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64011"/>
  <mc:AlternateContent xmlns:mc="http://schemas.openxmlformats.org/markup-compatibility/2006">
    <mc:Choice Requires="x15">
      <x15ac:absPath xmlns:x15ac="http://schemas.microsoft.com/office/spreadsheetml/2010/11/ac" url="Z:\2-Sciences\AMI-AFB 2017\B&amp;B-Final\Rapport_final_2020\Versions Finales Def\"/>
    </mc:Choice>
  </mc:AlternateContent>
  <bookViews>
    <workbookView xWindow="-120" yWindow="-120" windowWidth="29040" windowHeight="15840" tabRatio="798" activeTab="5"/>
  </bookViews>
  <sheets>
    <sheet name="READ ME" sheetId="12" r:id="rId1"/>
    <sheet name="DataBase" sheetId="8" state="hidden" r:id="rId2"/>
    <sheet name="Sp-BMK" sheetId="11" state="hidden" r:id="rId3"/>
    <sheet name="Ponderation" sheetId="7" state="hidden" r:id="rId4"/>
    <sheet name="Analyse" sheetId="6" state="hidden" r:id="rId5"/>
    <sheet name="ChoixBMK" sheetId="10" r:id="rId6"/>
  </sheets>
  <definedNames>
    <definedName name="_xlnm._FilterDatabase" localSheetId="4" hidden="1">Analyse!$A$7:$D$240</definedName>
    <definedName name="_xlnm._FilterDatabase" localSheetId="5" hidden="1">ChoixBMK!$E$3:$E$360</definedName>
    <definedName name="_xlnm._FilterDatabase" localSheetId="1" hidden="1">DataBase!$A$3:$BV$326</definedName>
    <definedName name="CadreEtude">Analyse!#REF!</definedName>
  </definedNames>
  <calcPr calcId="162913" iterateDelta="1E-4"/>
  <pivotCaches>
    <pivotCache cacheId="2"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23" i="8" l="1"/>
  <c r="G324" i="8"/>
  <c r="G325" i="8"/>
  <c r="G326" i="8"/>
  <c r="G327" i="8"/>
  <c r="G328" i="8"/>
  <c r="G329" i="8"/>
  <c r="G330" i="8"/>
  <c r="G331" i="8"/>
  <c r="G332" i="8"/>
  <c r="G333" i="8"/>
  <c r="G334" i="8"/>
  <c r="C331" i="6"/>
  <c r="D331" i="6"/>
  <c r="E331" i="6"/>
  <c r="C332" i="6"/>
  <c r="D332" i="6"/>
  <c r="E332" i="6"/>
  <c r="C333" i="6"/>
  <c r="D333" i="6"/>
  <c r="E333" i="6"/>
  <c r="C334" i="6"/>
  <c r="D334" i="6"/>
  <c r="E334" i="6"/>
  <c r="C335" i="6"/>
  <c r="D335" i="6"/>
  <c r="E335" i="6"/>
  <c r="C336" i="6"/>
  <c r="D336" i="6"/>
  <c r="E336" i="6"/>
  <c r="C337" i="6"/>
  <c r="D337" i="6"/>
  <c r="E337" i="6"/>
  <c r="C338" i="6"/>
  <c r="D338" i="6"/>
  <c r="E338" i="6"/>
  <c r="B331" i="6"/>
  <c r="B332" i="6"/>
  <c r="F332" i="6" s="1"/>
  <c r="B333" i="6"/>
  <c r="B334" i="6"/>
  <c r="B335" i="6"/>
  <c r="B336" i="6"/>
  <c r="B337" i="6"/>
  <c r="B338" i="6"/>
  <c r="A337" i="6"/>
  <c r="F337" i="6" s="1"/>
  <c r="A338" i="6"/>
  <c r="F338" i="6" s="1"/>
  <c r="A333" i="6"/>
  <c r="F333" i="6" s="1"/>
  <c r="A334" i="6"/>
  <c r="F334" i="6" s="1"/>
  <c r="A335" i="6"/>
  <c r="F335" i="6" s="1"/>
  <c r="A336" i="6"/>
  <c r="F336" i="6" s="1"/>
  <c r="A332" i="6"/>
  <c r="A331" i="6"/>
  <c r="F331" i="6" s="1"/>
  <c r="I326" i="10" l="1"/>
  <c r="J326" i="10"/>
  <c r="K326" i="10"/>
  <c r="L326" i="10"/>
  <c r="M326" i="10"/>
  <c r="N326" i="10"/>
  <c r="O326" i="10"/>
  <c r="P326" i="10"/>
  <c r="Q326" i="10"/>
  <c r="R326" i="10"/>
  <c r="S326" i="10"/>
  <c r="T326" i="10"/>
  <c r="U326" i="10"/>
  <c r="V326" i="10"/>
  <c r="W326" i="10"/>
  <c r="X326" i="10"/>
  <c r="Y326" i="10"/>
  <c r="Z326" i="10"/>
  <c r="AA326" i="10"/>
  <c r="AB326" i="10"/>
  <c r="AC326" i="10"/>
  <c r="AD326" i="10"/>
  <c r="AE326" i="10"/>
  <c r="AF326" i="10"/>
  <c r="AG326" i="10"/>
  <c r="AH326" i="10"/>
  <c r="AI326" i="10"/>
  <c r="AJ326" i="10"/>
  <c r="AK326" i="10"/>
  <c r="AL326" i="10"/>
  <c r="AM326" i="10"/>
  <c r="AN326" i="10"/>
  <c r="AO326" i="10"/>
  <c r="AP326" i="10"/>
  <c r="I327" i="10"/>
  <c r="J327" i="10"/>
  <c r="K327" i="10"/>
  <c r="L327" i="10"/>
  <c r="M327" i="10"/>
  <c r="N327" i="10"/>
  <c r="O327" i="10"/>
  <c r="P327" i="10"/>
  <c r="Q327" i="10"/>
  <c r="R327" i="10"/>
  <c r="S327" i="10"/>
  <c r="T327" i="10"/>
  <c r="U327" i="10"/>
  <c r="V327" i="10"/>
  <c r="W327" i="10"/>
  <c r="X327" i="10"/>
  <c r="Y327" i="10"/>
  <c r="Z327" i="10"/>
  <c r="AA327" i="10"/>
  <c r="AB327" i="10"/>
  <c r="AC327" i="10"/>
  <c r="AD327" i="10"/>
  <c r="AE327" i="10"/>
  <c r="AF327" i="10"/>
  <c r="AG327" i="10"/>
  <c r="AH327" i="10"/>
  <c r="AI327" i="10"/>
  <c r="AJ327" i="10"/>
  <c r="AK327" i="10"/>
  <c r="AL327" i="10"/>
  <c r="AM327" i="10"/>
  <c r="AN327" i="10"/>
  <c r="AO327" i="10"/>
  <c r="AP327" i="10"/>
  <c r="I328" i="10"/>
  <c r="J328" i="10"/>
  <c r="K328" i="10"/>
  <c r="L328" i="10"/>
  <c r="M328" i="10"/>
  <c r="N328" i="10"/>
  <c r="O328" i="10"/>
  <c r="P328" i="10"/>
  <c r="Q328" i="10"/>
  <c r="R328" i="10"/>
  <c r="S328" i="10"/>
  <c r="T328" i="10"/>
  <c r="U328" i="10"/>
  <c r="V328" i="10"/>
  <c r="W328" i="10"/>
  <c r="X328" i="10"/>
  <c r="Y328" i="10"/>
  <c r="Z328" i="10"/>
  <c r="AA328" i="10"/>
  <c r="AB328" i="10"/>
  <c r="AC328" i="10"/>
  <c r="AD328" i="10"/>
  <c r="AE328" i="10"/>
  <c r="AF328" i="10"/>
  <c r="AG328" i="10"/>
  <c r="AH328" i="10"/>
  <c r="AI328" i="10"/>
  <c r="AJ328" i="10"/>
  <c r="AK328" i="10"/>
  <c r="AL328" i="10"/>
  <c r="AM328" i="10"/>
  <c r="AN328" i="10"/>
  <c r="AO328" i="10"/>
  <c r="AP328" i="10"/>
  <c r="I329" i="10"/>
  <c r="J329" i="10"/>
  <c r="K329" i="10"/>
  <c r="L329" i="10"/>
  <c r="M329" i="10"/>
  <c r="N329" i="10"/>
  <c r="O329" i="10"/>
  <c r="P329" i="10"/>
  <c r="Q329" i="10"/>
  <c r="R329" i="10"/>
  <c r="S329" i="10"/>
  <c r="T329" i="10"/>
  <c r="U329" i="10"/>
  <c r="V329" i="10"/>
  <c r="W329" i="10"/>
  <c r="X329" i="10"/>
  <c r="Y329" i="10"/>
  <c r="Z329" i="10"/>
  <c r="AA329" i="10"/>
  <c r="AB329" i="10"/>
  <c r="AC329" i="10"/>
  <c r="AD329" i="10"/>
  <c r="AE329" i="10"/>
  <c r="AF329" i="10"/>
  <c r="AG329" i="10"/>
  <c r="AH329" i="10"/>
  <c r="AI329" i="10"/>
  <c r="AJ329" i="10"/>
  <c r="AK329" i="10"/>
  <c r="AL329" i="10"/>
  <c r="AM329" i="10"/>
  <c r="AN329" i="10"/>
  <c r="AO329" i="10"/>
  <c r="AP329" i="10"/>
  <c r="A327" i="6" l="1"/>
  <c r="B327" i="6"/>
  <c r="C327" i="6"/>
  <c r="D327" i="6"/>
  <c r="E327" i="6"/>
  <c r="A328" i="6"/>
  <c r="B328" i="6"/>
  <c r="C328" i="6"/>
  <c r="D328" i="6"/>
  <c r="E328" i="6"/>
  <c r="A329" i="6"/>
  <c r="B329" i="6"/>
  <c r="C329" i="6"/>
  <c r="D329" i="6"/>
  <c r="E329" i="6"/>
  <c r="A330" i="6"/>
  <c r="B330" i="6"/>
  <c r="C330" i="6"/>
  <c r="D330" i="6"/>
  <c r="E330" i="6"/>
  <c r="F328" i="6" l="1"/>
  <c r="F330" i="6"/>
  <c r="F329" i="6"/>
  <c r="F327" i="6"/>
  <c r="C9" i="6"/>
  <c r="B5" i="6" l="1"/>
  <c r="I338" i="6" l="1"/>
  <c r="K333" i="6"/>
  <c r="I334" i="6"/>
  <c r="K337" i="6"/>
  <c r="J338" i="6"/>
  <c r="J334" i="6"/>
  <c r="K338" i="6"/>
  <c r="I331" i="6"/>
  <c r="K334" i="6"/>
  <c r="I335" i="6"/>
  <c r="I333" i="6"/>
  <c r="J331" i="6"/>
  <c r="J335" i="6"/>
  <c r="J337" i="6"/>
  <c r="K331" i="6"/>
  <c r="I332" i="6"/>
  <c r="K335" i="6"/>
  <c r="I336" i="6"/>
  <c r="K332" i="6"/>
  <c r="I337" i="6"/>
  <c r="J332" i="6"/>
  <c r="J336" i="6"/>
  <c r="K336" i="6"/>
  <c r="J333" i="6"/>
  <c r="A280" i="6"/>
  <c r="B280" i="6"/>
  <c r="C280" i="6"/>
  <c r="D280" i="6"/>
  <c r="E280" i="6"/>
  <c r="A281" i="6"/>
  <c r="B281" i="6"/>
  <c r="C281" i="6"/>
  <c r="D281" i="6"/>
  <c r="E281" i="6"/>
  <c r="A282" i="6"/>
  <c r="B282" i="6"/>
  <c r="C282" i="6"/>
  <c r="D282" i="6"/>
  <c r="E282" i="6"/>
  <c r="A283" i="6"/>
  <c r="B283" i="6"/>
  <c r="C283" i="6"/>
  <c r="D283" i="6"/>
  <c r="E283" i="6"/>
  <c r="A284" i="6"/>
  <c r="B284" i="6"/>
  <c r="C284" i="6"/>
  <c r="D284" i="6"/>
  <c r="E284" i="6"/>
  <c r="A285" i="6"/>
  <c r="B285" i="6"/>
  <c r="C285" i="6"/>
  <c r="D285" i="6"/>
  <c r="E285" i="6"/>
  <c r="A286" i="6"/>
  <c r="B286" i="6"/>
  <c r="C286" i="6"/>
  <c r="D286" i="6"/>
  <c r="E286" i="6"/>
  <c r="A287" i="6"/>
  <c r="B287" i="6"/>
  <c r="C287" i="6"/>
  <c r="D287" i="6"/>
  <c r="E287" i="6"/>
  <c r="A288" i="6"/>
  <c r="B288" i="6"/>
  <c r="C288" i="6"/>
  <c r="D288" i="6"/>
  <c r="E288" i="6"/>
  <c r="A289" i="6"/>
  <c r="B289" i="6"/>
  <c r="C289" i="6"/>
  <c r="D289" i="6"/>
  <c r="E289" i="6"/>
  <c r="A290" i="6"/>
  <c r="B290" i="6"/>
  <c r="C290" i="6"/>
  <c r="D290" i="6"/>
  <c r="E290" i="6"/>
  <c r="A291" i="6"/>
  <c r="B291" i="6"/>
  <c r="C291" i="6"/>
  <c r="D291" i="6"/>
  <c r="E291" i="6"/>
  <c r="A292" i="6"/>
  <c r="B292" i="6"/>
  <c r="C292" i="6"/>
  <c r="D292" i="6"/>
  <c r="E292" i="6"/>
  <c r="A293" i="6"/>
  <c r="B293" i="6"/>
  <c r="C293" i="6"/>
  <c r="D293" i="6"/>
  <c r="E293" i="6"/>
  <c r="A294" i="6"/>
  <c r="B294" i="6"/>
  <c r="C294" i="6"/>
  <c r="D294" i="6"/>
  <c r="E294" i="6"/>
  <c r="A295" i="6"/>
  <c r="B295" i="6"/>
  <c r="C295" i="6"/>
  <c r="D295" i="6"/>
  <c r="E295" i="6"/>
  <c r="A296" i="6"/>
  <c r="B296" i="6"/>
  <c r="C296" i="6"/>
  <c r="D296" i="6"/>
  <c r="E296" i="6"/>
  <c r="A297" i="6"/>
  <c r="B297" i="6"/>
  <c r="C297" i="6"/>
  <c r="D297" i="6"/>
  <c r="E297" i="6"/>
  <c r="A298" i="6"/>
  <c r="B298" i="6"/>
  <c r="C298" i="6"/>
  <c r="D298" i="6"/>
  <c r="E298" i="6"/>
  <c r="A299" i="6"/>
  <c r="B299" i="6"/>
  <c r="C299" i="6"/>
  <c r="D299" i="6"/>
  <c r="E299" i="6"/>
  <c r="A300" i="6"/>
  <c r="B300" i="6"/>
  <c r="C300" i="6"/>
  <c r="D300" i="6"/>
  <c r="E300" i="6"/>
  <c r="A301" i="6"/>
  <c r="B301" i="6"/>
  <c r="C301" i="6"/>
  <c r="D301" i="6"/>
  <c r="E301" i="6"/>
  <c r="A302" i="6"/>
  <c r="B302" i="6"/>
  <c r="C302" i="6"/>
  <c r="D302" i="6"/>
  <c r="E302" i="6"/>
  <c r="A303" i="6"/>
  <c r="B303" i="6"/>
  <c r="C303" i="6"/>
  <c r="D303" i="6"/>
  <c r="E303" i="6"/>
  <c r="A304" i="6"/>
  <c r="B304" i="6"/>
  <c r="C304" i="6"/>
  <c r="D304" i="6"/>
  <c r="E304" i="6"/>
  <c r="A305" i="6"/>
  <c r="B305" i="6"/>
  <c r="C305" i="6"/>
  <c r="D305" i="6"/>
  <c r="E305" i="6"/>
  <c r="A306" i="6"/>
  <c r="B306" i="6"/>
  <c r="C306" i="6"/>
  <c r="D306" i="6"/>
  <c r="E306" i="6"/>
  <c r="A307" i="6"/>
  <c r="B307" i="6"/>
  <c r="C307" i="6"/>
  <c r="D307" i="6"/>
  <c r="E307" i="6"/>
  <c r="A308" i="6"/>
  <c r="B308" i="6"/>
  <c r="C308" i="6"/>
  <c r="D308" i="6"/>
  <c r="E308" i="6"/>
  <c r="A309" i="6"/>
  <c r="B309" i="6"/>
  <c r="C309" i="6"/>
  <c r="D309" i="6"/>
  <c r="E309" i="6"/>
  <c r="A310" i="6"/>
  <c r="B310" i="6"/>
  <c r="C310" i="6"/>
  <c r="D310" i="6"/>
  <c r="E310" i="6"/>
  <c r="A311" i="6"/>
  <c r="B311" i="6"/>
  <c r="C311" i="6"/>
  <c r="D311" i="6"/>
  <c r="E311" i="6"/>
  <c r="A312" i="6"/>
  <c r="B312" i="6"/>
  <c r="C312" i="6"/>
  <c r="D312" i="6"/>
  <c r="E312" i="6"/>
  <c r="A313" i="6"/>
  <c r="B313" i="6"/>
  <c r="C313" i="6"/>
  <c r="D313" i="6"/>
  <c r="E313" i="6"/>
  <c r="A314" i="6"/>
  <c r="B314" i="6"/>
  <c r="C314" i="6"/>
  <c r="D314" i="6"/>
  <c r="E314" i="6"/>
  <c r="A315" i="6"/>
  <c r="B315" i="6"/>
  <c r="C315" i="6"/>
  <c r="D315" i="6"/>
  <c r="E315" i="6"/>
  <c r="A316" i="6"/>
  <c r="B316" i="6"/>
  <c r="C316" i="6"/>
  <c r="D316" i="6"/>
  <c r="E316" i="6"/>
  <c r="A317" i="6"/>
  <c r="B317" i="6"/>
  <c r="C317" i="6"/>
  <c r="D317" i="6"/>
  <c r="E317" i="6"/>
  <c r="A318" i="6"/>
  <c r="B318" i="6"/>
  <c r="C318" i="6"/>
  <c r="D318" i="6"/>
  <c r="E318" i="6"/>
  <c r="A319" i="6"/>
  <c r="B319" i="6"/>
  <c r="C319" i="6"/>
  <c r="D319" i="6"/>
  <c r="E319" i="6"/>
  <c r="A320" i="6"/>
  <c r="B320" i="6"/>
  <c r="C320" i="6"/>
  <c r="D320" i="6"/>
  <c r="E320" i="6"/>
  <c r="A321" i="6"/>
  <c r="B321" i="6"/>
  <c r="C321" i="6"/>
  <c r="D321" i="6"/>
  <c r="E321" i="6"/>
  <c r="A322" i="6"/>
  <c r="B322" i="6"/>
  <c r="C322" i="6"/>
  <c r="D322" i="6"/>
  <c r="E322" i="6"/>
  <c r="A323" i="6"/>
  <c r="B323" i="6"/>
  <c r="C323" i="6"/>
  <c r="D323" i="6"/>
  <c r="E323" i="6"/>
  <c r="A324" i="6"/>
  <c r="B324" i="6"/>
  <c r="C324" i="6"/>
  <c r="D324" i="6"/>
  <c r="E324" i="6"/>
  <c r="A325" i="6"/>
  <c r="B325" i="6"/>
  <c r="C325" i="6"/>
  <c r="D325" i="6"/>
  <c r="E325" i="6"/>
  <c r="A326" i="6"/>
  <c r="B326" i="6"/>
  <c r="C326" i="6"/>
  <c r="D326" i="6"/>
  <c r="E326" i="6"/>
  <c r="G277" i="8"/>
  <c r="G278" i="8"/>
  <c r="G279" i="8"/>
  <c r="G280" i="8"/>
  <c r="G281" i="8"/>
  <c r="G282" i="8"/>
  <c r="G283" i="8"/>
  <c r="G284" i="8"/>
  <c r="G285" i="8"/>
  <c r="G286" i="8"/>
  <c r="G287" i="8"/>
  <c r="G288" i="8"/>
  <c r="G289" i="8"/>
  <c r="G290" i="8"/>
  <c r="G291" i="8"/>
  <c r="G292" i="8"/>
  <c r="G293" i="8"/>
  <c r="G294" i="8"/>
  <c r="G295" i="8"/>
  <c r="G296" i="8"/>
  <c r="G297" i="8"/>
  <c r="G298" i="8"/>
  <c r="G299" i="8"/>
  <c r="G300" i="8"/>
  <c r="G301" i="8"/>
  <c r="G302" i="8"/>
  <c r="G303" i="8"/>
  <c r="G304" i="8"/>
  <c r="G305" i="8"/>
  <c r="G306" i="8"/>
  <c r="G307" i="8"/>
  <c r="G308" i="8"/>
  <c r="G309" i="8"/>
  <c r="G310" i="8"/>
  <c r="G311" i="8"/>
  <c r="G312" i="8"/>
  <c r="G313" i="8"/>
  <c r="G314" i="8"/>
  <c r="G315" i="8"/>
  <c r="G316" i="8"/>
  <c r="G317" i="8"/>
  <c r="G318" i="8"/>
  <c r="G319" i="8"/>
  <c r="G320" i="8"/>
  <c r="G321" i="8"/>
  <c r="G322" i="8"/>
  <c r="G276" i="8"/>
  <c r="F280" i="6" l="1"/>
  <c r="F281" i="6"/>
  <c r="F284" i="6"/>
  <c r="F316" i="6"/>
  <c r="F308" i="6"/>
  <c r="F300" i="6"/>
  <c r="F314" i="6"/>
  <c r="F306" i="6"/>
  <c r="F298" i="6"/>
  <c r="F290" i="6"/>
  <c r="F320" i="6"/>
  <c r="F312" i="6"/>
  <c r="F304" i="6"/>
  <c r="F288" i="6"/>
  <c r="F318" i="6"/>
  <c r="F310" i="6"/>
  <c r="F302" i="6"/>
  <c r="F286" i="6"/>
  <c r="F283" i="6"/>
  <c r="F305" i="6"/>
  <c r="F303" i="6"/>
  <c r="F301" i="6"/>
  <c r="F299" i="6"/>
  <c r="F297" i="6"/>
  <c r="F291" i="6"/>
  <c r="F289" i="6"/>
  <c r="F287" i="6"/>
  <c r="F282" i="6"/>
  <c r="F326" i="6"/>
  <c r="F325" i="6"/>
  <c r="F324" i="6"/>
  <c r="F323" i="6"/>
  <c r="F322" i="6"/>
  <c r="F321" i="6"/>
  <c r="F319" i="6"/>
  <c r="F317" i="6"/>
  <c r="F315" i="6"/>
  <c r="F313" i="6"/>
  <c r="F311" i="6"/>
  <c r="F309" i="6"/>
  <c r="F307" i="6"/>
  <c r="F296" i="6"/>
  <c r="F295" i="6"/>
  <c r="F294" i="6"/>
  <c r="F293" i="6"/>
  <c r="F292" i="6"/>
  <c r="F285" i="6"/>
  <c r="I214" i="10"/>
  <c r="J214" i="10"/>
  <c r="K214" i="10"/>
  <c r="L214" i="10"/>
  <c r="M214" i="10"/>
  <c r="N214" i="10"/>
  <c r="O214" i="10"/>
  <c r="P214" i="10"/>
  <c r="Q214" i="10"/>
  <c r="R214" i="10"/>
  <c r="S214" i="10"/>
  <c r="T214" i="10"/>
  <c r="U214" i="10"/>
  <c r="V214" i="10"/>
  <c r="W214" i="10"/>
  <c r="X214" i="10"/>
  <c r="Y214" i="10"/>
  <c r="Z214" i="10"/>
  <c r="AA214" i="10"/>
  <c r="AB214" i="10"/>
  <c r="AC214" i="10"/>
  <c r="AD214" i="10"/>
  <c r="AE214" i="10"/>
  <c r="AF214" i="10"/>
  <c r="AG214" i="10"/>
  <c r="AH214" i="10"/>
  <c r="AI214" i="10"/>
  <c r="AJ214" i="10"/>
  <c r="AK214" i="10"/>
  <c r="AL214" i="10"/>
  <c r="AM214" i="10"/>
  <c r="AN214" i="10"/>
  <c r="AO214" i="10"/>
  <c r="AP214" i="10"/>
  <c r="I215" i="10"/>
  <c r="J215" i="10"/>
  <c r="K215" i="10"/>
  <c r="L215" i="10"/>
  <c r="M215" i="10"/>
  <c r="N215" i="10"/>
  <c r="O215" i="10"/>
  <c r="P215" i="10"/>
  <c r="Q215" i="10"/>
  <c r="R215" i="10"/>
  <c r="S215" i="10"/>
  <c r="T215" i="10"/>
  <c r="U215" i="10"/>
  <c r="V215" i="10"/>
  <c r="W215" i="10"/>
  <c r="X215" i="10"/>
  <c r="Y215" i="10"/>
  <c r="Z215" i="10"/>
  <c r="AA215" i="10"/>
  <c r="AB215" i="10"/>
  <c r="AC215" i="10"/>
  <c r="AD215" i="10"/>
  <c r="AE215" i="10"/>
  <c r="AF215" i="10"/>
  <c r="AG215" i="10"/>
  <c r="AH215" i="10"/>
  <c r="AI215" i="10"/>
  <c r="AJ215" i="10"/>
  <c r="AK215" i="10"/>
  <c r="AL215" i="10"/>
  <c r="AM215" i="10"/>
  <c r="AN215" i="10"/>
  <c r="AO215" i="10"/>
  <c r="AP215" i="10"/>
  <c r="I216" i="10"/>
  <c r="J216" i="10"/>
  <c r="K216" i="10"/>
  <c r="L216" i="10"/>
  <c r="M216" i="10"/>
  <c r="N216" i="10"/>
  <c r="O216" i="10"/>
  <c r="P216" i="10"/>
  <c r="Q216" i="10"/>
  <c r="R216" i="10"/>
  <c r="S216" i="10"/>
  <c r="T216" i="10"/>
  <c r="U216" i="10"/>
  <c r="V216" i="10"/>
  <c r="W216" i="10"/>
  <c r="X216" i="10"/>
  <c r="Y216" i="10"/>
  <c r="Z216" i="10"/>
  <c r="AA216" i="10"/>
  <c r="AB216" i="10"/>
  <c r="AC216" i="10"/>
  <c r="AD216" i="10"/>
  <c r="AE216" i="10"/>
  <c r="AF216" i="10"/>
  <c r="AG216" i="10"/>
  <c r="AH216" i="10"/>
  <c r="AI216" i="10"/>
  <c r="AJ216" i="10"/>
  <c r="AK216" i="10"/>
  <c r="AL216" i="10"/>
  <c r="AM216" i="10"/>
  <c r="AN216" i="10"/>
  <c r="AO216" i="10"/>
  <c r="AP216" i="10"/>
  <c r="I217" i="10"/>
  <c r="J217" i="10"/>
  <c r="K217" i="10"/>
  <c r="L217" i="10"/>
  <c r="M217" i="10"/>
  <c r="N217" i="10"/>
  <c r="O217" i="10"/>
  <c r="P217" i="10"/>
  <c r="Q217" i="10"/>
  <c r="R217" i="10"/>
  <c r="S217" i="10"/>
  <c r="T217" i="10"/>
  <c r="U217" i="10"/>
  <c r="V217" i="10"/>
  <c r="W217" i="10"/>
  <c r="X217" i="10"/>
  <c r="Y217" i="10"/>
  <c r="Z217" i="10"/>
  <c r="AA217" i="10"/>
  <c r="AB217" i="10"/>
  <c r="AC217" i="10"/>
  <c r="AD217" i="10"/>
  <c r="AE217" i="10"/>
  <c r="AF217" i="10"/>
  <c r="AG217" i="10"/>
  <c r="AH217" i="10"/>
  <c r="AI217" i="10"/>
  <c r="AJ217" i="10"/>
  <c r="AK217" i="10"/>
  <c r="AL217" i="10"/>
  <c r="AM217" i="10"/>
  <c r="AN217" i="10"/>
  <c r="AO217" i="10"/>
  <c r="AP217" i="10"/>
  <c r="I218" i="10"/>
  <c r="J218" i="10"/>
  <c r="K218" i="10"/>
  <c r="L218" i="10"/>
  <c r="M218" i="10"/>
  <c r="N218" i="10"/>
  <c r="O218" i="10"/>
  <c r="P218" i="10"/>
  <c r="Q218" i="10"/>
  <c r="R218" i="10"/>
  <c r="S218" i="10"/>
  <c r="T218" i="10"/>
  <c r="U218" i="10"/>
  <c r="V218" i="10"/>
  <c r="W218" i="10"/>
  <c r="X218" i="10"/>
  <c r="Y218" i="10"/>
  <c r="Z218" i="10"/>
  <c r="AA218" i="10"/>
  <c r="AB218" i="10"/>
  <c r="AC218" i="10"/>
  <c r="AD218" i="10"/>
  <c r="AE218" i="10"/>
  <c r="AF218" i="10"/>
  <c r="AG218" i="10"/>
  <c r="AH218" i="10"/>
  <c r="AI218" i="10"/>
  <c r="AJ218" i="10"/>
  <c r="AK218" i="10"/>
  <c r="AL218" i="10"/>
  <c r="AM218" i="10"/>
  <c r="AN218" i="10"/>
  <c r="AO218" i="10"/>
  <c r="AP218" i="10"/>
  <c r="I219" i="10"/>
  <c r="J219" i="10"/>
  <c r="K219" i="10"/>
  <c r="L219" i="10"/>
  <c r="M219" i="10"/>
  <c r="N219" i="10"/>
  <c r="O219" i="10"/>
  <c r="P219" i="10"/>
  <c r="Q219" i="10"/>
  <c r="R219" i="10"/>
  <c r="S219" i="10"/>
  <c r="T219" i="10"/>
  <c r="U219" i="10"/>
  <c r="V219" i="10"/>
  <c r="W219" i="10"/>
  <c r="X219" i="10"/>
  <c r="Y219" i="10"/>
  <c r="Z219" i="10"/>
  <c r="AA219" i="10"/>
  <c r="AB219" i="10"/>
  <c r="AC219" i="10"/>
  <c r="AD219" i="10"/>
  <c r="AE219" i="10"/>
  <c r="AF219" i="10"/>
  <c r="AG219" i="10"/>
  <c r="AH219" i="10"/>
  <c r="AI219" i="10"/>
  <c r="AJ219" i="10"/>
  <c r="AK219" i="10"/>
  <c r="AL219" i="10"/>
  <c r="AM219" i="10"/>
  <c r="AN219" i="10"/>
  <c r="AO219" i="10"/>
  <c r="AP219" i="10"/>
  <c r="I220" i="10"/>
  <c r="J220" i="10"/>
  <c r="K220" i="10"/>
  <c r="L220" i="10"/>
  <c r="M220" i="10"/>
  <c r="N220" i="10"/>
  <c r="O220" i="10"/>
  <c r="P220" i="10"/>
  <c r="Q220" i="10"/>
  <c r="R220" i="10"/>
  <c r="S220" i="10"/>
  <c r="T220" i="10"/>
  <c r="U220" i="10"/>
  <c r="V220" i="10"/>
  <c r="W220" i="10"/>
  <c r="X220" i="10"/>
  <c r="Y220" i="10"/>
  <c r="Z220" i="10"/>
  <c r="AA220" i="10"/>
  <c r="AB220" i="10"/>
  <c r="AC220" i="10"/>
  <c r="AD220" i="10"/>
  <c r="AE220" i="10"/>
  <c r="AF220" i="10"/>
  <c r="AG220" i="10"/>
  <c r="AH220" i="10"/>
  <c r="AI220" i="10"/>
  <c r="AJ220" i="10"/>
  <c r="AK220" i="10"/>
  <c r="AL220" i="10"/>
  <c r="AM220" i="10"/>
  <c r="AN220" i="10"/>
  <c r="AO220" i="10"/>
  <c r="AP220" i="10"/>
  <c r="I221" i="10"/>
  <c r="J221" i="10"/>
  <c r="K221" i="10"/>
  <c r="L221" i="10"/>
  <c r="M221" i="10"/>
  <c r="N221" i="10"/>
  <c r="O221" i="10"/>
  <c r="P221" i="10"/>
  <c r="Q221" i="10"/>
  <c r="R221" i="10"/>
  <c r="S221" i="10"/>
  <c r="T221" i="10"/>
  <c r="U221" i="10"/>
  <c r="V221" i="10"/>
  <c r="W221" i="10"/>
  <c r="X221" i="10"/>
  <c r="Y221" i="10"/>
  <c r="Z221" i="10"/>
  <c r="AA221" i="10"/>
  <c r="AB221" i="10"/>
  <c r="AC221" i="10"/>
  <c r="AD221" i="10"/>
  <c r="AE221" i="10"/>
  <c r="AF221" i="10"/>
  <c r="AG221" i="10"/>
  <c r="AH221" i="10"/>
  <c r="AI221" i="10"/>
  <c r="AJ221" i="10"/>
  <c r="AK221" i="10"/>
  <c r="AL221" i="10"/>
  <c r="AM221" i="10"/>
  <c r="AN221" i="10"/>
  <c r="AO221" i="10"/>
  <c r="AP221" i="10"/>
  <c r="I222" i="10"/>
  <c r="J222" i="10"/>
  <c r="K222" i="10"/>
  <c r="L222" i="10"/>
  <c r="M222" i="10"/>
  <c r="N222" i="10"/>
  <c r="O222" i="10"/>
  <c r="P222" i="10"/>
  <c r="Q222" i="10"/>
  <c r="R222" i="10"/>
  <c r="S222" i="10"/>
  <c r="T222" i="10"/>
  <c r="U222" i="10"/>
  <c r="V222" i="10"/>
  <c r="W222" i="10"/>
  <c r="X222" i="10"/>
  <c r="Y222" i="10"/>
  <c r="Z222" i="10"/>
  <c r="AA222" i="10"/>
  <c r="AB222" i="10"/>
  <c r="AC222" i="10"/>
  <c r="AD222" i="10"/>
  <c r="AE222" i="10"/>
  <c r="AF222" i="10"/>
  <c r="AG222" i="10"/>
  <c r="AH222" i="10"/>
  <c r="AI222" i="10"/>
  <c r="AJ222" i="10"/>
  <c r="AK222" i="10"/>
  <c r="AL222" i="10"/>
  <c r="AM222" i="10"/>
  <c r="AN222" i="10"/>
  <c r="AO222" i="10"/>
  <c r="AP222" i="10"/>
  <c r="I223" i="10"/>
  <c r="J223" i="10"/>
  <c r="K223" i="10"/>
  <c r="L223" i="10"/>
  <c r="M223" i="10"/>
  <c r="N223" i="10"/>
  <c r="O223" i="10"/>
  <c r="P223" i="10"/>
  <c r="Q223" i="10"/>
  <c r="R223" i="10"/>
  <c r="S223" i="10"/>
  <c r="T223" i="10"/>
  <c r="U223" i="10"/>
  <c r="V223" i="10"/>
  <c r="W223" i="10"/>
  <c r="X223" i="10"/>
  <c r="Y223" i="10"/>
  <c r="Z223" i="10"/>
  <c r="AA223" i="10"/>
  <c r="AB223" i="10"/>
  <c r="AC223" i="10"/>
  <c r="AD223" i="10"/>
  <c r="AE223" i="10"/>
  <c r="AF223" i="10"/>
  <c r="AG223" i="10"/>
  <c r="AH223" i="10"/>
  <c r="AI223" i="10"/>
  <c r="AJ223" i="10"/>
  <c r="AK223" i="10"/>
  <c r="AL223" i="10"/>
  <c r="AM223" i="10"/>
  <c r="AN223" i="10"/>
  <c r="AO223" i="10"/>
  <c r="AP223" i="10"/>
  <c r="I224" i="10"/>
  <c r="J224" i="10"/>
  <c r="K224" i="10"/>
  <c r="L224" i="10"/>
  <c r="M224" i="10"/>
  <c r="N224" i="10"/>
  <c r="O224" i="10"/>
  <c r="P224" i="10"/>
  <c r="Q224" i="10"/>
  <c r="R224" i="10"/>
  <c r="S224" i="10"/>
  <c r="T224" i="10"/>
  <c r="U224" i="10"/>
  <c r="V224" i="10"/>
  <c r="W224" i="10"/>
  <c r="X224" i="10"/>
  <c r="Y224" i="10"/>
  <c r="Z224" i="10"/>
  <c r="AA224" i="10"/>
  <c r="AB224" i="10"/>
  <c r="AC224" i="10"/>
  <c r="AD224" i="10"/>
  <c r="AE224" i="10"/>
  <c r="AF224" i="10"/>
  <c r="AG224" i="10"/>
  <c r="AH224" i="10"/>
  <c r="AI224" i="10"/>
  <c r="AJ224" i="10"/>
  <c r="AK224" i="10"/>
  <c r="AL224" i="10"/>
  <c r="AM224" i="10"/>
  <c r="AN224" i="10"/>
  <c r="AO224" i="10"/>
  <c r="AP224" i="10"/>
  <c r="I225" i="10"/>
  <c r="J225" i="10"/>
  <c r="K225" i="10"/>
  <c r="L225" i="10"/>
  <c r="M225" i="10"/>
  <c r="N225" i="10"/>
  <c r="O225" i="10"/>
  <c r="P225" i="10"/>
  <c r="Q225" i="10"/>
  <c r="R225" i="10"/>
  <c r="S225" i="10"/>
  <c r="T225" i="10"/>
  <c r="U225" i="10"/>
  <c r="V225" i="10"/>
  <c r="W225" i="10"/>
  <c r="X225" i="10"/>
  <c r="Y225" i="10"/>
  <c r="Z225" i="10"/>
  <c r="AA225" i="10"/>
  <c r="AB225" i="10"/>
  <c r="AC225" i="10"/>
  <c r="AD225" i="10"/>
  <c r="AE225" i="10"/>
  <c r="AF225" i="10"/>
  <c r="AG225" i="10"/>
  <c r="AH225" i="10"/>
  <c r="AI225" i="10"/>
  <c r="AJ225" i="10"/>
  <c r="AK225" i="10"/>
  <c r="AL225" i="10"/>
  <c r="AM225" i="10"/>
  <c r="AN225" i="10"/>
  <c r="AO225" i="10"/>
  <c r="AP225" i="10"/>
  <c r="I226" i="10"/>
  <c r="J226" i="10"/>
  <c r="K226" i="10"/>
  <c r="L226" i="10"/>
  <c r="M226" i="10"/>
  <c r="N226" i="10"/>
  <c r="O226" i="10"/>
  <c r="P226" i="10"/>
  <c r="Q226" i="10"/>
  <c r="R226" i="10"/>
  <c r="S226" i="10"/>
  <c r="T226" i="10"/>
  <c r="U226" i="10"/>
  <c r="V226" i="10"/>
  <c r="W226" i="10"/>
  <c r="X226" i="10"/>
  <c r="Y226" i="10"/>
  <c r="Z226" i="10"/>
  <c r="AA226" i="10"/>
  <c r="AB226" i="10"/>
  <c r="AC226" i="10"/>
  <c r="AD226" i="10"/>
  <c r="AE226" i="10"/>
  <c r="AF226" i="10"/>
  <c r="AG226" i="10"/>
  <c r="AH226" i="10"/>
  <c r="AI226" i="10"/>
  <c r="AJ226" i="10"/>
  <c r="AK226" i="10"/>
  <c r="AL226" i="10"/>
  <c r="AM226" i="10"/>
  <c r="AN226" i="10"/>
  <c r="AO226" i="10"/>
  <c r="AP226" i="10"/>
  <c r="I227" i="10"/>
  <c r="J227" i="10"/>
  <c r="K227" i="10"/>
  <c r="L227" i="10"/>
  <c r="M227" i="10"/>
  <c r="N227" i="10"/>
  <c r="O227" i="10"/>
  <c r="P227" i="10"/>
  <c r="Q227" i="10"/>
  <c r="R227" i="10"/>
  <c r="S227" i="10"/>
  <c r="T227" i="10"/>
  <c r="U227" i="10"/>
  <c r="V227" i="10"/>
  <c r="W227" i="10"/>
  <c r="X227" i="10"/>
  <c r="Y227" i="10"/>
  <c r="Z227" i="10"/>
  <c r="AA227" i="10"/>
  <c r="AB227" i="10"/>
  <c r="AC227" i="10"/>
  <c r="AD227" i="10"/>
  <c r="AE227" i="10"/>
  <c r="AF227" i="10"/>
  <c r="AG227" i="10"/>
  <c r="AH227" i="10"/>
  <c r="AI227" i="10"/>
  <c r="AJ227" i="10"/>
  <c r="AK227" i="10"/>
  <c r="AL227" i="10"/>
  <c r="AM227" i="10"/>
  <c r="AN227" i="10"/>
  <c r="AO227" i="10"/>
  <c r="AP227" i="10"/>
  <c r="I228" i="10"/>
  <c r="J228" i="10"/>
  <c r="K228" i="10"/>
  <c r="L228" i="10"/>
  <c r="M228" i="10"/>
  <c r="N228" i="10"/>
  <c r="O228" i="10"/>
  <c r="P228" i="10"/>
  <c r="Q228" i="10"/>
  <c r="R228" i="10"/>
  <c r="S228" i="10"/>
  <c r="T228" i="10"/>
  <c r="U228" i="10"/>
  <c r="V228" i="10"/>
  <c r="W228" i="10"/>
  <c r="X228" i="10"/>
  <c r="Y228" i="10"/>
  <c r="Z228" i="10"/>
  <c r="AA228" i="10"/>
  <c r="AB228" i="10"/>
  <c r="AC228" i="10"/>
  <c r="AD228" i="10"/>
  <c r="AE228" i="10"/>
  <c r="AF228" i="10"/>
  <c r="AG228" i="10"/>
  <c r="AH228" i="10"/>
  <c r="AI228" i="10"/>
  <c r="AJ228" i="10"/>
  <c r="AK228" i="10"/>
  <c r="AL228" i="10"/>
  <c r="AM228" i="10"/>
  <c r="AN228" i="10"/>
  <c r="AO228" i="10"/>
  <c r="AP228" i="10"/>
  <c r="I229" i="10"/>
  <c r="J229" i="10"/>
  <c r="K229" i="10"/>
  <c r="L229" i="10"/>
  <c r="M229" i="10"/>
  <c r="N229" i="10"/>
  <c r="O229" i="10"/>
  <c r="P229" i="10"/>
  <c r="Q229" i="10"/>
  <c r="R229" i="10"/>
  <c r="S229" i="10"/>
  <c r="T229" i="10"/>
  <c r="U229" i="10"/>
  <c r="V229" i="10"/>
  <c r="W229" i="10"/>
  <c r="X229" i="10"/>
  <c r="Y229" i="10"/>
  <c r="Z229" i="10"/>
  <c r="AA229" i="10"/>
  <c r="AB229" i="10"/>
  <c r="AC229" i="10"/>
  <c r="AD229" i="10"/>
  <c r="AE229" i="10"/>
  <c r="AF229" i="10"/>
  <c r="AG229" i="10"/>
  <c r="AH229" i="10"/>
  <c r="AI229" i="10"/>
  <c r="AJ229" i="10"/>
  <c r="AK229" i="10"/>
  <c r="AL229" i="10"/>
  <c r="AM229" i="10"/>
  <c r="AN229" i="10"/>
  <c r="AO229" i="10"/>
  <c r="AP229" i="10"/>
  <c r="I230" i="10"/>
  <c r="J230" i="10"/>
  <c r="K230" i="10"/>
  <c r="L230" i="10"/>
  <c r="M230" i="10"/>
  <c r="N230" i="10"/>
  <c r="O230" i="10"/>
  <c r="P230" i="10"/>
  <c r="Q230" i="10"/>
  <c r="R230" i="10"/>
  <c r="S230" i="10"/>
  <c r="T230" i="10"/>
  <c r="U230" i="10"/>
  <c r="V230" i="10"/>
  <c r="W230" i="10"/>
  <c r="X230" i="10"/>
  <c r="Y230" i="10"/>
  <c r="Z230" i="10"/>
  <c r="AA230" i="10"/>
  <c r="AB230" i="10"/>
  <c r="AC230" i="10"/>
  <c r="AD230" i="10"/>
  <c r="AE230" i="10"/>
  <c r="AF230" i="10"/>
  <c r="AG230" i="10"/>
  <c r="AH230" i="10"/>
  <c r="AI230" i="10"/>
  <c r="AJ230" i="10"/>
  <c r="AK230" i="10"/>
  <c r="AL230" i="10"/>
  <c r="AM230" i="10"/>
  <c r="AN230" i="10"/>
  <c r="AO230" i="10"/>
  <c r="AP230" i="10"/>
  <c r="I231" i="10"/>
  <c r="J231" i="10"/>
  <c r="K231" i="10"/>
  <c r="L231" i="10"/>
  <c r="M231" i="10"/>
  <c r="N231" i="10"/>
  <c r="O231" i="10"/>
  <c r="P231" i="10"/>
  <c r="Q231" i="10"/>
  <c r="R231" i="10"/>
  <c r="S231" i="10"/>
  <c r="T231" i="10"/>
  <c r="U231" i="10"/>
  <c r="V231" i="10"/>
  <c r="W231" i="10"/>
  <c r="X231" i="10"/>
  <c r="Y231" i="10"/>
  <c r="Z231" i="10"/>
  <c r="AA231" i="10"/>
  <c r="AB231" i="10"/>
  <c r="AC231" i="10"/>
  <c r="AD231" i="10"/>
  <c r="AE231" i="10"/>
  <c r="AF231" i="10"/>
  <c r="AG231" i="10"/>
  <c r="AH231" i="10"/>
  <c r="AI231" i="10"/>
  <c r="AJ231" i="10"/>
  <c r="AK231" i="10"/>
  <c r="AL231" i="10"/>
  <c r="AM231" i="10"/>
  <c r="AN231" i="10"/>
  <c r="AO231" i="10"/>
  <c r="AP231" i="10"/>
  <c r="I232" i="10"/>
  <c r="J232" i="10"/>
  <c r="K232" i="10"/>
  <c r="L232" i="10"/>
  <c r="M232" i="10"/>
  <c r="N232" i="10"/>
  <c r="O232" i="10"/>
  <c r="P232" i="10"/>
  <c r="Q232" i="10"/>
  <c r="R232" i="10"/>
  <c r="S232" i="10"/>
  <c r="T232" i="10"/>
  <c r="U232" i="10"/>
  <c r="V232" i="10"/>
  <c r="W232" i="10"/>
  <c r="X232" i="10"/>
  <c r="Y232" i="10"/>
  <c r="Z232" i="10"/>
  <c r="AA232" i="10"/>
  <c r="AB232" i="10"/>
  <c r="AC232" i="10"/>
  <c r="AD232" i="10"/>
  <c r="AE232" i="10"/>
  <c r="AF232" i="10"/>
  <c r="AG232" i="10"/>
  <c r="AH232" i="10"/>
  <c r="AI232" i="10"/>
  <c r="AJ232" i="10"/>
  <c r="AK232" i="10"/>
  <c r="AL232" i="10"/>
  <c r="AM232" i="10"/>
  <c r="AN232" i="10"/>
  <c r="AO232" i="10"/>
  <c r="AP232" i="10"/>
  <c r="I233" i="10"/>
  <c r="J233" i="10"/>
  <c r="K233" i="10"/>
  <c r="L233" i="10"/>
  <c r="M233" i="10"/>
  <c r="N233" i="10"/>
  <c r="O233" i="10"/>
  <c r="P233" i="10"/>
  <c r="Q233" i="10"/>
  <c r="R233" i="10"/>
  <c r="S233" i="10"/>
  <c r="T233" i="10"/>
  <c r="U233" i="10"/>
  <c r="V233" i="10"/>
  <c r="W233" i="10"/>
  <c r="X233" i="10"/>
  <c r="Y233" i="10"/>
  <c r="Z233" i="10"/>
  <c r="AA233" i="10"/>
  <c r="AB233" i="10"/>
  <c r="AC233" i="10"/>
  <c r="AD233" i="10"/>
  <c r="AE233" i="10"/>
  <c r="AF233" i="10"/>
  <c r="AG233" i="10"/>
  <c r="AH233" i="10"/>
  <c r="AI233" i="10"/>
  <c r="AJ233" i="10"/>
  <c r="AK233" i="10"/>
  <c r="AL233" i="10"/>
  <c r="AM233" i="10"/>
  <c r="AN233" i="10"/>
  <c r="AO233" i="10"/>
  <c r="AP233" i="10"/>
  <c r="I234" i="10"/>
  <c r="J234" i="10"/>
  <c r="K234" i="10"/>
  <c r="L234" i="10"/>
  <c r="M234" i="10"/>
  <c r="N234" i="10"/>
  <c r="O234" i="10"/>
  <c r="P234" i="10"/>
  <c r="Q234" i="10"/>
  <c r="R234" i="10"/>
  <c r="S234" i="10"/>
  <c r="T234" i="10"/>
  <c r="U234" i="10"/>
  <c r="V234" i="10"/>
  <c r="W234" i="10"/>
  <c r="X234" i="10"/>
  <c r="Y234" i="10"/>
  <c r="Z234" i="10"/>
  <c r="AA234" i="10"/>
  <c r="AB234" i="10"/>
  <c r="AC234" i="10"/>
  <c r="AD234" i="10"/>
  <c r="AE234" i="10"/>
  <c r="AF234" i="10"/>
  <c r="AG234" i="10"/>
  <c r="AH234" i="10"/>
  <c r="AI234" i="10"/>
  <c r="AJ234" i="10"/>
  <c r="AK234" i="10"/>
  <c r="AL234" i="10"/>
  <c r="AM234" i="10"/>
  <c r="AN234" i="10"/>
  <c r="AO234" i="10"/>
  <c r="AP234" i="10"/>
  <c r="I235" i="10"/>
  <c r="J235" i="10"/>
  <c r="K235" i="10"/>
  <c r="L235" i="10"/>
  <c r="M235" i="10"/>
  <c r="N235" i="10"/>
  <c r="O235" i="10"/>
  <c r="P235" i="10"/>
  <c r="Q235" i="10"/>
  <c r="R235" i="10"/>
  <c r="S235" i="10"/>
  <c r="T235" i="10"/>
  <c r="U235" i="10"/>
  <c r="V235" i="10"/>
  <c r="W235" i="10"/>
  <c r="X235" i="10"/>
  <c r="Y235" i="10"/>
  <c r="Z235" i="10"/>
  <c r="AA235" i="10"/>
  <c r="AB235" i="10"/>
  <c r="AC235" i="10"/>
  <c r="AD235" i="10"/>
  <c r="AE235" i="10"/>
  <c r="AF235" i="10"/>
  <c r="AG235" i="10"/>
  <c r="AH235" i="10"/>
  <c r="AI235" i="10"/>
  <c r="AJ235" i="10"/>
  <c r="AK235" i="10"/>
  <c r="AL235" i="10"/>
  <c r="AM235" i="10"/>
  <c r="AN235" i="10"/>
  <c r="AO235" i="10"/>
  <c r="AP235" i="10"/>
  <c r="I236" i="10"/>
  <c r="J236" i="10"/>
  <c r="K236" i="10"/>
  <c r="L236" i="10"/>
  <c r="M236" i="10"/>
  <c r="N236" i="10"/>
  <c r="O236" i="10"/>
  <c r="P236" i="10"/>
  <c r="Q236" i="10"/>
  <c r="R236" i="10"/>
  <c r="S236" i="10"/>
  <c r="T236" i="10"/>
  <c r="U236" i="10"/>
  <c r="V236" i="10"/>
  <c r="W236" i="10"/>
  <c r="X236" i="10"/>
  <c r="Y236" i="10"/>
  <c r="Z236" i="10"/>
  <c r="AA236" i="10"/>
  <c r="AB236" i="10"/>
  <c r="AC236" i="10"/>
  <c r="AD236" i="10"/>
  <c r="AE236" i="10"/>
  <c r="AF236" i="10"/>
  <c r="AG236" i="10"/>
  <c r="AH236" i="10"/>
  <c r="AI236" i="10"/>
  <c r="AJ236" i="10"/>
  <c r="AK236" i="10"/>
  <c r="AL236" i="10"/>
  <c r="AM236" i="10"/>
  <c r="AN236" i="10"/>
  <c r="AO236" i="10"/>
  <c r="AP236" i="10"/>
  <c r="I237" i="10"/>
  <c r="J237" i="10"/>
  <c r="K237" i="10"/>
  <c r="L237" i="10"/>
  <c r="M237" i="10"/>
  <c r="N237" i="10"/>
  <c r="O237" i="10"/>
  <c r="P237" i="10"/>
  <c r="Q237" i="10"/>
  <c r="R237" i="10"/>
  <c r="S237" i="10"/>
  <c r="T237" i="10"/>
  <c r="U237" i="10"/>
  <c r="V237" i="10"/>
  <c r="W237" i="10"/>
  <c r="X237" i="10"/>
  <c r="Y237" i="10"/>
  <c r="Z237" i="10"/>
  <c r="AA237" i="10"/>
  <c r="AB237" i="10"/>
  <c r="AC237" i="10"/>
  <c r="AD237" i="10"/>
  <c r="AE237" i="10"/>
  <c r="AF237" i="10"/>
  <c r="AG237" i="10"/>
  <c r="AH237" i="10"/>
  <c r="AI237" i="10"/>
  <c r="AJ237" i="10"/>
  <c r="AK237" i="10"/>
  <c r="AL237" i="10"/>
  <c r="AM237" i="10"/>
  <c r="AN237" i="10"/>
  <c r="AO237" i="10"/>
  <c r="AP237" i="10"/>
  <c r="I238" i="10"/>
  <c r="J238" i="10"/>
  <c r="K238" i="10"/>
  <c r="L238" i="10"/>
  <c r="M238" i="10"/>
  <c r="N238" i="10"/>
  <c r="O238" i="10"/>
  <c r="P238" i="10"/>
  <c r="Q238" i="10"/>
  <c r="R238" i="10"/>
  <c r="S238" i="10"/>
  <c r="T238" i="10"/>
  <c r="U238" i="10"/>
  <c r="V238" i="10"/>
  <c r="W238" i="10"/>
  <c r="X238" i="10"/>
  <c r="Y238" i="10"/>
  <c r="Z238" i="10"/>
  <c r="AA238" i="10"/>
  <c r="AB238" i="10"/>
  <c r="AC238" i="10"/>
  <c r="AD238" i="10"/>
  <c r="AE238" i="10"/>
  <c r="AF238" i="10"/>
  <c r="AG238" i="10"/>
  <c r="AH238" i="10"/>
  <c r="AI238" i="10"/>
  <c r="AJ238" i="10"/>
  <c r="AK238" i="10"/>
  <c r="AL238" i="10"/>
  <c r="AM238" i="10"/>
  <c r="AN238" i="10"/>
  <c r="AO238" i="10"/>
  <c r="AP238" i="10"/>
  <c r="I239" i="10"/>
  <c r="J239" i="10"/>
  <c r="K239" i="10"/>
  <c r="L239" i="10"/>
  <c r="M239" i="10"/>
  <c r="N239" i="10"/>
  <c r="O239" i="10"/>
  <c r="P239" i="10"/>
  <c r="Q239" i="10"/>
  <c r="R239" i="10"/>
  <c r="S239" i="10"/>
  <c r="T239" i="10"/>
  <c r="U239" i="10"/>
  <c r="V239" i="10"/>
  <c r="W239" i="10"/>
  <c r="X239" i="10"/>
  <c r="Y239" i="10"/>
  <c r="Z239" i="10"/>
  <c r="AA239" i="10"/>
  <c r="AB239" i="10"/>
  <c r="AC239" i="10"/>
  <c r="AD239" i="10"/>
  <c r="AE239" i="10"/>
  <c r="AF239" i="10"/>
  <c r="AG239" i="10"/>
  <c r="AH239" i="10"/>
  <c r="AI239" i="10"/>
  <c r="AJ239" i="10"/>
  <c r="AK239" i="10"/>
  <c r="AL239" i="10"/>
  <c r="AM239" i="10"/>
  <c r="AN239" i="10"/>
  <c r="AO239" i="10"/>
  <c r="AP239" i="10"/>
  <c r="I240" i="10"/>
  <c r="J240" i="10"/>
  <c r="K240" i="10"/>
  <c r="L240" i="10"/>
  <c r="M240" i="10"/>
  <c r="N240" i="10"/>
  <c r="O240" i="10"/>
  <c r="P240" i="10"/>
  <c r="Q240" i="10"/>
  <c r="R240" i="10"/>
  <c r="S240" i="10"/>
  <c r="T240" i="10"/>
  <c r="U240" i="10"/>
  <c r="V240" i="10"/>
  <c r="W240" i="10"/>
  <c r="X240" i="10"/>
  <c r="Y240" i="10"/>
  <c r="Z240" i="10"/>
  <c r="AA240" i="10"/>
  <c r="AB240" i="10"/>
  <c r="AC240" i="10"/>
  <c r="AD240" i="10"/>
  <c r="AE240" i="10"/>
  <c r="AF240" i="10"/>
  <c r="AG240" i="10"/>
  <c r="AH240" i="10"/>
  <c r="AI240" i="10"/>
  <c r="AJ240" i="10"/>
  <c r="AK240" i="10"/>
  <c r="AL240" i="10"/>
  <c r="AM240" i="10"/>
  <c r="AN240" i="10"/>
  <c r="AO240" i="10"/>
  <c r="AP240" i="10"/>
  <c r="I241" i="10"/>
  <c r="J241" i="10"/>
  <c r="K241" i="10"/>
  <c r="L241" i="10"/>
  <c r="M241" i="10"/>
  <c r="N241" i="10"/>
  <c r="O241" i="10"/>
  <c r="P241" i="10"/>
  <c r="Q241" i="10"/>
  <c r="R241" i="10"/>
  <c r="S241" i="10"/>
  <c r="T241" i="10"/>
  <c r="U241" i="10"/>
  <c r="V241" i="10"/>
  <c r="W241" i="10"/>
  <c r="X241" i="10"/>
  <c r="Y241" i="10"/>
  <c r="Z241" i="10"/>
  <c r="AA241" i="10"/>
  <c r="AB241" i="10"/>
  <c r="AC241" i="10"/>
  <c r="AD241" i="10"/>
  <c r="AE241" i="10"/>
  <c r="AF241" i="10"/>
  <c r="AG241" i="10"/>
  <c r="AH241" i="10"/>
  <c r="AI241" i="10"/>
  <c r="AJ241" i="10"/>
  <c r="AK241" i="10"/>
  <c r="AL241" i="10"/>
  <c r="AM241" i="10"/>
  <c r="AN241" i="10"/>
  <c r="AO241" i="10"/>
  <c r="AP241" i="10"/>
  <c r="I242" i="10"/>
  <c r="J242" i="10"/>
  <c r="K242" i="10"/>
  <c r="L242" i="10"/>
  <c r="M242" i="10"/>
  <c r="N242" i="10"/>
  <c r="O242" i="10"/>
  <c r="P242" i="10"/>
  <c r="Q242" i="10"/>
  <c r="R242" i="10"/>
  <c r="S242" i="10"/>
  <c r="T242" i="10"/>
  <c r="U242" i="10"/>
  <c r="V242" i="10"/>
  <c r="W242" i="10"/>
  <c r="X242" i="10"/>
  <c r="Y242" i="10"/>
  <c r="Z242" i="10"/>
  <c r="AA242" i="10"/>
  <c r="AB242" i="10"/>
  <c r="AC242" i="10"/>
  <c r="AD242" i="10"/>
  <c r="AE242" i="10"/>
  <c r="AF242" i="10"/>
  <c r="AG242" i="10"/>
  <c r="AH242" i="10"/>
  <c r="AI242" i="10"/>
  <c r="AJ242" i="10"/>
  <c r="AK242" i="10"/>
  <c r="AL242" i="10"/>
  <c r="AM242" i="10"/>
  <c r="AN242" i="10"/>
  <c r="AO242" i="10"/>
  <c r="AP242" i="10"/>
  <c r="I243" i="10"/>
  <c r="J243" i="10"/>
  <c r="K243" i="10"/>
  <c r="L243" i="10"/>
  <c r="M243" i="10"/>
  <c r="N243" i="10"/>
  <c r="O243" i="10"/>
  <c r="P243" i="10"/>
  <c r="Q243" i="10"/>
  <c r="R243" i="10"/>
  <c r="S243" i="10"/>
  <c r="T243" i="10"/>
  <c r="U243" i="10"/>
  <c r="V243" i="10"/>
  <c r="W243" i="10"/>
  <c r="X243" i="10"/>
  <c r="Y243" i="10"/>
  <c r="Z243" i="10"/>
  <c r="AA243" i="10"/>
  <c r="AB243" i="10"/>
  <c r="AC243" i="10"/>
  <c r="AD243" i="10"/>
  <c r="AE243" i="10"/>
  <c r="AF243" i="10"/>
  <c r="AG243" i="10"/>
  <c r="AH243" i="10"/>
  <c r="AI243" i="10"/>
  <c r="AJ243" i="10"/>
  <c r="AK243" i="10"/>
  <c r="AL243" i="10"/>
  <c r="AM243" i="10"/>
  <c r="AN243" i="10"/>
  <c r="AO243" i="10"/>
  <c r="AP243" i="10"/>
  <c r="I244" i="10"/>
  <c r="J244" i="10"/>
  <c r="K244" i="10"/>
  <c r="L244" i="10"/>
  <c r="M244" i="10"/>
  <c r="N244" i="10"/>
  <c r="O244" i="10"/>
  <c r="P244" i="10"/>
  <c r="Q244" i="10"/>
  <c r="R244" i="10"/>
  <c r="S244" i="10"/>
  <c r="T244" i="10"/>
  <c r="U244" i="10"/>
  <c r="V244" i="10"/>
  <c r="W244" i="10"/>
  <c r="X244" i="10"/>
  <c r="Y244" i="10"/>
  <c r="Z244" i="10"/>
  <c r="AA244" i="10"/>
  <c r="AB244" i="10"/>
  <c r="AC244" i="10"/>
  <c r="AD244" i="10"/>
  <c r="AE244" i="10"/>
  <c r="AF244" i="10"/>
  <c r="AG244" i="10"/>
  <c r="AH244" i="10"/>
  <c r="AI244" i="10"/>
  <c r="AJ244" i="10"/>
  <c r="AK244" i="10"/>
  <c r="AL244" i="10"/>
  <c r="AM244" i="10"/>
  <c r="AN244" i="10"/>
  <c r="AO244" i="10"/>
  <c r="AP244" i="10"/>
  <c r="I245" i="10"/>
  <c r="J245" i="10"/>
  <c r="K245" i="10"/>
  <c r="L245" i="10"/>
  <c r="M245" i="10"/>
  <c r="N245" i="10"/>
  <c r="O245" i="10"/>
  <c r="P245" i="10"/>
  <c r="Q245" i="10"/>
  <c r="R245" i="10"/>
  <c r="S245" i="10"/>
  <c r="T245" i="10"/>
  <c r="U245" i="10"/>
  <c r="V245" i="10"/>
  <c r="W245" i="10"/>
  <c r="X245" i="10"/>
  <c r="Y245" i="10"/>
  <c r="Z245" i="10"/>
  <c r="AA245" i="10"/>
  <c r="AB245" i="10"/>
  <c r="AC245" i="10"/>
  <c r="AD245" i="10"/>
  <c r="AE245" i="10"/>
  <c r="AF245" i="10"/>
  <c r="AG245" i="10"/>
  <c r="AH245" i="10"/>
  <c r="AI245" i="10"/>
  <c r="AJ245" i="10"/>
  <c r="AK245" i="10"/>
  <c r="AL245" i="10"/>
  <c r="AM245" i="10"/>
  <c r="AN245" i="10"/>
  <c r="AO245" i="10"/>
  <c r="AP245" i="10"/>
  <c r="I246" i="10"/>
  <c r="J246" i="10"/>
  <c r="K246" i="10"/>
  <c r="L246" i="10"/>
  <c r="M246" i="10"/>
  <c r="N246" i="10"/>
  <c r="O246" i="10"/>
  <c r="P246" i="10"/>
  <c r="Q246" i="10"/>
  <c r="R246" i="10"/>
  <c r="S246" i="10"/>
  <c r="T246" i="10"/>
  <c r="U246" i="10"/>
  <c r="V246" i="10"/>
  <c r="W246" i="10"/>
  <c r="X246" i="10"/>
  <c r="Y246" i="10"/>
  <c r="Z246" i="10"/>
  <c r="AA246" i="10"/>
  <c r="AB246" i="10"/>
  <c r="AC246" i="10"/>
  <c r="AD246" i="10"/>
  <c r="AE246" i="10"/>
  <c r="AF246" i="10"/>
  <c r="AG246" i="10"/>
  <c r="AH246" i="10"/>
  <c r="AI246" i="10"/>
  <c r="AJ246" i="10"/>
  <c r="AK246" i="10"/>
  <c r="AL246" i="10"/>
  <c r="AM246" i="10"/>
  <c r="AN246" i="10"/>
  <c r="AO246" i="10"/>
  <c r="AP246" i="10"/>
  <c r="I247" i="10"/>
  <c r="J247" i="10"/>
  <c r="K247" i="10"/>
  <c r="L247" i="10"/>
  <c r="M247" i="10"/>
  <c r="N247" i="10"/>
  <c r="O247" i="10"/>
  <c r="P247" i="10"/>
  <c r="Q247" i="10"/>
  <c r="R247" i="10"/>
  <c r="S247" i="10"/>
  <c r="T247" i="10"/>
  <c r="U247" i="10"/>
  <c r="V247" i="10"/>
  <c r="W247" i="10"/>
  <c r="X247" i="10"/>
  <c r="Y247" i="10"/>
  <c r="Z247" i="10"/>
  <c r="AA247" i="10"/>
  <c r="AB247" i="10"/>
  <c r="AC247" i="10"/>
  <c r="AD247" i="10"/>
  <c r="AE247" i="10"/>
  <c r="AF247" i="10"/>
  <c r="AG247" i="10"/>
  <c r="AH247" i="10"/>
  <c r="AI247" i="10"/>
  <c r="AJ247" i="10"/>
  <c r="AK247" i="10"/>
  <c r="AL247" i="10"/>
  <c r="AM247" i="10"/>
  <c r="AN247" i="10"/>
  <c r="AO247" i="10"/>
  <c r="AP247" i="10"/>
  <c r="I248" i="10"/>
  <c r="J248" i="10"/>
  <c r="K248" i="10"/>
  <c r="L248" i="10"/>
  <c r="M248" i="10"/>
  <c r="N248" i="10"/>
  <c r="O248" i="10"/>
  <c r="P248" i="10"/>
  <c r="Q248" i="10"/>
  <c r="R248" i="10"/>
  <c r="S248" i="10"/>
  <c r="T248" i="10"/>
  <c r="U248" i="10"/>
  <c r="V248" i="10"/>
  <c r="W248" i="10"/>
  <c r="X248" i="10"/>
  <c r="Y248" i="10"/>
  <c r="Z248" i="10"/>
  <c r="AA248" i="10"/>
  <c r="AB248" i="10"/>
  <c r="AC248" i="10"/>
  <c r="AD248" i="10"/>
  <c r="AE248" i="10"/>
  <c r="AF248" i="10"/>
  <c r="AG248" i="10"/>
  <c r="AH248" i="10"/>
  <c r="AI248" i="10"/>
  <c r="AJ248" i="10"/>
  <c r="AK248" i="10"/>
  <c r="AL248" i="10"/>
  <c r="AM248" i="10"/>
  <c r="AN248" i="10"/>
  <c r="AO248" i="10"/>
  <c r="AP248" i="10"/>
  <c r="I249" i="10"/>
  <c r="J249" i="10"/>
  <c r="K249" i="10"/>
  <c r="L249" i="10"/>
  <c r="M249" i="10"/>
  <c r="N249" i="10"/>
  <c r="O249" i="10"/>
  <c r="P249" i="10"/>
  <c r="Q249" i="10"/>
  <c r="R249" i="10"/>
  <c r="S249" i="10"/>
  <c r="T249" i="10"/>
  <c r="U249" i="10"/>
  <c r="V249" i="10"/>
  <c r="W249" i="10"/>
  <c r="X249" i="10"/>
  <c r="Y249" i="10"/>
  <c r="Z249" i="10"/>
  <c r="AA249" i="10"/>
  <c r="AB249" i="10"/>
  <c r="AC249" i="10"/>
  <c r="AD249" i="10"/>
  <c r="AE249" i="10"/>
  <c r="AF249" i="10"/>
  <c r="AG249" i="10"/>
  <c r="AH249" i="10"/>
  <c r="AI249" i="10"/>
  <c r="AJ249" i="10"/>
  <c r="AK249" i="10"/>
  <c r="AL249" i="10"/>
  <c r="AM249" i="10"/>
  <c r="AN249" i="10"/>
  <c r="AO249" i="10"/>
  <c r="AP249" i="10"/>
  <c r="I250" i="10"/>
  <c r="J250" i="10"/>
  <c r="K250" i="10"/>
  <c r="L250" i="10"/>
  <c r="M250" i="10"/>
  <c r="N250" i="10"/>
  <c r="O250" i="10"/>
  <c r="P250" i="10"/>
  <c r="Q250" i="10"/>
  <c r="R250" i="10"/>
  <c r="S250" i="10"/>
  <c r="T250" i="10"/>
  <c r="U250" i="10"/>
  <c r="V250" i="10"/>
  <c r="W250" i="10"/>
  <c r="X250" i="10"/>
  <c r="Y250" i="10"/>
  <c r="Z250" i="10"/>
  <c r="AA250" i="10"/>
  <c r="AB250" i="10"/>
  <c r="AC250" i="10"/>
  <c r="AD250" i="10"/>
  <c r="AE250" i="10"/>
  <c r="AF250" i="10"/>
  <c r="AG250" i="10"/>
  <c r="AH250" i="10"/>
  <c r="AI250" i="10"/>
  <c r="AJ250" i="10"/>
  <c r="AK250" i="10"/>
  <c r="AL250" i="10"/>
  <c r="AM250" i="10"/>
  <c r="AN250" i="10"/>
  <c r="AO250" i="10"/>
  <c r="AP250" i="10"/>
  <c r="I251" i="10"/>
  <c r="J251" i="10"/>
  <c r="K251" i="10"/>
  <c r="L251" i="10"/>
  <c r="M251" i="10"/>
  <c r="N251" i="10"/>
  <c r="O251" i="10"/>
  <c r="P251" i="10"/>
  <c r="Q251" i="10"/>
  <c r="R251" i="10"/>
  <c r="S251" i="10"/>
  <c r="T251" i="10"/>
  <c r="U251" i="10"/>
  <c r="V251" i="10"/>
  <c r="W251" i="10"/>
  <c r="X251" i="10"/>
  <c r="Y251" i="10"/>
  <c r="Z251" i="10"/>
  <c r="AA251" i="10"/>
  <c r="AB251" i="10"/>
  <c r="AC251" i="10"/>
  <c r="AD251" i="10"/>
  <c r="AE251" i="10"/>
  <c r="AF251" i="10"/>
  <c r="AG251" i="10"/>
  <c r="AH251" i="10"/>
  <c r="AI251" i="10"/>
  <c r="AJ251" i="10"/>
  <c r="AK251" i="10"/>
  <c r="AL251" i="10"/>
  <c r="AM251" i="10"/>
  <c r="AN251" i="10"/>
  <c r="AO251" i="10"/>
  <c r="AP251" i="10"/>
  <c r="I252" i="10"/>
  <c r="J252" i="10"/>
  <c r="K252" i="10"/>
  <c r="L252" i="10"/>
  <c r="M252" i="10"/>
  <c r="N252" i="10"/>
  <c r="O252" i="10"/>
  <c r="P252" i="10"/>
  <c r="Q252" i="10"/>
  <c r="R252" i="10"/>
  <c r="S252" i="10"/>
  <c r="T252" i="10"/>
  <c r="U252" i="10"/>
  <c r="V252" i="10"/>
  <c r="W252" i="10"/>
  <c r="X252" i="10"/>
  <c r="Y252" i="10"/>
  <c r="Z252" i="10"/>
  <c r="AA252" i="10"/>
  <c r="AB252" i="10"/>
  <c r="AC252" i="10"/>
  <c r="AD252" i="10"/>
  <c r="AE252" i="10"/>
  <c r="AF252" i="10"/>
  <c r="AG252" i="10"/>
  <c r="AH252" i="10"/>
  <c r="AI252" i="10"/>
  <c r="AJ252" i="10"/>
  <c r="AK252" i="10"/>
  <c r="AL252" i="10"/>
  <c r="AM252" i="10"/>
  <c r="AN252" i="10"/>
  <c r="AO252" i="10"/>
  <c r="AP252" i="10"/>
  <c r="I253" i="10"/>
  <c r="J253" i="10"/>
  <c r="K253" i="10"/>
  <c r="L253" i="10"/>
  <c r="M253" i="10"/>
  <c r="N253" i="10"/>
  <c r="O253" i="10"/>
  <c r="P253" i="10"/>
  <c r="Q253" i="10"/>
  <c r="R253" i="10"/>
  <c r="S253" i="10"/>
  <c r="T253" i="10"/>
  <c r="U253" i="10"/>
  <c r="V253" i="10"/>
  <c r="W253" i="10"/>
  <c r="X253" i="10"/>
  <c r="Y253" i="10"/>
  <c r="Z253" i="10"/>
  <c r="AA253" i="10"/>
  <c r="AB253" i="10"/>
  <c r="AC253" i="10"/>
  <c r="AD253" i="10"/>
  <c r="AE253" i="10"/>
  <c r="AF253" i="10"/>
  <c r="AG253" i="10"/>
  <c r="AH253" i="10"/>
  <c r="AI253" i="10"/>
  <c r="AJ253" i="10"/>
  <c r="AK253" i="10"/>
  <c r="AL253" i="10"/>
  <c r="AM253" i="10"/>
  <c r="AN253" i="10"/>
  <c r="AO253" i="10"/>
  <c r="AP253" i="10"/>
  <c r="I254" i="10"/>
  <c r="J254" i="10"/>
  <c r="K254" i="10"/>
  <c r="L254" i="10"/>
  <c r="M254" i="10"/>
  <c r="N254" i="10"/>
  <c r="O254" i="10"/>
  <c r="P254" i="10"/>
  <c r="Q254" i="10"/>
  <c r="R254" i="10"/>
  <c r="S254" i="10"/>
  <c r="T254" i="10"/>
  <c r="U254" i="10"/>
  <c r="V254" i="10"/>
  <c r="W254" i="10"/>
  <c r="X254" i="10"/>
  <c r="Y254" i="10"/>
  <c r="Z254" i="10"/>
  <c r="AA254" i="10"/>
  <c r="AB254" i="10"/>
  <c r="AC254" i="10"/>
  <c r="AD254" i="10"/>
  <c r="AE254" i="10"/>
  <c r="AF254" i="10"/>
  <c r="AG254" i="10"/>
  <c r="AH254" i="10"/>
  <c r="AI254" i="10"/>
  <c r="AJ254" i="10"/>
  <c r="AK254" i="10"/>
  <c r="AL254" i="10"/>
  <c r="AM254" i="10"/>
  <c r="AN254" i="10"/>
  <c r="AO254" i="10"/>
  <c r="AP254" i="10"/>
  <c r="I255" i="10"/>
  <c r="J255" i="10"/>
  <c r="K255" i="10"/>
  <c r="L255" i="10"/>
  <c r="M255" i="10"/>
  <c r="N255" i="10"/>
  <c r="O255" i="10"/>
  <c r="P255" i="10"/>
  <c r="Q255" i="10"/>
  <c r="R255" i="10"/>
  <c r="S255" i="10"/>
  <c r="T255" i="10"/>
  <c r="U255" i="10"/>
  <c r="V255" i="10"/>
  <c r="W255" i="10"/>
  <c r="X255" i="10"/>
  <c r="Y255" i="10"/>
  <c r="Z255" i="10"/>
  <c r="AA255" i="10"/>
  <c r="AB255" i="10"/>
  <c r="AC255" i="10"/>
  <c r="AD255" i="10"/>
  <c r="AE255" i="10"/>
  <c r="AF255" i="10"/>
  <c r="AG255" i="10"/>
  <c r="AH255" i="10"/>
  <c r="AI255" i="10"/>
  <c r="AJ255" i="10"/>
  <c r="AK255" i="10"/>
  <c r="AL255" i="10"/>
  <c r="AM255" i="10"/>
  <c r="AN255" i="10"/>
  <c r="AO255" i="10"/>
  <c r="AP255" i="10"/>
  <c r="I256" i="10"/>
  <c r="J256" i="10"/>
  <c r="K256" i="10"/>
  <c r="L256" i="10"/>
  <c r="M256" i="10"/>
  <c r="N256" i="10"/>
  <c r="O256" i="10"/>
  <c r="P256" i="10"/>
  <c r="Q256" i="10"/>
  <c r="R256" i="10"/>
  <c r="S256" i="10"/>
  <c r="T256" i="10"/>
  <c r="U256" i="10"/>
  <c r="V256" i="10"/>
  <c r="W256" i="10"/>
  <c r="X256" i="10"/>
  <c r="Y256" i="10"/>
  <c r="Z256" i="10"/>
  <c r="AA256" i="10"/>
  <c r="AB256" i="10"/>
  <c r="AC256" i="10"/>
  <c r="AD256" i="10"/>
  <c r="AE256" i="10"/>
  <c r="AF256" i="10"/>
  <c r="AG256" i="10"/>
  <c r="AH256" i="10"/>
  <c r="AI256" i="10"/>
  <c r="AJ256" i="10"/>
  <c r="AK256" i="10"/>
  <c r="AL256" i="10"/>
  <c r="AM256" i="10"/>
  <c r="AN256" i="10"/>
  <c r="AO256" i="10"/>
  <c r="AP256" i="10"/>
  <c r="I257" i="10"/>
  <c r="J257" i="10"/>
  <c r="K257" i="10"/>
  <c r="L257" i="10"/>
  <c r="M257" i="10"/>
  <c r="N257" i="10"/>
  <c r="O257" i="10"/>
  <c r="P257" i="10"/>
  <c r="Q257" i="10"/>
  <c r="R257" i="10"/>
  <c r="S257" i="10"/>
  <c r="T257" i="10"/>
  <c r="U257" i="10"/>
  <c r="V257" i="10"/>
  <c r="W257" i="10"/>
  <c r="X257" i="10"/>
  <c r="Y257" i="10"/>
  <c r="Z257" i="10"/>
  <c r="AA257" i="10"/>
  <c r="AB257" i="10"/>
  <c r="AC257" i="10"/>
  <c r="AD257" i="10"/>
  <c r="AE257" i="10"/>
  <c r="AF257" i="10"/>
  <c r="AG257" i="10"/>
  <c r="AH257" i="10"/>
  <c r="AI257" i="10"/>
  <c r="AJ257" i="10"/>
  <c r="AK257" i="10"/>
  <c r="AL257" i="10"/>
  <c r="AM257" i="10"/>
  <c r="AN257" i="10"/>
  <c r="AO257" i="10"/>
  <c r="AP257" i="10"/>
  <c r="I258" i="10"/>
  <c r="J258" i="10"/>
  <c r="K258" i="10"/>
  <c r="L258" i="10"/>
  <c r="M258" i="10"/>
  <c r="N258" i="10"/>
  <c r="O258" i="10"/>
  <c r="P258" i="10"/>
  <c r="Q258" i="10"/>
  <c r="R258" i="10"/>
  <c r="S258" i="10"/>
  <c r="T258" i="10"/>
  <c r="U258" i="10"/>
  <c r="V258" i="10"/>
  <c r="W258" i="10"/>
  <c r="X258" i="10"/>
  <c r="Y258" i="10"/>
  <c r="Z258" i="10"/>
  <c r="AA258" i="10"/>
  <c r="AB258" i="10"/>
  <c r="AC258" i="10"/>
  <c r="AD258" i="10"/>
  <c r="AE258" i="10"/>
  <c r="AF258" i="10"/>
  <c r="AG258" i="10"/>
  <c r="AH258" i="10"/>
  <c r="AI258" i="10"/>
  <c r="AJ258" i="10"/>
  <c r="AK258" i="10"/>
  <c r="AL258" i="10"/>
  <c r="AM258" i="10"/>
  <c r="AN258" i="10"/>
  <c r="AO258" i="10"/>
  <c r="AP258" i="10"/>
  <c r="I259" i="10"/>
  <c r="J259" i="10"/>
  <c r="K259" i="10"/>
  <c r="L259" i="10"/>
  <c r="M259" i="10"/>
  <c r="N259" i="10"/>
  <c r="O259" i="10"/>
  <c r="P259" i="10"/>
  <c r="Q259" i="10"/>
  <c r="R259" i="10"/>
  <c r="S259" i="10"/>
  <c r="T259" i="10"/>
  <c r="U259" i="10"/>
  <c r="V259" i="10"/>
  <c r="W259" i="10"/>
  <c r="X259" i="10"/>
  <c r="Y259" i="10"/>
  <c r="Z259" i="10"/>
  <c r="AA259" i="10"/>
  <c r="AB259" i="10"/>
  <c r="AC259" i="10"/>
  <c r="AD259" i="10"/>
  <c r="AE259" i="10"/>
  <c r="AF259" i="10"/>
  <c r="AG259" i="10"/>
  <c r="AH259" i="10"/>
  <c r="AI259" i="10"/>
  <c r="AJ259" i="10"/>
  <c r="AK259" i="10"/>
  <c r="AL259" i="10"/>
  <c r="AM259" i="10"/>
  <c r="AN259" i="10"/>
  <c r="AO259" i="10"/>
  <c r="AP259" i="10"/>
  <c r="I260" i="10"/>
  <c r="J260" i="10"/>
  <c r="K260" i="10"/>
  <c r="L260" i="10"/>
  <c r="M260" i="10"/>
  <c r="N260" i="10"/>
  <c r="O260" i="10"/>
  <c r="P260" i="10"/>
  <c r="Q260" i="10"/>
  <c r="R260" i="10"/>
  <c r="S260" i="10"/>
  <c r="T260" i="10"/>
  <c r="U260" i="10"/>
  <c r="V260" i="10"/>
  <c r="W260" i="10"/>
  <c r="X260" i="10"/>
  <c r="Y260" i="10"/>
  <c r="Z260" i="10"/>
  <c r="AA260" i="10"/>
  <c r="AB260" i="10"/>
  <c r="AC260" i="10"/>
  <c r="AD260" i="10"/>
  <c r="AE260" i="10"/>
  <c r="AF260" i="10"/>
  <c r="AG260" i="10"/>
  <c r="AH260" i="10"/>
  <c r="AI260" i="10"/>
  <c r="AJ260" i="10"/>
  <c r="AK260" i="10"/>
  <c r="AL260" i="10"/>
  <c r="AM260" i="10"/>
  <c r="AN260" i="10"/>
  <c r="AO260" i="10"/>
  <c r="AP260" i="10"/>
  <c r="I261" i="10"/>
  <c r="J261" i="10"/>
  <c r="K261" i="10"/>
  <c r="L261" i="10"/>
  <c r="M261" i="10"/>
  <c r="N261" i="10"/>
  <c r="O261" i="10"/>
  <c r="P261" i="10"/>
  <c r="Q261" i="10"/>
  <c r="R261" i="10"/>
  <c r="S261" i="10"/>
  <c r="T261" i="10"/>
  <c r="U261" i="10"/>
  <c r="V261" i="10"/>
  <c r="W261" i="10"/>
  <c r="X261" i="10"/>
  <c r="Y261" i="10"/>
  <c r="Z261" i="10"/>
  <c r="AA261" i="10"/>
  <c r="AB261" i="10"/>
  <c r="AC261" i="10"/>
  <c r="AD261" i="10"/>
  <c r="AE261" i="10"/>
  <c r="AF261" i="10"/>
  <c r="AG261" i="10"/>
  <c r="AH261" i="10"/>
  <c r="AI261" i="10"/>
  <c r="AJ261" i="10"/>
  <c r="AK261" i="10"/>
  <c r="AL261" i="10"/>
  <c r="AM261" i="10"/>
  <c r="AN261" i="10"/>
  <c r="AO261" i="10"/>
  <c r="AP261" i="10"/>
  <c r="I262" i="10"/>
  <c r="J262" i="10"/>
  <c r="K262" i="10"/>
  <c r="L262" i="10"/>
  <c r="M262" i="10"/>
  <c r="N262" i="10"/>
  <c r="O262" i="10"/>
  <c r="P262" i="10"/>
  <c r="Q262" i="10"/>
  <c r="R262" i="10"/>
  <c r="S262" i="10"/>
  <c r="T262" i="10"/>
  <c r="U262" i="10"/>
  <c r="V262" i="10"/>
  <c r="W262" i="10"/>
  <c r="X262" i="10"/>
  <c r="Y262" i="10"/>
  <c r="Z262" i="10"/>
  <c r="AA262" i="10"/>
  <c r="AB262" i="10"/>
  <c r="AC262" i="10"/>
  <c r="AD262" i="10"/>
  <c r="AE262" i="10"/>
  <c r="AF262" i="10"/>
  <c r="AG262" i="10"/>
  <c r="AH262" i="10"/>
  <c r="AI262" i="10"/>
  <c r="AJ262" i="10"/>
  <c r="AK262" i="10"/>
  <c r="AL262" i="10"/>
  <c r="AM262" i="10"/>
  <c r="AN262" i="10"/>
  <c r="AO262" i="10"/>
  <c r="AP262" i="10"/>
  <c r="I263" i="10"/>
  <c r="J263" i="10"/>
  <c r="K263" i="10"/>
  <c r="L263" i="10"/>
  <c r="M263" i="10"/>
  <c r="N263" i="10"/>
  <c r="O263" i="10"/>
  <c r="P263" i="10"/>
  <c r="Q263" i="10"/>
  <c r="R263" i="10"/>
  <c r="S263" i="10"/>
  <c r="T263" i="10"/>
  <c r="U263" i="10"/>
  <c r="V263" i="10"/>
  <c r="W263" i="10"/>
  <c r="X263" i="10"/>
  <c r="Y263" i="10"/>
  <c r="Z263" i="10"/>
  <c r="AA263" i="10"/>
  <c r="AB263" i="10"/>
  <c r="AC263" i="10"/>
  <c r="AD263" i="10"/>
  <c r="AE263" i="10"/>
  <c r="AF263" i="10"/>
  <c r="AG263" i="10"/>
  <c r="AH263" i="10"/>
  <c r="AI263" i="10"/>
  <c r="AJ263" i="10"/>
  <c r="AK263" i="10"/>
  <c r="AL263" i="10"/>
  <c r="AM263" i="10"/>
  <c r="AN263" i="10"/>
  <c r="AO263" i="10"/>
  <c r="AP263" i="10"/>
  <c r="I264" i="10"/>
  <c r="J264" i="10"/>
  <c r="K264" i="10"/>
  <c r="L264" i="10"/>
  <c r="M264" i="10"/>
  <c r="N264" i="10"/>
  <c r="O264" i="10"/>
  <c r="P264" i="10"/>
  <c r="Q264" i="10"/>
  <c r="R264" i="10"/>
  <c r="S264" i="10"/>
  <c r="T264" i="10"/>
  <c r="U264" i="10"/>
  <c r="V264" i="10"/>
  <c r="W264" i="10"/>
  <c r="X264" i="10"/>
  <c r="Y264" i="10"/>
  <c r="Z264" i="10"/>
  <c r="AA264" i="10"/>
  <c r="AB264" i="10"/>
  <c r="AC264" i="10"/>
  <c r="AD264" i="10"/>
  <c r="AE264" i="10"/>
  <c r="AF264" i="10"/>
  <c r="AG264" i="10"/>
  <c r="AH264" i="10"/>
  <c r="AI264" i="10"/>
  <c r="AJ264" i="10"/>
  <c r="AK264" i="10"/>
  <c r="AL264" i="10"/>
  <c r="AM264" i="10"/>
  <c r="AN264" i="10"/>
  <c r="AO264" i="10"/>
  <c r="AP264" i="10"/>
  <c r="I265" i="10"/>
  <c r="J265" i="10"/>
  <c r="K265" i="10"/>
  <c r="L265" i="10"/>
  <c r="M265" i="10"/>
  <c r="N265" i="10"/>
  <c r="O265" i="10"/>
  <c r="P265" i="10"/>
  <c r="Q265" i="10"/>
  <c r="R265" i="10"/>
  <c r="S265" i="10"/>
  <c r="T265" i="10"/>
  <c r="U265" i="10"/>
  <c r="V265" i="10"/>
  <c r="W265" i="10"/>
  <c r="X265" i="10"/>
  <c r="Y265" i="10"/>
  <c r="Z265" i="10"/>
  <c r="AA265" i="10"/>
  <c r="AB265" i="10"/>
  <c r="AC265" i="10"/>
  <c r="AD265" i="10"/>
  <c r="AE265" i="10"/>
  <c r="AF265" i="10"/>
  <c r="AG265" i="10"/>
  <c r="AH265" i="10"/>
  <c r="AI265" i="10"/>
  <c r="AJ265" i="10"/>
  <c r="AK265" i="10"/>
  <c r="AL265" i="10"/>
  <c r="AM265" i="10"/>
  <c r="AN265" i="10"/>
  <c r="AO265" i="10"/>
  <c r="AP265" i="10"/>
  <c r="I266" i="10"/>
  <c r="J266" i="10"/>
  <c r="K266" i="10"/>
  <c r="L266" i="10"/>
  <c r="M266" i="10"/>
  <c r="N266" i="10"/>
  <c r="O266" i="10"/>
  <c r="P266" i="10"/>
  <c r="Q266" i="10"/>
  <c r="R266" i="10"/>
  <c r="S266" i="10"/>
  <c r="T266" i="10"/>
  <c r="U266" i="10"/>
  <c r="V266" i="10"/>
  <c r="W266" i="10"/>
  <c r="X266" i="10"/>
  <c r="Y266" i="10"/>
  <c r="Z266" i="10"/>
  <c r="AA266" i="10"/>
  <c r="AB266" i="10"/>
  <c r="AC266" i="10"/>
  <c r="AD266" i="10"/>
  <c r="AE266" i="10"/>
  <c r="AF266" i="10"/>
  <c r="AG266" i="10"/>
  <c r="AH266" i="10"/>
  <c r="AI266" i="10"/>
  <c r="AJ266" i="10"/>
  <c r="AK266" i="10"/>
  <c r="AL266" i="10"/>
  <c r="AM266" i="10"/>
  <c r="AN266" i="10"/>
  <c r="AO266" i="10"/>
  <c r="AP266" i="10"/>
  <c r="I267" i="10"/>
  <c r="J267" i="10"/>
  <c r="K267" i="10"/>
  <c r="L267" i="10"/>
  <c r="M267" i="10"/>
  <c r="N267" i="10"/>
  <c r="O267" i="10"/>
  <c r="P267" i="10"/>
  <c r="Q267" i="10"/>
  <c r="R267" i="10"/>
  <c r="S267" i="10"/>
  <c r="T267" i="10"/>
  <c r="U267" i="10"/>
  <c r="V267" i="10"/>
  <c r="W267" i="10"/>
  <c r="X267" i="10"/>
  <c r="Y267" i="10"/>
  <c r="Z267" i="10"/>
  <c r="AA267" i="10"/>
  <c r="AB267" i="10"/>
  <c r="AC267" i="10"/>
  <c r="AD267" i="10"/>
  <c r="AE267" i="10"/>
  <c r="AF267" i="10"/>
  <c r="AG267" i="10"/>
  <c r="AH267" i="10"/>
  <c r="AI267" i="10"/>
  <c r="AJ267" i="10"/>
  <c r="AK267" i="10"/>
  <c r="AL267" i="10"/>
  <c r="AM267" i="10"/>
  <c r="AN267" i="10"/>
  <c r="AO267" i="10"/>
  <c r="AP267" i="10"/>
  <c r="I268" i="10"/>
  <c r="J268" i="10"/>
  <c r="K268" i="10"/>
  <c r="L268" i="10"/>
  <c r="M268" i="10"/>
  <c r="N268" i="10"/>
  <c r="O268" i="10"/>
  <c r="P268" i="10"/>
  <c r="Q268" i="10"/>
  <c r="R268" i="10"/>
  <c r="S268" i="10"/>
  <c r="T268" i="10"/>
  <c r="U268" i="10"/>
  <c r="V268" i="10"/>
  <c r="W268" i="10"/>
  <c r="X268" i="10"/>
  <c r="Y268" i="10"/>
  <c r="Z268" i="10"/>
  <c r="AA268" i="10"/>
  <c r="AB268" i="10"/>
  <c r="AC268" i="10"/>
  <c r="AD268" i="10"/>
  <c r="AE268" i="10"/>
  <c r="AF268" i="10"/>
  <c r="AG268" i="10"/>
  <c r="AH268" i="10"/>
  <c r="AI268" i="10"/>
  <c r="AJ268" i="10"/>
  <c r="AK268" i="10"/>
  <c r="AL268" i="10"/>
  <c r="AM268" i="10"/>
  <c r="AN268" i="10"/>
  <c r="AO268" i="10"/>
  <c r="AP268" i="10"/>
  <c r="I269" i="10"/>
  <c r="J269" i="10"/>
  <c r="K269" i="10"/>
  <c r="L269" i="10"/>
  <c r="M269" i="10"/>
  <c r="N269" i="10"/>
  <c r="O269" i="10"/>
  <c r="P269" i="10"/>
  <c r="Q269" i="10"/>
  <c r="R269" i="10"/>
  <c r="S269" i="10"/>
  <c r="T269" i="10"/>
  <c r="U269" i="10"/>
  <c r="V269" i="10"/>
  <c r="W269" i="10"/>
  <c r="X269" i="10"/>
  <c r="Y269" i="10"/>
  <c r="Z269" i="10"/>
  <c r="AA269" i="10"/>
  <c r="AB269" i="10"/>
  <c r="AC269" i="10"/>
  <c r="AD269" i="10"/>
  <c r="AE269" i="10"/>
  <c r="AF269" i="10"/>
  <c r="AG269" i="10"/>
  <c r="AH269" i="10"/>
  <c r="AI269" i="10"/>
  <c r="AJ269" i="10"/>
  <c r="AK269" i="10"/>
  <c r="AL269" i="10"/>
  <c r="AM269" i="10"/>
  <c r="AN269" i="10"/>
  <c r="AO269" i="10"/>
  <c r="AP269" i="10"/>
  <c r="I270" i="10"/>
  <c r="J270" i="10"/>
  <c r="K270" i="10"/>
  <c r="L270" i="10"/>
  <c r="M270" i="10"/>
  <c r="N270" i="10"/>
  <c r="O270" i="10"/>
  <c r="P270" i="10"/>
  <c r="Q270" i="10"/>
  <c r="R270" i="10"/>
  <c r="S270" i="10"/>
  <c r="T270" i="10"/>
  <c r="U270" i="10"/>
  <c r="V270" i="10"/>
  <c r="W270" i="10"/>
  <c r="X270" i="10"/>
  <c r="Y270" i="10"/>
  <c r="Z270" i="10"/>
  <c r="AA270" i="10"/>
  <c r="AB270" i="10"/>
  <c r="AC270" i="10"/>
  <c r="AD270" i="10"/>
  <c r="AE270" i="10"/>
  <c r="AF270" i="10"/>
  <c r="AG270" i="10"/>
  <c r="AH270" i="10"/>
  <c r="AI270" i="10"/>
  <c r="AJ270" i="10"/>
  <c r="AK270" i="10"/>
  <c r="AL270" i="10"/>
  <c r="AM270" i="10"/>
  <c r="AN270" i="10"/>
  <c r="AO270" i="10"/>
  <c r="AP270" i="10"/>
  <c r="I271" i="10"/>
  <c r="J271" i="10"/>
  <c r="K271" i="10"/>
  <c r="L271" i="10"/>
  <c r="M271" i="10"/>
  <c r="N271" i="10"/>
  <c r="O271" i="10"/>
  <c r="P271" i="10"/>
  <c r="Q271" i="10"/>
  <c r="R271" i="10"/>
  <c r="S271" i="10"/>
  <c r="T271" i="10"/>
  <c r="U271" i="10"/>
  <c r="V271" i="10"/>
  <c r="W271" i="10"/>
  <c r="X271" i="10"/>
  <c r="Y271" i="10"/>
  <c r="Z271" i="10"/>
  <c r="AA271" i="10"/>
  <c r="AB271" i="10"/>
  <c r="AC271" i="10"/>
  <c r="AD271" i="10"/>
  <c r="AE271" i="10"/>
  <c r="AF271" i="10"/>
  <c r="AG271" i="10"/>
  <c r="AH271" i="10"/>
  <c r="AI271" i="10"/>
  <c r="AJ271" i="10"/>
  <c r="AK271" i="10"/>
  <c r="AL271" i="10"/>
  <c r="AM271" i="10"/>
  <c r="AN271" i="10"/>
  <c r="AO271" i="10"/>
  <c r="AP271" i="10"/>
  <c r="I272" i="10"/>
  <c r="J272" i="10"/>
  <c r="K272" i="10"/>
  <c r="L272" i="10"/>
  <c r="M272" i="10"/>
  <c r="N272" i="10"/>
  <c r="O272" i="10"/>
  <c r="P272" i="10"/>
  <c r="Q272" i="10"/>
  <c r="R272" i="10"/>
  <c r="S272" i="10"/>
  <c r="T272" i="10"/>
  <c r="U272" i="10"/>
  <c r="V272" i="10"/>
  <c r="W272" i="10"/>
  <c r="X272" i="10"/>
  <c r="Y272" i="10"/>
  <c r="Z272" i="10"/>
  <c r="AA272" i="10"/>
  <c r="AB272" i="10"/>
  <c r="AC272" i="10"/>
  <c r="AD272" i="10"/>
  <c r="AE272" i="10"/>
  <c r="AF272" i="10"/>
  <c r="AG272" i="10"/>
  <c r="AH272" i="10"/>
  <c r="AI272" i="10"/>
  <c r="AJ272" i="10"/>
  <c r="AK272" i="10"/>
  <c r="AL272" i="10"/>
  <c r="AM272" i="10"/>
  <c r="AN272" i="10"/>
  <c r="AO272" i="10"/>
  <c r="AP272" i="10"/>
  <c r="I273" i="10"/>
  <c r="J273" i="10"/>
  <c r="K273" i="10"/>
  <c r="L273" i="10"/>
  <c r="M273" i="10"/>
  <c r="N273" i="10"/>
  <c r="O273" i="10"/>
  <c r="P273" i="10"/>
  <c r="Q273" i="10"/>
  <c r="R273" i="10"/>
  <c r="S273" i="10"/>
  <c r="T273" i="10"/>
  <c r="U273" i="10"/>
  <c r="V273" i="10"/>
  <c r="W273" i="10"/>
  <c r="X273" i="10"/>
  <c r="Y273" i="10"/>
  <c r="Z273" i="10"/>
  <c r="AA273" i="10"/>
  <c r="AB273" i="10"/>
  <c r="AC273" i="10"/>
  <c r="AD273" i="10"/>
  <c r="AE273" i="10"/>
  <c r="AF273" i="10"/>
  <c r="AG273" i="10"/>
  <c r="AH273" i="10"/>
  <c r="AI273" i="10"/>
  <c r="AJ273" i="10"/>
  <c r="AK273" i="10"/>
  <c r="AL273" i="10"/>
  <c r="AM273" i="10"/>
  <c r="AN273" i="10"/>
  <c r="AO273" i="10"/>
  <c r="AP273" i="10"/>
  <c r="I274" i="10"/>
  <c r="J274" i="10"/>
  <c r="K274" i="10"/>
  <c r="L274" i="10"/>
  <c r="M274" i="10"/>
  <c r="N274" i="10"/>
  <c r="O274" i="10"/>
  <c r="P274" i="10"/>
  <c r="Q274" i="10"/>
  <c r="R274" i="10"/>
  <c r="S274" i="10"/>
  <c r="T274" i="10"/>
  <c r="U274" i="10"/>
  <c r="V274" i="10"/>
  <c r="W274" i="10"/>
  <c r="X274" i="10"/>
  <c r="Y274" i="10"/>
  <c r="Z274" i="10"/>
  <c r="AA274" i="10"/>
  <c r="AB274" i="10"/>
  <c r="AC274" i="10"/>
  <c r="AD274" i="10"/>
  <c r="AE274" i="10"/>
  <c r="AF274" i="10"/>
  <c r="AG274" i="10"/>
  <c r="AH274" i="10"/>
  <c r="AI274" i="10"/>
  <c r="AJ274" i="10"/>
  <c r="AK274" i="10"/>
  <c r="AL274" i="10"/>
  <c r="AM274" i="10"/>
  <c r="AN274" i="10"/>
  <c r="AO274" i="10"/>
  <c r="AP274" i="10"/>
  <c r="I275" i="10"/>
  <c r="J275" i="10"/>
  <c r="K275" i="10"/>
  <c r="L275" i="10"/>
  <c r="M275" i="10"/>
  <c r="N275" i="10"/>
  <c r="O275" i="10"/>
  <c r="P275" i="10"/>
  <c r="Q275" i="10"/>
  <c r="R275" i="10"/>
  <c r="S275" i="10"/>
  <c r="T275" i="10"/>
  <c r="U275" i="10"/>
  <c r="V275" i="10"/>
  <c r="W275" i="10"/>
  <c r="X275" i="10"/>
  <c r="Y275" i="10"/>
  <c r="Z275" i="10"/>
  <c r="AA275" i="10"/>
  <c r="AB275" i="10"/>
  <c r="AC275" i="10"/>
  <c r="AD275" i="10"/>
  <c r="AE275" i="10"/>
  <c r="AF275" i="10"/>
  <c r="AG275" i="10"/>
  <c r="AH275" i="10"/>
  <c r="AI275" i="10"/>
  <c r="AJ275" i="10"/>
  <c r="AK275" i="10"/>
  <c r="AL275" i="10"/>
  <c r="AM275" i="10"/>
  <c r="AN275" i="10"/>
  <c r="AO275" i="10"/>
  <c r="AP275" i="10"/>
  <c r="I276" i="10"/>
  <c r="J276" i="10"/>
  <c r="K276" i="10"/>
  <c r="L276" i="10"/>
  <c r="M276" i="10"/>
  <c r="N276" i="10"/>
  <c r="O276" i="10"/>
  <c r="P276" i="10"/>
  <c r="Q276" i="10"/>
  <c r="R276" i="10"/>
  <c r="S276" i="10"/>
  <c r="T276" i="10"/>
  <c r="U276" i="10"/>
  <c r="V276" i="10"/>
  <c r="W276" i="10"/>
  <c r="X276" i="10"/>
  <c r="Y276" i="10"/>
  <c r="Z276" i="10"/>
  <c r="AA276" i="10"/>
  <c r="AB276" i="10"/>
  <c r="AC276" i="10"/>
  <c r="AD276" i="10"/>
  <c r="AE276" i="10"/>
  <c r="AF276" i="10"/>
  <c r="AG276" i="10"/>
  <c r="AH276" i="10"/>
  <c r="AI276" i="10"/>
  <c r="AJ276" i="10"/>
  <c r="AK276" i="10"/>
  <c r="AL276" i="10"/>
  <c r="AM276" i="10"/>
  <c r="AN276" i="10"/>
  <c r="AO276" i="10"/>
  <c r="AP276" i="10"/>
  <c r="I277" i="10"/>
  <c r="J277" i="10"/>
  <c r="K277" i="10"/>
  <c r="L277" i="10"/>
  <c r="M277" i="10"/>
  <c r="N277" i="10"/>
  <c r="O277" i="10"/>
  <c r="P277" i="10"/>
  <c r="Q277" i="10"/>
  <c r="R277" i="10"/>
  <c r="S277" i="10"/>
  <c r="T277" i="10"/>
  <c r="U277" i="10"/>
  <c r="V277" i="10"/>
  <c r="W277" i="10"/>
  <c r="X277" i="10"/>
  <c r="Y277" i="10"/>
  <c r="Z277" i="10"/>
  <c r="AA277" i="10"/>
  <c r="AB277" i="10"/>
  <c r="AC277" i="10"/>
  <c r="AD277" i="10"/>
  <c r="AE277" i="10"/>
  <c r="AF277" i="10"/>
  <c r="AG277" i="10"/>
  <c r="AH277" i="10"/>
  <c r="AI277" i="10"/>
  <c r="AJ277" i="10"/>
  <c r="AK277" i="10"/>
  <c r="AL277" i="10"/>
  <c r="AM277" i="10"/>
  <c r="AN277" i="10"/>
  <c r="AO277" i="10"/>
  <c r="AP277" i="10"/>
  <c r="I278" i="10"/>
  <c r="J278" i="10"/>
  <c r="K278" i="10"/>
  <c r="L278" i="10"/>
  <c r="M278" i="10"/>
  <c r="N278" i="10"/>
  <c r="O278" i="10"/>
  <c r="P278" i="10"/>
  <c r="Q278" i="10"/>
  <c r="R278" i="10"/>
  <c r="S278" i="10"/>
  <c r="T278" i="10"/>
  <c r="U278" i="10"/>
  <c r="V278" i="10"/>
  <c r="W278" i="10"/>
  <c r="X278" i="10"/>
  <c r="Y278" i="10"/>
  <c r="Z278" i="10"/>
  <c r="AA278" i="10"/>
  <c r="AB278" i="10"/>
  <c r="AC278" i="10"/>
  <c r="AD278" i="10"/>
  <c r="AE278" i="10"/>
  <c r="AF278" i="10"/>
  <c r="AG278" i="10"/>
  <c r="AH278" i="10"/>
  <c r="AI278" i="10"/>
  <c r="AJ278" i="10"/>
  <c r="AK278" i="10"/>
  <c r="AL278" i="10"/>
  <c r="AM278" i="10"/>
  <c r="AN278" i="10"/>
  <c r="AO278" i="10"/>
  <c r="AP278" i="10"/>
  <c r="I279" i="10"/>
  <c r="J279" i="10"/>
  <c r="K279" i="10"/>
  <c r="L279" i="10"/>
  <c r="M279" i="10"/>
  <c r="N279" i="10"/>
  <c r="O279" i="10"/>
  <c r="P279" i="10"/>
  <c r="Q279" i="10"/>
  <c r="R279" i="10"/>
  <c r="S279" i="10"/>
  <c r="T279" i="10"/>
  <c r="U279" i="10"/>
  <c r="V279" i="10"/>
  <c r="W279" i="10"/>
  <c r="X279" i="10"/>
  <c r="Y279" i="10"/>
  <c r="Z279" i="10"/>
  <c r="AA279" i="10"/>
  <c r="AB279" i="10"/>
  <c r="AC279" i="10"/>
  <c r="AD279" i="10"/>
  <c r="AE279" i="10"/>
  <c r="AF279" i="10"/>
  <c r="AG279" i="10"/>
  <c r="AH279" i="10"/>
  <c r="AI279" i="10"/>
  <c r="AJ279" i="10"/>
  <c r="AK279" i="10"/>
  <c r="AL279" i="10"/>
  <c r="AM279" i="10"/>
  <c r="AN279" i="10"/>
  <c r="AO279" i="10"/>
  <c r="AP279" i="10"/>
  <c r="I280" i="10"/>
  <c r="J280" i="10"/>
  <c r="K280" i="10"/>
  <c r="L280" i="10"/>
  <c r="M280" i="10"/>
  <c r="N280" i="10"/>
  <c r="O280" i="10"/>
  <c r="P280" i="10"/>
  <c r="Q280" i="10"/>
  <c r="R280" i="10"/>
  <c r="S280" i="10"/>
  <c r="T280" i="10"/>
  <c r="U280" i="10"/>
  <c r="V280" i="10"/>
  <c r="W280" i="10"/>
  <c r="X280" i="10"/>
  <c r="Y280" i="10"/>
  <c r="Z280" i="10"/>
  <c r="AA280" i="10"/>
  <c r="AB280" i="10"/>
  <c r="AC280" i="10"/>
  <c r="AD280" i="10"/>
  <c r="AE280" i="10"/>
  <c r="AF280" i="10"/>
  <c r="AG280" i="10"/>
  <c r="AH280" i="10"/>
  <c r="AI280" i="10"/>
  <c r="AJ280" i="10"/>
  <c r="AK280" i="10"/>
  <c r="AL280" i="10"/>
  <c r="AM280" i="10"/>
  <c r="AN280" i="10"/>
  <c r="AO280" i="10"/>
  <c r="AP280" i="10"/>
  <c r="I281" i="10"/>
  <c r="J281" i="10"/>
  <c r="K281" i="10"/>
  <c r="L281" i="10"/>
  <c r="M281" i="10"/>
  <c r="N281" i="10"/>
  <c r="O281" i="10"/>
  <c r="P281" i="10"/>
  <c r="Q281" i="10"/>
  <c r="R281" i="10"/>
  <c r="S281" i="10"/>
  <c r="T281" i="10"/>
  <c r="U281" i="10"/>
  <c r="V281" i="10"/>
  <c r="W281" i="10"/>
  <c r="X281" i="10"/>
  <c r="Y281" i="10"/>
  <c r="Z281" i="10"/>
  <c r="AA281" i="10"/>
  <c r="AB281" i="10"/>
  <c r="AC281" i="10"/>
  <c r="AD281" i="10"/>
  <c r="AE281" i="10"/>
  <c r="AF281" i="10"/>
  <c r="AG281" i="10"/>
  <c r="AH281" i="10"/>
  <c r="AI281" i="10"/>
  <c r="AJ281" i="10"/>
  <c r="AK281" i="10"/>
  <c r="AL281" i="10"/>
  <c r="AM281" i="10"/>
  <c r="AN281" i="10"/>
  <c r="AO281" i="10"/>
  <c r="AP281" i="10"/>
  <c r="I282" i="10"/>
  <c r="J282" i="10"/>
  <c r="K282" i="10"/>
  <c r="L282" i="10"/>
  <c r="M282" i="10"/>
  <c r="N282" i="10"/>
  <c r="O282" i="10"/>
  <c r="P282" i="10"/>
  <c r="Q282" i="10"/>
  <c r="R282" i="10"/>
  <c r="S282" i="10"/>
  <c r="T282" i="10"/>
  <c r="U282" i="10"/>
  <c r="V282" i="10"/>
  <c r="W282" i="10"/>
  <c r="X282" i="10"/>
  <c r="Y282" i="10"/>
  <c r="Z282" i="10"/>
  <c r="AA282" i="10"/>
  <c r="AB282" i="10"/>
  <c r="AC282" i="10"/>
  <c r="AD282" i="10"/>
  <c r="AE282" i="10"/>
  <c r="AF282" i="10"/>
  <c r="AG282" i="10"/>
  <c r="AH282" i="10"/>
  <c r="AI282" i="10"/>
  <c r="AJ282" i="10"/>
  <c r="AK282" i="10"/>
  <c r="AL282" i="10"/>
  <c r="AM282" i="10"/>
  <c r="AN282" i="10"/>
  <c r="AO282" i="10"/>
  <c r="AP282" i="10"/>
  <c r="I283" i="10"/>
  <c r="J283" i="10"/>
  <c r="K283" i="10"/>
  <c r="L283" i="10"/>
  <c r="M283" i="10"/>
  <c r="N283" i="10"/>
  <c r="O283" i="10"/>
  <c r="P283" i="10"/>
  <c r="Q283" i="10"/>
  <c r="R283" i="10"/>
  <c r="S283" i="10"/>
  <c r="T283" i="10"/>
  <c r="U283" i="10"/>
  <c r="V283" i="10"/>
  <c r="W283" i="10"/>
  <c r="X283" i="10"/>
  <c r="Y283" i="10"/>
  <c r="Z283" i="10"/>
  <c r="AA283" i="10"/>
  <c r="AB283" i="10"/>
  <c r="AC283" i="10"/>
  <c r="AD283" i="10"/>
  <c r="AE283" i="10"/>
  <c r="AF283" i="10"/>
  <c r="AG283" i="10"/>
  <c r="AH283" i="10"/>
  <c r="AI283" i="10"/>
  <c r="AJ283" i="10"/>
  <c r="AK283" i="10"/>
  <c r="AL283" i="10"/>
  <c r="AM283" i="10"/>
  <c r="AN283" i="10"/>
  <c r="AO283" i="10"/>
  <c r="AP283" i="10"/>
  <c r="I284" i="10"/>
  <c r="J284" i="10"/>
  <c r="K284" i="10"/>
  <c r="L284" i="10"/>
  <c r="M284" i="10"/>
  <c r="N284" i="10"/>
  <c r="O284" i="10"/>
  <c r="P284" i="10"/>
  <c r="Q284" i="10"/>
  <c r="R284" i="10"/>
  <c r="S284" i="10"/>
  <c r="T284" i="10"/>
  <c r="U284" i="10"/>
  <c r="V284" i="10"/>
  <c r="W284" i="10"/>
  <c r="X284" i="10"/>
  <c r="Y284" i="10"/>
  <c r="Z284" i="10"/>
  <c r="AA284" i="10"/>
  <c r="AB284" i="10"/>
  <c r="AC284" i="10"/>
  <c r="AD284" i="10"/>
  <c r="AE284" i="10"/>
  <c r="AF284" i="10"/>
  <c r="AG284" i="10"/>
  <c r="AH284" i="10"/>
  <c r="AI284" i="10"/>
  <c r="AJ284" i="10"/>
  <c r="AK284" i="10"/>
  <c r="AL284" i="10"/>
  <c r="AM284" i="10"/>
  <c r="AN284" i="10"/>
  <c r="AO284" i="10"/>
  <c r="AP284" i="10"/>
  <c r="I285" i="10"/>
  <c r="J285" i="10"/>
  <c r="K285" i="10"/>
  <c r="L285" i="10"/>
  <c r="M285" i="10"/>
  <c r="N285" i="10"/>
  <c r="O285" i="10"/>
  <c r="P285" i="10"/>
  <c r="Q285" i="10"/>
  <c r="R285" i="10"/>
  <c r="S285" i="10"/>
  <c r="T285" i="10"/>
  <c r="U285" i="10"/>
  <c r="V285" i="10"/>
  <c r="W285" i="10"/>
  <c r="X285" i="10"/>
  <c r="Y285" i="10"/>
  <c r="Z285" i="10"/>
  <c r="AA285" i="10"/>
  <c r="AB285" i="10"/>
  <c r="AC285" i="10"/>
  <c r="AD285" i="10"/>
  <c r="AE285" i="10"/>
  <c r="AF285" i="10"/>
  <c r="AG285" i="10"/>
  <c r="AH285" i="10"/>
  <c r="AI285" i="10"/>
  <c r="AJ285" i="10"/>
  <c r="AK285" i="10"/>
  <c r="AL285" i="10"/>
  <c r="AM285" i="10"/>
  <c r="AN285" i="10"/>
  <c r="AO285" i="10"/>
  <c r="AP285" i="10"/>
  <c r="I286" i="10"/>
  <c r="J286" i="10"/>
  <c r="K286" i="10"/>
  <c r="L286" i="10"/>
  <c r="M286" i="10"/>
  <c r="N286" i="10"/>
  <c r="O286" i="10"/>
  <c r="P286" i="10"/>
  <c r="Q286" i="10"/>
  <c r="R286" i="10"/>
  <c r="S286" i="10"/>
  <c r="T286" i="10"/>
  <c r="U286" i="10"/>
  <c r="V286" i="10"/>
  <c r="W286" i="10"/>
  <c r="X286" i="10"/>
  <c r="Y286" i="10"/>
  <c r="Z286" i="10"/>
  <c r="AA286" i="10"/>
  <c r="AB286" i="10"/>
  <c r="AC286" i="10"/>
  <c r="AD286" i="10"/>
  <c r="AE286" i="10"/>
  <c r="AF286" i="10"/>
  <c r="AG286" i="10"/>
  <c r="AH286" i="10"/>
  <c r="AI286" i="10"/>
  <c r="AJ286" i="10"/>
  <c r="AK286" i="10"/>
  <c r="AL286" i="10"/>
  <c r="AM286" i="10"/>
  <c r="AN286" i="10"/>
  <c r="AO286" i="10"/>
  <c r="AP286" i="10"/>
  <c r="I287" i="10"/>
  <c r="J287" i="10"/>
  <c r="K287" i="10"/>
  <c r="L287" i="10"/>
  <c r="M287" i="10"/>
  <c r="N287" i="10"/>
  <c r="O287" i="10"/>
  <c r="P287" i="10"/>
  <c r="Q287" i="10"/>
  <c r="R287" i="10"/>
  <c r="S287" i="10"/>
  <c r="T287" i="10"/>
  <c r="U287" i="10"/>
  <c r="V287" i="10"/>
  <c r="W287" i="10"/>
  <c r="X287" i="10"/>
  <c r="Y287" i="10"/>
  <c r="Z287" i="10"/>
  <c r="AA287" i="10"/>
  <c r="AB287" i="10"/>
  <c r="AC287" i="10"/>
  <c r="AD287" i="10"/>
  <c r="AE287" i="10"/>
  <c r="AF287" i="10"/>
  <c r="AG287" i="10"/>
  <c r="AH287" i="10"/>
  <c r="AI287" i="10"/>
  <c r="AJ287" i="10"/>
  <c r="AK287" i="10"/>
  <c r="AL287" i="10"/>
  <c r="AM287" i="10"/>
  <c r="AN287" i="10"/>
  <c r="AO287" i="10"/>
  <c r="AP287" i="10"/>
  <c r="I288" i="10"/>
  <c r="J288" i="10"/>
  <c r="K288" i="10"/>
  <c r="L288" i="10"/>
  <c r="M288" i="10"/>
  <c r="N288" i="10"/>
  <c r="O288" i="10"/>
  <c r="P288" i="10"/>
  <c r="Q288" i="10"/>
  <c r="R288" i="10"/>
  <c r="S288" i="10"/>
  <c r="T288" i="10"/>
  <c r="U288" i="10"/>
  <c r="V288" i="10"/>
  <c r="W288" i="10"/>
  <c r="X288" i="10"/>
  <c r="Y288" i="10"/>
  <c r="Z288" i="10"/>
  <c r="AA288" i="10"/>
  <c r="AB288" i="10"/>
  <c r="AC288" i="10"/>
  <c r="AD288" i="10"/>
  <c r="AE288" i="10"/>
  <c r="AF288" i="10"/>
  <c r="AG288" i="10"/>
  <c r="AH288" i="10"/>
  <c r="AI288" i="10"/>
  <c r="AJ288" i="10"/>
  <c r="AK288" i="10"/>
  <c r="AL288" i="10"/>
  <c r="AM288" i="10"/>
  <c r="AN288" i="10"/>
  <c r="AO288" i="10"/>
  <c r="AP288" i="10"/>
  <c r="I289" i="10"/>
  <c r="J289" i="10"/>
  <c r="K289" i="10"/>
  <c r="L289" i="10"/>
  <c r="M289" i="10"/>
  <c r="N289" i="10"/>
  <c r="O289" i="10"/>
  <c r="P289" i="10"/>
  <c r="Q289" i="10"/>
  <c r="R289" i="10"/>
  <c r="S289" i="10"/>
  <c r="T289" i="10"/>
  <c r="U289" i="10"/>
  <c r="V289" i="10"/>
  <c r="W289" i="10"/>
  <c r="X289" i="10"/>
  <c r="Y289" i="10"/>
  <c r="Z289" i="10"/>
  <c r="AA289" i="10"/>
  <c r="AB289" i="10"/>
  <c r="AC289" i="10"/>
  <c r="AD289" i="10"/>
  <c r="AE289" i="10"/>
  <c r="AF289" i="10"/>
  <c r="AG289" i="10"/>
  <c r="AH289" i="10"/>
  <c r="AI289" i="10"/>
  <c r="AJ289" i="10"/>
  <c r="AK289" i="10"/>
  <c r="AL289" i="10"/>
  <c r="AM289" i="10"/>
  <c r="AN289" i="10"/>
  <c r="AO289" i="10"/>
  <c r="AP289" i="10"/>
  <c r="I290" i="10"/>
  <c r="J290" i="10"/>
  <c r="K290" i="10"/>
  <c r="L290" i="10"/>
  <c r="M290" i="10"/>
  <c r="N290" i="10"/>
  <c r="O290" i="10"/>
  <c r="P290" i="10"/>
  <c r="Q290" i="10"/>
  <c r="R290" i="10"/>
  <c r="S290" i="10"/>
  <c r="T290" i="10"/>
  <c r="U290" i="10"/>
  <c r="V290" i="10"/>
  <c r="W290" i="10"/>
  <c r="X290" i="10"/>
  <c r="Y290" i="10"/>
  <c r="Z290" i="10"/>
  <c r="AA290" i="10"/>
  <c r="AB290" i="10"/>
  <c r="AC290" i="10"/>
  <c r="AD290" i="10"/>
  <c r="AE290" i="10"/>
  <c r="AF290" i="10"/>
  <c r="AG290" i="10"/>
  <c r="AH290" i="10"/>
  <c r="AI290" i="10"/>
  <c r="AJ290" i="10"/>
  <c r="AK290" i="10"/>
  <c r="AL290" i="10"/>
  <c r="AM290" i="10"/>
  <c r="AN290" i="10"/>
  <c r="AO290" i="10"/>
  <c r="AP290" i="10"/>
  <c r="I291" i="10"/>
  <c r="J291" i="10"/>
  <c r="K291" i="10"/>
  <c r="L291" i="10"/>
  <c r="M291" i="10"/>
  <c r="N291" i="10"/>
  <c r="O291" i="10"/>
  <c r="P291" i="10"/>
  <c r="Q291" i="10"/>
  <c r="R291" i="10"/>
  <c r="S291" i="10"/>
  <c r="T291" i="10"/>
  <c r="U291" i="10"/>
  <c r="V291" i="10"/>
  <c r="W291" i="10"/>
  <c r="X291" i="10"/>
  <c r="Y291" i="10"/>
  <c r="Z291" i="10"/>
  <c r="AA291" i="10"/>
  <c r="AB291" i="10"/>
  <c r="AC291" i="10"/>
  <c r="AD291" i="10"/>
  <c r="AE291" i="10"/>
  <c r="AF291" i="10"/>
  <c r="AG291" i="10"/>
  <c r="AH291" i="10"/>
  <c r="AI291" i="10"/>
  <c r="AJ291" i="10"/>
  <c r="AK291" i="10"/>
  <c r="AL291" i="10"/>
  <c r="AM291" i="10"/>
  <c r="AN291" i="10"/>
  <c r="AO291" i="10"/>
  <c r="AP291" i="10"/>
  <c r="I292" i="10"/>
  <c r="J292" i="10"/>
  <c r="K292" i="10"/>
  <c r="L292" i="10"/>
  <c r="M292" i="10"/>
  <c r="N292" i="10"/>
  <c r="O292" i="10"/>
  <c r="P292" i="10"/>
  <c r="Q292" i="10"/>
  <c r="R292" i="10"/>
  <c r="S292" i="10"/>
  <c r="T292" i="10"/>
  <c r="U292" i="10"/>
  <c r="V292" i="10"/>
  <c r="W292" i="10"/>
  <c r="X292" i="10"/>
  <c r="Y292" i="10"/>
  <c r="Z292" i="10"/>
  <c r="AA292" i="10"/>
  <c r="AB292" i="10"/>
  <c r="AC292" i="10"/>
  <c r="AD292" i="10"/>
  <c r="AE292" i="10"/>
  <c r="AF292" i="10"/>
  <c r="AG292" i="10"/>
  <c r="AH292" i="10"/>
  <c r="AI292" i="10"/>
  <c r="AJ292" i="10"/>
  <c r="AK292" i="10"/>
  <c r="AL292" i="10"/>
  <c r="AM292" i="10"/>
  <c r="AN292" i="10"/>
  <c r="AO292" i="10"/>
  <c r="AP292" i="10"/>
  <c r="I293" i="10"/>
  <c r="J293" i="10"/>
  <c r="K293" i="10"/>
  <c r="L293" i="10"/>
  <c r="M293" i="10"/>
  <c r="N293" i="10"/>
  <c r="O293" i="10"/>
  <c r="P293" i="10"/>
  <c r="Q293" i="10"/>
  <c r="R293" i="10"/>
  <c r="S293" i="10"/>
  <c r="T293" i="10"/>
  <c r="U293" i="10"/>
  <c r="V293" i="10"/>
  <c r="W293" i="10"/>
  <c r="X293" i="10"/>
  <c r="Y293" i="10"/>
  <c r="Z293" i="10"/>
  <c r="AA293" i="10"/>
  <c r="AB293" i="10"/>
  <c r="AC293" i="10"/>
  <c r="AD293" i="10"/>
  <c r="AE293" i="10"/>
  <c r="AF293" i="10"/>
  <c r="AG293" i="10"/>
  <c r="AH293" i="10"/>
  <c r="AI293" i="10"/>
  <c r="AJ293" i="10"/>
  <c r="AK293" i="10"/>
  <c r="AL293" i="10"/>
  <c r="AM293" i="10"/>
  <c r="AN293" i="10"/>
  <c r="AO293" i="10"/>
  <c r="AP293" i="10"/>
  <c r="I294" i="10"/>
  <c r="J294" i="10"/>
  <c r="K294" i="10"/>
  <c r="L294" i="10"/>
  <c r="M294" i="10"/>
  <c r="N294" i="10"/>
  <c r="O294" i="10"/>
  <c r="P294" i="10"/>
  <c r="Q294" i="10"/>
  <c r="R294" i="10"/>
  <c r="S294" i="10"/>
  <c r="T294" i="10"/>
  <c r="U294" i="10"/>
  <c r="V294" i="10"/>
  <c r="W294" i="10"/>
  <c r="X294" i="10"/>
  <c r="Y294" i="10"/>
  <c r="Z294" i="10"/>
  <c r="AA294" i="10"/>
  <c r="AB294" i="10"/>
  <c r="AC294" i="10"/>
  <c r="AD294" i="10"/>
  <c r="AE294" i="10"/>
  <c r="AF294" i="10"/>
  <c r="AG294" i="10"/>
  <c r="AH294" i="10"/>
  <c r="AI294" i="10"/>
  <c r="AJ294" i="10"/>
  <c r="AK294" i="10"/>
  <c r="AL294" i="10"/>
  <c r="AM294" i="10"/>
  <c r="AN294" i="10"/>
  <c r="AO294" i="10"/>
  <c r="AP294" i="10"/>
  <c r="I295" i="10"/>
  <c r="J295" i="10"/>
  <c r="K295" i="10"/>
  <c r="L295" i="10"/>
  <c r="M295" i="10"/>
  <c r="N295" i="10"/>
  <c r="O295" i="10"/>
  <c r="P295" i="10"/>
  <c r="Q295" i="10"/>
  <c r="R295" i="10"/>
  <c r="S295" i="10"/>
  <c r="T295" i="10"/>
  <c r="U295" i="10"/>
  <c r="V295" i="10"/>
  <c r="W295" i="10"/>
  <c r="X295" i="10"/>
  <c r="Y295" i="10"/>
  <c r="Z295" i="10"/>
  <c r="AA295" i="10"/>
  <c r="AB295" i="10"/>
  <c r="AC295" i="10"/>
  <c r="AD295" i="10"/>
  <c r="AE295" i="10"/>
  <c r="AF295" i="10"/>
  <c r="AG295" i="10"/>
  <c r="AH295" i="10"/>
  <c r="AI295" i="10"/>
  <c r="AJ295" i="10"/>
  <c r="AK295" i="10"/>
  <c r="AL295" i="10"/>
  <c r="AM295" i="10"/>
  <c r="AN295" i="10"/>
  <c r="AO295" i="10"/>
  <c r="AP295" i="10"/>
  <c r="I296" i="10"/>
  <c r="J296" i="10"/>
  <c r="K296" i="10"/>
  <c r="L296" i="10"/>
  <c r="M296" i="10"/>
  <c r="N296" i="10"/>
  <c r="O296" i="10"/>
  <c r="P296" i="10"/>
  <c r="Q296" i="10"/>
  <c r="R296" i="10"/>
  <c r="S296" i="10"/>
  <c r="T296" i="10"/>
  <c r="U296" i="10"/>
  <c r="V296" i="10"/>
  <c r="W296" i="10"/>
  <c r="X296" i="10"/>
  <c r="Y296" i="10"/>
  <c r="Z296" i="10"/>
  <c r="AA296" i="10"/>
  <c r="AB296" i="10"/>
  <c r="AC296" i="10"/>
  <c r="AD296" i="10"/>
  <c r="AE296" i="10"/>
  <c r="AF296" i="10"/>
  <c r="AG296" i="10"/>
  <c r="AH296" i="10"/>
  <c r="AI296" i="10"/>
  <c r="AJ296" i="10"/>
  <c r="AK296" i="10"/>
  <c r="AL296" i="10"/>
  <c r="AM296" i="10"/>
  <c r="AN296" i="10"/>
  <c r="AO296" i="10"/>
  <c r="AP296" i="10"/>
  <c r="I297" i="10"/>
  <c r="J297" i="10"/>
  <c r="K297" i="10"/>
  <c r="L297" i="10"/>
  <c r="M297" i="10"/>
  <c r="N297" i="10"/>
  <c r="O297" i="10"/>
  <c r="P297" i="10"/>
  <c r="Q297" i="10"/>
  <c r="R297" i="10"/>
  <c r="S297" i="10"/>
  <c r="T297" i="10"/>
  <c r="U297" i="10"/>
  <c r="V297" i="10"/>
  <c r="W297" i="10"/>
  <c r="X297" i="10"/>
  <c r="Y297" i="10"/>
  <c r="Z297" i="10"/>
  <c r="AA297" i="10"/>
  <c r="AB297" i="10"/>
  <c r="AC297" i="10"/>
  <c r="AD297" i="10"/>
  <c r="AE297" i="10"/>
  <c r="AF297" i="10"/>
  <c r="AG297" i="10"/>
  <c r="AH297" i="10"/>
  <c r="AI297" i="10"/>
  <c r="AJ297" i="10"/>
  <c r="AK297" i="10"/>
  <c r="AL297" i="10"/>
  <c r="AM297" i="10"/>
  <c r="AN297" i="10"/>
  <c r="AO297" i="10"/>
  <c r="AP297" i="10"/>
  <c r="I298" i="10"/>
  <c r="J298" i="10"/>
  <c r="K298" i="10"/>
  <c r="L298" i="10"/>
  <c r="M298" i="10"/>
  <c r="N298" i="10"/>
  <c r="O298" i="10"/>
  <c r="P298" i="10"/>
  <c r="Q298" i="10"/>
  <c r="R298" i="10"/>
  <c r="S298" i="10"/>
  <c r="T298" i="10"/>
  <c r="U298" i="10"/>
  <c r="V298" i="10"/>
  <c r="W298" i="10"/>
  <c r="X298" i="10"/>
  <c r="Y298" i="10"/>
  <c r="Z298" i="10"/>
  <c r="AA298" i="10"/>
  <c r="AB298" i="10"/>
  <c r="AC298" i="10"/>
  <c r="AD298" i="10"/>
  <c r="AE298" i="10"/>
  <c r="AF298" i="10"/>
  <c r="AG298" i="10"/>
  <c r="AH298" i="10"/>
  <c r="AI298" i="10"/>
  <c r="AJ298" i="10"/>
  <c r="AK298" i="10"/>
  <c r="AL298" i="10"/>
  <c r="AM298" i="10"/>
  <c r="AN298" i="10"/>
  <c r="AO298" i="10"/>
  <c r="AP298" i="10"/>
  <c r="I299" i="10"/>
  <c r="J299" i="10"/>
  <c r="K299" i="10"/>
  <c r="L299" i="10"/>
  <c r="M299" i="10"/>
  <c r="N299" i="10"/>
  <c r="O299" i="10"/>
  <c r="P299" i="10"/>
  <c r="Q299" i="10"/>
  <c r="R299" i="10"/>
  <c r="S299" i="10"/>
  <c r="T299" i="10"/>
  <c r="U299" i="10"/>
  <c r="V299" i="10"/>
  <c r="W299" i="10"/>
  <c r="X299" i="10"/>
  <c r="Y299" i="10"/>
  <c r="Z299" i="10"/>
  <c r="AA299" i="10"/>
  <c r="AB299" i="10"/>
  <c r="AC299" i="10"/>
  <c r="AD299" i="10"/>
  <c r="AE299" i="10"/>
  <c r="AF299" i="10"/>
  <c r="AG299" i="10"/>
  <c r="AH299" i="10"/>
  <c r="AI299" i="10"/>
  <c r="AJ299" i="10"/>
  <c r="AK299" i="10"/>
  <c r="AL299" i="10"/>
  <c r="AM299" i="10"/>
  <c r="AN299" i="10"/>
  <c r="AO299" i="10"/>
  <c r="AP299" i="10"/>
  <c r="I300" i="10"/>
  <c r="J300" i="10"/>
  <c r="K300" i="10"/>
  <c r="L300" i="10"/>
  <c r="M300" i="10"/>
  <c r="N300" i="10"/>
  <c r="O300" i="10"/>
  <c r="P300" i="10"/>
  <c r="Q300" i="10"/>
  <c r="R300" i="10"/>
  <c r="S300" i="10"/>
  <c r="T300" i="10"/>
  <c r="U300" i="10"/>
  <c r="V300" i="10"/>
  <c r="W300" i="10"/>
  <c r="X300" i="10"/>
  <c r="Y300" i="10"/>
  <c r="Z300" i="10"/>
  <c r="AA300" i="10"/>
  <c r="AB300" i="10"/>
  <c r="AC300" i="10"/>
  <c r="AD300" i="10"/>
  <c r="AE300" i="10"/>
  <c r="AF300" i="10"/>
  <c r="AG300" i="10"/>
  <c r="AH300" i="10"/>
  <c r="AI300" i="10"/>
  <c r="AJ300" i="10"/>
  <c r="AK300" i="10"/>
  <c r="AL300" i="10"/>
  <c r="AM300" i="10"/>
  <c r="AN300" i="10"/>
  <c r="AO300" i="10"/>
  <c r="AP300" i="10"/>
  <c r="I301" i="10"/>
  <c r="J301" i="10"/>
  <c r="K301" i="10"/>
  <c r="L301" i="10"/>
  <c r="M301" i="10"/>
  <c r="N301" i="10"/>
  <c r="O301" i="10"/>
  <c r="P301" i="10"/>
  <c r="Q301" i="10"/>
  <c r="R301" i="10"/>
  <c r="S301" i="10"/>
  <c r="T301" i="10"/>
  <c r="U301" i="10"/>
  <c r="V301" i="10"/>
  <c r="W301" i="10"/>
  <c r="X301" i="10"/>
  <c r="Y301" i="10"/>
  <c r="Z301" i="10"/>
  <c r="AA301" i="10"/>
  <c r="AB301" i="10"/>
  <c r="AC301" i="10"/>
  <c r="AD301" i="10"/>
  <c r="AE301" i="10"/>
  <c r="AF301" i="10"/>
  <c r="AG301" i="10"/>
  <c r="AH301" i="10"/>
  <c r="AI301" i="10"/>
  <c r="AJ301" i="10"/>
  <c r="AK301" i="10"/>
  <c r="AL301" i="10"/>
  <c r="AM301" i="10"/>
  <c r="AN301" i="10"/>
  <c r="AO301" i="10"/>
  <c r="AP301" i="10"/>
  <c r="I302" i="10"/>
  <c r="J302" i="10"/>
  <c r="K302" i="10"/>
  <c r="L302" i="10"/>
  <c r="M302" i="10"/>
  <c r="N302" i="10"/>
  <c r="O302" i="10"/>
  <c r="P302" i="10"/>
  <c r="Q302" i="10"/>
  <c r="R302" i="10"/>
  <c r="S302" i="10"/>
  <c r="T302" i="10"/>
  <c r="U302" i="10"/>
  <c r="V302" i="10"/>
  <c r="W302" i="10"/>
  <c r="X302" i="10"/>
  <c r="Y302" i="10"/>
  <c r="Z302" i="10"/>
  <c r="AA302" i="10"/>
  <c r="AB302" i="10"/>
  <c r="AC302" i="10"/>
  <c r="AD302" i="10"/>
  <c r="AE302" i="10"/>
  <c r="AF302" i="10"/>
  <c r="AG302" i="10"/>
  <c r="AH302" i="10"/>
  <c r="AI302" i="10"/>
  <c r="AJ302" i="10"/>
  <c r="AK302" i="10"/>
  <c r="AL302" i="10"/>
  <c r="AM302" i="10"/>
  <c r="AN302" i="10"/>
  <c r="AO302" i="10"/>
  <c r="AP302" i="10"/>
  <c r="I303" i="10"/>
  <c r="J303" i="10"/>
  <c r="K303" i="10"/>
  <c r="L303" i="10"/>
  <c r="M303" i="10"/>
  <c r="N303" i="10"/>
  <c r="O303" i="10"/>
  <c r="P303" i="10"/>
  <c r="Q303" i="10"/>
  <c r="R303" i="10"/>
  <c r="S303" i="10"/>
  <c r="T303" i="10"/>
  <c r="U303" i="10"/>
  <c r="V303" i="10"/>
  <c r="W303" i="10"/>
  <c r="X303" i="10"/>
  <c r="Y303" i="10"/>
  <c r="Z303" i="10"/>
  <c r="AA303" i="10"/>
  <c r="AB303" i="10"/>
  <c r="AC303" i="10"/>
  <c r="AD303" i="10"/>
  <c r="AE303" i="10"/>
  <c r="AF303" i="10"/>
  <c r="AG303" i="10"/>
  <c r="AH303" i="10"/>
  <c r="AI303" i="10"/>
  <c r="AJ303" i="10"/>
  <c r="AK303" i="10"/>
  <c r="AL303" i="10"/>
  <c r="AM303" i="10"/>
  <c r="AN303" i="10"/>
  <c r="AO303" i="10"/>
  <c r="AP303" i="10"/>
  <c r="I304" i="10"/>
  <c r="J304" i="10"/>
  <c r="K304" i="10"/>
  <c r="L304" i="10"/>
  <c r="M304" i="10"/>
  <c r="N304" i="10"/>
  <c r="O304" i="10"/>
  <c r="P304" i="10"/>
  <c r="Q304" i="10"/>
  <c r="R304" i="10"/>
  <c r="S304" i="10"/>
  <c r="T304" i="10"/>
  <c r="U304" i="10"/>
  <c r="V304" i="10"/>
  <c r="W304" i="10"/>
  <c r="X304" i="10"/>
  <c r="Y304" i="10"/>
  <c r="Z304" i="10"/>
  <c r="AA304" i="10"/>
  <c r="AB304" i="10"/>
  <c r="AC304" i="10"/>
  <c r="AD304" i="10"/>
  <c r="AE304" i="10"/>
  <c r="AF304" i="10"/>
  <c r="AG304" i="10"/>
  <c r="AH304" i="10"/>
  <c r="AI304" i="10"/>
  <c r="AJ304" i="10"/>
  <c r="AK304" i="10"/>
  <c r="AL304" i="10"/>
  <c r="AM304" i="10"/>
  <c r="AN304" i="10"/>
  <c r="AO304" i="10"/>
  <c r="AP304" i="10"/>
  <c r="I305" i="10"/>
  <c r="J305" i="10"/>
  <c r="K305" i="10"/>
  <c r="L305" i="10"/>
  <c r="M305" i="10"/>
  <c r="N305" i="10"/>
  <c r="O305" i="10"/>
  <c r="P305" i="10"/>
  <c r="Q305" i="10"/>
  <c r="R305" i="10"/>
  <c r="S305" i="10"/>
  <c r="T305" i="10"/>
  <c r="U305" i="10"/>
  <c r="V305" i="10"/>
  <c r="W305" i="10"/>
  <c r="X305" i="10"/>
  <c r="Y305" i="10"/>
  <c r="Z305" i="10"/>
  <c r="AA305" i="10"/>
  <c r="AB305" i="10"/>
  <c r="AC305" i="10"/>
  <c r="AD305" i="10"/>
  <c r="AE305" i="10"/>
  <c r="AF305" i="10"/>
  <c r="AG305" i="10"/>
  <c r="AH305" i="10"/>
  <c r="AI305" i="10"/>
  <c r="AJ305" i="10"/>
  <c r="AK305" i="10"/>
  <c r="AL305" i="10"/>
  <c r="AM305" i="10"/>
  <c r="AN305" i="10"/>
  <c r="AO305" i="10"/>
  <c r="AP305" i="10"/>
  <c r="I306" i="10"/>
  <c r="J306" i="10"/>
  <c r="K306" i="10"/>
  <c r="L306" i="10"/>
  <c r="M306" i="10"/>
  <c r="N306" i="10"/>
  <c r="O306" i="10"/>
  <c r="P306" i="10"/>
  <c r="Q306" i="10"/>
  <c r="R306" i="10"/>
  <c r="S306" i="10"/>
  <c r="T306" i="10"/>
  <c r="U306" i="10"/>
  <c r="V306" i="10"/>
  <c r="W306" i="10"/>
  <c r="X306" i="10"/>
  <c r="Y306" i="10"/>
  <c r="Z306" i="10"/>
  <c r="AA306" i="10"/>
  <c r="AB306" i="10"/>
  <c r="AC306" i="10"/>
  <c r="AD306" i="10"/>
  <c r="AE306" i="10"/>
  <c r="AF306" i="10"/>
  <c r="AG306" i="10"/>
  <c r="AH306" i="10"/>
  <c r="AI306" i="10"/>
  <c r="AJ306" i="10"/>
  <c r="AK306" i="10"/>
  <c r="AL306" i="10"/>
  <c r="AM306" i="10"/>
  <c r="AN306" i="10"/>
  <c r="AO306" i="10"/>
  <c r="AP306" i="10"/>
  <c r="I307" i="10"/>
  <c r="J307" i="10"/>
  <c r="K307" i="10"/>
  <c r="L307" i="10"/>
  <c r="M307" i="10"/>
  <c r="N307" i="10"/>
  <c r="O307" i="10"/>
  <c r="P307" i="10"/>
  <c r="Q307" i="10"/>
  <c r="R307" i="10"/>
  <c r="S307" i="10"/>
  <c r="T307" i="10"/>
  <c r="U307" i="10"/>
  <c r="V307" i="10"/>
  <c r="W307" i="10"/>
  <c r="X307" i="10"/>
  <c r="Y307" i="10"/>
  <c r="Z307" i="10"/>
  <c r="AA307" i="10"/>
  <c r="AB307" i="10"/>
  <c r="AC307" i="10"/>
  <c r="AD307" i="10"/>
  <c r="AE307" i="10"/>
  <c r="AF307" i="10"/>
  <c r="AG307" i="10"/>
  <c r="AH307" i="10"/>
  <c r="AI307" i="10"/>
  <c r="AJ307" i="10"/>
  <c r="AK307" i="10"/>
  <c r="AL307" i="10"/>
  <c r="AM307" i="10"/>
  <c r="AN307" i="10"/>
  <c r="AO307" i="10"/>
  <c r="AP307" i="10"/>
  <c r="I308" i="10"/>
  <c r="J308" i="10"/>
  <c r="K308" i="10"/>
  <c r="L308" i="10"/>
  <c r="M308" i="10"/>
  <c r="N308" i="10"/>
  <c r="O308" i="10"/>
  <c r="P308" i="10"/>
  <c r="Q308" i="10"/>
  <c r="R308" i="10"/>
  <c r="S308" i="10"/>
  <c r="T308" i="10"/>
  <c r="U308" i="10"/>
  <c r="V308" i="10"/>
  <c r="W308" i="10"/>
  <c r="X308" i="10"/>
  <c r="Y308" i="10"/>
  <c r="Z308" i="10"/>
  <c r="AA308" i="10"/>
  <c r="AB308" i="10"/>
  <c r="AC308" i="10"/>
  <c r="AD308" i="10"/>
  <c r="AE308" i="10"/>
  <c r="AF308" i="10"/>
  <c r="AG308" i="10"/>
  <c r="AH308" i="10"/>
  <c r="AI308" i="10"/>
  <c r="AJ308" i="10"/>
  <c r="AK308" i="10"/>
  <c r="AL308" i="10"/>
  <c r="AM308" i="10"/>
  <c r="AN308" i="10"/>
  <c r="AO308" i="10"/>
  <c r="AP308" i="10"/>
  <c r="I309" i="10"/>
  <c r="J309" i="10"/>
  <c r="K309" i="10"/>
  <c r="L309" i="10"/>
  <c r="M309" i="10"/>
  <c r="N309" i="10"/>
  <c r="O309" i="10"/>
  <c r="P309" i="10"/>
  <c r="Q309" i="10"/>
  <c r="R309" i="10"/>
  <c r="S309" i="10"/>
  <c r="T309" i="10"/>
  <c r="U309" i="10"/>
  <c r="V309" i="10"/>
  <c r="W309" i="10"/>
  <c r="X309" i="10"/>
  <c r="Y309" i="10"/>
  <c r="Z309" i="10"/>
  <c r="AA309" i="10"/>
  <c r="AB309" i="10"/>
  <c r="AC309" i="10"/>
  <c r="AD309" i="10"/>
  <c r="AE309" i="10"/>
  <c r="AF309" i="10"/>
  <c r="AG309" i="10"/>
  <c r="AH309" i="10"/>
  <c r="AI309" i="10"/>
  <c r="AJ309" i="10"/>
  <c r="AK309" i="10"/>
  <c r="AL309" i="10"/>
  <c r="AM309" i="10"/>
  <c r="AN309" i="10"/>
  <c r="AO309" i="10"/>
  <c r="AP309" i="10"/>
  <c r="I310" i="10"/>
  <c r="J310" i="10"/>
  <c r="K310" i="10"/>
  <c r="L310" i="10"/>
  <c r="M310" i="10"/>
  <c r="N310" i="10"/>
  <c r="O310" i="10"/>
  <c r="P310" i="10"/>
  <c r="Q310" i="10"/>
  <c r="R310" i="10"/>
  <c r="S310" i="10"/>
  <c r="T310" i="10"/>
  <c r="U310" i="10"/>
  <c r="V310" i="10"/>
  <c r="W310" i="10"/>
  <c r="X310" i="10"/>
  <c r="Y310" i="10"/>
  <c r="Z310" i="10"/>
  <c r="AA310" i="10"/>
  <c r="AB310" i="10"/>
  <c r="AC310" i="10"/>
  <c r="AD310" i="10"/>
  <c r="AE310" i="10"/>
  <c r="AF310" i="10"/>
  <c r="AG310" i="10"/>
  <c r="AH310" i="10"/>
  <c r="AI310" i="10"/>
  <c r="AJ310" i="10"/>
  <c r="AK310" i="10"/>
  <c r="AL310" i="10"/>
  <c r="AM310" i="10"/>
  <c r="AN310" i="10"/>
  <c r="AO310" i="10"/>
  <c r="AP310" i="10"/>
  <c r="I311" i="10"/>
  <c r="J311" i="10"/>
  <c r="K311" i="10"/>
  <c r="L311" i="10"/>
  <c r="M311" i="10"/>
  <c r="N311" i="10"/>
  <c r="O311" i="10"/>
  <c r="P311" i="10"/>
  <c r="Q311" i="10"/>
  <c r="R311" i="10"/>
  <c r="S311" i="10"/>
  <c r="T311" i="10"/>
  <c r="U311" i="10"/>
  <c r="V311" i="10"/>
  <c r="W311" i="10"/>
  <c r="X311" i="10"/>
  <c r="Y311" i="10"/>
  <c r="Z311" i="10"/>
  <c r="AA311" i="10"/>
  <c r="AB311" i="10"/>
  <c r="AC311" i="10"/>
  <c r="AD311" i="10"/>
  <c r="AE311" i="10"/>
  <c r="AF311" i="10"/>
  <c r="AG311" i="10"/>
  <c r="AH311" i="10"/>
  <c r="AI311" i="10"/>
  <c r="AJ311" i="10"/>
  <c r="AK311" i="10"/>
  <c r="AL311" i="10"/>
  <c r="AM311" i="10"/>
  <c r="AN311" i="10"/>
  <c r="AO311" i="10"/>
  <c r="AP311" i="10"/>
  <c r="I312" i="10"/>
  <c r="J312" i="10"/>
  <c r="K312" i="10"/>
  <c r="L312" i="10"/>
  <c r="M312" i="10"/>
  <c r="N312" i="10"/>
  <c r="O312" i="10"/>
  <c r="P312" i="10"/>
  <c r="Q312" i="10"/>
  <c r="R312" i="10"/>
  <c r="S312" i="10"/>
  <c r="T312" i="10"/>
  <c r="U312" i="10"/>
  <c r="V312" i="10"/>
  <c r="W312" i="10"/>
  <c r="X312" i="10"/>
  <c r="Y312" i="10"/>
  <c r="Z312" i="10"/>
  <c r="AA312" i="10"/>
  <c r="AB312" i="10"/>
  <c r="AC312" i="10"/>
  <c r="AD312" i="10"/>
  <c r="AE312" i="10"/>
  <c r="AF312" i="10"/>
  <c r="AG312" i="10"/>
  <c r="AH312" i="10"/>
  <c r="AI312" i="10"/>
  <c r="AJ312" i="10"/>
  <c r="AK312" i="10"/>
  <c r="AL312" i="10"/>
  <c r="AM312" i="10"/>
  <c r="AN312" i="10"/>
  <c r="AO312" i="10"/>
  <c r="AP312" i="10"/>
  <c r="I313" i="10"/>
  <c r="J313" i="10"/>
  <c r="K313" i="10"/>
  <c r="L313" i="10"/>
  <c r="M313" i="10"/>
  <c r="N313" i="10"/>
  <c r="O313" i="10"/>
  <c r="P313" i="10"/>
  <c r="Q313" i="10"/>
  <c r="R313" i="10"/>
  <c r="S313" i="10"/>
  <c r="T313" i="10"/>
  <c r="U313" i="10"/>
  <c r="V313" i="10"/>
  <c r="W313" i="10"/>
  <c r="X313" i="10"/>
  <c r="Y313" i="10"/>
  <c r="Z313" i="10"/>
  <c r="AA313" i="10"/>
  <c r="AB313" i="10"/>
  <c r="AC313" i="10"/>
  <c r="AD313" i="10"/>
  <c r="AE313" i="10"/>
  <c r="AF313" i="10"/>
  <c r="AG313" i="10"/>
  <c r="AH313" i="10"/>
  <c r="AI313" i="10"/>
  <c r="AJ313" i="10"/>
  <c r="AK313" i="10"/>
  <c r="AL313" i="10"/>
  <c r="AM313" i="10"/>
  <c r="AN313" i="10"/>
  <c r="AO313" i="10"/>
  <c r="AP313" i="10"/>
  <c r="I314" i="10"/>
  <c r="J314" i="10"/>
  <c r="K314" i="10"/>
  <c r="L314" i="10"/>
  <c r="M314" i="10"/>
  <c r="N314" i="10"/>
  <c r="O314" i="10"/>
  <c r="P314" i="10"/>
  <c r="Q314" i="10"/>
  <c r="R314" i="10"/>
  <c r="S314" i="10"/>
  <c r="T314" i="10"/>
  <c r="U314" i="10"/>
  <c r="V314" i="10"/>
  <c r="W314" i="10"/>
  <c r="X314" i="10"/>
  <c r="Y314" i="10"/>
  <c r="Z314" i="10"/>
  <c r="AA314" i="10"/>
  <c r="AB314" i="10"/>
  <c r="AC314" i="10"/>
  <c r="AD314" i="10"/>
  <c r="AE314" i="10"/>
  <c r="AF314" i="10"/>
  <c r="AG314" i="10"/>
  <c r="AH314" i="10"/>
  <c r="AI314" i="10"/>
  <c r="AJ314" i="10"/>
  <c r="AK314" i="10"/>
  <c r="AL314" i="10"/>
  <c r="AM314" i="10"/>
  <c r="AN314" i="10"/>
  <c r="AO314" i="10"/>
  <c r="AP314" i="10"/>
  <c r="I315" i="10"/>
  <c r="J315" i="10"/>
  <c r="K315" i="10"/>
  <c r="L315" i="10"/>
  <c r="M315" i="10"/>
  <c r="N315" i="10"/>
  <c r="O315" i="10"/>
  <c r="P315" i="10"/>
  <c r="Q315" i="10"/>
  <c r="R315" i="10"/>
  <c r="S315" i="10"/>
  <c r="T315" i="10"/>
  <c r="U315" i="10"/>
  <c r="V315" i="10"/>
  <c r="W315" i="10"/>
  <c r="X315" i="10"/>
  <c r="Y315" i="10"/>
  <c r="Z315" i="10"/>
  <c r="AA315" i="10"/>
  <c r="AB315" i="10"/>
  <c r="AC315" i="10"/>
  <c r="AD315" i="10"/>
  <c r="AE315" i="10"/>
  <c r="AF315" i="10"/>
  <c r="AG315" i="10"/>
  <c r="AH315" i="10"/>
  <c r="AI315" i="10"/>
  <c r="AJ315" i="10"/>
  <c r="AK315" i="10"/>
  <c r="AL315" i="10"/>
  <c r="AM315" i="10"/>
  <c r="AN315" i="10"/>
  <c r="AO315" i="10"/>
  <c r="AP315" i="10"/>
  <c r="I316" i="10"/>
  <c r="J316" i="10"/>
  <c r="K316" i="10"/>
  <c r="L316" i="10"/>
  <c r="M316" i="10"/>
  <c r="N316" i="10"/>
  <c r="O316" i="10"/>
  <c r="P316" i="10"/>
  <c r="Q316" i="10"/>
  <c r="R316" i="10"/>
  <c r="S316" i="10"/>
  <c r="T316" i="10"/>
  <c r="U316" i="10"/>
  <c r="V316" i="10"/>
  <c r="W316" i="10"/>
  <c r="X316" i="10"/>
  <c r="Y316" i="10"/>
  <c r="Z316" i="10"/>
  <c r="AA316" i="10"/>
  <c r="AB316" i="10"/>
  <c r="AC316" i="10"/>
  <c r="AD316" i="10"/>
  <c r="AE316" i="10"/>
  <c r="AF316" i="10"/>
  <c r="AG316" i="10"/>
  <c r="AH316" i="10"/>
  <c r="AI316" i="10"/>
  <c r="AJ316" i="10"/>
  <c r="AK316" i="10"/>
  <c r="AL316" i="10"/>
  <c r="AM316" i="10"/>
  <c r="AN316" i="10"/>
  <c r="AO316" i="10"/>
  <c r="AP316" i="10"/>
  <c r="I317" i="10"/>
  <c r="J317" i="10"/>
  <c r="K317" i="10"/>
  <c r="L317" i="10"/>
  <c r="M317" i="10"/>
  <c r="N317" i="10"/>
  <c r="O317" i="10"/>
  <c r="P317" i="10"/>
  <c r="Q317" i="10"/>
  <c r="R317" i="10"/>
  <c r="S317" i="10"/>
  <c r="T317" i="10"/>
  <c r="U317" i="10"/>
  <c r="V317" i="10"/>
  <c r="W317" i="10"/>
  <c r="X317" i="10"/>
  <c r="Y317" i="10"/>
  <c r="Z317" i="10"/>
  <c r="AA317" i="10"/>
  <c r="AB317" i="10"/>
  <c r="AC317" i="10"/>
  <c r="AD317" i="10"/>
  <c r="AE317" i="10"/>
  <c r="AF317" i="10"/>
  <c r="AG317" i="10"/>
  <c r="AH317" i="10"/>
  <c r="AI317" i="10"/>
  <c r="AJ317" i="10"/>
  <c r="AK317" i="10"/>
  <c r="AL317" i="10"/>
  <c r="AM317" i="10"/>
  <c r="AN317" i="10"/>
  <c r="AO317" i="10"/>
  <c r="AP317" i="10"/>
  <c r="I318" i="10"/>
  <c r="J318" i="10"/>
  <c r="K318" i="10"/>
  <c r="L318" i="10"/>
  <c r="M318" i="10"/>
  <c r="N318" i="10"/>
  <c r="O318" i="10"/>
  <c r="P318" i="10"/>
  <c r="Q318" i="10"/>
  <c r="R318" i="10"/>
  <c r="S318" i="10"/>
  <c r="T318" i="10"/>
  <c r="U318" i="10"/>
  <c r="V318" i="10"/>
  <c r="W318" i="10"/>
  <c r="X318" i="10"/>
  <c r="Y318" i="10"/>
  <c r="Z318" i="10"/>
  <c r="AA318" i="10"/>
  <c r="AB318" i="10"/>
  <c r="AC318" i="10"/>
  <c r="AD318" i="10"/>
  <c r="AE318" i="10"/>
  <c r="AF318" i="10"/>
  <c r="AG318" i="10"/>
  <c r="AH318" i="10"/>
  <c r="AI318" i="10"/>
  <c r="AJ318" i="10"/>
  <c r="AK318" i="10"/>
  <c r="AL318" i="10"/>
  <c r="AM318" i="10"/>
  <c r="AN318" i="10"/>
  <c r="AO318" i="10"/>
  <c r="AP318" i="10"/>
  <c r="I319" i="10"/>
  <c r="J319" i="10"/>
  <c r="K319" i="10"/>
  <c r="L319" i="10"/>
  <c r="M319" i="10"/>
  <c r="N319" i="10"/>
  <c r="O319" i="10"/>
  <c r="P319" i="10"/>
  <c r="Q319" i="10"/>
  <c r="R319" i="10"/>
  <c r="S319" i="10"/>
  <c r="T319" i="10"/>
  <c r="U319" i="10"/>
  <c r="V319" i="10"/>
  <c r="W319" i="10"/>
  <c r="X319" i="10"/>
  <c r="Y319" i="10"/>
  <c r="Z319" i="10"/>
  <c r="AA319" i="10"/>
  <c r="AB319" i="10"/>
  <c r="AC319" i="10"/>
  <c r="AD319" i="10"/>
  <c r="AE319" i="10"/>
  <c r="AF319" i="10"/>
  <c r="AG319" i="10"/>
  <c r="AH319" i="10"/>
  <c r="AI319" i="10"/>
  <c r="AJ319" i="10"/>
  <c r="AK319" i="10"/>
  <c r="AL319" i="10"/>
  <c r="AM319" i="10"/>
  <c r="AN319" i="10"/>
  <c r="AO319" i="10"/>
  <c r="AP319" i="10"/>
  <c r="I320" i="10"/>
  <c r="J320" i="10"/>
  <c r="K320" i="10"/>
  <c r="L320" i="10"/>
  <c r="M320" i="10"/>
  <c r="N320" i="10"/>
  <c r="O320" i="10"/>
  <c r="P320" i="10"/>
  <c r="Q320" i="10"/>
  <c r="R320" i="10"/>
  <c r="S320" i="10"/>
  <c r="T320" i="10"/>
  <c r="U320" i="10"/>
  <c r="V320" i="10"/>
  <c r="W320" i="10"/>
  <c r="X320" i="10"/>
  <c r="Y320" i="10"/>
  <c r="Z320" i="10"/>
  <c r="AA320" i="10"/>
  <c r="AB320" i="10"/>
  <c r="AC320" i="10"/>
  <c r="AD320" i="10"/>
  <c r="AE320" i="10"/>
  <c r="AF320" i="10"/>
  <c r="AG320" i="10"/>
  <c r="AH320" i="10"/>
  <c r="AI320" i="10"/>
  <c r="AJ320" i="10"/>
  <c r="AK320" i="10"/>
  <c r="AL320" i="10"/>
  <c r="AM320" i="10"/>
  <c r="AN320" i="10"/>
  <c r="AO320" i="10"/>
  <c r="AP320" i="10"/>
  <c r="I321" i="10"/>
  <c r="J321" i="10"/>
  <c r="K321" i="10"/>
  <c r="L321" i="10"/>
  <c r="M321" i="10"/>
  <c r="N321" i="10"/>
  <c r="O321" i="10"/>
  <c r="P321" i="10"/>
  <c r="Q321" i="10"/>
  <c r="R321" i="10"/>
  <c r="S321" i="10"/>
  <c r="T321" i="10"/>
  <c r="U321" i="10"/>
  <c r="V321" i="10"/>
  <c r="W321" i="10"/>
  <c r="X321" i="10"/>
  <c r="Y321" i="10"/>
  <c r="Z321" i="10"/>
  <c r="AA321" i="10"/>
  <c r="AB321" i="10"/>
  <c r="AC321" i="10"/>
  <c r="AD321" i="10"/>
  <c r="AE321" i="10"/>
  <c r="AF321" i="10"/>
  <c r="AG321" i="10"/>
  <c r="AH321" i="10"/>
  <c r="AI321" i="10"/>
  <c r="AJ321" i="10"/>
  <c r="AK321" i="10"/>
  <c r="AL321" i="10"/>
  <c r="AM321" i="10"/>
  <c r="AN321" i="10"/>
  <c r="AO321" i="10"/>
  <c r="AP321" i="10"/>
  <c r="I322" i="10"/>
  <c r="J322" i="10"/>
  <c r="K322" i="10"/>
  <c r="L322" i="10"/>
  <c r="M322" i="10"/>
  <c r="N322" i="10"/>
  <c r="O322" i="10"/>
  <c r="P322" i="10"/>
  <c r="Q322" i="10"/>
  <c r="R322" i="10"/>
  <c r="S322" i="10"/>
  <c r="T322" i="10"/>
  <c r="U322" i="10"/>
  <c r="V322" i="10"/>
  <c r="W322" i="10"/>
  <c r="X322" i="10"/>
  <c r="Y322" i="10"/>
  <c r="Z322" i="10"/>
  <c r="AA322" i="10"/>
  <c r="AB322" i="10"/>
  <c r="AC322" i="10"/>
  <c r="AD322" i="10"/>
  <c r="AE322" i="10"/>
  <c r="AF322" i="10"/>
  <c r="AG322" i="10"/>
  <c r="AH322" i="10"/>
  <c r="AI322" i="10"/>
  <c r="AJ322" i="10"/>
  <c r="AK322" i="10"/>
  <c r="AL322" i="10"/>
  <c r="AM322" i="10"/>
  <c r="AN322" i="10"/>
  <c r="AO322" i="10"/>
  <c r="AP322" i="10"/>
  <c r="I323" i="10"/>
  <c r="J323" i="10"/>
  <c r="K323" i="10"/>
  <c r="L323" i="10"/>
  <c r="M323" i="10"/>
  <c r="N323" i="10"/>
  <c r="O323" i="10"/>
  <c r="P323" i="10"/>
  <c r="Q323" i="10"/>
  <c r="R323" i="10"/>
  <c r="S323" i="10"/>
  <c r="T323" i="10"/>
  <c r="U323" i="10"/>
  <c r="V323" i="10"/>
  <c r="W323" i="10"/>
  <c r="X323" i="10"/>
  <c r="Y323" i="10"/>
  <c r="Z323" i="10"/>
  <c r="AA323" i="10"/>
  <c r="AB323" i="10"/>
  <c r="AC323" i="10"/>
  <c r="AD323" i="10"/>
  <c r="AE323" i="10"/>
  <c r="AF323" i="10"/>
  <c r="AG323" i="10"/>
  <c r="AH323" i="10"/>
  <c r="AI323" i="10"/>
  <c r="AJ323" i="10"/>
  <c r="AK323" i="10"/>
  <c r="AL323" i="10"/>
  <c r="AM323" i="10"/>
  <c r="AN323" i="10"/>
  <c r="AO323" i="10"/>
  <c r="AP323" i="10"/>
  <c r="I324" i="10"/>
  <c r="J324" i="10"/>
  <c r="K324" i="10"/>
  <c r="L324" i="10"/>
  <c r="M324" i="10"/>
  <c r="N324" i="10"/>
  <c r="O324" i="10"/>
  <c r="P324" i="10"/>
  <c r="Q324" i="10"/>
  <c r="R324" i="10"/>
  <c r="S324" i="10"/>
  <c r="T324" i="10"/>
  <c r="U324" i="10"/>
  <c r="V324" i="10"/>
  <c r="W324" i="10"/>
  <c r="X324" i="10"/>
  <c r="Y324" i="10"/>
  <c r="Z324" i="10"/>
  <c r="AA324" i="10"/>
  <c r="AB324" i="10"/>
  <c r="AC324" i="10"/>
  <c r="AD324" i="10"/>
  <c r="AE324" i="10"/>
  <c r="AF324" i="10"/>
  <c r="AG324" i="10"/>
  <c r="AH324" i="10"/>
  <c r="AI324" i="10"/>
  <c r="AJ324" i="10"/>
  <c r="AK324" i="10"/>
  <c r="AL324" i="10"/>
  <c r="AM324" i="10"/>
  <c r="AN324" i="10"/>
  <c r="AO324" i="10"/>
  <c r="AP324" i="10"/>
  <c r="I325" i="10"/>
  <c r="J325" i="10"/>
  <c r="K325" i="10"/>
  <c r="L325" i="10"/>
  <c r="M325" i="10"/>
  <c r="N325" i="10"/>
  <c r="O325" i="10"/>
  <c r="P325" i="10"/>
  <c r="Q325" i="10"/>
  <c r="R325" i="10"/>
  <c r="S325" i="10"/>
  <c r="T325" i="10"/>
  <c r="U325" i="10"/>
  <c r="V325" i="10"/>
  <c r="W325" i="10"/>
  <c r="X325" i="10"/>
  <c r="Y325" i="10"/>
  <c r="Z325" i="10"/>
  <c r="AA325" i="10"/>
  <c r="AB325" i="10"/>
  <c r="AC325" i="10"/>
  <c r="AD325" i="10"/>
  <c r="AE325" i="10"/>
  <c r="AF325" i="10"/>
  <c r="AG325" i="10"/>
  <c r="AH325" i="10"/>
  <c r="AI325" i="10"/>
  <c r="AJ325" i="10"/>
  <c r="AK325" i="10"/>
  <c r="AL325" i="10"/>
  <c r="AM325" i="10"/>
  <c r="AN325" i="10"/>
  <c r="AO325" i="10"/>
  <c r="AP325" i="10"/>
  <c r="I330" i="10"/>
  <c r="J330" i="10"/>
  <c r="K330" i="10"/>
  <c r="L330" i="10"/>
  <c r="M330" i="10"/>
  <c r="N330" i="10"/>
  <c r="O330" i="10"/>
  <c r="P330" i="10"/>
  <c r="Q330" i="10"/>
  <c r="R330" i="10"/>
  <c r="S330" i="10"/>
  <c r="T330" i="10"/>
  <c r="U330" i="10"/>
  <c r="V330" i="10"/>
  <c r="W330" i="10"/>
  <c r="X330" i="10"/>
  <c r="Y330" i="10"/>
  <c r="Z330" i="10"/>
  <c r="AA330" i="10"/>
  <c r="AB330" i="10"/>
  <c r="AC330" i="10"/>
  <c r="AD330" i="10"/>
  <c r="AE330" i="10"/>
  <c r="AF330" i="10"/>
  <c r="AG330" i="10"/>
  <c r="AH330" i="10"/>
  <c r="AI330" i="10"/>
  <c r="AJ330" i="10"/>
  <c r="AK330" i="10"/>
  <c r="AL330" i="10"/>
  <c r="AM330" i="10"/>
  <c r="AN330" i="10"/>
  <c r="AO330" i="10"/>
  <c r="AP330" i="10"/>
  <c r="I331" i="10"/>
  <c r="J331" i="10"/>
  <c r="K331" i="10"/>
  <c r="L331" i="10"/>
  <c r="M331" i="10"/>
  <c r="N331" i="10"/>
  <c r="O331" i="10"/>
  <c r="P331" i="10"/>
  <c r="Q331" i="10"/>
  <c r="R331" i="10"/>
  <c r="S331" i="10"/>
  <c r="T331" i="10"/>
  <c r="U331" i="10"/>
  <c r="V331" i="10"/>
  <c r="W331" i="10"/>
  <c r="X331" i="10"/>
  <c r="Y331" i="10"/>
  <c r="Z331" i="10"/>
  <c r="AA331" i="10"/>
  <c r="AB331" i="10"/>
  <c r="AC331" i="10"/>
  <c r="AD331" i="10"/>
  <c r="AE331" i="10"/>
  <c r="AF331" i="10"/>
  <c r="AG331" i="10"/>
  <c r="AH331" i="10"/>
  <c r="AI331" i="10"/>
  <c r="AJ331" i="10"/>
  <c r="AK331" i="10"/>
  <c r="AL331" i="10"/>
  <c r="AM331" i="10"/>
  <c r="AN331" i="10"/>
  <c r="AO331" i="10"/>
  <c r="AP331" i="10"/>
  <c r="I332" i="10"/>
  <c r="J332" i="10"/>
  <c r="K332" i="10"/>
  <c r="L332" i="10"/>
  <c r="M332" i="10"/>
  <c r="N332" i="10"/>
  <c r="O332" i="10"/>
  <c r="P332" i="10"/>
  <c r="Q332" i="10"/>
  <c r="R332" i="10"/>
  <c r="S332" i="10"/>
  <c r="T332" i="10"/>
  <c r="U332" i="10"/>
  <c r="V332" i="10"/>
  <c r="W332" i="10"/>
  <c r="X332" i="10"/>
  <c r="Y332" i="10"/>
  <c r="Z332" i="10"/>
  <c r="AA332" i="10"/>
  <c r="AB332" i="10"/>
  <c r="AC332" i="10"/>
  <c r="AD332" i="10"/>
  <c r="AE332" i="10"/>
  <c r="AF332" i="10"/>
  <c r="AG332" i="10"/>
  <c r="AH332" i="10"/>
  <c r="AI332" i="10"/>
  <c r="AJ332" i="10"/>
  <c r="AK332" i="10"/>
  <c r="AL332" i="10"/>
  <c r="AM332" i="10"/>
  <c r="AN332" i="10"/>
  <c r="AO332" i="10"/>
  <c r="AP332" i="10"/>
  <c r="I333" i="10"/>
  <c r="J333" i="10"/>
  <c r="K333" i="10"/>
  <c r="L333" i="10"/>
  <c r="M333" i="10"/>
  <c r="N333" i="10"/>
  <c r="O333" i="10"/>
  <c r="P333" i="10"/>
  <c r="Q333" i="10"/>
  <c r="R333" i="10"/>
  <c r="S333" i="10"/>
  <c r="T333" i="10"/>
  <c r="U333" i="10"/>
  <c r="V333" i="10"/>
  <c r="W333" i="10"/>
  <c r="X333" i="10"/>
  <c r="Y333" i="10"/>
  <c r="Z333" i="10"/>
  <c r="AA333" i="10"/>
  <c r="AB333" i="10"/>
  <c r="AC333" i="10"/>
  <c r="AD333" i="10"/>
  <c r="AE333" i="10"/>
  <c r="AF333" i="10"/>
  <c r="AG333" i="10"/>
  <c r="AH333" i="10"/>
  <c r="AI333" i="10"/>
  <c r="AJ333" i="10"/>
  <c r="AK333" i="10"/>
  <c r="AL333" i="10"/>
  <c r="AM333" i="10"/>
  <c r="AN333" i="10"/>
  <c r="AO333" i="10"/>
  <c r="AP333" i="10"/>
  <c r="I334" i="10"/>
  <c r="J334" i="10"/>
  <c r="K334" i="10"/>
  <c r="L334" i="10"/>
  <c r="M334" i="10"/>
  <c r="N334" i="10"/>
  <c r="O334" i="10"/>
  <c r="P334" i="10"/>
  <c r="Q334" i="10"/>
  <c r="R334" i="10"/>
  <c r="S334" i="10"/>
  <c r="T334" i="10"/>
  <c r="U334" i="10"/>
  <c r="V334" i="10"/>
  <c r="W334" i="10"/>
  <c r="X334" i="10"/>
  <c r="Y334" i="10"/>
  <c r="Z334" i="10"/>
  <c r="AA334" i="10"/>
  <c r="AB334" i="10"/>
  <c r="AC334" i="10"/>
  <c r="AD334" i="10"/>
  <c r="AE334" i="10"/>
  <c r="AF334" i="10"/>
  <c r="AG334" i="10"/>
  <c r="AH334" i="10"/>
  <c r="AI334" i="10"/>
  <c r="AJ334" i="10"/>
  <c r="AK334" i="10"/>
  <c r="AL334" i="10"/>
  <c r="AM334" i="10"/>
  <c r="AN334" i="10"/>
  <c r="AO334" i="10"/>
  <c r="AP334" i="10"/>
  <c r="I335" i="10"/>
  <c r="J335" i="10"/>
  <c r="K335" i="10"/>
  <c r="L335" i="10"/>
  <c r="M335" i="10"/>
  <c r="N335" i="10"/>
  <c r="O335" i="10"/>
  <c r="P335" i="10"/>
  <c r="Q335" i="10"/>
  <c r="R335" i="10"/>
  <c r="S335" i="10"/>
  <c r="T335" i="10"/>
  <c r="U335" i="10"/>
  <c r="V335" i="10"/>
  <c r="W335" i="10"/>
  <c r="X335" i="10"/>
  <c r="Y335" i="10"/>
  <c r="Z335" i="10"/>
  <c r="AA335" i="10"/>
  <c r="AB335" i="10"/>
  <c r="AC335" i="10"/>
  <c r="AD335" i="10"/>
  <c r="AE335" i="10"/>
  <c r="AF335" i="10"/>
  <c r="AG335" i="10"/>
  <c r="AH335" i="10"/>
  <c r="AI335" i="10"/>
  <c r="AJ335" i="10"/>
  <c r="AK335" i="10"/>
  <c r="AL335" i="10"/>
  <c r="AM335" i="10"/>
  <c r="AN335" i="10"/>
  <c r="AO335" i="10"/>
  <c r="AP335" i="10"/>
  <c r="I336" i="10"/>
  <c r="J336" i="10"/>
  <c r="K336" i="10"/>
  <c r="L336" i="10"/>
  <c r="M336" i="10"/>
  <c r="N336" i="10"/>
  <c r="O336" i="10"/>
  <c r="P336" i="10"/>
  <c r="Q336" i="10"/>
  <c r="R336" i="10"/>
  <c r="S336" i="10"/>
  <c r="T336" i="10"/>
  <c r="U336" i="10"/>
  <c r="V336" i="10"/>
  <c r="W336" i="10"/>
  <c r="X336" i="10"/>
  <c r="Y336" i="10"/>
  <c r="Z336" i="10"/>
  <c r="AA336" i="10"/>
  <c r="AB336" i="10"/>
  <c r="AC336" i="10"/>
  <c r="AD336" i="10"/>
  <c r="AE336" i="10"/>
  <c r="AF336" i="10"/>
  <c r="AG336" i="10"/>
  <c r="AH336" i="10"/>
  <c r="AI336" i="10"/>
  <c r="AJ336" i="10"/>
  <c r="AK336" i="10"/>
  <c r="AL336" i="10"/>
  <c r="AM336" i="10"/>
  <c r="AN336" i="10"/>
  <c r="AO336" i="10"/>
  <c r="AP336" i="10"/>
  <c r="I337" i="10"/>
  <c r="J337" i="10"/>
  <c r="K337" i="10"/>
  <c r="L337" i="10"/>
  <c r="M337" i="10"/>
  <c r="N337" i="10"/>
  <c r="O337" i="10"/>
  <c r="P337" i="10"/>
  <c r="Q337" i="10"/>
  <c r="R337" i="10"/>
  <c r="S337" i="10"/>
  <c r="T337" i="10"/>
  <c r="U337" i="10"/>
  <c r="V337" i="10"/>
  <c r="W337" i="10"/>
  <c r="X337" i="10"/>
  <c r="Y337" i="10"/>
  <c r="Z337" i="10"/>
  <c r="AA337" i="10"/>
  <c r="AB337" i="10"/>
  <c r="AC337" i="10"/>
  <c r="AD337" i="10"/>
  <c r="AE337" i="10"/>
  <c r="AF337" i="10"/>
  <c r="AG337" i="10"/>
  <c r="AH337" i="10"/>
  <c r="AI337" i="10"/>
  <c r="AJ337" i="10"/>
  <c r="AK337" i="10"/>
  <c r="AL337" i="10"/>
  <c r="AM337" i="10"/>
  <c r="AN337" i="10"/>
  <c r="AO337" i="10"/>
  <c r="AP337" i="10"/>
  <c r="I338" i="10"/>
  <c r="J338" i="10"/>
  <c r="K338" i="10"/>
  <c r="L338" i="10"/>
  <c r="M338" i="10"/>
  <c r="N338" i="10"/>
  <c r="O338" i="10"/>
  <c r="P338" i="10"/>
  <c r="Q338" i="10"/>
  <c r="R338" i="10"/>
  <c r="S338" i="10"/>
  <c r="T338" i="10"/>
  <c r="U338" i="10"/>
  <c r="V338" i="10"/>
  <c r="W338" i="10"/>
  <c r="X338" i="10"/>
  <c r="Y338" i="10"/>
  <c r="Z338" i="10"/>
  <c r="AA338" i="10"/>
  <c r="AB338" i="10"/>
  <c r="AC338" i="10"/>
  <c r="AD338" i="10"/>
  <c r="AE338" i="10"/>
  <c r="AF338" i="10"/>
  <c r="AG338" i="10"/>
  <c r="AH338" i="10"/>
  <c r="AI338" i="10"/>
  <c r="AJ338" i="10"/>
  <c r="AK338" i="10"/>
  <c r="AL338" i="10"/>
  <c r="AM338" i="10"/>
  <c r="AN338" i="10"/>
  <c r="AO338" i="10"/>
  <c r="AP338" i="10"/>
  <c r="I339" i="10"/>
  <c r="J339" i="10"/>
  <c r="K339" i="10"/>
  <c r="L339" i="10"/>
  <c r="M339" i="10"/>
  <c r="N339" i="10"/>
  <c r="O339" i="10"/>
  <c r="P339" i="10"/>
  <c r="Q339" i="10"/>
  <c r="R339" i="10"/>
  <c r="S339" i="10"/>
  <c r="T339" i="10"/>
  <c r="U339" i="10"/>
  <c r="V339" i="10"/>
  <c r="W339" i="10"/>
  <c r="X339" i="10"/>
  <c r="Y339" i="10"/>
  <c r="Z339" i="10"/>
  <c r="AA339" i="10"/>
  <c r="AB339" i="10"/>
  <c r="AC339" i="10"/>
  <c r="AD339" i="10"/>
  <c r="AE339" i="10"/>
  <c r="AF339" i="10"/>
  <c r="AG339" i="10"/>
  <c r="AH339" i="10"/>
  <c r="AI339" i="10"/>
  <c r="AJ339" i="10"/>
  <c r="AK339" i="10"/>
  <c r="AL339" i="10"/>
  <c r="AM339" i="10"/>
  <c r="AN339" i="10"/>
  <c r="AO339" i="10"/>
  <c r="AP339" i="10"/>
  <c r="I340" i="10"/>
  <c r="J340" i="10"/>
  <c r="K340" i="10"/>
  <c r="L340" i="10"/>
  <c r="M340" i="10"/>
  <c r="N340" i="10"/>
  <c r="O340" i="10"/>
  <c r="P340" i="10"/>
  <c r="Q340" i="10"/>
  <c r="R340" i="10"/>
  <c r="S340" i="10"/>
  <c r="T340" i="10"/>
  <c r="U340" i="10"/>
  <c r="V340" i="10"/>
  <c r="W340" i="10"/>
  <c r="X340" i="10"/>
  <c r="Y340" i="10"/>
  <c r="Z340" i="10"/>
  <c r="AA340" i="10"/>
  <c r="AB340" i="10"/>
  <c r="AC340" i="10"/>
  <c r="AD340" i="10"/>
  <c r="AE340" i="10"/>
  <c r="AF340" i="10"/>
  <c r="AG340" i="10"/>
  <c r="AH340" i="10"/>
  <c r="AI340" i="10"/>
  <c r="AJ340" i="10"/>
  <c r="AK340" i="10"/>
  <c r="AL340" i="10"/>
  <c r="AM340" i="10"/>
  <c r="AN340" i="10"/>
  <c r="AO340" i="10"/>
  <c r="AP340" i="10"/>
  <c r="I341" i="10"/>
  <c r="J341" i="10"/>
  <c r="K341" i="10"/>
  <c r="L341" i="10"/>
  <c r="M341" i="10"/>
  <c r="N341" i="10"/>
  <c r="O341" i="10"/>
  <c r="P341" i="10"/>
  <c r="Q341" i="10"/>
  <c r="R341" i="10"/>
  <c r="S341" i="10"/>
  <c r="T341" i="10"/>
  <c r="U341" i="10"/>
  <c r="V341" i="10"/>
  <c r="W341" i="10"/>
  <c r="X341" i="10"/>
  <c r="Y341" i="10"/>
  <c r="Z341" i="10"/>
  <c r="AA341" i="10"/>
  <c r="AB341" i="10"/>
  <c r="AC341" i="10"/>
  <c r="AD341" i="10"/>
  <c r="AE341" i="10"/>
  <c r="AF341" i="10"/>
  <c r="AG341" i="10"/>
  <c r="AH341" i="10"/>
  <c r="AI341" i="10"/>
  <c r="AJ341" i="10"/>
  <c r="AK341" i="10"/>
  <c r="AL341" i="10"/>
  <c r="AM341" i="10"/>
  <c r="AN341" i="10"/>
  <c r="AO341" i="10"/>
  <c r="AP341" i="10"/>
  <c r="I342" i="10"/>
  <c r="J342" i="10"/>
  <c r="K342" i="10"/>
  <c r="L342" i="10"/>
  <c r="M342" i="10"/>
  <c r="N342" i="10"/>
  <c r="O342" i="10"/>
  <c r="P342" i="10"/>
  <c r="Q342" i="10"/>
  <c r="R342" i="10"/>
  <c r="S342" i="10"/>
  <c r="T342" i="10"/>
  <c r="U342" i="10"/>
  <c r="V342" i="10"/>
  <c r="W342" i="10"/>
  <c r="X342" i="10"/>
  <c r="Y342" i="10"/>
  <c r="Z342" i="10"/>
  <c r="AA342" i="10"/>
  <c r="AB342" i="10"/>
  <c r="AC342" i="10"/>
  <c r="AD342" i="10"/>
  <c r="AE342" i="10"/>
  <c r="AF342" i="10"/>
  <c r="AG342" i="10"/>
  <c r="AH342" i="10"/>
  <c r="AI342" i="10"/>
  <c r="AJ342" i="10"/>
  <c r="AK342" i="10"/>
  <c r="AL342" i="10"/>
  <c r="AM342" i="10"/>
  <c r="AN342" i="10"/>
  <c r="AO342" i="10"/>
  <c r="AP342" i="10"/>
  <c r="I343" i="10"/>
  <c r="J343" i="10"/>
  <c r="K343" i="10"/>
  <c r="L343" i="10"/>
  <c r="M343" i="10"/>
  <c r="N343" i="10"/>
  <c r="O343" i="10"/>
  <c r="P343" i="10"/>
  <c r="Q343" i="10"/>
  <c r="R343" i="10"/>
  <c r="S343" i="10"/>
  <c r="T343" i="10"/>
  <c r="U343" i="10"/>
  <c r="V343" i="10"/>
  <c r="W343" i="10"/>
  <c r="X343" i="10"/>
  <c r="Y343" i="10"/>
  <c r="Z343" i="10"/>
  <c r="AA343" i="10"/>
  <c r="AB343" i="10"/>
  <c r="AC343" i="10"/>
  <c r="AD343" i="10"/>
  <c r="AE343" i="10"/>
  <c r="AF343" i="10"/>
  <c r="AG343" i="10"/>
  <c r="AH343" i="10"/>
  <c r="AI343" i="10"/>
  <c r="AJ343" i="10"/>
  <c r="AK343" i="10"/>
  <c r="AL343" i="10"/>
  <c r="AM343" i="10"/>
  <c r="AN343" i="10"/>
  <c r="AO343" i="10"/>
  <c r="AP343" i="10"/>
  <c r="I344" i="10"/>
  <c r="J344" i="10"/>
  <c r="K344" i="10"/>
  <c r="L344" i="10"/>
  <c r="M344" i="10"/>
  <c r="N344" i="10"/>
  <c r="O344" i="10"/>
  <c r="P344" i="10"/>
  <c r="Q344" i="10"/>
  <c r="R344" i="10"/>
  <c r="S344" i="10"/>
  <c r="T344" i="10"/>
  <c r="U344" i="10"/>
  <c r="V344" i="10"/>
  <c r="W344" i="10"/>
  <c r="X344" i="10"/>
  <c r="Y344" i="10"/>
  <c r="Z344" i="10"/>
  <c r="AA344" i="10"/>
  <c r="AB344" i="10"/>
  <c r="AC344" i="10"/>
  <c r="AD344" i="10"/>
  <c r="AE344" i="10"/>
  <c r="AF344" i="10"/>
  <c r="AG344" i="10"/>
  <c r="AH344" i="10"/>
  <c r="AI344" i="10"/>
  <c r="AJ344" i="10"/>
  <c r="AK344" i="10"/>
  <c r="AL344" i="10"/>
  <c r="AM344" i="10"/>
  <c r="AN344" i="10"/>
  <c r="AO344" i="10"/>
  <c r="AP344" i="10"/>
  <c r="I345" i="10"/>
  <c r="J345" i="10"/>
  <c r="K345" i="10"/>
  <c r="L345" i="10"/>
  <c r="M345" i="10"/>
  <c r="N345" i="10"/>
  <c r="O345" i="10"/>
  <c r="P345" i="10"/>
  <c r="Q345" i="10"/>
  <c r="R345" i="10"/>
  <c r="S345" i="10"/>
  <c r="T345" i="10"/>
  <c r="U345" i="10"/>
  <c r="V345" i="10"/>
  <c r="W345" i="10"/>
  <c r="X345" i="10"/>
  <c r="Y345" i="10"/>
  <c r="Z345" i="10"/>
  <c r="AA345" i="10"/>
  <c r="AB345" i="10"/>
  <c r="AC345" i="10"/>
  <c r="AD345" i="10"/>
  <c r="AE345" i="10"/>
  <c r="AF345" i="10"/>
  <c r="AG345" i="10"/>
  <c r="AH345" i="10"/>
  <c r="AI345" i="10"/>
  <c r="AJ345" i="10"/>
  <c r="AK345" i="10"/>
  <c r="AL345" i="10"/>
  <c r="AM345" i="10"/>
  <c r="AN345" i="10"/>
  <c r="AO345" i="10"/>
  <c r="AP345" i="10"/>
  <c r="I346" i="10"/>
  <c r="J346" i="10"/>
  <c r="K346" i="10"/>
  <c r="L346" i="10"/>
  <c r="M346" i="10"/>
  <c r="N346" i="10"/>
  <c r="O346" i="10"/>
  <c r="P346" i="10"/>
  <c r="Q346" i="10"/>
  <c r="R346" i="10"/>
  <c r="S346" i="10"/>
  <c r="T346" i="10"/>
  <c r="U346" i="10"/>
  <c r="V346" i="10"/>
  <c r="W346" i="10"/>
  <c r="X346" i="10"/>
  <c r="Y346" i="10"/>
  <c r="Z346" i="10"/>
  <c r="AA346" i="10"/>
  <c r="AB346" i="10"/>
  <c r="AC346" i="10"/>
  <c r="AD346" i="10"/>
  <c r="AE346" i="10"/>
  <c r="AF346" i="10"/>
  <c r="AG346" i="10"/>
  <c r="AH346" i="10"/>
  <c r="AI346" i="10"/>
  <c r="AJ346" i="10"/>
  <c r="AK346" i="10"/>
  <c r="AL346" i="10"/>
  <c r="AM346" i="10"/>
  <c r="AN346" i="10"/>
  <c r="AO346" i="10"/>
  <c r="AP346" i="10"/>
  <c r="I347" i="10"/>
  <c r="J347" i="10"/>
  <c r="K347" i="10"/>
  <c r="L347" i="10"/>
  <c r="M347" i="10"/>
  <c r="N347" i="10"/>
  <c r="O347" i="10"/>
  <c r="P347" i="10"/>
  <c r="Q347" i="10"/>
  <c r="R347" i="10"/>
  <c r="S347" i="10"/>
  <c r="T347" i="10"/>
  <c r="U347" i="10"/>
  <c r="V347" i="10"/>
  <c r="W347" i="10"/>
  <c r="X347" i="10"/>
  <c r="Y347" i="10"/>
  <c r="Z347" i="10"/>
  <c r="AA347" i="10"/>
  <c r="AB347" i="10"/>
  <c r="AC347" i="10"/>
  <c r="AD347" i="10"/>
  <c r="AE347" i="10"/>
  <c r="AF347" i="10"/>
  <c r="AG347" i="10"/>
  <c r="AH347" i="10"/>
  <c r="AI347" i="10"/>
  <c r="AJ347" i="10"/>
  <c r="AK347" i="10"/>
  <c r="AL347" i="10"/>
  <c r="AM347" i="10"/>
  <c r="AN347" i="10"/>
  <c r="AO347" i="10"/>
  <c r="AP347" i="10"/>
  <c r="I348" i="10"/>
  <c r="J348" i="10"/>
  <c r="K348" i="10"/>
  <c r="L348" i="10"/>
  <c r="M348" i="10"/>
  <c r="N348" i="10"/>
  <c r="O348" i="10"/>
  <c r="P348" i="10"/>
  <c r="Q348" i="10"/>
  <c r="R348" i="10"/>
  <c r="S348" i="10"/>
  <c r="T348" i="10"/>
  <c r="U348" i="10"/>
  <c r="V348" i="10"/>
  <c r="W348" i="10"/>
  <c r="X348" i="10"/>
  <c r="Y348" i="10"/>
  <c r="Z348" i="10"/>
  <c r="AA348" i="10"/>
  <c r="AB348" i="10"/>
  <c r="AC348" i="10"/>
  <c r="AD348" i="10"/>
  <c r="AE348" i="10"/>
  <c r="AF348" i="10"/>
  <c r="AG348" i="10"/>
  <c r="AH348" i="10"/>
  <c r="AI348" i="10"/>
  <c r="AJ348" i="10"/>
  <c r="AK348" i="10"/>
  <c r="AL348" i="10"/>
  <c r="AM348" i="10"/>
  <c r="AN348" i="10"/>
  <c r="AO348" i="10"/>
  <c r="AP348" i="10"/>
  <c r="I349" i="10"/>
  <c r="J349" i="10"/>
  <c r="K349" i="10"/>
  <c r="L349" i="10"/>
  <c r="M349" i="10"/>
  <c r="N349" i="10"/>
  <c r="O349" i="10"/>
  <c r="P349" i="10"/>
  <c r="Q349" i="10"/>
  <c r="R349" i="10"/>
  <c r="S349" i="10"/>
  <c r="T349" i="10"/>
  <c r="U349" i="10"/>
  <c r="V349" i="10"/>
  <c r="W349" i="10"/>
  <c r="X349" i="10"/>
  <c r="Y349" i="10"/>
  <c r="Z349" i="10"/>
  <c r="AA349" i="10"/>
  <c r="AB349" i="10"/>
  <c r="AC349" i="10"/>
  <c r="AD349" i="10"/>
  <c r="AE349" i="10"/>
  <c r="AF349" i="10"/>
  <c r="AG349" i="10"/>
  <c r="AH349" i="10"/>
  <c r="AI349" i="10"/>
  <c r="AJ349" i="10"/>
  <c r="AK349" i="10"/>
  <c r="AL349" i="10"/>
  <c r="AM349" i="10"/>
  <c r="AN349" i="10"/>
  <c r="AO349" i="10"/>
  <c r="AP349" i="10"/>
  <c r="I350" i="10"/>
  <c r="J350" i="10"/>
  <c r="K350" i="10"/>
  <c r="L350" i="10"/>
  <c r="M350" i="10"/>
  <c r="N350" i="10"/>
  <c r="O350" i="10"/>
  <c r="P350" i="10"/>
  <c r="Q350" i="10"/>
  <c r="R350" i="10"/>
  <c r="S350" i="10"/>
  <c r="T350" i="10"/>
  <c r="U350" i="10"/>
  <c r="V350" i="10"/>
  <c r="W350" i="10"/>
  <c r="X350" i="10"/>
  <c r="Y350" i="10"/>
  <c r="Z350" i="10"/>
  <c r="AA350" i="10"/>
  <c r="AB350" i="10"/>
  <c r="AC350" i="10"/>
  <c r="AD350" i="10"/>
  <c r="AE350" i="10"/>
  <c r="AF350" i="10"/>
  <c r="AG350" i="10"/>
  <c r="AH350" i="10"/>
  <c r="AI350" i="10"/>
  <c r="AJ350" i="10"/>
  <c r="AK350" i="10"/>
  <c r="AL350" i="10"/>
  <c r="AM350" i="10"/>
  <c r="AN350" i="10"/>
  <c r="AO350" i="10"/>
  <c r="AP350" i="10"/>
  <c r="I351" i="10"/>
  <c r="J351" i="10"/>
  <c r="K351" i="10"/>
  <c r="L351" i="10"/>
  <c r="M351" i="10"/>
  <c r="N351" i="10"/>
  <c r="O351" i="10"/>
  <c r="P351" i="10"/>
  <c r="Q351" i="10"/>
  <c r="R351" i="10"/>
  <c r="S351" i="10"/>
  <c r="T351" i="10"/>
  <c r="U351" i="10"/>
  <c r="V351" i="10"/>
  <c r="W351" i="10"/>
  <c r="X351" i="10"/>
  <c r="Y351" i="10"/>
  <c r="Z351" i="10"/>
  <c r="AA351" i="10"/>
  <c r="AB351" i="10"/>
  <c r="AC351" i="10"/>
  <c r="AD351" i="10"/>
  <c r="AE351" i="10"/>
  <c r="AF351" i="10"/>
  <c r="AG351" i="10"/>
  <c r="AH351" i="10"/>
  <c r="AI351" i="10"/>
  <c r="AJ351" i="10"/>
  <c r="AK351" i="10"/>
  <c r="AL351" i="10"/>
  <c r="AM351" i="10"/>
  <c r="AN351" i="10"/>
  <c r="AO351" i="10"/>
  <c r="AP351" i="10"/>
  <c r="I352" i="10"/>
  <c r="J352" i="10"/>
  <c r="K352" i="10"/>
  <c r="L352" i="10"/>
  <c r="M352" i="10"/>
  <c r="N352" i="10"/>
  <c r="O352" i="10"/>
  <c r="P352" i="10"/>
  <c r="Q352" i="10"/>
  <c r="R352" i="10"/>
  <c r="S352" i="10"/>
  <c r="T352" i="10"/>
  <c r="U352" i="10"/>
  <c r="V352" i="10"/>
  <c r="W352" i="10"/>
  <c r="X352" i="10"/>
  <c r="Y352" i="10"/>
  <c r="Z352" i="10"/>
  <c r="AA352" i="10"/>
  <c r="AB352" i="10"/>
  <c r="AC352" i="10"/>
  <c r="AD352" i="10"/>
  <c r="AE352" i="10"/>
  <c r="AF352" i="10"/>
  <c r="AG352" i="10"/>
  <c r="AH352" i="10"/>
  <c r="AI352" i="10"/>
  <c r="AJ352" i="10"/>
  <c r="AK352" i="10"/>
  <c r="AL352" i="10"/>
  <c r="AM352" i="10"/>
  <c r="AN352" i="10"/>
  <c r="AO352" i="10"/>
  <c r="AP352" i="10"/>
  <c r="I353" i="10"/>
  <c r="J353" i="10"/>
  <c r="K353" i="10"/>
  <c r="L353" i="10"/>
  <c r="M353" i="10"/>
  <c r="N353" i="10"/>
  <c r="O353" i="10"/>
  <c r="P353" i="10"/>
  <c r="Q353" i="10"/>
  <c r="R353" i="10"/>
  <c r="S353" i="10"/>
  <c r="T353" i="10"/>
  <c r="U353" i="10"/>
  <c r="V353" i="10"/>
  <c r="W353" i="10"/>
  <c r="X353" i="10"/>
  <c r="Y353" i="10"/>
  <c r="Z353" i="10"/>
  <c r="AA353" i="10"/>
  <c r="AB353" i="10"/>
  <c r="AC353" i="10"/>
  <c r="AD353" i="10"/>
  <c r="AE353" i="10"/>
  <c r="AF353" i="10"/>
  <c r="AG353" i="10"/>
  <c r="AH353" i="10"/>
  <c r="AI353" i="10"/>
  <c r="AJ353" i="10"/>
  <c r="AK353" i="10"/>
  <c r="AL353" i="10"/>
  <c r="AM353" i="10"/>
  <c r="AN353" i="10"/>
  <c r="AO353" i="10"/>
  <c r="AP353" i="10"/>
  <c r="I354" i="10"/>
  <c r="J354" i="10"/>
  <c r="K354" i="10"/>
  <c r="L354" i="10"/>
  <c r="M354" i="10"/>
  <c r="N354" i="10"/>
  <c r="O354" i="10"/>
  <c r="P354" i="10"/>
  <c r="Q354" i="10"/>
  <c r="R354" i="10"/>
  <c r="S354" i="10"/>
  <c r="T354" i="10"/>
  <c r="U354" i="10"/>
  <c r="V354" i="10"/>
  <c r="W354" i="10"/>
  <c r="X354" i="10"/>
  <c r="Y354" i="10"/>
  <c r="Z354" i="10"/>
  <c r="AA354" i="10"/>
  <c r="AB354" i="10"/>
  <c r="AC354" i="10"/>
  <c r="AD354" i="10"/>
  <c r="AE354" i="10"/>
  <c r="AF354" i="10"/>
  <c r="AG354" i="10"/>
  <c r="AH354" i="10"/>
  <c r="AI354" i="10"/>
  <c r="AJ354" i="10"/>
  <c r="AK354" i="10"/>
  <c r="AL354" i="10"/>
  <c r="AM354" i="10"/>
  <c r="AN354" i="10"/>
  <c r="AO354" i="10"/>
  <c r="AP354" i="10"/>
  <c r="I355" i="10"/>
  <c r="J355" i="10"/>
  <c r="K355" i="10"/>
  <c r="L355" i="10"/>
  <c r="M355" i="10"/>
  <c r="N355" i="10"/>
  <c r="O355" i="10"/>
  <c r="P355" i="10"/>
  <c r="Q355" i="10"/>
  <c r="R355" i="10"/>
  <c r="S355" i="10"/>
  <c r="T355" i="10"/>
  <c r="U355" i="10"/>
  <c r="V355" i="10"/>
  <c r="W355" i="10"/>
  <c r="X355" i="10"/>
  <c r="Y355" i="10"/>
  <c r="Z355" i="10"/>
  <c r="AA355" i="10"/>
  <c r="AB355" i="10"/>
  <c r="AC355" i="10"/>
  <c r="AD355" i="10"/>
  <c r="AE355" i="10"/>
  <c r="AF355" i="10"/>
  <c r="AG355" i="10"/>
  <c r="AH355" i="10"/>
  <c r="AI355" i="10"/>
  <c r="AJ355" i="10"/>
  <c r="AK355" i="10"/>
  <c r="AL355" i="10"/>
  <c r="AM355" i="10"/>
  <c r="AN355" i="10"/>
  <c r="AO355" i="10"/>
  <c r="AP355" i="10"/>
  <c r="I356" i="10"/>
  <c r="J356" i="10"/>
  <c r="K356" i="10"/>
  <c r="L356" i="10"/>
  <c r="M356" i="10"/>
  <c r="N356" i="10"/>
  <c r="O356" i="10"/>
  <c r="P356" i="10"/>
  <c r="Q356" i="10"/>
  <c r="R356" i="10"/>
  <c r="S356" i="10"/>
  <c r="T356" i="10"/>
  <c r="U356" i="10"/>
  <c r="V356" i="10"/>
  <c r="W356" i="10"/>
  <c r="X356" i="10"/>
  <c r="Y356" i="10"/>
  <c r="Z356" i="10"/>
  <c r="AA356" i="10"/>
  <c r="AB356" i="10"/>
  <c r="AC356" i="10"/>
  <c r="AD356" i="10"/>
  <c r="AE356" i="10"/>
  <c r="AF356" i="10"/>
  <c r="AG356" i="10"/>
  <c r="AH356" i="10"/>
  <c r="AI356" i="10"/>
  <c r="AJ356" i="10"/>
  <c r="AK356" i="10"/>
  <c r="AL356" i="10"/>
  <c r="AM356" i="10"/>
  <c r="AN356" i="10"/>
  <c r="AO356" i="10"/>
  <c r="AP356" i="10"/>
  <c r="I357" i="10"/>
  <c r="J357" i="10"/>
  <c r="K357" i="10"/>
  <c r="L357" i="10"/>
  <c r="M357" i="10"/>
  <c r="N357" i="10"/>
  <c r="O357" i="10"/>
  <c r="P357" i="10"/>
  <c r="Q357" i="10"/>
  <c r="R357" i="10"/>
  <c r="S357" i="10"/>
  <c r="T357" i="10"/>
  <c r="U357" i="10"/>
  <c r="V357" i="10"/>
  <c r="W357" i="10"/>
  <c r="X357" i="10"/>
  <c r="Y357" i="10"/>
  <c r="Z357" i="10"/>
  <c r="AA357" i="10"/>
  <c r="AB357" i="10"/>
  <c r="AC357" i="10"/>
  <c r="AD357" i="10"/>
  <c r="AE357" i="10"/>
  <c r="AF357" i="10"/>
  <c r="AG357" i="10"/>
  <c r="AH357" i="10"/>
  <c r="AI357" i="10"/>
  <c r="AJ357" i="10"/>
  <c r="AK357" i="10"/>
  <c r="AL357" i="10"/>
  <c r="AM357" i="10"/>
  <c r="AN357" i="10"/>
  <c r="AO357" i="10"/>
  <c r="AP357" i="10"/>
  <c r="I358" i="10"/>
  <c r="J358" i="10"/>
  <c r="K358" i="10"/>
  <c r="L358" i="10"/>
  <c r="M358" i="10"/>
  <c r="N358" i="10"/>
  <c r="O358" i="10"/>
  <c r="P358" i="10"/>
  <c r="Q358" i="10"/>
  <c r="R358" i="10"/>
  <c r="S358" i="10"/>
  <c r="T358" i="10"/>
  <c r="U358" i="10"/>
  <c r="V358" i="10"/>
  <c r="W358" i="10"/>
  <c r="X358" i="10"/>
  <c r="Y358" i="10"/>
  <c r="Z358" i="10"/>
  <c r="AA358" i="10"/>
  <c r="AB358" i="10"/>
  <c r="AC358" i="10"/>
  <c r="AD358" i="10"/>
  <c r="AE358" i="10"/>
  <c r="AF358" i="10"/>
  <c r="AG358" i="10"/>
  <c r="AH358" i="10"/>
  <c r="AI358" i="10"/>
  <c r="AJ358" i="10"/>
  <c r="AK358" i="10"/>
  <c r="AL358" i="10"/>
  <c r="AM358" i="10"/>
  <c r="AN358" i="10"/>
  <c r="AO358" i="10"/>
  <c r="AP358" i="10"/>
  <c r="I359" i="10"/>
  <c r="J359" i="10"/>
  <c r="K359" i="10"/>
  <c r="L359" i="10"/>
  <c r="M359" i="10"/>
  <c r="N359" i="10"/>
  <c r="O359" i="10"/>
  <c r="P359" i="10"/>
  <c r="Q359" i="10"/>
  <c r="R359" i="10"/>
  <c r="S359" i="10"/>
  <c r="T359" i="10"/>
  <c r="U359" i="10"/>
  <c r="V359" i="10"/>
  <c r="W359" i="10"/>
  <c r="X359" i="10"/>
  <c r="Y359" i="10"/>
  <c r="Z359" i="10"/>
  <c r="AA359" i="10"/>
  <c r="AB359" i="10"/>
  <c r="AC359" i="10"/>
  <c r="AD359" i="10"/>
  <c r="AE359" i="10"/>
  <c r="AF359" i="10"/>
  <c r="AG359" i="10"/>
  <c r="AH359" i="10"/>
  <c r="AI359" i="10"/>
  <c r="AJ359" i="10"/>
  <c r="AK359" i="10"/>
  <c r="AL359" i="10"/>
  <c r="AM359" i="10"/>
  <c r="AN359" i="10"/>
  <c r="AO359" i="10"/>
  <c r="AP359" i="10"/>
  <c r="I360" i="10"/>
  <c r="J360" i="10"/>
  <c r="K360" i="10"/>
  <c r="L360" i="10"/>
  <c r="M360" i="10"/>
  <c r="N360" i="10"/>
  <c r="O360" i="10"/>
  <c r="P360" i="10"/>
  <c r="Q360" i="10"/>
  <c r="R360" i="10"/>
  <c r="S360" i="10"/>
  <c r="T360" i="10"/>
  <c r="U360" i="10"/>
  <c r="V360" i="10"/>
  <c r="W360" i="10"/>
  <c r="X360" i="10"/>
  <c r="Y360" i="10"/>
  <c r="Z360" i="10"/>
  <c r="AA360" i="10"/>
  <c r="AB360" i="10"/>
  <c r="AC360" i="10"/>
  <c r="AD360" i="10"/>
  <c r="AE360" i="10"/>
  <c r="AF360" i="10"/>
  <c r="AG360" i="10"/>
  <c r="AH360" i="10"/>
  <c r="AI360" i="10"/>
  <c r="AJ360" i="10"/>
  <c r="AK360" i="10"/>
  <c r="AL360" i="10"/>
  <c r="AM360" i="10"/>
  <c r="AN360" i="10"/>
  <c r="AO360" i="10"/>
  <c r="AP360" i="10"/>
  <c r="I140" i="10"/>
  <c r="J140" i="10"/>
  <c r="K140" i="10"/>
  <c r="L140" i="10"/>
  <c r="M140" i="10"/>
  <c r="N140" i="10"/>
  <c r="O140" i="10"/>
  <c r="P140" i="10"/>
  <c r="Q140" i="10"/>
  <c r="R140" i="10"/>
  <c r="S140" i="10"/>
  <c r="T140" i="10"/>
  <c r="U140" i="10"/>
  <c r="V140" i="10"/>
  <c r="W140" i="10"/>
  <c r="X140" i="10"/>
  <c r="Y140" i="10"/>
  <c r="Z140" i="10"/>
  <c r="AA140" i="10"/>
  <c r="AB140" i="10"/>
  <c r="AC140" i="10"/>
  <c r="AD140" i="10"/>
  <c r="AE140" i="10"/>
  <c r="AF140" i="10"/>
  <c r="AG140" i="10"/>
  <c r="AH140" i="10"/>
  <c r="AI140" i="10"/>
  <c r="AJ140" i="10"/>
  <c r="AK140" i="10"/>
  <c r="AL140" i="10"/>
  <c r="AM140" i="10"/>
  <c r="AN140" i="10"/>
  <c r="AO140" i="10"/>
  <c r="AP140" i="10"/>
  <c r="I141" i="10"/>
  <c r="J141" i="10"/>
  <c r="K141" i="10"/>
  <c r="L141" i="10"/>
  <c r="M141" i="10"/>
  <c r="N141" i="10"/>
  <c r="O141" i="10"/>
  <c r="P141" i="10"/>
  <c r="Q141" i="10"/>
  <c r="R141" i="10"/>
  <c r="S141" i="10"/>
  <c r="T141" i="10"/>
  <c r="U141" i="10"/>
  <c r="V141" i="10"/>
  <c r="W141" i="10"/>
  <c r="X141" i="10"/>
  <c r="Y141" i="10"/>
  <c r="Z141" i="10"/>
  <c r="AA141" i="10"/>
  <c r="AB141" i="10"/>
  <c r="AC141" i="10"/>
  <c r="AD141" i="10"/>
  <c r="AE141" i="10"/>
  <c r="AF141" i="10"/>
  <c r="AG141" i="10"/>
  <c r="AH141" i="10"/>
  <c r="AI141" i="10"/>
  <c r="AJ141" i="10"/>
  <c r="AK141" i="10"/>
  <c r="AL141" i="10"/>
  <c r="AM141" i="10"/>
  <c r="AN141" i="10"/>
  <c r="AO141" i="10"/>
  <c r="AP141" i="10"/>
  <c r="I142" i="10"/>
  <c r="J142" i="10"/>
  <c r="K142" i="10"/>
  <c r="L142" i="10"/>
  <c r="M142" i="10"/>
  <c r="N142" i="10"/>
  <c r="O142" i="10"/>
  <c r="P142" i="10"/>
  <c r="Q142" i="10"/>
  <c r="R142" i="10"/>
  <c r="S142" i="10"/>
  <c r="T142" i="10"/>
  <c r="U142" i="10"/>
  <c r="V142" i="10"/>
  <c r="W142" i="10"/>
  <c r="X142" i="10"/>
  <c r="Y142" i="10"/>
  <c r="Z142" i="10"/>
  <c r="AA142" i="10"/>
  <c r="AB142" i="10"/>
  <c r="AC142" i="10"/>
  <c r="AD142" i="10"/>
  <c r="AE142" i="10"/>
  <c r="AF142" i="10"/>
  <c r="AG142" i="10"/>
  <c r="AH142" i="10"/>
  <c r="AI142" i="10"/>
  <c r="AJ142" i="10"/>
  <c r="AK142" i="10"/>
  <c r="AL142" i="10"/>
  <c r="AM142" i="10"/>
  <c r="AN142" i="10"/>
  <c r="AO142" i="10"/>
  <c r="AP142" i="10"/>
  <c r="I143" i="10"/>
  <c r="J143" i="10"/>
  <c r="K143" i="10"/>
  <c r="L143" i="10"/>
  <c r="M143" i="10"/>
  <c r="N143" i="10"/>
  <c r="O143" i="10"/>
  <c r="P143" i="10"/>
  <c r="Q143" i="10"/>
  <c r="R143" i="10"/>
  <c r="S143" i="10"/>
  <c r="T143" i="10"/>
  <c r="U143" i="10"/>
  <c r="V143" i="10"/>
  <c r="W143" i="10"/>
  <c r="X143" i="10"/>
  <c r="Y143" i="10"/>
  <c r="Z143" i="10"/>
  <c r="AA143" i="10"/>
  <c r="AB143" i="10"/>
  <c r="AC143" i="10"/>
  <c r="AD143" i="10"/>
  <c r="AE143" i="10"/>
  <c r="AF143" i="10"/>
  <c r="AG143" i="10"/>
  <c r="AH143" i="10"/>
  <c r="AI143" i="10"/>
  <c r="AJ143" i="10"/>
  <c r="AK143" i="10"/>
  <c r="AL143" i="10"/>
  <c r="AM143" i="10"/>
  <c r="AN143" i="10"/>
  <c r="AO143" i="10"/>
  <c r="AP143" i="10"/>
  <c r="I144" i="10"/>
  <c r="J144" i="10"/>
  <c r="K144" i="10"/>
  <c r="L144" i="10"/>
  <c r="M144" i="10"/>
  <c r="N144" i="10"/>
  <c r="O144" i="10"/>
  <c r="P144" i="10"/>
  <c r="Q144" i="10"/>
  <c r="R144" i="10"/>
  <c r="S144" i="10"/>
  <c r="T144" i="10"/>
  <c r="U144" i="10"/>
  <c r="V144" i="10"/>
  <c r="W144" i="10"/>
  <c r="X144" i="10"/>
  <c r="Y144" i="10"/>
  <c r="Z144" i="10"/>
  <c r="AA144" i="10"/>
  <c r="AB144" i="10"/>
  <c r="AC144" i="10"/>
  <c r="AD144" i="10"/>
  <c r="AE144" i="10"/>
  <c r="AF144" i="10"/>
  <c r="AG144" i="10"/>
  <c r="AH144" i="10"/>
  <c r="AI144" i="10"/>
  <c r="AJ144" i="10"/>
  <c r="AK144" i="10"/>
  <c r="AL144" i="10"/>
  <c r="AM144" i="10"/>
  <c r="AN144" i="10"/>
  <c r="AO144" i="10"/>
  <c r="AP144" i="10"/>
  <c r="I145" i="10"/>
  <c r="J145" i="10"/>
  <c r="K145" i="10"/>
  <c r="L145" i="10"/>
  <c r="M145" i="10"/>
  <c r="N145" i="10"/>
  <c r="O145" i="10"/>
  <c r="P145" i="10"/>
  <c r="Q145" i="10"/>
  <c r="R145" i="10"/>
  <c r="S145" i="10"/>
  <c r="T145" i="10"/>
  <c r="U145" i="10"/>
  <c r="V145" i="10"/>
  <c r="W145" i="10"/>
  <c r="X145" i="10"/>
  <c r="Y145" i="10"/>
  <c r="Z145" i="10"/>
  <c r="AA145" i="10"/>
  <c r="AB145" i="10"/>
  <c r="AC145" i="10"/>
  <c r="AD145" i="10"/>
  <c r="AE145" i="10"/>
  <c r="AF145" i="10"/>
  <c r="AG145" i="10"/>
  <c r="AH145" i="10"/>
  <c r="AI145" i="10"/>
  <c r="AJ145" i="10"/>
  <c r="AK145" i="10"/>
  <c r="AL145" i="10"/>
  <c r="AM145" i="10"/>
  <c r="AN145" i="10"/>
  <c r="AO145" i="10"/>
  <c r="AP145" i="10"/>
  <c r="I146" i="10"/>
  <c r="J146" i="10"/>
  <c r="K146" i="10"/>
  <c r="L146" i="10"/>
  <c r="M146" i="10"/>
  <c r="N146" i="10"/>
  <c r="O146" i="10"/>
  <c r="P146" i="10"/>
  <c r="Q146" i="10"/>
  <c r="R146" i="10"/>
  <c r="S146" i="10"/>
  <c r="T146" i="10"/>
  <c r="U146" i="10"/>
  <c r="V146" i="10"/>
  <c r="W146" i="10"/>
  <c r="X146" i="10"/>
  <c r="Y146" i="10"/>
  <c r="Z146" i="10"/>
  <c r="AA146" i="10"/>
  <c r="AB146" i="10"/>
  <c r="AC146" i="10"/>
  <c r="AD146" i="10"/>
  <c r="AE146" i="10"/>
  <c r="AF146" i="10"/>
  <c r="AG146" i="10"/>
  <c r="AH146" i="10"/>
  <c r="AI146" i="10"/>
  <c r="AJ146" i="10"/>
  <c r="AK146" i="10"/>
  <c r="AL146" i="10"/>
  <c r="AM146" i="10"/>
  <c r="AN146" i="10"/>
  <c r="AO146" i="10"/>
  <c r="AP146" i="10"/>
  <c r="I147" i="10"/>
  <c r="J147" i="10"/>
  <c r="K147" i="10"/>
  <c r="L147" i="10"/>
  <c r="M147" i="10"/>
  <c r="N147" i="10"/>
  <c r="O147" i="10"/>
  <c r="P147" i="10"/>
  <c r="Q147" i="10"/>
  <c r="R147" i="10"/>
  <c r="S147" i="10"/>
  <c r="T147" i="10"/>
  <c r="U147" i="10"/>
  <c r="V147" i="10"/>
  <c r="W147" i="10"/>
  <c r="X147" i="10"/>
  <c r="Y147" i="10"/>
  <c r="Z147" i="10"/>
  <c r="AA147" i="10"/>
  <c r="AB147" i="10"/>
  <c r="AC147" i="10"/>
  <c r="AD147" i="10"/>
  <c r="AE147" i="10"/>
  <c r="AF147" i="10"/>
  <c r="AG147" i="10"/>
  <c r="AH147" i="10"/>
  <c r="AI147" i="10"/>
  <c r="AJ147" i="10"/>
  <c r="AK147" i="10"/>
  <c r="AL147" i="10"/>
  <c r="AM147" i="10"/>
  <c r="AN147" i="10"/>
  <c r="AO147" i="10"/>
  <c r="AP147" i="10"/>
  <c r="I148" i="10"/>
  <c r="J148" i="10"/>
  <c r="K148" i="10"/>
  <c r="L148" i="10"/>
  <c r="M148" i="10"/>
  <c r="N148" i="10"/>
  <c r="O148" i="10"/>
  <c r="P148" i="10"/>
  <c r="Q148" i="10"/>
  <c r="R148" i="10"/>
  <c r="S148" i="10"/>
  <c r="T148" i="10"/>
  <c r="U148" i="10"/>
  <c r="V148" i="10"/>
  <c r="W148" i="10"/>
  <c r="X148" i="10"/>
  <c r="Y148" i="10"/>
  <c r="Z148" i="10"/>
  <c r="AA148" i="10"/>
  <c r="AB148" i="10"/>
  <c r="AC148" i="10"/>
  <c r="AD148" i="10"/>
  <c r="AE148" i="10"/>
  <c r="AF148" i="10"/>
  <c r="AG148" i="10"/>
  <c r="AH148" i="10"/>
  <c r="AI148" i="10"/>
  <c r="AJ148" i="10"/>
  <c r="AK148" i="10"/>
  <c r="AL148" i="10"/>
  <c r="AM148" i="10"/>
  <c r="AN148" i="10"/>
  <c r="AO148" i="10"/>
  <c r="AP148" i="10"/>
  <c r="I149" i="10"/>
  <c r="J149" i="10"/>
  <c r="K149" i="10"/>
  <c r="L149" i="10"/>
  <c r="M149" i="10"/>
  <c r="N149" i="10"/>
  <c r="O149" i="10"/>
  <c r="P149" i="10"/>
  <c r="Q149" i="10"/>
  <c r="R149" i="10"/>
  <c r="S149" i="10"/>
  <c r="T149" i="10"/>
  <c r="U149" i="10"/>
  <c r="V149" i="10"/>
  <c r="W149" i="10"/>
  <c r="X149" i="10"/>
  <c r="Y149" i="10"/>
  <c r="Z149" i="10"/>
  <c r="AA149" i="10"/>
  <c r="AB149" i="10"/>
  <c r="AC149" i="10"/>
  <c r="AD149" i="10"/>
  <c r="AE149" i="10"/>
  <c r="AF149" i="10"/>
  <c r="AG149" i="10"/>
  <c r="AH149" i="10"/>
  <c r="AI149" i="10"/>
  <c r="AJ149" i="10"/>
  <c r="AK149" i="10"/>
  <c r="AL149" i="10"/>
  <c r="AM149" i="10"/>
  <c r="AN149" i="10"/>
  <c r="AO149" i="10"/>
  <c r="AP149" i="10"/>
  <c r="I150" i="10"/>
  <c r="J150" i="10"/>
  <c r="K150" i="10"/>
  <c r="L150" i="10"/>
  <c r="M150" i="10"/>
  <c r="N150" i="10"/>
  <c r="O150" i="10"/>
  <c r="P150" i="10"/>
  <c r="Q150" i="10"/>
  <c r="R150" i="10"/>
  <c r="S150" i="10"/>
  <c r="T150" i="10"/>
  <c r="U150" i="10"/>
  <c r="V150" i="10"/>
  <c r="W150" i="10"/>
  <c r="X150" i="10"/>
  <c r="Y150" i="10"/>
  <c r="Z150" i="10"/>
  <c r="AA150" i="10"/>
  <c r="AB150" i="10"/>
  <c r="AC150" i="10"/>
  <c r="AD150" i="10"/>
  <c r="AE150" i="10"/>
  <c r="AF150" i="10"/>
  <c r="AG150" i="10"/>
  <c r="AH150" i="10"/>
  <c r="AI150" i="10"/>
  <c r="AJ150" i="10"/>
  <c r="AK150" i="10"/>
  <c r="AL150" i="10"/>
  <c r="AM150" i="10"/>
  <c r="AN150" i="10"/>
  <c r="AO150" i="10"/>
  <c r="AP150" i="10"/>
  <c r="I151" i="10"/>
  <c r="J151" i="10"/>
  <c r="K151" i="10"/>
  <c r="L151" i="10"/>
  <c r="M151" i="10"/>
  <c r="N151" i="10"/>
  <c r="O151" i="10"/>
  <c r="P151" i="10"/>
  <c r="Q151" i="10"/>
  <c r="R151" i="10"/>
  <c r="S151" i="10"/>
  <c r="T151" i="10"/>
  <c r="U151" i="10"/>
  <c r="V151" i="10"/>
  <c r="W151" i="10"/>
  <c r="X151" i="10"/>
  <c r="Y151" i="10"/>
  <c r="Z151" i="10"/>
  <c r="AA151" i="10"/>
  <c r="AB151" i="10"/>
  <c r="AC151" i="10"/>
  <c r="AD151" i="10"/>
  <c r="AE151" i="10"/>
  <c r="AF151" i="10"/>
  <c r="AG151" i="10"/>
  <c r="AH151" i="10"/>
  <c r="AI151" i="10"/>
  <c r="AJ151" i="10"/>
  <c r="AK151" i="10"/>
  <c r="AL151" i="10"/>
  <c r="AM151" i="10"/>
  <c r="AN151" i="10"/>
  <c r="AO151" i="10"/>
  <c r="AP151" i="10"/>
  <c r="I152" i="10"/>
  <c r="J152" i="10"/>
  <c r="K152" i="10"/>
  <c r="L152" i="10"/>
  <c r="M152" i="10"/>
  <c r="N152" i="10"/>
  <c r="O152" i="10"/>
  <c r="P152" i="10"/>
  <c r="Q152" i="10"/>
  <c r="R152" i="10"/>
  <c r="S152" i="10"/>
  <c r="T152" i="10"/>
  <c r="U152" i="10"/>
  <c r="V152" i="10"/>
  <c r="W152" i="10"/>
  <c r="X152" i="10"/>
  <c r="Y152" i="10"/>
  <c r="Z152" i="10"/>
  <c r="AA152" i="10"/>
  <c r="AB152" i="10"/>
  <c r="AC152" i="10"/>
  <c r="AD152" i="10"/>
  <c r="AE152" i="10"/>
  <c r="AF152" i="10"/>
  <c r="AG152" i="10"/>
  <c r="AH152" i="10"/>
  <c r="AI152" i="10"/>
  <c r="AJ152" i="10"/>
  <c r="AK152" i="10"/>
  <c r="AL152" i="10"/>
  <c r="AM152" i="10"/>
  <c r="AN152" i="10"/>
  <c r="AO152" i="10"/>
  <c r="AP152" i="10"/>
  <c r="I153" i="10"/>
  <c r="J153" i="10"/>
  <c r="K153" i="10"/>
  <c r="L153" i="10"/>
  <c r="M153" i="10"/>
  <c r="N153" i="10"/>
  <c r="O153" i="10"/>
  <c r="P153" i="10"/>
  <c r="Q153" i="10"/>
  <c r="R153" i="10"/>
  <c r="S153" i="10"/>
  <c r="T153" i="10"/>
  <c r="U153" i="10"/>
  <c r="V153" i="10"/>
  <c r="W153" i="10"/>
  <c r="X153" i="10"/>
  <c r="Y153" i="10"/>
  <c r="Z153" i="10"/>
  <c r="AA153" i="10"/>
  <c r="AB153" i="10"/>
  <c r="AC153" i="10"/>
  <c r="AD153" i="10"/>
  <c r="AE153" i="10"/>
  <c r="AF153" i="10"/>
  <c r="AG153" i="10"/>
  <c r="AH153" i="10"/>
  <c r="AI153" i="10"/>
  <c r="AJ153" i="10"/>
  <c r="AK153" i="10"/>
  <c r="AL153" i="10"/>
  <c r="AM153" i="10"/>
  <c r="AN153" i="10"/>
  <c r="AO153" i="10"/>
  <c r="AP153" i="10"/>
  <c r="I154" i="10"/>
  <c r="J154" i="10"/>
  <c r="K154" i="10"/>
  <c r="L154" i="10"/>
  <c r="M154" i="10"/>
  <c r="N154" i="10"/>
  <c r="O154" i="10"/>
  <c r="P154" i="10"/>
  <c r="Q154" i="10"/>
  <c r="R154" i="10"/>
  <c r="S154" i="10"/>
  <c r="T154" i="10"/>
  <c r="U154" i="10"/>
  <c r="V154" i="10"/>
  <c r="W154" i="10"/>
  <c r="X154" i="10"/>
  <c r="Y154" i="10"/>
  <c r="Z154" i="10"/>
  <c r="AA154" i="10"/>
  <c r="AB154" i="10"/>
  <c r="AC154" i="10"/>
  <c r="AD154" i="10"/>
  <c r="AE154" i="10"/>
  <c r="AF154" i="10"/>
  <c r="AG154" i="10"/>
  <c r="AH154" i="10"/>
  <c r="AI154" i="10"/>
  <c r="AJ154" i="10"/>
  <c r="AK154" i="10"/>
  <c r="AL154" i="10"/>
  <c r="AM154" i="10"/>
  <c r="AN154" i="10"/>
  <c r="AO154" i="10"/>
  <c r="AP154" i="10"/>
  <c r="I155" i="10"/>
  <c r="J155" i="10"/>
  <c r="K155" i="10"/>
  <c r="L155" i="10"/>
  <c r="M155" i="10"/>
  <c r="N155" i="10"/>
  <c r="O155" i="10"/>
  <c r="P155" i="10"/>
  <c r="Q155" i="10"/>
  <c r="R155" i="10"/>
  <c r="S155" i="10"/>
  <c r="T155" i="10"/>
  <c r="U155" i="10"/>
  <c r="V155" i="10"/>
  <c r="W155" i="10"/>
  <c r="X155" i="10"/>
  <c r="Y155" i="10"/>
  <c r="Z155" i="10"/>
  <c r="AA155" i="10"/>
  <c r="AB155" i="10"/>
  <c r="AC155" i="10"/>
  <c r="AD155" i="10"/>
  <c r="AE155" i="10"/>
  <c r="AF155" i="10"/>
  <c r="AG155" i="10"/>
  <c r="AH155" i="10"/>
  <c r="AI155" i="10"/>
  <c r="AJ155" i="10"/>
  <c r="AK155" i="10"/>
  <c r="AL155" i="10"/>
  <c r="AM155" i="10"/>
  <c r="AN155" i="10"/>
  <c r="AO155" i="10"/>
  <c r="AP155" i="10"/>
  <c r="I156" i="10"/>
  <c r="J156" i="10"/>
  <c r="K156" i="10"/>
  <c r="L156" i="10"/>
  <c r="M156" i="10"/>
  <c r="N156" i="10"/>
  <c r="O156" i="10"/>
  <c r="P156" i="10"/>
  <c r="Q156" i="10"/>
  <c r="R156" i="10"/>
  <c r="S156" i="10"/>
  <c r="T156" i="10"/>
  <c r="U156" i="10"/>
  <c r="V156" i="10"/>
  <c r="W156" i="10"/>
  <c r="X156" i="10"/>
  <c r="Y156" i="10"/>
  <c r="Z156" i="10"/>
  <c r="AA156" i="10"/>
  <c r="AB156" i="10"/>
  <c r="AC156" i="10"/>
  <c r="AD156" i="10"/>
  <c r="AE156" i="10"/>
  <c r="AF156" i="10"/>
  <c r="AG156" i="10"/>
  <c r="AH156" i="10"/>
  <c r="AI156" i="10"/>
  <c r="AJ156" i="10"/>
  <c r="AK156" i="10"/>
  <c r="AL156" i="10"/>
  <c r="AM156" i="10"/>
  <c r="AN156" i="10"/>
  <c r="AO156" i="10"/>
  <c r="AP156" i="10"/>
  <c r="I157" i="10"/>
  <c r="J157" i="10"/>
  <c r="K157" i="10"/>
  <c r="L157" i="10"/>
  <c r="M157" i="10"/>
  <c r="N157" i="10"/>
  <c r="O157" i="10"/>
  <c r="P157" i="10"/>
  <c r="Q157" i="10"/>
  <c r="R157" i="10"/>
  <c r="S157" i="10"/>
  <c r="T157" i="10"/>
  <c r="U157" i="10"/>
  <c r="V157" i="10"/>
  <c r="W157" i="10"/>
  <c r="X157" i="10"/>
  <c r="Y157" i="10"/>
  <c r="Z157" i="10"/>
  <c r="AA157" i="10"/>
  <c r="AB157" i="10"/>
  <c r="AC157" i="10"/>
  <c r="AD157" i="10"/>
  <c r="AE157" i="10"/>
  <c r="AF157" i="10"/>
  <c r="AG157" i="10"/>
  <c r="AH157" i="10"/>
  <c r="AI157" i="10"/>
  <c r="AJ157" i="10"/>
  <c r="AK157" i="10"/>
  <c r="AL157" i="10"/>
  <c r="AM157" i="10"/>
  <c r="AN157" i="10"/>
  <c r="AO157" i="10"/>
  <c r="AP157" i="10"/>
  <c r="I158" i="10"/>
  <c r="J158" i="10"/>
  <c r="K158" i="10"/>
  <c r="L158" i="10"/>
  <c r="M158" i="10"/>
  <c r="N158" i="10"/>
  <c r="O158" i="10"/>
  <c r="P158" i="10"/>
  <c r="Q158" i="10"/>
  <c r="R158" i="10"/>
  <c r="S158" i="10"/>
  <c r="T158" i="10"/>
  <c r="U158" i="10"/>
  <c r="V158" i="10"/>
  <c r="W158" i="10"/>
  <c r="X158" i="10"/>
  <c r="Y158" i="10"/>
  <c r="Z158" i="10"/>
  <c r="AA158" i="10"/>
  <c r="AB158" i="10"/>
  <c r="AC158" i="10"/>
  <c r="AD158" i="10"/>
  <c r="AE158" i="10"/>
  <c r="AF158" i="10"/>
  <c r="AG158" i="10"/>
  <c r="AH158" i="10"/>
  <c r="AI158" i="10"/>
  <c r="AJ158" i="10"/>
  <c r="AK158" i="10"/>
  <c r="AL158" i="10"/>
  <c r="AM158" i="10"/>
  <c r="AN158" i="10"/>
  <c r="AO158" i="10"/>
  <c r="AP158" i="10"/>
  <c r="I159" i="10"/>
  <c r="J159" i="10"/>
  <c r="K159" i="10"/>
  <c r="L159" i="10"/>
  <c r="M159" i="10"/>
  <c r="N159" i="10"/>
  <c r="O159" i="10"/>
  <c r="P159" i="10"/>
  <c r="Q159" i="10"/>
  <c r="R159" i="10"/>
  <c r="S159" i="10"/>
  <c r="T159" i="10"/>
  <c r="U159" i="10"/>
  <c r="V159" i="10"/>
  <c r="W159" i="10"/>
  <c r="X159" i="10"/>
  <c r="Y159" i="10"/>
  <c r="Z159" i="10"/>
  <c r="AA159" i="10"/>
  <c r="AB159" i="10"/>
  <c r="AC159" i="10"/>
  <c r="AD159" i="10"/>
  <c r="AE159" i="10"/>
  <c r="AF159" i="10"/>
  <c r="AG159" i="10"/>
  <c r="AH159" i="10"/>
  <c r="AI159" i="10"/>
  <c r="AJ159" i="10"/>
  <c r="AK159" i="10"/>
  <c r="AL159" i="10"/>
  <c r="AM159" i="10"/>
  <c r="AN159" i="10"/>
  <c r="AO159" i="10"/>
  <c r="AP159" i="10"/>
  <c r="I160" i="10"/>
  <c r="J160" i="10"/>
  <c r="K160" i="10"/>
  <c r="L160" i="10"/>
  <c r="M160" i="10"/>
  <c r="N160" i="10"/>
  <c r="O160" i="10"/>
  <c r="P160" i="10"/>
  <c r="Q160" i="10"/>
  <c r="R160" i="10"/>
  <c r="S160" i="10"/>
  <c r="T160" i="10"/>
  <c r="U160" i="10"/>
  <c r="V160" i="10"/>
  <c r="W160" i="10"/>
  <c r="X160" i="10"/>
  <c r="Y160" i="10"/>
  <c r="Z160" i="10"/>
  <c r="AA160" i="10"/>
  <c r="AB160" i="10"/>
  <c r="AC160" i="10"/>
  <c r="AD160" i="10"/>
  <c r="AE160" i="10"/>
  <c r="AF160" i="10"/>
  <c r="AG160" i="10"/>
  <c r="AH160" i="10"/>
  <c r="AI160" i="10"/>
  <c r="AJ160" i="10"/>
  <c r="AK160" i="10"/>
  <c r="AL160" i="10"/>
  <c r="AM160" i="10"/>
  <c r="AN160" i="10"/>
  <c r="AO160" i="10"/>
  <c r="AP160" i="10"/>
  <c r="I161" i="10"/>
  <c r="J161" i="10"/>
  <c r="K161" i="10"/>
  <c r="L161" i="10"/>
  <c r="M161" i="10"/>
  <c r="N161" i="10"/>
  <c r="O161" i="10"/>
  <c r="P161" i="10"/>
  <c r="Q161" i="10"/>
  <c r="R161" i="10"/>
  <c r="S161" i="10"/>
  <c r="T161" i="10"/>
  <c r="U161" i="10"/>
  <c r="V161" i="10"/>
  <c r="W161" i="10"/>
  <c r="X161" i="10"/>
  <c r="Y161" i="10"/>
  <c r="Z161" i="10"/>
  <c r="AA161" i="10"/>
  <c r="AB161" i="10"/>
  <c r="AC161" i="10"/>
  <c r="AD161" i="10"/>
  <c r="AE161" i="10"/>
  <c r="AF161" i="10"/>
  <c r="AG161" i="10"/>
  <c r="AH161" i="10"/>
  <c r="AI161" i="10"/>
  <c r="AJ161" i="10"/>
  <c r="AK161" i="10"/>
  <c r="AL161" i="10"/>
  <c r="AM161" i="10"/>
  <c r="AN161" i="10"/>
  <c r="AO161" i="10"/>
  <c r="AP161" i="10"/>
  <c r="I162" i="10"/>
  <c r="J162" i="10"/>
  <c r="K162" i="10"/>
  <c r="L162" i="10"/>
  <c r="M162" i="10"/>
  <c r="N162" i="10"/>
  <c r="O162" i="10"/>
  <c r="P162" i="10"/>
  <c r="Q162" i="10"/>
  <c r="R162" i="10"/>
  <c r="S162" i="10"/>
  <c r="T162" i="10"/>
  <c r="U162" i="10"/>
  <c r="V162" i="10"/>
  <c r="W162" i="10"/>
  <c r="X162" i="10"/>
  <c r="Y162" i="10"/>
  <c r="Z162" i="10"/>
  <c r="AA162" i="10"/>
  <c r="AB162" i="10"/>
  <c r="AC162" i="10"/>
  <c r="AD162" i="10"/>
  <c r="AE162" i="10"/>
  <c r="AF162" i="10"/>
  <c r="AG162" i="10"/>
  <c r="AH162" i="10"/>
  <c r="AI162" i="10"/>
  <c r="AJ162" i="10"/>
  <c r="AK162" i="10"/>
  <c r="AL162" i="10"/>
  <c r="AM162" i="10"/>
  <c r="AN162" i="10"/>
  <c r="AO162" i="10"/>
  <c r="AP162" i="10"/>
  <c r="I163" i="10"/>
  <c r="J163" i="10"/>
  <c r="K163" i="10"/>
  <c r="L163" i="10"/>
  <c r="M163" i="10"/>
  <c r="N163" i="10"/>
  <c r="O163" i="10"/>
  <c r="P163" i="10"/>
  <c r="Q163" i="10"/>
  <c r="R163" i="10"/>
  <c r="S163" i="10"/>
  <c r="T163" i="10"/>
  <c r="U163" i="10"/>
  <c r="V163" i="10"/>
  <c r="W163" i="10"/>
  <c r="X163" i="10"/>
  <c r="Y163" i="10"/>
  <c r="Z163" i="10"/>
  <c r="AA163" i="10"/>
  <c r="AB163" i="10"/>
  <c r="AC163" i="10"/>
  <c r="AD163" i="10"/>
  <c r="AE163" i="10"/>
  <c r="AF163" i="10"/>
  <c r="AG163" i="10"/>
  <c r="AH163" i="10"/>
  <c r="AI163" i="10"/>
  <c r="AJ163" i="10"/>
  <c r="AK163" i="10"/>
  <c r="AL163" i="10"/>
  <c r="AM163" i="10"/>
  <c r="AN163" i="10"/>
  <c r="AO163" i="10"/>
  <c r="AP163" i="10"/>
  <c r="I164" i="10"/>
  <c r="J164" i="10"/>
  <c r="K164" i="10"/>
  <c r="L164" i="10"/>
  <c r="M164" i="10"/>
  <c r="N164" i="10"/>
  <c r="O164" i="10"/>
  <c r="P164" i="10"/>
  <c r="Q164" i="10"/>
  <c r="R164" i="10"/>
  <c r="S164" i="10"/>
  <c r="T164" i="10"/>
  <c r="U164" i="10"/>
  <c r="V164" i="10"/>
  <c r="W164" i="10"/>
  <c r="X164" i="10"/>
  <c r="Y164" i="10"/>
  <c r="Z164" i="10"/>
  <c r="AA164" i="10"/>
  <c r="AB164" i="10"/>
  <c r="AC164" i="10"/>
  <c r="AD164" i="10"/>
  <c r="AE164" i="10"/>
  <c r="AF164" i="10"/>
  <c r="AG164" i="10"/>
  <c r="AH164" i="10"/>
  <c r="AI164" i="10"/>
  <c r="AJ164" i="10"/>
  <c r="AK164" i="10"/>
  <c r="AL164" i="10"/>
  <c r="AM164" i="10"/>
  <c r="AN164" i="10"/>
  <c r="AO164" i="10"/>
  <c r="AP164" i="10"/>
  <c r="I165" i="10"/>
  <c r="J165" i="10"/>
  <c r="K165" i="10"/>
  <c r="L165" i="10"/>
  <c r="M165" i="10"/>
  <c r="N165" i="10"/>
  <c r="O165" i="10"/>
  <c r="P165" i="10"/>
  <c r="Q165" i="10"/>
  <c r="R165" i="10"/>
  <c r="S165" i="10"/>
  <c r="T165" i="10"/>
  <c r="U165" i="10"/>
  <c r="V165" i="10"/>
  <c r="W165" i="10"/>
  <c r="X165" i="10"/>
  <c r="Y165" i="10"/>
  <c r="Z165" i="10"/>
  <c r="AA165" i="10"/>
  <c r="AB165" i="10"/>
  <c r="AC165" i="10"/>
  <c r="AD165" i="10"/>
  <c r="AE165" i="10"/>
  <c r="AF165" i="10"/>
  <c r="AG165" i="10"/>
  <c r="AH165" i="10"/>
  <c r="AI165" i="10"/>
  <c r="AJ165" i="10"/>
  <c r="AK165" i="10"/>
  <c r="AL165" i="10"/>
  <c r="AM165" i="10"/>
  <c r="AN165" i="10"/>
  <c r="AO165" i="10"/>
  <c r="AP165" i="10"/>
  <c r="I166" i="10"/>
  <c r="J166" i="10"/>
  <c r="K166" i="10"/>
  <c r="L166" i="10"/>
  <c r="M166" i="10"/>
  <c r="N166" i="10"/>
  <c r="O166" i="10"/>
  <c r="P166" i="10"/>
  <c r="Q166" i="10"/>
  <c r="R166" i="10"/>
  <c r="S166" i="10"/>
  <c r="T166" i="10"/>
  <c r="U166" i="10"/>
  <c r="V166" i="10"/>
  <c r="W166" i="10"/>
  <c r="X166" i="10"/>
  <c r="Y166" i="10"/>
  <c r="Z166" i="10"/>
  <c r="AA166" i="10"/>
  <c r="AB166" i="10"/>
  <c r="AC166" i="10"/>
  <c r="AD166" i="10"/>
  <c r="AE166" i="10"/>
  <c r="AF166" i="10"/>
  <c r="AG166" i="10"/>
  <c r="AH166" i="10"/>
  <c r="AI166" i="10"/>
  <c r="AJ166" i="10"/>
  <c r="AK166" i="10"/>
  <c r="AL166" i="10"/>
  <c r="AM166" i="10"/>
  <c r="AN166" i="10"/>
  <c r="AO166" i="10"/>
  <c r="AP166" i="10"/>
  <c r="I167" i="10"/>
  <c r="J167" i="10"/>
  <c r="K167" i="10"/>
  <c r="L167" i="10"/>
  <c r="M167" i="10"/>
  <c r="N167" i="10"/>
  <c r="O167" i="10"/>
  <c r="P167" i="10"/>
  <c r="Q167" i="10"/>
  <c r="R167" i="10"/>
  <c r="S167" i="10"/>
  <c r="T167" i="10"/>
  <c r="U167" i="10"/>
  <c r="V167" i="10"/>
  <c r="W167" i="10"/>
  <c r="X167" i="10"/>
  <c r="Y167" i="10"/>
  <c r="Z167" i="10"/>
  <c r="AA167" i="10"/>
  <c r="AB167" i="10"/>
  <c r="AC167" i="10"/>
  <c r="AD167" i="10"/>
  <c r="AE167" i="10"/>
  <c r="AF167" i="10"/>
  <c r="AG167" i="10"/>
  <c r="AH167" i="10"/>
  <c r="AI167" i="10"/>
  <c r="AJ167" i="10"/>
  <c r="AK167" i="10"/>
  <c r="AL167" i="10"/>
  <c r="AM167" i="10"/>
  <c r="AN167" i="10"/>
  <c r="AO167" i="10"/>
  <c r="AP167" i="10"/>
  <c r="I168" i="10"/>
  <c r="J168" i="10"/>
  <c r="K168" i="10"/>
  <c r="L168" i="10"/>
  <c r="M168" i="10"/>
  <c r="N168" i="10"/>
  <c r="O168" i="10"/>
  <c r="P168" i="10"/>
  <c r="Q168" i="10"/>
  <c r="R168" i="10"/>
  <c r="S168" i="10"/>
  <c r="T168" i="10"/>
  <c r="U168" i="10"/>
  <c r="V168" i="10"/>
  <c r="W168" i="10"/>
  <c r="X168" i="10"/>
  <c r="Y168" i="10"/>
  <c r="Z168" i="10"/>
  <c r="AA168" i="10"/>
  <c r="AB168" i="10"/>
  <c r="AC168" i="10"/>
  <c r="AD168" i="10"/>
  <c r="AE168" i="10"/>
  <c r="AF168" i="10"/>
  <c r="AG168" i="10"/>
  <c r="AH168" i="10"/>
  <c r="AI168" i="10"/>
  <c r="AJ168" i="10"/>
  <c r="AK168" i="10"/>
  <c r="AL168" i="10"/>
  <c r="AM168" i="10"/>
  <c r="AN168" i="10"/>
  <c r="AO168" i="10"/>
  <c r="AP168" i="10"/>
  <c r="I169" i="10"/>
  <c r="J169" i="10"/>
  <c r="K169" i="10"/>
  <c r="L169" i="10"/>
  <c r="M169" i="10"/>
  <c r="N169" i="10"/>
  <c r="O169" i="10"/>
  <c r="P169" i="10"/>
  <c r="Q169" i="10"/>
  <c r="R169" i="10"/>
  <c r="S169" i="10"/>
  <c r="T169" i="10"/>
  <c r="U169" i="10"/>
  <c r="V169" i="10"/>
  <c r="W169" i="10"/>
  <c r="X169" i="10"/>
  <c r="Y169" i="10"/>
  <c r="Z169" i="10"/>
  <c r="AA169" i="10"/>
  <c r="AB169" i="10"/>
  <c r="AC169" i="10"/>
  <c r="AD169" i="10"/>
  <c r="AE169" i="10"/>
  <c r="AF169" i="10"/>
  <c r="AG169" i="10"/>
  <c r="AH169" i="10"/>
  <c r="AI169" i="10"/>
  <c r="AJ169" i="10"/>
  <c r="AK169" i="10"/>
  <c r="AL169" i="10"/>
  <c r="AM169" i="10"/>
  <c r="AN169" i="10"/>
  <c r="AO169" i="10"/>
  <c r="AP169" i="10"/>
  <c r="I170" i="10"/>
  <c r="J170" i="10"/>
  <c r="K170" i="10"/>
  <c r="L170" i="10"/>
  <c r="M170" i="10"/>
  <c r="N170" i="10"/>
  <c r="O170" i="10"/>
  <c r="P170" i="10"/>
  <c r="Q170" i="10"/>
  <c r="R170" i="10"/>
  <c r="S170" i="10"/>
  <c r="T170" i="10"/>
  <c r="U170" i="10"/>
  <c r="V170" i="10"/>
  <c r="W170" i="10"/>
  <c r="X170" i="10"/>
  <c r="Y170" i="10"/>
  <c r="Z170" i="10"/>
  <c r="AA170" i="10"/>
  <c r="AB170" i="10"/>
  <c r="AC170" i="10"/>
  <c r="AD170" i="10"/>
  <c r="AE170" i="10"/>
  <c r="AF170" i="10"/>
  <c r="AG170" i="10"/>
  <c r="AH170" i="10"/>
  <c r="AI170" i="10"/>
  <c r="AJ170" i="10"/>
  <c r="AK170" i="10"/>
  <c r="AL170" i="10"/>
  <c r="AM170" i="10"/>
  <c r="AN170" i="10"/>
  <c r="AO170" i="10"/>
  <c r="AP170" i="10"/>
  <c r="I171" i="10"/>
  <c r="J171" i="10"/>
  <c r="K171" i="10"/>
  <c r="L171" i="10"/>
  <c r="M171" i="10"/>
  <c r="N171" i="10"/>
  <c r="O171" i="10"/>
  <c r="P171" i="10"/>
  <c r="Q171" i="10"/>
  <c r="R171" i="10"/>
  <c r="S171" i="10"/>
  <c r="T171" i="10"/>
  <c r="U171" i="10"/>
  <c r="V171" i="10"/>
  <c r="W171" i="10"/>
  <c r="X171" i="10"/>
  <c r="Y171" i="10"/>
  <c r="Z171" i="10"/>
  <c r="AA171" i="10"/>
  <c r="AB171" i="10"/>
  <c r="AC171" i="10"/>
  <c r="AD171" i="10"/>
  <c r="AE171" i="10"/>
  <c r="AF171" i="10"/>
  <c r="AG171" i="10"/>
  <c r="AH171" i="10"/>
  <c r="AI171" i="10"/>
  <c r="AJ171" i="10"/>
  <c r="AK171" i="10"/>
  <c r="AL171" i="10"/>
  <c r="AM171" i="10"/>
  <c r="AN171" i="10"/>
  <c r="AO171" i="10"/>
  <c r="AP171" i="10"/>
  <c r="I172" i="10"/>
  <c r="J172" i="10"/>
  <c r="K172" i="10"/>
  <c r="L172" i="10"/>
  <c r="M172" i="10"/>
  <c r="N172" i="10"/>
  <c r="O172" i="10"/>
  <c r="P172" i="10"/>
  <c r="Q172" i="10"/>
  <c r="R172" i="10"/>
  <c r="S172" i="10"/>
  <c r="T172" i="10"/>
  <c r="U172" i="10"/>
  <c r="V172" i="10"/>
  <c r="W172" i="10"/>
  <c r="X172" i="10"/>
  <c r="Y172" i="10"/>
  <c r="Z172" i="10"/>
  <c r="AA172" i="10"/>
  <c r="AB172" i="10"/>
  <c r="AC172" i="10"/>
  <c r="AD172" i="10"/>
  <c r="AE172" i="10"/>
  <c r="AF172" i="10"/>
  <c r="AG172" i="10"/>
  <c r="AH172" i="10"/>
  <c r="AI172" i="10"/>
  <c r="AJ172" i="10"/>
  <c r="AK172" i="10"/>
  <c r="AL172" i="10"/>
  <c r="AM172" i="10"/>
  <c r="AN172" i="10"/>
  <c r="AO172" i="10"/>
  <c r="AP172" i="10"/>
  <c r="I173" i="10"/>
  <c r="J173" i="10"/>
  <c r="K173" i="10"/>
  <c r="L173" i="10"/>
  <c r="M173" i="10"/>
  <c r="N173" i="10"/>
  <c r="O173" i="10"/>
  <c r="P173" i="10"/>
  <c r="Q173" i="10"/>
  <c r="R173" i="10"/>
  <c r="S173" i="10"/>
  <c r="T173" i="10"/>
  <c r="U173" i="10"/>
  <c r="V173" i="10"/>
  <c r="W173" i="10"/>
  <c r="X173" i="10"/>
  <c r="Y173" i="10"/>
  <c r="Z173" i="10"/>
  <c r="AA173" i="10"/>
  <c r="AB173" i="10"/>
  <c r="AC173" i="10"/>
  <c r="AD173" i="10"/>
  <c r="AE173" i="10"/>
  <c r="AF173" i="10"/>
  <c r="AG173" i="10"/>
  <c r="AH173" i="10"/>
  <c r="AI173" i="10"/>
  <c r="AJ173" i="10"/>
  <c r="AK173" i="10"/>
  <c r="AL173" i="10"/>
  <c r="AM173" i="10"/>
  <c r="AN173" i="10"/>
  <c r="AO173" i="10"/>
  <c r="AP173" i="10"/>
  <c r="I174" i="10"/>
  <c r="J174" i="10"/>
  <c r="K174" i="10"/>
  <c r="L174" i="10"/>
  <c r="M174" i="10"/>
  <c r="N174" i="10"/>
  <c r="O174" i="10"/>
  <c r="P174" i="10"/>
  <c r="Q174" i="10"/>
  <c r="R174" i="10"/>
  <c r="S174" i="10"/>
  <c r="T174" i="10"/>
  <c r="U174" i="10"/>
  <c r="V174" i="10"/>
  <c r="W174" i="10"/>
  <c r="X174" i="10"/>
  <c r="Y174" i="10"/>
  <c r="Z174" i="10"/>
  <c r="AA174" i="10"/>
  <c r="AB174" i="10"/>
  <c r="AC174" i="10"/>
  <c r="AD174" i="10"/>
  <c r="AE174" i="10"/>
  <c r="AF174" i="10"/>
  <c r="AG174" i="10"/>
  <c r="AH174" i="10"/>
  <c r="AI174" i="10"/>
  <c r="AJ174" i="10"/>
  <c r="AK174" i="10"/>
  <c r="AL174" i="10"/>
  <c r="AM174" i="10"/>
  <c r="AN174" i="10"/>
  <c r="AO174" i="10"/>
  <c r="AP174" i="10"/>
  <c r="I175" i="10"/>
  <c r="J175" i="10"/>
  <c r="K175" i="10"/>
  <c r="L175" i="10"/>
  <c r="M175" i="10"/>
  <c r="N175" i="10"/>
  <c r="O175" i="10"/>
  <c r="P175" i="10"/>
  <c r="Q175" i="10"/>
  <c r="R175" i="10"/>
  <c r="S175" i="10"/>
  <c r="T175" i="10"/>
  <c r="U175" i="10"/>
  <c r="V175" i="10"/>
  <c r="W175" i="10"/>
  <c r="X175" i="10"/>
  <c r="Y175" i="10"/>
  <c r="Z175" i="10"/>
  <c r="AA175" i="10"/>
  <c r="AB175" i="10"/>
  <c r="AC175" i="10"/>
  <c r="AD175" i="10"/>
  <c r="AE175" i="10"/>
  <c r="AF175" i="10"/>
  <c r="AG175" i="10"/>
  <c r="AH175" i="10"/>
  <c r="AI175" i="10"/>
  <c r="AJ175" i="10"/>
  <c r="AK175" i="10"/>
  <c r="AL175" i="10"/>
  <c r="AM175" i="10"/>
  <c r="AN175" i="10"/>
  <c r="AO175" i="10"/>
  <c r="AP175" i="10"/>
  <c r="I176" i="10"/>
  <c r="J176" i="10"/>
  <c r="K176" i="10"/>
  <c r="L176" i="10"/>
  <c r="M176" i="10"/>
  <c r="N176" i="10"/>
  <c r="O176" i="10"/>
  <c r="P176" i="10"/>
  <c r="Q176" i="10"/>
  <c r="R176" i="10"/>
  <c r="S176" i="10"/>
  <c r="T176" i="10"/>
  <c r="U176" i="10"/>
  <c r="V176" i="10"/>
  <c r="W176" i="10"/>
  <c r="X176" i="10"/>
  <c r="Y176" i="10"/>
  <c r="Z176" i="10"/>
  <c r="AA176" i="10"/>
  <c r="AB176" i="10"/>
  <c r="AC176" i="10"/>
  <c r="AD176" i="10"/>
  <c r="AE176" i="10"/>
  <c r="AF176" i="10"/>
  <c r="AG176" i="10"/>
  <c r="AH176" i="10"/>
  <c r="AI176" i="10"/>
  <c r="AJ176" i="10"/>
  <c r="AK176" i="10"/>
  <c r="AL176" i="10"/>
  <c r="AM176" i="10"/>
  <c r="AN176" i="10"/>
  <c r="AO176" i="10"/>
  <c r="AP176" i="10"/>
  <c r="I177" i="10"/>
  <c r="J177" i="10"/>
  <c r="K177" i="10"/>
  <c r="L177" i="10"/>
  <c r="M177" i="10"/>
  <c r="N177" i="10"/>
  <c r="O177" i="10"/>
  <c r="P177" i="10"/>
  <c r="Q177" i="10"/>
  <c r="R177" i="10"/>
  <c r="S177" i="10"/>
  <c r="T177" i="10"/>
  <c r="U177" i="10"/>
  <c r="V177" i="10"/>
  <c r="W177" i="10"/>
  <c r="X177" i="10"/>
  <c r="Y177" i="10"/>
  <c r="Z177" i="10"/>
  <c r="AA177" i="10"/>
  <c r="AB177" i="10"/>
  <c r="AC177" i="10"/>
  <c r="AD177" i="10"/>
  <c r="AE177" i="10"/>
  <c r="AF177" i="10"/>
  <c r="AG177" i="10"/>
  <c r="AH177" i="10"/>
  <c r="AI177" i="10"/>
  <c r="AJ177" i="10"/>
  <c r="AK177" i="10"/>
  <c r="AL177" i="10"/>
  <c r="AM177" i="10"/>
  <c r="AN177" i="10"/>
  <c r="AO177" i="10"/>
  <c r="AP177" i="10"/>
  <c r="I178" i="10"/>
  <c r="J178" i="10"/>
  <c r="K178" i="10"/>
  <c r="L178" i="10"/>
  <c r="M178" i="10"/>
  <c r="N178" i="10"/>
  <c r="O178" i="10"/>
  <c r="P178" i="10"/>
  <c r="Q178" i="10"/>
  <c r="R178" i="10"/>
  <c r="S178" i="10"/>
  <c r="T178" i="10"/>
  <c r="U178" i="10"/>
  <c r="V178" i="10"/>
  <c r="W178" i="10"/>
  <c r="X178" i="10"/>
  <c r="Y178" i="10"/>
  <c r="Z178" i="10"/>
  <c r="AA178" i="10"/>
  <c r="AB178" i="10"/>
  <c r="AC178" i="10"/>
  <c r="AD178" i="10"/>
  <c r="AE178" i="10"/>
  <c r="AF178" i="10"/>
  <c r="AG178" i="10"/>
  <c r="AH178" i="10"/>
  <c r="AI178" i="10"/>
  <c r="AJ178" i="10"/>
  <c r="AK178" i="10"/>
  <c r="AL178" i="10"/>
  <c r="AM178" i="10"/>
  <c r="AN178" i="10"/>
  <c r="AO178" i="10"/>
  <c r="AP178" i="10"/>
  <c r="I179" i="10"/>
  <c r="J179" i="10"/>
  <c r="K179" i="10"/>
  <c r="L179" i="10"/>
  <c r="M179" i="10"/>
  <c r="N179" i="10"/>
  <c r="O179" i="10"/>
  <c r="P179" i="10"/>
  <c r="Q179" i="10"/>
  <c r="R179" i="10"/>
  <c r="S179" i="10"/>
  <c r="T179" i="10"/>
  <c r="U179" i="10"/>
  <c r="V179" i="10"/>
  <c r="W179" i="10"/>
  <c r="X179" i="10"/>
  <c r="Y179" i="10"/>
  <c r="Z179" i="10"/>
  <c r="AA179" i="10"/>
  <c r="AB179" i="10"/>
  <c r="AC179" i="10"/>
  <c r="AD179" i="10"/>
  <c r="AE179" i="10"/>
  <c r="AF179" i="10"/>
  <c r="AG179" i="10"/>
  <c r="AH179" i="10"/>
  <c r="AI179" i="10"/>
  <c r="AJ179" i="10"/>
  <c r="AK179" i="10"/>
  <c r="AL179" i="10"/>
  <c r="AM179" i="10"/>
  <c r="AN179" i="10"/>
  <c r="AO179" i="10"/>
  <c r="AP179" i="10"/>
  <c r="I180" i="10"/>
  <c r="J180" i="10"/>
  <c r="K180" i="10"/>
  <c r="L180" i="10"/>
  <c r="M180" i="10"/>
  <c r="N180" i="10"/>
  <c r="O180" i="10"/>
  <c r="P180" i="10"/>
  <c r="Q180" i="10"/>
  <c r="R180" i="10"/>
  <c r="S180" i="10"/>
  <c r="T180" i="10"/>
  <c r="U180" i="10"/>
  <c r="V180" i="10"/>
  <c r="W180" i="10"/>
  <c r="X180" i="10"/>
  <c r="Y180" i="10"/>
  <c r="Z180" i="10"/>
  <c r="AA180" i="10"/>
  <c r="AB180" i="10"/>
  <c r="AC180" i="10"/>
  <c r="AD180" i="10"/>
  <c r="AE180" i="10"/>
  <c r="AF180" i="10"/>
  <c r="AG180" i="10"/>
  <c r="AH180" i="10"/>
  <c r="AI180" i="10"/>
  <c r="AJ180" i="10"/>
  <c r="AK180" i="10"/>
  <c r="AL180" i="10"/>
  <c r="AM180" i="10"/>
  <c r="AN180" i="10"/>
  <c r="AO180" i="10"/>
  <c r="AP180" i="10"/>
  <c r="I181" i="10"/>
  <c r="J181" i="10"/>
  <c r="K181" i="10"/>
  <c r="L181" i="10"/>
  <c r="M181" i="10"/>
  <c r="N181" i="10"/>
  <c r="O181" i="10"/>
  <c r="P181" i="10"/>
  <c r="Q181" i="10"/>
  <c r="R181" i="10"/>
  <c r="S181" i="10"/>
  <c r="T181" i="10"/>
  <c r="U181" i="10"/>
  <c r="V181" i="10"/>
  <c r="W181" i="10"/>
  <c r="X181" i="10"/>
  <c r="Y181" i="10"/>
  <c r="Z181" i="10"/>
  <c r="AA181" i="10"/>
  <c r="AB181" i="10"/>
  <c r="AC181" i="10"/>
  <c r="AD181" i="10"/>
  <c r="AE181" i="10"/>
  <c r="AF181" i="10"/>
  <c r="AG181" i="10"/>
  <c r="AH181" i="10"/>
  <c r="AI181" i="10"/>
  <c r="AJ181" i="10"/>
  <c r="AK181" i="10"/>
  <c r="AL181" i="10"/>
  <c r="AM181" i="10"/>
  <c r="AN181" i="10"/>
  <c r="AO181" i="10"/>
  <c r="AP181" i="10"/>
  <c r="I182" i="10"/>
  <c r="J182" i="10"/>
  <c r="K182" i="10"/>
  <c r="L182" i="10"/>
  <c r="M182" i="10"/>
  <c r="N182" i="10"/>
  <c r="O182" i="10"/>
  <c r="P182" i="10"/>
  <c r="Q182" i="10"/>
  <c r="R182" i="10"/>
  <c r="S182" i="10"/>
  <c r="T182" i="10"/>
  <c r="U182" i="10"/>
  <c r="V182" i="10"/>
  <c r="W182" i="10"/>
  <c r="X182" i="10"/>
  <c r="Y182" i="10"/>
  <c r="Z182" i="10"/>
  <c r="AA182" i="10"/>
  <c r="AB182" i="10"/>
  <c r="AC182" i="10"/>
  <c r="AD182" i="10"/>
  <c r="AE182" i="10"/>
  <c r="AF182" i="10"/>
  <c r="AG182" i="10"/>
  <c r="AH182" i="10"/>
  <c r="AI182" i="10"/>
  <c r="AJ182" i="10"/>
  <c r="AK182" i="10"/>
  <c r="AL182" i="10"/>
  <c r="AM182" i="10"/>
  <c r="AN182" i="10"/>
  <c r="AO182" i="10"/>
  <c r="AP182" i="10"/>
  <c r="I183" i="10"/>
  <c r="J183" i="10"/>
  <c r="K183" i="10"/>
  <c r="L183" i="10"/>
  <c r="M183" i="10"/>
  <c r="N183" i="10"/>
  <c r="O183" i="10"/>
  <c r="P183" i="10"/>
  <c r="Q183" i="10"/>
  <c r="R183" i="10"/>
  <c r="S183" i="10"/>
  <c r="T183" i="10"/>
  <c r="U183" i="10"/>
  <c r="V183" i="10"/>
  <c r="W183" i="10"/>
  <c r="X183" i="10"/>
  <c r="Y183" i="10"/>
  <c r="Z183" i="10"/>
  <c r="AA183" i="10"/>
  <c r="AB183" i="10"/>
  <c r="AC183" i="10"/>
  <c r="AD183" i="10"/>
  <c r="AE183" i="10"/>
  <c r="AF183" i="10"/>
  <c r="AG183" i="10"/>
  <c r="AH183" i="10"/>
  <c r="AI183" i="10"/>
  <c r="AJ183" i="10"/>
  <c r="AK183" i="10"/>
  <c r="AL183" i="10"/>
  <c r="AM183" i="10"/>
  <c r="AN183" i="10"/>
  <c r="AO183" i="10"/>
  <c r="AP183" i="10"/>
  <c r="I184" i="10"/>
  <c r="J184" i="10"/>
  <c r="K184" i="10"/>
  <c r="L184" i="10"/>
  <c r="M184" i="10"/>
  <c r="N184" i="10"/>
  <c r="O184" i="10"/>
  <c r="P184" i="10"/>
  <c r="Q184" i="10"/>
  <c r="R184" i="10"/>
  <c r="S184" i="10"/>
  <c r="T184" i="10"/>
  <c r="U184" i="10"/>
  <c r="V184" i="10"/>
  <c r="W184" i="10"/>
  <c r="X184" i="10"/>
  <c r="Y184" i="10"/>
  <c r="Z184" i="10"/>
  <c r="AA184" i="10"/>
  <c r="AB184" i="10"/>
  <c r="AC184" i="10"/>
  <c r="AD184" i="10"/>
  <c r="AE184" i="10"/>
  <c r="AF184" i="10"/>
  <c r="AG184" i="10"/>
  <c r="AH184" i="10"/>
  <c r="AI184" i="10"/>
  <c r="AJ184" i="10"/>
  <c r="AK184" i="10"/>
  <c r="AL184" i="10"/>
  <c r="AM184" i="10"/>
  <c r="AN184" i="10"/>
  <c r="AO184" i="10"/>
  <c r="AP184" i="10"/>
  <c r="I185" i="10"/>
  <c r="J185" i="10"/>
  <c r="K185" i="10"/>
  <c r="L185" i="10"/>
  <c r="M185" i="10"/>
  <c r="N185" i="10"/>
  <c r="O185" i="10"/>
  <c r="P185" i="10"/>
  <c r="Q185" i="10"/>
  <c r="R185" i="10"/>
  <c r="S185" i="10"/>
  <c r="T185" i="10"/>
  <c r="U185" i="10"/>
  <c r="V185" i="10"/>
  <c r="W185" i="10"/>
  <c r="X185" i="10"/>
  <c r="Y185" i="10"/>
  <c r="Z185" i="10"/>
  <c r="AA185" i="10"/>
  <c r="AB185" i="10"/>
  <c r="AC185" i="10"/>
  <c r="AD185" i="10"/>
  <c r="AE185" i="10"/>
  <c r="AF185" i="10"/>
  <c r="AG185" i="10"/>
  <c r="AH185" i="10"/>
  <c r="AI185" i="10"/>
  <c r="AJ185" i="10"/>
  <c r="AK185" i="10"/>
  <c r="AL185" i="10"/>
  <c r="AM185" i="10"/>
  <c r="AN185" i="10"/>
  <c r="AO185" i="10"/>
  <c r="AP185" i="10"/>
  <c r="I186" i="10"/>
  <c r="J186" i="10"/>
  <c r="K186" i="10"/>
  <c r="L186" i="10"/>
  <c r="M186" i="10"/>
  <c r="N186" i="10"/>
  <c r="O186" i="10"/>
  <c r="P186" i="10"/>
  <c r="Q186" i="10"/>
  <c r="R186" i="10"/>
  <c r="S186" i="10"/>
  <c r="T186" i="10"/>
  <c r="U186" i="10"/>
  <c r="V186" i="10"/>
  <c r="W186" i="10"/>
  <c r="X186" i="10"/>
  <c r="Y186" i="10"/>
  <c r="Z186" i="10"/>
  <c r="AA186" i="10"/>
  <c r="AB186" i="10"/>
  <c r="AC186" i="10"/>
  <c r="AD186" i="10"/>
  <c r="AE186" i="10"/>
  <c r="AF186" i="10"/>
  <c r="AG186" i="10"/>
  <c r="AH186" i="10"/>
  <c r="AI186" i="10"/>
  <c r="AJ186" i="10"/>
  <c r="AK186" i="10"/>
  <c r="AL186" i="10"/>
  <c r="AM186" i="10"/>
  <c r="AN186" i="10"/>
  <c r="AO186" i="10"/>
  <c r="AP186" i="10"/>
  <c r="I187" i="10"/>
  <c r="J187" i="10"/>
  <c r="K187" i="10"/>
  <c r="L187" i="10"/>
  <c r="M187" i="10"/>
  <c r="N187" i="10"/>
  <c r="O187" i="10"/>
  <c r="P187" i="10"/>
  <c r="Q187" i="10"/>
  <c r="R187" i="10"/>
  <c r="S187" i="10"/>
  <c r="T187" i="10"/>
  <c r="U187" i="10"/>
  <c r="V187" i="10"/>
  <c r="W187" i="10"/>
  <c r="X187" i="10"/>
  <c r="Y187" i="10"/>
  <c r="Z187" i="10"/>
  <c r="AA187" i="10"/>
  <c r="AB187" i="10"/>
  <c r="AC187" i="10"/>
  <c r="AD187" i="10"/>
  <c r="AE187" i="10"/>
  <c r="AF187" i="10"/>
  <c r="AG187" i="10"/>
  <c r="AH187" i="10"/>
  <c r="AI187" i="10"/>
  <c r="AJ187" i="10"/>
  <c r="AK187" i="10"/>
  <c r="AL187" i="10"/>
  <c r="AM187" i="10"/>
  <c r="AN187" i="10"/>
  <c r="AO187" i="10"/>
  <c r="AP187" i="10"/>
  <c r="I188" i="10"/>
  <c r="J188" i="10"/>
  <c r="K188" i="10"/>
  <c r="L188" i="10"/>
  <c r="M188" i="10"/>
  <c r="N188" i="10"/>
  <c r="O188" i="10"/>
  <c r="P188" i="10"/>
  <c r="Q188" i="10"/>
  <c r="R188" i="10"/>
  <c r="S188" i="10"/>
  <c r="T188" i="10"/>
  <c r="U188" i="10"/>
  <c r="V188" i="10"/>
  <c r="W188" i="10"/>
  <c r="X188" i="10"/>
  <c r="Y188" i="10"/>
  <c r="Z188" i="10"/>
  <c r="AA188" i="10"/>
  <c r="AB188" i="10"/>
  <c r="AC188" i="10"/>
  <c r="AD188" i="10"/>
  <c r="AE188" i="10"/>
  <c r="AF188" i="10"/>
  <c r="AG188" i="10"/>
  <c r="AH188" i="10"/>
  <c r="AI188" i="10"/>
  <c r="AJ188" i="10"/>
  <c r="AK188" i="10"/>
  <c r="AL188" i="10"/>
  <c r="AM188" i="10"/>
  <c r="AN188" i="10"/>
  <c r="AO188" i="10"/>
  <c r="AP188" i="10"/>
  <c r="I189" i="10"/>
  <c r="J189" i="10"/>
  <c r="K189" i="10"/>
  <c r="L189" i="10"/>
  <c r="M189" i="10"/>
  <c r="N189" i="10"/>
  <c r="O189" i="10"/>
  <c r="P189" i="10"/>
  <c r="Q189" i="10"/>
  <c r="R189" i="10"/>
  <c r="S189" i="10"/>
  <c r="T189" i="10"/>
  <c r="U189" i="10"/>
  <c r="V189" i="10"/>
  <c r="W189" i="10"/>
  <c r="X189" i="10"/>
  <c r="Y189" i="10"/>
  <c r="Z189" i="10"/>
  <c r="AA189" i="10"/>
  <c r="AB189" i="10"/>
  <c r="AC189" i="10"/>
  <c r="AD189" i="10"/>
  <c r="AE189" i="10"/>
  <c r="AF189" i="10"/>
  <c r="AG189" i="10"/>
  <c r="AH189" i="10"/>
  <c r="AI189" i="10"/>
  <c r="AJ189" i="10"/>
  <c r="AK189" i="10"/>
  <c r="AL189" i="10"/>
  <c r="AM189" i="10"/>
  <c r="AN189" i="10"/>
  <c r="AO189" i="10"/>
  <c r="AP189" i="10"/>
  <c r="I190" i="10"/>
  <c r="J190" i="10"/>
  <c r="K190" i="10"/>
  <c r="L190" i="10"/>
  <c r="M190" i="10"/>
  <c r="N190" i="10"/>
  <c r="O190" i="10"/>
  <c r="P190" i="10"/>
  <c r="Q190" i="10"/>
  <c r="R190" i="10"/>
  <c r="S190" i="10"/>
  <c r="T190" i="10"/>
  <c r="U190" i="10"/>
  <c r="V190" i="10"/>
  <c r="W190" i="10"/>
  <c r="X190" i="10"/>
  <c r="Y190" i="10"/>
  <c r="Z190" i="10"/>
  <c r="AA190" i="10"/>
  <c r="AB190" i="10"/>
  <c r="AC190" i="10"/>
  <c r="AD190" i="10"/>
  <c r="AE190" i="10"/>
  <c r="AF190" i="10"/>
  <c r="AG190" i="10"/>
  <c r="AH190" i="10"/>
  <c r="AI190" i="10"/>
  <c r="AJ190" i="10"/>
  <c r="AK190" i="10"/>
  <c r="AL190" i="10"/>
  <c r="AM190" i="10"/>
  <c r="AN190" i="10"/>
  <c r="AO190" i="10"/>
  <c r="AP190" i="10"/>
  <c r="I191" i="10"/>
  <c r="J191" i="10"/>
  <c r="K191" i="10"/>
  <c r="L191" i="10"/>
  <c r="M191" i="10"/>
  <c r="N191" i="10"/>
  <c r="O191" i="10"/>
  <c r="P191" i="10"/>
  <c r="Q191" i="10"/>
  <c r="R191" i="10"/>
  <c r="S191" i="10"/>
  <c r="T191" i="10"/>
  <c r="U191" i="10"/>
  <c r="V191" i="10"/>
  <c r="W191" i="10"/>
  <c r="X191" i="10"/>
  <c r="Y191" i="10"/>
  <c r="Z191" i="10"/>
  <c r="AA191" i="10"/>
  <c r="AB191" i="10"/>
  <c r="AC191" i="10"/>
  <c r="AD191" i="10"/>
  <c r="AE191" i="10"/>
  <c r="AF191" i="10"/>
  <c r="AG191" i="10"/>
  <c r="AH191" i="10"/>
  <c r="AI191" i="10"/>
  <c r="AJ191" i="10"/>
  <c r="AK191" i="10"/>
  <c r="AL191" i="10"/>
  <c r="AM191" i="10"/>
  <c r="AN191" i="10"/>
  <c r="AO191" i="10"/>
  <c r="AP191" i="10"/>
  <c r="I192" i="10"/>
  <c r="J192" i="10"/>
  <c r="K192" i="10"/>
  <c r="L192" i="10"/>
  <c r="M192" i="10"/>
  <c r="N192" i="10"/>
  <c r="O192" i="10"/>
  <c r="P192" i="10"/>
  <c r="Q192" i="10"/>
  <c r="R192" i="10"/>
  <c r="S192" i="10"/>
  <c r="T192" i="10"/>
  <c r="U192" i="10"/>
  <c r="V192" i="10"/>
  <c r="W192" i="10"/>
  <c r="X192" i="10"/>
  <c r="Y192" i="10"/>
  <c r="Z192" i="10"/>
  <c r="AA192" i="10"/>
  <c r="AB192" i="10"/>
  <c r="AC192" i="10"/>
  <c r="AD192" i="10"/>
  <c r="AE192" i="10"/>
  <c r="AF192" i="10"/>
  <c r="AG192" i="10"/>
  <c r="AH192" i="10"/>
  <c r="AI192" i="10"/>
  <c r="AJ192" i="10"/>
  <c r="AK192" i="10"/>
  <c r="AL192" i="10"/>
  <c r="AM192" i="10"/>
  <c r="AN192" i="10"/>
  <c r="AO192" i="10"/>
  <c r="AP192" i="10"/>
  <c r="I193" i="10"/>
  <c r="J193" i="10"/>
  <c r="K193" i="10"/>
  <c r="L193" i="10"/>
  <c r="M193" i="10"/>
  <c r="N193" i="10"/>
  <c r="O193" i="10"/>
  <c r="P193" i="10"/>
  <c r="Q193" i="10"/>
  <c r="R193" i="10"/>
  <c r="S193" i="10"/>
  <c r="T193" i="10"/>
  <c r="U193" i="10"/>
  <c r="V193" i="10"/>
  <c r="W193" i="10"/>
  <c r="X193" i="10"/>
  <c r="Y193" i="10"/>
  <c r="Z193" i="10"/>
  <c r="AA193" i="10"/>
  <c r="AB193" i="10"/>
  <c r="AC193" i="10"/>
  <c r="AD193" i="10"/>
  <c r="AE193" i="10"/>
  <c r="AF193" i="10"/>
  <c r="AG193" i="10"/>
  <c r="AH193" i="10"/>
  <c r="AI193" i="10"/>
  <c r="AJ193" i="10"/>
  <c r="AK193" i="10"/>
  <c r="AL193" i="10"/>
  <c r="AM193" i="10"/>
  <c r="AN193" i="10"/>
  <c r="AO193" i="10"/>
  <c r="AP193" i="10"/>
  <c r="I194" i="10"/>
  <c r="J194" i="10"/>
  <c r="K194" i="10"/>
  <c r="L194" i="10"/>
  <c r="M194" i="10"/>
  <c r="N194" i="10"/>
  <c r="O194" i="10"/>
  <c r="P194" i="10"/>
  <c r="Q194" i="10"/>
  <c r="R194" i="10"/>
  <c r="S194" i="10"/>
  <c r="T194" i="10"/>
  <c r="U194" i="10"/>
  <c r="V194" i="10"/>
  <c r="W194" i="10"/>
  <c r="X194" i="10"/>
  <c r="Y194" i="10"/>
  <c r="Z194" i="10"/>
  <c r="AA194" i="10"/>
  <c r="AB194" i="10"/>
  <c r="AC194" i="10"/>
  <c r="AD194" i="10"/>
  <c r="AE194" i="10"/>
  <c r="AF194" i="10"/>
  <c r="AG194" i="10"/>
  <c r="AH194" i="10"/>
  <c r="AI194" i="10"/>
  <c r="AJ194" i="10"/>
  <c r="AK194" i="10"/>
  <c r="AL194" i="10"/>
  <c r="AM194" i="10"/>
  <c r="AN194" i="10"/>
  <c r="AO194" i="10"/>
  <c r="AP194" i="10"/>
  <c r="I195" i="10"/>
  <c r="J195" i="10"/>
  <c r="K195" i="10"/>
  <c r="L195" i="10"/>
  <c r="M195" i="10"/>
  <c r="N195" i="10"/>
  <c r="O195" i="10"/>
  <c r="P195" i="10"/>
  <c r="Q195" i="10"/>
  <c r="R195" i="10"/>
  <c r="S195" i="10"/>
  <c r="T195" i="10"/>
  <c r="U195" i="10"/>
  <c r="V195" i="10"/>
  <c r="W195" i="10"/>
  <c r="X195" i="10"/>
  <c r="Y195" i="10"/>
  <c r="Z195" i="10"/>
  <c r="AA195" i="10"/>
  <c r="AB195" i="10"/>
  <c r="AC195" i="10"/>
  <c r="AD195" i="10"/>
  <c r="AE195" i="10"/>
  <c r="AF195" i="10"/>
  <c r="AG195" i="10"/>
  <c r="AH195" i="10"/>
  <c r="AI195" i="10"/>
  <c r="AJ195" i="10"/>
  <c r="AK195" i="10"/>
  <c r="AL195" i="10"/>
  <c r="AM195" i="10"/>
  <c r="AN195" i="10"/>
  <c r="AO195" i="10"/>
  <c r="AP195" i="10"/>
  <c r="I196" i="10"/>
  <c r="J196" i="10"/>
  <c r="K196" i="10"/>
  <c r="L196" i="10"/>
  <c r="M196" i="10"/>
  <c r="N196" i="10"/>
  <c r="O196" i="10"/>
  <c r="P196" i="10"/>
  <c r="Q196" i="10"/>
  <c r="R196" i="10"/>
  <c r="S196" i="10"/>
  <c r="T196" i="10"/>
  <c r="U196" i="10"/>
  <c r="V196" i="10"/>
  <c r="W196" i="10"/>
  <c r="X196" i="10"/>
  <c r="Y196" i="10"/>
  <c r="Z196" i="10"/>
  <c r="AA196" i="10"/>
  <c r="AB196" i="10"/>
  <c r="AC196" i="10"/>
  <c r="AD196" i="10"/>
  <c r="AE196" i="10"/>
  <c r="AF196" i="10"/>
  <c r="AG196" i="10"/>
  <c r="AH196" i="10"/>
  <c r="AI196" i="10"/>
  <c r="AJ196" i="10"/>
  <c r="AK196" i="10"/>
  <c r="AL196" i="10"/>
  <c r="AM196" i="10"/>
  <c r="AN196" i="10"/>
  <c r="AO196" i="10"/>
  <c r="AP196" i="10"/>
  <c r="I197" i="10"/>
  <c r="J197" i="10"/>
  <c r="K197" i="10"/>
  <c r="L197" i="10"/>
  <c r="M197" i="10"/>
  <c r="N197" i="10"/>
  <c r="O197" i="10"/>
  <c r="P197" i="10"/>
  <c r="Q197" i="10"/>
  <c r="R197" i="10"/>
  <c r="S197" i="10"/>
  <c r="T197" i="10"/>
  <c r="U197" i="10"/>
  <c r="V197" i="10"/>
  <c r="W197" i="10"/>
  <c r="X197" i="10"/>
  <c r="Y197" i="10"/>
  <c r="Z197" i="10"/>
  <c r="AA197" i="10"/>
  <c r="AB197" i="10"/>
  <c r="AC197" i="10"/>
  <c r="AD197" i="10"/>
  <c r="AE197" i="10"/>
  <c r="AF197" i="10"/>
  <c r="AG197" i="10"/>
  <c r="AH197" i="10"/>
  <c r="AI197" i="10"/>
  <c r="AJ197" i="10"/>
  <c r="AK197" i="10"/>
  <c r="AL197" i="10"/>
  <c r="AM197" i="10"/>
  <c r="AN197" i="10"/>
  <c r="AO197" i="10"/>
  <c r="AP197" i="10"/>
  <c r="I198" i="10"/>
  <c r="J198" i="10"/>
  <c r="K198" i="10"/>
  <c r="L198" i="10"/>
  <c r="M198" i="10"/>
  <c r="N198" i="10"/>
  <c r="O198" i="10"/>
  <c r="P198" i="10"/>
  <c r="Q198" i="10"/>
  <c r="R198" i="10"/>
  <c r="S198" i="10"/>
  <c r="T198" i="10"/>
  <c r="U198" i="10"/>
  <c r="V198" i="10"/>
  <c r="W198" i="10"/>
  <c r="X198" i="10"/>
  <c r="Y198" i="10"/>
  <c r="Z198" i="10"/>
  <c r="AA198" i="10"/>
  <c r="AB198" i="10"/>
  <c r="AC198" i="10"/>
  <c r="AD198" i="10"/>
  <c r="AE198" i="10"/>
  <c r="AF198" i="10"/>
  <c r="AG198" i="10"/>
  <c r="AH198" i="10"/>
  <c r="AI198" i="10"/>
  <c r="AJ198" i="10"/>
  <c r="AK198" i="10"/>
  <c r="AL198" i="10"/>
  <c r="AM198" i="10"/>
  <c r="AN198" i="10"/>
  <c r="AO198" i="10"/>
  <c r="AP198" i="10"/>
  <c r="I199" i="10"/>
  <c r="J199" i="10"/>
  <c r="K199" i="10"/>
  <c r="L199" i="10"/>
  <c r="M199" i="10"/>
  <c r="N199" i="10"/>
  <c r="O199" i="10"/>
  <c r="P199" i="10"/>
  <c r="Q199" i="10"/>
  <c r="R199" i="10"/>
  <c r="S199" i="10"/>
  <c r="T199" i="10"/>
  <c r="U199" i="10"/>
  <c r="V199" i="10"/>
  <c r="W199" i="10"/>
  <c r="X199" i="10"/>
  <c r="Y199" i="10"/>
  <c r="Z199" i="10"/>
  <c r="AA199" i="10"/>
  <c r="AB199" i="10"/>
  <c r="AC199" i="10"/>
  <c r="AD199" i="10"/>
  <c r="AE199" i="10"/>
  <c r="AF199" i="10"/>
  <c r="AG199" i="10"/>
  <c r="AH199" i="10"/>
  <c r="AI199" i="10"/>
  <c r="AJ199" i="10"/>
  <c r="AK199" i="10"/>
  <c r="AL199" i="10"/>
  <c r="AM199" i="10"/>
  <c r="AN199" i="10"/>
  <c r="AO199" i="10"/>
  <c r="AP199" i="10"/>
  <c r="I200" i="10"/>
  <c r="J200" i="10"/>
  <c r="K200" i="10"/>
  <c r="L200" i="10"/>
  <c r="M200" i="10"/>
  <c r="N200" i="10"/>
  <c r="O200" i="10"/>
  <c r="P200" i="10"/>
  <c r="Q200" i="10"/>
  <c r="R200" i="10"/>
  <c r="S200" i="10"/>
  <c r="T200" i="10"/>
  <c r="U200" i="10"/>
  <c r="V200" i="10"/>
  <c r="W200" i="10"/>
  <c r="X200" i="10"/>
  <c r="Y200" i="10"/>
  <c r="Z200" i="10"/>
  <c r="AA200" i="10"/>
  <c r="AB200" i="10"/>
  <c r="AC200" i="10"/>
  <c r="AD200" i="10"/>
  <c r="AE200" i="10"/>
  <c r="AF200" i="10"/>
  <c r="AG200" i="10"/>
  <c r="AH200" i="10"/>
  <c r="AI200" i="10"/>
  <c r="AJ200" i="10"/>
  <c r="AK200" i="10"/>
  <c r="AL200" i="10"/>
  <c r="AM200" i="10"/>
  <c r="AN200" i="10"/>
  <c r="AO200" i="10"/>
  <c r="AP200" i="10"/>
  <c r="I201" i="10"/>
  <c r="J201" i="10"/>
  <c r="K201" i="10"/>
  <c r="L201" i="10"/>
  <c r="M201" i="10"/>
  <c r="N201" i="10"/>
  <c r="O201" i="10"/>
  <c r="P201" i="10"/>
  <c r="Q201" i="10"/>
  <c r="R201" i="10"/>
  <c r="S201" i="10"/>
  <c r="T201" i="10"/>
  <c r="U201" i="10"/>
  <c r="V201" i="10"/>
  <c r="W201" i="10"/>
  <c r="X201" i="10"/>
  <c r="Y201" i="10"/>
  <c r="Z201" i="10"/>
  <c r="AA201" i="10"/>
  <c r="AB201" i="10"/>
  <c r="AC201" i="10"/>
  <c r="AD201" i="10"/>
  <c r="AE201" i="10"/>
  <c r="AF201" i="10"/>
  <c r="AG201" i="10"/>
  <c r="AH201" i="10"/>
  <c r="AI201" i="10"/>
  <c r="AJ201" i="10"/>
  <c r="AK201" i="10"/>
  <c r="AL201" i="10"/>
  <c r="AM201" i="10"/>
  <c r="AN201" i="10"/>
  <c r="AO201" i="10"/>
  <c r="AP201" i="10"/>
  <c r="I202" i="10"/>
  <c r="J202" i="10"/>
  <c r="K202" i="10"/>
  <c r="L202" i="10"/>
  <c r="M202" i="10"/>
  <c r="N202" i="10"/>
  <c r="O202" i="10"/>
  <c r="P202" i="10"/>
  <c r="Q202" i="10"/>
  <c r="R202" i="10"/>
  <c r="S202" i="10"/>
  <c r="T202" i="10"/>
  <c r="U202" i="10"/>
  <c r="V202" i="10"/>
  <c r="W202" i="10"/>
  <c r="X202" i="10"/>
  <c r="Y202" i="10"/>
  <c r="Z202" i="10"/>
  <c r="AA202" i="10"/>
  <c r="AB202" i="10"/>
  <c r="AC202" i="10"/>
  <c r="AD202" i="10"/>
  <c r="AE202" i="10"/>
  <c r="AF202" i="10"/>
  <c r="AG202" i="10"/>
  <c r="AH202" i="10"/>
  <c r="AI202" i="10"/>
  <c r="AJ202" i="10"/>
  <c r="AK202" i="10"/>
  <c r="AL202" i="10"/>
  <c r="AM202" i="10"/>
  <c r="AN202" i="10"/>
  <c r="AO202" i="10"/>
  <c r="AP202" i="10"/>
  <c r="I203" i="10"/>
  <c r="J203" i="10"/>
  <c r="K203" i="10"/>
  <c r="L203" i="10"/>
  <c r="M203" i="10"/>
  <c r="N203" i="10"/>
  <c r="O203" i="10"/>
  <c r="P203" i="10"/>
  <c r="Q203" i="10"/>
  <c r="R203" i="10"/>
  <c r="S203" i="10"/>
  <c r="T203" i="10"/>
  <c r="U203" i="10"/>
  <c r="V203" i="10"/>
  <c r="W203" i="10"/>
  <c r="X203" i="10"/>
  <c r="Y203" i="10"/>
  <c r="Z203" i="10"/>
  <c r="AA203" i="10"/>
  <c r="AB203" i="10"/>
  <c r="AC203" i="10"/>
  <c r="AD203" i="10"/>
  <c r="AE203" i="10"/>
  <c r="AF203" i="10"/>
  <c r="AG203" i="10"/>
  <c r="AH203" i="10"/>
  <c r="AI203" i="10"/>
  <c r="AJ203" i="10"/>
  <c r="AK203" i="10"/>
  <c r="AL203" i="10"/>
  <c r="AM203" i="10"/>
  <c r="AN203" i="10"/>
  <c r="AO203" i="10"/>
  <c r="AP203" i="10"/>
  <c r="I204" i="10"/>
  <c r="J204" i="10"/>
  <c r="K204" i="10"/>
  <c r="L204" i="10"/>
  <c r="M204" i="10"/>
  <c r="N204" i="10"/>
  <c r="O204" i="10"/>
  <c r="P204" i="10"/>
  <c r="Q204" i="10"/>
  <c r="R204" i="10"/>
  <c r="S204" i="10"/>
  <c r="T204" i="10"/>
  <c r="U204" i="10"/>
  <c r="V204" i="10"/>
  <c r="W204" i="10"/>
  <c r="X204" i="10"/>
  <c r="Y204" i="10"/>
  <c r="Z204" i="10"/>
  <c r="AA204" i="10"/>
  <c r="AB204" i="10"/>
  <c r="AC204" i="10"/>
  <c r="AD204" i="10"/>
  <c r="AE204" i="10"/>
  <c r="AF204" i="10"/>
  <c r="AG204" i="10"/>
  <c r="AH204" i="10"/>
  <c r="AI204" i="10"/>
  <c r="AJ204" i="10"/>
  <c r="AK204" i="10"/>
  <c r="AL204" i="10"/>
  <c r="AM204" i="10"/>
  <c r="AN204" i="10"/>
  <c r="AO204" i="10"/>
  <c r="AP204" i="10"/>
  <c r="I205" i="10"/>
  <c r="J205" i="10"/>
  <c r="K205" i="10"/>
  <c r="L205" i="10"/>
  <c r="M205" i="10"/>
  <c r="N205" i="10"/>
  <c r="O205" i="10"/>
  <c r="P205" i="10"/>
  <c r="Q205" i="10"/>
  <c r="R205" i="10"/>
  <c r="S205" i="10"/>
  <c r="T205" i="10"/>
  <c r="U205" i="10"/>
  <c r="V205" i="10"/>
  <c r="W205" i="10"/>
  <c r="X205" i="10"/>
  <c r="Y205" i="10"/>
  <c r="Z205" i="10"/>
  <c r="AA205" i="10"/>
  <c r="AB205" i="10"/>
  <c r="AC205" i="10"/>
  <c r="AD205" i="10"/>
  <c r="AE205" i="10"/>
  <c r="AF205" i="10"/>
  <c r="AG205" i="10"/>
  <c r="AH205" i="10"/>
  <c r="AI205" i="10"/>
  <c r="AJ205" i="10"/>
  <c r="AK205" i="10"/>
  <c r="AL205" i="10"/>
  <c r="AM205" i="10"/>
  <c r="AN205" i="10"/>
  <c r="AO205" i="10"/>
  <c r="AP205" i="10"/>
  <c r="I206" i="10"/>
  <c r="J206" i="10"/>
  <c r="K206" i="10"/>
  <c r="L206" i="10"/>
  <c r="M206" i="10"/>
  <c r="N206" i="10"/>
  <c r="O206" i="10"/>
  <c r="P206" i="10"/>
  <c r="Q206" i="10"/>
  <c r="R206" i="10"/>
  <c r="S206" i="10"/>
  <c r="T206" i="10"/>
  <c r="U206" i="10"/>
  <c r="V206" i="10"/>
  <c r="W206" i="10"/>
  <c r="X206" i="10"/>
  <c r="Y206" i="10"/>
  <c r="Z206" i="10"/>
  <c r="AA206" i="10"/>
  <c r="AB206" i="10"/>
  <c r="AC206" i="10"/>
  <c r="AD206" i="10"/>
  <c r="AE206" i="10"/>
  <c r="AF206" i="10"/>
  <c r="AG206" i="10"/>
  <c r="AH206" i="10"/>
  <c r="AI206" i="10"/>
  <c r="AJ206" i="10"/>
  <c r="AK206" i="10"/>
  <c r="AL206" i="10"/>
  <c r="AM206" i="10"/>
  <c r="AN206" i="10"/>
  <c r="AO206" i="10"/>
  <c r="AP206" i="10"/>
  <c r="I207" i="10"/>
  <c r="J207" i="10"/>
  <c r="K207" i="10"/>
  <c r="L207" i="10"/>
  <c r="M207" i="10"/>
  <c r="N207" i="10"/>
  <c r="O207" i="10"/>
  <c r="P207" i="10"/>
  <c r="Q207" i="10"/>
  <c r="R207" i="10"/>
  <c r="S207" i="10"/>
  <c r="T207" i="10"/>
  <c r="U207" i="10"/>
  <c r="V207" i="10"/>
  <c r="W207" i="10"/>
  <c r="X207" i="10"/>
  <c r="Y207" i="10"/>
  <c r="Z207" i="10"/>
  <c r="AA207" i="10"/>
  <c r="AB207" i="10"/>
  <c r="AC207" i="10"/>
  <c r="AD207" i="10"/>
  <c r="AE207" i="10"/>
  <c r="AF207" i="10"/>
  <c r="AG207" i="10"/>
  <c r="AH207" i="10"/>
  <c r="AI207" i="10"/>
  <c r="AJ207" i="10"/>
  <c r="AK207" i="10"/>
  <c r="AL207" i="10"/>
  <c r="AM207" i="10"/>
  <c r="AN207" i="10"/>
  <c r="AO207" i="10"/>
  <c r="AP207" i="10"/>
  <c r="I208" i="10"/>
  <c r="J208" i="10"/>
  <c r="K208" i="10"/>
  <c r="L208" i="10"/>
  <c r="M208" i="10"/>
  <c r="N208" i="10"/>
  <c r="O208" i="10"/>
  <c r="P208" i="10"/>
  <c r="Q208" i="10"/>
  <c r="R208" i="10"/>
  <c r="S208" i="10"/>
  <c r="T208" i="10"/>
  <c r="U208" i="10"/>
  <c r="V208" i="10"/>
  <c r="W208" i="10"/>
  <c r="X208" i="10"/>
  <c r="Y208" i="10"/>
  <c r="Z208" i="10"/>
  <c r="AA208" i="10"/>
  <c r="AB208" i="10"/>
  <c r="AC208" i="10"/>
  <c r="AD208" i="10"/>
  <c r="AE208" i="10"/>
  <c r="AF208" i="10"/>
  <c r="AG208" i="10"/>
  <c r="AH208" i="10"/>
  <c r="AI208" i="10"/>
  <c r="AJ208" i="10"/>
  <c r="AK208" i="10"/>
  <c r="AL208" i="10"/>
  <c r="AM208" i="10"/>
  <c r="AN208" i="10"/>
  <c r="AO208" i="10"/>
  <c r="AP208" i="10"/>
  <c r="I209" i="10"/>
  <c r="J209" i="10"/>
  <c r="K209" i="10"/>
  <c r="L209" i="10"/>
  <c r="M209" i="10"/>
  <c r="N209" i="10"/>
  <c r="O209" i="10"/>
  <c r="P209" i="10"/>
  <c r="Q209" i="10"/>
  <c r="R209" i="10"/>
  <c r="S209" i="10"/>
  <c r="T209" i="10"/>
  <c r="U209" i="10"/>
  <c r="V209" i="10"/>
  <c r="W209" i="10"/>
  <c r="X209" i="10"/>
  <c r="Y209" i="10"/>
  <c r="Z209" i="10"/>
  <c r="AA209" i="10"/>
  <c r="AB209" i="10"/>
  <c r="AC209" i="10"/>
  <c r="AD209" i="10"/>
  <c r="AE209" i="10"/>
  <c r="AF209" i="10"/>
  <c r="AG209" i="10"/>
  <c r="AH209" i="10"/>
  <c r="AI209" i="10"/>
  <c r="AJ209" i="10"/>
  <c r="AK209" i="10"/>
  <c r="AL209" i="10"/>
  <c r="AM209" i="10"/>
  <c r="AN209" i="10"/>
  <c r="AO209" i="10"/>
  <c r="AP209" i="10"/>
  <c r="I210" i="10"/>
  <c r="J210" i="10"/>
  <c r="K210" i="10"/>
  <c r="L210" i="10"/>
  <c r="M210" i="10"/>
  <c r="N210" i="10"/>
  <c r="O210" i="10"/>
  <c r="P210" i="10"/>
  <c r="Q210" i="10"/>
  <c r="R210" i="10"/>
  <c r="S210" i="10"/>
  <c r="T210" i="10"/>
  <c r="U210" i="10"/>
  <c r="V210" i="10"/>
  <c r="W210" i="10"/>
  <c r="X210" i="10"/>
  <c r="Y210" i="10"/>
  <c r="Z210" i="10"/>
  <c r="AA210" i="10"/>
  <c r="AB210" i="10"/>
  <c r="AC210" i="10"/>
  <c r="AD210" i="10"/>
  <c r="AE210" i="10"/>
  <c r="AF210" i="10"/>
  <c r="AG210" i="10"/>
  <c r="AH210" i="10"/>
  <c r="AI210" i="10"/>
  <c r="AJ210" i="10"/>
  <c r="AK210" i="10"/>
  <c r="AL210" i="10"/>
  <c r="AM210" i="10"/>
  <c r="AN210" i="10"/>
  <c r="AO210" i="10"/>
  <c r="AP210" i="10"/>
  <c r="I211" i="10"/>
  <c r="J211" i="10"/>
  <c r="K211" i="10"/>
  <c r="L211" i="10"/>
  <c r="M211" i="10"/>
  <c r="N211" i="10"/>
  <c r="O211" i="10"/>
  <c r="P211" i="10"/>
  <c r="Q211" i="10"/>
  <c r="R211" i="10"/>
  <c r="S211" i="10"/>
  <c r="T211" i="10"/>
  <c r="U211" i="10"/>
  <c r="V211" i="10"/>
  <c r="W211" i="10"/>
  <c r="X211" i="10"/>
  <c r="Y211" i="10"/>
  <c r="Z211" i="10"/>
  <c r="AA211" i="10"/>
  <c r="AB211" i="10"/>
  <c r="AC211" i="10"/>
  <c r="AD211" i="10"/>
  <c r="AE211" i="10"/>
  <c r="AF211" i="10"/>
  <c r="AG211" i="10"/>
  <c r="AH211" i="10"/>
  <c r="AI211" i="10"/>
  <c r="AJ211" i="10"/>
  <c r="AK211" i="10"/>
  <c r="AL211" i="10"/>
  <c r="AM211" i="10"/>
  <c r="AN211" i="10"/>
  <c r="AO211" i="10"/>
  <c r="AP211" i="10"/>
  <c r="I212" i="10"/>
  <c r="J212" i="10"/>
  <c r="K212" i="10"/>
  <c r="L212" i="10"/>
  <c r="M212" i="10"/>
  <c r="N212" i="10"/>
  <c r="O212" i="10"/>
  <c r="P212" i="10"/>
  <c r="Q212" i="10"/>
  <c r="R212" i="10"/>
  <c r="S212" i="10"/>
  <c r="T212" i="10"/>
  <c r="U212" i="10"/>
  <c r="V212" i="10"/>
  <c r="W212" i="10"/>
  <c r="X212" i="10"/>
  <c r="Y212" i="10"/>
  <c r="Z212" i="10"/>
  <c r="AA212" i="10"/>
  <c r="AB212" i="10"/>
  <c r="AC212" i="10"/>
  <c r="AD212" i="10"/>
  <c r="AE212" i="10"/>
  <c r="AF212" i="10"/>
  <c r="AG212" i="10"/>
  <c r="AH212" i="10"/>
  <c r="AI212" i="10"/>
  <c r="AJ212" i="10"/>
  <c r="AK212" i="10"/>
  <c r="AL212" i="10"/>
  <c r="AM212" i="10"/>
  <c r="AN212" i="10"/>
  <c r="AO212" i="10"/>
  <c r="AP212" i="10"/>
  <c r="I213" i="10"/>
  <c r="J213" i="10"/>
  <c r="K213" i="10"/>
  <c r="L213" i="10"/>
  <c r="M213" i="10"/>
  <c r="N213" i="10"/>
  <c r="O213" i="10"/>
  <c r="P213" i="10"/>
  <c r="Q213" i="10"/>
  <c r="R213" i="10"/>
  <c r="S213" i="10"/>
  <c r="T213" i="10"/>
  <c r="U213" i="10"/>
  <c r="V213" i="10"/>
  <c r="W213" i="10"/>
  <c r="X213" i="10"/>
  <c r="Y213" i="10"/>
  <c r="Z213" i="10"/>
  <c r="AA213" i="10"/>
  <c r="AB213" i="10"/>
  <c r="AC213" i="10"/>
  <c r="AD213" i="10"/>
  <c r="AE213" i="10"/>
  <c r="AF213" i="10"/>
  <c r="AG213" i="10"/>
  <c r="AH213" i="10"/>
  <c r="AI213" i="10"/>
  <c r="AJ213" i="10"/>
  <c r="AK213" i="10"/>
  <c r="AL213" i="10"/>
  <c r="AM213" i="10"/>
  <c r="AN213" i="10"/>
  <c r="AO213" i="10"/>
  <c r="AP213" i="10"/>
  <c r="A243" i="6"/>
  <c r="B243" i="6"/>
  <c r="C243" i="6"/>
  <c r="A244" i="6"/>
  <c r="B244" i="6"/>
  <c r="C244" i="6"/>
  <c r="A245" i="6"/>
  <c r="B245" i="6"/>
  <c r="C245" i="6"/>
  <c r="A246" i="6"/>
  <c r="B246" i="6"/>
  <c r="C246" i="6"/>
  <c r="A247" i="6"/>
  <c r="B247" i="6"/>
  <c r="C247" i="6"/>
  <c r="A248" i="6"/>
  <c r="B248" i="6"/>
  <c r="C248" i="6"/>
  <c r="A249" i="6"/>
  <c r="B249" i="6"/>
  <c r="C249" i="6"/>
  <c r="A250" i="6"/>
  <c r="B250" i="6"/>
  <c r="C250" i="6"/>
  <c r="A251" i="6"/>
  <c r="B251" i="6"/>
  <c r="C251" i="6"/>
  <c r="A252" i="6"/>
  <c r="B252" i="6"/>
  <c r="C252" i="6"/>
  <c r="A253" i="6"/>
  <c r="B253" i="6"/>
  <c r="C253" i="6"/>
  <c r="A254" i="6"/>
  <c r="B254" i="6"/>
  <c r="C254" i="6"/>
  <c r="A255" i="6"/>
  <c r="B255" i="6"/>
  <c r="C255" i="6"/>
  <c r="A256" i="6"/>
  <c r="B256" i="6"/>
  <c r="C256" i="6"/>
  <c r="A257" i="6"/>
  <c r="B257" i="6"/>
  <c r="C257" i="6"/>
  <c r="A258" i="6"/>
  <c r="B258" i="6"/>
  <c r="C258" i="6"/>
  <c r="A259" i="6"/>
  <c r="B259" i="6"/>
  <c r="C259" i="6"/>
  <c r="A260" i="6"/>
  <c r="B260" i="6"/>
  <c r="C260" i="6"/>
  <c r="A261" i="6"/>
  <c r="B261" i="6"/>
  <c r="C261" i="6"/>
  <c r="A262" i="6"/>
  <c r="B262" i="6"/>
  <c r="C262" i="6"/>
  <c r="A263" i="6"/>
  <c r="B263" i="6"/>
  <c r="C263" i="6"/>
  <c r="A264" i="6"/>
  <c r="B264" i="6"/>
  <c r="C264" i="6"/>
  <c r="A265" i="6"/>
  <c r="B265" i="6"/>
  <c r="C265" i="6"/>
  <c r="A266" i="6"/>
  <c r="B266" i="6"/>
  <c r="C266" i="6"/>
  <c r="A267" i="6"/>
  <c r="B267" i="6"/>
  <c r="C267" i="6"/>
  <c r="A268" i="6"/>
  <c r="B268" i="6"/>
  <c r="C268" i="6"/>
  <c r="A269" i="6"/>
  <c r="B269" i="6"/>
  <c r="C269" i="6"/>
  <c r="A270" i="6"/>
  <c r="B270" i="6"/>
  <c r="C270" i="6"/>
  <c r="A271" i="6"/>
  <c r="B271" i="6"/>
  <c r="C271" i="6"/>
  <c r="A272" i="6"/>
  <c r="B272" i="6"/>
  <c r="C272" i="6"/>
  <c r="A273" i="6"/>
  <c r="B273" i="6"/>
  <c r="C273" i="6"/>
  <c r="A274" i="6"/>
  <c r="B274" i="6"/>
  <c r="C274" i="6"/>
  <c r="A275" i="6"/>
  <c r="B275" i="6"/>
  <c r="C275" i="6"/>
  <c r="A276" i="6"/>
  <c r="B276" i="6"/>
  <c r="C276" i="6"/>
  <c r="A277" i="6"/>
  <c r="B277" i="6"/>
  <c r="C277" i="6"/>
  <c r="A278" i="6"/>
  <c r="B278" i="6"/>
  <c r="C278" i="6"/>
  <c r="A279" i="6"/>
  <c r="B279" i="6"/>
  <c r="C279" i="6"/>
  <c r="D243" i="6"/>
  <c r="E243" i="6"/>
  <c r="D244" i="6"/>
  <c r="E244" i="6"/>
  <c r="D245" i="6"/>
  <c r="E245" i="6"/>
  <c r="D246" i="6"/>
  <c r="E246" i="6"/>
  <c r="D247" i="6"/>
  <c r="E247" i="6"/>
  <c r="D248" i="6"/>
  <c r="E248" i="6"/>
  <c r="D249" i="6"/>
  <c r="E249" i="6"/>
  <c r="D250" i="6"/>
  <c r="E250" i="6"/>
  <c r="D251" i="6"/>
  <c r="E251" i="6"/>
  <c r="D252" i="6"/>
  <c r="E252" i="6"/>
  <c r="D253" i="6"/>
  <c r="E253" i="6"/>
  <c r="D254" i="6"/>
  <c r="E254" i="6"/>
  <c r="D255" i="6"/>
  <c r="E255" i="6"/>
  <c r="D256" i="6"/>
  <c r="E256" i="6"/>
  <c r="D257" i="6"/>
  <c r="E257" i="6"/>
  <c r="D258" i="6"/>
  <c r="E258" i="6"/>
  <c r="D259" i="6"/>
  <c r="E259" i="6"/>
  <c r="D260" i="6"/>
  <c r="E260" i="6"/>
  <c r="D261" i="6"/>
  <c r="E261" i="6"/>
  <c r="D262" i="6"/>
  <c r="E262" i="6"/>
  <c r="D263" i="6"/>
  <c r="E263" i="6"/>
  <c r="D264" i="6"/>
  <c r="E264" i="6"/>
  <c r="D265" i="6"/>
  <c r="E265" i="6"/>
  <c r="D266" i="6"/>
  <c r="E266" i="6"/>
  <c r="D267" i="6"/>
  <c r="E267" i="6"/>
  <c r="D268" i="6"/>
  <c r="E268" i="6"/>
  <c r="D269" i="6"/>
  <c r="E269" i="6"/>
  <c r="D270" i="6"/>
  <c r="E270" i="6"/>
  <c r="D271" i="6"/>
  <c r="E271" i="6"/>
  <c r="D272" i="6"/>
  <c r="E272" i="6"/>
  <c r="D273" i="6"/>
  <c r="E273" i="6"/>
  <c r="D274" i="6"/>
  <c r="E274" i="6"/>
  <c r="D275" i="6"/>
  <c r="E275" i="6"/>
  <c r="D276" i="6"/>
  <c r="E276" i="6"/>
  <c r="D277" i="6"/>
  <c r="E277" i="6"/>
  <c r="D278" i="6"/>
  <c r="E278" i="6"/>
  <c r="D279" i="6"/>
  <c r="E279" i="6"/>
  <c r="G263" i="8"/>
  <c r="G262" i="8"/>
  <c r="G261" i="8"/>
  <c r="G260" i="8"/>
  <c r="G259" i="8"/>
  <c r="G258" i="8"/>
  <c r="G257" i="8"/>
  <c r="G256" i="8"/>
  <c r="G255" i="8"/>
  <c r="G254" i="8"/>
  <c r="G253" i="8"/>
  <c r="G252" i="8"/>
  <c r="G251" i="8"/>
  <c r="G250" i="8"/>
  <c r="G249" i="8"/>
  <c r="G248" i="8"/>
  <c r="G241" i="8"/>
  <c r="G242" i="8"/>
  <c r="G243" i="8"/>
  <c r="G244" i="8"/>
  <c r="G245" i="8"/>
  <c r="G246" i="8"/>
  <c r="G247" i="8"/>
  <c r="G264" i="8"/>
  <c r="G265" i="8"/>
  <c r="G266" i="8"/>
  <c r="G267" i="8"/>
  <c r="G268" i="8"/>
  <c r="G269" i="8"/>
  <c r="G270" i="8"/>
  <c r="G271" i="8"/>
  <c r="G272" i="8"/>
  <c r="G273" i="8"/>
  <c r="G274" i="8"/>
  <c r="G275" i="8"/>
  <c r="G240" i="8"/>
  <c r="F275" i="6" l="1"/>
  <c r="F243" i="6"/>
  <c r="F279" i="6"/>
  <c r="F278" i="6"/>
  <c r="F277" i="6"/>
  <c r="F276" i="6"/>
  <c r="F274" i="6"/>
  <c r="F273" i="6"/>
  <c r="F272" i="6"/>
  <c r="F271" i="6"/>
  <c r="F270" i="6"/>
  <c r="F269" i="6"/>
  <c r="F268" i="6"/>
  <c r="F267" i="6"/>
  <c r="F266" i="6"/>
  <c r="F265" i="6"/>
  <c r="F264" i="6"/>
  <c r="F263" i="6"/>
  <c r="F262" i="6"/>
  <c r="F261" i="6"/>
  <c r="F259" i="6"/>
  <c r="F260" i="6"/>
  <c r="F258" i="6"/>
  <c r="F257" i="6"/>
  <c r="F256" i="6"/>
  <c r="F255" i="6"/>
  <c r="F254" i="6"/>
  <c r="F253" i="6"/>
  <c r="F252" i="6"/>
  <c r="F251" i="6"/>
  <c r="F250" i="6"/>
  <c r="F249" i="6"/>
  <c r="F248" i="6"/>
  <c r="F247" i="6"/>
  <c r="F246" i="6"/>
  <c r="F245" i="6"/>
  <c r="F244" i="6"/>
  <c r="G239" i="8"/>
  <c r="A171" i="6"/>
  <c r="B171" i="6"/>
  <c r="C171" i="6"/>
  <c r="D171" i="6"/>
  <c r="E171" i="6"/>
  <c r="A172" i="6"/>
  <c r="B172" i="6"/>
  <c r="C172" i="6"/>
  <c r="D172" i="6"/>
  <c r="E172" i="6"/>
  <c r="A173" i="6"/>
  <c r="B173" i="6"/>
  <c r="C173" i="6"/>
  <c r="D173" i="6"/>
  <c r="E173" i="6"/>
  <c r="A174" i="6"/>
  <c r="B174" i="6"/>
  <c r="C174" i="6"/>
  <c r="D174" i="6"/>
  <c r="E174" i="6"/>
  <c r="A175" i="6"/>
  <c r="B175" i="6"/>
  <c r="C175" i="6"/>
  <c r="D175" i="6"/>
  <c r="E175" i="6"/>
  <c r="A176" i="6"/>
  <c r="B176" i="6"/>
  <c r="C176" i="6"/>
  <c r="D176" i="6"/>
  <c r="E176" i="6"/>
  <c r="A177" i="6"/>
  <c r="B177" i="6"/>
  <c r="C177" i="6"/>
  <c r="D177" i="6"/>
  <c r="E177" i="6"/>
  <c r="A178" i="6"/>
  <c r="B178" i="6"/>
  <c r="C178" i="6"/>
  <c r="D178" i="6"/>
  <c r="E178" i="6"/>
  <c r="A179" i="6"/>
  <c r="B179" i="6"/>
  <c r="C179" i="6"/>
  <c r="D179" i="6"/>
  <c r="E179" i="6"/>
  <c r="A180" i="6"/>
  <c r="B180" i="6"/>
  <c r="C180" i="6"/>
  <c r="D180" i="6"/>
  <c r="E180" i="6"/>
  <c r="A181" i="6"/>
  <c r="B181" i="6"/>
  <c r="C181" i="6"/>
  <c r="D181" i="6"/>
  <c r="E181" i="6"/>
  <c r="A182" i="6"/>
  <c r="B182" i="6"/>
  <c r="C182" i="6"/>
  <c r="D182" i="6"/>
  <c r="E182" i="6"/>
  <c r="A183" i="6"/>
  <c r="B183" i="6"/>
  <c r="C183" i="6"/>
  <c r="D183" i="6"/>
  <c r="E183" i="6"/>
  <c r="A184" i="6"/>
  <c r="B184" i="6"/>
  <c r="C184" i="6"/>
  <c r="D184" i="6"/>
  <c r="E184" i="6"/>
  <c r="A185" i="6"/>
  <c r="B185" i="6"/>
  <c r="C185" i="6"/>
  <c r="D185" i="6"/>
  <c r="E185" i="6"/>
  <c r="A186" i="6"/>
  <c r="B186" i="6"/>
  <c r="C186" i="6"/>
  <c r="D186" i="6"/>
  <c r="E186" i="6"/>
  <c r="A187" i="6"/>
  <c r="B187" i="6"/>
  <c r="C187" i="6"/>
  <c r="D187" i="6"/>
  <c r="E187" i="6"/>
  <c r="A188" i="6"/>
  <c r="B188" i="6"/>
  <c r="C188" i="6"/>
  <c r="D188" i="6"/>
  <c r="E188" i="6"/>
  <c r="A189" i="6"/>
  <c r="B189" i="6"/>
  <c r="C189" i="6"/>
  <c r="D189" i="6"/>
  <c r="E189" i="6"/>
  <c r="A190" i="6"/>
  <c r="B190" i="6"/>
  <c r="C190" i="6"/>
  <c r="D190" i="6"/>
  <c r="E190" i="6"/>
  <c r="A191" i="6"/>
  <c r="B191" i="6"/>
  <c r="C191" i="6"/>
  <c r="D191" i="6"/>
  <c r="E191" i="6"/>
  <c r="A192" i="6"/>
  <c r="B192" i="6"/>
  <c r="C192" i="6"/>
  <c r="D192" i="6"/>
  <c r="E192" i="6"/>
  <c r="A193" i="6"/>
  <c r="B193" i="6"/>
  <c r="C193" i="6"/>
  <c r="D193" i="6"/>
  <c r="E193" i="6"/>
  <c r="A194" i="6"/>
  <c r="B194" i="6"/>
  <c r="C194" i="6"/>
  <c r="D194" i="6"/>
  <c r="E194" i="6"/>
  <c r="A195" i="6"/>
  <c r="B195" i="6"/>
  <c r="C195" i="6"/>
  <c r="D195" i="6"/>
  <c r="E195" i="6"/>
  <c r="A196" i="6"/>
  <c r="B196" i="6"/>
  <c r="C196" i="6"/>
  <c r="D196" i="6"/>
  <c r="E196" i="6"/>
  <c r="A197" i="6"/>
  <c r="B197" i="6"/>
  <c r="C197" i="6"/>
  <c r="D197" i="6"/>
  <c r="E197" i="6"/>
  <c r="A198" i="6"/>
  <c r="B198" i="6"/>
  <c r="C198" i="6"/>
  <c r="D198" i="6"/>
  <c r="E198" i="6"/>
  <c r="A199" i="6"/>
  <c r="B199" i="6"/>
  <c r="C199" i="6"/>
  <c r="D199" i="6"/>
  <c r="E199" i="6"/>
  <c r="A200" i="6"/>
  <c r="B200" i="6"/>
  <c r="C200" i="6"/>
  <c r="D200" i="6"/>
  <c r="E200" i="6"/>
  <c r="A201" i="6"/>
  <c r="B201" i="6"/>
  <c r="C201" i="6"/>
  <c r="D201" i="6"/>
  <c r="E201" i="6"/>
  <c r="A202" i="6"/>
  <c r="B202" i="6"/>
  <c r="C202" i="6"/>
  <c r="D202" i="6"/>
  <c r="E202" i="6"/>
  <c r="A203" i="6"/>
  <c r="B203" i="6"/>
  <c r="C203" i="6"/>
  <c r="D203" i="6"/>
  <c r="E203" i="6"/>
  <c r="A204" i="6"/>
  <c r="B204" i="6"/>
  <c r="C204" i="6"/>
  <c r="D204" i="6"/>
  <c r="E204" i="6"/>
  <c r="A205" i="6"/>
  <c r="B205" i="6"/>
  <c r="C205" i="6"/>
  <c r="D205" i="6"/>
  <c r="E205" i="6"/>
  <c r="A206" i="6"/>
  <c r="B206" i="6"/>
  <c r="C206" i="6"/>
  <c r="D206" i="6"/>
  <c r="E206" i="6"/>
  <c r="A207" i="6"/>
  <c r="B207" i="6"/>
  <c r="C207" i="6"/>
  <c r="D207" i="6"/>
  <c r="E207" i="6"/>
  <c r="A208" i="6"/>
  <c r="B208" i="6"/>
  <c r="C208" i="6"/>
  <c r="D208" i="6"/>
  <c r="E208" i="6"/>
  <c r="A209" i="6"/>
  <c r="B209" i="6"/>
  <c r="C209" i="6"/>
  <c r="D209" i="6"/>
  <c r="E209" i="6"/>
  <c r="A210" i="6"/>
  <c r="B210" i="6"/>
  <c r="C210" i="6"/>
  <c r="D210" i="6"/>
  <c r="E210" i="6"/>
  <c r="A211" i="6"/>
  <c r="B211" i="6"/>
  <c r="C211" i="6"/>
  <c r="D211" i="6"/>
  <c r="E211" i="6"/>
  <c r="A212" i="6"/>
  <c r="B212" i="6"/>
  <c r="C212" i="6"/>
  <c r="D212" i="6"/>
  <c r="E212" i="6"/>
  <c r="A213" i="6"/>
  <c r="B213" i="6"/>
  <c r="C213" i="6"/>
  <c r="D213" i="6"/>
  <c r="E213" i="6"/>
  <c r="A214" i="6"/>
  <c r="B214" i="6"/>
  <c r="C214" i="6"/>
  <c r="D214" i="6"/>
  <c r="E214" i="6"/>
  <c r="A215" i="6"/>
  <c r="B215" i="6"/>
  <c r="C215" i="6"/>
  <c r="D215" i="6"/>
  <c r="E215" i="6"/>
  <c r="A216" i="6"/>
  <c r="B216" i="6"/>
  <c r="C216" i="6"/>
  <c r="D216" i="6"/>
  <c r="E216" i="6"/>
  <c r="A217" i="6"/>
  <c r="B217" i="6"/>
  <c r="C217" i="6"/>
  <c r="D217" i="6"/>
  <c r="E217" i="6"/>
  <c r="A218" i="6"/>
  <c r="B218" i="6"/>
  <c r="C218" i="6"/>
  <c r="D218" i="6"/>
  <c r="E218" i="6"/>
  <c r="A219" i="6"/>
  <c r="B219" i="6"/>
  <c r="C219" i="6"/>
  <c r="D219" i="6"/>
  <c r="E219" i="6"/>
  <c r="A220" i="6"/>
  <c r="B220" i="6"/>
  <c r="C220" i="6"/>
  <c r="D220" i="6"/>
  <c r="E220" i="6"/>
  <c r="A221" i="6"/>
  <c r="B221" i="6"/>
  <c r="C221" i="6"/>
  <c r="D221" i="6"/>
  <c r="E221" i="6"/>
  <c r="A222" i="6"/>
  <c r="B222" i="6"/>
  <c r="C222" i="6"/>
  <c r="D222" i="6"/>
  <c r="E222" i="6"/>
  <c r="A223" i="6"/>
  <c r="B223" i="6"/>
  <c r="C223" i="6"/>
  <c r="D223" i="6"/>
  <c r="E223" i="6"/>
  <c r="A224" i="6"/>
  <c r="B224" i="6"/>
  <c r="C224" i="6"/>
  <c r="D224" i="6"/>
  <c r="E224" i="6"/>
  <c r="A225" i="6"/>
  <c r="B225" i="6"/>
  <c r="C225" i="6"/>
  <c r="D225" i="6"/>
  <c r="E225" i="6"/>
  <c r="A226" i="6"/>
  <c r="B226" i="6"/>
  <c r="C226" i="6"/>
  <c r="D226" i="6"/>
  <c r="E226" i="6"/>
  <c r="A227" i="6"/>
  <c r="B227" i="6"/>
  <c r="C227" i="6"/>
  <c r="D227" i="6"/>
  <c r="E227" i="6"/>
  <c r="A228" i="6"/>
  <c r="B228" i="6"/>
  <c r="C228" i="6"/>
  <c r="D228" i="6"/>
  <c r="E228" i="6"/>
  <c r="A229" i="6"/>
  <c r="B229" i="6"/>
  <c r="C229" i="6"/>
  <c r="D229" i="6"/>
  <c r="E229" i="6"/>
  <c r="A230" i="6"/>
  <c r="B230" i="6"/>
  <c r="C230" i="6"/>
  <c r="D230" i="6"/>
  <c r="E230" i="6"/>
  <c r="A231" i="6"/>
  <c r="B231" i="6"/>
  <c r="C231" i="6"/>
  <c r="D231" i="6"/>
  <c r="E231" i="6"/>
  <c r="A232" i="6"/>
  <c r="B232" i="6"/>
  <c r="C232" i="6"/>
  <c r="D232" i="6"/>
  <c r="E232" i="6"/>
  <c r="A233" i="6"/>
  <c r="B233" i="6"/>
  <c r="C233" i="6"/>
  <c r="D233" i="6"/>
  <c r="E233" i="6"/>
  <c r="A234" i="6"/>
  <c r="B234" i="6"/>
  <c r="C234" i="6"/>
  <c r="D234" i="6"/>
  <c r="E234" i="6"/>
  <c r="A235" i="6"/>
  <c r="B235" i="6"/>
  <c r="C235" i="6"/>
  <c r="D235" i="6"/>
  <c r="E235" i="6"/>
  <c r="A236" i="6"/>
  <c r="B236" i="6"/>
  <c r="C236" i="6"/>
  <c r="D236" i="6"/>
  <c r="E236" i="6"/>
  <c r="A237" i="6"/>
  <c r="B237" i="6"/>
  <c r="C237" i="6"/>
  <c r="D237" i="6"/>
  <c r="E237" i="6"/>
  <c r="A238" i="6"/>
  <c r="B238" i="6"/>
  <c r="C238" i="6"/>
  <c r="D238" i="6"/>
  <c r="E238" i="6"/>
  <c r="A239" i="6"/>
  <c r="B239" i="6"/>
  <c r="C239" i="6"/>
  <c r="D239" i="6"/>
  <c r="E239" i="6"/>
  <c r="A240" i="6"/>
  <c r="B240" i="6"/>
  <c r="C240" i="6"/>
  <c r="D240" i="6"/>
  <c r="E240" i="6"/>
  <c r="A241" i="6"/>
  <c r="B241" i="6"/>
  <c r="C241" i="6"/>
  <c r="D241" i="6"/>
  <c r="E241" i="6"/>
  <c r="A242" i="6"/>
  <c r="B242" i="6"/>
  <c r="C242" i="6"/>
  <c r="D242" i="6"/>
  <c r="E242" i="6"/>
  <c r="G236" i="8"/>
  <c r="G237" i="8"/>
  <c r="G238" i="8"/>
  <c r="F175" i="6" l="1"/>
  <c r="F173" i="6"/>
  <c r="F171" i="6"/>
  <c r="F242" i="6"/>
  <c r="F240" i="6"/>
  <c r="F238" i="6"/>
  <c r="F236" i="6"/>
  <c r="F234" i="6"/>
  <c r="F232" i="6"/>
  <c r="F230" i="6"/>
  <c r="F228" i="6"/>
  <c r="F226" i="6"/>
  <c r="F224" i="6"/>
  <c r="F222" i="6"/>
  <c r="F220" i="6"/>
  <c r="F218" i="6"/>
  <c r="F216" i="6"/>
  <c r="F214" i="6"/>
  <c r="F212" i="6"/>
  <c r="F210" i="6"/>
  <c r="F208" i="6"/>
  <c r="F206" i="6"/>
  <c r="F204" i="6"/>
  <c r="F202" i="6"/>
  <c r="F200" i="6"/>
  <c r="F198" i="6"/>
  <c r="F196" i="6"/>
  <c r="F194" i="6"/>
  <c r="F192" i="6"/>
  <c r="F190" i="6"/>
  <c r="F188" i="6"/>
  <c r="F186" i="6"/>
  <c r="F184" i="6"/>
  <c r="F182" i="6"/>
  <c r="F180" i="6"/>
  <c r="F178" i="6"/>
  <c r="F176" i="6"/>
  <c r="F174" i="6"/>
  <c r="F172" i="6"/>
  <c r="F241" i="6"/>
  <c r="F239" i="6"/>
  <c r="F237" i="6"/>
  <c r="F235" i="6"/>
  <c r="F233" i="6"/>
  <c r="F231" i="6"/>
  <c r="F229" i="6"/>
  <c r="F227" i="6"/>
  <c r="F225" i="6"/>
  <c r="F223" i="6"/>
  <c r="F221" i="6"/>
  <c r="F219" i="6"/>
  <c r="F217" i="6"/>
  <c r="F215" i="6"/>
  <c r="F213" i="6"/>
  <c r="F211" i="6"/>
  <c r="F209" i="6"/>
  <c r="F207" i="6"/>
  <c r="F205" i="6"/>
  <c r="F203" i="6"/>
  <c r="F201" i="6"/>
  <c r="F199" i="6"/>
  <c r="F197" i="6"/>
  <c r="F195" i="6"/>
  <c r="F193" i="6"/>
  <c r="F191" i="6"/>
  <c r="F189" i="6"/>
  <c r="F187" i="6"/>
  <c r="F185" i="6"/>
  <c r="F183" i="6"/>
  <c r="F181" i="6"/>
  <c r="F179" i="6"/>
  <c r="F177" i="6"/>
  <c r="E10" i="6"/>
  <c r="E11" i="6"/>
  <c r="E12" i="6"/>
  <c r="E13" i="6"/>
  <c r="E14" i="6"/>
  <c r="E15" i="6"/>
  <c r="E16" i="6"/>
  <c r="E17" i="6"/>
  <c r="E18" i="6"/>
  <c r="E19" i="6"/>
  <c r="E20" i="6"/>
  <c r="E21" i="6"/>
  <c r="E22" i="6"/>
  <c r="E23" i="6"/>
  <c r="E24" i="6"/>
  <c r="E25" i="6"/>
  <c r="E26" i="6"/>
  <c r="E27" i="6"/>
  <c r="E28" i="6"/>
  <c r="E29" i="6"/>
  <c r="E30" i="6"/>
  <c r="E31" i="6"/>
  <c r="E32" i="6"/>
  <c r="E33" i="6"/>
  <c r="E34" i="6"/>
  <c r="E35" i="6"/>
  <c r="E36" i="6"/>
  <c r="E37" i="6"/>
  <c r="E38" i="6"/>
  <c r="E39" i="6"/>
  <c r="E40" i="6"/>
  <c r="E41" i="6"/>
  <c r="E42" i="6"/>
  <c r="E43" i="6"/>
  <c r="E44" i="6"/>
  <c r="E45" i="6"/>
  <c r="E46" i="6"/>
  <c r="E47" i="6"/>
  <c r="E48" i="6"/>
  <c r="E49" i="6"/>
  <c r="E50" i="6"/>
  <c r="E51" i="6"/>
  <c r="E52" i="6"/>
  <c r="E53" i="6"/>
  <c r="E54" i="6"/>
  <c r="E55" i="6"/>
  <c r="E56" i="6"/>
  <c r="E57" i="6"/>
  <c r="E58" i="6"/>
  <c r="E59" i="6"/>
  <c r="E60" i="6"/>
  <c r="E61" i="6"/>
  <c r="E62" i="6"/>
  <c r="E63" i="6"/>
  <c r="E64" i="6"/>
  <c r="E65" i="6"/>
  <c r="E66" i="6"/>
  <c r="E67" i="6"/>
  <c r="E68" i="6"/>
  <c r="E69" i="6"/>
  <c r="E70" i="6"/>
  <c r="E71" i="6"/>
  <c r="E72" i="6"/>
  <c r="E73" i="6"/>
  <c r="E74" i="6"/>
  <c r="E75" i="6"/>
  <c r="E76" i="6"/>
  <c r="E77" i="6"/>
  <c r="E78" i="6"/>
  <c r="E79" i="6"/>
  <c r="E80" i="6"/>
  <c r="E81" i="6"/>
  <c r="E82" i="6"/>
  <c r="E83" i="6"/>
  <c r="E84" i="6"/>
  <c r="E85" i="6"/>
  <c r="E86" i="6"/>
  <c r="E87" i="6"/>
  <c r="E88" i="6"/>
  <c r="E89" i="6"/>
  <c r="E90" i="6"/>
  <c r="E91" i="6"/>
  <c r="E92" i="6"/>
  <c r="E93" i="6"/>
  <c r="E94" i="6"/>
  <c r="E95" i="6"/>
  <c r="E96" i="6"/>
  <c r="E97" i="6"/>
  <c r="E98" i="6"/>
  <c r="E99" i="6"/>
  <c r="E100" i="6"/>
  <c r="E101" i="6"/>
  <c r="E102" i="6"/>
  <c r="E103" i="6"/>
  <c r="E104" i="6"/>
  <c r="E105" i="6"/>
  <c r="E106" i="6"/>
  <c r="E107" i="6"/>
  <c r="E108" i="6"/>
  <c r="E109" i="6"/>
  <c r="E110" i="6"/>
  <c r="E111" i="6"/>
  <c r="E112" i="6"/>
  <c r="E113" i="6"/>
  <c r="E114" i="6"/>
  <c r="E115" i="6"/>
  <c r="E116" i="6"/>
  <c r="E117" i="6"/>
  <c r="E118" i="6"/>
  <c r="E119" i="6"/>
  <c r="E120" i="6"/>
  <c r="E121" i="6"/>
  <c r="E122" i="6"/>
  <c r="E123" i="6"/>
  <c r="E124" i="6"/>
  <c r="E125" i="6"/>
  <c r="E126" i="6"/>
  <c r="E127" i="6"/>
  <c r="E128" i="6"/>
  <c r="E129" i="6"/>
  <c r="E130" i="6"/>
  <c r="E131" i="6"/>
  <c r="E132" i="6"/>
  <c r="E133" i="6"/>
  <c r="E134" i="6"/>
  <c r="E135" i="6"/>
  <c r="E136" i="6"/>
  <c r="E137" i="6"/>
  <c r="E138" i="6"/>
  <c r="E139" i="6"/>
  <c r="E140" i="6"/>
  <c r="E141" i="6"/>
  <c r="E142" i="6"/>
  <c r="E143" i="6"/>
  <c r="E144" i="6"/>
  <c r="E145" i="6"/>
  <c r="E146" i="6"/>
  <c r="E147" i="6"/>
  <c r="E148" i="6"/>
  <c r="E149" i="6"/>
  <c r="E150" i="6"/>
  <c r="E151" i="6"/>
  <c r="E152" i="6"/>
  <c r="E153" i="6"/>
  <c r="E154" i="6"/>
  <c r="E155" i="6"/>
  <c r="E156" i="6"/>
  <c r="E157" i="6"/>
  <c r="E158" i="6"/>
  <c r="E159" i="6"/>
  <c r="E160" i="6"/>
  <c r="E161" i="6"/>
  <c r="E162" i="6"/>
  <c r="E163" i="6"/>
  <c r="E164" i="6"/>
  <c r="E165" i="6"/>
  <c r="E166" i="6"/>
  <c r="E167" i="6"/>
  <c r="E168" i="6"/>
  <c r="E169" i="6"/>
  <c r="E170" i="6"/>
  <c r="E9" i="6"/>
  <c r="G235" i="8" l="1"/>
  <c r="G185" i="8" l="1"/>
  <c r="G186" i="8"/>
  <c r="G187" i="8"/>
  <c r="G188" i="8"/>
  <c r="G189" i="8"/>
  <c r="G190" i="8"/>
  <c r="G191" i="8"/>
  <c r="G192" i="8"/>
  <c r="G193" i="8"/>
  <c r="G194" i="8"/>
  <c r="G195" i="8"/>
  <c r="G196" i="8"/>
  <c r="G197" i="8"/>
  <c r="G198" i="8"/>
  <c r="G199" i="8"/>
  <c r="G200" i="8"/>
  <c r="G201" i="8"/>
  <c r="G202" i="8"/>
  <c r="G203" i="8"/>
  <c r="G204" i="8"/>
  <c r="G205" i="8"/>
  <c r="G206" i="8"/>
  <c r="G207" i="8"/>
  <c r="G208" i="8"/>
  <c r="G209" i="8"/>
  <c r="G210" i="8"/>
  <c r="G211" i="8"/>
  <c r="G212" i="8"/>
  <c r="G213" i="8"/>
  <c r="G214" i="8"/>
  <c r="G215" i="8"/>
  <c r="G216" i="8"/>
  <c r="G217" i="8"/>
  <c r="G218" i="8"/>
  <c r="G219" i="8"/>
  <c r="G220" i="8"/>
  <c r="G221" i="8"/>
  <c r="G222" i="8"/>
  <c r="G223" i="8"/>
  <c r="G224" i="8"/>
  <c r="G225" i="8"/>
  <c r="G226" i="8"/>
  <c r="G227" i="8"/>
  <c r="G228" i="8"/>
  <c r="G229" i="8"/>
  <c r="G230" i="8"/>
  <c r="G231" i="8"/>
  <c r="G232" i="8"/>
  <c r="G233" i="8"/>
  <c r="G234" i="8"/>
  <c r="G175" i="8"/>
  <c r="G176" i="8"/>
  <c r="G177" i="8"/>
  <c r="G178" i="8"/>
  <c r="G179" i="8"/>
  <c r="G180" i="8"/>
  <c r="G181" i="8"/>
  <c r="G182" i="8"/>
  <c r="G183" i="8"/>
  <c r="G184" i="8"/>
  <c r="A158" i="6" l="1"/>
  <c r="B158" i="6"/>
  <c r="C158" i="6"/>
  <c r="D158" i="6"/>
  <c r="A159" i="6"/>
  <c r="B159" i="6"/>
  <c r="C159" i="6"/>
  <c r="D159" i="6"/>
  <c r="A160" i="6"/>
  <c r="B160" i="6"/>
  <c r="C160" i="6"/>
  <c r="D160" i="6"/>
  <c r="A161" i="6"/>
  <c r="B161" i="6"/>
  <c r="C161" i="6"/>
  <c r="D161" i="6"/>
  <c r="A162" i="6"/>
  <c r="B162" i="6"/>
  <c r="C162" i="6"/>
  <c r="D162" i="6"/>
  <c r="A163" i="6"/>
  <c r="B163" i="6"/>
  <c r="C163" i="6"/>
  <c r="D163" i="6"/>
  <c r="A164" i="6"/>
  <c r="B164" i="6"/>
  <c r="C164" i="6"/>
  <c r="D164" i="6"/>
  <c r="A165" i="6"/>
  <c r="B165" i="6"/>
  <c r="C165" i="6"/>
  <c r="D165" i="6"/>
  <c r="A166" i="6"/>
  <c r="B166" i="6"/>
  <c r="C166" i="6"/>
  <c r="D166" i="6"/>
  <c r="A167" i="6"/>
  <c r="B167" i="6"/>
  <c r="C167" i="6"/>
  <c r="D167" i="6"/>
  <c r="A168" i="6"/>
  <c r="B168" i="6"/>
  <c r="C168" i="6"/>
  <c r="D168" i="6"/>
  <c r="A169" i="6"/>
  <c r="B169" i="6"/>
  <c r="C169" i="6"/>
  <c r="D169" i="6"/>
  <c r="A170" i="6"/>
  <c r="B170" i="6"/>
  <c r="C170" i="6"/>
  <c r="D170" i="6"/>
  <c r="A147" i="6"/>
  <c r="B147" i="6"/>
  <c r="C147" i="6"/>
  <c r="D147" i="6"/>
  <c r="A148" i="6"/>
  <c r="B148" i="6"/>
  <c r="C148" i="6"/>
  <c r="D148" i="6"/>
  <c r="A149" i="6"/>
  <c r="B149" i="6"/>
  <c r="C149" i="6"/>
  <c r="D149" i="6"/>
  <c r="A150" i="6"/>
  <c r="B150" i="6"/>
  <c r="C150" i="6"/>
  <c r="D150" i="6"/>
  <c r="A151" i="6"/>
  <c r="B151" i="6"/>
  <c r="C151" i="6"/>
  <c r="D151" i="6"/>
  <c r="A152" i="6"/>
  <c r="B152" i="6"/>
  <c r="C152" i="6"/>
  <c r="D152" i="6"/>
  <c r="A153" i="6"/>
  <c r="B153" i="6"/>
  <c r="C153" i="6"/>
  <c r="D153" i="6"/>
  <c r="A154" i="6"/>
  <c r="B154" i="6"/>
  <c r="C154" i="6"/>
  <c r="D154" i="6"/>
  <c r="A155" i="6"/>
  <c r="B155" i="6"/>
  <c r="C155" i="6"/>
  <c r="D155" i="6"/>
  <c r="A156" i="6"/>
  <c r="B156" i="6"/>
  <c r="C156" i="6"/>
  <c r="D156" i="6"/>
  <c r="A157" i="6"/>
  <c r="B157" i="6"/>
  <c r="C157" i="6"/>
  <c r="D157" i="6"/>
  <c r="A10" i="6"/>
  <c r="B10" i="6"/>
  <c r="C10" i="6"/>
  <c r="D10" i="6"/>
  <c r="A11" i="6"/>
  <c r="B11" i="6"/>
  <c r="C11" i="6"/>
  <c r="D11" i="6"/>
  <c r="A12" i="6"/>
  <c r="B12" i="6"/>
  <c r="C12" i="6"/>
  <c r="D12" i="6"/>
  <c r="A13" i="6"/>
  <c r="B13" i="6"/>
  <c r="C13" i="6"/>
  <c r="D13" i="6"/>
  <c r="A14" i="6"/>
  <c r="B14" i="6"/>
  <c r="C14" i="6"/>
  <c r="D14" i="6"/>
  <c r="A15" i="6"/>
  <c r="B15" i="6"/>
  <c r="C15" i="6"/>
  <c r="D15" i="6"/>
  <c r="A16" i="6"/>
  <c r="B16" i="6"/>
  <c r="C16" i="6"/>
  <c r="D16" i="6"/>
  <c r="A17" i="6"/>
  <c r="B17" i="6"/>
  <c r="C17" i="6"/>
  <c r="D17" i="6"/>
  <c r="A18" i="6"/>
  <c r="B18" i="6"/>
  <c r="C18" i="6"/>
  <c r="D18" i="6"/>
  <c r="A19" i="6"/>
  <c r="B19" i="6"/>
  <c r="C19" i="6"/>
  <c r="D19" i="6"/>
  <c r="A20" i="6"/>
  <c r="B20" i="6"/>
  <c r="C20" i="6"/>
  <c r="D20" i="6"/>
  <c r="A21" i="6"/>
  <c r="B21" i="6"/>
  <c r="C21" i="6"/>
  <c r="D21" i="6"/>
  <c r="A22" i="6"/>
  <c r="B22" i="6"/>
  <c r="C22" i="6"/>
  <c r="D22" i="6"/>
  <c r="A23" i="6"/>
  <c r="B23" i="6"/>
  <c r="C23" i="6"/>
  <c r="D23" i="6"/>
  <c r="A24" i="6"/>
  <c r="B24" i="6"/>
  <c r="C24" i="6"/>
  <c r="D24" i="6"/>
  <c r="A25" i="6"/>
  <c r="B25" i="6"/>
  <c r="C25" i="6"/>
  <c r="D25" i="6"/>
  <c r="A26" i="6"/>
  <c r="B26" i="6"/>
  <c r="C26" i="6"/>
  <c r="D26" i="6"/>
  <c r="A27" i="6"/>
  <c r="B27" i="6"/>
  <c r="C27" i="6"/>
  <c r="D27" i="6"/>
  <c r="A28" i="6"/>
  <c r="B28" i="6"/>
  <c r="C28" i="6"/>
  <c r="D28" i="6"/>
  <c r="A29" i="6"/>
  <c r="B29" i="6"/>
  <c r="C29" i="6"/>
  <c r="D29" i="6"/>
  <c r="A30" i="6"/>
  <c r="B30" i="6"/>
  <c r="C30" i="6"/>
  <c r="D30" i="6"/>
  <c r="A31" i="6"/>
  <c r="B31" i="6"/>
  <c r="C31" i="6"/>
  <c r="D31" i="6"/>
  <c r="A32" i="6"/>
  <c r="B32" i="6"/>
  <c r="C32" i="6"/>
  <c r="D32" i="6"/>
  <c r="A33" i="6"/>
  <c r="B33" i="6"/>
  <c r="C33" i="6"/>
  <c r="D33" i="6"/>
  <c r="A34" i="6"/>
  <c r="B34" i="6"/>
  <c r="C34" i="6"/>
  <c r="D34" i="6"/>
  <c r="A35" i="6"/>
  <c r="B35" i="6"/>
  <c r="C35" i="6"/>
  <c r="D35" i="6"/>
  <c r="A36" i="6"/>
  <c r="B36" i="6"/>
  <c r="C36" i="6"/>
  <c r="D36" i="6"/>
  <c r="A37" i="6"/>
  <c r="B37" i="6"/>
  <c r="C37" i="6"/>
  <c r="D37" i="6"/>
  <c r="A38" i="6"/>
  <c r="B38" i="6"/>
  <c r="C38" i="6"/>
  <c r="D38" i="6"/>
  <c r="A39" i="6"/>
  <c r="B39" i="6"/>
  <c r="C39" i="6"/>
  <c r="D39" i="6"/>
  <c r="A40" i="6"/>
  <c r="B40" i="6"/>
  <c r="C40" i="6"/>
  <c r="D40" i="6"/>
  <c r="A41" i="6"/>
  <c r="B41" i="6"/>
  <c r="C41" i="6"/>
  <c r="D41" i="6"/>
  <c r="A42" i="6"/>
  <c r="B42" i="6"/>
  <c r="C42" i="6"/>
  <c r="D42" i="6"/>
  <c r="A43" i="6"/>
  <c r="B43" i="6"/>
  <c r="C43" i="6"/>
  <c r="D43" i="6"/>
  <c r="A44" i="6"/>
  <c r="B44" i="6"/>
  <c r="C44" i="6"/>
  <c r="D44" i="6"/>
  <c r="A45" i="6"/>
  <c r="B45" i="6"/>
  <c r="C45" i="6"/>
  <c r="D45" i="6"/>
  <c r="A46" i="6"/>
  <c r="B46" i="6"/>
  <c r="C46" i="6"/>
  <c r="D46" i="6"/>
  <c r="A47" i="6"/>
  <c r="B47" i="6"/>
  <c r="C47" i="6"/>
  <c r="D47" i="6"/>
  <c r="A48" i="6"/>
  <c r="B48" i="6"/>
  <c r="C48" i="6"/>
  <c r="D48" i="6"/>
  <c r="A49" i="6"/>
  <c r="B49" i="6"/>
  <c r="C49" i="6"/>
  <c r="D49" i="6"/>
  <c r="A50" i="6"/>
  <c r="B50" i="6"/>
  <c r="C50" i="6"/>
  <c r="D50" i="6"/>
  <c r="A51" i="6"/>
  <c r="B51" i="6"/>
  <c r="C51" i="6"/>
  <c r="D51" i="6"/>
  <c r="A52" i="6"/>
  <c r="B52" i="6"/>
  <c r="C52" i="6"/>
  <c r="D52" i="6"/>
  <c r="A53" i="6"/>
  <c r="B53" i="6"/>
  <c r="C53" i="6"/>
  <c r="D53" i="6"/>
  <c r="A54" i="6"/>
  <c r="B54" i="6"/>
  <c r="C54" i="6"/>
  <c r="D54" i="6"/>
  <c r="A55" i="6"/>
  <c r="B55" i="6"/>
  <c r="C55" i="6"/>
  <c r="D55" i="6"/>
  <c r="A56" i="6"/>
  <c r="B56" i="6"/>
  <c r="C56" i="6"/>
  <c r="D56" i="6"/>
  <c r="A57" i="6"/>
  <c r="B57" i="6"/>
  <c r="C57" i="6"/>
  <c r="D57" i="6"/>
  <c r="A58" i="6"/>
  <c r="B58" i="6"/>
  <c r="C58" i="6"/>
  <c r="D58" i="6"/>
  <c r="A59" i="6"/>
  <c r="B59" i="6"/>
  <c r="C59" i="6"/>
  <c r="D59" i="6"/>
  <c r="A60" i="6"/>
  <c r="B60" i="6"/>
  <c r="C60" i="6"/>
  <c r="D60" i="6"/>
  <c r="A61" i="6"/>
  <c r="B61" i="6"/>
  <c r="C61" i="6"/>
  <c r="D61" i="6"/>
  <c r="A62" i="6"/>
  <c r="B62" i="6"/>
  <c r="C62" i="6"/>
  <c r="D62" i="6"/>
  <c r="A63" i="6"/>
  <c r="B63" i="6"/>
  <c r="C63" i="6"/>
  <c r="D63" i="6"/>
  <c r="A64" i="6"/>
  <c r="B64" i="6"/>
  <c r="C64" i="6"/>
  <c r="D64" i="6"/>
  <c r="A65" i="6"/>
  <c r="B65" i="6"/>
  <c r="C65" i="6"/>
  <c r="D65" i="6"/>
  <c r="A66" i="6"/>
  <c r="B66" i="6"/>
  <c r="C66" i="6"/>
  <c r="D66" i="6"/>
  <c r="A67" i="6"/>
  <c r="B67" i="6"/>
  <c r="C67" i="6"/>
  <c r="D67" i="6"/>
  <c r="A68" i="6"/>
  <c r="B68" i="6"/>
  <c r="C68" i="6"/>
  <c r="D68" i="6"/>
  <c r="A69" i="6"/>
  <c r="B69" i="6"/>
  <c r="C69" i="6"/>
  <c r="D69" i="6"/>
  <c r="A70" i="6"/>
  <c r="B70" i="6"/>
  <c r="C70" i="6"/>
  <c r="D70" i="6"/>
  <c r="A71" i="6"/>
  <c r="B71" i="6"/>
  <c r="C71" i="6"/>
  <c r="D71" i="6"/>
  <c r="A72" i="6"/>
  <c r="B72" i="6"/>
  <c r="C72" i="6"/>
  <c r="D72" i="6"/>
  <c r="A73" i="6"/>
  <c r="B73" i="6"/>
  <c r="C73" i="6"/>
  <c r="D73" i="6"/>
  <c r="A74" i="6"/>
  <c r="B74" i="6"/>
  <c r="C74" i="6"/>
  <c r="D74" i="6"/>
  <c r="A75" i="6"/>
  <c r="B75" i="6"/>
  <c r="C75" i="6"/>
  <c r="D75" i="6"/>
  <c r="A76" i="6"/>
  <c r="B76" i="6"/>
  <c r="C76" i="6"/>
  <c r="D76" i="6"/>
  <c r="A77" i="6"/>
  <c r="B77" i="6"/>
  <c r="C77" i="6"/>
  <c r="D77" i="6"/>
  <c r="A78" i="6"/>
  <c r="B78" i="6"/>
  <c r="C78" i="6"/>
  <c r="D78" i="6"/>
  <c r="A79" i="6"/>
  <c r="B79" i="6"/>
  <c r="C79" i="6"/>
  <c r="D79" i="6"/>
  <c r="A80" i="6"/>
  <c r="B80" i="6"/>
  <c r="C80" i="6"/>
  <c r="D80" i="6"/>
  <c r="A81" i="6"/>
  <c r="B81" i="6"/>
  <c r="C81" i="6"/>
  <c r="D81" i="6"/>
  <c r="A82" i="6"/>
  <c r="B82" i="6"/>
  <c r="C82" i="6"/>
  <c r="D82" i="6"/>
  <c r="A83" i="6"/>
  <c r="B83" i="6"/>
  <c r="C83" i="6"/>
  <c r="D83" i="6"/>
  <c r="A84" i="6"/>
  <c r="B84" i="6"/>
  <c r="C84" i="6"/>
  <c r="D84" i="6"/>
  <c r="A85" i="6"/>
  <c r="B85" i="6"/>
  <c r="C85" i="6"/>
  <c r="D85" i="6"/>
  <c r="A86" i="6"/>
  <c r="B86" i="6"/>
  <c r="C86" i="6"/>
  <c r="D86" i="6"/>
  <c r="A87" i="6"/>
  <c r="B87" i="6"/>
  <c r="C87" i="6"/>
  <c r="D87" i="6"/>
  <c r="A88" i="6"/>
  <c r="B88" i="6"/>
  <c r="C88" i="6"/>
  <c r="D88" i="6"/>
  <c r="A89" i="6"/>
  <c r="B89" i="6"/>
  <c r="C89" i="6"/>
  <c r="D89" i="6"/>
  <c r="A90" i="6"/>
  <c r="B90" i="6"/>
  <c r="C90" i="6"/>
  <c r="D90" i="6"/>
  <c r="A91" i="6"/>
  <c r="B91" i="6"/>
  <c r="C91" i="6"/>
  <c r="D91" i="6"/>
  <c r="A92" i="6"/>
  <c r="B92" i="6"/>
  <c r="C92" i="6"/>
  <c r="D92" i="6"/>
  <c r="A93" i="6"/>
  <c r="B93" i="6"/>
  <c r="C93" i="6"/>
  <c r="D93" i="6"/>
  <c r="A94" i="6"/>
  <c r="B94" i="6"/>
  <c r="C94" i="6"/>
  <c r="D94" i="6"/>
  <c r="A95" i="6"/>
  <c r="B95" i="6"/>
  <c r="C95" i="6"/>
  <c r="D95" i="6"/>
  <c r="A96" i="6"/>
  <c r="B96" i="6"/>
  <c r="C96" i="6"/>
  <c r="D96" i="6"/>
  <c r="A97" i="6"/>
  <c r="B97" i="6"/>
  <c r="C97" i="6"/>
  <c r="D97" i="6"/>
  <c r="A98" i="6"/>
  <c r="B98" i="6"/>
  <c r="C98" i="6"/>
  <c r="D98" i="6"/>
  <c r="A99" i="6"/>
  <c r="B99" i="6"/>
  <c r="C99" i="6"/>
  <c r="D99" i="6"/>
  <c r="A100" i="6"/>
  <c r="B100" i="6"/>
  <c r="C100" i="6"/>
  <c r="D100" i="6"/>
  <c r="A101" i="6"/>
  <c r="B101" i="6"/>
  <c r="C101" i="6"/>
  <c r="D101" i="6"/>
  <c r="A102" i="6"/>
  <c r="B102" i="6"/>
  <c r="C102" i="6"/>
  <c r="D102" i="6"/>
  <c r="A103" i="6"/>
  <c r="B103" i="6"/>
  <c r="C103" i="6"/>
  <c r="D103" i="6"/>
  <c r="A104" i="6"/>
  <c r="B104" i="6"/>
  <c r="C104" i="6"/>
  <c r="D104" i="6"/>
  <c r="A105" i="6"/>
  <c r="B105" i="6"/>
  <c r="C105" i="6"/>
  <c r="D105" i="6"/>
  <c r="A106" i="6"/>
  <c r="B106" i="6"/>
  <c r="C106" i="6"/>
  <c r="D106" i="6"/>
  <c r="A107" i="6"/>
  <c r="B107" i="6"/>
  <c r="C107" i="6"/>
  <c r="D107" i="6"/>
  <c r="A108" i="6"/>
  <c r="B108" i="6"/>
  <c r="C108" i="6"/>
  <c r="D108" i="6"/>
  <c r="A109" i="6"/>
  <c r="B109" i="6"/>
  <c r="C109" i="6"/>
  <c r="D109" i="6"/>
  <c r="A110" i="6"/>
  <c r="B110" i="6"/>
  <c r="C110" i="6"/>
  <c r="D110" i="6"/>
  <c r="A111" i="6"/>
  <c r="B111" i="6"/>
  <c r="C111" i="6"/>
  <c r="D111" i="6"/>
  <c r="A112" i="6"/>
  <c r="B112" i="6"/>
  <c r="C112" i="6"/>
  <c r="D112" i="6"/>
  <c r="A113" i="6"/>
  <c r="B113" i="6"/>
  <c r="C113" i="6"/>
  <c r="D113" i="6"/>
  <c r="A114" i="6"/>
  <c r="B114" i="6"/>
  <c r="C114" i="6"/>
  <c r="D114" i="6"/>
  <c r="A115" i="6"/>
  <c r="B115" i="6"/>
  <c r="C115" i="6"/>
  <c r="D115" i="6"/>
  <c r="A116" i="6"/>
  <c r="B116" i="6"/>
  <c r="C116" i="6"/>
  <c r="D116" i="6"/>
  <c r="A117" i="6"/>
  <c r="B117" i="6"/>
  <c r="C117" i="6"/>
  <c r="D117" i="6"/>
  <c r="A118" i="6"/>
  <c r="B118" i="6"/>
  <c r="C118" i="6"/>
  <c r="D118" i="6"/>
  <c r="A119" i="6"/>
  <c r="B119" i="6"/>
  <c r="C119" i="6"/>
  <c r="D119" i="6"/>
  <c r="A120" i="6"/>
  <c r="B120" i="6"/>
  <c r="C120" i="6"/>
  <c r="D120" i="6"/>
  <c r="A121" i="6"/>
  <c r="B121" i="6"/>
  <c r="C121" i="6"/>
  <c r="D121" i="6"/>
  <c r="A122" i="6"/>
  <c r="B122" i="6"/>
  <c r="C122" i="6"/>
  <c r="D122" i="6"/>
  <c r="A123" i="6"/>
  <c r="B123" i="6"/>
  <c r="C123" i="6"/>
  <c r="D123" i="6"/>
  <c r="A124" i="6"/>
  <c r="B124" i="6"/>
  <c r="C124" i="6"/>
  <c r="D124" i="6"/>
  <c r="A125" i="6"/>
  <c r="B125" i="6"/>
  <c r="C125" i="6"/>
  <c r="D125" i="6"/>
  <c r="A126" i="6"/>
  <c r="B126" i="6"/>
  <c r="C126" i="6"/>
  <c r="D126" i="6"/>
  <c r="A127" i="6"/>
  <c r="B127" i="6"/>
  <c r="C127" i="6"/>
  <c r="D127" i="6"/>
  <c r="A128" i="6"/>
  <c r="B128" i="6"/>
  <c r="C128" i="6"/>
  <c r="D128" i="6"/>
  <c r="A129" i="6"/>
  <c r="B129" i="6"/>
  <c r="C129" i="6"/>
  <c r="D129" i="6"/>
  <c r="A130" i="6"/>
  <c r="B130" i="6"/>
  <c r="C130" i="6"/>
  <c r="D130" i="6"/>
  <c r="A131" i="6"/>
  <c r="B131" i="6"/>
  <c r="C131" i="6"/>
  <c r="D131" i="6"/>
  <c r="A132" i="6"/>
  <c r="B132" i="6"/>
  <c r="C132" i="6"/>
  <c r="D132" i="6"/>
  <c r="A133" i="6"/>
  <c r="B133" i="6"/>
  <c r="C133" i="6"/>
  <c r="D133" i="6"/>
  <c r="A134" i="6"/>
  <c r="B134" i="6"/>
  <c r="C134" i="6"/>
  <c r="D134" i="6"/>
  <c r="A135" i="6"/>
  <c r="B135" i="6"/>
  <c r="C135" i="6"/>
  <c r="D135" i="6"/>
  <c r="A136" i="6"/>
  <c r="B136" i="6"/>
  <c r="C136" i="6"/>
  <c r="D136" i="6"/>
  <c r="A137" i="6"/>
  <c r="B137" i="6"/>
  <c r="C137" i="6"/>
  <c r="D137" i="6"/>
  <c r="A138" i="6"/>
  <c r="B138" i="6"/>
  <c r="C138" i="6"/>
  <c r="D138" i="6"/>
  <c r="A139" i="6"/>
  <c r="B139" i="6"/>
  <c r="C139" i="6"/>
  <c r="D139" i="6"/>
  <c r="A140" i="6"/>
  <c r="B140" i="6"/>
  <c r="C140" i="6"/>
  <c r="D140" i="6"/>
  <c r="A141" i="6"/>
  <c r="B141" i="6"/>
  <c r="C141" i="6"/>
  <c r="D141" i="6"/>
  <c r="A142" i="6"/>
  <c r="B142" i="6"/>
  <c r="C142" i="6"/>
  <c r="D142" i="6"/>
  <c r="A143" i="6"/>
  <c r="B143" i="6"/>
  <c r="C143" i="6"/>
  <c r="D143" i="6"/>
  <c r="A144" i="6"/>
  <c r="B144" i="6"/>
  <c r="C144" i="6"/>
  <c r="D144" i="6"/>
  <c r="A145" i="6"/>
  <c r="B145" i="6"/>
  <c r="C145" i="6"/>
  <c r="D145" i="6"/>
  <c r="A146" i="6"/>
  <c r="B146" i="6"/>
  <c r="C146" i="6"/>
  <c r="D146" i="6"/>
  <c r="B9" i="6"/>
  <c r="D9" i="6"/>
  <c r="A9" i="6"/>
  <c r="F169" i="6" l="1"/>
  <c r="F167" i="6"/>
  <c r="F165" i="6"/>
  <c r="F163" i="6"/>
  <c r="F161" i="6"/>
  <c r="F159" i="6"/>
  <c r="F170" i="6"/>
  <c r="F168" i="6"/>
  <c r="F166" i="6"/>
  <c r="F164" i="6"/>
  <c r="F162" i="6"/>
  <c r="F160" i="6"/>
  <c r="F158" i="6"/>
  <c r="G171" i="8"/>
  <c r="G172" i="8"/>
  <c r="G173" i="8"/>
  <c r="G174" i="8"/>
  <c r="G167" i="8"/>
  <c r="G168" i="8"/>
  <c r="G169" i="8"/>
  <c r="G170" i="8"/>
  <c r="G166" i="8"/>
  <c r="G152" i="8"/>
  <c r="G153" i="8"/>
  <c r="G154" i="8"/>
  <c r="G155" i="8"/>
  <c r="G156" i="8"/>
  <c r="G157" i="8"/>
  <c r="G158" i="8"/>
  <c r="G159" i="8"/>
  <c r="G160" i="8"/>
  <c r="G161" i="8"/>
  <c r="G162" i="8"/>
  <c r="G163" i="8"/>
  <c r="G164" i="8"/>
  <c r="G165" i="8"/>
  <c r="G143" i="8"/>
  <c r="G144" i="8"/>
  <c r="G145" i="8"/>
  <c r="G146" i="8"/>
  <c r="G147" i="8"/>
  <c r="G148" i="8"/>
  <c r="G149" i="8"/>
  <c r="G150" i="8"/>
  <c r="G151" i="8"/>
  <c r="G142" i="8"/>
  <c r="F145" i="6"/>
  <c r="F146" i="6"/>
  <c r="F147" i="6"/>
  <c r="F148" i="6"/>
  <c r="F149" i="6"/>
  <c r="F150" i="6"/>
  <c r="F151" i="6"/>
  <c r="F152" i="6"/>
  <c r="F153" i="6"/>
  <c r="F154" i="6"/>
  <c r="F155" i="6"/>
  <c r="F156" i="6"/>
  <c r="F157" i="6"/>
  <c r="G26" i="8" l="1"/>
  <c r="G25" i="8"/>
  <c r="G52" i="8"/>
  <c r="G9" i="8"/>
  <c r="G10" i="8"/>
  <c r="G11" i="8"/>
  <c r="G12" i="8"/>
  <c r="G37" i="8" l="1"/>
  <c r="H4" i="8"/>
  <c r="I4" i="8"/>
  <c r="J4" i="8"/>
  <c r="K4" i="8"/>
  <c r="L4" i="8"/>
  <c r="M4" i="8"/>
  <c r="N4" i="8"/>
  <c r="O4" i="8"/>
  <c r="P4" i="8"/>
  <c r="Q4" i="8"/>
  <c r="R4" i="8"/>
  <c r="S4" i="8"/>
  <c r="T4" i="8"/>
  <c r="U4" i="8"/>
  <c r="V4" i="8"/>
  <c r="W4" i="8"/>
  <c r="X4" i="8"/>
  <c r="Y4" i="8"/>
  <c r="Z4" i="8"/>
  <c r="AA4" i="8"/>
  <c r="AB4" i="8"/>
  <c r="AC4" i="8"/>
  <c r="AD4" i="8"/>
  <c r="AE4" i="8"/>
  <c r="AF4" i="8"/>
  <c r="AG4" i="8"/>
  <c r="AH4" i="8"/>
  <c r="AI4" i="8"/>
  <c r="AJ4" i="8"/>
  <c r="AK4" i="8"/>
  <c r="AL4" i="8"/>
  <c r="AM4" i="8"/>
  <c r="AN4" i="8"/>
  <c r="AO4" i="8"/>
  <c r="F41" i="6" l="1"/>
  <c r="F40" i="6"/>
  <c r="F38" i="6"/>
  <c r="F37" i="6"/>
  <c r="F36" i="6"/>
  <c r="F35" i="6"/>
  <c r="F34" i="6"/>
  <c r="F33" i="6"/>
  <c r="F32" i="6"/>
  <c r="F31" i="6"/>
  <c r="F30" i="6"/>
  <c r="F29" i="6"/>
  <c r="F27" i="6"/>
  <c r="F26" i="6"/>
  <c r="F25" i="6"/>
  <c r="F24" i="6"/>
  <c r="F23" i="6"/>
  <c r="F22" i="6"/>
  <c r="F21" i="6"/>
  <c r="F20" i="6"/>
  <c r="F19" i="6"/>
  <c r="F17" i="6"/>
  <c r="F16" i="6"/>
  <c r="F15" i="6"/>
  <c r="F14" i="6"/>
  <c r="F13" i="6"/>
  <c r="F12" i="6"/>
  <c r="F11" i="6"/>
  <c r="F10" i="6"/>
  <c r="F9" i="6"/>
  <c r="AP8" i="6"/>
  <c r="AO8" i="6"/>
  <c r="AN8" i="6"/>
  <c r="AM8" i="6"/>
  <c r="AL8" i="6"/>
  <c r="AK8" i="6"/>
  <c r="AJ8" i="6"/>
  <c r="AI8" i="6"/>
  <c r="AH8" i="6"/>
  <c r="AG8" i="6"/>
  <c r="AF8" i="6"/>
  <c r="AE8" i="6"/>
  <c r="AD8" i="6"/>
  <c r="AC8" i="6"/>
  <c r="AB8" i="6"/>
  <c r="AA8" i="6"/>
  <c r="Z8" i="6"/>
  <c r="Y8" i="6"/>
  <c r="X8" i="6"/>
  <c r="W8" i="6"/>
  <c r="V8" i="6"/>
  <c r="U8" i="6"/>
  <c r="T8" i="6"/>
  <c r="S8" i="6"/>
  <c r="R8" i="6"/>
  <c r="Q8" i="6"/>
  <c r="P8" i="6"/>
  <c r="O8" i="6"/>
  <c r="N8" i="6"/>
  <c r="M8" i="6"/>
  <c r="L8" i="6"/>
  <c r="AA36" i="7"/>
  <c r="Z36" i="7"/>
  <c r="Y36" i="7"/>
  <c r="X36" i="7"/>
  <c r="W36" i="7"/>
  <c r="AA35" i="7"/>
  <c r="Z35" i="7"/>
  <c r="Y35" i="7"/>
  <c r="X35" i="7"/>
  <c r="W35" i="7"/>
  <c r="AA34" i="7"/>
  <c r="Z34" i="7"/>
  <c r="Y34" i="7"/>
  <c r="X34" i="7"/>
  <c r="W34" i="7"/>
  <c r="AA33" i="7"/>
  <c r="Z33" i="7"/>
  <c r="Y33" i="7"/>
  <c r="X33" i="7"/>
  <c r="W33" i="7"/>
  <c r="AA32" i="7"/>
  <c r="Z32" i="7"/>
  <c r="Y32" i="7"/>
  <c r="X32" i="7"/>
  <c r="W32" i="7"/>
  <c r="AA31" i="7"/>
  <c r="Z31" i="7"/>
  <c r="Y31" i="7"/>
  <c r="X31" i="7"/>
  <c r="W31" i="7"/>
  <c r="AA30" i="7"/>
  <c r="Z30" i="7"/>
  <c r="Y30" i="7"/>
  <c r="X30" i="7"/>
  <c r="W30" i="7"/>
  <c r="AA29" i="7"/>
  <c r="Z29" i="7"/>
  <c r="Y29" i="7"/>
  <c r="X29" i="7"/>
  <c r="W29" i="7"/>
  <c r="AA28" i="7"/>
  <c r="Z28" i="7"/>
  <c r="Y28" i="7"/>
  <c r="X28" i="7"/>
  <c r="W28" i="7"/>
  <c r="AA27" i="7"/>
  <c r="Z27" i="7"/>
  <c r="Y27" i="7"/>
  <c r="X27" i="7"/>
  <c r="W27" i="7"/>
  <c r="AA26" i="7"/>
  <c r="Z26" i="7"/>
  <c r="Y26" i="7"/>
  <c r="X26" i="7"/>
  <c r="W26" i="7"/>
  <c r="AA25" i="7"/>
  <c r="Z25" i="7"/>
  <c r="Y25" i="7"/>
  <c r="X25" i="7"/>
  <c r="W25" i="7"/>
  <c r="AA24" i="7"/>
  <c r="Z24" i="7"/>
  <c r="Y24" i="7"/>
  <c r="X24" i="7"/>
  <c r="W24" i="7"/>
  <c r="AA23" i="7"/>
  <c r="Z23" i="7"/>
  <c r="Y23" i="7"/>
  <c r="X23" i="7"/>
  <c r="W23" i="7"/>
  <c r="AA22" i="7"/>
  <c r="Z22" i="7"/>
  <c r="Y22" i="7"/>
  <c r="X22" i="7"/>
  <c r="W22" i="7"/>
  <c r="AA21" i="7"/>
  <c r="Z21" i="7"/>
  <c r="Y21" i="7"/>
  <c r="X21" i="7"/>
  <c r="W21" i="7"/>
  <c r="AA20" i="7"/>
  <c r="Z20" i="7"/>
  <c r="Y20" i="7"/>
  <c r="X20" i="7"/>
  <c r="W20" i="7"/>
  <c r="AA19" i="7"/>
  <c r="Z19" i="7"/>
  <c r="Y19" i="7"/>
  <c r="X19" i="7"/>
  <c r="W19" i="7"/>
  <c r="AA18" i="7"/>
  <c r="Z18" i="7"/>
  <c r="Y18" i="7"/>
  <c r="X18" i="7"/>
  <c r="W18" i="7"/>
  <c r="AA17" i="7"/>
  <c r="Z17" i="7"/>
  <c r="Y17" i="7"/>
  <c r="X17" i="7"/>
  <c r="W17" i="7"/>
  <c r="AA16" i="7"/>
  <c r="Z16" i="7"/>
  <c r="Y16" i="7"/>
  <c r="X16" i="7"/>
  <c r="W16" i="7"/>
  <c r="AA15" i="7"/>
  <c r="Z15" i="7"/>
  <c r="Y15" i="7"/>
  <c r="X15" i="7"/>
  <c r="W15" i="7"/>
  <c r="AA14" i="7"/>
  <c r="Z14" i="7"/>
  <c r="Y14" i="7"/>
  <c r="X14" i="7"/>
  <c r="W14" i="7"/>
  <c r="AA13" i="7"/>
  <c r="Z13" i="7"/>
  <c r="Y13" i="7"/>
  <c r="X13" i="7"/>
  <c r="W13" i="7"/>
  <c r="AA12" i="7"/>
  <c r="Z12" i="7"/>
  <c r="Y12" i="7"/>
  <c r="X12" i="7"/>
  <c r="W12" i="7"/>
  <c r="AA11" i="7"/>
  <c r="Z11" i="7"/>
  <c r="Y11" i="7"/>
  <c r="X11" i="7"/>
  <c r="W11" i="7"/>
  <c r="AA10" i="7"/>
  <c r="Z10" i="7"/>
  <c r="Y10" i="7"/>
  <c r="X10" i="7"/>
  <c r="W10" i="7"/>
  <c r="AA9" i="7"/>
  <c r="Z9" i="7"/>
  <c r="Y9" i="7"/>
  <c r="X9" i="7"/>
  <c r="W9" i="7"/>
  <c r="AA8" i="7"/>
  <c r="Z8" i="7"/>
  <c r="Y8" i="7"/>
  <c r="X8" i="7"/>
  <c r="W8" i="7"/>
  <c r="AA7" i="7"/>
  <c r="Z7" i="7"/>
  <c r="Y7" i="7"/>
  <c r="X7" i="7"/>
  <c r="W7" i="7"/>
  <c r="AA6" i="7"/>
  <c r="Z6" i="7"/>
  <c r="Y6" i="7"/>
  <c r="X6" i="7"/>
  <c r="W6" i="7"/>
  <c r="AA5" i="7"/>
  <c r="Z5" i="7"/>
  <c r="Y5" i="7"/>
  <c r="X5" i="7"/>
  <c r="W5" i="7"/>
  <c r="AA4" i="7"/>
  <c r="Z4" i="7"/>
  <c r="Y4" i="7"/>
  <c r="X4" i="7"/>
  <c r="W4" i="7"/>
  <c r="AA3" i="7"/>
  <c r="Z3" i="7"/>
  <c r="Y3" i="7"/>
  <c r="X3" i="7"/>
  <c r="W3" i="7"/>
  <c r="G141" i="8"/>
  <c r="G140" i="8"/>
  <c r="G139" i="8"/>
  <c r="G138" i="8"/>
  <c r="G137" i="8"/>
  <c r="G136" i="8"/>
  <c r="G135" i="8"/>
  <c r="G134" i="8"/>
  <c r="G133" i="8"/>
  <c r="G132" i="8"/>
  <c r="G131" i="8"/>
  <c r="G130" i="8"/>
  <c r="G129" i="8"/>
  <c r="G128" i="8"/>
  <c r="G127" i="8"/>
  <c r="G126" i="8"/>
  <c r="G125" i="8"/>
  <c r="G124" i="8"/>
  <c r="G123" i="8"/>
  <c r="G122" i="8"/>
  <c r="G121" i="8"/>
  <c r="G120" i="8"/>
  <c r="G119" i="8"/>
  <c r="G118" i="8"/>
  <c r="G117" i="8"/>
  <c r="G116" i="8"/>
  <c r="G115" i="8"/>
  <c r="G114" i="8"/>
  <c r="G113" i="8"/>
  <c r="G112" i="8"/>
  <c r="G111" i="8"/>
  <c r="G110" i="8"/>
  <c r="G109" i="8"/>
  <c r="G108" i="8"/>
  <c r="G107" i="8"/>
  <c r="G106" i="8"/>
  <c r="G105" i="8"/>
  <c r="G104" i="8"/>
  <c r="G103" i="8"/>
  <c r="G102" i="8"/>
  <c r="G101" i="8"/>
  <c r="G100" i="8"/>
  <c r="G99" i="8"/>
  <c r="G98" i="8"/>
  <c r="G97" i="8"/>
  <c r="G96" i="8"/>
  <c r="G95" i="8"/>
  <c r="G94" i="8"/>
  <c r="G93" i="8"/>
  <c r="G92" i="8"/>
  <c r="G91" i="8"/>
  <c r="G90" i="8"/>
  <c r="G89" i="8"/>
  <c r="G88" i="8"/>
  <c r="G87" i="8"/>
  <c r="G86" i="8"/>
  <c r="G85" i="8"/>
  <c r="G84" i="8"/>
  <c r="G83" i="8"/>
  <c r="G82" i="8"/>
  <c r="G81" i="8"/>
  <c r="G80" i="8"/>
  <c r="G79" i="8"/>
  <c r="G78" i="8"/>
  <c r="G77" i="8"/>
  <c r="G76" i="8"/>
  <c r="G75" i="8"/>
  <c r="G74" i="8"/>
  <c r="G73" i="8"/>
  <c r="G72" i="8"/>
  <c r="G71" i="8"/>
  <c r="G70" i="8"/>
  <c r="G69" i="8"/>
  <c r="G68" i="8"/>
  <c r="G67" i="8"/>
  <c r="G66" i="8"/>
  <c r="G65" i="8"/>
  <c r="G64" i="8"/>
  <c r="G63" i="8"/>
  <c r="G62" i="8"/>
  <c r="G61" i="8"/>
  <c r="G60" i="8"/>
  <c r="G59" i="8"/>
  <c r="G58" i="8"/>
  <c r="G57" i="8"/>
  <c r="G56" i="8"/>
  <c r="G55" i="8"/>
  <c r="G54" i="8"/>
  <c r="G53" i="8"/>
  <c r="G51" i="8"/>
  <c r="G50" i="8"/>
  <c r="G49" i="8"/>
  <c r="G48" i="8"/>
  <c r="G47" i="8"/>
  <c r="G46" i="8"/>
  <c r="G45" i="8"/>
  <c r="G44" i="8"/>
  <c r="G43" i="8"/>
  <c r="G42" i="8"/>
  <c r="G41" i="8"/>
  <c r="G40" i="8"/>
  <c r="G39" i="8"/>
  <c r="G38" i="8"/>
  <c r="G36" i="8"/>
  <c r="G35" i="8"/>
  <c r="G34" i="8"/>
  <c r="G33" i="8"/>
  <c r="G32" i="8"/>
  <c r="G31" i="8"/>
  <c r="G30" i="8"/>
  <c r="G29" i="8"/>
  <c r="G28" i="8"/>
  <c r="G27" i="8"/>
  <c r="G24" i="8"/>
  <c r="G23" i="8"/>
  <c r="G22" i="8"/>
  <c r="G21" i="8"/>
  <c r="G20" i="8"/>
  <c r="G19" i="8"/>
  <c r="G18" i="8"/>
  <c r="G17" i="8"/>
  <c r="G16" i="8"/>
  <c r="G15" i="8"/>
  <c r="G14" i="8"/>
  <c r="G13" i="8"/>
  <c r="G8" i="8"/>
  <c r="G7" i="8"/>
  <c r="G6" i="8"/>
  <c r="G5" i="8"/>
  <c r="R333" i="6" l="1"/>
  <c r="R338" i="6"/>
  <c r="R334" i="6"/>
  <c r="R331" i="6"/>
  <c r="R335" i="6"/>
  <c r="R337" i="6"/>
  <c r="R332" i="6"/>
  <c r="R336" i="6"/>
  <c r="AP338" i="6"/>
  <c r="AP334" i="6"/>
  <c r="AP331" i="6"/>
  <c r="AP335" i="6"/>
  <c r="AP333" i="6"/>
  <c r="AP332" i="6"/>
  <c r="AP336" i="6"/>
  <c r="AP337" i="6"/>
  <c r="Q338" i="6"/>
  <c r="Q334" i="6"/>
  <c r="Q333" i="6"/>
  <c r="Q337" i="6"/>
  <c r="Q331" i="6"/>
  <c r="Q335" i="6"/>
  <c r="Q332" i="6"/>
  <c r="Q336" i="6"/>
  <c r="Y338" i="6"/>
  <c r="Y334" i="6"/>
  <c r="Y337" i="6"/>
  <c r="Y331" i="6"/>
  <c r="Y335" i="6"/>
  <c r="Y332" i="6"/>
  <c r="Y336" i="6"/>
  <c r="Y333" i="6"/>
  <c r="AG338" i="6"/>
  <c r="AG334" i="6"/>
  <c r="AG333" i="6"/>
  <c r="AG331" i="6"/>
  <c r="AG335" i="6"/>
  <c r="AG337" i="6"/>
  <c r="AG332" i="6"/>
  <c r="AG336" i="6"/>
  <c r="AO338" i="6"/>
  <c r="AO334" i="6"/>
  <c r="AO337" i="6"/>
  <c r="AO331" i="6"/>
  <c r="AO335" i="6"/>
  <c r="AO333" i="6"/>
  <c r="AO332" i="6"/>
  <c r="AO336" i="6"/>
  <c r="Z338" i="6"/>
  <c r="Z334" i="6"/>
  <c r="Z333" i="6"/>
  <c r="Z331" i="6"/>
  <c r="Z335" i="6"/>
  <c r="Z332" i="6"/>
  <c r="Z336" i="6"/>
  <c r="Z337" i="6"/>
  <c r="S333" i="6"/>
  <c r="S337" i="6"/>
  <c r="S336" i="6"/>
  <c r="S338" i="6"/>
  <c r="S334" i="6"/>
  <c r="S331" i="6"/>
  <c r="S335" i="6"/>
  <c r="S332" i="6"/>
  <c r="AA333" i="6"/>
  <c r="AA337" i="6"/>
  <c r="AA332" i="6"/>
  <c r="AA338" i="6"/>
  <c r="AA334" i="6"/>
  <c r="AA336" i="6"/>
  <c r="AA331" i="6"/>
  <c r="AA335" i="6"/>
  <c r="L333" i="6"/>
  <c r="L337" i="6"/>
  <c r="L332" i="6"/>
  <c r="L338" i="6"/>
  <c r="L334" i="6"/>
  <c r="L336" i="6"/>
  <c r="L331" i="6"/>
  <c r="L335" i="6"/>
  <c r="T332" i="6"/>
  <c r="T333" i="6"/>
  <c r="T337" i="6"/>
  <c r="T336" i="6"/>
  <c r="T338" i="6"/>
  <c r="T334" i="6"/>
  <c r="T331" i="6"/>
  <c r="T335" i="6"/>
  <c r="AB333" i="6"/>
  <c r="AB337" i="6"/>
  <c r="AB336" i="6"/>
  <c r="AB338" i="6"/>
  <c r="AB334" i="6"/>
  <c r="AB331" i="6"/>
  <c r="AB335" i="6"/>
  <c r="AB332" i="6"/>
  <c r="AJ336" i="6"/>
  <c r="AJ333" i="6"/>
  <c r="AJ337" i="6"/>
  <c r="AJ338" i="6"/>
  <c r="AJ334" i="6"/>
  <c r="AJ332" i="6"/>
  <c r="AJ331" i="6"/>
  <c r="AJ335" i="6"/>
  <c r="AH338" i="6"/>
  <c r="AH334" i="6"/>
  <c r="AH333" i="6"/>
  <c r="AH337" i="6"/>
  <c r="AH331" i="6"/>
  <c r="AH335" i="6"/>
  <c r="AH332" i="6"/>
  <c r="AH336" i="6"/>
  <c r="M332" i="6"/>
  <c r="M336" i="6"/>
  <c r="M333" i="6"/>
  <c r="M337" i="6"/>
  <c r="M331" i="6"/>
  <c r="M338" i="6"/>
  <c r="M334" i="6"/>
  <c r="M335" i="6"/>
  <c r="U332" i="6"/>
  <c r="U336" i="6"/>
  <c r="U331" i="6"/>
  <c r="U335" i="6"/>
  <c r="U333" i="6"/>
  <c r="U337" i="6"/>
  <c r="U338" i="6"/>
  <c r="U334" i="6"/>
  <c r="AC332" i="6"/>
  <c r="AC336" i="6"/>
  <c r="AC331" i="6"/>
  <c r="AC333" i="6"/>
  <c r="AC337" i="6"/>
  <c r="AC335" i="6"/>
  <c r="AC338" i="6"/>
  <c r="AC334" i="6"/>
  <c r="AK332" i="6"/>
  <c r="AK336" i="6"/>
  <c r="AK335" i="6"/>
  <c r="AK333" i="6"/>
  <c r="AK337" i="6"/>
  <c r="AK331" i="6"/>
  <c r="AK338" i="6"/>
  <c r="AK334" i="6"/>
  <c r="AI333" i="6"/>
  <c r="AI337" i="6"/>
  <c r="AI336" i="6"/>
  <c r="AI338" i="6"/>
  <c r="AI334" i="6"/>
  <c r="AI332" i="6"/>
  <c r="AI331" i="6"/>
  <c r="AI335" i="6"/>
  <c r="N332" i="6"/>
  <c r="N336" i="6"/>
  <c r="N335" i="6"/>
  <c r="N333" i="6"/>
  <c r="N337" i="6"/>
  <c r="N338" i="6"/>
  <c r="N334" i="6"/>
  <c r="N331" i="6"/>
  <c r="V335" i="6"/>
  <c r="V332" i="6"/>
  <c r="V336" i="6"/>
  <c r="V333" i="6"/>
  <c r="V337" i="6"/>
  <c r="V331" i="6"/>
  <c r="V338" i="6"/>
  <c r="V334" i="6"/>
  <c r="AD331" i="6"/>
  <c r="AD332" i="6"/>
  <c r="AD336" i="6"/>
  <c r="AD333" i="6"/>
  <c r="AD337" i="6"/>
  <c r="AD338" i="6"/>
  <c r="AD334" i="6"/>
  <c r="AD335" i="6"/>
  <c r="AL332" i="6"/>
  <c r="AL336" i="6"/>
  <c r="AL333" i="6"/>
  <c r="AL337" i="6"/>
  <c r="AL335" i="6"/>
  <c r="AL338" i="6"/>
  <c r="AL334" i="6"/>
  <c r="AL331" i="6"/>
  <c r="O331" i="6"/>
  <c r="O335" i="6"/>
  <c r="O332" i="6"/>
  <c r="O336" i="6"/>
  <c r="O333" i="6"/>
  <c r="O337" i="6"/>
  <c r="O338" i="6"/>
  <c r="O334" i="6"/>
  <c r="W331" i="6"/>
  <c r="W335" i="6"/>
  <c r="W334" i="6"/>
  <c r="W332" i="6"/>
  <c r="W336" i="6"/>
  <c r="W338" i="6"/>
  <c r="W333" i="6"/>
  <c r="W337" i="6"/>
  <c r="AE331" i="6"/>
  <c r="AE335" i="6"/>
  <c r="AE334" i="6"/>
  <c r="AE332" i="6"/>
  <c r="AE336" i="6"/>
  <c r="AE333" i="6"/>
  <c r="AE337" i="6"/>
  <c r="AE338" i="6"/>
  <c r="AM331" i="6"/>
  <c r="AM335" i="6"/>
  <c r="AM338" i="6"/>
  <c r="AM332" i="6"/>
  <c r="AM336" i="6"/>
  <c r="AM334" i="6"/>
  <c r="AM333" i="6"/>
  <c r="AM337" i="6"/>
  <c r="P331" i="6"/>
  <c r="P335" i="6"/>
  <c r="P332" i="6"/>
  <c r="P336" i="6"/>
  <c r="P334" i="6"/>
  <c r="P333" i="6"/>
  <c r="P337" i="6"/>
  <c r="P338" i="6"/>
  <c r="X331" i="6"/>
  <c r="X335" i="6"/>
  <c r="X338" i="6"/>
  <c r="X332" i="6"/>
  <c r="X336" i="6"/>
  <c r="X333" i="6"/>
  <c r="X337" i="6"/>
  <c r="X334" i="6"/>
  <c r="AF334" i="6"/>
  <c r="AF331" i="6"/>
  <c r="AF335" i="6"/>
  <c r="AF338" i="6"/>
  <c r="AF332" i="6"/>
  <c r="AF336" i="6"/>
  <c r="AF333" i="6"/>
  <c r="AF337" i="6"/>
  <c r="AN331" i="6"/>
  <c r="AN335" i="6"/>
  <c r="AN332" i="6"/>
  <c r="AN336" i="6"/>
  <c r="AN338" i="6"/>
  <c r="AN334" i="6"/>
  <c r="AN333" i="6"/>
  <c r="AN337" i="6"/>
  <c r="J328" i="6"/>
  <c r="I327" i="6"/>
  <c r="J330" i="6"/>
  <c r="K327" i="6"/>
  <c r="I329" i="6"/>
  <c r="I330" i="6"/>
  <c r="J327" i="6"/>
  <c r="I328" i="6"/>
  <c r="J329" i="6"/>
  <c r="K330" i="6"/>
  <c r="K328" i="6"/>
  <c r="K329" i="6"/>
  <c r="W327" i="6"/>
  <c r="W329" i="6"/>
  <c r="W330" i="6"/>
  <c r="W328" i="6"/>
  <c r="AO327" i="6"/>
  <c r="AO328" i="6"/>
  <c r="AO330" i="6"/>
  <c r="AO329" i="6"/>
  <c r="R329" i="6"/>
  <c r="R330" i="6"/>
  <c r="R327" i="6"/>
  <c r="R328" i="6"/>
  <c r="Z329" i="6"/>
  <c r="Z330" i="6"/>
  <c r="Z327" i="6"/>
  <c r="Z328" i="6"/>
  <c r="AH327" i="6"/>
  <c r="AH330" i="6"/>
  <c r="AH328" i="6"/>
  <c r="AH329" i="6"/>
  <c r="AP330" i="6"/>
  <c r="AP329" i="6"/>
  <c r="AP328" i="6"/>
  <c r="AP327" i="6"/>
  <c r="Q329" i="6"/>
  <c r="Q330" i="6"/>
  <c r="Q327" i="6"/>
  <c r="Q328" i="6"/>
  <c r="S327" i="6"/>
  <c r="S328" i="6"/>
  <c r="S330" i="6"/>
  <c r="S329" i="6"/>
  <c r="L329" i="6"/>
  <c r="L327" i="6"/>
  <c r="L330" i="6"/>
  <c r="L328" i="6"/>
  <c r="T329" i="6"/>
  <c r="T327" i="6"/>
  <c r="T330" i="6"/>
  <c r="T328" i="6"/>
  <c r="AB330" i="6"/>
  <c r="AB329" i="6"/>
  <c r="AB328" i="6"/>
  <c r="AB327" i="6"/>
  <c r="AJ330" i="6"/>
  <c r="AJ329" i="6"/>
  <c r="AJ328" i="6"/>
  <c r="AJ327" i="6"/>
  <c r="Y330" i="6"/>
  <c r="Y329" i="6"/>
  <c r="Y328" i="6"/>
  <c r="Y327" i="6"/>
  <c r="AI327" i="6"/>
  <c r="AI329" i="6"/>
  <c r="AI328" i="6"/>
  <c r="AI330" i="6"/>
  <c r="M329" i="6"/>
  <c r="M328" i="6"/>
  <c r="M327" i="6"/>
  <c r="M330" i="6"/>
  <c r="U327" i="6"/>
  <c r="U328" i="6"/>
  <c r="U329" i="6"/>
  <c r="U330" i="6"/>
  <c r="AC328" i="6"/>
  <c r="AC327" i="6"/>
  <c r="AC329" i="6"/>
  <c r="AC330" i="6"/>
  <c r="AK327" i="6"/>
  <c r="AK328" i="6"/>
  <c r="AK329" i="6"/>
  <c r="AK330" i="6"/>
  <c r="AG330" i="6"/>
  <c r="AG327" i="6"/>
  <c r="AG328" i="6"/>
  <c r="AG329" i="6"/>
  <c r="AA328" i="6"/>
  <c r="AA327" i="6"/>
  <c r="AA330" i="6"/>
  <c r="AA329" i="6"/>
  <c r="N330" i="6"/>
  <c r="N327" i="6"/>
  <c r="N328" i="6"/>
  <c r="N329" i="6"/>
  <c r="V330" i="6"/>
  <c r="V327" i="6"/>
  <c r="V329" i="6"/>
  <c r="V328" i="6"/>
  <c r="AD328" i="6"/>
  <c r="AD330" i="6"/>
  <c r="AD327" i="6"/>
  <c r="AD329" i="6"/>
  <c r="AL329" i="6"/>
  <c r="AL328" i="6"/>
  <c r="AL330" i="6"/>
  <c r="AL327" i="6"/>
  <c r="O327" i="6"/>
  <c r="O329" i="6"/>
  <c r="O328" i="6"/>
  <c r="O330" i="6"/>
  <c r="AE330" i="6"/>
  <c r="AE327" i="6"/>
  <c r="AE329" i="6"/>
  <c r="AE328" i="6"/>
  <c r="AM330" i="6"/>
  <c r="AM328" i="6"/>
  <c r="AM327" i="6"/>
  <c r="AM329" i="6"/>
  <c r="P328" i="6"/>
  <c r="P327" i="6"/>
  <c r="P329" i="6"/>
  <c r="P330" i="6"/>
  <c r="X328" i="6"/>
  <c r="X330" i="6"/>
  <c r="X329" i="6"/>
  <c r="X327" i="6"/>
  <c r="AF328" i="6"/>
  <c r="AF330" i="6"/>
  <c r="AF329" i="6"/>
  <c r="AF327" i="6"/>
  <c r="AN329" i="6"/>
  <c r="AN328" i="6"/>
  <c r="AN330" i="6"/>
  <c r="AN327" i="6"/>
  <c r="V281" i="6"/>
  <c r="AL281" i="6"/>
  <c r="R283" i="6"/>
  <c r="AH283" i="6"/>
  <c r="O286" i="6"/>
  <c r="W286" i="6"/>
  <c r="AE286" i="6"/>
  <c r="AM286" i="6"/>
  <c r="O288" i="6"/>
  <c r="W288" i="6"/>
  <c r="AE288" i="6"/>
  <c r="AM288" i="6"/>
  <c r="O290" i="6"/>
  <c r="W290" i="6"/>
  <c r="AE290" i="6"/>
  <c r="AM290" i="6"/>
  <c r="N281" i="6"/>
  <c r="AD281" i="6"/>
  <c r="Z283" i="6"/>
  <c r="K286" i="6"/>
  <c r="AA286" i="6"/>
  <c r="AK287" i="6"/>
  <c r="K288" i="6"/>
  <c r="AA288" i="6"/>
  <c r="K290" i="6"/>
  <c r="AA290" i="6"/>
  <c r="AC291" i="6"/>
  <c r="O297" i="6"/>
  <c r="W297" i="6"/>
  <c r="AE297" i="6"/>
  <c r="AM297" i="6"/>
  <c r="O299" i="6"/>
  <c r="W299" i="6"/>
  <c r="AE299" i="6"/>
  <c r="AM299" i="6"/>
  <c r="O301" i="6"/>
  <c r="W301" i="6"/>
  <c r="AE301" i="6"/>
  <c r="AM301" i="6"/>
  <c r="O303" i="6"/>
  <c r="W303" i="6"/>
  <c r="AE303" i="6"/>
  <c r="AM303" i="6"/>
  <c r="O305" i="6"/>
  <c r="W305" i="6"/>
  <c r="AE305" i="6"/>
  <c r="AM305" i="6"/>
  <c r="AD282" i="6"/>
  <c r="J283" i="6"/>
  <c r="AP283" i="6"/>
  <c r="S286" i="6"/>
  <c r="AI286" i="6"/>
  <c r="U287" i="6"/>
  <c r="S288" i="6"/>
  <c r="AI288" i="6"/>
  <c r="S290" i="6"/>
  <c r="AI290" i="6"/>
  <c r="U291" i="6"/>
  <c r="AK291" i="6"/>
  <c r="K297" i="6"/>
  <c r="S297" i="6"/>
  <c r="AA297" i="6"/>
  <c r="AI297" i="6"/>
  <c r="U298" i="6"/>
  <c r="AK298" i="6"/>
  <c r="K299" i="6"/>
  <c r="S299" i="6"/>
  <c r="AA299" i="6"/>
  <c r="AI299" i="6"/>
  <c r="U300" i="6"/>
  <c r="AK300" i="6"/>
  <c r="K301" i="6"/>
  <c r="S301" i="6"/>
  <c r="AA301" i="6"/>
  <c r="AI301" i="6"/>
  <c r="U302" i="6"/>
  <c r="AK302" i="6"/>
  <c r="K303" i="6"/>
  <c r="S303" i="6"/>
  <c r="AA303" i="6"/>
  <c r="AI303" i="6"/>
  <c r="U304" i="6"/>
  <c r="AK304" i="6"/>
  <c r="K305" i="6"/>
  <c r="S305" i="6"/>
  <c r="AA305" i="6"/>
  <c r="AI305" i="6"/>
  <c r="U306" i="6"/>
  <c r="AG306" i="6"/>
  <c r="AO306" i="6"/>
  <c r="AG320" i="6"/>
  <c r="S320" i="6"/>
  <c r="AC320" i="6"/>
  <c r="I306" i="6"/>
  <c r="Y306" i="6"/>
  <c r="AI306" i="6"/>
  <c r="I304" i="6"/>
  <c r="Y304" i="6"/>
  <c r="AO304" i="6"/>
  <c r="Q302" i="6"/>
  <c r="AG302" i="6"/>
  <c r="I300" i="6"/>
  <c r="Y300" i="6"/>
  <c r="AO300" i="6"/>
  <c r="Q298" i="6"/>
  <c r="AG298" i="6"/>
  <c r="V284" i="6"/>
  <c r="AO320" i="6"/>
  <c r="AK306" i="6"/>
  <c r="M306" i="6"/>
  <c r="M305" i="6"/>
  <c r="U305" i="6"/>
  <c r="AC305" i="6"/>
  <c r="AK305" i="6"/>
  <c r="AC304" i="6"/>
  <c r="I303" i="6"/>
  <c r="Q303" i="6"/>
  <c r="Y303" i="6"/>
  <c r="AG303" i="6"/>
  <c r="AO303" i="6"/>
  <c r="M302" i="6"/>
  <c r="M301" i="6"/>
  <c r="U301" i="6"/>
  <c r="AC301" i="6"/>
  <c r="AK301" i="6"/>
  <c r="AC300" i="6"/>
  <c r="I299" i="6"/>
  <c r="Q299" i="6"/>
  <c r="Y299" i="6"/>
  <c r="AG299" i="6"/>
  <c r="AO299" i="6"/>
  <c r="M298" i="6"/>
  <c r="M297" i="6"/>
  <c r="U297" i="6"/>
  <c r="AC297" i="6"/>
  <c r="AK297" i="6"/>
  <c r="I291" i="6"/>
  <c r="W291" i="6"/>
  <c r="AE291" i="6"/>
  <c r="AM291" i="6"/>
  <c r="Y291" i="6"/>
  <c r="AO291" i="6"/>
  <c r="I287" i="6"/>
  <c r="Y287" i="6"/>
  <c r="AO287" i="6"/>
  <c r="AC287" i="6"/>
  <c r="AL282" i="6"/>
  <c r="V280" i="6"/>
  <c r="I290" i="6"/>
  <c r="Q290" i="6"/>
  <c r="Y290" i="6"/>
  <c r="AG290" i="6"/>
  <c r="AO290" i="6"/>
  <c r="M288" i="6"/>
  <c r="U288" i="6"/>
  <c r="AC288" i="6"/>
  <c r="AK288" i="6"/>
  <c r="I286" i="6"/>
  <c r="Q286" i="6"/>
  <c r="Y286" i="6"/>
  <c r="AG286" i="6"/>
  <c r="AO286" i="6"/>
  <c r="V283" i="6"/>
  <c r="AL283" i="6"/>
  <c r="R281" i="6"/>
  <c r="AH281" i="6"/>
  <c r="AL280" i="6"/>
  <c r="L325" i="6"/>
  <c r="P325" i="6"/>
  <c r="T325" i="6"/>
  <c r="X325" i="6"/>
  <c r="AB325" i="6"/>
  <c r="AF325" i="6"/>
  <c r="AJ325" i="6"/>
  <c r="AN325" i="6"/>
  <c r="J323" i="6"/>
  <c r="N323" i="6"/>
  <c r="R323" i="6"/>
  <c r="V323" i="6"/>
  <c r="Z323" i="6"/>
  <c r="AD323" i="6"/>
  <c r="AH323" i="6"/>
  <c r="AL323" i="6"/>
  <c r="AP323" i="6"/>
  <c r="J321" i="6"/>
  <c r="N321" i="6"/>
  <c r="R321" i="6"/>
  <c r="V321" i="6"/>
  <c r="Z321" i="6"/>
  <c r="AD321" i="6"/>
  <c r="AH321" i="6"/>
  <c r="AL321" i="6"/>
  <c r="AP321" i="6"/>
  <c r="AI320" i="6"/>
  <c r="AA320" i="6"/>
  <c r="J317" i="6"/>
  <c r="N317" i="6"/>
  <c r="R317" i="6"/>
  <c r="V317" i="6"/>
  <c r="Z317" i="6"/>
  <c r="AD317" i="6"/>
  <c r="AH317" i="6"/>
  <c r="AL317" i="6"/>
  <c r="AP317" i="6"/>
  <c r="M317" i="6"/>
  <c r="U317" i="6"/>
  <c r="AA317" i="6"/>
  <c r="AG317" i="6"/>
  <c r="AO317" i="6"/>
  <c r="O317" i="6"/>
  <c r="Y317" i="6"/>
  <c r="AI317" i="6"/>
  <c r="J313" i="6"/>
  <c r="N313" i="6"/>
  <c r="R313" i="6"/>
  <c r="V313" i="6"/>
  <c r="Z313" i="6"/>
  <c r="AD313" i="6"/>
  <c r="AH313" i="6"/>
  <c r="AL313" i="6"/>
  <c r="AP313" i="6"/>
  <c r="K313" i="6"/>
  <c r="O313" i="6"/>
  <c r="U313" i="6"/>
  <c r="Y313" i="6"/>
  <c r="AE313" i="6"/>
  <c r="AM313" i="6"/>
  <c r="AA313" i="6"/>
  <c r="AK313" i="6"/>
  <c r="J309" i="6"/>
  <c r="N309" i="6"/>
  <c r="R309" i="6"/>
  <c r="V309" i="6"/>
  <c r="Z309" i="6"/>
  <c r="AD309" i="6"/>
  <c r="AH309" i="6"/>
  <c r="AL309" i="6"/>
  <c r="AP309" i="6"/>
  <c r="K309" i="6"/>
  <c r="O309" i="6"/>
  <c r="S309" i="6"/>
  <c r="W309" i="6"/>
  <c r="AA309" i="6"/>
  <c r="AE309" i="6"/>
  <c r="AI309" i="6"/>
  <c r="AM309" i="6"/>
  <c r="J320" i="6"/>
  <c r="N320" i="6"/>
  <c r="R320" i="6"/>
  <c r="V320" i="6"/>
  <c r="Z320" i="6"/>
  <c r="AD320" i="6"/>
  <c r="AH320" i="6"/>
  <c r="AL320" i="6"/>
  <c r="AP320" i="6"/>
  <c r="K320" i="6"/>
  <c r="O320" i="6"/>
  <c r="J318" i="6"/>
  <c r="N318" i="6"/>
  <c r="R318" i="6"/>
  <c r="V318" i="6"/>
  <c r="Z318" i="6"/>
  <c r="AD318" i="6"/>
  <c r="AH318" i="6"/>
  <c r="AL318" i="6"/>
  <c r="AP318" i="6"/>
  <c r="M318" i="6"/>
  <c r="U318" i="6"/>
  <c r="AA318" i="6"/>
  <c r="O318" i="6"/>
  <c r="Y318" i="6"/>
  <c r="AE318" i="6"/>
  <c r="AI318" i="6"/>
  <c r="AM318" i="6"/>
  <c r="J316" i="6"/>
  <c r="N316" i="6"/>
  <c r="R316" i="6"/>
  <c r="V316" i="6"/>
  <c r="Z316" i="6"/>
  <c r="AD316" i="6"/>
  <c r="AH316" i="6"/>
  <c r="AL316" i="6"/>
  <c r="AP316" i="6"/>
  <c r="M316" i="6"/>
  <c r="S316" i="6"/>
  <c r="AA316" i="6"/>
  <c r="AI316" i="6"/>
  <c r="AO316" i="6"/>
  <c r="O316" i="6"/>
  <c r="Y316" i="6"/>
  <c r="AG316" i="6"/>
  <c r="J314" i="6"/>
  <c r="N314" i="6"/>
  <c r="R314" i="6"/>
  <c r="V314" i="6"/>
  <c r="Z314" i="6"/>
  <c r="AD314" i="6"/>
  <c r="AH314" i="6"/>
  <c r="AL314" i="6"/>
  <c r="AP314" i="6"/>
  <c r="M314" i="6"/>
  <c r="U314" i="6"/>
  <c r="AA314" i="6"/>
  <c r="AI314" i="6"/>
  <c r="AO314" i="6"/>
  <c r="O314" i="6"/>
  <c r="Y314" i="6"/>
  <c r="AG314" i="6"/>
  <c r="J312" i="6"/>
  <c r="N312" i="6"/>
  <c r="R312" i="6"/>
  <c r="V312" i="6"/>
  <c r="Z312" i="6"/>
  <c r="AD312" i="6"/>
  <c r="AH312" i="6"/>
  <c r="AL312" i="6"/>
  <c r="AP312" i="6"/>
  <c r="M312" i="6"/>
  <c r="Q312" i="6"/>
  <c r="U312" i="6"/>
  <c r="Y312" i="6"/>
  <c r="AC312" i="6"/>
  <c r="AG312" i="6"/>
  <c r="AM312" i="6"/>
  <c r="K312" i="6"/>
  <c r="U320" i="6"/>
  <c r="Q306" i="6"/>
  <c r="AM306" i="6"/>
  <c r="AG304" i="6"/>
  <c r="Y302" i="6"/>
  <c r="Q300" i="6"/>
  <c r="I298" i="6"/>
  <c r="AO298" i="6"/>
  <c r="Y320" i="6"/>
  <c r="I305" i="6"/>
  <c r="Y305" i="6"/>
  <c r="AO305" i="6"/>
  <c r="M303" i="6"/>
  <c r="AC303" i="6"/>
  <c r="AC302" i="6"/>
  <c r="Q301" i="6"/>
  <c r="AG301" i="6"/>
  <c r="M300" i="6"/>
  <c r="U299" i="6"/>
  <c r="AK299" i="6"/>
  <c r="I297" i="6"/>
  <c r="Y297" i="6"/>
  <c r="AO297" i="6"/>
  <c r="AA291" i="6"/>
  <c r="M291" i="6"/>
  <c r="AK289" i="6"/>
  <c r="AG287" i="6"/>
  <c r="V282" i="6"/>
  <c r="U290" i="6"/>
  <c r="AK290" i="6"/>
  <c r="Q288" i="6"/>
  <c r="AG288" i="6"/>
  <c r="M286" i="6"/>
  <c r="AC286" i="6"/>
  <c r="N283" i="6"/>
  <c r="J281" i="6"/>
  <c r="AP281" i="6"/>
  <c r="N324" i="6"/>
  <c r="V324" i="6"/>
  <c r="AD324" i="6"/>
  <c r="AL324" i="6"/>
  <c r="AI326" i="6"/>
  <c r="S326" i="6"/>
  <c r="N325" i="6"/>
  <c r="V325" i="6"/>
  <c r="AD325" i="6"/>
  <c r="AL325" i="6"/>
  <c r="AI324" i="6"/>
  <c r="S324" i="6"/>
  <c r="L323" i="6"/>
  <c r="T323" i="6"/>
  <c r="AB323" i="6"/>
  <c r="AJ323" i="6"/>
  <c r="AM322" i="6"/>
  <c r="W322" i="6"/>
  <c r="L321" i="6"/>
  <c r="T321" i="6"/>
  <c r="AB321" i="6"/>
  <c r="AJ321" i="6"/>
  <c r="AM320" i="6"/>
  <c r="W320" i="6"/>
  <c r="P319" i="6"/>
  <c r="X319" i="6"/>
  <c r="AF319" i="6"/>
  <c r="AN319" i="6"/>
  <c r="AM319" i="6"/>
  <c r="M319" i="6"/>
  <c r="U319" i="6"/>
  <c r="AC319" i="6"/>
  <c r="L317" i="6"/>
  <c r="T317" i="6"/>
  <c r="AB317" i="6"/>
  <c r="AJ317" i="6"/>
  <c r="K317" i="6"/>
  <c r="W317" i="6"/>
  <c r="AK317" i="6"/>
  <c r="S317" i="6"/>
  <c r="AM317" i="6"/>
  <c r="P315" i="6"/>
  <c r="X315" i="6"/>
  <c r="AF315" i="6"/>
  <c r="AN315" i="6"/>
  <c r="O315" i="6"/>
  <c r="AC315" i="6"/>
  <c r="AO315" i="6"/>
  <c r="AA315" i="6"/>
  <c r="L313" i="6"/>
  <c r="T313" i="6"/>
  <c r="AB313" i="6"/>
  <c r="AJ313" i="6"/>
  <c r="I313" i="6"/>
  <c r="Q313" i="6"/>
  <c r="AC313" i="6"/>
  <c r="S313" i="6"/>
  <c r="AO313" i="6"/>
  <c r="P311" i="6"/>
  <c r="X311" i="6"/>
  <c r="AF311" i="6"/>
  <c r="AN311" i="6"/>
  <c r="M311" i="6"/>
  <c r="U311" i="6"/>
  <c r="AC311" i="6"/>
  <c r="AK311" i="6"/>
  <c r="L309" i="6"/>
  <c r="T309" i="6"/>
  <c r="AB309" i="6"/>
  <c r="AJ309" i="6"/>
  <c r="I309" i="6"/>
  <c r="Q309" i="6"/>
  <c r="Y309" i="6"/>
  <c r="AG309" i="6"/>
  <c r="AO309" i="6"/>
  <c r="P307" i="6"/>
  <c r="X307" i="6"/>
  <c r="AF307" i="6"/>
  <c r="AN307" i="6"/>
  <c r="M307" i="6"/>
  <c r="U307" i="6"/>
  <c r="AC307" i="6"/>
  <c r="AK307" i="6"/>
  <c r="L326" i="6"/>
  <c r="T326" i="6"/>
  <c r="AB326" i="6"/>
  <c r="AJ326" i="6"/>
  <c r="J322" i="6"/>
  <c r="R322" i="6"/>
  <c r="Z322" i="6"/>
  <c r="AH322" i="6"/>
  <c r="AP322" i="6"/>
  <c r="P320" i="6"/>
  <c r="X320" i="6"/>
  <c r="AF320" i="6"/>
  <c r="AN320" i="6"/>
  <c r="M320" i="6"/>
  <c r="L318" i="6"/>
  <c r="T318" i="6"/>
  <c r="AB318" i="6"/>
  <c r="AJ318" i="6"/>
  <c r="I318" i="6"/>
  <c r="W318" i="6"/>
  <c r="S318" i="6"/>
  <c r="AG318" i="6"/>
  <c r="AO318" i="6"/>
  <c r="P316" i="6"/>
  <c r="X316" i="6"/>
  <c r="AF316" i="6"/>
  <c r="AN316" i="6"/>
  <c r="Q316" i="6"/>
  <c r="AC316" i="6"/>
  <c r="K316" i="6"/>
  <c r="AE316" i="6"/>
  <c r="L314" i="6"/>
  <c r="T314" i="6"/>
  <c r="AB314" i="6"/>
  <c r="AJ314" i="6"/>
  <c r="I314" i="6"/>
  <c r="W314" i="6"/>
  <c r="AK314" i="6"/>
  <c r="S314" i="6"/>
  <c r="AM314" i="6"/>
  <c r="P312" i="6"/>
  <c r="X312" i="6"/>
  <c r="AF312" i="6"/>
  <c r="AN312" i="6"/>
  <c r="O312" i="6"/>
  <c r="W312" i="6"/>
  <c r="AE312" i="6"/>
  <c r="AO312" i="6"/>
  <c r="J310" i="6"/>
  <c r="N310" i="6"/>
  <c r="R310" i="6"/>
  <c r="V310" i="6"/>
  <c r="Z310" i="6"/>
  <c r="AD310" i="6"/>
  <c r="AH310" i="6"/>
  <c r="AL310" i="6"/>
  <c r="AP310" i="6"/>
  <c r="K310" i="6"/>
  <c r="O310" i="6"/>
  <c r="S310" i="6"/>
  <c r="W310" i="6"/>
  <c r="AA310" i="6"/>
  <c r="AE310" i="6"/>
  <c r="AI310" i="6"/>
  <c r="AM310" i="6"/>
  <c r="J308" i="6"/>
  <c r="N308" i="6"/>
  <c r="R308" i="6"/>
  <c r="V308" i="6"/>
  <c r="Z308" i="6"/>
  <c r="AD308" i="6"/>
  <c r="AH308" i="6"/>
  <c r="AL308" i="6"/>
  <c r="AP308" i="6"/>
  <c r="K308" i="6"/>
  <c r="O308" i="6"/>
  <c r="S308" i="6"/>
  <c r="W308" i="6"/>
  <c r="AA308" i="6"/>
  <c r="AE308" i="6"/>
  <c r="AI308" i="6"/>
  <c r="AM308" i="6"/>
  <c r="J306" i="6"/>
  <c r="N306" i="6"/>
  <c r="R306" i="6"/>
  <c r="V306" i="6"/>
  <c r="Z306" i="6"/>
  <c r="J304" i="6"/>
  <c r="N304" i="6"/>
  <c r="R304" i="6"/>
  <c r="V304" i="6"/>
  <c r="Z304" i="6"/>
  <c r="AD304" i="6"/>
  <c r="AH304" i="6"/>
  <c r="AL304" i="6"/>
  <c r="AP304" i="6"/>
  <c r="L302" i="6"/>
  <c r="P302" i="6"/>
  <c r="T302" i="6"/>
  <c r="X302" i="6"/>
  <c r="AB302" i="6"/>
  <c r="AF302" i="6"/>
  <c r="AJ302" i="6"/>
  <c r="AN302" i="6"/>
  <c r="J300" i="6"/>
  <c r="N300" i="6"/>
  <c r="R300" i="6"/>
  <c r="V300" i="6"/>
  <c r="Z300" i="6"/>
  <c r="AD300" i="6"/>
  <c r="AH300" i="6"/>
  <c r="AL300" i="6"/>
  <c r="AP300" i="6"/>
  <c r="L289" i="6"/>
  <c r="P289" i="6"/>
  <c r="T289" i="6"/>
  <c r="X289" i="6"/>
  <c r="AB289" i="6"/>
  <c r="AF289" i="6"/>
  <c r="AJ289" i="6"/>
  <c r="AN289" i="6"/>
  <c r="K289" i="6"/>
  <c r="S289" i="6"/>
  <c r="AA289" i="6"/>
  <c r="AI289" i="6"/>
  <c r="AK285" i="6"/>
  <c r="U285" i="6"/>
  <c r="K284" i="6"/>
  <c r="O284" i="6"/>
  <c r="S284" i="6"/>
  <c r="W284" i="6"/>
  <c r="AA284" i="6"/>
  <c r="AE284" i="6"/>
  <c r="P284" i="6"/>
  <c r="X284" i="6"/>
  <c r="AF284" i="6"/>
  <c r="AJ284" i="6"/>
  <c r="AN284" i="6"/>
  <c r="J284" i="6"/>
  <c r="Z284" i="6"/>
  <c r="AK284" i="6"/>
  <c r="I280" i="6"/>
  <c r="M280" i="6"/>
  <c r="Q280" i="6"/>
  <c r="U280" i="6"/>
  <c r="Y280" i="6"/>
  <c r="AC280" i="6"/>
  <c r="AG280" i="6"/>
  <c r="AK280" i="6"/>
  <c r="AO280" i="6"/>
  <c r="P280" i="6"/>
  <c r="X280" i="6"/>
  <c r="AF280" i="6"/>
  <c r="AN280" i="6"/>
  <c r="R280" i="6"/>
  <c r="AH280" i="6"/>
  <c r="J298" i="6"/>
  <c r="N298" i="6"/>
  <c r="R298" i="6"/>
  <c r="V298" i="6"/>
  <c r="Z298" i="6"/>
  <c r="AD298" i="6"/>
  <c r="AH298" i="6"/>
  <c r="AL298" i="6"/>
  <c r="AP298" i="6"/>
  <c r="AC289" i="6"/>
  <c r="M289" i="6"/>
  <c r="L285" i="6"/>
  <c r="P285" i="6"/>
  <c r="T285" i="6"/>
  <c r="X285" i="6"/>
  <c r="AB285" i="6"/>
  <c r="AF285" i="6"/>
  <c r="AJ285" i="6"/>
  <c r="AN285" i="6"/>
  <c r="K285" i="6"/>
  <c r="S285" i="6"/>
  <c r="AA285" i="6"/>
  <c r="AI285" i="6"/>
  <c r="AP306" i="6"/>
  <c r="AL306" i="6"/>
  <c r="AH306" i="6"/>
  <c r="AD306" i="6"/>
  <c r="W306" i="6"/>
  <c r="O306" i="6"/>
  <c r="J305" i="6"/>
  <c r="N305" i="6"/>
  <c r="R305" i="6"/>
  <c r="V305" i="6"/>
  <c r="Z305" i="6"/>
  <c r="AD305" i="6"/>
  <c r="AH305" i="6"/>
  <c r="AL305" i="6"/>
  <c r="AP305" i="6"/>
  <c r="AI304" i="6"/>
  <c r="AA304" i="6"/>
  <c r="S304" i="6"/>
  <c r="K304" i="6"/>
  <c r="L303" i="6"/>
  <c r="P303" i="6"/>
  <c r="T303" i="6"/>
  <c r="X303" i="6"/>
  <c r="AB303" i="6"/>
  <c r="AF303" i="6"/>
  <c r="AJ303" i="6"/>
  <c r="AN303" i="6"/>
  <c r="AM302" i="6"/>
  <c r="AE302" i="6"/>
  <c r="W302" i="6"/>
  <c r="O302" i="6"/>
  <c r="J301" i="6"/>
  <c r="N301" i="6"/>
  <c r="R301" i="6"/>
  <c r="V301" i="6"/>
  <c r="Z301" i="6"/>
  <c r="AD301" i="6"/>
  <c r="AH301" i="6"/>
  <c r="AL301" i="6"/>
  <c r="AP301" i="6"/>
  <c r="AI300" i="6"/>
  <c r="AA300" i="6"/>
  <c r="S300" i="6"/>
  <c r="K300" i="6"/>
  <c r="L299" i="6"/>
  <c r="P299" i="6"/>
  <c r="T299" i="6"/>
  <c r="X299" i="6"/>
  <c r="AB299" i="6"/>
  <c r="AF299" i="6"/>
  <c r="AJ299" i="6"/>
  <c r="AN299" i="6"/>
  <c r="AM298" i="6"/>
  <c r="AE298" i="6"/>
  <c r="W298" i="6"/>
  <c r="O298" i="6"/>
  <c r="J297" i="6"/>
  <c r="N297" i="6"/>
  <c r="R297" i="6"/>
  <c r="V297" i="6"/>
  <c r="Z297" i="6"/>
  <c r="AD297" i="6"/>
  <c r="AH297" i="6"/>
  <c r="AL297" i="6"/>
  <c r="AP297" i="6"/>
  <c r="L295" i="6"/>
  <c r="P295" i="6"/>
  <c r="T295" i="6"/>
  <c r="X295" i="6"/>
  <c r="AB295" i="6"/>
  <c r="AF295" i="6"/>
  <c r="AJ295" i="6"/>
  <c r="AN295" i="6"/>
  <c r="J293" i="6"/>
  <c r="N293" i="6"/>
  <c r="R293" i="6"/>
  <c r="V293" i="6"/>
  <c r="Z293" i="6"/>
  <c r="AD293" i="6"/>
  <c r="AH293" i="6"/>
  <c r="AL293" i="6"/>
  <c r="AP293" i="6"/>
  <c r="L291" i="6"/>
  <c r="P291" i="6"/>
  <c r="T291" i="6"/>
  <c r="O291" i="6"/>
  <c r="V291" i="6"/>
  <c r="Z291" i="6"/>
  <c r="AD291" i="6"/>
  <c r="AH291" i="6"/>
  <c r="AL291" i="6"/>
  <c r="AP291" i="6"/>
  <c r="AG289" i="6"/>
  <c r="Q289" i="6"/>
  <c r="J287" i="6"/>
  <c r="N287" i="6"/>
  <c r="R287" i="6"/>
  <c r="V287" i="6"/>
  <c r="Z287" i="6"/>
  <c r="AD287" i="6"/>
  <c r="AH287" i="6"/>
  <c r="AL287" i="6"/>
  <c r="AP287" i="6"/>
  <c r="O287" i="6"/>
  <c r="W287" i="6"/>
  <c r="AE287" i="6"/>
  <c r="AM287" i="6"/>
  <c r="AG285" i="6"/>
  <c r="Q285" i="6"/>
  <c r="AM284" i="6"/>
  <c r="N284" i="6"/>
  <c r="K282" i="6"/>
  <c r="O282" i="6"/>
  <c r="S282" i="6"/>
  <c r="W282" i="6"/>
  <c r="AA282" i="6"/>
  <c r="AE282" i="6"/>
  <c r="AI282" i="6"/>
  <c r="AM282" i="6"/>
  <c r="L282" i="6"/>
  <c r="T282" i="6"/>
  <c r="AB282" i="6"/>
  <c r="AJ282" i="6"/>
  <c r="J282" i="6"/>
  <c r="Z282" i="6"/>
  <c r="AP282" i="6"/>
  <c r="N280" i="6"/>
  <c r="L290" i="6"/>
  <c r="P290" i="6"/>
  <c r="T290" i="6"/>
  <c r="X290" i="6"/>
  <c r="AB290" i="6"/>
  <c r="AF290" i="6"/>
  <c r="AJ290" i="6"/>
  <c r="AN290" i="6"/>
  <c r="J288" i="6"/>
  <c r="N288" i="6"/>
  <c r="R288" i="6"/>
  <c r="V288" i="6"/>
  <c r="Z288" i="6"/>
  <c r="AD288" i="6"/>
  <c r="AH288" i="6"/>
  <c r="AL288" i="6"/>
  <c r="AP288" i="6"/>
  <c r="L286" i="6"/>
  <c r="P286" i="6"/>
  <c r="T286" i="6"/>
  <c r="X286" i="6"/>
  <c r="AB286" i="6"/>
  <c r="AF286" i="6"/>
  <c r="AJ286" i="6"/>
  <c r="AN286" i="6"/>
  <c r="I283" i="6"/>
  <c r="M283" i="6"/>
  <c r="Q283" i="6"/>
  <c r="U283" i="6"/>
  <c r="Y283" i="6"/>
  <c r="AC283" i="6"/>
  <c r="AG283" i="6"/>
  <c r="AK283" i="6"/>
  <c r="AO283" i="6"/>
  <c r="P283" i="6"/>
  <c r="X283" i="6"/>
  <c r="AF283" i="6"/>
  <c r="AN283" i="6"/>
  <c r="K281" i="6"/>
  <c r="O281" i="6"/>
  <c r="S281" i="6"/>
  <c r="W281" i="6"/>
  <c r="AA281" i="6"/>
  <c r="AE281" i="6"/>
  <c r="AI281" i="6"/>
  <c r="AM281" i="6"/>
  <c r="L281" i="6"/>
  <c r="T281" i="6"/>
  <c r="AB281" i="6"/>
  <c r="AJ281" i="6"/>
  <c r="AK320" i="6"/>
  <c r="AE306" i="6"/>
  <c r="Q304" i="6"/>
  <c r="I302" i="6"/>
  <c r="AO302" i="6"/>
  <c r="AG300" i="6"/>
  <c r="Y298" i="6"/>
  <c r="AI284" i="6"/>
  <c r="AC306" i="6"/>
  <c r="Q305" i="6"/>
  <c r="AG305" i="6"/>
  <c r="M304" i="6"/>
  <c r="U303" i="6"/>
  <c r="AK303" i="6"/>
  <c r="I301" i="6"/>
  <c r="Y301" i="6"/>
  <c r="AO301" i="6"/>
  <c r="M299" i="6"/>
  <c r="AC299" i="6"/>
  <c r="AC298" i="6"/>
  <c r="Q297" i="6"/>
  <c r="AG297" i="6"/>
  <c r="Q291" i="6"/>
  <c r="AI291" i="6"/>
  <c r="AG291" i="6"/>
  <c r="Q287" i="6"/>
  <c r="M287" i="6"/>
  <c r="N282" i="6"/>
  <c r="M290" i="6"/>
  <c r="AC290" i="6"/>
  <c r="I288" i="6"/>
  <c r="Y288" i="6"/>
  <c r="AO288" i="6"/>
  <c r="U286" i="6"/>
  <c r="AK286" i="6"/>
  <c r="AD283" i="6"/>
  <c r="Z281" i="6"/>
  <c r="J324" i="6"/>
  <c r="R324" i="6"/>
  <c r="Z324" i="6"/>
  <c r="AH324" i="6"/>
  <c r="AP324" i="6"/>
  <c r="AA326" i="6"/>
  <c r="J325" i="6"/>
  <c r="R325" i="6"/>
  <c r="Z325" i="6"/>
  <c r="AH325" i="6"/>
  <c r="AP325" i="6"/>
  <c r="AA324" i="6"/>
  <c r="K324" i="6"/>
  <c r="P323" i="6"/>
  <c r="X323" i="6"/>
  <c r="AF323" i="6"/>
  <c r="AN323" i="6"/>
  <c r="AE322" i="6"/>
  <c r="O322" i="6"/>
  <c r="P321" i="6"/>
  <c r="X321" i="6"/>
  <c r="AF321" i="6"/>
  <c r="AN321" i="6"/>
  <c r="AE320" i="6"/>
  <c r="L319" i="6"/>
  <c r="T319" i="6"/>
  <c r="AB319" i="6"/>
  <c r="AJ319" i="6"/>
  <c r="AI319" i="6"/>
  <c r="I319" i="6"/>
  <c r="Q319" i="6"/>
  <c r="Y319" i="6"/>
  <c r="AG319" i="6"/>
  <c r="P317" i="6"/>
  <c r="X317" i="6"/>
  <c r="AF317" i="6"/>
  <c r="AN317" i="6"/>
  <c r="Q317" i="6"/>
  <c r="AE317" i="6"/>
  <c r="I317" i="6"/>
  <c r="AC317" i="6"/>
  <c r="L315" i="6"/>
  <c r="T315" i="6"/>
  <c r="AB315" i="6"/>
  <c r="AJ315" i="6"/>
  <c r="I315" i="6"/>
  <c r="W315" i="6"/>
  <c r="Q315" i="6"/>
  <c r="P313" i="6"/>
  <c r="AF313" i="6"/>
  <c r="M313" i="6"/>
  <c r="AI313" i="6"/>
  <c r="L311" i="6"/>
  <c r="AB311" i="6"/>
  <c r="I311" i="6"/>
  <c r="Y311" i="6"/>
  <c r="AO311" i="6"/>
  <c r="X309" i="6"/>
  <c r="AN309" i="6"/>
  <c r="U309" i="6"/>
  <c r="AK309" i="6"/>
  <c r="T307" i="6"/>
  <c r="AJ307" i="6"/>
  <c r="Q307" i="6"/>
  <c r="AG307" i="6"/>
  <c r="P326" i="6"/>
  <c r="AF326" i="6"/>
  <c r="N322" i="6"/>
  <c r="AD322" i="6"/>
  <c r="L320" i="6"/>
  <c r="AB320" i="6"/>
  <c r="I320" i="6"/>
  <c r="P318" i="6"/>
  <c r="AF318" i="6"/>
  <c r="Q318" i="6"/>
  <c r="AC318" i="6"/>
  <c r="L316" i="6"/>
  <c r="AB316" i="6"/>
  <c r="I316" i="6"/>
  <c r="AM316" i="6"/>
  <c r="AK316" i="6"/>
  <c r="X314" i="6"/>
  <c r="AN314" i="6"/>
  <c r="AE314" i="6"/>
  <c r="AC314" i="6"/>
  <c r="T312" i="6"/>
  <c r="AJ312" i="6"/>
  <c r="S312" i="6"/>
  <c r="AI312" i="6"/>
  <c r="L310" i="6"/>
  <c r="T310" i="6"/>
  <c r="AB310" i="6"/>
  <c r="AJ310" i="6"/>
  <c r="I310" i="6"/>
  <c r="Q310" i="6"/>
  <c r="Y310" i="6"/>
  <c r="AG310" i="6"/>
  <c r="AO310" i="6"/>
  <c r="P308" i="6"/>
  <c r="X308" i="6"/>
  <c r="AF308" i="6"/>
  <c r="AN308" i="6"/>
  <c r="M308" i="6"/>
  <c r="U308" i="6"/>
  <c r="AC308" i="6"/>
  <c r="AK308" i="6"/>
  <c r="L306" i="6"/>
  <c r="T306" i="6"/>
  <c r="AB306" i="6"/>
  <c r="P304" i="6"/>
  <c r="X304" i="6"/>
  <c r="AF304" i="6"/>
  <c r="AN304" i="6"/>
  <c r="N302" i="6"/>
  <c r="V302" i="6"/>
  <c r="AD302" i="6"/>
  <c r="AL302" i="6"/>
  <c r="L300" i="6"/>
  <c r="T300" i="6"/>
  <c r="AB300" i="6"/>
  <c r="AJ300" i="6"/>
  <c r="J294" i="6"/>
  <c r="R294" i="6"/>
  <c r="Z294" i="6"/>
  <c r="AH294" i="6"/>
  <c r="AP294" i="6"/>
  <c r="P292" i="6"/>
  <c r="X292" i="6"/>
  <c r="AF292" i="6"/>
  <c r="AN292" i="6"/>
  <c r="N289" i="6"/>
  <c r="V289" i="6"/>
  <c r="AD289" i="6"/>
  <c r="AL289" i="6"/>
  <c r="O289" i="6"/>
  <c r="AE289" i="6"/>
  <c r="AC285" i="6"/>
  <c r="M284" i="6"/>
  <c r="U284" i="6"/>
  <c r="AC284" i="6"/>
  <c r="T284" i="6"/>
  <c r="AH284" i="6"/>
  <c r="AP284" i="6"/>
  <c r="AG284" i="6"/>
  <c r="K280" i="6"/>
  <c r="S280" i="6"/>
  <c r="AA280" i="6"/>
  <c r="AI280" i="6"/>
  <c r="L280" i="6"/>
  <c r="AB280" i="6"/>
  <c r="J280" i="6"/>
  <c r="AP280" i="6"/>
  <c r="P298" i="6"/>
  <c r="X298" i="6"/>
  <c r="AF298" i="6"/>
  <c r="AN298" i="6"/>
  <c r="N296" i="6"/>
  <c r="V296" i="6"/>
  <c r="AD296" i="6"/>
  <c r="AL296" i="6"/>
  <c r="I294" i="6"/>
  <c r="J285" i="6"/>
  <c r="R285" i="6"/>
  <c r="Z285" i="6"/>
  <c r="AH285" i="6"/>
  <c r="AP285" i="6"/>
  <c r="W285" i="6"/>
  <c r="AM285" i="6"/>
  <c r="AJ306" i="6"/>
  <c r="AA306" i="6"/>
  <c r="K306" i="6"/>
  <c r="P305" i="6"/>
  <c r="X305" i="6"/>
  <c r="AF305" i="6"/>
  <c r="AN305" i="6"/>
  <c r="AE304" i="6"/>
  <c r="O304" i="6"/>
  <c r="N303" i="6"/>
  <c r="V303" i="6"/>
  <c r="AD303" i="6"/>
  <c r="AL303" i="6"/>
  <c r="AI302" i="6"/>
  <c r="S302" i="6"/>
  <c r="L301" i="6"/>
  <c r="T301" i="6"/>
  <c r="AB301" i="6"/>
  <c r="AJ301" i="6"/>
  <c r="AM300" i="6"/>
  <c r="W300" i="6"/>
  <c r="J299" i="6"/>
  <c r="R299" i="6"/>
  <c r="Z299" i="6"/>
  <c r="AH299" i="6"/>
  <c r="AP299" i="6"/>
  <c r="AA298" i="6"/>
  <c r="K298" i="6"/>
  <c r="P297" i="6"/>
  <c r="X297" i="6"/>
  <c r="AF297" i="6"/>
  <c r="AN297" i="6"/>
  <c r="AE296" i="6"/>
  <c r="O296" i="6"/>
  <c r="N295" i="6"/>
  <c r="V295" i="6"/>
  <c r="AD295" i="6"/>
  <c r="AL295" i="6"/>
  <c r="AI294" i="6"/>
  <c r="S294" i="6"/>
  <c r="L293" i="6"/>
  <c r="T293" i="6"/>
  <c r="AI315" i="6"/>
  <c r="AK315" i="6"/>
  <c r="X313" i="6"/>
  <c r="AN313" i="6"/>
  <c r="W313" i="6"/>
  <c r="AG313" i="6"/>
  <c r="T311" i="6"/>
  <c r="AJ311" i="6"/>
  <c r="Q311" i="6"/>
  <c r="AG311" i="6"/>
  <c r="P309" i="6"/>
  <c r="AF309" i="6"/>
  <c r="M309" i="6"/>
  <c r="AC309" i="6"/>
  <c r="L307" i="6"/>
  <c r="AB307" i="6"/>
  <c r="I307" i="6"/>
  <c r="Y307" i="6"/>
  <c r="AO307" i="6"/>
  <c r="X326" i="6"/>
  <c r="AN326" i="6"/>
  <c r="V322" i="6"/>
  <c r="AL322" i="6"/>
  <c r="T320" i="6"/>
  <c r="AJ320" i="6"/>
  <c r="Q320" i="6"/>
  <c r="X318" i="6"/>
  <c r="AN318" i="6"/>
  <c r="K318" i="6"/>
  <c r="AK318" i="6"/>
  <c r="T316" i="6"/>
  <c r="AJ316" i="6"/>
  <c r="W316" i="6"/>
  <c r="U316" i="6"/>
  <c r="P314" i="6"/>
  <c r="AF314" i="6"/>
  <c r="Q314" i="6"/>
  <c r="K314" i="6"/>
  <c r="L312" i="6"/>
  <c r="AB312" i="6"/>
  <c r="I312" i="6"/>
  <c r="AA312" i="6"/>
  <c r="AK312" i="6"/>
  <c r="P310" i="6"/>
  <c r="X310" i="6"/>
  <c r="AF310" i="6"/>
  <c r="AN310" i="6"/>
  <c r="M310" i="6"/>
  <c r="U310" i="6"/>
  <c r="AC310" i="6"/>
  <c r="AK310" i="6"/>
  <c r="L308" i="6"/>
  <c r="T308" i="6"/>
  <c r="AB308" i="6"/>
  <c r="AJ308" i="6"/>
  <c r="I308" i="6"/>
  <c r="Q308" i="6"/>
  <c r="Y308" i="6"/>
  <c r="AG308" i="6"/>
  <c r="AO308" i="6"/>
  <c r="P306" i="6"/>
  <c r="X306" i="6"/>
  <c r="L304" i="6"/>
  <c r="T304" i="6"/>
  <c r="AB304" i="6"/>
  <c r="AJ304" i="6"/>
  <c r="J302" i="6"/>
  <c r="R302" i="6"/>
  <c r="Z302" i="6"/>
  <c r="AH302" i="6"/>
  <c r="AP302" i="6"/>
  <c r="P300" i="6"/>
  <c r="X300" i="6"/>
  <c r="AF300" i="6"/>
  <c r="AN300" i="6"/>
  <c r="N294" i="6"/>
  <c r="V294" i="6"/>
  <c r="AD294" i="6"/>
  <c r="AL294" i="6"/>
  <c r="L292" i="6"/>
  <c r="T292" i="6"/>
  <c r="AB292" i="6"/>
  <c r="AJ292" i="6"/>
  <c r="J289" i="6"/>
  <c r="R289" i="6"/>
  <c r="Z289" i="6"/>
  <c r="AH289" i="6"/>
  <c r="AP289" i="6"/>
  <c r="W289" i="6"/>
  <c r="AM289" i="6"/>
  <c r="I284" i="6"/>
  <c r="Q284" i="6"/>
  <c r="Y284" i="6"/>
  <c r="L284" i="6"/>
  <c r="AB284" i="6"/>
  <c r="AL284" i="6"/>
  <c r="R284" i="6"/>
  <c r="AO284" i="6"/>
  <c r="O280" i="6"/>
  <c r="W280" i="6"/>
  <c r="AE280" i="6"/>
  <c r="AM280" i="6"/>
  <c r="T280" i="6"/>
  <c r="AJ280" i="6"/>
  <c r="Z280" i="6"/>
  <c r="L298" i="6"/>
  <c r="T298" i="6"/>
  <c r="AB298" i="6"/>
  <c r="AJ298" i="6"/>
  <c r="J296" i="6"/>
  <c r="R296" i="6"/>
  <c r="Z296" i="6"/>
  <c r="AH296" i="6"/>
  <c r="AP296" i="6"/>
  <c r="U289" i="6"/>
  <c r="N285" i="6"/>
  <c r="V285" i="6"/>
  <c r="AD285" i="6"/>
  <c r="AL285" i="6"/>
  <c r="O285" i="6"/>
  <c r="AE285" i="6"/>
  <c r="AN306" i="6"/>
  <c r="AF306" i="6"/>
  <c r="S306" i="6"/>
  <c r="L305" i="6"/>
  <c r="T305" i="6"/>
  <c r="AB305" i="6"/>
  <c r="AJ305" i="6"/>
  <c r="AM304" i="6"/>
  <c r="W304" i="6"/>
  <c r="J303" i="6"/>
  <c r="R303" i="6"/>
  <c r="Z303" i="6"/>
  <c r="AH303" i="6"/>
  <c r="AP303" i="6"/>
  <c r="AA302" i="6"/>
  <c r="K302" i="6"/>
  <c r="P301" i="6"/>
  <c r="X301" i="6"/>
  <c r="AF301" i="6"/>
  <c r="AN301" i="6"/>
  <c r="AE300" i="6"/>
  <c r="O300" i="6"/>
  <c r="N299" i="6"/>
  <c r="V299" i="6"/>
  <c r="AD299" i="6"/>
  <c r="AL299" i="6"/>
  <c r="AI298" i="6"/>
  <c r="S298" i="6"/>
  <c r="L297" i="6"/>
  <c r="T297" i="6"/>
  <c r="AB297" i="6"/>
  <c r="AJ297" i="6"/>
  <c r="AM296" i="6"/>
  <c r="W296" i="6"/>
  <c r="J295" i="6"/>
  <c r="R295" i="6"/>
  <c r="Z295" i="6"/>
  <c r="AH295" i="6"/>
  <c r="AP295" i="6"/>
  <c r="AA294" i="6"/>
  <c r="K294" i="6"/>
  <c r="P293" i="6"/>
  <c r="X293" i="6"/>
  <c r="AF293" i="6"/>
  <c r="AN293" i="6"/>
  <c r="AE292" i="6"/>
  <c r="O292" i="6"/>
  <c r="N291" i="6"/>
  <c r="K291" i="6"/>
  <c r="AJ293" i="6"/>
  <c r="W292" i="6"/>
  <c r="R291" i="6"/>
  <c r="X291" i="6"/>
  <c r="AF291" i="6"/>
  <c r="AN291" i="6"/>
  <c r="Y289" i="6"/>
  <c r="L287" i="6"/>
  <c r="T287" i="6"/>
  <c r="AB287" i="6"/>
  <c r="AJ287" i="6"/>
  <c r="K287" i="6"/>
  <c r="AA287" i="6"/>
  <c r="AO285" i="6"/>
  <c r="I285" i="6"/>
  <c r="I282" i="6"/>
  <c r="Q282" i="6"/>
  <c r="Y282" i="6"/>
  <c r="AG282" i="6"/>
  <c r="AO282" i="6"/>
  <c r="X282" i="6"/>
  <c r="AN282" i="6"/>
  <c r="AH282" i="6"/>
  <c r="J290" i="6"/>
  <c r="R290" i="6"/>
  <c r="Z290" i="6"/>
  <c r="AH290" i="6"/>
  <c r="AP290" i="6"/>
  <c r="P288" i="6"/>
  <c r="X288" i="6"/>
  <c r="AF288" i="6"/>
  <c r="AN288" i="6"/>
  <c r="N286" i="6"/>
  <c r="V286" i="6"/>
  <c r="AD286" i="6"/>
  <c r="AL286" i="6"/>
  <c r="K283" i="6"/>
  <c r="S283" i="6"/>
  <c r="AA283" i="6"/>
  <c r="AI283" i="6"/>
  <c r="L283" i="6"/>
  <c r="AB283" i="6"/>
  <c r="I281" i="6"/>
  <c r="Q281" i="6"/>
  <c r="Y281" i="6"/>
  <c r="AG281" i="6"/>
  <c r="AO281" i="6"/>
  <c r="X281" i="6"/>
  <c r="AN281" i="6"/>
  <c r="AB293" i="6"/>
  <c r="AM292" i="6"/>
  <c r="J291" i="6"/>
  <c r="S291" i="6"/>
  <c r="AB291" i="6"/>
  <c r="AJ291" i="6"/>
  <c r="AO289" i="6"/>
  <c r="I289" i="6"/>
  <c r="P287" i="6"/>
  <c r="X287" i="6"/>
  <c r="AF287" i="6"/>
  <c r="AN287" i="6"/>
  <c r="S287" i="6"/>
  <c r="AI287" i="6"/>
  <c r="Y285" i="6"/>
  <c r="AD284" i="6"/>
  <c r="M282" i="6"/>
  <c r="U282" i="6"/>
  <c r="AC282" i="6"/>
  <c r="AK282" i="6"/>
  <c r="P282" i="6"/>
  <c r="AF282" i="6"/>
  <c r="R282" i="6"/>
  <c r="AD280" i="6"/>
  <c r="N290" i="6"/>
  <c r="V290" i="6"/>
  <c r="AD290" i="6"/>
  <c r="AL290" i="6"/>
  <c r="L288" i="6"/>
  <c r="T288" i="6"/>
  <c r="AB288" i="6"/>
  <c r="AJ288" i="6"/>
  <c r="J286" i="6"/>
  <c r="R286" i="6"/>
  <c r="Z286" i="6"/>
  <c r="AH286" i="6"/>
  <c r="AP286" i="6"/>
  <c r="O283" i="6"/>
  <c r="W283" i="6"/>
  <c r="AE283" i="6"/>
  <c r="AM283" i="6"/>
  <c r="T283" i="6"/>
  <c r="AJ283" i="6"/>
  <c r="M281" i="6"/>
  <c r="U281" i="6"/>
  <c r="AC281" i="6"/>
  <c r="AK281" i="6"/>
  <c r="P281" i="6"/>
  <c r="AF281" i="6"/>
  <c r="M292" i="6"/>
  <c r="AC292" i="6"/>
  <c r="I292" i="6"/>
  <c r="AO292" i="6"/>
  <c r="Q292" i="6"/>
  <c r="AC294" i="6"/>
  <c r="Q294" i="6"/>
  <c r="AO294" i="6"/>
  <c r="M296" i="6"/>
  <c r="Y296" i="6"/>
  <c r="AO296" i="6"/>
  <c r="AC296" i="6"/>
  <c r="AK296" i="6"/>
  <c r="S292" i="6"/>
  <c r="AI292" i="6"/>
  <c r="W294" i="6"/>
  <c r="AM294" i="6"/>
  <c r="S296" i="6"/>
  <c r="AI296" i="6"/>
  <c r="AN296" i="6"/>
  <c r="AF296" i="6"/>
  <c r="X296" i="6"/>
  <c r="P296" i="6"/>
  <c r="AP292" i="6"/>
  <c r="AH292" i="6"/>
  <c r="Z292" i="6"/>
  <c r="R292" i="6"/>
  <c r="J292" i="6"/>
  <c r="AJ294" i="6"/>
  <c r="AB294" i="6"/>
  <c r="T294" i="6"/>
  <c r="L294" i="6"/>
  <c r="N307" i="6"/>
  <c r="V307" i="6"/>
  <c r="AD307" i="6"/>
  <c r="AL307" i="6"/>
  <c r="K307" i="6"/>
  <c r="S307" i="6"/>
  <c r="AA307" i="6"/>
  <c r="AI307" i="6"/>
  <c r="J311" i="6"/>
  <c r="R311" i="6"/>
  <c r="Z311" i="6"/>
  <c r="AH311" i="6"/>
  <c r="AP311" i="6"/>
  <c r="O311" i="6"/>
  <c r="W311" i="6"/>
  <c r="AE311" i="6"/>
  <c r="AM311" i="6"/>
  <c r="N315" i="6"/>
  <c r="V315" i="6"/>
  <c r="AD315" i="6"/>
  <c r="AL315" i="6"/>
  <c r="M315" i="6"/>
  <c r="Y315" i="6"/>
  <c r="AM315" i="6"/>
  <c r="U315" i="6"/>
  <c r="J319" i="6"/>
  <c r="R319" i="6"/>
  <c r="Z319" i="6"/>
  <c r="AH319" i="6"/>
  <c r="AP319" i="6"/>
  <c r="AO319" i="6"/>
  <c r="O319" i="6"/>
  <c r="W319" i="6"/>
  <c r="AE319" i="6"/>
  <c r="M322" i="6"/>
  <c r="AC322" i="6"/>
  <c r="I322" i="6"/>
  <c r="AO322" i="6"/>
  <c r="AG322" i="6"/>
  <c r="AA322" i="6"/>
  <c r="L322" i="6"/>
  <c r="T322" i="6"/>
  <c r="AB322" i="6"/>
  <c r="AJ322" i="6"/>
  <c r="M324" i="6"/>
  <c r="AC324" i="6"/>
  <c r="I324" i="6"/>
  <c r="AO324" i="6"/>
  <c r="AG324" i="6"/>
  <c r="P324" i="6"/>
  <c r="X324" i="6"/>
  <c r="AF324" i="6"/>
  <c r="AN324" i="6"/>
  <c r="AE324" i="6"/>
  <c r="O324" i="6"/>
  <c r="M326" i="6"/>
  <c r="AC326" i="6"/>
  <c r="I326" i="6"/>
  <c r="AO326" i="6"/>
  <c r="AG326" i="6"/>
  <c r="AE326" i="6"/>
  <c r="O326" i="6"/>
  <c r="N326" i="6"/>
  <c r="V326" i="6"/>
  <c r="AD326" i="6"/>
  <c r="AL326" i="6"/>
  <c r="M285" i="6"/>
  <c r="O293" i="6"/>
  <c r="W293" i="6"/>
  <c r="AE293" i="6"/>
  <c r="AM293" i="6"/>
  <c r="Q293" i="6"/>
  <c r="AG293" i="6"/>
  <c r="M293" i="6"/>
  <c r="U293" i="6"/>
  <c r="K295" i="6"/>
  <c r="S295" i="6"/>
  <c r="AA295" i="6"/>
  <c r="AI295" i="6"/>
  <c r="M295" i="6"/>
  <c r="AC295" i="6"/>
  <c r="I295" i="6"/>
  <c r="AO295" i="6"/>
  <c r="AG295" i="6"/>
  <c r="O321" i="6"/>
  <c r="W321" i="6"/>
  <c r="AE321" i="6"/>
  <c r="AM321" i="6"/>
  <c r="Q321" i="6"/>
  <c r="AG321" i="6"/>
  <c r="M321" i="6"/>
  <c r="AC321" i="6"/>
  <c r="K323" i="6"/>
  <c r="S323" i="6"/>
  <c r="AA323" i="6"/>
  <c r="AI323" i="6"/>
  <c r="I323" i="6"/>
  <c r="Y323" i="6"/>
  <c r="AO323" i="6"/>
  <c r="U323" i="6"/>
  <c r="AK323" i="6"/>
  <c r="O325" i="6"/>
  <c r="W325" i="6"/>
  <c r="AE325" i="6"/>
  <c r="AM325" i="6"/>
  <c r="Q325" i="6"/>
  <c r="AG325" i="6"/>
  <c r="M325" i="6"/>
  <c r="AC325" i="6"/>
  <c r="U292" i="6"/>
  <c r="AK292" i="6"/>
  <c r="Y292" i="6"/>
  <c r="AG292" i="6"/>
  <c r="U294" i="6"/>
  <c r="AK294" i="6"/>
  <c r="AG294" i="6"/>
  <c r="Y294" i="6"/>
  <c r="Q296" i="6"/>
  <c r="AG296" i="6"/>
  <c r="I296" i="6"/>
  <c r="U296" i="6"/>
  <c r="K292" i="6"/>
  <c r="AA292" i="6"/>
  <c r="O294" i="6"/>
  <c r="AE294" i="6"/>
  <c r="K296" i="6"/>
  <c r="AA296" i="6"/>
  <c r="M294" i="6"/>
  <c r="AJ296" i="6"/>
  <c r="AB296" i="6"/>
  <c r="T296" i="6"/>
  <c r="L296" i="6"/>
  <c r="AL292" i="6"/>
  <c r="AD292" i="6"/>
  <c r="V292" i="6"/>
  <c r="N292" i="6"/>
  <c r="AN294" i="6"/>
  <c r="AF294" i="6"/>
  <c r="X294" i="6"/>
  <c r="P294" i="6"/>
  <c r="J307" i="6"/>
  <c r="R307" i="6"/>
  <c r="Z307" i="6"/>
  <c r="AH307" i="6"/>
  <c r="AP307" i="6"/>
  <c r="O307" i="6"/>
  <c r="W307" i="6"/>
  <c r="AE307" i="6"/>
  <c r="AM307" i="6"/>
  <c r="N311" i="6"/>
  <c r="V311" i="6"/>
  <c r="AD311" i="6"/>
  <c r="AL311" i="6"/>
  <c r="K311" i="6"/>
  <c r="S311" i="6"/>
  <c r="AA311" i="6"/>
  <c r="AI311" i="6"/>
  <c r="J315" i="6"/>
  <c r="R315" i="6"/>
  <c r="Z315" i="6"/>
  <c r="AH315" i="6"/>
  <c r="AP315" i="6"/>
  <c r="S315" i="6"/>
  <c r="AE315" i="6"/>
  <c r="K315" i="6"/>
  <c r="AG315" i="6"/>
  <c r="N319" i="6"/>
  <c r="V319" i="6"/>
  <c r="AD319" i="6"/>
  <c r="AL319" i="6"/>
  <c r="AK319" i="6"/>
  <c r="K319" i="6"/>
  <c r="S319" i="6"/>
  <c r="AA319" i="6"/>
  <c r="K322" i="6"/>
  <c r="U322" i="6"/>
  <c r="AK322" i="6"/>
  <c r="Y322" i="6"/>
  <c r="Q322" i="6"/>
  <c r="AI322" i="6"/>
  <c r="S322" i="6"/>
  <c r="P322" i="6"/>
  <c r="X322" i="6"/>
  <c r="AF322" i="6"/>
  <c r="AN322" i="6"/>
  <c r="U324" i="6"/>
  <c r="AK324" i="6"/>
  <c r="Y324" i="6"/>
  <c r="Q324" i="6"/>
  <c r="L324" i="6"/>
  <c r="T324" i="6"/>
  <c r="AB324" i="6"/>
  <c r="AJ324" i="6"/>
  <c r="AM324" i="6"/>
  <c r="W324" i="6"/>
  <c r="K326" i="6"/>
  <c r="U326" i="6"/>
  <c r="AK326" i="6"/>
  <c r="Y326" i="6"/>
  <c r="Q326" i="6"/>
  <c r="AM326" i="6"/>
  <c r="W326" i="6"/>
  <c r="J326" i="6"/>
  <c r="R326" i="6"/>
  <c r="Z326" i="6"/>
  <c r="AH326" i="6"/>
  <c r="AP326" i="6"/>
  <c r="K293" i="6"/>
  <c r="S293" i="6"/>
  <c r="AA293" i="6"/>
  <c r="AI293" i="6"/>
  <c r="I293" i="6"/>
  <c r="Y293" i="6"/>
  <c r="AO293" i="6"/>
  <c r="AC293" i="6"/>
  <c r="AK293" i="6"/>
  <c r="O295" i="6"/>
  <c r="W295" i="6"/>
  <c r="AE295" i="6"/>
  <c r="AM295" i="6"/>
  <c r="U295" i="6"/>
  <c r="AK295" i="6"/>
  <c r="Y295" i="6"/>
  <c r="Q295" i="6"/>
  <c r="K321" i="6"/>
  <c r="S321" i="6"/>
  <c r="AA321" i="6"/>
  <c r="AI321" i="6"/>
  <c r="I321" i="6"/>
  <c r="Y321" i="6"/>
  <c r="AO321" i="6"/>
  <c r="U321" i="6"/>
  <c r="AK321" i="6"/>
  <c r="O323" i="6"/>
  <c r="W323" i="6"/>
  <c r="AE323" i="6"/>
  <c r="AM323" i="6"/>
  <c r="Q323" i="6"/>
  <c r="AG323" i="6"/>
  <c r="M323" i="6"/>
  <c r="AC323" i="6"/>
  <c r="K325" i="6"/>
  <c r="S325" i="6"/>
  <c r="AA325" i="6"/>
  <c r="AI325" i="6"/>
  <c r="I325" i="6"/>
  <c r="Y325" i="6"/>
  <c r="AO325" i="6"/>
  <c r="U325" i="6"/>
  <c r="AK325" i="6"/>
  <c r="J243" i="6"/>
  <c r="N243" i="6"/>
  <c r="R243" i="6"/>
  <c r="V243" i="6"/>
  <c r="Z243" i="6"/>
  <c r="AC243" i="6"/>
  <c r="AE243" i="6"/>
  <c r="AG243" i="6"/>
  <c r="AI243" i="6"/>
  <c r="AK243" i="6"/>
  <c r="AM243" i="6"/>
  <c r="AO243" i="6"/>
  <c r="L244" i="6"/>
  <c r="P244" i="6"/>
  <c r="T244" i="6"/>
  <c r="X244" i="6"/>
  <c r="AB244" i="6"/>
  <c r="AF244" i="6"/>
  <c r="AJ244" i="6"/>
  <c r="AN244" i="6"/>
  <c r="J245" i="6"/>
  <c r="L245" i="6"/>
  <c r="N245" i="6"/>
  <c r="P245" i="6"/>
  <c r="R245" i="6"/>
  <c r="T245" i="6"/>
  <c r="V245" i="6"/>
  <c r="X245" i="6"/>
  <c r="Z245" i="6"/>
  <c r="AB245" i="6"/>
  <c r="AD245" i="6"/>
  <c r="AF245" i="6"/>
  <c r="AH245" i="6"/>
  <c r="AJ245" i="6"/>
  <c r="AL245" i="6"/>
  <c r="AN245" i="6"/>
  <c r="AP245" i="6"/>
  <c r="L246" i="6"/>
  <c r="T246" i="6"/>
  <c r="AB246" i="6"/>
  <c r="AJ246" i="6"/>
  <c r="L247" i="6"/>
  <c r="P247" i="6"/>
  <c r="T247" i="6"/>
  <c r="X247" i="6"/>
  <c r="AB247" i="6"/>
  <c r="AF247" i="6"/>
  <c r="AJ247" i="6"/>
  <c r="AN247" i="6"/>
  <c r="L248" i="6"/>
  <c r="P248" i="6"/>
  <c r="T248" i="6"/>
  <c r="X248" i="6"/>
  <c r="AB248" i="6"/>
  <c r="AF248" i="6"/>
  <c r="AJ248" i="6"/>
  <c r="AN248" i="6"/>
  <c r="J249" i="6"/>
  <c r="L249" i="6"/>
  <c r="N249" i="6"/>
  <c r="P249" i="6"/>
  <c r="R249" i="6"/>
  <c r="T249" i="6"/>
  <c r="V249" i="6"/>
  <c r="X249" i="6"/>
  <c r="Z249" i="6"/>
  <c r="AB249" i="6"/>
  <c r="AD249" i="6"/>
  <c r="AF249" i="6"/>
  <c r="AH249" i="6"/>
  <c r="AJ249" i="6"/>
  <c r="AL249" i="6"/>
  <c r="AN249" i="6"/>
  <c r="AP249" i="6"/>
  <c r="L250" i="6"/>
  <c r="T250" i="6"/>
  <c r="AB250" i="6"/>
  <c r="AJ250" i="6"/>
  <c r="L251" i="6"/>
  <c r="P251" i="6"/>
  <c r="T251" i="6"/>
  <c r="L243" i="6"/>
  <c r="T243" i="6"/>
  <c r="AB243" i="6"/>
  <c r="AF243" i="6"/>
  <c r="AJ243" i="6"/>
  <c r="AN243" i="6"/>
  <c r="N244" i="6"/>
  <c r="V244" i="6"/>
  <c r="AD244" i="6"/>
  <c r="AL244" i="6"/>
  <c r="K245" i="6"/>
  <c r="O245" i="6"/>
  <c r="S245" i="6"/>
  <c r="W245" i="6"/>
  <c r="AA245" i="6"/>
  <c r="AE245" i="6"/>
  <c r="AI245" i="6"/>
  <c r="AM245" i="6"/>
  <c r="X246" i="6"/>
  <c r="AN246" i="6"/>
  <c r="J247" i="6"/>
  <c r="R247" i="6"/>
  <c r="Z247" i="6"/>
  <c r="AH247" i="6"/>
  <c r="AP247" i="6"/>
  <c r="J248" i="6"/>
  <c r="R248" i="6"/>
  <c r="Z248" i="6"/>
  <c r="AH248" i="6"/>
  <c r="AP248" i="6"/>
  <c r="I249" i="6"/>
  <c r="M249" i="6"/>
  <c r="Q249" i="6"/>
  <c r="U249" i="6"/>
  <c r="Y249" i="6"/>
  <c r="AC249" i="6"/>
  <c r="AG249" i="6"/>
  <c r="AK249" i="6"/>
  <c r="AO249" i="6"/>
  <c r="P250" i="6"/>
  <c r="AF250" i="6"/>
  <c r="N251" i="6"/>
  <c r="V251" i="6"/>
  <c r="Z251" i="6"/>
  <c r="AD251" i="6"/>
  <c r="AH251" i="6"/>
  <c r="AL251" i="6"/>
  <c r="AP251" i="6"/>
  <c r="J252" i="6"/>
  <c r="R252" i="6"/>
  <c r="X252" i="6"/>
  <c r="AB252" i="6"/>
  <c r="AF252" i="6"/>
  <c r="AJ252" i="6"/>
  <c r="AN252" i="6"/>
  <c r="L253" i="6"/>
  <c r="P253" i="6"/>
  <c r="T253" i="6"/>
  <c r="X253" i="6"/>
  <c r="AB253" i="6"/>
  <c r="AF253" i="6"/>
  <c r="AJ253" i="6"/>
  <c r="AN253" i="6"/>
  <c r="L254" i="6"/>
  <c r="P254" i="6"/>
  <c r="T254" i="6"/>
  <c r="X254" i="6"/>
  <c r="AB254" i="6"/>
  <c r="AF254" i="6"/>
  <c r="AJ254" i="6"/>
  <c r="AN254" i="6"/>
  <c r="J255" i="6"/>
  <c r="L255" i="6"/>
  <c r="N255" i="6"/>
  <c r="P255" i="6"/>
  <c r="R255" i="6"/>
  <c r="T255" i="6"/>
  <c r="V255" i="6"/>
  <c r="X255" i="6"/>
  <c r="Z255" i="6"/>
  <c r="AB255" i="6"/>
  <c r="AD255" i="6"/>
  <c r="AF255" i="6"/>
  <c r="AH255" i="6"/>
  <c r="AJ255" i="6"/>
  <c r="AL255" i="6"/>
  <c r="AN255" i="6"/>
  <c r="AP255" i="6"/>
  <c r="P256" i="6"/>
  <c r="Z256" i="6"/>
  <c r="AH256" i="6"/>
  <c r="AP256" i="6"/>
  <c r="I257" i="6"/>
  <c r="K257" i="6"/>
  <c r="M257" i="6"/>
  <c r="O257" i="6"/>
  <c r="Q257" i="6"/>
  <c r="S257" i="6"/>
  <c r="U257" i="6"/>
  <c r="W257" i="6"/>
  <c r="Y257" i="6"/>
  <c r="AA257" i="6"/>
  <c r="AC257" i="6"/>
  <c r="AE257" i="6"/>
  <c r="AG257" i="6"/>
  <c r="AI257" i="6"/>
  <c r="AK257" i="6"/>
  <c r="AM257" i="6"/>
  <c r="AO257" i="6"/>
  <c r="V258" i="6"/>
  <c r="AL258" i="6"/>
  <c r="J259" i="6"/>
  <c r="N259" i="6"/>
  <c r="R259" i="6"/>
  <c r="V259" i="6"/>
  <c r="Z259" i="6"/>
  <c r="AD259" i="6"/>
  <c r="AH259" i="6"/>
  <c r="AL259" i="6"/>
  <c r="AP259" i="6"/>
  <c r="J260" i="6"/>
  <c r="N260" i="6"/>
  <c r="R260" i="6"/>
  <c r="V260" i="6"/>
  <c r="Z260" i="6"/>
  <c r="AC260" i="6"/>
  <c r="AE260" i="6"/>
  <c r="AG260" i="6"/>
  <c r="AI260" i="6"/>
  <c r="AK260" i="6"/>
  <c r="AM260" i="6"/>
  <c r="AO260" i="6"/>
  <c r="P261" i="6"/>
  <c r="X261" i="6"/>
  <c r="AF261" i="6"/>
  <c r="AN261" i="6"/>
  <c r="J262" i="6"/>
  <c r="N262" i="6"/>
  <c r="R262" i="6"/>
  <c r="V262" i="6"/>
  <c r="Z262" i="6"/>
  <c r="AD262" i="6"/>
  <c r="AH262" i="6"/>
  <c r="AL262" i="6"/>
  <c r="AP262" i="6"/>
  <c r="I263" i="6"/>
  <c r="K263" i="6"/>
  <c r="M263" i="6"/>
  <c r="O263" i="6"/>
  <c r="Q263" i="6"/>
  <c r="S263" i="6"/>
  <c r="U263" i="6"/>
  <c r="W263" i="6"/>
  <c r="Y263" i="6"/>
  <c r="AA263" i="6"/>
  <c r="AC263" i="6"/>
  <c r="AE263" i="6"/>
  <c r="AG263" i="6"/>
  <c r="AI263" i="6"/>
  <c r="AK263" i="6"/>
  <c r="AM263" i="6"/>
  <c r="AO263" i="6"/>
  <c r="AL264" i="6"/>
  <c r="J265" i="6"/>
  <c r="N265" i="6"/>
  <c r="R265" i="6"/>
  <c r="P243" i="6"/>
  <c r="AD243" i="6"/>
  <c r="AL243" i="6"/>
  <c r="R244" i="6"/>
  <c r="AH244" i="6"/>
  <c r="M245" i="6"/>
  <c r="U245" i="6"/>
  <c r="AC245" i="6"/>
  <c r="AK245" i="6"/>
  <c r="AF246" i="6"/>
  <c r="N247" i="6"/>
  <c r="AD247" i="6"/>
  <c r="V248" i="6"/>
  <c r="AL248" i="6"/>
  <c r="K249" i="6"/>
  <c r="S249" i="6"/>
  <c r="AA249" i="6"/>
  <c r="AI249" i="6"/>
  <c r="AN250" i="6"/>
  <c r="J251" i="6"/>
  <c r="X251" i="6"/>
  <c r="AF251" i="6"/>
  <c r="AN251" i="6"/>
  <c r="N252" i="6"/>
  <c r="Z252" i="6"/>
  <c r="AH252" i="6"/>
  <c r="AP252" i="6"/>
  <c r="J253" i="6"/>
  <c r="R253" i="6"/>
  <c r="Z253" i="6"/>
  <c r="AH253" i="6"/>
  <c r="AP253" i="6"/>
  <c r="J254" i="6"/>
  <c r="R254" i="6"/>
  <c r="Z254" i="6"/>
  <c r="AH254" i="6"/>
  <c r="AP254" i="6"/>
  <c r="I255" i="6"/>
  <c r="M255" i="6"/>
  <c r="Q255" i="6"/>
  <c r="U255" i="6"/>
  <c r="Y255" i="6"/>
  <c r="AC255" i="6"/>
  <c r="AG255" i="6"/>
  <c r="AK255" i="6"/>
  <c r="AO255" i="6"/>
  <c r="V256" i="6"/>
  <c r="AL256" i="6"/>
  <c r="J257" i="6"/>
  <c r="N257" i="6"/>
  <c r="R257" i="6"/>
  <c r="V257" i="6"/>
  <c r="Z257" i="6"/>
  <c r="AD257" i="6"/>
  <c r="AH257" i="6"/>
  <c r="AL257" i="6"/>
  <c r="AP257" i="6"/>
  <c r="N258" i="6"/>
  <c r="P259" i="6"/>
  <c r="X259" i="6"/>
  <c r="AF259" i="6"/>
  <c r="AN259" i="6"/>
  <c r="L260" i="6"/>
  <c r="T260" i="6"/>
  <c r="AB260" i="6"/>
  <c r="AF260" i="6"/>
  <c r="AJ260" i="6"/>
  <c r="AN260" i="6"/>
  <c r="T261" i="6"/>
  <c r="AJ261" i="6"/>
  <c r="L262" i="6"/>
  <c r="T262" i="6"/>
  <c r="AB262" i="6"/>
  <c r="AJ262" i="6"/>
  <c r="L263" i="6"/>
  <c r="P263" i="6"/>
  <c r="T263" i="6"/>
  <c r="X263" i="6"/>
  <c r="AB263" i="6"/>
  <c r="AF263" i="6"/>
  <c r="AJ263" i="6"/>
  <c r="AN263" i="6"/>
  <c r="P265" i="6"/>
  <c r="V265" i="6"/>
  <c r="Z265" i="6"/>
  <c r="AD265" i="6"/>
  <c r="AH265" i="6"/>
  <c r="AL265" i="6"/>
  <c r="AP265" i="6"/>
  <c r="J266" i="6"/>
  <c r="N266" i="6"/>
  <c r="R266" i="6"/>
  <c r="V266" i="6"/>
  <c r="Z266" i="6"/>
  <c r="AD266" i="6"/>
  <c r="AH266" i="6"/>
  <c r="AL266" i="6"/>
  <c r="AP266" i="6"/>
  <c r="I267" i="6"/>
  <c r="K267" i="6"/>
  <c r="M267" i="6"/>
  <c r="O267" i="6"/>
  <c r="Q267" i="6"/>
  <c r="S267" i="6"/>
  <c r="U267" i="6"/>
  <c r="W267" i="6"/>
  <c r="Y267" i="6"/>
  <c r="AA267" i="6"/>
  <c r="AC267" i="6"/>
  <c r="AE267" i="6"/>
  <c r="AG267" i="6"/>
  <c r="AI267" i="6"/>
  <c r="AK267" i="6"/>
  <c r="AM267" i="6"/>
  <c r="AO267" i="6"/>
  <c r="AL268" i="6"/>
  <c r="J269" i="6"/>
  <c r="N269" i="6"/>
  <c r="R269" i="6"/>
  <c r="V269" i="6"/>
  <c r="Z269" i="6"/>
  <c r="AC269" i="6"/>
  <c r="AE269" i="6"/>
  <c r="AG269" i="6"/>
  <c r="AI269" i="6"/>
  <c r="AK269" i="6"/>
  <c r="AM269" i="6"/>
  <c r="AO269" i="6"/>
  <c r="P270" i="6"/>
  <c r="X270" i="6"/>
  <c r="AF270" i="6"/>
  <c r="AN270" i="6"/>
  <c r="J271" i="6"/>
  <c r="N271" i="6"/>
  <c r="R271" i="6"/>
  <c r="V271" i="6"/>
  <c r="Z271" i="6"/>
  <c r="AD271" i="6"/>
  <c r="AH271" i="6"/>
  <c r="AL271" i="6"/>
  <c r="AP271" i="6"/>
  <c r="J272" i="6"/>
  <c r="R272" i="6"/>
  <c r="Z272" i="6"/>
  <c r="AH272" i="6"/>
  <c r="AP272" i="6"/>
  <c r="I273" i="6"/>
  <c r="K273" i="6"/>
  <c r="M273" i="6"/>
  <c r="O273" i="6"/>
  <c r="Q273" i="6"/>
  <c r="S273" i="6"/>
  <c r="U273" i="6"/>
  <c r="W273" i="6"/>
  <c r="Y273" i="6"/>
  <c r="AA273" i="6"/>
  <c r="AC273" i="6"/>
  <c r="AE273" i="6"/>
  <c r="AG273" i="6"/>
  <c r="AI273" i="6"/>
  <c r="AK273" i="6"/>
  <c r="AM273" i="6"/>
  <c r="AO273" i="6"/>
  <c r="P274" i="6"/>
  <c r="X274" i="6"/>
  <c r="AF274" i="6"/>
  <c r="AN274" i="6"/>
  <c r="J275" i="6"/>
  <c r="N275" i="6"/>
  <c r="R275" i="6"/>
  <c r="V275" i="6"/>
  <c r="Z275" i="6"/>
  <c r="AD275" i="6"/>
  <c r="AH275" i="6"/>
  <c r="AL275" i="6"/>
  <c r="AP275" i="6"/>
  <c r="J276" i="6"/>
  <c r="N276" i="6"/>
  <c r="R276" i="6"/>
  <c r="V276" i="6"/>
  <c r="Z276" i="6"/>
  <c r="AD276" i="6"/>
  <c r="AH276" i="6"/>
  <c r="AL276" i="6"/>
  <c r="AP276" i="6"/>
  <c r="I277" i="6"/>
  <c r="K277" i="6"/>
  <c r="M277" i="6"/>
  <c r="O277" i="6"/>
  <c r="Q277" i="6"/>
  <c r="S277" i="6"/>
  <c r="U277" i="6"/>
  <c r="W277" i="6"/>
  <c r="Y277" i="6"/>
  <c r="AA277" i="6"/>
  <c r="AC277" i="6"/>
  <c r="AE277" i="6"/>
  <c r="AG277" i="6"/>
  <c r="AI277" i="6"/>
  <c r="AK277" i="6"/>
  <c r="AM277" i="6"/>
  <c r="AO277" i="6"/>
  <c r="T278" i="6"/>
  <c r="AB278" i="6"/>
  <c r="AJ278" i="6"/>
  <c r="L279" i="6"/>
  <c r="P279" i="6"/>
  <c r="T279" i="6"/>
  <c r="X279" i="6"/>
  <c r="AB279" i="6"/>
  <c r="AF279" i="6"/>
  <c r="AJ279" i="6"/>
  <c r="AN279" i="6"/>
  <c r="X243" i="6"/>
  <c r="AH243" i="6"/>
  <c r="AP243" i="6"/>
  <c r="J244" i="6"/>
  <c r="Z244" i="6"/>
  <c r="AP244" i="6"/>
  <c r="I245" i="6"/>
  <c r="Q245" i="6"/>
  <c r="Y245" i="6"/>
  <c r="AG245" i="6"/>
  <c r="AO245" i="6"/>
  <c r="P246" i="6"/>
  <c r="V247" i="6"/>
  <c r="AL247" i="6"/>
  <c r="N248" i="6"/>
  <c r="AD248" i="6"/>
  <c r="O249" i="6"/>
  <c r="W249" i="6"/>
  <c r="AE249" i="6"/>
  <c r="AM249" i="6"/>
  <c r="X250" i="6"/>
  <c r="R251" i="6"/>
  <c r="AB251" i="6"/>
  <c r="AJ251" i="6"/>
  <c r="V252" i="6"/>
  <c r="AD252" i="6"/>
  <c r="AL252" i="6"/>
  <c r="N253" i="6"/>
  <c r="V253" i="6"/>
  <c r="AD253" i="6"/>
  <c r="AL253" i="6"/>
  <c r="N254" i="6"/>
  <c r="V254" i="6"/>
  <c r="AD254" i="6"/>
  <c r="AL254" i="6"/>
  <c r="K255" i="6"/>
  <c r="O255" i="6"/>
  <c r="S255" i="6"/>
  <c r="W255" i="6"/>
  <c r="AA255" i="6"/>
  <c r="AE255" i="6"/>
  <c r="AI255" i="6"/>
  <c r="AM255" i="6"/>
  <c r="AD256" i="6"/>
  <c r="L257" i="6"/>
  <c r="P257" i="6"/>
  <c r="T257" i="6"/>
  <c r="X257" i="6"/>
  <c r="AB257" i="6"/>
  <c r="AF257" i="6"/>
  <c r="AJ257" i="6"/>
  <c r="AN257" i="6"/>
  <c r="AD258" i="6"/>
  <c r="L259" i="6"/>
  <c r="T259" i="6"/>
  <c r="AB259" i="6"/>
  <c r="AJ259" i="6"/>
  <c r="P260" i="6"/>
  <c r="X260" i="6"/>
  <c r="AD260" i="6"/>
  <c r="AH260" i="6"/>
  <c r="AL260" i="6"/>
  <c r="AP260" i="6"/>
  <c r="L261" i="6"/>
  <c r="AB261" i="6"/>
  <c r="P262" i="6"/>
  <c r="X262" i="6"/>
  <c r="AF262" i="6"/>
  <c r="AN262" i="6"/>
  <c r="J263" i="6"/>
  <c r="N263" i="6"/>
  <c r="R263" i="6"/>
  <c r="V263" i="6"/>
  <c r="Z263" i="6"/>
  <c r="AD263" i="6"/>
  <c r="AH263" i="6"/>
  <c r="AL263" i="6"/>
  <c r="AP263" i="6"/>
  <c r="V264" i="6"/>
  <c r="L265" i="6"/>
  <c r="T265" i="6"/>
  <c r="X265" i="6"/>
  <c r="AB265" i="6"/>
  <c r="AF265" i="6"/>
  <c r="AJ265" i="6"/>
  <c r="AN265" i="6"/>
  <c r="L266" i="6"/>
  <c r="P266" i="6"/>
  <c r="T266" i="6"/>
  <c r="X266" i="6"/>
  <c r="AB266" i="6"/>
  <c r="AF266" i="6"/>
  <c r="AJ266" i="6"/>
  <c r="AN266" i="6"/>
  <c r="J267" i="6"/>
  <c r="L267" i="6"/>
  <c r="N267" i="6"/>
  <c r="P267" i="6"/>
  <c r="R267" i="6"/>
  <c r="T267" i="6"/>
  <c r="V267" i="6"/>
  <c r="X267" i="6"/>
  <c r="Z267" i="6"/>
  <c r="AB267" i="6"/>
  <c r="AD267" i="6"/>
  <c r="AF267" i="6"/>
  <c r="AH267" i="6"/>
  <c r="AJ267" i="6"/>
  <c r="AL267" i="6"/>
  <c r="AN267" i="6"/>
  <c r="AP267" i="6"/>
  <c r="V268" i="6"/>
  <c r="L269" i="6"/>
  <c r="P269" i="6"/>
  <c r="T269" i="6"/>
  <c r="X269" i="6"/>
  <c r="AB269" i="6"/>
  <c r="AD269" i="6"/>
  <c r="AH269" i="6"/>
  <c r="AL269" i="6"/>
  <c r="AP269" i="6"/>
  <c r="L270" i="6"/>
  <c r="AB270" i="6"/>
  <c r="P271" i="6"/>
  <c r="X271" i="6"/>
  <c r="AF271" i="6"/>
  <c r="AN271" i="6"/>
  <c r="N272" i="6"/>
  <c r="AD272" i="6"/>
  <c r="L273" i="6"/>
  <c r="P273" i="6"/>
  <c r="T273" i="6"/>
  <c r="X273" i="6"/>
  <c r="AB273" i="6"/>
  <c r="AF273" i="6"/>
  <c r="AJ273" i="6"/>
  <c r="AN273" i="6"/>
  <c r="T274" i="6"/>
  <c r="AJ274" i="6"/>
  <c r="L275" i="6"/>
  <c r="T275" i="6"/>
  <c r="AB275" i="6"/>
  <c r="AJ275" i="6"/>
  <c r="P276" i="6"/>
  <c r="X276" i="6"/>
  <c r="AF276" i="6"/>
  <c r="AN276" i="6"/>
  <c r="J277" i="6"/>
  <c r="N277" i="6"/>
  <c r="R277" i="6"/>
  <c r="V277" i="6"/>
  <c r="Z277" i="6"/>
  <c r="AD277" i="6"/>
  <c r="AH277" i="6"/>
  <c r="AL277" i="6"/>
  <c r="AP277" i="6"/>
  <c r="N278" i="6"/>
  <c r="AF278" i="6"/>
  <c r="N279" i="6"/>
  <c r="V279" i="6"/>
  <c r="AD279" i="6"/>
  <c r="AL279" i="6"/>
  <c r="AF269" i="6"/>
  <c r="AJ269" i="6"/>
  <c r="AN269" i="6"/>
  <c r="T270" i="6"/>
  <c r="AJ270" i="6"/>
  <c r="L271" i="6"/>
  <c r="T271" i="6"/>
  <c r="AB271" i="6"/>
  <c r="AJ271" i="6"/>
  <c r="V272" i="6"/>
  <c r="AL272" i="6"/>
  <c r="J273" i="6"/>
  <c r="N273" i="6"/>
  <c r="R273" i="6"/>
  <c r="V273" i="6"/>
  <c r="Z273" i="6"/>
  <c r="AD273" i="6"/>
  <c r="AH273" i="6"/>
  <c r="AL273" i="6"/>
  <c r="AP273" i="6"/>
  <c r="L274" i="6"/>
  <c r="AB274" i="6"/>
  <c r="P275" i="6"/>
  <c r="X275" i="6"/>
  <c r="AF275" i="6"/>
  <c r="AN275" i="6"/>
  <c r="L276" i="6"/>
  <c r="T276" i="6"/>
  <c r="AB276" i="6"/>
  <c r="AJ276" i="6"/>
  <c r="L277" i="6"/>
  <c r="P277" i="6"/>
  <c r="T277" i="6"/>
  <c r="X277" i="6"/>
  <c r="AB277" i="6"/>
  <c r="AF277" i="6"/>
  <c r="AJ277" i="6"/>
  <c r="AN277" i="6"/>
  <c r="X278" i="6"/>
  <c r="AN278" i="6"/>
  <c r="J279" i="6"/>
  <c r="R279" i="6"/>
  <c r="Z279" i="6"/>
  <c r="AH279" i="6"/>
  <c r="AP279" i="6"/>
  <c r="I275" i="6"/>
  <c r="I271" i="6"/>
  <c r="L256" i="6"/>
  <c r="I243" i="6"/>
  <c r="J278" i="6"/>
  <c r="J270" i="6"/>
  <c r="I259" i="6"/>
  <c r="N264" i="6"/>
  <c r="I254" i="6"/>
  <c r="I251" i="6"/>
  <c r="I247" i="6"/>
  <c r="AO279" i="6"/>
  <c r="AK279" i="6"/>
  <c r="AG279" i="6"/>
  <c r="AC279" i="6"/>
  <c r="Y279" i="6"/>
  <c r="U279" i="6"/>
  <c r="Q279" i="6"/>
  <c r="M279" i="6"/>
  <c r="AP278" i="6"/>
  <c r="AH278" i="6"/>
  <c r="Z278" i="6"/>
  <c r="R278" i="6"/>
  <c r="AM275" i="6"/>
  <c r="AI275" i="6"/>
  <c r="AE275" i="6"/>
  <c r="AA275" i="6"/>
  <c r="W275" i="6"/>
  <c r="S275" i="6"/>
  <c r="O275" i="6"/>
  <c r="K275" i="6"/>
  <c r="AL274" i="6"/>
  <c r="AD274" i="6"/>
  <c r="V274" i="6"/>
  <c r="N274" i="6"/>
  <c r="AM271" i="6"/>
  <c r="AI271" i="6"/>
  <c r="AE271" i="6"/>
  <c r="AA271" i="6"/>
  <c r="W271" i="6"/>
  <c r="S271" i="6"/>
  <c r="O271" i="6"/>
  <c r="K271" i="6"/>
  <c r="AL270" i="6"/>
  <c r="AD270" i="6"/>
  <c r="V270" i="6"/>
  <c r="N270" i="6"/>
  <c r="K269" i="6"/>
  <c r="O269" i="6"/>
  <c r="S269" i="6"/>
  <c r="W269" i="6"/>
  <c r="AA269" i="6"/>
  <c r="I265" i="6"/>
  <c r="M265" i="6"/>
  <c r="Q265" i="6"/>
  <c r="U265" i="6"/>
  <c r="Y265" i="6"/>
  <c r="AC265" i="6"/>
  <c r="AG265" i="6"/>
  <c r="AK265" i="6"/>
  <c r="AO265" i="6"/>
  <c r="I261" i="6"/>
  <c r="M261" i="6"/>
  <c r="Q261" i="6"/>
  <c r="U261" i="6"/>
  <c r="Y261" i="6"/>
  <c r="AC261" i="6"/>
  <c r="AG261" i="6"/>
  <c r="AK261" i="6"/>
  <c r="AO261" i="6"/>
  <c r="J268" i="6"/>
  <c r="Z268" i="6"/>
  <c r="AP268" i="6"/>
  <c r="L264" i="6"/>
  <c r="R264" i="6"/>
  <c r="AH264" i="6"/>
  <c r="AL261" i="6"/>
  <c r="AD261" i="6"/>
  <c r="V261" i="6"/>
  <c r="N261" i="6"/>
  <c r="AO259" i="6"/>
  <c r="AK259" i="6"/>
  <c r="AG259" i="6"/>
  <c r="AC259" i="6"/>
  <c r="Y259" i="6"/>
  <c r="U259" i="6"/>
  <c r="Q259" i="6"/>
  <c r="M259" i="6"/>
  <c r="AP258" i="6"/>
  <c r="Z258" i="6"/>
  <c r="AN256" i="6"/>
  <c r="AF256" i="6"/>
  <c r="X256" i="6"/>
  <c r="I253" i="6"/>
  <c r="M253" i="6"/>
  <c r="Q253" i="6"/>
  <c r="U253" i="6"/>
  <c r="Y253" i="6"/>
  <c r="AC253" i="6"/>
  <c r="AG253" i="6"/>
  <c r="AK253" i="6"/>
  <c r="AO253" i="6"/>
  <c r="J256" i="6"/>
  <c r="R256" i="6"/>
  <c r="AO251" i="6"/>
  <c r="AK251" i="6"/>
  <c r="AG251" i="6"/>
  <c r="AC251" i="6"/>
  <c r="Y251" i="6"/>
  <c r="U251" i="6"/>
  <c r="Q251" i="6"/>
  <c r="M251" i="6"/>
  <c r="AP250" i="6"/>
  <c r="AH250" i="6"/>
  <c r="Z250" i="6"/>
  <c r="R250" i="6"/>
  <c r="J250" i="6"/>
  <c r="AM247" i="6"/>
  <c r="AI247" i="6"/>
  <c r="AE247" i="6"/>
  <c r="AA247" i="6"/>
  <c r="W247" i="6"/>
  <c r="S247" i="6"/>
  <c r="O247" i="6"/>
  <c r="K247" i="6"/>
  <c r="AL246" i="6"/>
  <c r="AD246" i="6"/>
  <c r="V246" i="6"/>
  <c r="N246" i="6"/>
  <c r="AA243" i="6"/>
  <c r="W243" i="6"/>
  <c r="S243" i="6"/>
  <c r="O243" i="6"/>
  <c r="K243" i="6"/>
  <c r="K274" i="6"/>
  <c r="O274" i="6"/>
  <c r="S274" i="6"/>
  <c r="W274" i="6"/>
  <c r="AA274" i="6"/>
  <c r="AE274" i="6"/>
  <c r="AI274" i="6"/>
  <c r="AM274" i="6"/>
  <c r="AN272" i="6"/>
  <c r="AF272" i="6"/>
  <c r="X272" i="6"/>
  <c r="P272" i="6"/>
  <c r="K270" i="6"/>
  <c r="O270" i="6"/>
  <c r="S270" i="6"/>
  <c r="W270" i="6"/>
  <c r="AA270" i="6"/>
  <c r="AE270" i="6"/>
  <c r="AI270" i="6"/>
  <c r="AM270" i="6"/>
  <c r="AN268" i="6"/>
  <c r="AF268" i="6"/>
  <c r="X268" i="6"/>
  <c r="P268" i="6"/>
  <c r="K266" i="6"/>
  <c r="O266" i="6"/>
  <c r="S266" i="6"/>
  <c r="W266" i="6"/>
  <c r="AA266" i="6"/>
  <c r="AE266" i="6"/>
  <c r="AI266" i="6"/>
  <c r="AM266" i="6"/>
  <c r="AN264" i="6"/>
  <c r="AF264" i="6"/>
  <c r="X264" i="6"/>
  <c r="P264" i="6"/>
  <c r="K278" i="6"/>
  <c r="O278" i="6"/>
  <c r="AO278" i="6"/>
  <c r="AK278" i="6"/>
  <c r="AG278" i="6"/>
  <c r="AC278" i="6"/>
  <c r="Y278" i="6"/>
  <c r="U278" i="6"/>
  <c r="P278" i="6"/>
  <c r="I276" i="6"/>
  <c r="M276" i="6"/>
  <c r="Q276" i="6"/>
  <c r="U276" i="6"/>
  <c r="Y276" i="6"/>
  <c r="AC276" i="6"/>
  <c r="AG276" i="6"/>
  <c r="AK276" i="6"/>
  <c r="AO276" i="6"/>
  <c r="K272" i="6"/>
  <c r="O272" i="6"/>
  <c r="S272" i="6"/>
  <c r="W272" i="6"/>
  <c r="AA272" i="6"/>
  <c r="AE272" i="6"/>
  <c r="AI272" i="6"/>
  <c r="AM272" i="6"/>
  <c r="I268" i="6"/>
  <c r="M268" i="6"/>
  <c r="Q268" i="6"/>
  <c r="U268" i="6"/>
  <c r="Y268" i="6"/>
  <c r="AC268" i="6"/>
  <c r="AG268" i="6"/>
  <c r="AK268" i="6"/>
  <c r="AO268" i="6"/>
  <c r="K264" i="6"/>
  <c r="O264" i="6"/>
  <c r="S264" i="6"/>
  <c r="W264" i="6"/>
  <c r="AA264" i="6"/>
  <c r="AE264" i="6"/>
  <c r="AI264" i="6"/>
  <c r="AM264" i="6"/>
  <c r="I258" i="6"/>
  <c r="M258" i="6"/>
  <c r="Q258" i="6"/>
  <c r="U258" i="6"/>
  <c r="Y258" i="6"/>
  <c r="AC258" i="6"/>
  <c r="AG258" i="6"/>
  <c r="AK258" i="6"/>
  <c r="AO258" i="6"/>
  <c r="AM262" i="6"/>
  <c r="AI262" i="6"/>
  <c r="AE262" i="6"/>
  <c r="AA262" i="6"/>
  <c r="W262" i="6"/>
  <c r="S262" i="6"/>
  <c r="O262" i="6"/>
  <c r="K262" i="6"/>
  <c r="K260" i="6"/>
  <c r="O260" i="6"/>
  <c r="S260" i="6"/>
  <c r="W260" i="6"/>
  <c r="AA260" i="6"/>
  <c r="AJ258" i="6"/>
  <c r="AB258" i="6"/>
  <c r="T258" i="6"/>
  <c r="L258" i="6"/>
  <c r="K256" i="6"/>
  <c r="O256" i="6"/>
  <c r="S256" i="6"/>
  <c r="W256" i="6"/>
  <c r="AA256" i="6"/>
  <c r="AE256" i="6"/>
  <c r="AI256" i="6"/>
  <c r="AM256" i="6"/>
  <c r="AO254" i="6"/>
  <c r="AK254" i="6"/>
  <c r="AG254" i="6"/>
  <c r="AC254" i="6"/>
  <c r="Y254" i="6"/>
  <c r="U254" i="6"/>
  <c r="Q254" i="6"/>
  <c r="M254" i="6"/>
  <c r="AO252" i="6"/>
  <c r="AK252" i="6"/>
  <c r="AG252" i="6"/>
  <c r="AC252" i="6"/>
  <c r="Y252" i="6"/>
  <c r="T252" i="6"/>
  <c r="I252" i="6"/>
  <c r="M252" i="6"/>
  <c r="Q252" i="6"/>
  <c r="U252" i="6"/>
  <c r="AM250" i="6"/>
  <c r="AI250" i="6"/>
  <c r="AE250" i="6"/>
  <c r="AA250" i="6"/>
  <c r="W250" i="6"/>
  <c r="S250" i="6"/>
  <c r="O250" i="6"/>
  <c r="K250" i="6"/>
  <c r="AM248" i="6"/>
  <c r="AI248" i="6"/>
  <c r="AE248" i="6"/>
  <c r="AA248" i="6"/>
  <c r="W248" i="6"/>
  <c r="S248" i="6"/>
  <c r="O248" i="6"/>
  <c r="K248" i="6"/>
  <c r="AM246" i="6"/>
  <c r="AI246" i="6"/>
  <c r="AE246" i="6"/>
  <c r="AA246" i="6"/>
  <c r="W246" i="6"/>
  <c r="S246" i="6"/>
  <c r="O246" i="6"/>
  <c r="K246" i="6"/>
  <c r="AM244" i="6"/>
  <c r="AI244" i="6"/>
  <c r="AE244" i="6"/>
  <c r="AA244" i="6"/>
  <c r="W244" i="6"/>
  <c r="S244" i="6"/>
  <c r="O244" i="6"/>
  <c r="K244" i="6"/>
  <c r="L272" i="6"/>
  <c r="I262" i="6"/>
  <c r="L252" i="6"/>
  <c r="I279" i="6"/>
  <c r="J274" i="6"/>
  <c r="N268" i="6"/>
  <c r="I250" i="6"/>
  <c r="J258" i="6"/>
  <c r="I246" i="6"/>
  <c r="I248" i="6"/>
  <c r="I244" i="6"/>
  <c r="AM279" i="6"/>
  <c r="AI279" i="6"/>
  <c r="AE279" i="6"/>
  <c r="AA279" i="6"/>
  <c r="W279" i="6"/>
  <c r="S279" i="6"/>
  <c r="O279" i="6"/>
  <c r="K279" i="6"/>
  <c r="AL278" i="6"/>
  <c r="AD278" i="6"/>
  <c r="V278" i="6"/>
  <c r="AO275" i="6"/>
  <c r="AK275" i="6"/>
  <c r="AG275" i="6"/>
  <c r="AC275" i="6"/>
  <c r="Y275" i="6"/>
  <c r="U275" i="6"/>
  <c r="Q275" i="6"/>
  <c r="M275" i="6"/>
  <c r="AP274" i="6"/>
  <c r="AH274" i="6"/>
  <c r="Z274" i="6"/>
  <c r="R274" i="6"/>
  <c r="AO271" i="6"/>
  <c r="AK271" i="6"/>
  <c r="AG271" i="6"/>
  <c r="AC271" i="6"/>
  <c r="Y271" i="6"/>
  <c r="U271" i="6"/>
  <c r="Q271" i="6"/>
  <c r="M271" i="6"/>
  <c r="AP270" i="6"/>
  <c r="AH270" i="6"/>
  <c r="Z270" i="6"/>
  <c r="R270" i="6"/>
  <c r="I269" i="6"/>
  <c r="M269" i="6"/>
  <c r="Q269" i="6"/>
  <c r="U269" i="6"/>
  <c r="Y269" i="6"/>
  <c r="AD268" i="6"/>
  <c r="K265" i="6"/>
  <c r="O265" i="6"/>
  <c r="S265" i="6"/>
  <c r="W265" i="6"/>
  <c r="AA265" i="6"/>
  <c r="AE265" i="6"/>
  <c r="AI265" i="6"/>
  <c r="AM265" i="6"/>
  <c r="AD264" i="6"/>
  <c r="K261" i="6"/>
  <c r="O261" i="6"/>
  <c r="S261" i="6"/>
  <c r="W261" i="6"/>
  <c r="AA261" i="6"/>
  <c r="AE261" i="6"/>
  <c r="AI261" i="6"/>
  <c r="AM261" i="6"/>
  <c r="L268" i="6"/>
  <c r="R268" i="6"/>
  <c r="AH268" i="6"/>
  <c r="J264" i="6"/>
  <c r="Z264" i="6"/>
  <c r="AP264" i="6"/>
  <c r="AP261" i="6"/>
  <c r="AH261" i="6"/>
  <c r="Z261" i="6"/>
  <c r="R261" i="6"/>
  <c r="J261" i="6"/>
  <c r="AM259" i="6"/>
  <c r="AI259" i="6"/>
  <c r="AE259" i="6"/>
  <c r="AA259" i="6"/>
  <c r="W259" i="6"/>
  <c r="S259" i="6"/>
  <c r="O259" i="6"/>
  <c r="K259" i="6"/>
  <c r="AH258" i="6"/>
  <c r="R258" i="6"/>
  <c r="AJ256" i="6"/>
  <c r="AB256" i="6"/>
  <c r="T256" i="6"/>
  <c r="K253" i="6"/>
  <c r="O253" i="6"/>
  <c r="S253" i="6"/>
  <c r="W253" i="6"/>
  <c r="AA253" i="6"/>
  <c r="AE253" i="6"/>
  <c r="AI253" i="6"/>
  <c r="AM253" i="6"/>
  <c r="N256" i="6"/>
  <c r="AM251" i="6"/>
  <c r="AI251" i="6"/>
  <c r="AE251" i="6"/>
  <c r="AA251" i="6"/>
  <c r="W251" i="6"/>
  <c r="S251" i="6"/>
  <c r="O251" i="6"/>
  <c r="K251" i="6"/>
  <c r="AL250" i="6"/>
  <c r="AD250" i="6"/>
  <c r="V250" i="6"/>
  <c r="N250" i="6"/>
  <c r="AO247" i="6"/>
  <c r="AK247" i="6"/>
  <c r="AG247" i="6"/>
  <c r="AC247" i="6"/>
  <c r="Y247" i="6"/>
  <c r="U247" i="6"/>
  <c r="Q247" i="6"/>
  <c r="M247" i="6"/>
  <c r="AP246" i="6"/>
  <c r="AH246" i="6"/>
  <c r="Z246" i="6"/>
  <c r="R246" i="6"/>
  <c r="J246" i="6"/>
  <c r="Y243" i="6"/>
  <c r="U243" i="6"/>
  <c r="Q243" i="6"/>
  <c r="M243" i="6"/>
  <c r="I274" i="6"/>
  <c r="M274" i="6"/>
  <c r="Q274" i="6"/>
  <c r="U274" i="6"/>
  <c r="Y274" i="6"/>
  <c r="AC274" i="6"/>
  <c r="AG274" i="6"/>
  <c r="AK274" i="6"/>
  <c r="AO274" i="6"/>
  <c r="AJ272" i="6"/>
  <c r="AB272" i="6"/>
  <c r="T272" i="6"/>
  <c r="I270" i="6"/>
  <c r="M270" i="6"/>
  <c r="Q270" i="6"/>
  <c r="U270" i="6"/>
  <c r="Y270" i="6"/>
  <c r="AC270" i="6"/>
  <c r="AG270" i="6"/>
  <c r="AK270" i="6"/>
  <c r="AO270" i="6"/>
  <c r="AJ268" i="6"/>
  <c r="AB268" i="6"/>
  <c r="T268" i="6"/>
  <c r="I266" i="6"/>
  <c r="M266" i="6"/>
  <c r="Q266" i="6"/>
  <c r="U266" i="6"/>
  <c r="Y266" i="6"/>
  <c r="AC266" i="6"/>
  <c r="AG266" i="6"/>
  <c r="AK266" i="6"/>
  <c r="AO266" i="6"/>
  <c r="AJ264" i="6"/>
  <c r="AB264" i="6"/>
  <c r="T264" i="6"/>
  <c r="I278" i="6"/>
  <c r="M278" i="6"/>
  <c r="Q278" i="6"/>
  <c r="AM278" i="6"/>
  <c r="AI278" i="6"/>
  <c r="AE278" i="6"/>
  <c r="AA278" i="6"/>
  <c r="W278" i="6"/>
  <c r="S278" i="6"/>
  <c r="L278" i="6"/>
  <c r="K276" i="6"/>
  <c r="O276" i="6"/>
  <c r="S276" i="6"/>
  <c r="W276" i="6"/>
  <c r="AA276" i="6"/>
  <c r="AE276" i="6"/>
  <c r="AI276" i="6"/>
  <c r="AM276" i="6"/>
  <c r="I272" i="6"/>
  <c r="M272" i="6"/>
  <c r="Q272" i="6"/>
  <c r="U272" i="6"/>
  <c r="Y272" i="6"/>
  <c r="AC272" i="6"/>
  <c r="AG272" i="6"/>
  <c r="AK272" i="6"/>
  <c r="AO272" i="6"/>
  <c r="K268" i="6"/>
  <c r="O268" i="6"/>
  <c r="S268" i="6"/>
  <c r="W268" i="6"/>
  <c r="AA268" i="6"/>
  <c r="AE268" i="6"/>
  <c r="AI268" i="6"/>
  <c r="AM268" i="6"/>
  <c r="I264" i="6"/>
  <c r="M264" i="6"/>
  <c r="Q264" i="6"/>
  <c r="U264" i="6"/>
  <c r="Y264" i="6"/>
  <c r="AC264" i="6"/>
  <c r="AG264" i="6"/>
  <c r="AK264" i="6"/>
  <c r="AO264" i="6"/>
  <c r="K258" i="6"/>
  <c r="O258" i="6"/>
  <c r="S258" i="6"/>
  <c r="W258" i="6"/>
  <c r="AA258" i="6"/>
  <c r="AE258" i="6"/>
  <c r="AI258" i="6"/>
  <c r="AM258" i="6"/>
  <c r="AO262" i="6"/>
  <c r="AK262" i="6"/>
  <c r="AG262" i="6"/>
  <c r="AC262" i="6"/>
  <c r="Y262" i="6"/>
  <c r="U262" i="6"/>
  <c r="Q262" i="6"/>
  <c r="M262" i="6"/>
  <c r="I260" i="6"/>
  <c r="M260" i="6"/>
  <c r="Q260" i="6"/>
  <c r="U260" i="6"/>
  <c r="Y260" i="6"/>
  <c r="AN258" i="6"/>
  <c r="AF258" i="6"/>
  <c r="X258" i="6"/>
  <c r="P258" i="6"/>
  <c r="I256" i="6"/>
  <c r="M256" i="6"/>
  <c r="Q256" i="6"/>
  <c r="U256" i="6"/>
  <c r="Y256" i="6"/>
  <c r="AC256" i="6"/>
  <c r="AG256" i="6"/>
  <c r="AK256" i="6"/>
  <c r="AO256" i="6"/>
  <c r="AM254" i="6"/>
  <c r="AI254" i="6"/>
  <c r="AE254" i="6"/>
  <c r="AA254" i="6"/>
  <c r="W254" i="6"/>
  <c r="S254" i="6"/>
  <c r="O254" i="6"/>
  <c r="K254" i="6"/>
  <c r="AM252" i="6"/>
  <c r="AI252" i="6"/>
  <c r="AE252" i="6"/>
  <c r="AA252" i="6"/>
  <c r="W252" i="6"/>
  <c r="P252" i="6"/>
  <c r="K252" i="6"/>
  <c r="O252" i="6"/>
  <c r="S252" i="6"/>
  <c r="AO250" i="6"/>
  <c r="AK250" i="6"/>
  <c r="AG250" i="6"/>
  <c r="AC250" i="6"/>
  <c r="Y250" i="6"/>
  <c r="U250" i="6"/>
  <c r="Q250" i="6"/>
  <c r="M250" i="6"/>
  <c r="AO248" i="6"/>
  <c r="AK248" i="6"/>
  <c r="AG248" i="6"/>
  <c r="AC248" i="6"/>
  <c r="Y248" i="6"/>
  <c r="U248" i="6"/>
  <c r="Q248" i="6"/>
  <c r="M248" i="6"/>
  <c r="AO246" i="6"/>
  <c r="AK246" i="6"/>
  <c r="AG246" i="6"/>
  <c r="AC246" i="6"/>
  <c r="Y246" i="6"/>
  <c r="U246" i="6"/>
  <c r="Q246" i="6"/>
  <c r="M246" i="6"/>
  <c r="AO244" i="6"/>
  <c r="AK244" i="6"/>
  <c r="AG244" i="6"/>
  <c r="AC244" i="6"/>
  <c r="Y244" i="6"/>
  <c r="U244" i="6"/>
  <c r="Q244" i="6"/>
  <c r="M244" i="6"/>
  <c r="V171" i="6"/>
  <c r="J172" i="6"/>
  <c r="R172" i="6"/>
  <c r="Z172" i="6"/>
  <c r="AH172" i="6"/>
  <c r="AP172" i="6"/>
  <c r="V173" i="6"/>
  <c r="AL173" i="6"/>
  <c r="N174" i="6"/>
  <c r="V174" i="6"/>
  <c r="AD174" i="6"/>
  <c r="AL174" i="6"/>
  <c r="V175" i="6"/>
  <c r="U176" i="6"/>
  <c r="AK176" i="6"/>
  <c r="I177" i="6"/>
  <c r="M177" i="6"/>
  <c r="Q177" i="6"/>
  <c r="U177" i="6"/>
  <c r="Y177" i="6"/>
  <c r="AC177" i="6"/>
  <c r="AG177" i="6"/>
  <c r="AK177" i="6"/>
  <c r="AO177" i="6"/>
  <c r="I178" i="6"/>
  <c r="Q178" i="6"/>
  <c r="Y178" i="6"/>
  <c r="AG178" i="6"/>
  <c r="AO178" i="6"/>
  <c r="I179" i="6"/>
  <c r="M179" i="6"/>
  <c r="Q179" i="6"/>
  <c r="U179" i="6"/>
  <c r="Y179" i="6"/>
  <c r="AC179" i="6"/>
  <c r="AG179" i="6"/>
  <c r="AK179" i="6"/>
  <c r="AO179" i="6"/>
  <c r="M180" i="6"/>
  <c r="AC180" i="6"/>
  <c r="K181" i="6"/>
  <c r="O181" i="6"/>
  <c r="S181" i="6"/>
  <c r="W181" i="6"/>
  <c r="AA181" i="6"/>
  <c r="AE181" i="6"/>
  <c r="AI181" i="6"/>
  <c r="AM181" i="6"/>
  <c r="M182" i="6"/>
  <c r="U182" i="6"/>
  <c r="Y182" i="6"/>
  <c r="AC182" i="6"/>
  <c r="AG182" i="6"/>
  <c r="AK182" i="6"/>
  <c r="AO182" i="6"/>
  <c r="I183" i="6"/>
  <c r="Q183" i="6"/>
  <c r="Y183" i="6"/>
  <c r="AG183" i="6"/>
  <c r="AO183" i="6"/>
  <c r="I184" i="6"/>
  <c r="M184" i="6"/>
  <c r="Q184" i="6"/>
  <c r="U184" i="6"/>
  <c r="Y184" i="6"/>
  <c r="AC184" i="6"/>
  <c r="AG184" i="6"/>
  <c r="AK184" i="6"/>
  <c r="AO184" i="6"/>
  <c r="I185" i="6"/>
  <c r="Q185" i="6"/>
  <c r="Y185" i="6"/>
  <c r="AG185" i="6"/>
  <c r="AO185" i="6"/>
  <c r="I186" i="6"/>
  <c r="M186" i="6"/>
  <c r="Q186" i="6"/>
  <c r="U186" i="6"/>
  <c r="Y186" i="6"/>
  <c r="AC186" i="6"/>
  <c r="AG186" i="6"/>
  <c r="AK186" i="6"/>
  <c r="AO186" i="6"/>
  <c r="I187" i="6"/>
  <c r="Q187" i="6"/>
  <c r="AL171" i="6"/>
  <c r="V172" i="6"/>
  <c r="AL172" i="6"/>
  <c r="AD173" i="6"/>
  <c r="R174" i="6"/>
  <c r="AH174" i="6"/>
  <c r="AI175" i="6"/>
  <c r="M176" i="6"/>
  <c r="O177" i="6"/>
  <c r="W177" i="6"/>
  <c r="AE177" i="6"/>
  <c r="AM177" i="6"/>
  <c r="M178" i="6"/>
  <c r="AC178" i="6"/>
  <c r="O179" i="6"/>
  <c r="W179" i="6"/>
  <c r="AE179" i="6"/>
  <c r="AM179" i="6"/>
  <c r="U180" i="6"/>
  <c r="M181" i="6"/>
  <c r="U181" i="6"/>
  <c r="AC181" i="6"/>
  <c r="AK181" i="6"/>
  <c r="Q182" i="6"/>
  <c r="AA182" i="6"/>
  <c r="AI182" i="6"/>
  <c r="U183" i="6"/>
  <c r="AK183" i="6"/>
  <c r="K184" i="6"/>
  <c r="S184" i="6"/>
  <c r="AA184" i="6"/>
  <c r="AI184" i="6"/>
  <c r="U185" i="6"/>
  <c r="AK185" i="6"/>
  <c r="K186" i="6"/>
  <c r="S186" i="6"/>
  <c r="AA186" i="6"/>
  <c r="AI186" i="6"/>
  <c r="U187" i="6"/>
  <c r="AC187" i="6"/>
  <c r="AK187" i="6"/>
  <c r="K188" i="6"/>
  <c r="O188" i="6"/>
  <c r="S188" i="6"/>
  <c r="W188" i="6"/>
  <c r="AA188" i="6"/>
  <c r="AE188" i="6"/>
  <c r="AI188" i="6"/>
  <c r="AM188" i="6"/>
  <c r="M189" i="6"/>
  <c r="U189" i="6"/>
  <c r="AC189" i="6"/>
  <c r="AK189" i="6"/>
  <c r="K190" i="6"/>
  <c r="O190" i="6"/>
  <c r="S190" i="6"/>
  <c r="W190" i="6"/>
  <c r="AA190" i="6"/>
  <c r="AE190" i="6"/>
  <c r="AI190" i="6"/>
  <c r="AM190" i="6"/>
  <c r="U191" i="6"/>
  <c r="AK191" i="6"/>
  <c r="I192" i="6"/>
  <c r="M192" i="6"/>
  <c r="Q192" i="6"/>
  <c r="U192" i="6"/>
  <c r="Y192" i="6"/>
  <c r="AC192" i="6"/>
  <c r="AG192" i="6"/>
  <c r="AK192" i="6"/>
  <c r="AO192" i="6"/>
  <c r="I193" i="6"/>
  <c r="Q193" i="6"/>
  <c r="Y193" i="6"/>
  <c r="AG193" i="6"/>
  <c r="AO193" i="6"/>
  <c r="I194" i="6"/>
  <c r="M194" i="6"/>
  <c r="Q194" i="6"/>
  <c r="U194" i="6"/>
  <c r="Y194" i="6"/>
  <c r="AC194" i="6"/>
  <c r="AG194" i="6"/>
  <c r="AK194" i="6"/>
  <c r="AO194" i="6"/>
  <c r="M195" i="6"/>
  <c r="AC195" i="6"/>
  <c r="K196" i="6"/>
  <c r="O196" i="6"/>
  <c r="S196" i="6"/>
  <c r="W196" i="6"/>
  <c r="AA196" i="6"/>
  <c r="AE196" i="6"/>
  <c r="AI196" i="6"/>
  <c r="AM196" i="6"/>
  <c r="M197" i="6"/>
  <c r="U197" i="6"/>
  <c r="AC197" i="6"/>
  <c r="AG197" i="6"/>
  <c r="AK197" i="6"/>
  <c r="AO197" i="6"/>
  <c r="I198" i="6"/>
  <c r="Q198" i="6"/>
  <c r="Y198" i="6"/>
  <c r="AG198" i="6"/>
  <c r="AO198" i="6"/>
  <c r="I199" i="6"/>
  <c r="M199" i="6"/>
  <c r="Q199" i="6"/>
  <c r="U199" i="6"/>
  <c r="Y199" i="6"/>
  <c r="AC199" i="6"/>
  <c r="AG199" i="6"/>
  <c r="AK199" i="6"/>
  <c r="AO199" i="6"/>
  <c r="I200" i="6"/>
  <c r="Q200" i="6"/>
  <c r="Y200" i="6"/>
  <c r="AG200" i="6"/>
  <c r="AO200" i="6"/>
  <c r="I201" i="6"/>
  <c r="M201" i="6"/>
  <c r="Q201" i="6"/>
  <c r="U201" i="6"/>
  <c r="Y201" i="6"/>
  <c r="AC201" i="6"/>
  <c r="AG201" i="6"/>
  <c r="AK201" i="6"/>
  <c r="AO201" i="6"/>
  <c r="I202" i="6"/>
  <c r="Q202" i="6"/>
  <c r="Y202" i="6"/>
  <c r="AG202" i="6"/>
  <c r="AO202" i="6"/>
  <c r="I203" i="6"/>
  <c r="M203" i="6"/>
  <c r="Q203" i="6"/>
  <c r="U203" i="6"/>
  <c r="Y203" i="6"/>
  <c r="AC203" i="6"/>
  <c r="AG203" i="6"/>
  <c r="AK203" i="6"/>
  <c r="AO203" i="6"/>
  <c r="I204" i="6"/>
  <c r="Q204" i="6"/>
  <c r="Y204" i="6"/>
  <c r="AG204" i="6"/>
  <c r="AO204" i="6"/>
  <c r="I205" i="6"/>
  <c r="M205" i="6"/>
  <c r="Q205" i="6"/>
  <c r="U205" i="6"/>
  <c r="Y205" i="6"/>
  <c r="AC205" i="6"/>
  <c r="AG205" i="6"/>
  <c r="AK205" i="6"/>
  <c r="AO205" i="6"/>
  <c r="I206" i="6"/>
  <c r="Q206" i="6"/>
  <c r="Y206" i="6"/>
  <c r="AG206" i="6"/>
  <c r="AO206" i="6"/>
  <c r="I207" i="6"/>
  <c r="M207" i="6"/>
  <c r="Q207" i="6"/>
  <c r="U207" i="6"/>
  <c r="Y207" i="6"/>
  <c r="AC207" i="6"/>
  <c r="N172" i="6"/>
  <c r="N173" i="6"/>
  <c r="Z174" i="6"/>
  <c r="S177" i="6"/>
  <c r="AI177" i="6"/>
  <c r="U178" i="6"/>
  <c r="S179" i="6"/>
  <c r="AI179" i="6"/>
  <c r="AK180" i="6"/>
  <c r="I181" i="6"/>
  <c r="Y181" i="6"/>
  <c r="AO181" i="6"/>
  <c r="I182" i="6"/>
  <c r="AE182" i="6"/>
  <c r="AC183" i="6"/>
  <c r="O184" i="6"/>
  <c r="AE184" i="6"/>
  <c r="AC185" i="6"/>
  <c r="O186" i="6"/>
  <c r="AE186" i="6"/>
  <c r="Y187" i="6"/>
  <c r="AO187" i="6"/>
  <c r="I188" i="6"/>
  <c r="Q188" i="6"/>
  <c r="Y188" i="6"/>
  <c r="AG188" i="6"/>
  <c r="AO188" i="6"/>
  <c r="I189" i="6"/>
  <c r="Y189" i="6"/>
  <c r="AO189" i="6"/>
  <c r="I190" i="6"/>
  <c r="Q190" i="6"/>
  <c r="Y190" i="6"/>
  <c r="AG190" i="6"/>
  <c r="AO190" i="6"/>
  <c r="M191" i="6"/>
  <c r="O192" i="6"/>
  <c r="W192" i="6"/>
  <c r="AE192" i="6"/>
  <c r="AM192" i="6"/>
  <c r="M193" i="6"/>
  <c r="AC193" i="6"/>
  <c r="O194" i="6"/>
  <c r="W194" i="6"/>
  <c r="AE194" i="6"/>
  <c r="AM194" i="6"/>
  <c r="U195" i="6"/>
  <c r="M196" i="6"/>
  <c r="U196" i="6"/>
  <c r="AC196" i="6"/>
  <c r="AK196" i="6"/>
  <c r="Q197" i="6"/>
  <c r="AE197" i="6"/>
  <c r="AM197" i="6"/>
  <c r="M198" i="6"/>
  <c r="AC198" i="6"/>
  <c r="O199" i="6"/>
  <c r="W199" i="6"/>
  <c r="AE199" i="6"/>
  <c r="AM199" i="6"/>
  <c r="M200" i="6"/>
  <c r="AC200" i="6"/>
  <c r="O201" i="6"/>
  <c r="W201" i="6"/>
  <c r="AE201" i="6"/>
  <c r="AM201" i="6"/>
  <c r="M202" i="6"/>
  <c r="AC202" i="6"/>
  <c r="O203" i="6"/>
  <c r="W203" i="6"/>
  <c r="AE203" i="6"/>
  <c r="AM203" i="6"/>
  <c r="M204" i="6"/>
  <c r="AC204" i="6"/>
  <c r="O205" i="6"/>
  <c r="W205" i="6"/>
  <c r="AE205" i="6"/>
  <c r="AM205" i="6"/>
  <c r="M206" i="6"/>
  <c r="AC206" i="6"/>
  <c r="O207" i="6"/>
  <c r="W207" i="6"/>
  <c r="AE207" i="6"/>
  <c r="AI207" i="6"/>
  <c r="AM207" i="6"/>
  <c r="U208" i="6"/>
  <c r="AK208" i="6"/>
  <c r="I209" i="6"/>
  <c r="M209" i="6"/>
  <c r="Q209" i="6"/>
  <c r="U209" i="6"/>
  <c r="Y209" i="6"/>
  <c r="AC209" i="6"/>
  <c r="AG209" i="6"/>
  <c r="AK209" i="6"/>
  <c r="AO209" i="6"/>
  <c r="M210" i="6"/>
  <c r="AC210" i="6"/>
  <c r="K211" i="6"/>
  <c r="O211" i="6"/>
  <c r="S211" i="6"/>
  <c r="W211" i="6"/>
  <c r="AA211" i="6"/>
  <c r="AE211" i="6"/>
  <c r="AI211" i="6"/>
  <c r="AM211" i="6"/>
  <c r="K212" i="6"/>
  <c r="O212" i="6"/>
  <c r="S212" i="6"/>
  <c r="W212" i="6"/>
  <c r="AA212" i="6"/>
  <c r="AE212" i="6"/>
  <c r="AI212" i="6"/>
  <c r="AM212" i="6"/>
  <c r="M213" i="6"/>
  <c r="U213" i="6"/>
  <c r="AC213" i="6"/>
  <c r="AK213" i="6"/>
  <c r="K214" i="6"/>
  <c r="O214" i="6"/>
  <c r="S214" i="6"/>
  <c r="W214" i="6"/>
  <c r="AA214" i="6"/>
  <c r="AE214" i="6"/>
  <c r="AI214" i="6"/>
  <c r="AM214" i="6"/>
  <c r="M215" i="6"/>
  <c r="U215" i="6"/>
  <c r="AC215" i="6"/>
  <c r="AK215" i="6"/>
  <c r="K216" i="6"/>
  <c r="O216" i="6"/>
  <c r="S216" i="6"/>
  <c r="W216" i="6"/>
  <c r="AA216" i="6"/>
  <c r="AE216" i="6"/>
  <c r="AI216" i="6"/>
  <c r="AM216" i="6"/>
  <c r="M217" i="6"/>
  <c r="U217" i="6"/>
  <c r="AC217" i="6"/>
  <c r="AK217" i="6"/>
  <c r="K218" i="6"/>
  <c r="O218" i="6"/>
  <c r="S218" i="6"/>
  <c r="W218" i="6"/>
  <c r="AA218" i="6"/>
  <c r="AE218" i="6"/>
  <c r="AI218" i="6"/>
  <c r="AM218" i="6"/>
  <c r="M219" i="6"/>
  <c r="U219" i="6"/>
  <c r="AC219" i="6"/>
  <c r="AK219" i="6"/>
  <c r="K220" i="6"/>
  <c r="O220" i="6"/>
  <c r="S220" i="6"/>
  <c r="W220" i="6"/>
  <c r="AA220" i="6"/>
  <c r="AE220" i="6"/>
  <c r="AI220" i="6"/>
  <c r="AM220" i="6"/>
  <c r="U221" i="6"/>
  <c r="AK221" i="6"/>
  <c r="I222" i="6"/>
  <c r="M222" i="6"/>
  <c r="Q222" i="6"/>
  <c r="U222" i="6"/>
  <c r="Y222" i="6"/>
  <c r="AC222" i="6"/>
  <c r="AG222" i="6"/>
  <c r="AK222" i="6"/>
  <c r="AO222" i="6"/>
  <c r="I223" i="6"/>
  <c r="Q223" i="6"/>
  <c r="Y223" i="6"/>
  <c r="AG223" i="6"/>
  <c r="AO223" i="6"/>
  <c r="I224" i="6"/>
  <c r="M224" i="6"/>
  <c r="Q224" i="6"/>
  <c r="U224" i="6"/>
  <c r="Y224" i="6"/>
  <c r="AC224" i="6"/>
  <c r="AG224" i="6"/>
  <c r="AK224" i="6"/>
  <c r="AO224" i="6"/>
  <c r="M225" i="6"/>
  <c r="AC225" i="6"/>
  <c r="K226" i="6"/>
  <c r="O226" i="6"/>
  <c r="S226" i="6"/>
  <c r="W226" i="6"/>
  <c r="AA226" i="6"/>
  <c r="AE226" i="6"/>
  <c r="AI226" i="6"/>
  <c r="AM226" i="6"/>
  <c r="M227" i="6"/>
  <c r="U227" i="6"/>
  <c r="AC227" i="6"/>
  <c r="AK227" i="6"/>
  <c r="K228" i="6"/>
  <c r="O228" i="6"/>
  <c r="S228" i="6"/>
  <c r="W228" i="6"/>
  <c r="Y228" i="6"/>
  <c r="AA228" i="6"/>
  <c r="AC228" i="6"/>
  <c r="AE228" i="6"/>
  <c r="AG228" i="6"/>
  <c r="AI228" i="6"/>
  <c r="AK228" i="6"/>
  <c r="AM228" i="6"/>
  <c r="AO228" i="6"/>
  <c r="M229" i="6"/>
  <c r="U229" i="6"/>
  <c r="AC229" i="6"/>
  <c r="AK229" i="6"/>
  <c r="K230" i="6"/>
  <c r="O230" i="6"/>
  <c r="S230" i="6"/>
  <c r="W230" i="6"/>
  <c r="AA230" i="6"/>
  <c r="AE230" i="6"/>
  <c r="AI230" i="6"/>
  <c r="AM230" i="6"/>
  <c r="M231" i="6"/>
  <c r="U231" i="6"/>
  <c r="AC231" i="6"/>
  <c r="AK231" i="6"/>
  <c r="K232" i="6"/>
  <c r="O232" i="6"/>
  <c r="S232" i="6"/>
  <c r="W232" i="6"/>
  <c r="AA232" i="6"/>
  <c r="AE232" i="6"/>
  <c r="AI232" i="6"/>
  <c r="AM232" i="6"/>
  <c r="K233" i="6"/>
  <c r="O233" i="6"/>
  <c r="S233" i="6"/>
  <c r="W233" i="6"/>
  <c r="AA233" i="6"/>
  <c r="AE233" i="6"/>
  <c r="AI233" i="6"/>
  <c r="AM233" i="6"/>
  <c r="M242" i="6"/>
  <c r="U242" i="6"/>
  <c r="AC242" i="6"/>
  <c r="AK242" i="6"/>
  <c r="AD172" i="6"/>
  <c r="J174" i="6"/>
  <c r="AP174" i="6"/>
  <c r="AC176" i="6"/>
  <c r="K177" i="6"/>
  <c r="AA177" i="6"/>
  <c r="AK178" i="6"/>
  <c r="K179" i="6"/>
  <c r="AA179" i="6"/>
  <c r="Q181" i="6"/>
  <c r="AG181" i="6"/>
  <c r="W182" i="6"/>
  <c r="AM182" i="6"/>
  <c r="M183" i="6"/>
  <c r="W184" i="6"/>
  <c r="AM184" i="6"/>
  <c r="M185" i="6"/>
  <c r="W186" i="6"/>
  <c r="AM186" i="6"/>
  <c r="M187" i="6"/>
  <c r="AG187" i="6"/>
  <c r="M188" i="6"/>
  <c r="U188" i="6"/>
  <c r="AC188" i="6"/>
  <c r="AK188" i="6"/>
  <c r="Q189" i="6"/>
  <c r="AG189" i="6"/>
  <c r="M190" i="6"/>
  <c r="U190" i="6"/>
  <c r="AC190" i="6"/>
  <c r="AK190" i="6"/>
  <c r="AC191" i="6"/>
  <c r="K192" i="6"/>
  <c r="S192" i="6"/>
  <c r="AA192" i="6"/>
  <c r="AI192" i="6"/>
  <c r="U193" i="6"/>
  <c r="AK193" i="6"/>
  <c r="K194" i="6"/>
  <c r="S194" i="6"/>
  <c r="AA194" i="6"/>
  <c r="AI194" i="6"/>
  <c r="AK195" i="6"/>
  <c r="I196" i="6"/>
  <c r="Q196" i="6"/>
  <c r="Y196" i="6"/>
  <c r="AG196" i="6"/>
  <c r="AO196" i="6"/>
  <c r="I197" i="6"/>
  <c r="Y197" i="6"/>
  <c r="AI197" i="6"/>
  <c r="U198" i="6"/>
  <c r="AK198" i="6"/>
  <c r="K199" i="6"/>
  <c r="S199" i="6"/>
  <c r="AA199" i="6"/>
  <c r="AI199" i="6"/>
  <c r="U200" i="6"/>
  <c r="AK200" i="6"/>
  <c r="K201" i="6"/>
  <c r="S201" i="6"/>
  <c r="AA201" i="6"/>
  <c r="AI201" i="6"/>
  <c r="U202" i="6"/>
  <c r="AK202" i="6"/>
  <c r="K203" i="6"/>
  <c r="S203" i="6"/>
  <c r="AA203" i="6"/>
  <c r="AI203" i="6"/>
  <c r="U204" i="6"/>
  <c r="AK204" i="6"/>
  <c r="K205" i="6"/>
  <c r="S205" i="6"/>
  <c r="AA205" i="6"/>
  <c r="AI205" i="6"/>
  <c r="U206" i="6"/>
  <c r="AK206" i="6"/>
  <c r="K207" i="6"/>
  <c r="AA207" i="6"/>
  <c r="AK207" i="6"/>
  <c r="AC208" i="6"/>
  <c r="K209" i="6"/>
  <c r="S209" i="6"/>
  <c r="AA209" i="6"/>
  <c r="AI209" i="6"/>
  <c r="AK210" i="6"/>
  <c r="I211" i="6"/>
  <c r="Q211" i="6"/>
  <c r="Y211" i="6"/>
  <c r="AG211" i="6"/>
  <c r="AO211" i="6"/>
  <c r="I212" i="6"/>
  <c r="Q212" i="6"/>
  <c r="Y212" i="6"/>
  <c r="AG212" i="6"/>
  <c r="AO212" i="6"/>
  <c r="I213" i="6"/>
  <c r="Y213" i="6"/>
  <c r="AO213" i="6"/>
  <c r="I214" i="6"/>
  <c r="Q214" i="6"/>
  <c r="Y214" i="6"/>
  <c r="AG214" i="6"/>
  <c r="AO214" i="6"/>
  <c r="I215" i="6"/>
  <c r="Y215" i="6"/>
  <c r="AO215" i="6"/>
  <c r="I216" i="6"/>
  <c r="Q216" i="6"/>
  <c r="Y216" i="6"/>
  <c r="AG216" i="6"/>
  <c r="AO216" i="6"/>
  <c r="I217" i="6"/>
  <c r="Y217" i="6"/>
  <c r="AO217" i="6"/>
  <c r="I218" i="6"/>
  <c r="Q218" i="6"/>
  <c r="Y218" i="6"/>
  <c r="AG218" i="6"/>
  <c r="AO218" i="6"/>
  <c r="I219" i="6"/>
  <c r="Y219" i="6"/>
  <c r="AO219" i="6"/>
  <c r="I220" i="6"/>
  <c r="Q220" i="6"/>
  <c r="Y220" i="6"/>
  <c r="AG220" i="6"/>
  <c r="AO220" i="6"/>
  <c r="M221" i="6"/>
  <c r="O222" i="6"/>
  <c r="W222" i="6"/>
  <c r="AE222" i="6"/>
  <c r="AM222" i="6"/>
  <c r="M223" i="6"/>
  <c r="AC223" i="6"/>
  <c r="O224" i="6"/>
  <c r="W224" i="6"/>
  <c r="AE224" i="6"/>
  <c r="AM224" i="6"/>
  <c r="U225" i="6"/>
  <c r="M226" i="6"/>
  <c r="U226" i="6"/>
  <c r="AC226" i="6"/>
  <c r="AK226" i="6"/>
  <c r="Q227" i="6"/>
  <c r="AG227" i="6"/>
  <c r="M228" i="6"/>
  <c r="U228" i="6"/>
  <c r="Z228" i="6"/>
  <c r="AD228" i="6"/>
  <c r="AH228" i="6"/>
  <c r="AL228" i="6"/>
  <c r="AP228" i="6"/>
  <c r="I229" i="6"/>
  <c r="Y229" i="6"/>
  <c r="AO229" i="6"/>
  <c r="I230" i="6"/>
  <c r="Q230" i="6"/>
  <c r="Y230" i="6"/>
  <c r="AG230" i="6"/>
  <c r="AO230" i="6"/>
  <c r="I231" i="6"/>
  <c r="Y231" i="6"/>
  <c r="AO231" i="6"/>
  <c r="I232" i="6"/>
  <c r="Q232" i="6"/>
  <c r="Y232" i="6"/>
  <c r="AG232" i="6"/>
  <c r="AO232" i="6"/>
  <c r="I233" i="6"/>
  <c r="Q233" i="6"/>
  <c r="Y233" i="6"/>
  <c r="AG233" i="6"/>
  <c r="AO233" i="6"/>
  <c r="I242" i="6"/>
  <c r="Y242" i="6"/>
  <c r="AO242" i="6"/>
  <c r="S207" i="6"/>
  <c r="AG207" i="6"/>
  <c r="AO207" i="6"/>
  <c r="M208" i="6"/>
  <c r="O209" i="6"/>
  <c r="W209" i="6"/>
  <c r="AE209" i="6"/>
  <c r="AM209" i="6"/>
  <c r="U210" i="6"/>
  <c r="M211" i="6"/>
  <c r="U211" i="6"/>
  <c r="AC211" i="6"/>
  <c r="AK211" i="6"/>
  <c r="M212" i="6"/>
  <c r="U212" i="6"/>
  <c r="AC212" i="6"/>
  <c r="AK212" i="6"/>
  <c r="Q213" i="6"/>
  <c r="AG213" i="6"/>
  <c r="M214" i="6"/>
  <c r="U214" i="6"/>
  <c r="AC214" i="6"/>
  <c r="AK214" i="6"/>
  <c r="Q215" i="6"/>
  <c r="AG215" i="6"/>
  <c r="M216" i="6"/>
  <c r="U216" i="6"/>
  <c r="AC216" i="6"/>
  <c r="AK216" i="6"/>
  <c r="Q217" i="6"/>
  <c r="AG217" i="6"/>
  <c r="M218" i="6"/>
  <c r="U218" i="6"/>
  <c r="AC218" i="6"/>
  <c r="AK218" i="6"/>
  <c r="Q219" i="6"/>
  <c r="AG219" i="6"/>
  <c r="M220" i="6"/>
  <c r="U220" i="6"/>
  <c r="AC220" i="6"/>
  <c r="AK220" i="6"/>
  <c r="AC221" i="6"/>
  <c r="K222" i="6"/>
  <c r="S222" i="6"/>
  <c r="AA222" i="6"/>
  <c r="AI222" i="6"/>
  <c r="U223" i="6"/>
  <c r="AK223" i="6"/>
  <c r="K224" i="6"/>
  <c r="S224" i="6"/>
  <c r="AA224" i="6"/>
  <c r="AI224" i="6"/>
  <c r="AK225" i="6"/>
  <c r="I226" i="6"/>
  <c r="Q226" i="6"/>
  <c r="Y226" i="6"/>
  <c r="AG226" i="6"/>
  <c r="AO226" i="6"/>
  <c r="I227" i="6"/>
  <c r="Y227" i="6"/>
  <c r="AO227" i="6"/>
  <c r="I228" i="6"/>
  <c r="Q228" i="6"/>
  <c r="X228" i="6"/>
  <c r="AB228" i="6"/>
  <c r="AF228" i="6"/>
  <c r="AJ228" i="6"/>
  <c r="AN228" i="6"/>
  <c r="Q229" i="6"/>
  <c r="AG229" i="6"/>
  <c r="M230" i="6"/>
  <c r="U230" i="6"/>
  <c r="AC230" i="6"/>
  <c r="AK230" i="6"/>
  <c r="Q231" i="6"/>
  <c r="AG231" i="6"/>
  <c r="M232" i="6"/>
  <c r="U232" i="6"/>
  <c r="AC232" i="6"/>
  <c r="AK232" i="6"/>
  <c r="M233" i="6"/>
  <c r="U233" i="6"/>
  <c r="AC233" i="6"/>
  <c r="AK233" i="6"/>
  <c r="Q242" i="6"/>
  <c r="AG242" i="6"/>
  <c r="I225" i="6"/>
  <c r="K206" i="6"/>
  <c r="K202" i="6"/>
  <c r="K198" i="6"/>
  <c r="K242" i="6"/>
  <c r="K229" i="6"/>
  <c r="K219" i="6"/>
  <c r="K215" i="6"/>
  <c r="I191" i="6"/>
  <c r="AI242" i="6"/>
  <c r="AA242" i="6"/>
  <c r="S242" i="6"/>
  <c r="I241" i="6"/>
  <c r="Q241" i="6"/>
  <c r="AA241" i="6"/>
  <c r="AK241" i="6"/>
  <c r="J241" i="6"/>
  <c r="N241" i="6"/>
  <c r="R241" i="6"/>
  <c r="V241" i="6"/>
  <c r="Z241" i="6"/>
  <c r="AD241" i="6"/>
  <c r="AH241" i="6"/>
  <c r="AL241" i="6"/>
  <c r="AP241" i="6"/>
  <c r="O241" i="6"/>
  <c r="U241" i="6"/>
  <c r="AC241" i="6"/>
  <c r="AI241" i="6"/>
  <c r="K239" i="6"/>
  <c r="S239" i="6"/>
  <c r="AA239" i="6"/>
  <c r="AK239" i="6"/>
  <c r="L239" i="6"/>
  <c r="P239" i="6"/>
  <c r="T239" i="6"/>
  <c r="X239" i="6"/>
  <c r="AB239" i="6"/>
  <c r="AF239" i="6"/>
  <c r="AJ239" i="6"/>
  <c r="AN239" i="6"/>
  <c r="I239" i="6"/>
  <c r="Q239" i="6"/>
  <c r="Y239" i="6"/>
  <c r="AE239" i="6"/>
  <c r="AM239" i="6"/>
  <c r="I237" i="6"/>
  <c r="Q237" i="6"/>
  <c r="Y237" i="6"/>
  <c r="AE237" i="6"/>
  <c r="AM237" i="6"/>
  <c r="L237" i="6"/>
  <c r="P237" i="6"/>
  <c r="T237" i="6"/>
  <c r="X237" i="6"/>
  <c r="AB237" i="6"/>
  <c r="AF237" i="6"/>
  <c r="AJ237" i="6"/>
  <c r="AN237" i="6"/>
  <c r="K237" i="6"/>
  <c r="S237" i="6"/>
  <c r="AA237" i="6"/>
  <c r="AK237" i="6"/>
  <c r="J235" i="6"/>
  <c r="N235" i="6"/>
  <c r="R235" i="6"/>
  <c r="V235" i="6"/>
  <c r="Z235" i="6"/>
  <c r="AD235" i="6"/>
  <c r="AH235" i="6"/>
  <c r="AL235" i="6"/>
  <c r="AP235" i="6"/>
  <c r="K235" i="6"/>
  <c r="O235" i="6"/>
  <c r="S235" i="6"/>
  <c r="W235" i="6"/>
  <c r="AA235" i="6"/>
  <c r="AE235" i="6"/>
  <c r="AI235" i="6"/>
  <c r="AM235" i="6"/>
  <c r="J242" i="6"/>
  <c r="N242" i="6"/>
  <c r="R242" i="6"/>
  <c r="V242" i="6"/>
  <c r="Z242" i="6"/>
  <c r="AD242" i="6"/>
  <c r="AH242" i="6"/>
  <c r="AL242" i="6"/>
  <c r="AP242" i="6"/>
  <c r="O240" i="6"/>
  <c r="W240" i="6"/>
  <c r="AE240" i="6"/>
  <c r="AO240" i="6"/>
  <c r="L240" i="6"/>
  <c r="P240" i="6"/>
  <c r="T240" i="6"/>
  <c r="X240" i="6"/>
  <c r="AB240" i="6"/>
  <c r="AF240" i="6"/>
  <c r="AJ240" i="6"/>
  <c r="AN240" i="6"/>
  <c r="K240" i="6"/>
  <c r="Q240" i="6"/>
  <c r="Y240" i="6"/>
  <c r="AG240" i="6"/>
  <c r="AM240" i="6"/>
  <c r="M238" i="6"/>
  <c r="W238" i="6"/>
  <c r="AG238" i="6"/>
  <c r="AO238" i="6"/>
  <c r="L238" i="6"/>
  <c r="P238" i="6"/>
  <c r="T238" i="6"/>
  <c r="X238" i="6"/>
  <c r="AB238" i="6"/>
  <c r="AF238" i="6"/>
  <c r="AJ238" i="6"/>
  <c r="AN238" i="6"/>
  <c r="K238" i="6"/>
  <c r="Q238" i="6"/>
  <c r="Y238" i="6"/>
  <c r="AE238" i="6"/>
  <c r="AM238" i="6"/>
  <c r="W236" i="6"/>
  <c r="AE236" i="6"/>
  <c r="AK236" i="6"/>
  <c r="J236" i="6"/>
  <c r="N236" i="6"/>
  <c r="R236" i="6"/>
  <c r="V236" i="6"/>
  <c r="Z236" i="6"/>
  <c r="AD236" i="6"/>
  <c r="AH236" i="6"/>
  <c r="AL236" i="6"/>
  <c r="AP236" i="6"/>
  <c r="M236" i="6"/>
  <c r="Q236" i="6"/>
  <c r="U236" i="6"/>
  <c r="AC236" i="6"/>
  <c r="AM236" i="6"/>
  <c r="L234" i="6"/>
  <c r="P234" i="6"/>
  <c r="T234" i="6"/>
  <c r="X234" i="6"/>
  <c r="AB234" i="6"/>
  <c r="AF234" i="6"/>
  <c r="AJ234" i="6"/>
  <c r="AN234" i="6"/>
  <c r="I234" i="6"/>
  <c r="M234" i="6"/>
  <c r="Q234" i="6"/>
  <c r="U234" i="6"/>
  <c r="Y234" i="6"/>
  <c r="AC234" i="6"/>
  <c r="AG234" i="6"/>
  <c r="AK234" i="6"/>
  <c r="AO234" i="6"/>
  <c r="L231" i="6"/>
  <c r="P231" i="6"/>
  <c r="T231" i="6"/>
  <c r="X231" i="6"/>
  <c r="AB231" i="6"/>
  <c r="AF231" i="6"/>
  <c r="AJ231" i="6"/>
  <c r="AN231" i="6"/>
  <c r="AP233" i="6"/>
  <c r="AL233" i="6"/>
  <c r="AH233" i="6"/>
  <c r="AD233" i="6"/>
  <c r="Z233" i="6"/>
  <c r="V233" i="6"/>
  <c r="R233" i="6"/>
  <c r="N233" i="6"/>
  <c r="J232" i="6"/>
  <c r="N232" i="6"/>
  <c r="R232" i="6"/>
  <c r="V232" i="6"/>
  <c r="Z232" i="6"/>
  <c r="AD232" i="6"/>
  <c r="AH232" i="6"/>
  <c r="AL232" i="6"/>
  <c r="AP232" i="6"/>
  <c r="AI231" i="6"/>
  <c r="AA231" i="6"/>
  <c r="S231" i="6"/>
  <c r="K231" i="6"/>
  <c r="L230" i="6"/>
  <c r="P230" i="6"/>
  <c r="T230" i="6"/>
  <c r="X230" i="6"/>
  <c r="AB230" i="6"/>
  <c r="AF230" i="6"/>
  <c r="AJ230" i="6"/>
  <c r="AN230" i="6"/>
  <c r="AM229" i="6"/>
  <c r="AE229" i="6"/>
  <c r="W229" i="6"/>
  <c r="O229" i="6"/>
  <c r="L227" i="6"/>
  <c r="P227" i="6"/>
  <c r="T227" i="6"/>
  <c r="X227" i="6"/>
  <c r="AB227" i="6"/>
  <c r="AF227" i="6"/>
  <c r="AJ227" i="6"/>
  <c r="AN227" i="6"/>
  <c r="K227" i="6"/>
  <c r="S227" i="6"/>
  <c r="AA227" i="6"/>
  <c r="AI227" i="6"/>
  <c r="AO225" i="6"/>
  <c r="Y225" i="6"/>
  <c r="J223" i="6"/>
  <c r="N223" i="6"/>
  <c r="R223" i="6"/>
  <c r="V223" i="6"/>
  <c r="Z223" i="6"/>
  <c r="AD223" i="6"/>
  <c r="AH223" i="6"/>
  <c r="AL223" i="6"/>
  <c r="AP223" i="6"/>
  <c r="O223" i="6"/>
  <c r="W223" i="6"/>
  <c r="AE223" i="6"/>
  <c r="AM223" i="6"/>
  <c r="AG221" i="6"/>
  <c r="Q221" i="6"/>
  <c r="J229" i="6"/>
  <c r="N229" i="6"/>
  <c r="R229" i="6"/>
  <c r="V229" i="6"/>
  <c r="Z229" i="6"/>
  <c r="AD229" i="6"/>
  <c r="AH229" i="6"/>
  <c r="AL229" i="6"/>
  <c r="AP229" i="6"/>
  <c r="J225" i="6"/>
  <c r="N225" i="6"/>
  <c r="R225" i="6"/>
  <c r="V225" i="6"/>
  <c r="Z225" i="6"/>
  <c r="AD225" i="6"/>
  <c r="AH225" i="6"/>
  <c r="AL225" i="6"/>
  <c r="AP225" i="6"/>
  <c r="O225" i="6"/>
  <c r="W225" i="6"/>
  <c r="AE225" i="6"/>
  <c r="AM225" i="6"/>
  <c r="J221" i="6"/>
  <c r="N221" i="6"/>
  <c r="R221" i="6"/>
  <c r="V221" i="6"/>
  <c r="Z221" i="6"/>
  <c r="AD221" i="6"/>
  <c r="AH221" i="6"/>
  <c r="AL221" i="6"/>
  <c r="AP221" i="6"/>
  <c r="O221" i="6"/>
  <c r="W221" i="6"/>
  <c r="AE221" i="6"/>
  <c r="AM221" i="6"/>
  <c r="L228" i="6"/>
  <c r="P228" i="6"/>
  <c r="T228" i="6"/>
  <c r="J226" i="6"/>
  <c r="N226" i="6"/>
  <c r="R226" i="6"/>
  <c r="V226" i="6"/>
  <c r="Z226" i="6"/>
  <c r="AD226" i="6"/>
  <c r="AH226" i="6"/>
  <c r="AL226" i="6"/>
  <c r="AP226" i="6"/>
  <c r="L224" i="6"/>
  <c r="P224" i="6"/>
  <c r="T224" i="6"/>
  <c r="X224" i="6"/>
  <c r="AB224" i="6"/>
  <c r="AF224" i="6"/>
  <c r="AJ224" i="6"/>
  <c r="AN224" i="6"/>
  <c r="J222" i="6"/>
  <c r="N222" i="6"/>
  <c r="R222" i="6"/>
  <c r="V222" i="6"/>
  <c r="Z222" i="6"/>
  <c r="AD222" i="6"/>
  <c r="AH222" i="6"/>
  <c r="AL222" i="6"/>
  <c r="AP222" i="6"/>
  <c r="L220" i="6"/>
  <c r="P220" i="6"/>
  <c r="T220" i="6"/>
  <c r="X220" i="6"/>
  <c r="AB220" i="6"/>
  <c r="AF220" i="6"/>
  <c r="AJ220" i="6"/>
  <c r="AN220" i="6"/>
  <c r="AM219" i="6"/>
  <c r="AE219" i="6"/>
  <c r="W219" i="6"/>
  <c r="O219" i="6"/>
  <c r="L218" i="6"/>
  <c r="P218" i="6"/>
  <c r="T218" i="6"/>
  <c r="X218" i="6"/>
  <c r="AB218" i="6"/>
  <c r="AF218" i="6"/>
  <c r="AJ218" i="6"/>
  <c r="AN218" i="6"/>
  <c r="AM217" i="6"/>
  <c r="I210" i="6"/>
  <c r="K204" i="6"/>
  <c r="K200" i="6"/>
  <c r="I195" i="6"/>
  <c r="J233" i="6"/>
  <c r="I221" i="6"/>
  <c r="K217" i="6"/>
  <c r="K213" i="6"/>
  <c r="AM242" i="6"/>
  <c r="AE242" i="6"/>
  <c r="W242" i="6"/>
  <c r="O242" i="6"/>
  <c r="M241" i="6"/>
  <c r="W241" i="6"/>
  <c r="AG241" i="6"/>
  <c r="AO241" i="6"/>
  <c r="L241" i="6"/>
  <c r="P241" i="6"/>
  <c r="T241" i="6"/>
  <c r="X241" i="6"/>
  <c r="AB241" i="6"/>
  <c r="AF241" i="6"/>
  <c r="AJ241" i="6"/>
  <c r="AN241" i="6"/>
  <c r="K241" i="6"/>
  <c r="S241" i="6"/>
  <c r="Y241" i="6"/>
  <c r="AE241" i="6"/>
  <c r="AM241" i="6"/>
  <c r="O239" i="6"/>
  <c r="W239" i="6"/>
  <c r="AG239" i="6"/>
  <c r="J239" i="6"/>
  <c r="N239" i="6"/>
  <c r="R239" i="6"/>
  <c r="V239" i="6"/>
  <c r="Z239" i="6"/>
  <c r="AD239" i="6"/>
  <c r="AH239" i="6"/>
  <c r="AL239" i="6"/>
  <c r="AP239" i="6"/>
  <c r="M239" i="6"/>
  <c r="U239" i="6"/>
  <c r="AC239" i="6"/>
  <c r="AI239" i="6"/>
  <c r="AO239" i="6"/>
  <c r="M237" i="6"/>
  <c r="U237" i="6"/>
  <c r="AC237" i="6"/>
  <c r="AI237" i="6"/>
  <c r="J237" i="6"/>
  <c r="N237" i="6"/>
  <c r="R237" i="6"/>
  <c r="V237" i="6"/>
  <c r="Z237" i="6"/>
  <c r="AD237" i="6"/>
  <c r="AH237" i="6"/>
  <c r="AL237" i="6"/>
  <c r="AP237" i="6"/>
  <c r="O237" i="6"/>
  <c r="W237" i="6"/>
  <c r="AG237" i="6"/>
  <c r="AO237" i="6"/>
  <c r="L235" i="6"/>
  <c r="P235" i="6"/>
  <c r="T235" i="6"/>
  <c r="X235" i="6"/>
  <c r="AB235" i="6"/>
  <c r="AF235" i="6"/>
  <c r="AJ235" i="6"/>
  <c r="AN235" i="6"/>
  <c r="I235" i="6"/>
  <c r="M235" i="6"/>
  <c r="Q235" i="6"/>
  <c r="U235" i="6"/>
  <c r="Y235" i="6"/>
  <c r="AC235" i="6"/>
  <c r="AG235" i="6"/>
  <c r="AK235" i="6"/>
  <c r="AO235" i="6"/>
  <c r="L242" i="6"/>
  <c r="P242" i="6"/>
  <c r="T242" i="6"/>
  <c r="X242" i="6"/>
  <c r="AB242" i="6"/>
  <c r="AF242" i="6"/>
  <c r="AN242" i="6"/>
  <c r="S240" i="6"/>
  <c r="AI240" i="6"/>
  <c r="N240" i="6"/>
  <c r="V240" i="6"/>
  <c r="AD240" i="6"/>
  <c r="AL240" i="6"/>
  <c r="M240" i="6"/>
  <c r="AC240" i="6"/>
  <c r="I238" i="6"/>
  <c r="AC238" i="6"/>
  <c r="J238" i="6"/>
  <c r="R238" i="6"/>
  <c r="Z238" i="6"/>
  <c r="AH238" i="6"/>
  <c r="AP238" i="6"/>
  <c r="U238" i="6"/>
  <c r="AI238" i="6"/>
  <c r="AA236" i="6"/>
  <c r="AO236" i="6"/>
  <c r="P236" i="6"/>
  <c r="X236" i="6"/>
  <c r="AF236" i="6"/>
  <c r="AN236" i="6"/>
  <c r="O236" i="6"/>
  <c r="Y236" i="6"/>
  <c r="J234" i="6"/>
  <c r="R234" i="6"/>
  <c r="Z234" i="6"/>
  <c r="AH234" i="6"/>
  <c r="AP234" i="6"/>
  <c r="O234" i="6"/>
  <c r="W234" i="6"/>
  <c r="AE234" i="6"/>
  <c r="AM234" i="6"/>
  <c r="N231" i="6"/>
  <c r="V231" i="6"/>
  <c r="AD231" i="6"/>
  <c r="AL231" i="6"/>
  <c r="AN233" i="6"/>
  <c r="AF233" i="6"/>
  <c r="X233" i="6"/>
  <c r="P233" i="6"/>
  <c r="L232" i="6"/>
  <c r="T232" i="6"/>
  <c r="AB232" i="6"/>
  <c r="AJ232" i="6"/>
  <c r="AM231" i="6"/>
  <c r="W231" i="6"/>
  <c r="J230" i="6"/>
  <c r="R230" i="6"/>
  <c r="Z230" i="6"/>
  <c r="AH230" i="6"/>
  <c r="AP230" i="6"/>
  <c r="AA229" i="6"/>
  <c r="J227" i="6"/>
  <c r="R227" i="6"/>
  <c r="Z227" i="6"/>
  <c r="AH227" i="6"/>
  <c r="AP227" i="6"/>
  <c r="W227" i="6"/>
  <c r="AM227" i="6"/>
  <c r="Q225" i="6"/>
  <c r="P223" i="6"/>
  <c r="X223" i="6"/>
  <c r="AF223" i="6"/>
  <c r="AN223" i="6"/>
  <c r="S223" i="6"/>
  <c r="AI223" i="6"/>
  <c r="Y221" i="6"/>
  <c r="L229" i="6"/>
  <c r="T229" i="6"/>
  <c r="AB229" i="6"/>
  <c r="AJ229" i="6"/>
  <c r="P225" i="6"/>
  <c r="X225" i="6"/>
  <c r="AF225" i="6"/>
  <c r="AN225" i="6"/>
  <c r="S225" i="6"/>
  <c r="AI225" i="6"/>
  <c r="L221" i="6"/>
  <c r="T221" i="6"/>
  <c r="AB221" i="6"/>
  <c r="AJ221" i="6"/>
  <c r="K221" i="6"/>
  <c r="AA221" i="6"/>
  <c r="J228" i="6"/>
  <c r="R228" i="6"/>
  <c r="L226" i="6"/>
  <c r="T226" i="6"/>
  <c r="AB226" i="6"/>
  <c r="AJ226" i="6"/>
  <c r="J224" i="6"/>
  <c r="R224" i="6"/>
  <c r="Z224" i="6"/>
  <c r="AH224" i="6"/>
  <c r="AP224" i="6"/>
  <c r="P222" i="6"/>
  <c r="X222" i="6"/>
  <c r="AF222" i="6"/>
  <c r="AN222" i="6"/>
  <c r="N220" i="6"/>
  <c r="V220" i="6"/>
  <c r="AD220" i="6"/>
  <c r="AL220" i="6"/>
  <c r="AI219" i="6"/>
  <c r="S219" i="6"/>
  <c r="N218" i="6"/>
  <c r="V218" i="6"/>
  <c r="AD218" i="6"/>
  <c r="AL218" i="6"/>
  <c r="AI217" i="6"/>
  <c r="AA217" i="6"/>
  <c r="S217" i="6"/>
  <c r="J216" i="6"/>
  <c r="N216" i="6"/>
  <c r="R216" i="6"/>
  <c r="V216" i="6"/>
  <c r="Z216" i="6"/>
  <c r="AD216" i="6"/>
  <c r="AH216" i="6"/>
  <c r="AL216" i="6"/>
  <c r="AP216" i="6"/>
  <c r="AI215" i="6"/>
  <c r="AA215" i="6"/>
  <c r="S215" i="6"/>
  <c r="J214" i="6"/>
  <c r="N214" i="6"/>
  <c r="R214" i="6"/>
  <c r="V214" i="6"/>
  <c r="Z214" i="6"/>
  <c r="AD214" i="6"/>
  <c r="AH214" i="6"/>
  <c r="AL214" i="6"/>
  <c r="AP214" i="6"/>
  <c r="AI213" i="6"/>
  <c r="AA213" i="6"/>
  <c r="S213" i="6"/>
  <c r="J212" i="6"/>
  <c r="N212" i="6"/>
  <c r="R212" i="6"/>
  <c r="V212" i="6"/>
  <c r="Z212" i="6"/>
  <c r="AD212" i="6"/>
  <c r="AH212" i="6"/>
  <c r="AL212" i="6"/>
  <c r="AP212" i="6"/>
  <c r="AG210" i="6"/>
  <c r="Q210" i="6"/>
  <c r="L208" i="6"/>
  <c r="P208" i="6"/>
  <c r="T208" i="6"/>
  <c r="X208" i="6"/>
  <c r="AB208" i="6"/>
  <c r="AF208" i="6"/>
  <c r="AJ208" i="6"/>
  <c r="AN208" i="6"/>
  <c r="K208" i="6"/>
  <c r="S208" i="6"/>
  <c r="AA208" i="6"/>
  <c r="AI208" i="6"/>
  <c r="J219" i="6"/>
  <c r="N219" i="6"/>
  <c r="R219" i="6"/>
  <c r="V219" i="6"/>
  <c r="Z219" i="6"/>
  <c r="AD219" i="6"/>
  <c r="AH219" i="6"/>
  <c r="AL219" i="6"/>
  <c r="AP219" i="6"/>
  <c r="L217" i="6"/>
  <c r="P217" i="6"/>
  <c r="T217" i="6"/>
  <c r="X217" i="6"/>
  <c r="AB217" i="6"/>
  <c r="AJ242" i="6"/>
  <c r="I240" i="6"/>
  <c r="AA240" i="6"/>
  <c r="J240" i="6"/>
  <c r="R240" i="6"/>
  <c r="Z240" i="6"/>
  <c r="AH240" i="6"/>
  <c r="AP240" i="6"/>
  <c r="U240" i="6"/>
  <c r="AK240" i="6"/>
  <c r="S238" i="6"/>
  <c r="AK238" i="6"/>
  <c r="N238" i="6"/>
  <c r="V238" i="6"/>
  <c r="AD238" i="6"/>
  <c r="AL238" i="6"/>
  <c r="O238" i="6"/>
  <c r="AA238" i="6"/>
  <c r="K236" i="6"/>
  <c r="AI236" i="6"/>
  <c r="L236" i="6"/>
  <c r="T236" i="6"/>
  <c r="AB236" i="6"/>
  <c r="AJ236" i="6"/>
  <c r="I236" i="6"/>
  <c r="S236" i="6"/>
  <c r="AG236" i="6"/>
  <c r="N234" i="6"/>
  <c r="V234" i="6"/>
  <c r="AD234" i="6"/>
  <c r="AL234" i="6"/>
  <c r="K234" i="6"/>
  <c r="S234" i="6"/>
  <c r="AA234" i="6"/>
  <c r="AI234" i="6"/>
  <c r="J231" i="6"/>
  <c r="R231" i="6"/>
  <c r="Z231" i="6"/>
  <c r="AH231" i="6"/>
  <c r="AP231" i="6"/>
  <c r="AJ233" i="6"/>
  <c r="AB233" i="6"/>
  <c r="T233" i="6"/>
  <c r="L233" i="6"/>
  <c r="P232" i="6"/>
  <c r="X232" i="6"/>
  <c r="AF232" i="6"/>
  <c r="AN232" i="6"/>
  <c r="AE231" i="6"/>
  <c r="O231" i="6"/>
  <c r="N230" i="6"/>
  <c r="V230" i="6"/>
  <c r="AD230" i="6"/>
  <c r="AL230" i="6"/>
  <c r="AI229" i="6"/>
  <c r="S229" i="6"/>
  <c r="N227" i="6"/>
  <c r="V227" i="6"/>
  <c r="AD227" i="6"/>
  <c r="AL227" i="6"/>
  <c r="O227" i="6"/>
  <c r="AE227" i="6"/>
  <c r="AG225" i="6"/>
  <c r="L223" i="6"/>
  <c r="T223" i="6"/>
  <c r="AB223" i="6"/>
  <c r="AJ223" i="6"/>
  <c r="K223" i="6"/>
  <c r="AA223" i="6"/>
  <c r="AO221" i="6"/>
  <c r="P229" i="6"/>
  <c r="X229" i="6"/>
  <c r="AF229" i="6"/>
  <c r="AN229" i="6"/>
  <c r="L225" i="6"/>
  <c r="T225" i="6"/>
  <c r="AB225" i="6"/>
  <c r="AJ225" i="6"/>
  <c r="K225" i="6"/>
  <c r="AA225" i="6"/>
  <c r="P221" i="6"/>
  <c r="X221" i="6"/>
  <c r="AF221" i="6"/>
  <c r="AN221" i="6"/>
  <c r="S221" i="6"/>
  <c r="AI221" i="6"/>
  <c r="N228" i="6"/>
  <c r="V228" i="6"/>
  <c r="P226" i="6"/>
  <c r="X226" i="6"/>
  <c r="AF226" i="6"/>
  <c r="AN226" i="6"/>
  <c r="N224" i="6"/>
  <c r="V224" i="6"/>
  <c r="AD224" i="6"/>
  <c r="AL224" i="6"/>
  <c r="L222" i="6"/>
  <c r="T222" i="6"/>
  <c r="AB222" i="6"/>
  <c r="AJ222" i="6"/>
  <c r="J220" i="6"/>
  <c r="R220" i="6"/>
  <c r="Z220" i="6"/>
  <c r="AH220" i="6"/>
  <c r="AP220" i="6"/>
  <c r="AA219" i="6"/>
  <c r="J218" i="6"/>
  <c r="R218" i="6"/>
  <c r="Z218" i="6"/>
  <c r="AH218" i="6"/>
  <c r="AP218" i="6"/>
  <c r="AE217" i="6"/>
  <c r="W217" i="6"/>
  <c r="O217" i="6"/>
  <c r="L216" i="6"/>
  <c r="P216" i="6"/>
  <c r="T216" i="6"/>
  <c r="X216" i="6"/>
  <c r="AB216" i="6"/>
  <c r="AF216" i="6"/>
  <c r="AJ216" i="6"/>
  <c r="AN216" i="6"/>
  <c r="AM215" i="6"/>
  <c r="AE215" i="6"/>
  <c r="W215" i="6"/>
  <c r="O215" i="6"/>
  <c r="L214" i="6"/>
  <c r="P214" i="6"/>
  <c r="T214" i="6"/>
  <c r="X214" i="6"/>
  <c r="AB214" i="6"/>
  <c r="AF214" i="6"/>
  <c r="AJ214" i="6"/>
  <c r="AN214" i="6"/>
  <c r="AM213" i="6"/>
  <c r="AE213" i="6"/>
  <c r="W213" i="6"/>
  <c r="O213" i="6"/>
  <c r="L212" i="6"/>
  <c r="P212" i="6"/>
  <c r="T212" i="6"/>
  <c r="X212" i="6"/>
  <c r="AB212" i="6"/>
  <c r="AF212" i="6"/>
  <c r="AJ212" i="6"/>
  <c r="AN212" i="6"/>
  <c r="AO210" i="6"/>
  <c r="Y210" i="6"/>
  <c r="J208" i="6"/>
  <c r="N208" i="6"/>
  <c r="R208" i="6"/>
  <c r="V208" i="6"/>
  <c r="Z208" i="6"/>
  <c r="AD208" i="6"/>
  <c r="AH208" i="6"/>
  <c r="AL208" i="6"/>
  <c r="AP208" i="6"/>
  <c r="O208" i="6"/>
  <c r="W208" i="6"/>
  <c r="AE208" i="6"/>
  <c r="AM208" i="6"/>
  <c r="L219" i="6"/>
  <c r="P219" i="6"/>
  <c r="T219" i="6"/>
  <c r="X219" i="6"/>
  <c r="AB219" i="6"/>
  <c r="AF219" i="6"/>
  <c r="AJ219" i="6"/>
  <c r="AN219" i="6"/>
  <c r="N217" i="6"/>
  <c r="V217" i="6"/>
  <c r="AD217" i="6"/>
  <c r="AH217" i="6"/>
  <c r="AL217" i="6"/>
  <c r="AP217" i="6"/>
  <c r="L215" i="6"/>
  <c r="P215" i="6"/>
  <c r="T215" i="6"/>
  <c r="X215" i="6"/>
  <c r="AB215" i="6"/>
  <c r="AF215" i="6"/>
  <c r="AJ215" i="6"/>
  <c r="AN215" i="6"/>
  <c r="J213" i="6"/>
  <c r="N213" i="6"/>
  <c r="R213" i="6"/>
  <c r="V213" i="6"/>
  <c r="Z213" i="6"/>
  <c r="AD213" i="6"/>
  <c r="AH213" i="6"/>
  <c r="AL213" i="6"/>
  <c r="AP213" i="6"/>
  <c r="L210" i="6"/>
  <c r="P210" i="6"/>
  <c r="T210" i="6"/>
  <c r="X210" i="6"/>
  <c r="AB210" i="6"/>
  <c r="AF210" i="6"/>
  <c r="AJ210" i="6"/>
  <c r="AN210" i="6"/>
  <c r="K210" i="6"/>
  <c r="S210" i="6"/>
  <c r="AA210" i="6"/>
  <c r="AI210" i="6"/>
  <c r="AO208" i="6"/>
  <c r="Y208" i="6"/>
  <c r="I208" i="6"/>
  <c r="L211" i="6"/>
  <c r="P211" i="6"/>
  <c r="T211" i="6"/>
  <c r="X211" i="6"/>
  <c r="AB211" i="6"/>
  <c r="AF211" i="6"/>
  <c r="AJ211" i="6"/>
  <c r="AN211" i="6"/>
  <c r="J209" i="6"/>
  <c r="N209" i="6"/>
  <c r="R209" i="6"/>
  <c r="V209" i="6"/>
  <c r="Z209" i="6"/>
  <c r="AD209" i="6"/>
  <c r="AH209" i="6"/>
  <c r="AL209" i="6"/>
  <c r="AP209" i="6"/>
  <c r="L207" i="6"/>
  <c r="P207" i="6"/>
  <c r="T207" i="6"/>
  <c r="X207" i="6"/>
  <c r="AB207" i="6"/>
  <c r="AF207" i="6"/>
  <c r="AJ207" i="6"/>
  <c r="AN207" i="6"/>
  <c r="AM206" i="6"/>
  <c r="AE206" i="6"/>
  <c r="W206" i="6"/>
  <c r="O206" i="6"/>
  <c r="L205" i="6"/>
  <c r="P205" i="6"/>
  <c r="T205" i="6"/>
  <c r="X205" i="6"/>
  <c r="AB205" i="6"/>
  <c r="AF205" i="6"/>
  <c r="AJ205" i="6"/>
  <c r="AN205" i="6"/>
  <c r="AM204" i="6"/>
  <c r="AE204" i="6"/>
  <c r="W204" i="6"/>
  <c r="O204" i="6"/>
  <c r="L203" i="6"/>
  <c r="P203" i="6"/>
  <c r="T203" i="6"/>
  <c r="X203" i="6"/>
  <c r="AB203" i="6"/>
  <c r="AF203" i="6"/>
  <c r="AJ203" i="6"/>
  <c r="AN203" i="6"/>
  <c r="AM202" i="6"/>
  <c r="AE202" i="6"/>
  <c r="W202" i="6"/>
  <c r="O202" i="6"/>
  <c r="L201" i="6"/>
  <c r="P201" i="6"/>
  <c r="T201" i="6"/>
  <c r="X201" i="6"/>
  <c r="AB201" i="6"/>
  <c r="AF201" i="6"/>
  <c r="AJ201" i="6"/>
  <c r="AN201" i="6"/>
  <c r="AM200" i="6"/>
  <c r="AE200" i="6"/>
  <c r="W200" i="6"/>
  <c r="O200" i="6"/>
  <c r="L199" i="6"/>
  <c r="P199" i="6"/>
  <c r="T199" i="6"/>
  <c r="X199" i="6"/>
  <c r="AB199" i="6"/>
  <c r="AF199" i="6"/>
  <c r="AJ199" i="6"/>
  <c r="AN199" i="6"/>
  <c r="AM198" i="6"/>
  <c r="AE198" i="6"/>
  <c r="W198" i="6"/>
  <c r="O198" i="6"/>
  <c r="L197" i="6"/>
  <c r="P197" i="6"/>
  <c r="T197" i="6"/>
  <c r="X197" i="6"/>
  <c r="AB197" i="6"/>
  <c r="O197" i="6"/>
  <c r="W197" i="6"/>
  <c r="AD197" i="6"/>
  <c r="AH197" i="6"/>
  <c r="AL197" i="6"/>
  <c r="AP197" i="6"/>
  <c r="AG195" i="6"/>
  <c r="Q195" i="6"/>
  <c r="L193" i="6"/>
  <c r="P193" i="6"/>
  <c r="T193" i="6"/>
  <c r="X193" i="6"/>
  <c r="AB193" i="6"/>
  <c r="AF193" i="6"/>
  <c r="AJ193" i="6"/>
  <c r="AN193" i="6"/>
  <c r="K193" i="6"/>
  <c r="S193" i="6"/>
  <c r="AA193" i="6"/>
  <c r="AI193" i="6"/>
  <c r="AO191" i="6"/>
  <c r="Y191" i="6"/>
  <c r="J206" i="6"/>
  <c r="N206" i="6"/>
  <c r="R206" i="6"/>
  <c r="V206" i="6"/>
  <c r="Z206" i="6"/>
  <c r="AD206" i="6"/>
  <c r="AH206" i="6"/>
  <c r="AL206" i="6"/>
  <c r="AP206" i="6"/>
  <c r="L204" i="6"/>
  <c r="P204" i="6"/>
  <c r="T204" i="6"/>
  <c r="X204" i="6"/>
  <c r="AB204" i="6"/>
  <c r="AF204" i="6"/>
  <c r="AJ204" i="6"/>
  <c r="AN204" i="6"/>
  <c r="J202" i="6"/>
  <c r="N202" i="6"/>
  <c r="R202" i="6"/>
  <c r="V202" i="6"/>
  <c r="Z202" i="6"/>
  <c r="AD202" i="6"/>
  <c r="AH202" i="6"/>
  <c r="AL202" i="6"/>
  <c r="AP202" i="6"/>
  <c r="L200" i="6"/>
  <c r="P200" i="6"/>
  <c r="T200" i="6"/>
  <c r="X200" i="6"/>
  <c r="AB200" i="6"/>
  <c r="AF200" i="6"/>
  <c r="AJ200" i="6"/>
  <c r="AN200" i="6"/>
  <c r="J198" i="6"/>
  <c r="N198" i="6"/>
  <c r="R198" i="6"/>
  <c r="V198" i="6"/>
  <c r="Z198" i="6"/>
  <c r="AD198" i="6"/>
  <c r="AH198" i="6"/>
  <c r="AL198" i="6"/>
  <c r="AP198" i="6"/>
  <c r="J195" i="6"/>
  <c r="N195" i="6"/>
  <c r="R195" i="6"/>
  <c r="V195" i="6"/>
  <c r="Z195" i="6"/>
  <c r="AD195" i="6"/>
  <c r="AH195" i="6"/>
  <c r="AL195" i="6"/>
  <c r="AP195" i="6"/>
  <c r="O195" i="6"/>
  <c r="W195" i="6"/>
  <c r="AE195" i="6"/>
  <c r="AM195" i="6"/>
  <c r="J191" i="6"/>
  <c r="N191" i="6"/>
  <c r="R191" i="6"/>
  <c r="V191" i="6"/>
  <c r="Z191" i="6"/>
  <c r="AD191" i="6"/>
  <c r="AH191" i="6"/>
  <c r="AL191" i="6"/>
  <c r="AP191" i="6"/>
  <c r="O191" i="6"/>
  <c r="W191" i="6"/>
  <c r="AE191" i="6"/>
  <c r="AM191" i="6"/>
  <c r="L189" i="6"/>
  <c r="P189" i="6"/>
  <c r="T189" i="6"/>
  <c r="X189" i="6"/>
  <c r="AB189" i="6"/>
  <c r="AF189" i="6"/>
  <c r="AJ189" i="6"/>
  <c r="AN189" i="6"/>
  <c r="J187" i="6"/>
  <c r="N187" i="6"/>
  <c r="R187" i="6"/>
  <c r="V187" i="6"/>
  <c r="Z187" i="6"/>
  <c r="AD187" i="6"/>
  <c r="AH187" i="6"/>
  <c r="AL187" i="6"/>
  <c r="AP187" i="6"/>
  <c r="L185" i="6"/>
  <c r="P185" i="6"/>
  <c r="T185" i="6"/>
  <c r="X185" i="6"/>
  <c r="AB185" i="6"/>
  <c r="AF185" i="6"/>
  <c r="AJ185" i="6"/>
  <c r="AN185" i="6"/>
  <c r="J183" i="6"/>
  <c r="N183" i="6"/>
  <c r="R183" i="6"/>
  <c r="V183" i="6"/>
  <c r="Z183" i="6"/>
  <c r="AD183" i="6"/>
  <c r="AH183" i="6"/>
  <c r="AL183" i="6"/>
  <c r="AP183" i="6"/>
  <c r="L180" i="6"/>
  <c r="P180" i="6"/>
  <c r="T180" i="6"/>
  <c r="X180" i="6"/>
  <c r="AB180" i="6"/>
  <c r="AF180" i="6"/>
  <c r="AJ180" i="6"/>
  <c r="AN180" i="6"/>
  <c r="K180" i="6"/>
  <c r="S180" i="6"/>
  <c r="AA180" i="6"/>
  <c r="AI180" i="6"/>
  <c r="J176" i="6"/>
  <c r="N176" i="6"/>
  <c r="R176" i="6"/>
  <c r="V176" i="6"/>
  <c r="Z176" i="6"/>
  <c r="AD176" i="6"/>
  <c r="AH176" i="6"/>
  <c r="AL176" i="6"/>
  <c r="AP176" i="6"/>
  <c r="O176" i="6"/>
  <c r="W176" i="6"/>
  <c r="AE176" i="6"/>
  <c r="AM176" i="6"/>
  <c r="K175" i="6"/>
  <c r="O175" i="6"/>
  <c r="S175" i="6"/>
  <c r="W175" i="6"/>
  <c r="AA175" i="6"/>
  <c r="AE175" i="6"/>
  <c r="P175" i="6"/>
  <c r="X175" i="6"/>
  <c r="AF175" i="6"/>
  <c r="AJ175" i="6"/>
  <c r="AN175" i="6"/>
  <c r="J175" i="6"/>
  <c r="Z175" i="6"/>
  <c r="AK175" i="6"/>
  <c r="I171" i="6"/>
  <c r="M171" i="6"/>
  <c r="Q171" i="6"/>
  <c r="U171" i="6"/>
  <c r="Y171" i="6"/>
  <c r="AC171" i="6"/>
  <c r="AG171" i="6"/>
  <c r="AK171" i="6"/>
  <c r="AO171" i="6"/>
  <c r="P171" i="6"/>
  <c r="X171" i="6"/>
  <c r="AF171" i="6"/>
  <c r="AN171" i="6"/>
  <c r="R171" i="6"/>
  <c r="AH171" i="6"/>
  <c r="J196" i="6"/>
  <c r="N196" i="6"/>
  <c r="R196" i="6"/>
  <c r="V196" i="6"/>
  <c r="Z196" i="6"/>
  <c r="AD196" i="6"/>
  <c r="AH196" i="6"/>
  <c r="AL196" i="6"/>
  <c r="AP196" i="6"/>
  <c r="L194" i="6"/>
  <c r="P194" i="6"/>
  <c r="T194" i="6"/>
  <c r="X194" i="6"/>
  <c r="AB194" i="6"/>
  <c r="AF194" i="6"/>
  <c r="AJ194" i="6"/>
  <c r="AN194" i="6"/>
  <c r="J192" i="6"/>
  <c r="N192" i="6"/>
  <c r="R192" i="6"/>
  <c r="V192" i="6"/>
  <c r="Z192" i="6"/>
  <c r="AD192" i="6"/>
  <c r="AH192" i="6"/>
  <c r="AL192" i="6"/>
  <c r="AP192" i="6"/>
  <c r="L190" i="6"/>
  <c r="P190" i="6"/>
  <c r="T190" i="6"/>
  <c r="X190" i="6"/>
  <c r="AB190" i="6"/>
  <c r="AF190" i="6"/>
  <c r="AJ190" i="6"/>
  <c r="AN190" i="6"/>
  <c r="AM189" i="6"/>
  <c r="AE189" i="6"/>
  <c r="W189" i="6"/>
  <c r="O189" i="6"/>
  <c r="J188" i="6"/>
  <c r="N188" i="6"/>
  <c r="R188" i="6"/>
  <c r="V188" i="6"/>
  <c r="Z188" i="6"/>
  <c r="AD188" i="6"/>
  <c r="AH188" i="6"/>
  <c r="AL188" i="6"/>
  <c r="J217" i="6"/>
  <c r="R217" i="6"/>
  <c r="Z217" i="6"/>
  <c r="AF217" i="6"/>
  <c r="AJ217" i="6"/>
  <c r="AN217" i="6"/>
  <c r="J215" i="6"/>
  <c r="N215" i="6"/>
  <c r="R215" i="6"/>
  <c r="V215" i="6"/>
  <c r="Z215" i="6"/>
  <c r="AD215" i="6"/>
  <c r="AH215" i="6"/>
  <c r="AL215" i="6"/>
  <c r="AP215" i="6"/>
  <c r="L213" i="6"/>
  <c r="P213" i="6"/>
  <c r="T213" i="6"/>
  <c r="X213" i="6"/>
  <c r="AB213" i="6"/>
  <c r="AF213" i="6"/>
  <c r="AJ213" i="6"/>
  <c r="AN213" i="6"/>
  <c r="J210" i="6"/>
  <c r="N210" i="6"/>
  <c r="R210" i="6"/>
  <c r="V210" i="6"/>
  <c r="Z210" i="6"/>
  <c r="AD210" i="6"/>
  <c r="AH210" i="6"/>
  <c r="AL210" i="6"/>
  <c r="AP210" i="6"/>
  <c r="O210" i="6"/>
  <c r="W210" i="6"/>
  <c r="AE210" i="6"/>
  <c r="AM210" i="6"/>
  <c r="AG208" i="6"/>
  <c r="Q208" i="6"/>
  <c r="J211" i="6"/>
  <c r="N211" i="6"/>
  <c r="R211" i="6"/>
  <c r="V211" i="6"/>
  <c r="Z211" i="6"/>
  <c r="AD211" i="6"/>
  <c r="AH211" i="6"/>
  <c r="AL211" i="6"/>
  <c r="AP211" i="6"/>
  <c r="L209" i="6"/>
  <c r="P209" i="6"/>
  <c r="T209" i="6"/>
  <c r="X209" i="6"/>
  <c r="AB209" i="6"/>
  <c r="AF209" i="6"/>
  <c r="AJ209" i="6"/>
  <c r="AN209" i="6"/>
  <c r="J207" i="6"/>
  <c r="N207" i="6"/>
  <c r="R207" i="6"/>
  <c r="V207" i="6"/>
  <c r="Z207" i="6"/>
  <c r="AD207" i="6"/>
  <c r="AH207" i="6"/>
  <c r="AL207" i="6"/>
  <c r="AP207" i="6"/>
  <c r="AI206" i="6"/>
  <c r="AA206" i="6"/>
  <c r="S206" i="6"/>
  <c r="J205" i="6"/>
  <c r="N205" i="6"/>
  <c r="R205" i="6"/>
  <c r="V205" i="6"/>
  <c r="Z205" i="6"/>
  <c r="AD205" i="6"/>
  <c r="AH205" i="6"/>
  <c r="AL205" i="6"/>
  <c r="AP205" i="6"/>
  <c r="AI204" i="6"/>
  <c r="AA204" i="6"/>
  <c r="S204" i="6"/>
  <c r="J203" i="6"/>
  <c r="N203" i="6"/>
  <c r="R203" i="6"/>
  <c r="V203" i="6"/>
  <c r="Z203" i="6"/>
  <c r="AD203" i="6"/>
  <c r="AH203" i="6"/>
  <c r="AL203" i="6"/>
  <c r="AP203" i="6"/>
  <c r="AI202" i="6"/>
  <c r="AA202" i="6"/>
  <c r="S202" i="6"/>
  <c r="J201" i="6"/>
  <c r="N201" i="6"/>
  <c r="R201" i="6"/>
  <c r="V201" i="6"/>
  <c r="Z201" i="6"/>
  <c r="AD201" i="6"/>
  <c r="AH201" i="6"/>
  <c r="AL201" i="6"/>
  <c r="AP201" i="6"/>
  <c r="AI200" i="6"/>
  <c r="AA200" i="6"/>
  <c r="S200" i="6"/>
  <c r="J199" i="6"/>
  <c r="N199" i="6"/>
  <c r="R199" i="6"/>
  <c r="V199" i="6"/>
  <c r="Z199" i="6"/>
  <c r="AD199" i="6"/>
  <c r="AH199" i="6"/>
  <c r="AL199" i="6"/>
  <c r="AP199" i="6"/>
  <c r="AI198" i="6"/>
  <c r="AA198" i="6"/>
  <c r="S198" i="6"/>
  <c r="J197" i="6"/>
  <c r="N197" i="6"/>
  <c r="R197" i="6"/>
  <c r="V197" i="6"/>
  <c r="Z197" i="6"/>
  <c r="K197" i="6"/>
  <c r="S197" i="6"/>
  <c r="AA197" i="6"/>
  <c r="AF197" i="6"/>
  <c r="AJ197" i="6"/>
  <c r="AN197" i="6"/>
  <c r="AO195" i="6"/>
  <c r="Y195" i="6"/>
  <c r="J193" i="6"/>
  <c r="N193" i="6"/>
  <c r="R193" i="6"/>
  <c r="V193" i="6"/>
  <c r="Z193" i="6"/>
  <c r="AD193" i="6"/>
  <c r="AH193" i="6"/>
  <c r="AL193" i="6"/>
  <c r="AP193" i="6"/>
  <c r="O193" i="6"/>
  <c r="W193" i="6"/>
  <c r="AE193" i="6"/>
  <c r="AM193" i="6"/>
  <c r="AG191" i="6"/>
  <c r="Q191" i="6"/>
  <c r="L206" i="6"/>
  <c r="P206" i="6"/>
  <c r="T206" i="6"/>
  <c r="X206" i="6"/>
  <c r="AB206" i="6"/>
  <c r="AF206" i="6"/>
  <c r="AJ206" i="6"/>
  <c r="AN206" i="6"/>
  <c r="J204" i="6"/>
  <c r="N204" i="6"/>
  <c r="R204" i="6"/>
  <c r="V204" i="6"/>
  <c r="Z204" i="6"/>
  <c r="AD204" i="6"/>
  <c r="AH204" i="6"/>
  <c r="AL204" i="6"/>
  <c r="AP204" i="6"/>
  <c r="L202" i="6"/>
  <c r="P202" i="6"/>
  <c r="T202" i="6"/>
  <c r="X202" i="6"/>
  <c r="AB202" i="6"/>
  <c r="AF202" i="6"/>
  <c r="AJ202" i="6"/>
  <c r="AN202" i="6"/>
  <c r="J200" i="6"/>
  <c r="N200" i="6"/>
  <c r="R200" i="6"/>
  <c r="V200" i="6"/>
  <c r="Z200" i="6"/>
  <c r="AD200" i="6"/>
  <c r="AH200" i="6"/>
  <c r="AL200" i="6"/>
  <c r="AP200" i="6"/>
  <c r="L198" i="6"/>
  <c r="P198" i="6"/>
  <c r="T198" i="6"/>
  <c r="X198" i="6"/>
  <c r="AB198" i="6"/>
  <c r="AF198" i="6"/>
  <c r="AJ198" i="6"/>
  <c r="AN198" i="6"/>
  <c r="L195" i="6"/>
  <c r="P195" i="6"/>
  <c r="T195" i="6"/>
  <c r="X195" i="6"/>
  <c r="AB195" i="6"/>
  <c r="AF195" i="6"/>
  <c r="AJ195" i="6"/>
  <c r="AN195" i="6"/>
  <c r="K195" i="6"/>
  <c r="S195" i="6"/>
  <c r="AA195" i="6"/>
  <c r="AI195" i="6"/>
  <c r="L191" i="6"/>
  <c r="P191" i="6"/>
  <c r="T191" i="6"/>
  <c r="X191" i="6"/>
  <c r="AB191" i="6"/>
  <c r="AF191" i="6"/>
  <c r="AJ191" i="6"/>
  <c r="AN191" i="6"/>
  <c r="K191" i="6"/>
  <c r="S191" i="6"/>
  <c r="AA191" i="6"/>
  <c r="AI191" i="6"/>
  <c r="J189" i="6"/>
  <c r="N189" i="6"/>
  <c r="R189" i="6"/>
  <c r="V189" i="6"/>
  <c r="Z189" i="6"/>
  <c r="AD189" i="6"/>
  <c r="AH189" i="6"/>
  <c r="AL189" i="6"/>
  <c r="AP189" i="6"/>
  <c r="L187" i="6"/>
  <c r="P187" i="6"/>
  <c r="T187" i="6"/>
  <c r="X187" i="6"/>
  <c r="AB187" i="6"/>
  <c r="AF187" i="6"/>
  <c r="AJ187" i="6"/>
  <c r="AN187" i="6"/>
  <c r="J185" i="6"/>
  <c r="N185" i="6"/>
  <c r="R185" i="6"/>
  <c r="V185" i="6"/>
  <c r="Z185" i="6"/>
  <c r="AD185" i="6"/>
  <c r="AH185" i="6"/>
  <c r="AL185" i="6"/>
  <c r="AP185" i="6"/>
  <c r="L183" i="6"/>
  <c r="P183" i="6"/>
  <c r="T183" i="6"/>
  <c r="X183" i="6"/>
  <c r="AB183" i="6"/>
  <c r="AF183" i="6"/>
  <c r="AJ183" i="6"/>
  <c r="AN183" i="6"/>
  <c r="J180" i="6"/>
  <c r="N180" i="6"/>
  <c r="R180" i="6"/>
  <c r="V180" i="6"/>
  <c r="Z180" i="6"/>
  <c r="AD180" i="6"/>
  <c r="AH180" i="6"/>
  <c r="AL180" i="6"/>
  <c r="AP180" i="6"/>
  <c r="O180" i="6"/>
  <c r="W180" i="6"/>
  <c r="AE180" i="6"/>
  <c r="AM180" i="6"/>
  <c r="L176" i="6"/>
  <c r="P176" i="6"/>
  <c r="T176" i="6"/>
  <c r="X176" i="6"/>
  <c r="AB176" i="6"/>
  <c r="AF176" i="6"/>
  <c r="AJ176" i="6"/>
  <c r="AN176" i="6"/>
  <c r="K176" i="6"/>
  <c r="S176" i="6"/>
  <c r="AA176" i="6"/>
  <c r="AI176" i="6"/>
  <c r="I175" i="6"/>
  <c r="M175" i="6"/>
  <c r="Q175" i="6"/>
  <c r="U175" i="6"/>
  <c r="Y175" i="6"/>
  <c r="AC175" i="6"/>
  <c r="L175" i="6"/>
  <c r="T175" i="6"/>
  <c r="AB175" i="6"/>
  <c r="AH175" i="6"/>
  <c r="AL175" i="6"/>
  <c r="AP175" i="6"/>
  <c r="R175" i="6"/>
  <c r="AG175" i="6"/>
  <c r="AO175" i="6"/>
  <c r="K171" i="6"/>
  <c r="O171" i="6"/>
  <c r="S171" i="6"/>
  <c r="W171" i="6"/>
  <c r="AA171" i="6"/>
  <c r="AE171" i="6"/>
  <c r="AI171" i="6"/>
  <c r="AM171" i="6"/>
  <c r="L171" i="6"/>
  <c r="T171" i="6"/>
  <c r="AB171" i="6"/>
  <c r="AJ171" i="6"/>
  <c r="J171" i="6"/>
  <c r="Z171" i="6"/>
  <c r="AP171" i="6"/>
  <c r="L196" i="6"/>
  <c r="P196" i="6"/>
  <c r="T196" i="6"/>
  <c r="X196" i="6"/>
  <c r="AB196" i="6"/>
  <c r="AF196" i="6"/>
  <c r="AJ196" i="6"/>
  <c r="AN196" i="6"/>
  <c r="J194" i="6"/>
  <c r="N194" i="6"/>
  <c r="R194" i="6"/>
  <c r="V194" i="6"/>
  <c r="Z194" i="6"/>
  <c r="AD194" i="6"/>
  <c r="AH194" i="6"/>
  <c r="AL194" i="6"/>
  <c r="AP194" i="6"/>
  <c r="L192" i="6"/>
  <c r="P192" i="6"/>
  <c r="T192" i="6"/>
  <c r="X192" i="6"/>
  <c r="AB192" i="6"/>
  <c r="AF192" i="6"/>
  <c r="AJ192" i="6"/>
  <c r="AN192" i="6"/>
  <c r="J190" i="6"/>
  <c r="N190" i="6"/>
  <c r="R190" i="6"/>
  <c r="V190" i="6"/>
  <c r="Z190" i="6"/>
  <c r="AD190" i="6"/>
  <c r="AH190" i="6"/>
  <c r="AL190" i="6"/>
  <c r="AP190" i="6"/>
  <c r="AI189" i="6"/>
  <c r="AA189" i="6"/>
  <c r="S189" i="6"/>
  <c r="K189" i="6"/>
  <c r="L188" i="6"/>
  <c r="P188" i="6"/>
  <c r="T188" i="6"/>
  <c r="X188" i="6"/>
  <c r="AF188" i="6"/>
  <c r="AN188" i="6"/>
  <c r="AM187" i="6"/>
  <c r="AE187" i="6"/>
  <c r="W187" i="6"/>
  <c r="O187" i="6"/>
  <c r="J186" i="6"/>
  <c r="N186" i="6"/>
  <c r="R186" i="6"/>
  <c r="V186" i="6"/>
  <c r="Z186" i="6"/>
  <c r="AD186" i="6"/>
  <c r="AH186" i="6"/>
  <c r="AL186" i="6"/>
  <c r="AP186" i="6"/>
  <c r="AI185" i="6"/>
  <c r="AA185" i="6"/>
  <c r="S185" i="6"/>
  <c r="K185" i="6"/>
  <c r="L184" i="6"/>
  <c r="P184" i="6"/>
  <c r="T184" i="6"/>
  <c r="X184" i="6"/>
  <c r="AB184" i="6"/>
  <c r="AF184" i="6"/>
  <c r="AJ184" i="6"/>
  <c r="AN184" i="6"/>
  <c r="AM183" i="6"/>
  <c r="AE183" i="6"/>
  <c r="W183" i="6"/>
  <c r="O183" i="6"/>
  <c r="J182" i="6"/>
  <c r="N182" i="6"/>
  <c r="R182" i="6"/>
  <c r="K182" i="6"/>
  <c r="S182" i="6"/>
  <c r="X182" i="6"/>
  <c r="AB182" i="6"/>
  <c r="AF182" i="6"/>
  <c r="AJ182" i="6"/>
  <c r="AN182" i="6"/>
  <c r="AO180" i="6"/>
  <c r="Y180" i="6"/>
  <c r="I180" i="6"/>
  <c r="L178" i="6"/>
  <c r="P178" i="6"/>
  <c r="T178" i="6"/>
  <c r="X178" i="6"/>
  <c r="AB178" i="6"/>
  <c r="AF178" i="6"/>
  <c r="AJ178" i="6"/>
  <c r="AN178" i="6"/>
  <c r="K178" i="6"/>
  <c r="S178" i="6"/>
  <c r="AA178" i="6"/>
  <c r="AI178" i="6"/>
  <c r="AO176" i="6"/>
  <c r="Y176" i="6"/>
  <c r="I176" i="6"/>
  <c r="AD175" i="6"/>
  <c r="I173" i="6"/>
  <c r="M173" i="6"/>
  <c r="Q173" i="6"/>
  <c r="U173" i="6"/>
  <c r="Y173" i="6"/>
  <c r="AC173" i="6"/>
  <c r="AG173" i="6"/>
  <c r="AK173" i="6"/>
  <c r="AO173" i="6"/>
  <c r="P173" i="6"/>
  <c r="X173" i="6"/>
  <c r="AF173" i="6"/>
  <c r="AN173" i="6"/>
  <c r="R173" i="6"/>
  <c r="AH173" i="6"/>
  <c r="AD171" i="6"/>
  <c r="J181" i="6"/>
  <c r="N181" i="6"/>
  <c r="R181" i="6"/>
  <c r="V181" i="6"/>
  <c r="Z181" i="6"/>
  <c r="AD181" i="6"/>
  <c r="AH181" i="6"/>
  <c r="AL181" i="6"/>
  <c r="AP181" i="6"/>
  <c r="L179" i="6"/>
  <c r="P179" i="6"/>
  <c r="T179" i="6"/>
  <c r="X179" i="6"/>
  <c r="AB179" i="6"/>
  <c r="AF179" i="6"/>
  <c r="AJ179" i="6"/>
  <c r="AN179" i="6"/>
  <c r="J177" i="6"/>
  <c r="N177" i="6"/>
  <c r="R177" i="6"/>
  <c r="V177" i="6"/>
  <c r="Z177" i="6"/>
  <c r="AD177" i="6"/>
  <c r="AH177" i="6"/>
  <c r="AL177" i="6"/>
  <c r="AP177" i="6"/>
  <c r="K174" i="6"/>
  <c r="O174" i="6"/>
  <c r="S174" i="6"/>
  <c r="W174" i="6"/>
  <c r="AA174" i="6"/>
  <c r="AE174" i="6"/>
  <c r="AI174" i="6"/>
  <c r="AM174" i="6"/>
  <c r="L174" i="6"/>
  <c r="T174" i="6"/>
  <c r="AB174" i="6"/>
  <c r="AJ174" i="6"/>
  <c r="I172" i="6"/>
  <c r="M172" i="6"/>
  <c r="Q172" i="6"/>
  <c r="U172" i="6"/>
  <c r="Y172" i="6"/>
  <c r="AC172" i="6"/>
  <c r="AG172" i="6"/>
  <c r="AK172" i="6"/>
  <c r="AO172" i="6"/>
  <c r="P172" i="6"/>
  <c r="X172" i="6"/>
  <c r="AF172" i="6"/>
  <c r="AN172" i="6"/>
  <c r="AB188" i="6"/>
  <c r="AJ188" i="6"/>
  <c r="AP188" i="6"/>
  <c r="AI187" i="6"/>
  <c r="AA187" i="6"/>
  <c r="S187" i="6"/>
  <c r="K187" i="6"/>
  <c r="L186" i="6"/>
  <c r="P186" i="6"/>
  <c r="T186" i="6"/>
  <c r="X186" i="6"/>
  <c r="AB186" i="6"/>
  <c r="AF186" i="6"/>
  <c r="AJ186" i="6"/>
  <c r="AN186" i="6"/>
  <c r="AM185" i="6"/>
  <c r="AE185" i="6"/>
  <c r="W185" i="6"/>
  <c r="O185" i="6"/>
  <c r="J184" i="6"/>
  <c r="N184" i="6"/>
  <c r="R184" i="6"/>
  <c r="V184" i="6"/>
  <c r="Z184" i="6"/>
  <c r="AD184" i="6"/>
  <c r="AH184" i="6"/>
  <c r="AL184" i="6"/>
  <c r="AP184" i="6"/>
  <c r="AI183" i="6"/>
  <c r="AA183" i="6"/>
  <c r="S183" i="6"/>
  <c r="K183" i="6"/>
  <c r="L182" i="6"/>
  <c r="P182" i="6"/>
  <c r="T182" i="6"/>
  <c r="O182" i="6"/>
  <c r="V182" i="6"/>
  <c r="Z182" i="6"/>
  <c r="AD182" i="6"/>
  <c r="AH182" i="6"/>
  <c r="AL182" i="6"/>
  <c r="AP182" i="6"/>
  <c r="AG180" i="6"/>
  <c r="Q180" i="6"/>
  <c r="J178" i="6"/>
  <c r="N178" i="6"/>
  <c r="R178" i="6"/>
  <c r="V178" i="6"/>
  <c r="Z178" i="6"/>
  <c r="AD178" i="6"/>
  <c r="AH178" i="6"/>
  <c r="AL178" i="6"/>
  <c r="AP178" i="6"/>
  <c r="O178" i="6"/>
  <c r="W178" i="6"/>
  <c r="AE178" i="6"/>
  <c r="AM178" i="6"/>
  <c r="AG176" i="6"/>
  <c r="Q176" i="6"/>
  <c r="AM175" i="6"/>
  <c r="N175" i="6"/>
  <c r="K173" i="6"/>
  <c r="O173" i="6"/>
  <c r="S173" i="6"/>
  <c r="W173" i="6"/>
  <c r="AA173" i="6"/>
  <c r="AE173" i="6"/>
  <c r="AI173" i="6"/>
  <c r="AM173" i="6"/>
  <c r="L173" i="6"/>
  <c r="T173" i="6"/>
  <c r="AB173" i="6"/>
  <c r="AJ173" i="6"/>
  <c r="J173" i="6"/>
  <c r="Z173" i="6"/>
  <c r="AP173" i="6"/>
  <c r="N171" i="6"/>
  <c r="L181" i="6"/>
  <c r="P181" i="6"/>
  <c r="T181" i="6"/>
  <c r="X181" i="6"/>
  <c r="AB181" i="6"/>
  <c r="AF181" i="6"/>
  <c r="AJ181" i="6"/>
  <c r="AN181" i="6"/>
  <c r="J179" i="6"/>
  <c r="N179" i="6"/>
  <c r="R179" i="6"/>
  <c r="V179" i="6"/>
  <c r="Z179" i="6"/>
  <c r="AD179" i="6"/>
  <c r="AH179" i="6"/>
  <c r="AL179" i="6"/>
  <c r="AP179" i="6"/>
  <c r="L177" i="6"/>
  <c r="P177" i="6"/>
  <c r="T177" i="6"/>
  <c r="X177" i="6"/>
  <c r="AB177" i="6"/>
  <c r="AF177" i="6"/>
  <c r="AJ177" i="6"/>
  <c r="AN177" i="6"/>
  <c r="I174" i="6"/>
  <c r="M174" i="6"/>
  <c r="Q174" i="6"/>
  <c r="U174" i="6"/>
  <c r="Y174" i="6"/>
  <c r="AC174" i="6"/>
  <c r="AG174" i="6"/>
  <c r="AK174" i="6"/>
  <c r="AO174" i="6"/>
  <c r="P174" i="6"/>
  <c r="X174" i="6"/>
  <c r="AF174" i="6"/>
  <c r="AN174" i="6"/>
  <c r="K172" i="6"/>
  <c r="O172" i="6"/>
  <c r="S172" i="6"/>
  <c r="W172" i="6"/>
  <c r="AA172" i="6"/>
  <c r="AE172" i="6"/>
  <c r="AI172" i="6"/>
  <c r="AM172" i="6"/>
  <c r="L172" i="6"/>
  <c r="T172" i="6"/>
  <c r="AB172" i="6"/>
  <c r="AJ172" i="6"/>
  <c r="J158" i="6"/>
  <c r="L158" i="6"/>
  <c r="N158" i="6"/>
  <c r="P158" i="6"/>
  <c r="R158" i="6"/>
  <c r="T158" i="6"/>
  <c r="V158" i="6"/>
  <c r="X158" i="6"/>
  <c r="Z158" i="6"/>
  <c r="AB158" i="6"/>
  <c r="AD158" i="6"/>
  <c r="AF158" i="6"/>
  <c r="AH158" i="6"/>
  <c r="AJ158" i="6"/>
  <c r="AL158" i="6"/>
  <c r="AN158" i="6"/>
  <c r="AP158" i="6"/>
  <c r="L159" i="6"/>
  <c r="P159" i="6"/>
  <c r="T159" i="6"/>
  <c r="X159" i="6"/>
  <c r="AB159" i="6"/>
  <c r="AF159" i="6"/>
  <c r="AJ159" i="6"/>
  <c r="AN159" i="6"/>
  <c r="I160" i="6"/>
  <c r="K160" i="6"/>
  <c r="M160" i="6"/>
  <c r="O160" i="6"/>
  <c r="Q160" i="6"/>
  <c r="S160" i="6"/>
  <c r="U160" i="6"/>
  <c r="W160" i="6"/>
  <c r="Y160" i="6"/>
  <c r="AA160" i="6"/>
  <c r="AC160" i="6"/>
  <c r="AE160" i="6"/>
  <c r="AG160" i="6"/>
  <c r="AI160" i="6"/>
  <c r="AK160" i="6"/>
  <c r="AM160" i="6"/>
  <c r="AO160" i="6"/>
  <c r="J161" i="6"/>
  <c r="N161" i="6"/>
  <c r="R161" i="6"/>
  <c r="V161" i="6"/>
  <c r="Z161" i="6"/>
  <c r="AD161" i="6"/>
  <c r="AH161" i="6"/>
  <c r="AJ161" i="6"/>
  <c r="AL161" i="6"/>
  <c r="AN161" i="6"/>
  <c r="AP161" i="6"/>
  <c r="J162" i="6"/>
  <c r="L162" i="6"/>
  <c r="N162" i="6"/>
  <c r="P162" i="6"/>
  <c r="R162" i="6"/>
  <c r="T162" i="6"/>
  <c r="V162" i="6"/>
  <c r="X162" i="6"/>
  <c r="Z162" i="6"/>
  <c r="AB162" i="6"/>
  <c r="AD162" i="6"/>
  <c r="AF162" i="6"/>
  <c r="K158" i="6"/>
  <c r="O158" i="6"/>
  <c r="S158" i="6"/>
  <c r="W158" i="6"/>
  <c r="AA158" i="6"/>
  <c r="AE158" i="6"/>
  <c r="AI158" i="6"/>
  <c r="AM158" i="6"/>
  <c r="J159" i="6"/>
  <c r="R159" i="6"/>
  <c r="Z159" i="6"/>
  <c r="AH159" i="6"/>
  <c r="AP159" i="6"/>
  <c r="L160" i="6"/>
  <c r="P160" i="6"/>
  <c r="T160" i="6"/>
  <c r="X160" i="6"/>
  <c r="AB160" i="6"/>
  <c r="AF160" i="6"/>
  <c r="AJ160" i="6"/>
  <c r="AN160" i="6"/>
  <c r="L161" i="6"/>
  <c r="T161" i="6"/>
  <c r="AB161" i="6"/>
  <c r="AI161" i="6"/>
  <c r="AM161" i="6"/>
  <c r="I162" i="6"/>
  <c r="M162" i="6"/>
  <c r="Q162" i="6"/>
  <c r="U162" i="6"/>
  <c r="Y162" i="6"/>
  <c r="AC162" i="6"/>
  <c r="AG162" i="6"/>
  <c r="AI162" i="6"/>
  <c r="AK162" i="6"/>
  <c r="AM162" i="6"/>
  <c r="AO162" i="6"/>
  <c r="I163" i="6"/>
  <c r="K163" i="6"/>
  <c r="M163" i="6"/>
  <c r="O163" i="6"/>
  <c r="Q163" i="6"/>
  <c r="S163" i="6"/>
  <c r="U163" i="6"/>
  <c r="W163" i="6"/>
  <c r="Y163" i="6"/>
  <c r="AA163" i="6"/>
  <c r="AC163" i="6"/>
  <c r="AE163" i="6"/>
  <c r="AG163" i="6"/>
  <c r="AI163" i="6"/>
  <c r="AK163" i="6"/>
  <c r="AM163" i="6"/>
  <c r="AO163" i="6"/>
  <c r="I164" i="6"/>
  <c r="K164" i="6"/>
  <c r="M164" i="6"/>
  <c r="O164" i="6"/>
  <c r="Q164" i="6"/>
  <c r="S164" i="6"/>
  <c r="U164" i="6"/>
  <c r="W164" i="6"/>
  <c r="Y164" i="6"/>
  <c r="AA164" i="6"/>
  <c r="AC164" i="6"/>
  <c r="AE164" i="6"/>
  <c r="AG164" i="6"/>
  <c r="AI164" i="6"/>
  <c r="AK164" i="6"/>
  <c r="AM164" i="6"/>
  <c r="AO164" i="6"/>
  <c r="I165" i="6"/>
  <c r="K165" i="6"/>
  <c r="M165" i="6"/>
  <c r="O165" i="6"/>
  <c r="Q165" i="6"/>
  <c r="S165" i="6"/>
  <c r="U165" i="6"/>
  <c r="W165" i="6"/>
  <c r="Y165" i="6"/>
  <c r="AA165" i="6"/>
  <c r="AC165" i="6"/>
  <c r="AE165" i="6"/>
  <c r="AG165" i="6"/>
  <c r="AI165" i="6"/>
  <c r="AK165" i="6"/>
  <c r="AM165" i="6"/>
  <c r="AO165" i="6"/>
  <c r="I166" i="6"/>
  <c r="K166" i="6"/>
  <c r="M166" i="6"/>
  <c r="O166" i="6"/>
  <c r="Q166" i="6"/>
  <c r="S166" i="6"/>
  <c r="U166" i="6"/>
  <c r="W166" i="6"/>
  <c r="Y166" i="6"/>
  <c r="AA166" i="6"/>
  <c r="AC166" i="6"/>
  <c r="AE166" i="6"/>
  <c r="AG166" i="6"/>
  <c r="AI166" i="6"/>
  <c r="AK166" i="6"/>
  <c r="AM166" i="6"/>
  <c r="AO166" i="6"/>
  <c r="I167" i="6"/>
  <c r="K167" i="6"/>
  <c r="M167" i="6"/>
  <c r="O167" i="6"/>
  <c r="Q167" i="6"/>
  <c r="S167" i="6"/>
  <c r="U167" i="6"/>
  <c r="W167" i="6"/>
  <c r="Y167" i="6"/>
  <c r="AA167" i="6"/>
  <c r="AC167" i="6"/>
  <c r="AE167" i="6"/>
  <c r="AG167" i="6"/>
  <c r="AI167" i="6"/>
  <c r="AK167" i="6"/>
  <c r="AM167" i="6"/>
  <c r="AO167" i="6"/>
  <c r="I168" i="6"/>
  <c r="K168" i="6"/>
  <c r="M168" i="6"/>
  <c r="O168" i="6"/>
  <c r="Q168" i="6"/>
  <c r="S168" i="6"/>
  <c r="U168" i="6"/>
  <c r="W168" i="6"/>
  <c r="Y168" i="6"/>
  <c r="AA168" i="6"/>
  <c r="AC168" i="6"/>
  <c r="AE168" i="6"/>
  <c r="AG168" i="6"/>
  <c r="AI168" i="6"/>
  <c r="AK168" i="6"/>
  <c r="AM168" i="6"/>
  <c r="AO168" i="6"/>
  <c r="I169" i="6"/>
  <c r="K169" i="6"/>
  <c r="M169" i="6"/>
  <c r="O169" i="6"/>
  <c r="Q169" i="6"/>
  <c r="S169" i="6"/>
  <c r="U169" i="6"/>
  <c r="W169" i="6"/>
  <c r="Y169" i="6"/>
  <c r="AA169" i="6"/>
  <c r="AC169" i="6"/>
  <c r="AE169" i="6"/>
  <c r="AG169" i="6"/>
  <c r="AI169" i="6"/>
  <c r="AK169" i="6"/>
  <c r="AM169" i="6"/>
  <c r="AO169" i="6"/>
  <c r="I170" i="6"/>
  <c r="K170" i="6"/>
  <c r="M170" i="6"/>
  <c r="O170" i="6"/>
  <c r="M158" i="6"/>
  <c r="U158" i="6"/>
  <c r="AC158" i="6"/>
  <c r="AK158" i="6"/>
  <c r="N159" i="6"/>
  <c r="AD159" i="6"/>
  <c r="J160" i="6"/>
  <c r="R160" i="6"/>
  <c r="Z160" i="6"/>
  <c r="AH160" i="6"/>
  <c r="AP160" i="6"/>
  <c r="X161" i="6"/>
  <c r="AK161" i="6"/>
  <c r="K162" i="6"/>
  <c r="S162" i="6"/>
  <c r="AA162" i="6"/>
  <c r="AH162" i="6"/>
  <c r="AL162" i="6"/>
  <c r="AP162" i="6"/>
  <c r="L163" i="6"/>
  <c r="P163" i="6"/>
  <c r="T163" i="6"/>
  <c r="X163" i="6"/>
  <c r="AB163" i="6"/>
  <c r="AF163" i="6"/>
  <c r="AJ163" i="6"/>
  <c r="AN163" i="6"/>
  <c r="J164" i="6"/>
  <c r="N164" i="6"/>
  <c r="R164" i="6"/>
  <c r="V164" i="6"/>
  <c r="Z164" i="6"/>
  <c r="AD164" i="6"/>
  <c r="AH164" i="6"/>
  <c r="AL164" i="6"/>
  <c r="AP164" i="6"/>
  <c r="L165" i="6"/>
  <c r="P165" i="6"/>
  <c r="T165" i="6"/>
  <c r="X165" i="6"/>
  <c r="AB165" i="6"/>
  <c r="AF165" i="6"/>
  <c r="AJ165" i="6"/>
  <c r="AN165" i="6"/>
  <c r="J166" i="6"/>
  <c r="N166" i="6"/>
  <c r="R166" i="6"/>
  <c r="V166" i="6"/>
  <c r="Z166" i="6"/>
  <c r="AD166" i="6"/>
  <c r="AH166" i="6"/>
  <c r="AL166" i="6"/>
  <c r="AP166" i="6"/>
  <c r="L167" i="6"/>
  <c r="P167" i="6"/>
  <c r="T167" i="6"/>
  <c r="X167" i="6"/>
  <c r="AB167" i="6"/>
  <c r="AF167" i="6"/>
  <c r="AJ167" i="6"/>
  <c r="AN167" i="6"/>
  <c r="J168" i="6"/>
  <c r="N168" i="6"/>
  <c r="R168" i="6"/>
  <c r="V168" i="6"/>
  <c r="Z168" i="6"/>
  <c r="AD168" i="6"/>
  <c r="AH168" i="6"/>
  <c r="AL168" i="6"/>
  <c r="AP168" i="6"/>
  <c r="L169" i="6"/>
  <c r="P169" i="6"/>
  <c r="T169" i="6"/>
  <c r="X169" i="6"/>
  <c r="AB169" i="6"/>
  <c r="AF169" i="6"/>
  <c r="AJ169" i="6"/>
  <c r="AN169" i="6"/>
  <c r="J170" i="6"/>
  <c r="N170" i="6"/>
  <c r="Q170" i="6"/>
  <c r="S170" i="6"/>
  <c r="U170" i="6"/>
  <c r="W170" i="6"/>
  <c r="Y170" i="6"/>
  <c r="AA170" i="6"/>
  <c r="AC170" i="6"/>
  <c r="AE170" i="6"/>
  <c r="AG170" i="6"/>
  <c r="AI170" i="6"/>
  <c r="AK170" i="6"/>
  <c r="AM170" i="6"/>
  <c r="AO170" i="6"/>
  <c r="I10" i="6"/>
  <c r="K10" i="6"/>
  <c r="M10" i="6"/>
  <c r="O10" i="6"/>
  <c r="Q10" i="6"/>
  <c r="S10" i="6"/>
  <c r="U10" i="6"/>
  <c r="W10" i="6"/>
  <c r="Y10" i="6"/>
  <c r="AA10" i="6"/>
  <c r="AC10" i="6"/>
  <c r="AE10" i="6"/>
  <c r="AG10" i="6"/>
  <c r="AI10" i="6"/>
  <c r="AK10" i="6"/>
  <c r="AM10" i="6"/>
  <c r="AO10" i="6"/>
  <c r="I11" i="6"/>
  <c r="K11" i="6"/>
  <c r="M11" i="6"/>
  <c r="O11" i="6"/>
  <c r="Q11" i="6"/>
  <c r="S11" i="6"/>
  <c r="U11" i="6"/>
  <c r="W11" i="6"/>
  <c r="Y11" i="6"/>
  <c r="AA11" i="6"/>
  <c r="AC11" i="6"/>
  <c r="AE11" i="6"/>
  <c r="AG11" i="6"/>
  <c r="AI11" i="6"/>
  <c r="AK11" i="6"/>
  <c r="AM11" i="6"/>
  <c r="AO11" i="6"/>
  <c r="I12" i="6"/>
  <c r="K12" i="6"/>
  <c r="M12" i="6"/>
  <c r="O12" i="6"/>
  <c r="Q12" i="6"/>
  <c r="S12" i="6"/>
  <c r="U12" i="6"/>
  <c r="W12" i="6"/>
  <c r="Y12" i="6"/>
  <c r="AA12" i="6"/>
  <c r="AC12" i="6"/>
  <c r="AE12" i="6"/>
  <c r="AG12" i="6"/>
  <c r="AI12" i="6"/>
  <c r="AK12" i="6"/>
  <c r="AM12" i="6"/>
  <c r="AO12" i="6"/>
  <c r="I13" i="6"/>
  <c r="K13" i="6"/>
  <c r="M13" i="6"/>
  <c r="O13" i="6"/>
  <c r="Q13" i="6"/>
  <c r="S13" i="6"/>
  <c r="U13" i="6"/>
  <c r="W13" i="6"/>
  <c r="Y13" i="6"/>
  <c r="AA13" i="6"/>
  <c r="AC13" i="6"/>
  <c r="AE13" i="6"/>
  <c r="AG13" i="6"/>
  <c r="AI13" i="6"/>
  <c r="AK13" i="6"/>
  <c r="AM13" i="6"/>
  <c r="AO13" i="6"/>
  <c r="I14" i="6"/>
  <c r="K14" i="6"/>
  <c r="M14" i="6"/>
  <c r="O14" i="6"/>
  <c r="Q14" i="6"/>
  <c r="S14" i="6"/>
  <c r="U14" i="6"/>
  <c r="W14" i="6"/>
  <c r="Y14" i="6"/>
  <c r="AA14" i="6"/>
  <c r="AC14" i="6"/>
  <c r="AE14" i="6"/>
  <c r="AG14" i="6"/>
  <c r="AI14" i="6"/>
  <c r="AK14" i="6"/>
  <c r="AM14" i="6"/>
  <c r="AO14" i="6"/>
  <c r="I15" i="6"/>
  <c r="K15" i="6"/>
  <c r="M15" i="6"/>
  <c r="O15" i="6"/>
  <c r="Q15" i="6"/>
  <c r="S15" i="6"/>
  <c r="U15" i="6"/>
  <c r="W15" i="6"/>
  <c r="Y15" i="6"/>
  <c r="AA15" i="6"/>
  <c r="AC15" i="6"/>
  <c r="AE15" i="6"/>
  <c r="AG15" i="6"/>
  <c r="AI15" i="6"/>
  <c r="AK15" i="6"/>
  <c r="AM15" i="6"/>
  <c r="AO15" i="6"/>
  <c r="I16" i="6"/>
  <c r="K16" i="6"/>
  <c r="M16" i="6"/>
  <c r="O16" i="6"/>
  <c r="Q16" i="6"/>
  <c r="I9" i="6"/>
  <c r="I158" i="6"/>
  <c r="Y158" i="6"/>
  <c r="AO158" i="6"/>
  <c r="AL159" i="6"/>
  <c r="V160" i="6"/>
  <c r="AL160" i="6"/>
  <c r="AF161" i="6"/>
  <c r="O162" i="6"/>
  <c r="AE162" i="6"/>
  <c r="AN162" i="6"/>
  <c r="N163" i="6"/>
  <c r="V163" i="6"/>
  <c r="AD163" i="6"/>
  <c r="AL163" i="6"/>
  <c r="L164" i="6"/>
  <c r="T164" i="6"/>
  <c r="AB164" i="6"/>
  <c r="AJ164" i="6"/>
  <c r="J165" i="6"/>
  <c r="R165" i="6"/>
  <c r="Z165" i="6"/>
  <c r="AH165" i="6"/>
  <c r="AP165" i="6"/>
  <c r="P166" i="6"/>
  <c r="X166" i="6"/>
  <c r="AF166" i="6"/>
  <c r="AN166" i="6"/>
  <c r="N167" i="6"/>
  <c r="V167" i="6"/>
  <c r="AD167" i="6"/>
  <c r="AL167" i="6"/>
  <c r="L168" i="6"/>
  <c r="T168" i="6"/>
  <c r="AB168" i="6"/>
  <c r="AJ168" i="6"/>
  <c r="J169" i="6"/>
  <c r="R169" i="6"/>
  <c r="Z169" i="6"/>
  <c r="AH169" i="6"/>
  <c r="AP169" i="6"/>
  <c r="P170" i="6"/>
  <c r="T170" i="6"/>
  <c r="X170" i="6"/>
  <c r="AB170" i="6"/>
  <c r="AF170" i="6"/>
  <c r="AJ170" i="6"/>
  <c r="AN170" i="6"/>
  <c r="J10" i="6"/>
  <c r="N10" i="6"/>
  <c r="R10" i="6"/>
  <c r="V10" i="6"/>
  <c r="Z10" i="6"/>
  <c r="AD10" i="6"/>
  <c r="AH10" i="6"/>
  <c r="AL10" i="6"/>
  <c r="AP10" i="6"/>
  <c r="L11" i="6"/>
  <c r="P11" i="6"/>
  <c r="T11" i="6"/>
  <c r="X11" i="6"/>
  <c r="AB11" i="6"/>
  <c r="AF11" i="6"/>
  <c r="AJ11" i="6"/>
  <c r="AN11" i="6"/>
  <c r="J12" i="6"/>
  <c r="N12" i="6"/>
  <c r="R12" i="6"/>
  <c r="V12" i="6"/>
  <c r="Z12" i="6"/>
  <c r="AD12" i="6"/>
  <c r="AH12" i="6"/>
  <c r="AL12" i="6"/>
  <c r="AP12" i="6"/>
  <c r="L13" i="6"/>
  <c r="P13" i="6"/>
  <c r="T13" i="6"/>
  <c r="X13" i="6"/>
  <c r="AB13" i="6"/>
  <c r="AF13" i="6"/>
  <c r="AJ13" i="6"/>
  <c r="AN13" i="6"/>
  <c r="J14" i="6"/>
  <c r="N14" i="6"/>
  <c r="R14" i="6"/>
  <c r="V14" i="6"/>
  <c r="Z14" i="6"/>
  <c r="AD14" i="6"/>
  <c r="AH14" i="6"/>
  <c r="AL14" i="6"/>
  <c r="AP14" i="6"/>
  <c r="L15" i="6"/>
  <c r="P15" i="6"/>
  <c r="T15" i="6"/>
  <c r="X15" i="6"/>
  <c r="AB15" i="6"/>
  <c r="AF15" i="6"/>
  <c r="AJ15" i="6"/>
  <c r="AN15" i="6"/>
  <c r="J16" i="6"/>
  <c r="N16" i="6"/>
  <c r="R16" i="6"/>
  <c r="T16" i="6"/>
  <c r="V16" i="6"/>
  <c r="X16" i="6"/>
  <c r="Z16" i="6"/>
  <c r="AB16" i="6"/>
  <c r="AD16" i="6"/>
  <c r="AF16" i="6"/>
  <c r="AH16" i="6"/>
  <c r="AJ16" i="6"/>
  <c r="AL16" i="6"/>
  <c r="AN16" i="6"/>
  <c r="AP16" i="6"/>
  <c r="J17" i="6"/>
  <c r="L17" i="6"/>
  <c r="N17" i="6"/>
  <c r="P17" i="6"/>
  <c r="R17" i="6"/>
  <c r="T17" i="6"/>
  <c r="V17" i="6"/>
  <c r="X17" i="6"/>
  <c r="Z17" i="6"/>
  <c r="AB17" i="6"/>
  <c r="AD17" i="6"/>
  <c r="AF17" i="6"/>
  <c r="AH17" i="6"/>
  <c r="AJ17" i="6"/>
  <c r="AL17" i="6"/>
  <c r="AN17" i="6"/>
  <c r="AP17" i="6"/>
  <c r="J19" i="6"/>
  <c r="L19" i="6"/>
  <c r="N19" i="6"/>
  <c r="P19" i="6"/>
  <c r="R19" i="6"/>
  <c r="T19" i="6"/>
  <c r="V19" i="6"/>
  <c r="X19" i="6"/>
  <c r="Z19" i="6"/>
  <c r="AB19" i="6"/>
  <c r="AD19" i="6"/>
  <c r="AF19" i="6"/>
  <c r="AH19" i="6"/>
  <c r="AJ19" i="6"/>
  <c r="AL19" i="6"/>
  <c r="AN19" i="6"/>
  <c r="AP19" i="6"/>
  <c r="J20" i="6"/>
  <c r="L20" i="6"/>
  <c r="N20" i="6"/>
  <c r="P20" i="6"/>
  <c r="R20" i="6"/>
  <c r="T20" i="6"/>
  <c r="V20" i="6"/>
  <c r="X20" i="6"/>
  <c r="Z20" i="6"/>
  <c r="AB20" i="6"/>
  <c r="AD20" i="6"/>
  <c r="AF20" i="6"/>
  <c r="AH20" i="6"/>
  <c r="AJ20" i="6"/>
  <c r="AL20" i="6"/>
  <c r="AN20" i="6"/>
  <c r="AP20" i="6"/>
  <c r="J21" i="6"/>
  <c r="L21" i="6"/>
  <c r="N21" i="6"/>
  <c r="P21" i="6"/>
  <c r="R21" i="6"/>
  <c r="T21" i="6"/>
  <c r="V21" i="6"/>
  <c r="X21" i="6"/>
  <c r="Z21" i="6"/>
  <c r="AB21" i="6"/>
  <c r="AD21" i="6"/>
  <c r="AF21" i="6"/>
  <c r="AH21" i="6"/>
  <c r="AJ21" i="6"/>
  <c r="AL21" i="6"/>
  <c r="AN21" i="6"/>
  <c r="AP21" i="6"/>
  <c r="J22" i="6"/>
  <c r="L22" i="6"/>
  <c r="N22" i="6"/>
  <c r="P22" i="6"/>
  <c r="R22" i="6"/>
  <c r="T22" i="6"/>
  <c r="V22" i="6"/>
  <c r="X22" i="6"/>
  <c r="Z22" i="6"/>
  <c r="AB22" i="6"/>
  <c r="AD22" i="6"/>
  <c r="AF22" i="6"/>
  <c r="AH22" i="6"/>
  <c r="AJ22" i="6"/>
  <c r="AL22" i="6"/>
  <c r="AN22" i="6"/>
  <c r="AP22" i="6"/>
  <c r="J23" i="6"/>
  <c r="L23" i="6"/>
  <c r="N23" i="6"/>
  <c r="P23" i="6"/>
  <c r="R23" i="6"/>
  <c r="T23" i="6"/>
  <c r="V23" i="6"/>
  <c r="X23" i="6"/>
  <c r="Z23" i="6"/>
  <c r="AB23" i="6"/>
  <c r="AD23" i="6"/>
  <c r="AF23" i="6"/>
  <c r="AH23" i="6"/>
  <c r="AJ23" i="6"/>
  <c r="AL23" i="6"/>
  <c r="AN23" i="6"/>
  <c r="AP23" i="6"/>
  <c r="J24" i="6"/>
  <c r="L24" i="6"/>
  <c r="N24" i="6"/>
  <c r="P24" i="6"/>
  <c r="R24" i="6"/>
  <c r="T24" i="6"/>
  <c r="V24" i="6"/>
  <c r="X24" i="6"/>
  <c r="Z24" i="6"/>
  <c r="AB24" i="6"/>
  <c r="AD24" i="6"/>
  <c r="AF24" i="6"/>
  <c r="AH24" i="6"/>
  <c r="AJ24" i="6"/>
  <c r="AL24" i="6"/>
  <c r="AN24" i="6"/>
  <c r="AP24" i="6"/>
  <c r="J25" i="6"/>
  <c r="L25" i="6"/>
  <c r="N25" i="6"/>
  <c r="P25" i="6"/>
  <c r="R25" i="6"/>
  <c r="T25" i="6"/>
  <c r="V25" i="6"/>
  <c r="X25" i="6"/>
  <c r="Z25" i="6"/>
  <c r="AB25" i="6"/>
  <c r="AD25" i="6"/>
  <c r="AF25" i="6"/>
  <c r="AH25" i="6"/>
  <c r="AJ25" i="6"/>
  <c r="AL25" i="6"/>
  <c r="AN25" i="6"/>
  <c r="AP25" i="6"/>
  <c r="J26" i="6"/>
  <c r="L26" i="6"/>
  <c r="N26" i="6"/>
  <c r="P26" i="6"/>
  <c r="R26" i="6"/>
  <c r="T26" i="6"/>
  <c r="V26" i="6"/>
  <c r="X26" i="6"/>
  <c r="Z26" i="6"/>
  <c r="AB26" i="6"/>
  <c r="AD26" i="6"/>
  <c r="AF26" i="6"/>
  <c r="AH26" i="6"/>
  <c r="AJ26" i="6"/>
  <c r="AL26" i="6"/>
  <c r="AN26" i="6"/>
  <c r="AP26" i="6"/>
  <c r="J27" i="6"/>
  <c r="L27" i="6"/>
  <c r="N27" i="6"/>
  <c r="P27" i="6"/>
  <c r="R27" i="6"/>
  <c r="T27" i="6"/>
  <c r="V27" i="6"/>
  <c r="X27" i="6"/>
  <c r="Z27" i="6"/>
  <c r="AB27" i="6"/>
  <c r="AD27" i="6"/>
  <c r="AF27" i="6"/>
  <c r="AH27" i="6"/>
  <c r="AJ27" i="6"/>
  <c r="AL27" i="6"/>
  <c r="AN27" i="6"/>
  <c r="AP27" i="6"/>
  <c r="J29" i="6"/>
  <c r="L29" i="6"/>
  <c r="N29" i="6"/>
  <c r="P29" i="6"/>
  <c r="R29" i="6"/>
  <c r="T29" i="6"/>
  <c r="V29" i="6"/>
  <c r="X29" i="6"/>
  <c r="Z29" i="6"/>
  <c r="AB29" i="6"/>
  <c r="AD29" i="6"/>
  <c r="AF29" i="6"/>
  <c r="AH29" i="6"/>
  <c r="AJ29" i="6"/>
  <c r="AL29" i="6"/>
  <c r="AN29" i="6"/>
  <c r="AP29" i="6"/>
  <c r="J30" i="6"/>
  <c r="L30" i="6"/>
  <c r="N30" i="6"/>
  <c r="P30" i="6"/>
  <c r="R30" i="6"/>
  <c r="T30" i="6"/>
  <c r="V30" i="6"/>
  <c r="X30" i="6"/>
  <c r="Z30" i="6"/>
  <c r="AB30" i="6"/>
  <c r="AD30" i="6"/>
  <c r="AF30" i="6"/>
  <c r="AH30" i="6"/>
  <c r="AJ30" i="6"/>
  <c r="AL30" i="6"/>
  <c r="AN30" i="6"/>
  <c r="AP30" i="6"/>
  <c r="J31" i="6"/>
  <c r="L31" i="6"/>
  <c r="N31" i="6"/>
  <c r="P31" i="6"/>
  <c r="R31" i="6"/>
  <c r="T31" i="6"/>
  <c r="V31" i="6"/>
  <c r="X31" i="6"/>
  <c r="Z31" i="6"/>
  <c r="AB31" i="6"/>
  <c r="AD31" i="6"/>
  <c r="AF31" i="6"/>
  <c r="AH31" i="6"/>
  <c r="AJ31" i="6"/>
  <c r="AL31" i="6"/>
  <c r="AN31" i="6"/>
  <c r="AP31" i="6"/>
  <c r="J32" i="6"/>
  <c r="L32" i="6"/>
  <c r="N32" i="6"/>
  <c r="P32" i="6"/>
  <c r="R32" i="6"/>
  <c r="T32" i="6"/>
  <c r="V32" i="6"/>
  <c r="X32" i="6"/>
  <c r="Z32" i="6"/>
  <c r="AB32" i="6"/>
  <c r="AD32" i="6"/>
  <c r="AF32" i="6"/>
  <c r="AH32" i="6"/>
  <c r="AJ32" i="6"/>
  <c r="AL32" i="6"/>
  <c r="AN32" i="6"/>
  <c r="AP32" i="6"/>
  <c r="J33" i="6"/>
  <c r="L33" i="6"/>
  <c r="N33" i="6"/>
  <c r="P33" i="6"/>
  <c r="R33" i="6"/>
  <c r="T33" i="6"/>
  <c r="V33" i="6"/>
  <c r="X33" i="6"/>
  <c r="Z33" i="6"/>
  <c r="AB33" i="6"/>
  <c r="AD33" i="6"/>
  <c r="AF33" i="6"/>
  <c r="AH33" i="6"/>
  <c r="AJ33" i="6"/>
  <c r="AL33" i="6"/>
  <c r="AN33" i="6"/>
  <c r="AP33" i="6"/>
  <c r="J34" i="6"/>
  <c r="L34" i="6"/>
  <c r="N34" i="6"/>
  <c r="P34" i="6"/>
  <c r="R34" i="6"/>
  <c r="T34" i="6"/>
  <c r="V34" i="6"/>
  <c r="X34" i="6"/>
  <c r="Z34" i="6"/>
  <c r="AB34" i="6"/>
  <c r="AD34" i="6"/>
  <c r="AF34" i="6"/>
  <c r="AH34" i="6"/>
  <c r="AJ34" i="6"/>
  <c r="AL34" i="6"/>
  <c r="AN34" i="6"/>
  <c r="AP34" i="6"/>
  <c r="J35" i="6"/>
  <c r="L35" i="6"/>
  <c r="N35" i="6"/>
  <c r="P35" i="6"/>
  <c r="R35" i="6"/>
  <c r="T35" i="6"/>
  <c r="V35" i="6"/>
  <c r="X35" i="6"/>
  <c r="Z35" i="6"/>
  <c r="AB35" i="6"/>
  <c r="AD35" i="6"/>
  <c r="AF35" i="6"/>
  <c r="AH35" i="6"/>
  <c r="AJ35" i="6"/>
  <c r="AL35" i="6"/>
  <c r="AN35" i="6"/>
  <c r="AP35" i="6"/>
  <c r="J36" i="6"/>
  <c r="L36" i="6"/>
  <c r="N36" i="6"/>
  <c r="P36" i="6"/>
  <c r="R36" i="6"/>
  <c r="T36" i="6"/>
  <c r="V36" i="6"/>
  <c r="X36" i="6"/>
  <c r="Z36" i="6"/>
  <c r="AB36" i="6"/>
  <c r="AD36" i="6"/>
  <c r="AF36" i="6"/>
  <c r="AH36" i="6"/>
  <c r="AJ36" i="6"/>
  <c r="AL36" i="6"/>
  <c r="AN36" i="6"/>
  <c r="AP36" i="6"/>
  <c r="J37" i="6"/>
  <c r="L37" i="6"/>
  <c r="N37" i="6"/>
  <c r="P37" i="6"/>
  <c r="R37" i="6"/>
  <c r="T37" i="6"/>
  <c r="V37" i="6"/>
  <c r="X37" i="6"/>
  <c r="Z37" i="6"/>
  <c r="AB37" i="6"/>
  <c r="AD37" i="6"/>
  <c r="AF37" i="6"/>
  <c r="AH37" i="6"/>
  <c r="AJ37" i="6"/>
  <c r="AL37" i="6"/>
  <c r="AN37" i="6"/>
  <c r="AP37" i="6"/>
  <c r="J38" i="6"/>
  <c r="L38" i="6"/>
  <c r="N38" i="6"/>
  <c r="P38" i="6"/>
  <c r="R38" i="6"/>
  <c r="T38" i="6"/>
  <c r="V38" i="6"/>
  <c r="X38" i="6"/>
  <c r="Z38" i="6"/>
  <c r="AB38" i="6"/>
  <c r="AD38" i="6"/>
  <c r="AF38" i="6"/>
  <c r="AH38" i="6"/>
  <c r="AJ38" i="6"/>
  <c r="AL38" i="6"/>
  <c r="AN38" i="6"/>
  <c r="AP38" i="6"/>
  <c r="J40" i="6"/>
  <c r="L40" i="6"/>
  <c r="N40" i="6"/>
  <c r="P40" i="6"/>
  <c r="R40" i="6"/>
  <c r="T40" i="6"/>
  <c r="V40" i="6"/>
  <c r="X40" i="6"/>
  <c r="Z40" i="6"/>
  <c r="AB40" i="6"/>
  <c r="AD40" i="6"/>
  <c r="AF40" i="6"/>
  <c r="AH40" i="6"/>
  <c r="AJ40" i="6"/>
  <c r="AL40" i="6"/>
  <c r="AN40" i="6"/>
  <c r="AP40" i="6"/>
  <c r="J41" i="6"/>
  <c r="L41" i="6"/>
  <c r="N41" i="6"/>
  <c r="P41" i="6"/>
  <c r="R41" i="6"/>
  <c r="T41" i="6"/>
  <c r="V41" i="6"/>
  <c r="X41" i="6"/>
  <c r="Z41" i="6"/>
  <c r="AB41" i="6"/>
  <c r="AD41" i="6"/>
  <c r="AF41" i="6"/>
  <c r="AH41" i="6"/>
  <c r="AJ41" i="6"/>
  <c r="AL41" i="6"/>
  <c r="AN41" i="6"/>
  <c r="AP41" i="6"/>
  <c r="AG158" i="6"/>
  <c r="N160" i="6"/>
  <c r="P161" i="6"/>
  <c r="W162" i="6"/>
  <c r="J163" i="6"/>
  <c r="Z163" i="6"/>
  <c r="AP163" i="6"/>
  <c r="X164" i="6"/>
  <c r="AN164" i="6"/>
  <c r="V165" i="6"/>
  <c r="AL165" i="6"/>
  <c r="T166" i="6"/>
  <c r="AJ166" i="6"/>
  <c r="R167" i="6"/>
  <c r="AH167" i="6"/>
  <c r="P168" i="6"/>
  <c r="AF168" i="6"/>
  <c r="N169" i="6"/>
  <c r="AD169" i="6"/>
  <c r="L170" i="6"/>
  <c r="V170" i="6"/>
  <c r="AD170" i="6"/>
  <c r="AL170" i="6"/>
  <c r="L10" i="6"/>
  <c r="T10" i="6"/>
  <c r="AB10" i="6"/>
  <c r="AJ10" i="6"/>
  <c r="J11" i="6"/>
  <c r="R11" i="6"/>
  <c r="Z11" i="6"/>
  <c r="AH11" i="6"/>
  <c r="AP11" i="6"/>
  <c r="P12" i="6"/>
  <c r="X12" i="6"/>
  <c r="AF12" i="6"/>
  <c r="AN12" i="6"/>
  <c r="N13" i="6"/>
  <c r="V13" i="6"/>
  <c r="AD13" i="6"/>
  <c r="AL13" i="6"/>
  <c r="L14" i="6"/>
  <c r="T14" i="6"/>
  <c r="AB14" i="6"/>
  <c r="AJ14" i="6"/>
  <c r="J15" i="6"/>
  <c r="R15" i="6"/>
  <c r="Z15" i="6"/>
  <c r="AH15" i="6"/>
  <c r="AP15" i="6"/>
  <c r="P16" i="6"/>
  <c r="U16" i="6"/>
  <c r="Y16" i="6"/>
  <c r="AC16" i="6"/>
  <c r="AG16" i="6"/>
  <c r="AK16" i="6"/>
  <c r="AO16" i="6"/>
  <c r="K17" i="6"/>
  <c r="O17" i="6"/>
  <c r="S17" i="6"/>
  <c r="W17" i="6"/>
  <c r="AA17" i="6"/>
  <c r="AE17" i="6"/>
  <c r="AI17" i="6"/>
  <c r="AM17" i="6"/>
  <c r="K19" i="6"/>
  <c r="O19" i="6"/>
  <c r="S19" i="6"/>
  <c r="W19" i="6"/>
  <c r="AA19" i="6"/>
  <c r="AE19" i="6"/>
  <c r="AI19" i="6"/>
  <c r="AM19" i="6"/>
  <c r="I20" i="6"/>
  <c r="M20" i="6"/>
  <c r="Q20" i="6"/>
  <c r="U20" i="6"/>
  <c r="Y20" i="6"/>
  <c r="AC20" i="6"/>
  <c r="AG20" i="6"/>
  <c r="AK20" i="6"/>
  <c r="AO20" i="6"/>
  <c r="K21" i="6"/>
  <c r="O21" i="6"/>
  <c r="S21" i="6"/>
  <c r="W21" i="6"/>
  <c r="AA21" i="6"/>
  <c r="AE21" i="6"/>
  <c r="AI21" i="6"/>
  <c r="AM21" i="6"/>
  <c r="I22" i="6"/>
  <c r="M22" i="6"/>
  <c r="Q22" i="6"/>
  <c r="U22" i="6"/>
  <c r="Y22" i="6"/>
  <c r="AC22" i="6"/>
  <c r="AG22" i="6"/>
  <c r="AK22" i="6"/>
  <c r="AO22" i="6"/>
  <c r="K23" i="6"/>
  <c r="O23" i="6"/>
  <c r="S23" i="6"/>
  <c r="W23" i="6"/>
  <c r="AA23" i="6"/>
  <c r="AE23" i="6"/>
  <c r="AI23" i="6"/>
  <c r="AM23" i="6"/>
  <c r="I24" i="6"/>
  <c r="M24" i="6"/>
  <c r="Q24" i="6"/>
  <c r="U24" i="6"/>
  <c r="Y24" i="6"/>
  <c r="AC24" i="6"/>
  <c r="AG24" i="6"/>
  <c r="AK24" i="6"/>
  <c r="AO24" i="6"/>
  <c r="K25" i="6"/>
  <c r="O25" i="6"/>
  <c r="S25" i="6"/>
  <c r="W25" i="6"/>
  <c r="AA25" i="6"/>
  <c r="AE25" i="6"/>
  <c r="AI25" i="6"/>
  <c r="AM25" i="6"/>
  <c r="I26" i="6"/>
  <c r="M26" i="6"/>
  <c r="Q26" i="6"/>
  <c r="U26" i="6"/>
  <c r="Y26" i="6"/>
  <c r="AC26" i="6"/>
  <c r="AG26" i="6"/>
  <c r="AK26" i="6"/>
  <c r="AO26" i="6"/>
  <c r="K27" i="6"/>
  <c r="O27" i="6"/>
  <c r="S27" i="6"/>
  <c r="W27" i="6"/>
  <c r="AA27" i="6"/>
  <c r="AE27" i="6"/>
  <c r="AI27" i="6"/>
  <c r="AM27" i="6"/>
  <c r="K29" i="6"/>
  <c r="O29" i="6"/>
  <c r="S29" i="6"/>
  <c r="W29" i="6"/>
  <c r="AA29" i="6"/>
  <c r="AE29" i="6"/>
  <c r="AI29" i="6"/>
  <c r="AM29" i="6"/>
  <c r="I30" i="6"/>
  <c r="M30" i="6"/>
  <c r="Q30" i="6"/>
  <c r="U30" i="6"/>
  <c r="Y30" i="6"/>
  <c r="AC30" i="6"/>
  <c r="AG30" i="6"/>
  <c r="AK30" i="6"/>
  <c r="AO30" i="6"/>
  <c r="K31" i="6"/>
  <c r="O31" i="6"/>
  <c r="S31" i="6"/>
  <c r="W31" i="6"/>
  <c r="AA31" i="6"/>
  <c r="AE31" i="6"/>
  <c r="AI31" i="6"/>
  <c r="AM31" i="6"/>
  <c r="I32" i="6"/>
  <c r="M32" i="6"/>
  <c r="Q32" i="6"/>
  <c r="U32" i="6"/>
  <c r="Y32" i="6"/>
  <c r="AC32" i="6"/>
  <c r="AG32" i="6"/>
  <c r="AK32" i="6"/>
  <c r="AO32" i="6"/>
  <c r="K33" i="6"/>
  <c r="O33" i="6"/>
  <c r="S33" i="6"/>
  <c r="W33" i="6"/>
  <c r="AA33" i="6"/>
  <c r="AE33" i="6"/>
  <c r="AI33" i="6"/>
  <c r="AM33" i="6"/>
  <c r="I34" i="6"/>
  <c r="M34" i="6"/>
  <c r="Q34" i="6"/>
  <c r="U34" i="6"/>
  <c r="Y34" i="6"/>
  <c r="AC34" i="6"/>
  <c r="AG34" i="6"/>
  <c r="AK34" i="6"/>
  <c r="AO34" i="6"/>
  <c r="K35" i="6"/>
  <c r="O35" i="6"/>
  <c r="S35" i="6"/>
  <c r="W35" i="6"/>
  <c r="AA35" i="6"/>
  <c r="AE35" i="6"/>
  <c r="AI35" i="6"/>
  <c r="AM35" i="6"/>
  <c r="I36" i="6"/>
  <c r="M36" i="6"/>
  <c r="Q36" i="6"/>
  <c r="U36" i="6"/>
  <c r="Y36" i="6"/>
  <c r="AC36" i="6"/>
  <c r="AG36" i="6"/>
  <c r="AK36" i="6"/>
  <c r="AO36" i="6"/>
  <c r="K37" i="6"/>
  <c r="O37" i="6"/>
  <c r="S37" i="6"/>
  <c r="W37" i="6"/>
  <c r="AA37" i="6"/>
  <c r="AE37" i="6"/>
  <c r="AI37" i="6"/>
  <c r="AM37" i="6"/>
  <c r="I38" i="6"/>
  <c r="M38" i="6"/>
  <c r="Q38" i="6"/>
  <c r="U38" i="6"/>
  <c r="Y38" i="6"/>
  <c r="AC38" i="6"/>
  <c r="AG38" i="6"/>
  <c r="AK38" i="6"/>
  <c r="AO38" i="6"/>
  <c r="I40" i="6"/>
  <c r="M40" i="6"/>
  <c r="Q40" i="6"/>
  <c r="U40" i="6"/>
  <c r="Y40" i="6"/>
  <c r="AC40" i="6"/>
  <c r="AG40" i="6"/>
  <c r="AK40" i="6"/>
  <c r="AO40" i="6"/>
  <c r="K41" i="6"/>
  <c r="O41" i="6"/>
  <c r="S41" i="6"/>
  <c r="W41" i="6"/>
  <c r="AA41" i="6"/>
  <c r="AE41" i="6"/>
  <c r="AI41" i="6"/>
  <c r="AM41" i="6"/>
  <c r="Q158" i="6"/>
  <c r="V159" i="6"/>
  <c r="AD160" i="6"/>
  <c r="AO161" i="6"/>
  <c r="AJ162" i="6"/>
  <c r="R163" i="6"/>
  <c r="AH163" i="6"/>
  <c r="P164" i="6"/>
  <c r="AF164" i="6"/>
  <c r="N165" i="6"/>
  <c r="AD165" i="6"/>
  <c r="L166" i="6"/>
  <c r="AB166" i="6"/>
  <c r="J167" i="6"/>
  <c r="Z167" i="6"/>
  <c r="AP167" i="6"/>
  <c r="X168" i="6"/>
  <c r="AN168" i="6"/>
  <c r="V169" i="6"/>
  <c r="AL169" i="6"/>
  <c r="R170" i="6"/>
  <c r="Z170" i="6"/>
  <c r="AH170" i="6"/>
  <c r="AP170" i="6"/>
  <c r="P10" i="6"/>
  <c r="X10" i="6"/>
  <c r="AF10" i="6"/>
  <c r="AN10" i="6"/>
  <c r="N11" i="6"/>
  <c r="V11" i="6"/>
  <c r="AD11" i="6"/>
  <c r="AL11" i="6"/>
  <c r="L12" i="6"/>
  <c r="T12" i="6"/>
  <c r="AB12" i="6"/>
  <c r="AJ12" i="6"/>
  <c r="J13" i="6"/>
  <c r="R13" i="6"/>
  <c r="Z13" i="6"/>
  <c r="AH13" i="6"/>
  <c r="AP13" i="6"/>
  <c r="P14" i="6"/>
  <c r="X14" i="6"/>
  <c r="AF14" i="6"/>
  <c r="AN14" i="6"/>
  <c r="N15" i="6"/>
  <c r="V15" i="6"/>
  <c r="AD15" i="6"/>
  <c r="AL15" i="6"/>
  <c r="L16" i="6"/>
  <c r="W16" i="6"/>
  <c r="AE16" i="6"/>
  <c r="AM16" i="6"/>
  <c r="M17" i="6"/>
  <c r="U17" i="6"/>
  <c r="AC17" i="6"/>
  <c r="AK17" i="6"/>
  <c r="I19" i="6"/>
  <c r="Q19" i="6"/>
  <c r="Y19" i="6"/>
  <c r="AG19" i="6"/>
  <c r="AO19" i="6"/>
  <c r="O20" i="6"/>
  <c r="W20" i="6"/>
  <c r="AE20" i="6"/>
  <c r="AM20" i="6"/>
  <c r="M21" i="6"/>
  <c r="U21" i="6"/>
  <c r="AC21" i="6"/>
  <c r="AK21" i="6"/>
  <c r="K22" i="6"/>
  <c r="S22" i="6"/>
  <c r="AA22" i="6"/>
  <c r="AI22" i="6"/>
  <c r="I23" i="6"/>
  <c r="Q23" i="6"/>
  <c r="Y23" i="6"/>
  <c r="AG23" i="6"/>
  <c r="AO23" i="6"/>
  <c r="O24" i="6"/>
  <c r="W24" i="6"/>
  <c r="AE24" i="6"/>
  <c r="AM24" i="6"/>
  <c r="M25" i="6"/>
  <c r="U25" i="6"/>
  <c r="AC25" i="6"/>
  <c r="AK25" i="6"/>
  <c r="K26" i="6"/>
  <c r="S26" i="6"/>
  <c r="AA26" i="6"/>
  <c r="AI26" i="6"/>
  <c r="I27" i="6"/>
  <c r="Q27" i="6"/>
  <c r="Y27" i="6"/>
  <c r="AG27" i="6"/>
  <c r="AO27" i="6"/>
  <c r="M29" i="6"/>
  <c r="U29" i="6"/>
  <c r="AC29" i="6"/>
  <c r="AK29" i="6"/>
  <c r="K30" i="6"/>
  <c r="S30" i="6"/>
  <c r="AA30" i="6"/>
  <c r="AI30" i="6"/>
  <c r="I31" i="6"/>
  <c r="Q31" i="6"/>
  <c r="Y31" i="6"/>
  <c r="AG31" i="6"/>
  <c r="AO31" i="6"/>
  <c r="O32" i="6"/>
  <c r="W32" i="6"/>
  <c r="AE32" i="6"/>
  <c r="AM32" i="6"/>
  <c r="M33" i="6"/>
  <c r="U33" i="6"/>
  <c r="AC33" i="6"/>
  <c r="AK33" i="6"/>
  <c r="K34" i="6"/>
  <c r="S34" i="6"/>
  <c r="AA34" i="6"/>
  <c r="AI34" i="6"/>
  <c r="I35" i="6"/>
  <c r="Q35" i="6"/>
  <c r="Y35" i="6"/>
  <c r="AG35" i="6"/>
  <c r="AO35" i="6"/>
  <c r="O36" i="6"/>
  <c r="W36" i="6"/>
  <c r="AE36" i="6"/>
  <c r="AM36" i="6"/>
  <c r="M37" i="6"/>
  <c r="U37" i="6"/>
  <c r="AC37" i="6"/>
  <c r="AK37" i="6"/>
  <c r="K38" i="6"/>
  <c r="S38" i="6"/>
  <c r="AA38" i="6"/>
  <c r="AI38" i="6"/>
  <c r="O40" i="6"/>
  <c r="W40" i="6"/>
  <c r="AE40" i="6"/>
  <c r="AM40" i="6"/>
  <c r="M41" i="6"/>
  <c r="U41" i="6"/>
  <c r="AC41" i="6"/>
  <c r="AK41" i="6"/>
  <c r="S16" i="6"/>
  <c r="AA16" i="6"/>
  <c r="AI16" i="6"/>
  <c r="I17" i="6"/>
  <c r="Q17" i="6"/>
  <c r="Y17" i="6"/>
  <c r="AG17" i="6"/>
  <c r="AO17" i="6"/>
  <c r="M19" i="6"/>
  <c r="U19" i="6"/>
  <c r="AC19" i="6"/>
  <c r="AK19" i="6"/>
  <c r="K20" i="6"/>
  <c r="S20" i="6"/>
  <c r="AA20" i="6"/>
  <c r="AI20" i="6"/>
  <c r="I21" i="6"/>
  <c r="Q21" i="6"/>
  <c r="Y21" i="6"/>
  <c r="AG21" i="6"/>
  <c r="AO21" i="6"/>
  <c r="O22" i="6"/>
  <c r="W22" i="6"/>
  <c r="AE22" i="6"/>
  <c r="AM22" i="6"/>
  <c r="M23" i="6"/>
  <c r="U23" i="6"/>
  <c r="AC23" i="6"/>
  <c r="AK23" i="6"/>
  <c r="K24" i="6"/>
  <c r="S24" i="6"/>
  <c r="AA24" i="6"/>
  <c r="AI24" i="6"/>
  <c r="I25" i="6"/>
  <c r="Q25" i="6"/>
  <c r="Y25" i="6"/>
  <c r="AG25" i="6"/>
  <c r="AO25" i="6"/>
  <c r="O26" i="6"/>
  <c r="W26" i="6"/>
  <c r="AE26" i="6"/>
  <c r="AM26" i="6"/>
  <c r="M27" i="6"/>
  <c r="U27" i="6"/>
  <c r="AC27" i="6"/>
  <c r="AK27" i="6"/>
  <c r="I29" i="6"/>
  <c r="Q29" i="6"/>
  <c r="Y29" i="6"/>
  <c r="AG29" i="6"/>
  <c r="AO29" i="6"/>
  <c r="O30" i="6"/>
  <c r="W30" i="6"/>
  <c r="AE30" i="6"/>
  <c r="AM30" i="6"/>
  <c r="M31" i="6"/>
  <c r="U31" i="6"/>
  <c r="AC31" i="6"/>
  <c r="AK31" i="6"/>
  <c r="K32" i="6"/>
  <c r="S32" i="6"/>
  <c r="AA32" i="6"/>
  <c r="AI32" i="6"/>
  <c r="I33" i="6"/>
  <c r="Q33" i="6"/>
  <c r="Y33" i="6"/>
  <c r="AG33" i="6"/>
  <c r="AO33" i="6"/>
  <c r="O34" i="6"/>
  <c r="W34" i="6"/>
  <c r="AE34" i="6"/>
  <c r="AM34" i="6"/>
  <c r="M35" i="6"/>
  <c r="U35" i="6"/>
  <c r="AC35" i="6"/>
  <c r="AK35" i="6"/>
  <c r="K36" i="6"/>
  <c r="S36" i="6"/>
  <c r="AA36" i="6"/>
  <c r="AI36" i="6"/>
  <c r="I37" i="6"/>
  <c r="Q37" i="6"/>
  <c r="Y37" i="6"/>
  <c r="AG37" i="6"/>
  <c r="AO37" i="6"/>
  <c r="O38" i="6"/>
  <c r="W38" i="6"/>
  <c r="AE38" i="6"/>
  <c r="AM38" i="6"/>
  <c r="K40" i="6"/>
  <c r="S40" i="6"/>
  <c r="AA40" i="6"/>
  <c r="AI40" i="6"/>
  <c r="I41" i="6"/>
  <c r="Q41" i="6"/>
  <c r="Y41" i="6"/>
  <c r="AG41" i="6"/>
  <c r="AO41" i="6"/>
  <c r="I145" i="6"/>
  <c r="K145" i="6"/>
  <c r="M145" i="6"/>
  <c r="O145" i="6"/>
  <c r="Q145" i="6"/>
  <c r="S145" i="6"/>
  <c r="U145" i="6"/>
  <c r="W145" i="6"/>
  <c r="Y145" i="6"/>
  <c r="AA145" i="6"/>
  <c r="AC145" i="6"/>
  <c r="AE145" i="6"/>
  <c r="AG145" i="6"/>
  <c r="AI145" i="6"/>
  <c r="AK145" i="6"/>
  <c r="AM145" i="6"/>
  <c r="AO145" i="6"/>
  <c r="I146" i="6"/>
  <c r="K146" i="6"/>
  <c r="M146" i="6"/>
  <c r="O146" i="6"/>
  <c r="Q146" i="6"/>
  <c r="S146" i="6"/>
  <c r="U146" i="6"/>
  <c r="W146" i="6"/>
  <c r="Y146" i="6"/>
  <c r="AA146" i="6"/>
  <c r="AC146" i="6"/>
  <c r="AE146" i="6"/>
  <c r="AG146" i="6"/>
  <c r="AI146" i="6"/>
  <c r="AK146" i="6"/>
  <c r="AM146" i="6"/>
  <c r="AO146" i="6"/>
  <c r="I147" i="6"/>
  <c r="K147" i="6"/>
  <c r="M147" i="6"/>
  <c r="O147" i="6"/>
  <c r="Q147" i="6"/>
  <c r="S147" i="6"/>
  <c r="U147" i="6"/>
  <c r="W147" i="6"/>
  <c r="Y147" i="6"/>
  <c r="AA147" i="6"/>
  <c r="AC147" i="6"/>
  <c r="AE147" i="6"/>
  <c r="AG147" i="6"/>
  <c r="AI147" i="6"/>
  <c r="AK147" i="6"/>
  <c r="AM147" i="6"/>
  <c r="AO147" i="6"/>
  <c r="I148" i="6"/>
  <c r="K148" i="6"/>
  <c r="M148" i="6"/>
  <c r="O148" i="6"/>
  <c r="Q148" i="6"/>
  <c r="S148" i="6"/>
  <c r="U148" i="6"/>
  <c r="W148" i="6"/>
  <c r="Y148" i="6"/>
  <c r="AA148" i="6"/>
  <c r="AC148" i="6"/>
  <c r="AE148" i="6"/>
  <c r="AG148" i="6"/>
  <c r="AI148" i="6"/>
  <c r="AK148" i="6"/>
  <c r="AM148" i="6"/>
  <c r="AO148" i="6"/>
  <c r="I149" i="6"/>
  <c r="K149" i="6"/>
  <c r="M149" i="6"/>
  <c r="O149" i="6"/>
  <c r="Q149" i="6"/>
  <c r="S149" i="6"/>
  <c r="U149" i="6"/>
  <c r="W149" i="6"/>
  <c r="Y149" i="6"/>
  <c r="AA149" i="6"/>
  <c r="AC149" i="6"/>
  <c r="AE149" i="6"/>
  <c r="AG149" i="6"/>
  <c r="AI149" i="6"/>
  <c r="AK149" i="6"/>
  <c r="AM149" i="6"/>
  <c r="AO149" i="6"/>
  <c r="I150" i="6"/>
  <c r="K150" i="6"/>
  <c r="M150" i="6"/>
  <c r="O150" i="6"/>
  <c r="Q150" i="6"/>
  <c r="S150" i="6"/>
  <c r="U150" i="6"/>
  <c r="W150" i="6"/>
  <c r="Y150" i="6"/>
  <c r="AA150" i="6"/>
  <c r="AC150" i="6"/>
  <c r="AE150" i="6"/>
  <c r="AG150" i="6"/>
  <c r="AI150" i="6"/>
  <c r="AK150" i="6"/>
  <c r="AM150" i="6"/>
  <c r="AO150" i="6"/>
  <c r="I151" i="6"/>
  <c r="K151" i="6"/>
  <c r="M151" i="6"/>
  <c r="O151" i="6"/>
  <c r="Q151" i="6"/>
  <c r="S151" i="6"/>
  <c r="U151" i="6"/>
  <c r="W151" i="6"/>
  <c r="Y151" i="6"/>
  <c r="AA151" i="6"/>
  <c r="AC151" i="6"/>
  <c r="AE151" i="6"/>
  <c r="AG151" i="6"/>
  <c r="AI151" i="6"/>
  <c r="AK151" i="6"/>
  <c r="AM151" i="6"/>
  <c r="AO151" i="6"/>
  <c r="I152" i="6"/>
  <c r="K152" i="6"/>
  <c r="M152" i="6"/>
  <c r="O152" i="6"/>
  <c r="Q152" i="6"/>
  <c r="S152" i="6"/>
  <c r="U152" i="6"/>
  <c r="W152" i="6"/>
  <c r="Y152" i="6"/>
  <c r="AA152" i="6"/>
  <c r="AC152" i="6"/>
  <c r="AE152" i="6"/>
  <c r="AG152" i="6"/>
  <c r="AI152" i="6"/>
  <c r="AK152" i="6"/>
  <c r="AM152" i="6"/>
  <c r="AO152" i="6"/>
  <c r="I153" i="6"/>
  <c r="K153" i="6"/>
  <c r="M153" i="6"/>
  <c r="O153" i="6"/>
  <c r="Q153" i="6"/>
  <c r="S153" i="6"/>
  <c r="U153" i="6"/>
  <c r="W153" i="6"/>
  <c r="Y153" i="6"/>
  <c r="AA153" i="6"/>
  <c r="AC153" i="6"/>
  <c r="AE153" i="6"/>
  <c r="AG153" i="6"/>
  <c r="AI153" i="6"/>
  <c r="AK153" i="6"/>
  <c r="AM153" i="6"/>
  <c r="AO153" i="6"/>
  <c r="I154" i="6"/>
  <c r="K154" i="6"/>
  <c r="M154" i="6"/>
  <c r="O154" i="6"/>
  <c r="Q154" i="6"/>
  <c r="S154" i="6"/>
  <c r="U154" i="6"/>
  <c r="W154" i="6"/>
  <c r="Y154" i="6"/>
  <c r="AA154" i="6"/>
  <c r="AC154" i="6"/>
  <c r="AE154" i="6"/>
  <c r="AG154" i="6"/>
  <c r="AI154" i="6"/>
  <c r="AK154" i="6"/>
  <c r="AM154" i="6"/>
  <c r="AO154" i="6"/>
  <c r="I155" i="6"/>
  <c r="K155" i="6"/>
  <c r="M155" i="6"/>
  <c r="O155" i="6"/>
  <c r="Q155" i="6"/>
  <c r="S155" i="6"/>
  <c r="U155" i="6"/>
  <c r="W155" i="6"/>
  <c r="Y155" i="6"/>
  <c r="AA155" i="6"/>
  <c r="AC155" i="6"/>
  <c r="AE155" i="6"/>
  <c r="AG155" i="6"/>
  <c r="AI155" i="6"/>
  <c r="AK155" i="6"/>
  <c r="AM155" i="6"/>
  <c r="AO155" i="6"/>
  <c r="I156" i="6"/>
  <c r="K156" i="6"/>
  <c r="M156" i="6"/>
  <c r="O156" i="6"/>
  <c r="Q156" i="6"/>
  <c r="S156" i="6"/>
  <c r="U156" i="6"/>
  <c r="W156" i="6"/>
  <c r="Y156" i="6"/>
  <c r="AA156" i="6"/>
  <c r="AC156" i="6"/>
  <c r="AE156" i="6"/>
  <c r="AG156" i="6"/>
  <c r="AI156" i="6"/>
  <c r="AK156" i="6"/>
  <c r="AM156" i="6"/>
  <c r="AO156" i="6"/>
  <c r="I157" i="6"/>
  <c r="K157" i="6"/>
  <c r="M157" i="6"/>
  <c r="O157" i="6"/>
  <c r="Q157" i="6"/>
  <c r="S157" i="6"/>
  <c r="U157" i="6"/>
  <c r="W157" i="6"/>
  <c r="Y157" i="6"/>
  <c r="AA157" i="6"/>
  <c r="AC157" i="6"/>
  <c r="AE157" i="6"/>
  <c r="AG157" i="6"/>
  <c r="AI157" i="6"/>
  <c r="AK157" i="6"/>
  <c r="AM157" i="6"/>
  <c r="AO157" i="6"/>
  <c r="J145" i="6"/>
  <c r="L145" i="6"/>
  <c r="N145" i="6"/>
  <c r="P145" i="6"/>
  <c r="R145" i="6"/>
  <c r="T145" i="6"/>
  <c r="V145" i="6"/>
  <c r="X145" i="6"/>
  <c r="Z145" i="6"/>
  <c r="AB145" i="6"/>
  <c r="AD145" i="6"/>
  <c r="AF145" i="6"/>
  <c r="AH145" i="6"/>
  <c r="AJ145" i="6"/>
  <c r="AL145" i="6"/>
  <c r="AN145" i="6"/>
  <c r="AP145" i="6"/>
  <c r="J146" i="6"/>
  <c r="L146" i="6"/>
  <c r="N146" i="6"/>
  <c r="P146" i="6"/>
  <c r="R146" i="6"/>
  <c r="T146" i="6"/>
  <c r="V146" i="6"/>
  <c r="X146" i="6"/>
  <c r="Z146" i="6"/>
  <c r="AB146" i="6"/>
  <c r="AD146" i="6"/>
  <c r="AF146" i="6"/>
  <c r="AH146" i="6"/>
  <c r="AJ146" i="6"/>
  <c r="AL146" i="6"/>
  <c r="AN146" i="6"/>
  <c r="AP146" i="6"/>
  <c r="J147" i="6"/>
  <c r="L147" i="6"/>
  <c r="N147" i="6"/>
  <c r="P147" i="6"/>
  <c r="R147" i="6"/>
  <c r="T147" i="6"/>
  <c r="V147" i="6"/>
  <c r="X147" i="6"/>
  <c r="Z147" i="6"/>
  <c r="AB147" i="6"/>
  <c r="AD147" i="6"/>
  <c r="AF147" i="6"/>
  <c r="AH147" i="6"/>
  <c r="AJ147" i="6"/>
  <c r="AL147" i="6"/>
  <c r="AN147" i="6"/>
  <c r="AP147" i="6"/>
  <c r="J148" i="6"/>
  <c r="L148" i="6"/>
  <c r="N148" i="6"/>
  <c r="P148" i="6"/>
  <c r="R148" i="6"/>
  <c r="T148" i="6"/>
  <c r="V148" i="6"/>
  <c r="X148" i="6"/>
  <c r="Z148" i="6"/>
  <c r="AB148" i="6"/>
  <c r="AD148" i="6"/>
  <c r="AF148" i="6"/>
  <c r="AH148" i="6"/>
  <c r="AJ148" i="6"/>
  <c r="AL148" i="6"/>
  <c r="AN148" i="6"/>
  <c r="AP148" i="6"/>
  <c r="J149" i="6"/>
  <c r="L149" i="6"/>
  <c r="N149" i="6"/>
  <c r="P149" i="6"/>
  <c r="R149" i="6"/>
  <c r="T149" i="6"/>
  <c r="V149" i="6"/>
  <c r="X149" i="6"/>
  <c r="Z149" i="6"/>
  <c r="AB149" i="6"/>
  <c r="AD149" i="6"/>
  <c r="AF149" i="6"/>
  <c r="AH149" i="6"/>
  <c r="AJ149" i="6"/>
  <c r="AL149" i="6"/>
  <c r="AN149" i="6"/>
  <c r="AP149" i="6"/>
  <c r="J150" i="6"/>
  <c r="L150" i="6"/>
  <c r="N150" i="6"/>
  <c r="P150" i="6"/>
  <c r="R150" i="6"/>
  <c r="T150" i="6"/>
  <c r="V150" i="6"/>
  <c r="X150" i="6"/>
  <c r="Z150" i="6"/>
  <c r="AB150" i="6"/>
  <c r="AD150" i="6"/>
  <c r="AF150" i="6"/>
  <c r="AH150" i="6"/>
  <c r="AJ150" i="6"/>
  <c r="AL150" i="6"/>
  <c r="AN150" i="6"/>
  <c r="AP150" i="6"/>
  <c r="J151" i="6"/>
  <c r="L151" i="6"/>
  <c r="N151" i="6"/>
  <c r="P151" i="6"/>
  <c r="R151" i="6"/>
  <c r="T151" i="6"/>
  <c r="V151" i="6"/>
  <c r="X151" i="6"/>
  <c r="Z151" i="6"/>
  <c r="AB151" i="6"/>
  <c r="AD151" i="6"/>
  <c r="AF151" i="6"/>
  <c r="AH151" i="6"/>
  <c r="AJ151" i="6"/>
  <c r="AL151" i="6"/>
  <c r="AN151" i="6"/>
  <c r="AP151" i="6"/>
  <c r="J152" i="6"/>
  <c r="L152" i="6"/>
  <c r="N152" i="6"/>
  <c r="P152" i="6"/>
  <c r="R152" i="6"/>
  <c r="T152" i="6"/>
  <c r="V152" i="6"/>
  <c r="X152" i="6"/>
  <c r="Z152" i="6"/>
  <c r="AB152" i="6"/>
  <c r="AD152" i="6"/>
  <c r="AF152" i="6"/>
  <c r="AH152" i="6"/>
  <c r="AJ152" i="6"/>
  <c r="AL152" i="6"/>
  <c r="AN152" i="6"/>
  <c r="AP152" i="6"/>
  <c r="J153" i="6"/>
  <c r="L153" i="6"/>
  <c r="N153" i="6"/>
  <c r="P153" i="6"/>
  <c r="R153" i="6"/>
  <c r="T153" i="6"/>
  <c r="V153" i="6"/>
  <c r="X153" i="6"/>
  <c r="Z153" i="6"/>
  <c r="AB153" i="6"/>
  <c r="AD153" i="6"/>
  <c r="AF153" i="6"/>
  <c r="AH153" i="6"/>
  <c r="AJ153" i="6"/>
  <c r="AL153" i="6"/>
  <c r="AN153" i="6"/>
  <c r="AP153" i="6"/>
  <c r="J154" i="6"/>
  <c r="L154" i="6"/>
  <c r="N154" i="6"/>
  <c r="P154" i="6"/>
  <c r="R154" i="6"/>
  <c r="T154" i="6"/>
  <c r="V154" i="6"/>
  <c r="X154" i="6"/>
  <c r="Z154" i="6"/>
  <c r="AB154" i="6"/>
  <c r="AD154" i="6"/>
  <c r="AF154" i="6"/>
  <c r="AH154" i="6"/>
  <c r="AJ154" i="6"/>
  <c r="AL154" i="6"/>
  <c r="AN154" i="6"/>
  <c r="AP154" i="6"/>
  <c r="J155" i="6"/>
  <c r="L155" i="6"/>
  <c r="N155" i="6"/>
  <c r="P155" i="6"/>
  <c r="R155" i="6"/>
  <c r="T155" i="6"/>
  <c r="V155" i="6"/>
  <c r="X155" i="6"/>
  <c r="Z155" i="6"/>
  <c r="AB155" i="6"/>
  <c r="AD155" i="6"/>
  <c r="AF155" i="6"/>
  <c r="AH155" i="6"/>
  <c r="AJ155" i="6"/>
  <c r="AL155" i="6"/>
  <c r="AN155" i="6"/>
  <c r="AP155" i="6"/>
  <c r="J156" i="6"/>
  <c r="L156" i="6"/>
  <c r="N156" i="6"/>
  <c r="P156" i="6"/>
  <c r="R156" i="6"/>
  <c r="T156" i="6"/>
  <c r="V156" i="6"/>
  <c r="X156" i="6"/>
  <c r="Z156" i="6"/>
  <c r="AB156" i="6"/>
  <c r="AD156" i="6"/>
  <c r="AF156" i="6"/>
  <c r="AH156" i="6"/>
  <c r="AJ156" i="6"/>
  <c r="AL156" i="6"/>
  <c r="AN156" i="6"/>
  <c r="AP156" i="6"/>
  <c r="J157" i="6"/>
  <c r="L157" i="6"/>
  <c r="N157" i="6"/>
  <c r="P157" i="6"/>
  <c r="R157" i="6"/>
  <c r="T157" i="6"/>
  <c r="V157" i="6"/>
  <c r="X157" i="6"/>
  <c r="Z157" i="6"/>
  <c r="AB157" i="6"/>
  <c r="AD157" i="6"/>
  <c r="AF157" i="6"/>
  <c r="AH157" i="6"/>
  <c r="AJ157" i="6"/>
  <c r="AL157" i="6"/>
  <c r="AN157" i="6"/>
  <c r="AP157" i="6"/>
  <c r="I161" i="6"/>
  <c r="AG161" i="6"/>
  <c r="AC161" i="6"/>
  <c r="Y161" i="6"/>
  <c r="U161" i="6"/>
  <c r="Q161" i="6"/>
  <c r="M161" i="6"/>
  <c r="AM159" i="6"/>
  <c r="AI159" i="6"/>
  <c r="AE159" i="6"/>
  <c r="AA159" i="6"/>
  <c r="W159" i="6"/>
  <c r="S159" i="6"/>
  <c r="O159" i="6"/>
  <c r="K159" i="6"/>
  <c r="I159" i="6"/>
  <c r="AE161" i="6"/>
  <c r="AA161" i="6"/>
  <c r="W161" i="6"/>
  <c r="S161" i="6"/>
  <c r="O161" i="6"/>
  <c r="K161" i="6"/>
  <c r="AO159" i="6"/>
  <c r="AK159" i="6"/>
  <c r="AG159" i="6"/>
  <c r="AC159" i="6"/>
  <c r="Y159" i="6"/>
  <c r="U159" i="6"/>
  <c r="Q159" i="6"/>
  <c r="M159" i="6"/>
  <c r="F39" i="6"/>
  <c r="F18" i="6"/>
  <c r="F28" i="6"/>
  <c r="F42" i="6"/>
  <c r="F43" i="6"/>
  <c r="F44" i="6"/>
  <c r="F45" i="6"/>
  <c r="F46" i="6"/>
  <c r="F47" i="6"/>
  <c r="F48" i="6"/>
  <c r="F49" i="6"/>
  <c r="F50" i="6"/>
  <c r="F51" i="6"/>
  <c r="F52" i="6"/>
  <c r="F53" i="6"/>
  <c r="F54" i="6"/>
  <c r="F55" i="6"/>
  <c r="F56" i="6"/>
  <c r="F57" i="6"/>
  <c r="F58" i="6"/>
  <c r="F59" i="6"/>
  <c r="F60" i="6"/>
  <c r="F62" i="6"/>
  <c r="F63" i="6"/>
  <c r="F64" i="6"/>
  <c r="F65" i="6"/>
  <c r="F66" i="6"/>
  <c r="F67" i="6"/>
  <c r="F68" i="6"/>
  <c r="F69" i="6"/>
  <c r="F70" i="6"/>
  <c r="F71" i="6"/>
  <c r="F72" i="6"/>
  <c r="F73" i="6"/>
  <c r="F74" i="6"/>
  <c r="F75" i="6"/>
  <c r="F76" i="6"/>
  <c r="F78" i="6"/>
  <c r="F79" i="6"/>
  <c r="F80" i="6"/>
  <c r="F82" i="6"/>
  <c r="F83" i="6"/>
  <c r="F84" i="6"/>
  <c r="F86" i="6"/>
  <c r="F87" i="6"/>
  <c r="F88" i="6"/>
  <c r="F90" i="6"/>
  <c r="F91" i="6"/>
  <c r="F92" i="6"/>
  <c r="F94" i="6"/>
  <c r="F95" i="6"/>
  <c r="F96" i="6"/>
  <c r="F98" i="6"/>
  <c r="F99" i="6"/>
  <c r="F100" i="6"/>
  <c r="F102" i="6"/>
  <c r="F103" i="6"/>
  <c r="F104" i="6"/>
  <c r="F106" i="6"/>
  <c r="F107" i="6"/>
  <c r="F108" i="6"/>
  <c r="F110" i="6"/>
  <c r="F111" i="6"/>
  <c r="F112" i="6"/>
  <c r="F114" i="6"/>
  <c r="F115" i="6"/>
  <c r="F116" i="6"/>
  <c r="F118" i="6"/>
  <c r="F119" i="6"/>
  <c r="F120" i="6"/>
  <c r="F122" i="6"/>
  <c r="I122" i="6" s="1"/>
  <c r="F123" i="6"/>
  <c r="O123" i="6" s="1"/>
  <c r="F124" i="6"/>
  <c r="F126" i="6"/>
  <c r="I126" i="6" s="1"/>
  <c r="F127" i="6"/>
  <c r="O127" i="6" s="1"/>
  <c r="F128" i="6"/>
  <c r="M128" i="6" s="1"/>
  <c r="F130" i="6"/>
  <c r="I130" i="6" s="1"/>
  <c r="F131" i="6"/>
  <c r="U131" i="6" s="1"/>
  <c r="F132" i="6"/>
  <c r="F134" i="6"/>
  <c r="N134" i="6" s="1"/>
  <c r="F135" i="6"/>
  <c r="L135" i="6" s="1"/>
  <c r="F136" i="6"/>
  <c r="J136" i="6" s="1"/>
  <c r="F138" i="6"/>
  <c r="L138" i="6" s="1"/>
  <c r="F139" i="6"/>
  <c r="J139" i="6" s="1"/>
  <c r="F140" i="6"/>
  <c r="L140" i="6" s="1"/>
  <c r="F142" i="6"/>
  <c r="L142" i="6" s="1"/>
  <c r="F143" i="6"/>
  <c r="K143" i="6" s="1"/>
  <c r="F144" i="6"/>
  <c r="I144" i="6" s="1"/>
  <c r="F61" i="6"/>
  <c r="J9" i="6"/>
  <c r="L9" i="6"/>
  <c r="N9" i="6"/>
  <c r="P9" i="6"/>
  <c r="R9" i="6"/>
  <c r="T9" i="6"/>
  <c r="V9" i="6"/>
  <c r="X9" i="6"/>
  <c r="Z9" i="6"/>
  <c r="AB9" i="6"/>
  <c r="AD9" i="6"/>
  <c r="AF9" i="6"/>
  <c r="AH9" i="6"/>
  <c r="AJ9" i="6"/>
  <c r="AL9" i="6"/>
  <c r="AN9" i="6"/>
  <c r="AP9" i="6"/>
  <c r="K9" i="6"/>
  <c r="M9" i="6"/>
  <c r="O9" i="6"/>
  <c r="Q9" i="6"/>
  <c r="S9" i="6"/>
  <c r="U9" i="6"/>
  <c r="W9" i="6"/>
  <c r="Y9" i="6"/>
  <c r="AA9" i="6"/>
  <c r="AC9" i="6"/>
  <c r="AE9" i="6"/>
  <c r="AG9" i="6"/>
  <c r="AI9" i="6"/>
  <c r="AK9" i="6"/>
  <c r="AM9" i="6"/>
  <c r="AO9" i="6"/>
  <c r="F77" i="6"/>
  <c r="F81" i="6"/>
  <c r="F85" i="6"/>
  <c r="F89" i="6"/>
  <c r="F93" i="6"/>
  <c r="F97" i="6"/>
  <c r="F101" i="6"/>
  <c r="F105" i="6"/>
  <c r="F109" i="6"/>
  <c r="F113" i="6"/>
  <c r="F117" i="6"/>
  <c r="F121" i="6"/>
  <c r="AA121" i="6" s="1"/>
  <c r="F125" i="6"/>
  <c r="F129" i="6"/>
  <c r="K129" i="6" s="1"/>
  <c r="F133" i="6"/>
  <c r="P133" i="6" s="1"/>
  <c r="F137" i="6"/>
  <c r="J137" i="6" s="1"/>
  <c r="F141" i="6"/>
  <c r="J141" i="6" s="1"/>
  <c r="H338" i="6" l="1"/>
  <c r="H334" i="6"/>
  <c r="H332" i="6"/>
  <c r="H335" i="6"/>
  <c r="H336" i="6"/>
  <c r="H337" i="6"/>
  <c r="H331" i="6"/>
  <c r="H333" i="6"/>
  <c r="H328" i="6"/>
  <c r="H330" i="6"/>
  <c r="H327" i="6"/>
  <c r="H329" i="6"/>
  <c r="H317" i="6"/>
  <c r="H292" i="6"/>
  <c r="H286" i="6"/>
  <c r="H291" i="6"/>
  <c r="H290" i="6"/>
  <c r="H282" i="6"/>
  <c r="H295" i="6"/>
  <c r="H296" i="6"/>
  <c r="H308" i="6"/>
  <c r="H299" i="6"/>
  <c r="H310" i="6"/>
  <c r="H320" i="6"/>
  <c r="H315" i="6"/>
  <c r="H319" i="6"/>
  <c r="H288" i="6"/>
  <c r="H293" i="6"/>
  <c r="H301" i="6"/>
  <c r="H298" i="6"/>
  <c r="H300" i="6"/>
  <c r="H318" i="6"/>
  <c r="H326" i="6"/>
  <c r="H313" i="6"/>
  <c r="H325" i="6"/>
  <c r="H322" i="6"/>
  <c r="H289" i="6"/>
  <c r="H281" i="6"/>
  <c r="H285" i="6"/>
  <c r="H303" i="6"/>
  <c r="H284" i="6"/>
  <c r="H302" i="6"/>
  <c r="H312" i="6"/>
  <c r="H307" i="6"/>
  <c r="H306" i="6"/>
  <c r="H294" i="6"/>
  <c r="H316" i="6"/>
  <c r="H311" i="6"/>
  <c r="H324" i="6"/>
  <c r="H283" i="6"/>
  <c r="H287" i="6"/>
  <c r="H297" i="6"/>
  <c r="H305" i="6"/>
  <c r="H280" i="6"/>
  <c r="H304" i="6"/>
  <c r="H314" i="6"/>
  <c r="H309" i="6"/>
  <c r="H323" i="6"/>
  <c r="H321" i="6"/>
  <c r="H251" i="6"/>
  <c r="H259" i="6"/>
  <c r="H260" i="6"/>
  <c r="H272" i="6"/>
  <c r="H278" i="6"/>
  <c r="H266" i="6"/>
  <c r="H270" i="6"/>
  <c r="H274" i="6"/>
  <c r="H244" i="6"/>
  <c r="H248" i="6"/>
  <c r="H250" i="6"/>
  <c r="H268" i="6"/>
  <c r="H247" i="6"/>
  <c r="H265" i="6"/>
  <c r="H271" i="6"/>
  <c r="H275" i="6"/>
  <c r="H273" i="6"/>
  <c r="H267" i="6"/>
  <c r="H257" i="6"/>
  <c r="H249" i="6"/>
  <c r="H254" i="6"/>
  <c r="H256" i="6"/>
  <c r="H264" i="6"/>
  <c r="H246" i="6"/>
  <c r="H269" i="6"/>
  <c r="H279" i="6"/>
  <c r="H252" i="6"/>
  <c r="H262" i="6"/>
  <c r="H258" i="6"/>
  <c r="H276" i="6"/>
  <c r="H243" i="6"/>
  <c r="H253" i="6"/>
  <c r="H261" i="6"/>
  <c r="H245" i="6"/>
  <c r="H277" i="6"/>
  <c r="H255" i="6"/>
  <c r="H263" i="6"/>
  <c r="H174" i="6"/>
  <c r="H177" i="6"/>
  <c r="H178" i="6"/>
  <c r="H179" i="6"/>
  <c r="H180" i="6"/>
  <c r="H182" i="6"/>
  <c r="H184" i="6"/>
  <c r="H192" i="6"/>
  <c r="H189" i="6"/>
  <c r="H204" i="6"/>
  <c r="H201" i="6"/>
  <c r="H205" i="6"/>
  <c r="H209" i="6"/>
  <c r="H210" i="6"/>
  <c r="H194" i="6"/>
  <c r="H171" i="6"/>
  <c r="H183" i="6"/>
  <c r="H191" i="6"/>
  <c r="H198" i="6"/>
  <c r="H206" i="6"/>
  <c r="H211" i="6"/>
  <c r="H213" i="6"/>
  <c r="H219" i="6"/>
  <c r="H231" i="6"/>
  <c r="H240" i="6"/>
  <c r="H214" i="6"/>
  <c r="H226" i="6"/>
  <c r="H229" i="6"/>
  <c r="H224" i="6"/>
  <c r="H228" i="6"/>
  <c r="H225" i="6"/>
  <c r="H234" i="6"/>
  <c r="H242" i="6"/>
  <c r="H237" i="6"/>
  <c r="H241" i="6"/>
  <c r="H227" i="6"/>
  <c r="H233" i="6"/>
  <c r="H223" i="6"/>
  <c r="H193" i="6"/>
  <c r="H181" i="6"/>
  <c r="H186" i="6"/>
  <c r="H172" i="6"/>
  <c r="H173" i="6"/>
  <c r="H176" i="6"/>
  <c r="H188" i="6"/>
  <c r="H196" i="6"/>
  <c r="H175" i="6"/>
  <c r="H185" i="6"/>
  <c r="H200" i="6"/>
  <c r="H215" i="6"/>
  <c r="H217" i="6"/>
  <c r="H190" i="6"/>
  <c r="H187" i="6"/>
  <c r="H195" i="6"/>
  <c r="H202" i="6"/>
  <c r="H199" i="6"/>
  <c r="H203" i="6"/>
  <c r="H207" i="6"/>
  <c r="H208" i="6"/>
  <c r="H212" i="6"/>
  <c r="H216" i="6"/>
  <c r="H218" i="6"/>
  <c r="H222" i="6"/>
  <c r="H236" i="6"/>
  <c r="H230" i="6"/>
  <c r="H238" i="6"/>
  <c r="H235" i="6"/>
  <c r="H220" i="6"/>
  <c r="H221" i="6"/>
  <c r="H232" i="6"/>
  <c r="H239" i="6"/>
  <c r="H197" i="6"/>
  <c r="J125" i="6"/>
  <c r="N125" i="6"/>
  <c r="R125" i="6"/>
  <c r="V125" i="6"/>
  <c r="Z125" i="6"/>
  <c r="AD125" i="6"/>
  <c r="AH125" i="6"/>
  <c r="AL125" i="6"/>
  <c r="AP125" i="6"/>
  <c r="I125" i="6"/>
  <c r="M125" i="6"/>
  <c r="Q125" i="6"/>
  <c r="U125" i="6"/>
  <c r="Y125" i="6"/>
  <c r="AC125" i="6"/>
  <c r="AG125" i="6"/>
  <c r="AK125" i="6"/>
  <c r="AO125" i="6"/>
  <c r="L125" i="6"/>
  <c r="P125" i="6"/>
  <c r="T125" i="6"/>
  <c r="X125" i="6"/>
  <c r="AB125" i="6"/>
  <c r="AF125" i="6"/>
  <c r="AJ125" i="6"/>
  <c r="AN125" i="6"/>
  <c r="J109" i="6"/>
  <c r="N109" i="6"/>
  <c r="R109" i="6"/>
  <c r="V109" i="6"/>
  <c r="Z109" i="6"/>
  <c r="AD109" i="6"/>
  <c r="AH109" i="6"/>
  <c r="AL109" i="6"/>
  <c r="AP109" i="6"/>
  <c r="I109" i="6"/>
  <c r="M109" i="6"/>
  <c r="Q109" i="6"/>
  <c r="U109" i="6"/>
  <c r="Y109" i="6"/>
  <c r="AC109" i="6"/>
  <c r="AG109" i="6"/>
  <c r="AK109" i="6"/>
  <c r="AO109" i="6"/>
  <c r="L109" i="6"/>
  <c r="P109" i="6"/>
  <c r="T109" i="6"/>
  <c r="X109" i="6"/>
  <c r="AB109" i="6"/>
  <c r="AF109" i="6"/>
  <c r="AJ109" i="6"/>
  <c r="AN109" i="6"/>
  <c r="K109" i="6"/>
  <c r="O109" i="6"/>
  <c r="S109" i="6"/>
  <c r="W109" i="6"/>
  <c r="AA109" i="6"/>
  <c r="AE109" i="6"/>
  <c r="AI109" i="6"/>
  <c r="AM109" i="6"/>
  <c r="J101" i="6"/>
  <c r="N101" i="6"/>
  <c r="R101" i="6"/>
  <c r="V101" i="6"/>
  <c r="Z101" i="6"/>
  <c r="AD101" i="6"/>
  <c r="L101" i="6"/>
  <c r="P101" i="6"/>
  <c r="T101" i="6"/>
  <c r="X101" i="6"/>
  <c r="AB101" i="6"/>
  <c r="AF101" i="6"/>
  <c r="K101" i="6"/>
  <c r="S101" i="6"/>
  <c r="AA101" i="6"/>
  <c r="AH101" i="6"/>
  <c r="AL101" i="6"/>
  <c r="AP101" i="6"/>
  <c r="I101" i="6"/>
  <c r="Q101" i="6"/>
  <c r="Y101" i="6"/>
  <c r="AG101" i="6"/>
  <c r="AK101" i="6"/>
  <c r="AO101" i="6"/>
  <c r="O101" i="6"/>
  <c r="W101" i="6"/>
  <c r="AE101" i="6"/>
  <c r="AJ101" i="6"/>
  <c r="AN101" i="6"/>
  <c r="M101" i="6"/>
  <c r="U101" i="6"/>
  <c r="AC101" i="6"/>
  <c r="AI101" i="6"/>
  <c r="AM101" i="6"/>
  <c r="J93" i="6"/>
  <c r="N93" i="6"/>
  <c r="R93" i="6"/>
  <c r="V93" i="6"/>
  <c r="Z93" i="6"/>
  <c r="AD93" i="6"/>
  <c r="AH93" i="6"/>
  <c r="AL93" i="6"/>
  <c r="AP93" i="6"/>
  <c r="L93" i="6"/>
  <c r="P93" i="6"/>
  <c r="T93" i="6"/>
  <c r="X93" i="6"/>
  <c r="AB93" i="6"/>
  <c r="AF93" i="6"/>
  <c r="AJ93" i="6"/>
  <c r="AN93" i="6"/>
  <c r="O93" i="6"/>
  <c r="S93" i="6"/>
  <c r="AA93" i="6"/>
  <c r="AI93" i="6"/>
  <c r="I93" i="6"/>
  <c r="Q93" i="6"/>
  <c r="Y93" i="6"/>
  <c r="AG93" i="6"/>
  <c r="AO93" i="6"/>
  <c r="K93" i="6"/>
  <c r="W93" i="6"/>
  <c r="AE93" i="6"/>
  <c r="AM93" i="6"/>
  <c r="M93" i="6"/>
  <c r="U93" i="6"/>
  <c r="AC93" i="6"/>
  <c r="AK93" i="6"/>
  <c r="L85" i="6"/>
  <c r="P85" i="6"/>
  <c r="T85" i="6"/>
  <c r="X85" i="6"/>
  <c r="AB85" i="6"/>
  <c r="AF85" i="6"/>
  <c r="AJ85" i="6"/>
  <c r="AN85" i="6"/>
  <c r="N85" i="6"/>
  <c r="V85" i="6"/>
  <c r="AD85" i="6"/>
  <c r="AL85" i="6"/>
  <c r="J85" i="6"/>
  <c r="Z85" i="6"/>
  <c r="AP85" i="6"/>
  <c r="R85" i="6"/>
  <c r="AH85" i="6"/>
  <c r="K85" i="6"/>
  <c r="S85" i="6"/>
  <c r="AA85" i="6"/>
  <c r="AI85" i="6"/>
  <c r="Q85" i="6"/>
  <c r="AG85" i="6"/>
  <c r="O85" i="6"/>
  <c r="W85" i="6"/>
  <c r="AE85" i="6"/>
  <c r="AM85" i="6"/>
  <c r="I85" i="6"/>
  <c r="Y85" i="6"/>
  <c r="AO85" i="6"/>
  <c r="M85" i="6"/>
  <c r="AC85" i="6"/>
  <c r="U85" i="6"/>
  <c r="AK85" i="6"/>
  <c r="L77" i="6"/>
  <c r="P77" i="6"/>
  <c r="T77" i="6"/>
  <c r="X77" i="6"/>
  <c r="AB77" i="6"/>
  <c r="AF77" i="6"/>
  <c r="AJ77" i="6"/>
  <c r="AN77" i="6"/>
  <c r="N77" i="6"/>
  <c r="V77" i="6"/>
  <c r="AD77" i="6"/>
  <c r="AL77" i="6"/>
  <c r="J77" i="6"/>
  <c r="Z77" i="6"/>
  <c r="AP77" i="6"/>
  <c r="R77" i="6"/>
  <c r="AH77" i="6"/>
  <c r="K77" i="6"/>
  <c r="S77" i="6"/>
  <c r="AA77" i="6"/>
  <c r="AI77" i="6"/>
  <c r="Q77" i="6"/>
  <c r="AG77" i="6"/>
  <c r="O77" i="6"/>
  <c r="W77" i="6"/>
  <c r="AE77" i="6"/>
  <c r="AM77" i="6"/>
  <c r="I77" i="6"/>
  <c r="Y77" i="6"/>
  <c r="AO77" i="6"/>
  <c r="M77" i="6"/>
  <c r="AC77" i="6"/>
  <c r="U77" i="6"/>
  <c r="AK77" i="6"/>
  <c r="L61" i="6"/>
  <c r="P61" i="6"/>
  <c r="T61" i="6"/>
  <c r="X61" i="6"/>
  <c r="AB61" i="6"/>
  <c r="AF61" i="6"/>
  <c r="AJ61" i="6"/>
  <c r="AN61" i="6"/>
  <c r="N61" i="6"/>
  <c r="V61" i="6"/>
  <c r="AD61" i="6"/>
  <c r="AL61" i="6"/>
  <c r="J61" i="6"/>
  <c r="R61" i="6"/>
  <c r="Z61" i="6"/>
  <c r="AH61" i="6"/>
  <c r="AP61" i="6"/>
  <c r="M61" i="6"/>
  <c r="U61" i="6"/>
  <c r="AC61" i="6"/>
  <c r="AK61" i="6"/>
  <c r="K61" i="6"/>
  <c r="S61" i="6"/>
  <c r="AA61" i="6"/>
  <c r="AI61" i="6"/>
  <c r="I61" i="6"/>
  <c r="Q61" i="6"/>
  <c r="Y61" i="6"/>
  <c r="AG61" i="6"/>
  <c r="AO61" i="6"/>
  <c r="O61" i="6"/>
  <c r="W61" i="6"/>
  <c r="AE61" i="6"/>
  <c r="AM61" i="6"/>
  <c r="L132" i="6"/>
  <c r="P132" i="6"/>
  <c r="O132" i="6"/>
  <c r="T132" i="6"/>
  <c r="X132" i="6"/>
  <c r="AB132" i="6"/>
  <c r="AF132" i="6"/>
  <c r="AJ132" i="6"/>
  <c r="AN132" i="6"/>
  <c r="J132" i="6"/>
  <c r="N132" i="6"/>
  <c r="L124" i="6"/>
  <c r="P124" i="6"/>
  <c r="T124" i="6"/>
  <c r="X124" i="6"/>
  <c r="AB124" i="6"/>
  <c r="AF124" i="6"/>
  <c r="AJ124" i="6"/>
  <c r="AN124" i="6"/>
  <c r="K124" i="6"/>
  <c r="O124" i="6"/>
  <c r="S124" i="6"/>
  <c r="W124" i="6"/>
  <c r="AA124" i="6"/>
  <c r="AE124" i="6"/>
  <c r="AI124" i="6"/>
  <c r="AM124" i="6"/>
  <c r="J124" i="6"/>
  <c r="N124" i="6"/>
  <c r="R124" i="6"/>
  <c r="V124" i="6"/>
  <c r="Z124" i="6"/>
  <c r="AD124" i="6"/>
  <c r="AH124" i="6"/>
  <c r="AL124" i="6"/>
  <c r="AP124" i="6"/>
  <c r="J119" i="6"/>
  <c r="N119" i="6"/>
  <c r="R119" i="6"/>
  <c r="V119" i="6"/>
  <c r="Z119" i="6"/>
  <c r="AD119" i="6"/>
  <c r="AH119" i="6"/>
  <c r="AL119" i="6"/>
  <c r="AP119" i="6"/>
  <c r="I119" i="6"/>
  <c r="M119" i="6"/>
  <c r="Q119" i="6"/>
  <c r="U119" i="6"/>
  <c r="Y119" i="6"/>
  <c r="AC119" i="6"/>
  <c r="AG119" i="6"/>
  <c r="AK119" i="6"/>
  <c r="AO119" i="6"/>
  <c r="L119" i="6"/>
  <c r="P119" i="6"/>
  <c r="T119" i="6"/>
  <c r="X119" i="6"/>
  <c r="AB119" i="6"/>
  <c r="AF119" i="6"/>
  <c r="AJ119" i="6"/>
  <c r="AN119" i="6"/>
  <c r="K119" i="6"/>
  <c r="O119" i="6"/>
  <c r="S119" i="6"/>
  <c r="W119" i="6"/>
  <c r="AA119" i="6"/>
  <c r="AE119" i="6"/>
  <c r="AI119" i="6"/>
  <c r="AM119" i="6"/>
  <c r="L114" i="6"/>
  <c r="P114" i="6"/>
  <c r="T114" i="6"/>
  <c r="X114" i="6"/>
  <c r="AB114" i="6"/>
  <c r="AF114" i="6"/>
  <c r="AJ114" i="6"/>
  <c r="AN114" i="6"/>
  <c r="K114" i="6"/>
  <c r="O114" i="6"/>
  <c r="S114" i="6"/>
  <c r="W114" i="6"/>
  <c r="AA114" i="6"/>
  <c r="AE114" i="6"/>
  <c r="AI114" i="6"/>
  <c r="AM114" i="6"/>
  <c r="J114" i="6"/>
  <c r="N114" i="6"/>
  <c r="R114" i="6"/>
  <c r="V114" i="6"/>
  <c r="Z114" i="6"/>
  <c r="AD114" i="6"/>
  <c r="AH114" i="6"/>
  <c r="AL114" i="6"/>
  <c r="AP114" i="6"/>
  <c r="I114" i="6"/>
  <c r="M114" i="6"/>
  <c r="Q114" i="6"/>
  <c r="U114" i="6"/>
  <c r="Y114" i="6"/>
  <c r="AC114" i="6"/>
  <c r="AG114" i="6"/>
  <c r="AK114" i="6"/>
  <c r="AO114" i="6"/>
  <c r="L108" i="6"/>
  <c r="P108" i="6"/>
  <c r="T108" i="6"/>
  <c r="X108" i="6"/>
  <c r="AB108" i="6"/>
  <c r="AF108" i="6"/>
  <c r="AJ108" i="6"/>
  <c r="AN108" i="6"/>
  <c r="K108" i="6"/>
  <c r="O108" i="6"/>
  <c r="S108" i="6"/>
  <c r="W108" i="6"/>
  <c r="AA108" i="6"/>
  <c r="AE108" i="6"/>
  <c r="AI108" i="6"/>
  <c r="AM108" i="6"/>
  <c r="J108" i="6"/>
  <c r="N108" i="6"/>
  <c r="R108" i="6"/>
  <c r="V108" i="6"/>
  <c r="Z108" i="6"/>
  <c r="AD108" i="6"/>
  <c r="AH108" i="6"/>
  <c r="AL108" i="6"/>
  <c r="AP108" i="6"/>
  <c r="I108" i="6"/>
  <c r="M108" i="6"/>
  <c r="Q108" i="6"/>
  <c r="U108" i="6"/>
  <c r="Y108" i="6"/>
  <c r="AC108" i="6"/>
  <c r="AG108" i="6"/>
  <c r="AK108" i="6"/>
  <c r="AO108" i="6"/>
  <c r="J103" i="6"/>
  <c r="N103" i="6"/>
  <c r="R103" i="6"/>
  <c r="V103" i="6"/>
  <c r="Z103" i="6"/>
  <c r="AD103" i="6"/>
  <c r="AH103" i="6"/>
  <c r="AL103" i="6"/>
  <c r="AP103" i="6"/>
  <c r="I103" i="6"/>
  <c r="M103" i="6"/>
  <c r="Q103" i="6"/>
  <c r="U103" i="6"/>
  <c r="Y103" i="6"/>
  <c r="AC103" i="6"/>
  <c r="AG103" i="6"/>
  <c r="AK103" i="6"/>
  <c r="AO103" i="6"/>
  <c r="L103" i="6"/>
  <c r="P103" i="6"/>
  <c r="T103" i="6"/>
  <c r="X103" i="6"/>
  <c r="AB103" i="6"/>
  <c r="AF103" i="6"/>
  <c r="AJ103" i="6"/>
  <c r="AN103" i="6"/>
  <c r="K103" i="6"/>
  <c r="O103" i="6"/>
  <c r="S103" i="6"/>
  <c r="W103" i="6"/>
  <c r="AA103" i="6"/>
  <c r="AE103" i="6"/>
  <c r="AI103" i="6"/>
  <c r="AM103" i="6"/>
  <c r="J95" i="6"/>
  <c r="N95" i="6"/>
  <c r="R95" i="6"/>
  <c r="V95" i="6"/>
  <c r="Z95" i="6"/>
  <c r="AD95" i="6"/>
  <c r="AH95" i="6"/>
  <c r="AL95" i="6"/>
  <c r="AP95" i="6"/>
  <c r="L95" i="6"/>
  <c r="P95" i="6"/>
  <c r="T95" i="6"/>
  <c r="X95" i="6"/>
  <c r="AB95" i="6"/>
  <c r="AF95" i="6"/>
  <c r="AJ95" i="6"/>
  <c r="AN95" i="6"/>
  <c r="O95" i="6"/>
  <c r="W95" i="6"/>
  <c r="AE95" i="6"/>
  <c r="AM95" i="6"/>
  <c r="M95" i="6"/>
  <c r="U95" i="6"/>
  <c r="AC95" i="6"/>
  <c r="AK95" i="6"/>
  <c r="K95" i="6"/>
  <c r="S95" i="6"/>
  <c r="AA95" i="6"/>
  <c r="AI95" i="6"/>
  <c r="I95" i="6"/>
  <c r="Q95" i="6"/>
  <c r="Y95" i="6"/>
  <c r="AG95" i="6"/>
  <c r="AO95" i="6"/>
  <c r="L87" i="6"/>
  <c r="P87" i="6"/>
  <c r="T87" i="6"/>
  <c r="X87" i="6"/>
  <c r="AB87" i="6"/>
  <c r="AF87" i="6"/>
  <c r="AJ87" i="6"/>
  <c r="AN87" i="6"/>
  <c r="J87" i="6"/>
  <c r="R87" i="6"/>
  <c r="Z87" i="6"/>
  <c r="AH87" i="6"/>
  <c r="AP87" i="6"/>
  <c r="V87" i="6"/>
  <c r="AL87" i="6"/>
  <c r="N87" i="6"/>
  <c r="AD87" i="6"/>
  <c r="O87" i="6"/>
  <c r="W87" i="6"/>
  <c r="AE87" i="6"/>
  <c r="AM87" i="6"/>
  <c r="M87" i="6"/>
  <c r="AC87" i="6"/>
  <c r="K87" i="6"/>
  <c r="S87" i="6"/>
  <c r="AA87" i="6"/>
  <c r="AI87" i="6"/>
  <c r="U87" i="6"/>
  <c r="AK87" i="6"/>
  <c r="I87" i="6"/>
  <c r="Y87" i="6"/>
  <c r="AO87" i="6"/>
  <c r="Q87" i="6"/>
  <c r="AG87" i="6"/>
  <c r="J82" i="6"/>
  <c r="N82" i="6"/>
  <c r="R82" i="6"/>
  <c r="V82" i="6"/>
  <c r="Z82" i="6"/>
  <c r="AD82" i="6"/>
  <c r="AH82" i="6"/>
  <c r="AL82" i="6"/>
  <c r="AP82" i="6"/>
  <c r="L82" i="6"/>
  <c r="T82" i="6"/>
  <c r="AB82" i="6"/>
  <c r="AJ82" i="6"/>
  <c r="P82" i="6"/>
  <c r="AF82" i="6"/>
  <c r="X82" i="6"/>
  <c r="AN82" i="6"/>
  <c r="I82" i="6"/>
  <c r="Q82" i="6"/>
  <c r="Y82" i="6"/>
  <c r="AG82" i="6"/>
  <c r="AO82" i="6"/>
  <c r="W82" i="6"/>
  <c r="AM82" i="6"/>
  <c r="M82" i="6"/>
  <c r="U82" i="6"/>
  <c r="AC82" i="6"/>
  <c r="AK82" i="6"/>
  <c r="O82" i="6"/>
  <c r="AE82" i="6"/>
  <c r="S82" i="6"/>
  <c r="AI82" i="6"/>
  <c r="K82" i="6"/>
  <c r="AA82" i="6"/>
  <c r="J76" i="6"/>
  <c r="N76" i="6"/>
  <c r="R76" i="6"/>
  <c r="V76" i="6"/>
  <c r="Z76" i="6"/>
  <c r="AD76" i="6"/>
  <c r="AH76" i="6"/>
  <c r="AL76" i="6"/>
  <c r="AP76" i="6"/>
  <c r="P76" i="6"/>
  <c r="X76" i="6"/>
  <c r="AF76" i="6"/>
  <c r="AN76" i="6"/>
  <c r="L76" i="6"/>
  <c r="AB76" i="6"/>
  <c r="T76" i="6"/>
  <c r="AJ76" i="6"/>
  <c r="M76" i="6"/>
  <c r="U76" i="6"/>
  <c r="AC76" i="6"/>
  <c r="AK76" i="6"/>
  <c r="S76" i="6"/>
  <c r="AI76" i="6"/>
  <c r="I76" i="6"/>
  <c r="Q76" i="6"/>
  <c r="Y76" i="6"/>
  <c r="AG76" i="6"/>
  <c r="AO76" i="6"/>
  <c r="K76" i="6"/>
  <c r="AA76" i="6"/>
  <c r="O76" i="6"/>
  <c r="AE76" i="6"/>
  <c r="W76" i="6"/>
  <c r="AM76" i="6"/>
  <c r="J70" i="6"/>
  <c r="N70" i="6"/>
  <c r="R70" i="6"/>
  <c r="V70" i="6"/>
  <c r="Z70" i="6"/>
  <c r="AD70" i="6"/>
  <c r="AH70" i="6"/>
  <c r="AL70" i="6"/>
  <c r="AP70" i="6"/>
  <c r="L70" i="6"/>
  <c r="T70" i="6"/>
  <c r="AB70" i="6"/>
  <c r="AJ70" i="6"/>
  <c r="P70" i="6"/>
  <c r="X70" i="6"/>
  <c r="AF70" i="6"/>
  <c r="AN70" i="6"/>
  <c r="I70" i="6"/>
  <c r="Q70" i="6"/>
  <c r="Y70" i="6"/>
  <c r="AG70" i="6"/>
  <c r="AO70" i="6"/>
  <c r="O70" i="6"/>
  <c r="AE70" i="6"/>
  <c r="M70" i="6"/>
  <c r="U70" i="6"/>
  <c r="AC70" i="6"/>
  <c r="AK70" i="6"/>
  <c r="W70" i="6"/>
  <c r="AM70" i="6"/>
  <c r="K70" i="6"/>
  <c r="AA70" i="6"/>
  <c r="S70" i="6"/>
  <c r="AI70" i="6"/>
  <c r="J64" i="6"/>
  <c r="N64" i="6"/>
  <c r="R64" i="6"/>
  <c r="V64" i="6"/>
  <c r="Z64" i="6"/>
  <c r="AD64" i="6"/>
  <c r="AH64" i="6"/>
  <c r="AL64" i="6"/>
  <c r="AP64" i="6"/>
  <c r="P64" i="6"/>
  <c r="X64" i="6"/>
  <c r="AF64" i="6"/>
  <c r="AN64" i="6"/>
  <c r="L64" i="6"/>
  <c r="T64" i="6"/>
  <c r="AB64" i="6"/>
  <c r="AJ64" i="6"/>
  <c r="O64" i="6"/>
  <c r="W64" i="6"/>
  <c r="AE64" i="6"/>
  <c r="AM64" i="6"/>
  <c r="M64" i="6"/>
  <c r="U64" i="6"/>
  <c r="AC64" i="6"/>
  <c r="AK64" i="6"/>
  <c r="K64" i="6"/>
  <c r="S64" i="6"/>
  <c r="AA64" i="6"/>
  <c r="AI64" i="6"/>
  <c r="I64" i="6"/>
  <c r="Q64" i="6"/>
  <c r="Y64" i="6"/>
  <c r="AG64" i="6"/>
  <c r="AO64" i="6"/>
  <c r="L47" i="6"/>
  <c r="P47" i="6"/>
  <c r="T47" i="6"/>
  <c r="X47" i="6"/>
  <c r="AB47" i="6"/>
  <c r="AF47" i="6"/>
  <c r="AJ47" i="6"/>
  <c r="AN47" i="6"/>
  <c r="J47" i="6"/>
  <c r="R47" i="6"/>
  <c r="Z47" i="6"/>
  <c r="AH47" i="6"/>
  <c r="AP47" i="6"/>
  <c r="V47" i="6"/>
  <c r="AL47" i="6"/>
  <c r="N47" i="6"/>
  <c r="AD47" i="6"/>
  <c r="O47" i="6"/>
  <c r="W47" i="6"/>
  <c r="AE47" i="6"/>
  <c r="AM47" i="6"/>
  <c r="K47" i="6"/>
  <c r="S47" i="6"/>
  <c r="AA47" i="6"/>
  <c r="AI47" i="6"/>
  <c r="I47" i="6"/>
  <c r="Q47" i="6"/>
  <c r="Y47" i="6"/>
  <c r="AG47" i="6"/>
  <c r="AO47" i="6"/>
  <c r="M47" i="6"/>
  <c r="U47" i="6"/>
  <c r="AC47" i="6"/>
  <c r="AK47" i="6"/>
  <c r="AN144" i="6"/>
  <c r="AJ144" i="6"/>
  <c r="AF144" i="6"/>
  <c r="AB144" i="6"/>
  <c r="X144" i="6"/>
  <c r="T144" i="6"/>
  <c r="P144" i="6"/>
  <c r="L144" i="6"/>
  <c r="AP143" i="6"/>
  <c r="AL143" i="6"/>
  <c r="AH143" i="6"/>
  <c r="AD143" i="6"/>
  <c r="Z143" i="6"/>
  <c r="V143" i="6"/>
  <c r="R143" i="6"/>
  <c r="N143" i="6"/>
  <c r="J143" i="6"/>
  <c r="AN142" i="6"/>
  <c r="AM144" i="6"/>
  <c r="AI144" i="6"/>
  <c r="AE144" i="6"/>
  <c r="AA144" i="6"/>
  <c r="W144" i="6"/>
  <c r="S144" i="6"/>
  <c r="O144" i="6"/>
  <c r="K144" i="6"/>
  <c r="AO143" i="6"/>
  <c r="AK143" i="6"/>
  <c r="AG143" i="6"/>
  <c r="AC143" i="6"/>
  <c r="Y143" i="6"/>
  <c r="U143" i="6"/>
  <c r="Q143" i="6"/>
  <c r="M143" i="6"/>
  <c r="I143" i="6"/>
  <c r="AM142" i="6"/>
  <c r="AI142" i="6"/>
  <c r="AE142" i="6"/>
  <c r="AA142" i="6"/>
  <c r="W142" i="6"/>
  <c r="S142" i="6"/>
  <c r="O142" i="6"/>
  <c r="K142" i="6"/>
  <c r="AO141" i="6"/>
  <c r="AK141" i="6"/>
  <c r="AG141" i="6"/>
  <c r="AC141" i="6"/>
  <c r="Y141" i="6"/>
  <c r="U141" i="6"/>
  <c r="Q141" i="6"/>
  <c r="M141" i="6"/>
  <c r="I141" i="6"/>
  <c r="AM140" i="6"/>
  <c r="AI140" i="6"/>
  <c r="AE140" i="6"/>
  <c r="AA140" i="6"/>
  <c r="W140" i="6"/>
  <c r="S140" i="6"/>
  <c r="O140" i="6"/>
  <c r="K140" i="6"/>
  <c r="AO139" i="6"/>
  <c r="AK139" i="6"/>
  <c r="AG139" i="6"/>
  <c r="AC139" i="6"/>
  <c r="Y139" i="6"/>
  <c r="U139" i="6"/>
  <c r="Q139" i="6"/>
  <c r="M139" i="6"/>
  <c r="I139" i="6"/>
  <c r="AM138" i="6"/>
  <c r="AI138" i="6"/>
  <c r="AE138" i="6"/>
  <c r="AA138" i="6"/>
  <c r="W138" i="6"/>
  <c r="S138" i="6"/>
  <c r="O138" i="6"/>
  <c r="K138" i="6"/>
  <c r="AO137" i="6"/>
  <c r="AK137" i="6"/>
  <c r="AG137" i="6"/>
  <c r="AC137" i="6"/>
  <c r="Y137" i="6"/>
  <c r="U137" i="6"/>
  <c r="Q137" i="6"/>
  <c r="M137" i="6"/>
  <c r="I137" i="6"/>
  <c r="AM136" i="6"/>
  <c r="AI136" i="6"/>
  <c r="AE136" i="6"/>
  <c r="AA136" i="6"/>
  <c r="W136" i="6"/>
  <c r="S136" i="6"/>
  <c r="O136" i="6"/>
  <c r="K136" i="6"/>
  <c r="AO135" i="6"/>
  <c r="AK135" i="6"/>
  <c r="AG135" i="6"/>
  <c r="AC135" i="6"/>
  <c r="Y135" i="6"/>
  <c r="U135" i="6"/>
  <c r="Q135" i="6"/>
  <c r="M135" i="6"/>
  <c r="I135" i="6"/>
  <c r="AM134" i="6"/>
  <c r="AI134" i="6"/>
  <c r="AE134" i="6"/>
  <c r="AA134" i="6"/>
  <c r="W134" i="6"/>
  <c r="S134" i="6"/>
  <c r="O134" i="6"/>
  <c r="K134" i="6"/>
  <c r="AO133" i="6"/>
  <c r="AK133" i="6"/>
  <c r="AG133" i="6"/>
  <c r="AC133" i="6"/>
  <c r="Y133" i="6"/>
  <c r="U133" i="6"/>
  <c r="Q133" i="6"/>
  <c r="M133" i="6"/>
  <c r="I133" i="6"/>
  <c r="AM132" i="6"/>
  <c r="AI132" i="6"/>
  <c r="AE132" i="6"/>
  <c r="AA132" i="6"/>
  <c r="W132" i="6"/>
  <c r="S132" i="6"/>
  <c r="M132" i="6"/>
  <c r="AM131" i="6"/>
  <c r="AE131" i="6"/>
  <c r="W131" i="6"/>
  <c r="O131" i="6"/>
  <c r="AL142" i="6"/>
  <c r="AH142" i="6"/>
  <c r="AD142" i="6"/>
  <c r="Z142" i="6"/>
  <c r="V142" i="6"/>
  <c r="R142" i="6"/>
  <c r="N142" i="6"/>
  <c r="J142" i="6"/>
  <c r="AN141" i="6"/>
  <c r="AJ141" i="6"/>
  <c r="AF141" i="6"/>
  <c r="AB141" i="6"/>
  <c r="X141" i="6"/>
  <c r="T141" i="6"/>
  <c r="P141" i="6"/>
  <c r="L141" i="6"/>
  <c r="AP140" i="6"/>
  <c r="AL140" i="6"/>
  <c r="AH140" i="6"/>
  <c r="AD140" i="6"/>
  <c r="Z140" i="6"/>
  <c r="V140" i="6"/>
  <c r="R140" i="6"/>
  <c r="N140" i="6"/>
  <c r="J140" i="6"/>
  <c r="AN139" i="6"/>
  <c r="AJ139" i="6"/>
  <c r="AF139" i="6"/>
  <c r="AB139" i="6"/>
  <c r="X139" i="6"/>
  <c r="T139" i="6"/>
  <c r="P139" i="6"/>
  <c r="L139" i="6"/>
  <c r="AP138" i="6"/>
  <c r="AL138" i="6"/>
  <c r="AH138" i="6"/>
  <c r="AD138" i="6"/>
  <c r="Z138" i="6"/>
  <c r="V138" i="6"/>
  <c r="R138" i="6"/>
  <c r="N138" i="6"/>
  <c r="J138" i="6"/>
  <c r="AN137" i="6"/>
  <c r="AJ137" i="6"/>
  <c r="AF137" i="6"/>
  <c r="AB137" i="6"/>
  <c r="X137" i="6"/>
  <c r="T137" i="6"/>
  <c r="P137" i="6"/>
  <c r="L137" i="6"/>
  <c r="AP136" i="6"/>
  <c r="AH136" i="6"/>
  <c r="Z136" i="6"/>
  <c r="R136" i="6"/>
  <c r="AJ135" i="6"/>
  <c r="AB135" i="6"/>
  <c r="T135" i="6"/>
  <c r="AL134" i="6"/>
  <c r="AD134" i="6"/>
  <c r="V134" i="6"/>
  <c r="AN133" i="6"/>
  <c r="AF133" i="6"/>
  <c r="X133" i="6"/>
  <c r="AP132" i="6"/>
  <c r="AH132" i="6"/>
  <c r="Z132" i="6"/>
  <c r="R132" i="6"/>
  <c r="AK131" i="6"/>
  <c r="AO130" i="6"/>
  <c r="AG130" i="6"/>
  <c r="Y130" i="6"/>
  <c r="Q130" i="6"/>
  <c r="AI129" i="6"/>
  <c r="AA129" i="6"/>
  <c r="S129" i="6"/>
  <c r="AK128" i="6"/>
  <c r="AC128" i="6"/>
  <c r="U128" i="6"/>
  <c r="AM127" i="6"/>
  <c r="AE127" i="6"/>
  <c r="W127" i="6"/>
  <c r="AO126" i="6"/>
  <c r="AG126" i="6"/>
  <c r="Y126" i="6"/>
  <c r="Q126" i="6"/>
  <c r="AI125" i="6"/>
  <c r="AA125" i="6"/>
  <c r="S125" i="6"/>
  <c r="K125" i="6"/>
  <c r="AK124" i="6"/>
  <c r="AC124" i="6"/>
  <c r="U124" i="6"/>
  <c r="M124" i="6"/>
  <c r="AM123" i="6"/>
  <c r="AE123" i="6"/>
  <c r="W123" i="6"/>
  <c r="AO122" i="6"/>
  <c r="AG122" i="6"/>
  <c r="Y122" i="6"/>
  <c r="Q122" i="6"/>
  <c r="AI121" i="6"/>
  <c r="J133" i="6"/>
  <c r="N133" i="6"/>
  <c r="R133" i="6"/>
  <c r="V133" i="6"/>
  <c r="Z133" i="6"/>
  <c r="AD133" i="6"/>
  <c r="AH133" i="6"/>
  <c r="AL133" i="6"/>
  <c r="AP133" i="6"/>
  <c r="J117" i="6"/>
  <c r="N117" i="6"/>
  <c r="R117" i="6"/>
  <c r="V117" i="6"/>
  <c r="Z117" i="6"/>
  <c r="AD117" i="6"/>
  <c r="AH117" i="6"/>
  <c r="AL117" i="6"/>
  <c r="AP117" i="6"/>
  <c r="I117" i="6"/>
  <c r="M117" i="6"/>
  <c r="Q117" i="6"/>
  <c r="U117" i="6"/>
  <c r="Y117" i="6"/>
  <c r="AC117" i="6"/>
  <c r="AG117" i="6"/>
  <c r="AK117" i="6"/>
  <c r="AO117" i="6"/>
  <c r="L117" i="6"/>
  <c r="P117" i="6"/>
  <c r="T117" i="6"/>
  <c r="X117" i="6"/>
  <c r="AB117" i="6"/>
  <c r="AF117" i="6"/>
  <c r="AJ117" i="6"/>
  <c r="AN117" i="6"/>
  <c r="K117" i="6"/>
  <c r="O117" i="6"/>
  <c r="S117" i="6"/>
  <c r="W117" i="6"/>
  <c r="AA117" i="6"/>
  <c r="AE117" i="6"/>
  <c r="AI117" i="6"/>
  <c r="AM117" i="6"/>
  <c r="J135" i="6"/>
  <c r="N135" i="6"/>
  <c r="R135" i="6"/>
  <c r="V135" i="6"/>
  <c r="Z135" i="6"/>
  <c r="AD135" i="6"/>
  <c r="AH135" i="6"/>
  <c r="AL135" i="6"/>
  <c r="AP135" i="6"/>
  <c r="L130" i="6"/>
  <c r="P130" i="6"/>
  <c r="T130" i="6"/>
  <c r="X130" i="6"/>
  <c r="AB130" i="6"/>
  <c r="AF130" i="6"/>
  <c r="AJ130" i="6"/>
  <c r="AN130" i="6"/>
  <c r="K130" i="6"/>
  <c r="O130" i="6"/>
  <c r="S130" i="6"/>
  <c r="W130" i="6"/>
  <c r="AA130" i="6"/>
  <c r="AE130" i="6"/>
  <c r="AI130" i="6"/>
  <c r="AM130" i="6"/>
  <c r="J130" i="6"/>
  <c r="N130" i="6"/>
  <c r="R130" i="6"/>
  <c r="V130" i="6"/>
  <c r="Z130" i="6"/>
  <c r="AD130" i="6"/>
  <c r="AH130" i="6"/>
  <c r="AL130" i="6"/>
  <c r="AP130" i="6"/>
  <c r="J127" i="6"/>
  <c r="N127" i="6"/>
  <c r="R127" i="6"/>
  <c r="V127" i="6"/>
  <c r="Z127" i="6"/>
  <c r="AD127" i="6"/>
  <c r="AH127" i="6"/>
  <c r="AL127" i="6"/>
  <c r="AP127" i="6"/>
  <c r="I127" i="6"/>
  <c r="M127" i="6"/>
  <c r="Q127" i="6"/>
  <c r="U127" i="6"/>
  <c r="Y127" i="6"/>
  <c r="AC127" i="6"/>
  <c r="AG127" i="6"/>
  <c r="AK127" i="6"/>
  <c r="AO127" i="6"/>
  <c r="L127" i="6"/>
  <c r="P127" i="6"/>
  <c r="T127" i="6"/>
  <c r="X127" i="6"/>
  <c r="AB127" i="6"/>
  <c r="AF127" i="6"/>
  <c r="AJ127" i="6"/>
  <c r="AN127" i="6"/>
  <c r="L122" i="6"/>
  <c r="P122" i="6"/>
  <c r="T122" i="6"/>
  <c r="X122" i="6"/>
  <c r="AB122" i="6"/>
  <c r="AF122" i="6"/>
  <c r="AJ122" i="6"/>
  <c r="AN122" i="6"/>
  <c r="K122" i="6"/>
  <c r="O122" i="6"/>
  <c r="S122" i="6"/>
  <c r="W122" i="6"/>
  <c r="AA122" i="6"/>
  <c r="AE122" i="6"/>
  <c r="AI122" i="6"/>
  <c r="AM122" i="6"/>
  <c r="J122" i="6"/>
  <c r="N122" i="6"/>
  <c r="R122" i="6"/>
  <c r="V122" i="6"/>
  <c r="Z122" i="6"/>
  <c r="AD122" i="6"/>
  <c r="AH122" i="6"/>
  <c r="AL122" i="6"/>
  <c r="AP122" i="6"/>
  <c r="L116" i="6"/>
  <c r="P116" i="6"/>
  <c r="T116" i="6"/>
  <c r="X116" i="6"/>
  <c r="AB116" i="6"/>
  <c r="AF116" i="6"/>
  <c r="AJ116" i="6"/>
  <c r="AN116" i="6"/>
  <c r="K116" i="6"/>
  <c r="O116" i="6"/>
  <c r="S116" i="6"/>
  <c r="W116" i="6"/>
  <c r="AA116" i="6"/>
  <c r="AE116" i="6"/>
  <c r="AI116" i="6"/>
  <c r="AM116" i="6"/>
  <c r="J116" i="6"/>
  <c r="N116" i="6"/>
  <c r="R116" i="6"/>
  <c r="V116" i="6"/>
  <c r="Z116" i="6"/>
  <c r="AD116" i="6"/>
  <c r="AH116" i="6"/>
  <c r="AL116" i="6"/>
  <c r="AP116" i="6"/>
  <c r="I116" i="6"/>
  <c r="M116" i="6"/>
  <c r="Q116" i="6"/>
  <c r="U116" i="6"/>
  <c r="Y116" i="6"/>
  <c r="AC116" i="6"/>
  <c r="AG116" i="6"/>
  <c r="AK116" i="6"/>
  <c r="AO116" i="6"/>
  <c r="J111" i="6"/>
  <c r="N111" i="6"/>
  <c r="R111" i="6"/>
  <c r="V111" i="6"/>
  <c r="Z111" i="6"/>
  <c r="AD111" i="6"/>
  <c r="AH111" i="6"/>
  <c r="AL111" i="6"/>
  <c r="AP111" i="6"/>
  <c r="I111" i="6"/>
  <c r="M111" i="6"/>
  <c r="Q111" i="6"/>
  <c r="U111" i="6"/>
  <c r="Y111" i="6"/>
  <c r="AC111" i="6"/>
  <c r="AG111" i="6"/>
  <c r="AK111" i="6"/>
  <c r="AO111" i="6"/>
  <c r="L111" i="6"/>
  <c r="P111" i="6"/>
  <c r="T111" i="6"/>
  <c r="X111" i="6"/>
  <c r="AB111" i="6"/>
  <c r="AF111" i="6"/>
  <c r="AJ111" i="6"/>
  <c r="AN111" i="6"/>
  <c r="K111" i="6"/>
  <c r="O111" i="6"/>
  <c r="S111" i="6"/>
  <c r="W111" i="6"/>
  <c r="AA111" i="6"/>
  <c r="AE111" i="6"/>
  <c r="AI111" i="6"/>
  <c r="AM111" i="6"/>
  <c r="L106" i="6"/>
  <c r="P106" i="6"/>
  <c r="T106" i="6"/>
  <c r="X106" i="6"/>
  <c r="AB106" i="6"/>
  <c r="AF106" i="6"/>
  <c r="AJ106" i="6"/>
  <c r="AN106" i="6"/>
  <c r="K106" i="6"/>
  <c r="O106" i="6"/>
  <c r="S106" i="6"/>
  <c r="W106" i="6"/>
  <c r="AA106" i="6"/>
  <c r="AE106" i="6"/>
  <c r="AI106" i="6"/>
  <c r="AM106" i="6"/>
  <c r="J106" i="6"/>
  <c r="N106" i="6"/>
  <c r="R106" i="6"/>
  <c r="V106" i="6"/>
  <c r="Z106" i="6"/>
  <c r="AD106" i="6"/>
  <c r="AH106" i="6"/>
  <c r="AL106" i="6"/>
  <c r="AP106" i="6"/>
  <c r="I106" i="6"/>
  <c r="M106" i="6"/>
  <c r="Q106" i="6"/>
  <c r="U106" i="6"/>
  <c r="Y106" i="6"/>
  <c r="AC106" i="6"/>
  <c r="AG106" i="6"/>
  <c r="AK106" i="6"/>
  <c r="AO106" i="6"/>
  <c r="L100" i="6"/>
  <c r="P100" i="6"/>
  <c r="T100" i="6"/>
  <c r="X100" i="6"/>
  <c r="AB100" i="6"/>
  <c r="AF100" i="6"/>
  <c r="AJ100" i="6"/>
  <c r="AN100" i="6"/>
  <c r="J100" i="6"/>
  <c r="N100" i="6"/>
  <c r="R100" i="6"/>
  <c r="V100" i="6"/>
  <c r="Z100" i="6"/>
  <c r="AD100" i="6"/>
  <c r="AH100" i="6"/>
  <c r="AL100" i="6"/>
  <c r="AP100" i="6"/>
  <c r="M100" i="6"/>
  <c r="U100" i="6"/>
  <c r="AC100" i="6"/>
  <c r="AK100" i="6"/>
  <c r="K100" i="6"/>
  <c r="S100" i="6"/>
  <c r="AA100" i="6"/>
  <c r="AI100" i="6"/>
  <c r="I100" i="6"/>
  <c r="Q100" i="6"/>
  <c r="Y100" i="6"/>
  <c r="AG100" i="6"/>
  <c r="AO100" i="6"/>
  <c r="O100" i="6"/>
  <c r="W100" i="6"/>
  <c r="AE100" i="6"/>
  <c r="AM100" i="6"/>
  <c r="L98" i="6"/>
  <c r="P98" i="6"/>
  <c r="T98" i="6"/>
  <c r="X98" i="6"/>
  <c r="AB98" i="6"/>
  <c r="AF98" i="6"/>
  <c r="AJ98" i="6"/>
  <c r="AN98" i="6"/>
  <c r="J98" i="6"/>
  <c r="N98" i="6"/>
  <c r="R98" i="6"/>
  <c r="V98" i="6"/>
  <c r="Z98" i="6"/>
  <c r="AD98" i="6"/>
  <c r="AH98" i="6"/>
  <c r="AL98" i="6"/>
  <c r="AP98" i="6"/>
  <c r="I98" i="6"/>
  <c r="Q98" i="6"/>
  <c r="Y98" i="6"/>
  <c r="AG98" i="6"/>
  <c r="AO98" i="6"/>
  <c r="O98" i="6"/>
  <c r="W98" i="6"/>
  <c r="AE98" i="6"/>
  <c r="AM98" i="6"/>
  <c r="M98" i="6"/>
  <c r="U98" i="6"/>
  <c r="AC98" i="6"/>
  <c r="AK98" i="6"/>
  <c r="K98" i="6"/>
  <c r="S98" i="6"/>
  <c r="AA98" i="6"/>
  <c r="AI98" i="6"/>
  <c r="L92" i="6"/>
  <c r="P92" i="6"/>
  <c r="T92" i="6"/>
  <c r="X92" i="6"/>
  <c r="AB92" i="6"/>
  <c r="AF92" i="6"/>
  <c r="AJ92" i="6"/>
  <c r="AN92" i="6"/>
  <c r="J92" i="6"/>
  <c r="N92" i="6"/>
  <c r="R92" i="6"/>
  <c r="V92" i="6"/>
  <c r="Z92" i="6"/>
  <c r="AD92" i="6"/>
  <c r="AH92" i="6"/>
  <c r="AL92" i="6"/>
  <c r="AP92" i="6"/>
  <c r="M92" i="6"/>
  <c r="U92" i="6"/>
  <c r="AC92" i="6"/>
  <c r="AK92" i="6"/>
  <c r="I92" i="6"/>
  <c r="Q92" i="6"/>
  <c r="Y92" i="6"/>
  <c r="AG92" i="6"/>
  <c r="AO92" i="6"/>
  <c r="K92" i="6"/>
  <c r="S92" i="6"/>
  <c r="AA92" i="6"/>
  <c r="AI92" i="6"/>
  <c r="O92" i="6"/>
  <c r="W92" i="6"/>
  <c r="AE92" i="6"/>
  <c r="AM92" i="6"/>
  <c r="J90" i="6"/>
  <c r="N90" i="6"/>
  <c r="R90" i="6"/>
  <c r="V90" i="6"/>
  <c r="Z90" i="6"/>
  <c r="AD90" i="6"/>
  <c r="AH90" i="6"/>
  <c r="AL90" i="6"/>
  <c r="AP90" i="6"/>
  <c r="P90" i="6"/>
  <c r="X90" i="6"/>
  <c r="AF90" i="6"/>
  <c r="AN90" i="6"/>
  <c r="L90" i="6"/>
  <c r="T90" i="6"/>
  <c r="AB90" i="6"/>
  <c r="AJ90" i="6"/>
  <c r="I90" i="6"/>
  <c r="Q90" i="6"/>
  <c r="Y90" i="6"/>
  <c r="AG90" i="6"/>
  <c r="AO90" i="6"/>
  <c r="W90" i="6"/>
  <c r="AM90" i="6"/>
  <c r="M90" i="6"/>
  <c r="U90" i="6"/>
  <c r="AC90" i="6"/>
  <c r="AK90" i="6"/>
  <c r="O90" i="6"/>
  <c r="AE90" i="6"/>
  <c r="S90" i="6"/>
  <c r="AI90" i="6"/>
  <c r="K90" i="6"/>
  <c r="AA90" i="6"/>
  <c r="J84" i="6"/>
  <c r="N84" i="6"/>
  <c r="R84" i="6"/>
  <c r="V84" i="6"/>
  <c r="Z84" i="6"/>
  <c r="AD84" i="6"/>
  <c r="AH84" i="6"/>
  <c r="AL84" i="6"/>
  <c r="AP84" i="6"/>
  <c r="P84" i="6"/>
  <c r="X84" i="6"/>
  <c r="AF84" i="6"/>
  <c r="AN84" i="6"/>
  <c r="L84" i="6"/>
  <c r="AB84" i="6"/>
  <c r="T84" i="6"/>
  <c r="AJ84" i="6"/>
  <c r="M84" i="6"/>
  <c r="U84" i="6"/>
  <c r="AC84" i="6"/>
  <c r="AK84" i="6"/>
  <c r="S84" i="6"/>
  <c r="AI84" i="6"/>
  <c r="I84" i="6"/>
  <c r="Q84" i="6"/>
  <c r="Y84" i="6"/>
  <c r="AG84" i="6"/>
  <c r="AO84" i="6"/>
  <c r="K84" i="6"/>
  <c r="AA84" i="6"/>
  <c r="O84" i="6"/>
  <c r="AE84" i="6"/>
  <c r="W84" i="6"/>
  <c r="AM84" i="6"/>
  <c r="L79" i="6"/>
  <c r="P79" i="6"/>
  <c r="T79" i="6"/>
  <c r="X79" i="6"/>
  <c r="AB79" i="6"/>
  <c r="AF79" i="6"/>
  <c r="AJ79" i="6"/>
  <c r="AN79" i="6"/>
  <c r="J79" i="6"/>
  <c r="R79" i="6"/>
  <c r="Z79" i="6"/>
  <c r="AH79" i="6"/>
  <c r="AP79" i="6"/>
  <c r="V79" i="6"/>
  <c r="AL79" i="6"/>
  <c r="N79" i="6"/>
  <c r="AD79" i="6"/>
  <c r="O79" i="6"/>
  <c r="W79" i="6"/>
  <c r="AE79" i="6"/>
  <c r="AM79" i="6"/>
  <c r="M79" i="6"/>
  <c r="AC79" i="6"/>
  <c r="K79" i="6"/>
  <c r="S79" i="6"/>
  <c r="AA79" i="6"/>
  <c r="AI79" i="6"/>
  <c r="U79" i="6"/>
  <c r="AK79" i="6"/>
  <c r="I79" i="6"/>
  <c r="Y79" i="6"/>
  <c r="AO79" i="6"/>
  <c r="Q79" i="6"/>
  <c r="AG79" i="6"/>
  <c r="J74" i="6"/>
  <c r="N74" i="6"/>
  <c r="R74" i="6"/>
  <c r="V74" i="6"/>
  <c r="Z74" i="6"/>
  <c r="AD74" i="6"/>
  <c r="AH74" i="6"/>
  <c r="AL74" i="6"/>
  <c r="AP74" i="6"/>
  <c r="L74" i="6"/>
  <c r="T74" i="6"/>
  <c r="AB74" i="6"/>
  <c r="AJ74" i="6"/>
  <c r="P74" i="6"/>
  <c r="AF74" i="6"/>
  <c r="X74" i="6"/>
  <c r="AN74" i="6"/>
  <c r="I74" i="6"/>
  <c r="Q74" i="6"/>
  <c r="Y74" i="6"/>
  <c r="AG74" i="6"/>
  <c r="AO74" i="6"/>
  <c r="W74" i="6"/>
  <c r="AM74" i="6"/>
  <c r="M74" i="6"/>
  <c r="U74" i="6"/>
  <c r="AC74" i="6"/>
  <c r="AK74" i="6"/>
  <c r="O74" i="6"/>
  <c r="AE74" i="6"/>
  <c r="S74" i="6"/>
  <c r="AI74" i="6"/>
  <c r="K74" i="6"/>
  <c r="AA74" i="6"/>
  <c r="J72" i="6"/>
  <c r="N72" i="6"/>
  <c r="R72" i="6"/>
  <c r="V72" i="6"/>
  <c r="Z72" i="6"/>
  <c r="AD72" i="6"/>
  <c r="AH72" i="6"/>
  <c r="AL72" i="6"/>
  <c r="AP72" i="6"/>
  <c r="P72" i="6"/>
  <c r="X72" i="6"/>
  <c r="AF72" i="6"/>
  <c r="AN72" i="6"/>
  <c r="L72" i="6"/>
  <c r="T72" i="6"/>
  <c r="AJ72" i="6"/>
  <c r="AB72" i="6"/>
  <c r="M72" i="6"/>
  <c r="U72" i="6"/>
  <c r="AC72" i="6"/>
  <c r="AK72" i="6"/>
  <c r="K72" i="6"/>
  <c r="AA72" i="6"/>
  <c r="I72" i="6"/>
  <c r="Q72" i="6"/>
  <c r="Y72" i="6"/>
  <c r="AG72" i="6"/>
  <c r="AO72" i="6"/>
  <c r="S72" i="6"/>
  <c r="AI72" i="6"/>
  <c r="W72" i="6"/>
  <c r="AM72" i="6"/>
  <c r="O72" i="6"/>
  <c r="AE72" i="6"/>
  <c r="J68" i="6"/>
  <c r="N68" i="6"/>
  <c r="R68" i="6"/>
  <c r="V68" i="6"/>
  <c r="Z68" i="6"/>
  <c r="AD68" i="6"/>
  <c r="AH68" i="6"/>
  <c r="AL68" i="6"/>
  <c r="AP68" i="6"/>
  <c r="P68" i="6"/>
  <c r="X68" i="6"/>
  <c r="AF68" i="6"/>
  <c r="AN68" i="6"/>
  <c r="L68" i="6"/>
  <c r="T68" i="6"/>
  <c r="AB68" i="6"/>
  <c r="AJ68" i="6"/>
  <c r="O68" i="6"/>
  <c r="W68" i="6"/>
  <c r="AE68" i="6"/>
  <c r="M68" i="6"/>
  <c r="U68" i="6"/>
  <c r="AC68" i="6"/>
  <c r="AK68" i="6"/>
  <c r="K68" i="6"/>
  <c r="S68" i="6"/>
  <c r="AA68" i="6"/>
  <c r="AI68" i="6"/>
  <c r="I68" i="6"/>
  <c r="Q68" i="6"/>
  <c r="Y68" i="6"/>
  <c r="AG68" i="6"/>
  <c r="AO68" i="6"/>
  <c r="AM68" i="6"/>
  <c r="J66" i="6"/>
  <c r="N66" i="6"/>
  <c r="R66" i="6"/>
  <c r="V66" i="6"/>
  <c r="Z66" i="6"/>
  <c r="AD66" i="6"/>
  <c r="AH66" i="6"/>
  <c r="AL66" i="6"/>
  <c r="AP66" i="6"/>
  <c r="L66" i="6"/>
  <c r="T66" i="6"/>
  <c r="AB66" i="6"/>
  <c r="AJ66" i="6"/>
  <c r="P66" i="6"/>
  <c r="X66" i="6"/>
  <c r="AF66" i="6"/>
  <c r="AN66" i="6"/>
  <c r="K66" i="6"/>
  <c r="S66" i="6"/>
  <c r="AA66" i="6"/>
  <c r="AI66" i="6"/>
  <c r="I66" i="6"/>
  <c r="Q66" i="6"/>
  <c r="Y66" i="6"/>
  <c r="AG66" i="6"/>
  <c r="AO66" i="6"/>
  <c r="O66" i="6"/>
  <c r="W66" i="6"/>
  <c r="AE66" i="6"/>
  <c r="AM66" i="6"/>
  <c r="M66" i="6"/>
  <c r="U66" i="6"/>
  <c r="AC66" i="6"/>
  <c r="AK66" i="6"/>
  <c r="J62" i="6"/>
  <c r="N62" i="6"/>
  <c r="R62" i="6"/>
  <c r="V62" i="6"/>
  <c r="Z62" i="6"/>
  <c r="AD62" i="6"/>
  <c r="AH62" i="6"/>
  <c r="AL62" i="6"/>
  <c r="AP62" i="6"/>
  <c r="L62" i="6"/>
  <c r="T62" i="6"/>
  <c r="AB62" i="6"/>
  <c r="AJ62" i="6"/>
  <c r="P62" i="6"/>
  <c r="X62" i="6"/>
  <c r="AF62" i="6"/>
  <c r="AN62" i="6"/>
  <c r="K62" i="6"/>
  <c r="S62" i="6"/>
  <c r="AA62" i="6"/>
  <c r="AI62" i="6"/>
  <c r="I62" i="6"/>
  <c r="Q62" i="6"/>
  <c r="Y62" i="6"/>
  <c r="AG62" i="6"/>
  <c r="AO62" i="6"/>
  <c r="O62" i="6"/>
  <c r="W62" i="6"/>
  <c r="AE62" i="6"/>
  <c r="AM62" i="6"/>
  <c r="M62" i="6"/>
  <c r="U62" i="6"/>
  <c r="AC62" i="6"/>
  <c r="AK62" i="6"/>
  <c r="L59" i="6"/>
  <c r="P59" i="6"/>
  <c r="T59" i="6"/>
  <c r="X59" i="6"/>
  <c r="AB59" i="6"/>
  <c r="AF59" i="6"/>
  <c r="AJ59" i="6"/>
  <c r="AN59" i="6"/>
  <c r="J59" i="6"/>
  <c r="R59" i="6"/>
  <c r="Z59" i="6"/>
  <c r="AH59" i="6"/>
  <c r="AP59" i="6"/>
  <c r="N59" i="6"/>
  <c r="AD59" i="6"/>
  <c r="V59" i="6"/>
  <c r="AL59" i="6"/>
  <c r="I59" i="6"/>
  <c r="Q59" i="6"/>
  <c r="Y59" i="6"/>
  <c r="AG59" i="6"/>
  <c r="AO59" i="6"/>
  <c r="O59" i="6"/>
  <c r="W59" i="6"/>
  <c r="AE59" i="6"/>
  <c r="AM59" i="6"/>
  <c r="M59" i="6"/>
  <c r="U59" i="6"/>
  <c r="AC59" i="6"/>
  <c r="AK59" i="6"/>
  <c r="K59" i="6"/>
  <c r="S59" i="6"/>
  <c r="AA59" i="6"/>
  <c r="AI59" i="6"/>
  <c r="L57" i="6"/>
  <c r="P57" i="6"/>
  <c r="T57" i="6"/>
  <c r="X57" i="6"/>
  <c r="AB57" i="6"/>
  <c r="AF57" i="6"/>
  <c r="AJ57" i="6"/>
  <c r="AN57" i="6"/>
  <c r="N57" i="6"/>
  <c r="V57" i="6"/>
  <c r="AD57" i="6"/>
  <c r="AL57" i="6"/>
  <c r="R57" i="6"/>
  <c r="AH57" i="6"/>
  <c r="J57" i="6"/>
  <c r="Z57" i="6"/>
  <c r="AP57" i="6"/>
  <c r="M57" i="6"/>
  <c r="U57" i="6"/>
  <c r="AC57" i="6"/>
  <c r="AK57" i="6"/>
  <c r="K57" i="6"/>
  <c r="S57" i="6"/>
  <c r="AA57" i="6"/>
  <c r="AI57" i="6"/>
  <c r="I57" i="6"/>
  <c r="Q57" i="6"/>
  <c r="Y57" i="6"/>
  <c r="AG57" i="6"/>
  <c r="AO57" i="6"/>
  <c r="O57" i="6"/>
  <c r="W57" i="6"/>
  <c r="AE57" i="6"/>
  <c r="AM57" i="6"/>
  <c r="L55" i="6"/>
  <c r="P55" i="6"/>
  <c r="T55" i="6"/>
  <c r="X55" i="6"/>
  <c r="AB55" i="6"/>
  <c r="AF55" i="6"/>
  <c r="AJ55" i="6"/>
  <c r="AN55" i="6"/>
  <c r="J55" i="6"/>
  <c r="R55" i="6"/>
  <c r="Z55" i="6"/>
  <c r="AH55" i="6"/>
  <c r="AP55" i="6"/>
  <c r="V55" i="6"/>
  <c r="AL55" i="6"/>
  <c r="N55" i="6"/>
  <c r="AD55" i="6"/>
  <c r="I55" i="6"/>
  <c r="Q55" i="6"/>
  <c r="Y55" i="6"/>
  <c r="AG55" i="6"/>
  <c r="AO55" i="6"/>
  <c r="O55" i="6"/>
  <c r="W55" i="6"/>
  <c r="AE55" i="6"/>
  <c r="AM55" i="6"/>
  <c r="M55" i="6"/>
  <c r="U55" i="6"/>
  <c r="AC55" i="6"/>
  <c r="AK55" i="6"/>
  <c r="K55" i="6"/>
  <c r="S55" i="6"/>
  <c r="AA55" i="6"/>
  <c r="AI55" i="6"/>
  <c r="L53" i="6"/>
  <c r="P53" i="6"/>
  <c r="T53" i="6"/>
  <c r="X53" i="6"/>
  <c r="AB53" i="6"/>
  <c r="AF53" i="6"/>
  <c r="AJ53" i="6"/>
  <c r="AN53" i="6"/>
  <c r="N53" i="6"/>
  <c r="V53" i="6"/>
  <c r="AD53" i="6"/>
  <c r="AL53" i="6"/>
  <c r="J53" i="6"/>
  <c r="Z53" i="6"/>
  <c r="AP53" i="6"/>
  <c r="R53" i="6"/>
  <c r="AH53" i="6"/>
  <c r="M53" i="6"/>
  <c r="U53" i="6"/>
  <c r="AC53" i="6"/>
  <c r="AK53" i="6"/>
  <c r="K53" i="6"/>
  <c r="S53" i="6"/>
  <c r="AA53" i="6"/>
  <c r="AI53" i="6"/>
  <c r="I53" i="6"/>
  <c r="Q53" i="6"/>
  <c r="Y53" i="6"/>
  <c r="AG53" i="6"/>
  <c r="AO53" i="6"/>
  <c r="O53" i="6"/>
  <c r="W53" i="6"/>
  <c r="AE53" i="6"/>
  <c r="AM53" i="6"/>
  <c r="L51" i="6"/>
  <c r="P51" i="6"/>
  <c r="T51" i="6"/>
  <c r="X51" i="6"/>
  <c r="AB51" i="6"/>
  <c r="AF51" i="6"/>
  <c r="AJ51" i="6"/>
  <c r="AN51" i="6"/>
  <c r="J51" i="6"/>
  <c r="R51" i="6"/>
  <c r="Z51" i="6"/>
  <c r="AH51" i="6"/>
  <c r="AP51" i="6"/>
  <c r="N51" i="6"/>
  <c r="AD51" i="6"/>
  <c r="V51" i="6"/>
  <c r="AL51" i="6"/>
  <c r="O51" i="6"/>
  <c r="W51" i="6"/>
  <c r="I51" i="6"/>
  <c r="U51" i="6"/>
  <c r="AG51" i="6"/>
  <c r="AO51" i="6"/>
  <c r="Q51" i="6"/>
  <c r="AE51" i="6"/>
  <c r="AM51" i="6"/>
  <c r="K51" i="6"/>
  <c r="S51" i="6"/>
  <c r="AA51" i="6"/>
  <c r="M51" i="6"/>
  <c r="AC51" i="6"/>
  <c r="AK51" i="6"/>
  <c r="Y51" i="6"/>
  <c r="AI51" i="6"/>
  <c r="L49" i="6"/>
  <c r="P49" i="6"/>
  <c r="T49" i="6"/>
  <c r="X49" i="6"/>
  <c r="AB49" i="6"/>
  <c r="AF49" i="6"/>
  <c r="AJ49" i="6"/>
  <c r="AN49" i="6"/>
  <c r="N49" i="6"/>
  <c r="V49" i="6"/>
  <c r="AD49" i="6"/>
  <c r="AL49" i="6"/>
  <c r="R49" i="6"/>
  <c r="AH49" i="6"/>
  <c r="J49" i="6"/>
  <c r="Z49" i="6"/>
  <c r="AP49" i="6"/>
  <c r="K49" i="6"/>
  <c r="S49" i="6"/>
  <c r="AA49" i="6"/>
  <c r="AI49" i="6"/>
  <c r="O49" i="6"/>
  <c r="W49" i="6"/>
  <c r="AE49" i="6"/>
  <c r="AM49" i="6"/>
  <c r="M49" i="6"/>
  <c r="U49" i="6"/>
  <c r="AC49" i="6"/>
  <c r="AK49" i="6"/>
  <c r="I49" i="6"/>
  <c r="Q49" i="6"/>
  <c r="Y49" i="6"/>
  <c r="AG49" i="6"/>
  <c r="AO49" i="6"/>
  <c r="L45" i="6"/>
  <c r="P45" i="6"/>
  <c r="T45" i="6"/>
  <c r="X45" i="6"/>
  <c r="AB45" i="6"/>
  <c r="AF45" i="6"/>
  <c r="AJ45" i="6"/>
  <c r="AN45" i="6"/>
  <c r="N45" i="6"/>
  <c r="V45" i="6"/>
  <c r="AD45" i="6"/>
  <c r="AL45" i="6"/>
  <c r="O45" i="6"/>
  <c r="W45" i="6"/>
  <c r="AE45" i="6"/>
  <c r="AM45" i="6"/>
  <c r="J45" i="6"/>
  <c r="Z45" i="6"/>
  <c r="AP45" i="6"/>
  <c r="K45" i="6"/>
  <c r="AA45" i="6"/>
  <c r="R45" i="6"/>
  <c r="AH45" i="6"/>
  <c r="AI45" i="6"/>
  <c r="S45" i="6"/>
  <c r="U45" i="6"/>
  <c r="AK45" i="6"/>
  <c r="M45" i="6"/>
  <c r="AC45" i="6"/>
  <c r="I45" i="6"/>
  <c r="Y45" i="6"/>
  <c r="AO45" i="6"/>
  <c r="Q45" i="6"/>
  <c r="AG45" i="6"/>
  <c r="L43" i="6"/>
  <c r="P43" i="6"/>
  <c r="T43" i="6"/>
  <c r="X43" i="6"/>
  <c r="AB43" i="6"/>
  <c r="AF43" i="6"/>
  <c r="AJ43" i="6"/>
  <c r="AN43" i="6"/>
  <c r="O43" i="6"/>
  <c r="W43" i="6"/>
  <c r="AE43" i="6"/>
  <c r="AM43" i="6"/>
  <c r="J43" i="6"/>
  <c r="R43" i="6"/>
  <c r="Z43" i="6"/>
  <c r="AH43" i="6"/>
  <c r="AP43" i="6"/>
  <c r="S43" i="6"/>
  <c r="AI43" i="6"/>
  <c r="N43" i="6"/>
  <c r="AD43" i="6"/>
  <c r="K43" i="6"/>
  <c r="V43" i="6"/>
  <c r="AL43" i="6"/>
  <c r="AA43" i="6"/>
  <c r="I43" i="6"/>
  <c r="Y43" i="6"/>
  <c r="AO43" i="6"/>
  <c r="Q43" i="6"/>
  <c r="AG43" i="6"/>
  <c r="M43" i="6"/>
  <c r="AC43" i="6"/>
  <c r="U43" i="6"/>
  <c r="AK43" i="6"/>
  <c r="J28" i="6"/>
  <c r="N28" i="6"/>
  <c r="R28" i="6"/>
  <c r="V28" i="6"/>
  <c r="Z28" i="6"/>
  <c r="AD28" i="6"/>
  <c r="AH28" i="6"/>
  <c r="AL28" i="6"/>
  <c r="AP28" i="6"/>
  <c r="M28" i="6"/>
  <c r="U28" i="6"/>
  <c r="AC28" i="6"/>
  <c r="AK28" i="6"/>
  <c r="P28" i="6"/>
  <c r="X28" i="6"/>
  <c r="AF28" i="6"/>
  <c r="AN28" i="6"/>
  <c r="I28" i="6"/>
  <c r="Y28" i="6"/>
  <c r="AO28" i="6"/>
  <c r="L28" i="6"/>
  <c r="T28" i="6"/>
  <c r="AB28" i="6"/>
  <c r="AJ28" i="6"/>
  <c r="Q28" i="6"/>
  <c r="AG28" i="6"/>
  <c r="W28" i="6"/>
  <c r="AM28" i="6"/>
  <c r="O28" i="6"/>
  <c r="AE28" i="6"/>
  <c r="K28" i="6"/>
  <c r="AA28" i="6"/>
  <c r="S28" i="6"/>
  <c r="AI28" i="6"/>
  <c r="L39" i="6"/>
  <c r="P39" i="6"/>
  <c r="T39" i="6"/>
  <c r="X39" i="6"/>
  <c r="AB39" i="6"/>
  <c r="AF39" i="6"/>
  <c r="AJ39" i="6"/>
  <c r="AN39" i="6"/>
  <c r="O39" i="6"/>
  <c r="W39" i="6"/>
  <c r="AE39" i="6"/>
  <c r="AM39" i="6"/>
  <c r="N39" i="6"/>
  <c r="V39" i="6"/>
  <c r="AD39" i="6"/>
  <c r="AL39" i="6"/>
  <c r="K39" i="6"/>
  <c r="AA39" i="6"/>
  <c r="R39" i="6"/>
  <c r="AH39" i="6"/>
  <c r="AI39" i="6"/>
  <c r="J39" i="6"/>
  <c r="Z39" i="6"/>
  <c r="AP39" i="6"/>
  <c r="S39" i="6"/>
  <c r="Q39" i="6"/>
  <c r="AG39" i="6"/>
  <c r="I39" i="6"/>
  <c r="Y39" i="6"/>
  <c r="AO39" i="6"/>
  <c r="U39" i="6"/>
  <c r="AK39" i="6"/>
  <c r="M39" i="6"/>
  <c r="AC39" i="6"/>
  <c r="J129" i="6"/>
  <c r="N129" i="6"/>
  <c r="R129" i="6"/>
  <c r="V129" i="6"/>
  <c r="Z129" i="6"/>
  <c r="AD129" i="6"/>
  <c r="AH129" i="6"/>
  <c r="AL129" i="6"/>
  <c r="AP129" i="6"/>
  <c r="I129" i="6"/>
  <c r="M129" i="6"/>
  <c r="Q129" i="6"/>
  <c r="U129" i="6"/>
  <c r="Y129" i="6"/>
  <c r="AC129" i="6"/>
  <c r="AG129" i="6"/>
  <c r="AK129" i="6"/>
  <c r="AO129" i="6"/>
  <c r="L129" i="6"/>
  <c r="P129" i="6"/>
  <c r="T129" i="6"/>
  <c r="X129" i="6"/>
  <c r="AB129" i="6"/>
  <c r="AF129" i="6"/>
  <c r="AJ129" i="6"/>
  <c r="AN129" i="6"/>
  <c r="J121" i="6"/>
  <c r="N121" i="6"/>
  <c r="R121" i="6"/>
  <c r="V121" i="6"/>
  <c r="Z121" i="6"/>
  <c r="AD121" i="6"/>
  <c r="AH121" i="6"/>
  <c r="AL121" i="6"/>
  <c r="AP121" i="6"/>
  <c r="I121" i="6"/>
  <c r="M121" i="6"/>
  <c r="Q121" i="6"/>
  <c r="U121" i="6"/>
  <c r="Y121" i="6"/>
  <c r="AC121" i="6"/>
  <c r="AG121" i="6"/>
  <c r="AK121" i="6"/>
  <c r="AO121" i="6"/>
  <c r="L121" i="6"/>
  <c r="P121" i="6"/>
  <c r="T121" i="6"/>
  <c r="X121" i="6"/>
  <c r="AB121" i="6"/>
  <c r="AF121" i="6"/>
  <c r="AJ121" i="6"/>
  <c r="AN121" i="6"/>
  <c r="K121" i="6"/>
  <c r="O121" i="6"/>
  <c r="S121" i="6"/>
  <c r="W121" i="6"/>
  <c r="J113" i="6"/>
  <c r="N113" i="6"/>
  <c r="R113" i="6"/>
  <c r="V113" i="6"/>
  <c r="Z113" i="6"/>
  <c r="AD113" i="6"/>
  <c r="AH113" i="6"/>
  <c r="AL113" i="6"/>
  <c r="AP113" i="6"/>
  <c r="I113" i="6"/>
  <c r="M113" i="6"/>
  <c r="Q113" i="6"/>
  <c r="U113" i="6"/>
  <c r="Y113" i="6"/>
  <c r="AC113" i="6"/>
  <c r="AG113" i="6"/>
  <c r="AK113" i="6"/>
  <c r="AO113" i="6"/>
  <c r="L113" i="6"/>
  <c r="P113" i="6"/>
  <c r="T113" i="6"/>
  <c r="X113" i="6"/>
  <c r="AB113" i="6"/>
  <c r="AF113" i="6"/>
  <c r="AJ113" i="6"/>
  <c r="AN113" i="6"/>
  <c r="K113" i="6"/>
  <c r="O113" i="6"/>
  <c r="S113" i="6"/>
  <c r="W113" i="6"/>
  <c r="AA113" i="6"/>
  <c r="AE113" i="6"/>
  <c r="AI113" i="6"/>
  <c r="AM113" i="6"/>
  <c r="J105" i="6"/>
  <c r="N105" i="6"/>
  <c r="R105" i="6"/>
  <c r="V105" i="6"/>
  <c r="Z105" i="6"/>
  <c r="AD105" i="6"/>
  <c r="AH105" i="6"/>
  <c r="AL105" i="6"/>
  <c r="AP105" i="6"/>
  <c r="I105" i="6"/>
  <c r="M105" i="6"/>
  <c r="Q105" i="6"/>
  <c r="U105" i="6"/>
  <c r="Y105" i="6"/>
  <c r="AC105" i="6"/>
  <c r="AG105" i="6"/>
  <c r="AK105" i="6"/>
  <c r="AO105" i="6"/>
  <c r="L105" i="6"/>
  <c r="P105" i="6"/>
  <c r="T105" i="6"/>
  <c r="X105" i="6"/>
  <c r="AB105" i="6"/>
  <c r="AF105" i="6"/>
  <c r="AJ105" i="6"/>
  <c r="AN105" i="6"/>
  <c r="K105" i="6"/>
  <c r="O105" i="6"/>
  <c r="S105" i="6"/>
  <c r="W105" i="6"/>
  <c r="AA105" i="6"/>
  <c r="AE105" i="6"/>
  <c r="AI105" i="6"/>
  <c r="AM105" i="6"/>
  <c r="J97" i="6"/>
  <c r="N97" i="6"/>
  <c r="R97" i="6"/>
  <c r="V97" i="6"/>
  <c r="Z97" i="6"/>
  <c r="AD97" i="6"/>
  <c r="AH97" i="6"/>
  <c r="AL97" i="6"/>
  <c r="AP97" i="6"/>
  <c r="L97" i="6"/>
  <c r="P97" i="6"/>
  <c r="T97" i="6"/>
  <c r="X97" i="6"/>
  <c r="AB97" i="6"/>
  <c r="AF97" i="6"/>
  <c r="AJ97" i="6"/>
  <c r="AN97" i="6"/>
  <c r="K97" i="6"/>
  <c r="S97" i="6"/>
  <c r="AA97" i="6"/>
  <c r="AI97" i="6"/>
  <c r="I97" i="6"/>
  <c r="Q97" i="6"/>
  <c r="Y97" i="6"/>
  <c r="AG97" i="6"/>
  <c r="AO97" i="6"/>
  <c r="O97" i="6"/>
  <c r="W97" i="6"/>
  <c r="AE97" i="6"/>
  <c r="AM97" i="6"/>
  <c r="M97" i="6"/>
  <c r="U97" i="6"/>
  <c r="AC97" i="6"/>
  <c r="AK97" i="6"/>
  <c r="L89" i="6"/>
  <c r="P89" i="6"/>
  <c r="T89" i="6"/>
  <c r="X89" i="6"/>
  <c r="AB89" i="6"/>
  <c r="AF89" i="6"/>
  <c r="AJ89" i="6"/>
  <c r="AN89" i="6"/>
  <c r="J89" i="6"/>
  <c r="R89" i="6"/>
  <c r="Z89" i="6"/>
  <c r="AH89" i="6"/>
  <c r="AP89" i="6"/>
  <c r="N89" i="6"/>
  <c r="V89" i="6"/>
  <c r="AD89" i="6"/>
  <c r="AL89" i="6"/>
  <c r="K89" i="6"/>
  <c r="S89" i="6"/>
  <c r="AA89" i="6"/>
  <c r="AI89" i="6"/>
  <c r="I89" i="6"/>
  <c r="Y89" i="6"/>
  <c r="AO89" i="6"/>
  <c r="O89" i="6"/>
  <c r="W89" i="6"/>
  <c r="AE89" i="6"/>
  <c r="AM89" i="6"/>
  <c r="Q89" i="6"/>
  <c r="AG89" i="6"/>
  <c r="U89" i="6"/>
  <c r="AK89" i="6"/>
  <c r="M89" i="6"/>
  <c r="AC89" i="6"/>
  <c r="L81" i="6"/>
  <c r="P81" i="6"/>
  <c r="T81" i="6"/>
  <c r="X81" i="6"/>
  <c r="AB81" i="6"/>
  <c r="AF81" i="6"/>
  <c r="AJ81" i="6"/>
  <c r="AN81" i="6"/>
  <c r="N81" i="6"/>
  <c r="V81" i="6"/>
  <c r="AD81" i="6"/>
  <c r="AL81" i="6"/>
  <c r="R81" i="6"/>
  <c r="AH81" i="6"/>
  <c r="J81" i="6"/>
  <c r="Z81" i="6"/>
  <c r="AP81" i="6"/>
  <c r="K81" i="6"/>
  <c r="S81" i="6"/>
  <c r="AA81" i="6"/>
  <c r="AI81" i="6"/>
  <c r="I81" i="6"/>
  <c r="Y81" i="6"/>
  <c r="AO81" i="6"/>
  <c r="O81" i="6"/>
  <c r="W81" i="6"/>
  <c r="AE81" i="6"/>
  <c r="AM81" i="6"/>
  <c r="Q81" i="6"/>
  <c r="AG81" i="6"/>
  <c r="U81" i="6"/>
  <c r="AK81" i="6"/>
  <c r="M81" i="6"/>
  <c r="AC81" i="6"/>
  <c r="L136" i="6"/>
  <c r="P136" i="6"/>
  <c r="T136" i="6"/>
  <c r="X136" i="6"/>
  <c r="AB136" i="6"/>
  <c r="AF136" i="6"/>
  <c r="AJ136" i="6"/>
  <c r="AN136" i="6"/>
  <c r="L134" i="6"/>
  <c r="P134" i="6"/>
  <c r="T134" i="6"/>
  <c r="X134" i="6"/>
  <c r="AB134" i="6"/>
  <c r="AF134" i="6"/>
  <c r="AJ134" i="6"/>
  <c r="AN134" i="6"/>
  <c r="J131" i="6"/>
  <c r="N131" i="6"/>
  <c r="R131" i="6"/>
  <c r="V131" i="6"/>
  <c r="Z131" i="6"/>
  <c r="AD131" i="6"/>
  <c r="AH131" i="6"/>
  <c r="AL131" i="6"/>
  <c r="AP131" i="6"/>
  <c r="I131" i="6"/>
  <c r="Q131" i="6"/>
  <c r="Y131" i="6"/>
  <c r="AG131" i="6"/>
  <c r="AO131" i="6"/>
  <c r="L131" i="6"/>
  <c r="P131" i="6"/>
  <c r="T131" i="6"/>
  <c r="X131" i="6"/>
  <c r="AB131" i="6"/>
  <c r="AF131" i="6"/>
  <c r="AJ131" i="6"/>
  <c r="AN131" i="6"/>
  <c r="L128" i="6"/>
  <c r="P128" i="6"/>
  <c r="T128" i="6"/>
  <c r="X128" i="6"/>
  <c r="AB128" i="6"/>
  <c r="AF128" i="6"/>
  <c r="AJ128" i="6"/>
  <c r="AN128" i="6"/>
  <c r="K128" i="6"/>
  <c r="O128" i="6"/>
  <c r="S128" i="6"/>
  <c r="W128" i="6"/>
  <c r="AA128" i="6"/>
  <c r="AE128" i="6"/>
  <c r="AI128" i="6"/>
  <c r="AM128" i="6"/>
  <c r="J128" i="6"/>
  <c r="N128" i="6"/>
  <c r="R128" i="6"/>
  <c r="V128" i="6"/>
  <c r="Z128" i="6"/>
  <c r="AD128" i="6"/>
  <c r="AH128" i="6"/>
  <c r="AL128" i="6"/>
  <c r="AP128" i="6"/>
  <c r="L126" i="6"/>
  <c r="P126" i="6"/>
  <c r="T126" i="6"/>
  <c r="X126" i="6"/>
  <c r="AB126" i="6"/>
  <c r="AF126" i="6"/>
  <c r="AJ126" i="6"/>
  <c r="AN126" i="6"/>
  <c r="K126" i="6"/>
  <c r="O126" i="6"/>
  <c r="S126" i="6"/>
  <c r="W126" i="6"/>
  <c r="AA126" i="6"/>
  <c r="AE126" i="6"/>
  <c r="AI126" i="6"/>
  <c r="AM126" i="6"/>
  <c r="J126" i="6"/>
  <c r="N126" i="6"/>
  <c r="R126" i="6"/>
  <c r="V126" i="6"/>
  <c r="Z126" i="6"/>
  <c r="AD126" i="6"/>
  <c r="AH126" i="6"/>
  <c r="AL126" i="6"/>
  <c r="AP126" i="6"/>
  <c r="J123" i="6"/>
  <c r="N123" i="6"/>
  <c r="R123" i="6"/>
  <c r="V123" i="6"/>
  <c r="Z123" i="6"/>
  <c r="AD123" i="6"/>
  <c r="AH123" i="6"/>
  <c r="AL123" i="6"/>
  <c r="AP123" i="6"/>
  <c r="I123" i="6"/>
  <c r="M123" i="6"/>
  <c r="Q123" i="6"/>
  <c r="U123" i="6"/>
  <c r="Y123" i="6"/>
  <c r="AC123" i="6"/>
  <c r="AG123" i="6"/>
  <c r="AK123" i="6"/>
  <c r="AO123" i="6"/>
  <c r="L123" i="6"/>
  <c r="P123" i="6"/>
  <c r="T123" i="6"/>
  <c r="X123" i="6"/>
  <c r="AB123" i="6"/>
  <c r="AF123" i="6"/>
  <c r="AJ123" i="6"/>
  <c r="AN123" i="6"/>
  <c r="L120" i="6"/>
  <c r="P120" i="6"/>
  <c r="T120" i="6"/>
  <c r="X120" i="6"/>
  <c r="AB120" i="6"/>
  <c r="AF120" i="6"/>
  <c r="AJ120" i="6"/>
  <c r="AN120" i="6"/>
  <c r="K120" i="6"/>
  <c r="O120" i="6"/>
  <c r="S120" i="6"/>
  <c r="W120" i="6"/>
  <c r="AA120" i="6"/>
  <c r="AE120" i="6"/>
  <c r="AI120" i="6"/>
  <c r="AM120" i="6"/>
  <c r="J120" i="6"/>
  <c r="N120" i="6"/>
  <c r="R120" i="6"/>
  <c r="V120" i="6"/>
  <c r="Z120" i="6"/>
  <c r="AD120" i="6"/>
  <c r="AH120" i="6"/>
  <c r="AL120" i="6"/>
  <c r="AP120" i="6"/>
  <c r="I120" i="6"/>
  <c r="M120" i="6"/>
  <c r="Q120" i="6"/>
  <c r="U120" i="6"/>
  <c r="Y120" i="6"/>
  <c r="AC120" i="6"/>
  <c r="AG120" i="6"/>
  <c r="AK120" i="6"/>
  <c r="AO120" i="6"/>
  <c r="L118" i="6"/>
  <c r="P118" i="6"/>
  <c r="T118" i="6"/>
  <c r="X118" i="6"/>
  <c r="AB118" i="6"/>
  <c r="AF118" i="6"/>
  <c r="AJ118" i="6"/>
  <c r="AN118" i="6"/>
  <c r="K118" i="6"/>
  <c r="O118" i="6"/>
  <c r="S118" i="6"/>
  <c r="W118" i="6"/>
  <c r="AA118" i="6"/>
  <c r="AE118" i="6"/>
  <c r="AI118" i="6"/>
  <c r="AM118" i="6"/>
  <c r="J118" i="6"/>
  <c r="N118" i="6"/>
  <c r="R118" i="6"/>
  <c r="V118" i="6"/>
  <c r="Z118" i="6"/>
  <c r="AD118" i="6"/>
  <c r="AH118" i="6"/>
  <c r="AL118" i="6"/>
  <c r="AP118" i="6"/>
  <c r="I118" i="6"/>
  <c r="M118" i="6"/>
  <c r="Q118" i="6"/>
  <c r="U118" i="6"/>
  <c r="Y118" i="6"/>
  <c r="AC118" i="6"/>
  <c r="AG118" i="6"/>
  <c r="AK118" i="6"/>
  <c r="AO118" i="6"/>
  <c r="J115" i="6"/>
  <c r="N115" i="6"/>
  <c r="R115" i="6"/>
  <c r="V115" i="6"/>
  <c r="Z115" i="6"/>
  <c r="AD115" i="6"/>
  <c r="AH115" i="6"/>
  <c r="AL115" i="6"/>
  <c r="AP115" i="6"/>
  <c r="I115" i="6"/>
  <c r="M115" i="6"/>
  <c r="Q115" i="6"/>
  <c r="U115" i="6"/>
  <c r="Y115" i="6"/>
  <c r="AC115" i="6"/>
  <c r="AG115" i="6"/>
  <c r="AK115" i="6"/>
  <c r="AO115" i="6"/>
  <c r="L115" i="6"/>
  <c r="P115" i="6"/>
  <c r="T115" i="6"/>
  <c r="X115" i="6"/>
  <c r="AB115" i="6"/>
  <c r="AF115" i="6"/>
  <c r="AJ115" i="6"/>
  <c r="AN115" i="6"/>
  <c r="K115" i="6"/>
  <c r="O115" i="6"/>
  <c r="S115" i="6"/>
  <c r="W115" i="6"/>
  <c r="AA115" i="6"/>
  <c r="AE115" i="6"/>
  <c r="AI115" i="6"/>
  <c r="AM115" i="6"/>
  <c r="L112" i="6"/>
  <c r="P112" i="6"/>
  <c r="T112" i="6"/>
  <c r="X112" i="6"/>
  <c r="AB112" i="6"/>
  <c r="AF112" i="6"/>
  <c r="AJ112" i="6"/>
  <c r="AN112" i="6"/>
  <c r="K112" i="6"/>
  <c r="O112" i="6"/>
  <c r="S112" i="6"/>
  <c r="W112" i="6"/>
  <c r="AA112" i="6"/>
  <c r="AE112" i="6"/>
  <c r="AI112" i="6"/>
  <c r="AM112" i="6"/>
  <c r="J112" i="6"/>
  <c r="N112" i="6"/>
  <c r="R112" i="6"/>
  <c r="V112" i="6"/>
  <c r="Z112" i="6"/>
  <c r="AD112" i="6"/>
  <c r="AH112" i="6"/>
  <c r="AL112" i="6"/>
  <c r="AP112" i="6"/>
  <c r="I112" i="6"/>
  <c r="M112" i="6"/>
  <c r="Q112" i="6"/>
  <c r="U112" i="6"/>
  <c r="Y112" i="6"/>
  <c r="AC112" i="6"/>
  <c r="AG112" i="6"/>
  <c r="AK112" i="6"/>
  <c r="AO112" i="6"/>
  <c r="L110" i="6"/>
  <c r="P110" i="6"/>
  <c r="T110" i="6"/>
  <c r="X110" i="6"/>
  <c r="AB110" i="6"/>
  <c r="AF110" i="6"/>
  <c r="AJ110" i="6"/>
  <c r="AN110" i="6"/>
  <c r="K110" i="6"/>
  <c r="O110" i="6"/>
  <c r="S110" i="6"/>
  <c r="W110" i="6"/>
  <c r="AA110" i="6"/>
  <c r="AE110" i="6"/>
  <c r="AI110" i="6"/>
  <c r="AM110" i="6"/>
  <c r="J110" i="6"/>
  <c r="N110" i="6"/>
  <c r="R110" i="6"/>
  <c r="V110" i="6"/>
  <c r="Z110" i="6"/>
  <c r="AD110" i="6"/>
  <c r="AH110" i="6"/>
  <c r="AL110" i="6"/>
  <c r="AP110" i="6"/>
  <c r="I110" i="6"/>
  <c r="M110" i="6"/>
  <c r="Q110" i="6"/>
  <c r="U110" i="6"/>
  <c r="Y110" i="6"/>
  <c r="AC110" i="6"/>
  <c r="AG110" i="6"/>
  <c r="AK110" i="6"/>
  <c r="AO110" i="6"/>
  <c r="J107" i="6"/>
  <c r="N107" i="6"/>
  <c r="R107" i="6"/>
  <c r="V107" i="6"/>
  <c r="Z107" i="6"/>
  <c r="AD107" i="6"/>
  <c r="AH107" i="6"/>
  <c r="AL107" i="6"/>
  <c r="AP107" i="6"/>
  <c r="I107" i="6"/>
  <c r="M107" i="6"/>
  <c r="Q107" i="6"/>
  <c r="U107" i="6"/>
  <c r="Y107" i="6"/>
  <c r="AC107" i="6"/>
  <c r="AG107" i="6"/>
  <c r="AK107" i="6"/>
  <c r="AO107" i="6"/>
  <c r="L107" i="6"/>
  <c r="P107" i="6"/>
  <c r="T107" i="6"/>
  <c r="X107" i="6"/>
  <c r="AB107" i="6"/>
  <c r="AF107" i="6"/>
  <c r="AJ107" i="6"/>
  <c r="AN107" i="6"/>
  <c r="K107" i="6"/>
  <c r="O107" i="6"/>
  <c r="S107" i="6"/>
  <c r="W107" i="6"/>
  <c r="AA107" i="6"/>
  <c r="AE107" i="6"/>
  <c r="AI107" i="6"/>
  <c r="AM107" i="6"/>
  <c r="L104" i="6"/>
  <c r="P104" i="6"/>
  <c r="T104" i="6"/>
  <c r="X104" i="6"/>
  <c r="AB104" i="6"/>
  <c r="AF104" i="6"/>
  <c r="AJ104" i="6"/>
  <c r="AN104" i="6"/>
  <c r="K104" i="6"/>
  <c r="O104" i="6"/>
  <c r="S104" i="6"/>
  <c r="W104" i="6"/>
  <c r="AA104" i="6"/>
  <c r="AE104" i="6"/>
  <c r="AI104" i="6"/>
  <c r="AM104" i="6"/>
  <c r="J104" i="6"/>
  <c r="N104" i="6"/>
  <c r="R104" i="6"/>
  <c r="V104" i="6"/>
  <c r="Z104" i="6"/>
  <c r="AD104" i="6"/>
  <c r="AH104" i="6"/>
  <c r="AL104" i="6"/>
  <c r="AP104" i="6"/>
  <c r="I104" i="6"/>
  <c r="M104" i="6"/>
  <c r="Q104" i="6"/>
  <c r="U104" i="6"/>
  <c r="Y104" i="6"/>
  <c r="AC104" i="6"/>
  <c r="AG104" i="6"/>
  <c r="AK104" i="6"/>
  <c r="AO104" i="6"/>
  <c r="L102" i="6"/>
  <c r="P102" i="6"/>
  <c r="T102" i="6"/>
  <c r="X102" i="6"/>
  <c r="AB102" i="6"/>
  <c r="AF102" i="6"/>
  <c r="AJ102" i="6"/>
  <c r="AN102" i="6"/>
  <c r="K102" i="6"/>
  <c r="O102" i="6"/>
  <c r="S102" i="6"/>
  <c r="W102" i="6"/>
  <c r="AA102" i="6"/>
  <c r="AE102" i="6"/>
  <c r="AI102" i="6"/>
  <c r="AM102" i="6"/>
  <c r="J102" i="6"/>
  <c r="N102" i="6"/>
  <c r="R102" i="6"/>
  <c r="V102" i="6"/>
  <c r="Z102" i="6"/>
  <c r="AD102" i="6"/>
  <c r="AH102" i="6"/>
  <c r="AL102" i="6"/>
  <c r="AP102" i="6"/>
  <c r="I102" i="6"/>
  <c r="M102" i="6"/>
  <c r="Q102" i="6"/>
  <c r="U102" i="6"/>
  <c r="Y102" i="6"/>
  <c r="AC102" i="6"/>
  <c r="AG102" i="6"/>
  <c r="AK102" i="6"/>
  <c r="AO102" i="6"/>
  <c r="J99" i="6"/>
  <c r="N99" i="6"/>
  <c r="R99" i="6"/>
  <c r="V99" i="6"/>
  <c r="Z99" i="6"/>
  <c r="AD99" i="6"/>
  <c r="AH99" i="6"/>
  <c r="AL99" i="6"/>
  <c r="AP99" i="6"/>
  <c r="L99" i="6"/>
  <c r="P99" i="6"/>
  <c r="T99" i="6"/>
  <c r="X99" i="6"/>
  <c r="AB99" i="6"/>
  <c r="AF99" i="6"/>
  <c r="AJ99" i="6"/>
  <c r="AN99" i="6"/>
  <c r="O99" i="6"/>
  <c r="W99" i="6"/>
  <c r="AE99" i="6"/>
  <c r="AM99" i="6"/>
  <c r="M99" i="6"/>
  <c r="U99" i="6"/>
  <c r="AC99" i="6"/>
  <c r="AK99" i="6"/>
  <c r="K99" i="6"/>
  <c r="S99" i="6"/>
  <c r="AA99" i="6"/>
  <c r="AI99" i="6"/>
  <c r="I99" i="6"/>
  <c r="Q99" i="6"/>
  <c r="Y99" i="6"/>
  <c r="AG99" i="6"/>
  <c r="AO99" i="6"/>
  <c r="L96" i="6"/>
  <c r="P96" i="6"/>
  <c r="T96" i="6"/>
  <c r="X96" i="6"/>
  <c r="AB96" i="6"/>
  <c r="AF96" i="6"/>
  <c r="AJ96" i="6"/>
  <c r="AN96" i="6"/>
  <c r="J96" i="6"/>
  <c r="N96" i="6"/>
  <c r="R96" i="6"/>
  <c r="V96" i="6"/>
  <c r="Z96" i="6"/>
  <c r="AD96" i="6"/>
  <c r="AH96" i="6"/>
  <c r="AL96" i="6"/>
  <c r="AP96" i="6"/>
  <c r="M96" i="6"/>
  <c r="U96" i="6"/>
  <c r="AC96" i="6"/>
  <c r="AK96" i="6"/>
  <c r="K96" i="6"/>
  <c r="S96" i="6"/>
  <c r="AA96" i="6"/>
  <c r="AI96" i="6"/>
  <c r="I96" i="6"/>
  <c r="Q96" i="6"/>
  <c r="Y96" i="6"/>
  <c r="AG96" i="6"/>
  <c r="AO96" i="6"/>
  <c r="O96" i="6"/>
  <c r="W96" i="6"/>
  <c r="AE96" i="6"/>
  <c r="AM96" i="6"/>
  <c r="L94" i="6"/>
  <c r="P94" i="6"/>
  <c r="T94" i="6"/>
  <c r="X94" i="6"/>
  <c r="AB94" i="6"/>
  <c r="AF94" i="6"/>
  <c r="AJ94" i="6"/>
  <c r="AN94" i="6"/>
  <c r="J94" i="6"/>
  <c r="N94" i="6"/>
  <c r="R94" i="6"/>
  <c r="V94" i="6"/>
  <c r="Z94" i="6"/>
  <c r="AD94" i="6"/>
  <c r="AH94" i="6"/>
  <c r="AL94" i="6"/>
  <c r="AP94" i="6"/>
  <c r="I94" i="6"/>
  <c r="Q94" i="6"/>
  <c r="Y94" i="6"/>
  <c r="AG94" i="6"/>
  <c r="AO94" i="6"/>
  <c r="O94" i="6"/>
  <c r="W94" i="6"/>
  <c r="AE94" i="6"/>
  <c r="AM94" i="6"/>
  <c r="M94" i="6"/>
  <c r="U94" i="6"/>
  <c r="AC94" i="6"/>
  <c r="AK94" i="6"/>
  <c r="K94" i="6"/>
  <c r="S94" i="6"/>
  <c r="AA94" i="6"/>
  <c r="AI94" i="6"/>
  <c r="L91" i="6"/>
  <c r="N91" i="6"/>
  <c r="R91" i="6"/>
  <c r="V91" i="6"/>
  <c r="Z91" i="6"/>
  <c r="AD91" i="6"/>
  <c r="AH91" i="6"/>
  <c r="AL91" i="6"/>
  <c r="AP91" i="6"/>
  <c r="J91" i="6"/>
  <c r="P91" i="6"/>
  <c r="T91" i="6"/>
  <c r="X91" i="6"/>
  <c r="AB91" i="6"/>
  <c r="AF91" i="6"/>
  <c r="AJ91" i="6"/>
  <c r="AN91" i="6"/>
  <c r="O91" i="6"/>
  <c r="W91" i="6"/>
  <c r="U91" i="6"/>
  <c r="AE91" i="6"/>
  <c r="AM91" i="6"/>
  <c r="K91" i="6"/>
  <c r="S91" i="6"/>
  <c r="M91" i="6"/>
  <c r="AA91" i="6"/>
  <c r="AI91" i="6"/>
  <c r="Q91" i="6"/>
  <c r="AC91" i="6"/>
  <c r="AK91" i="6"/>
  <c r="I91" i="6"/>
  <c r="Y91" i="6"/>
  <c r="AG91" i="6"/>
  <c r="AO91" i="6"/>
  <c r="J88" i="6"/>
  <c r="N88" i="6"/>
  <c r="R88" i="6"/>
  <c r="V88" i="6"/>
  <c r="Z88" i="6"/>
  <c r="AD88" i="6"/>
  <c r="AH88" i="6"/>
  <c r="AL88" i="6"/>
  <c r="AP88" i="6"/>
  <c r="P88" i="6"/>
  <c r="T88" i="6"/>
  <c r="AB88" i="6"/>
  <c r="AJ88" i="6"/>
  <c r="L88" i="6"/>
  <c r="X88" i="6"/>
  <c r="AF88" i="6"/>
  <c r="AN88" i="6"/>
  <c r="M88" i="6"/>
  <c r="U88" i="6"/>
  <c r="AC88" i="6"/>
  <c r="AK88" i="6"/>
  <c r="K88" i="6"/>
  <c r="AA88" i="6"/>
  <c r="I88" i="6"/>
  <c r="Q88" i="6"/>
  <c r="Y88" i="6"/>
  <c r="AG88" i="6"/>
  <c r="AO88" i="6"/>
  <c r="S88" i="6"/>
  <c r="AI88" i="6"/>
  <c r="W88" i="6"/>
  <c r="AM88" i="6"/>
  <c r="O88" i="6"/>
  <c r="AE88" i="6"/>
  <c r="J86" i="6"/>
  <c r="N86" i="6"/>
  <c r="R86" i="6"/>
  <c r="V86" i="6"/>
  <c r="Z86" i="6"/>
  <c r="AD86" i="6"/>
  <c r="AH86" i="6"/>
  <c r="AL86" i="6"/>
  <c r="AP86" i="6"/>
  <c r="L86" i="6"/>
  <c r="T86" i="6"/>
  <c r="AB86" i="6"/>
  <c r="AJ86" i="6"/>
  <c r="X86" i="6"/>
  <c r="AN86" i="6"/>
  <c r="P86" i="6"/>
  <c r="AF86" i="6"/>
  <c r="I86" i="6"/>
  <c r="Q86" i="6"/>
  <c r="Y86" i="6"/>
  <c r="AG86" i="6"/>
  <c r="AO86" i="6"/>
  <c r="O86" i="6"/>
  <c r="AE86" i="6"/>
  <c r="M86" i="6"/>
  <c r="U86" i="6"/>
  <c r="AC86" i="6"/>
  <c r="AK86" i="6"/>
  <c r="W86" i="6"/>
  <c r="AM86" i="6"/>
  <c r="K86" i="6"/>
  <c r="AA86" i="6"/>
  <c r="S86" i="6"/>
  <c r="AI86" i="6"/>
  <c r="L83" i="6"/>
  <c r="P83" i="6"/>
  <c r="T83" i="6"/>
  <c r="X83" i="6"/>
  <c r="AB83" i="6"/>
  <c r="AF83" i="6"/>
  <c r="AJ83" i="6"/>
  <c r="AN83" i="6"/>
  <c r="J83" i="6"/>
  <c r="R83" i="6"/>
  <c r="Z83" i="6"/>
  <c r="AH83" i="6"/>
  <c r="AP83" i="6"/>
  <c r="N83" i="6"/>
  <c r="AD83" i="6"/>
  <c r="V83" i="6"/>
  <c r="AL83" i="6"/>
  <c r="O83" i="6"/>
  <c r="W83" i="6"/>
  <c r="AE83" i="6"/>
  <c r="AM83" i="6"/>
  <c r="U83" i="6"/>
  <c r="AK83" i="6"/>
  <c r="K83" i="6"/>
  <c r="S83" i="6"/>
  <c r="AA83" i="6"/>
  <c r="AI83" i="6"/>
  <c r="M83" i="6"/>
  <c r="AC83" i="6"/>
  <c r="Q83" i="6"/>
  <c r="AG83" i="6"/>
  <c r="I83" i="6"/>
  <c r="Y83" i="6"/>
  <c r="AO83" i="6"/>
  <c r="J80" i="6"/>
  <c r="N80" i="6"/>
  <c r="R80" i="6"/>
  <c r="V80" i="6"/>
  <c r="Z80" i="6"/>
  <c r="AD80" i="6"/>
  <c r="AH80" i="6"/>
  <c r="AL80" i="6"/>
  <c r="AP80" i="6"/>
  <c r="P80" i="6"/>
  <c r="X80" i="6"/>
  <c r="AF80" i="6"/>
  <c r="AN80" i="6"/>
  <c r="T80" i="6"/>
  <c r="AJ80" i="6"/>
  <c r="L80" i="6"/>
  <c r="AB80" i="6"/>
  <c r="M80" i="6"/>
  <c r="U80" i="6"/>
  <c r="AC80" i="6"/>
  <c r="AK80" i="6"/>
  <c r="K80" i="6"/>
  <c r="AA80" i="6"/>
  <c r="I80" i="6"/>
  <c r="Q80" i="6"/>
  <c r="Y80" i="6"/>
  <c r="AG80" i="6"/>
  <c r="AO80" i="6"/>
  <c r="S80" i="6"/>
  <c r="AI80" i="6"/>
  <c r="W80" i="6"/>
  <c r="AM80" i="6"/>
  <c r="O80" i="6"/>
  <c r="AE80" i="6"/>
  <c r="J78" i="6"/>
  <c r="N78" i="6"/>
  <c r="R78" i="6"/>
  <c r="V78" i="6"/>
  <c r="Z78" i="6"/>
  <c r="AD78" i="6"/>
  <c r="AH78" i="6"/>
  <c r="AL78" i="6"/>
  <c r="AP78" i="6"/>
  <c r="L78" i="6"/>
  <c r="T78" i="6"/>
  <c r="AB78" i="6"/>
  <c r="AJ78" i="6"/>
  <c r="X78" i="6"/>
  <c r="AN78" i="6"/>
  <c r="P78" i="6"/>
  <c r="AF78" i="6"/>
  <c r="I78" i="6"/>
  <c r="Q78" i="6"/>
  <c r="Y78" i="6"/>
  <c r="AG78" i="6"/>
  <c r="AO78" i="6"/>
  <c r="O78" i="6"/>
  <c r="AE78" i="6"/>
  <c r="M78" i="6"/>
  <c r="U78" i="6"/>
  <c r="AC78" i="6"/>
  <c r="AK78" i="6"/>
  <c r="W78" i="6"/>
  <c r="AM78" i="6"/>
  <c r="K78" i="6"/>
  <c r="AA78" i="6"/>
  <c r="S78" i="6"/>
  <c r="AI78" i="6"/>
  <c r="L75" i="6"/>
  <c r="P75" i="6"/>
  <c r="T75" i="6"/>
  <c r="X75" i="6"/>
  <c r="AB75" i="6"/>
  <c r="AF75" i="6"/>
  <c r="AJ75" i="6"/>
  <c r="AN75" i="6"/>
  <c r="J75" i="6"/>
  <c r="R75" i="6"/>
  <c r="Z75" i="6"/>
  <c r="AH75" i="6"/>
  <c r="AP75" i="6"/>
  <c r="N75" i="6"/>
  <c r="AD75" i="6"/>
  <c r="V75" i="6"/>
  <c r="AL75" i="6"/>
  <c r="O75" i="6"/>
  <c r="W75" i="6"/>
  <c r="AE75" i="6"/>
  <c r="AM75" i="6"/>
  <c r="U75" i="6"/>
  <c r="AK75" i="6"/>
  <c r="K75" i="6"/>
  <c r="S75" i="6"/>
  <c r="AA75" i="6"/>
  <c r="AI75" i="6"/>
  <c r="M75" i="6"/>
  <c r="AC75" i="6"/>
  <c r="Q75" i="6"/>
  <c r="AG75" i="6"/>
  <c r="I75" i="6"/>
  <c r="Y75" i="6"/>
  <c r="AO75" i="6"/>
  <c r="L73" i="6"/>
  <c r="P73" i="6"/>
  <c r="T73" i="6"/>
  <c r="X73" i="6"/>
  <c r="AB73" i="6"/>
  <c r="AF73" i="6"/>
  <c r="AJ73" i="6"/>
  <c r="AN73" i="6"/>
  <c r="N73" i="6"/>
  <c r="V73" i="6"/>
  <c r="AD73" i="6"/>
  <c r="AL73" i="6"/>
  <c r="R73" i="6"/>
  <c r="AH73" i="6"/>
  <c r="J73" i="6"/>
  <c r="Z73" i="6"/>
  <c r="AP73" i="6"/>
  <c r="K73" i="6"/>
  <c r="S73" i="6"/>
  <c r="AA73" i="6"/>
  <c r="AI73" i="6"/>
  <c r="I73" i="6"/>
  <c r="Y73" i="6"/>
  <c r="AO73" i="6"/>
  <c r="O73" i="6"/>
  <c r="W73" i="6"/>
  <c r="AE73" i="6"/>
  <c r="AM73" i="6"/>
  <c r="Q73" i="6"/>
  <c r="AG73" i="6"/>
  <c r="U73" i="6"/>
  <c r="AK73" i="6"/>
  <c r="M73" i="6"/>
  <c r="AC73" i="6"/>
  <c r="L71" i="6"/>
  <c r="P71" i="6"/>
  <c r="T71" i="6"/>
  <c r="X71" i="6"/>
  <c r="AB71" i="6"/>
  <c r="AF71" i="6"/>
  <c r="AJ71" i="6"/>
  <c r="AN71" i="6"/>
  <c r="J71" i="6"/>
  <c r="R71" i="6"/>
  <c r="Z71" i="6"/>
  <c r="AH71" i="6"/>
  <c r="AP71" i="6"/>
  <c r="N71" i="6"/>
  <c r="V71" i="6"/>
  <c r="AD71" i="6"/>
  <c r="AL71" i="6"/>
  <c r="O71" i="6"/>
  <c r="W71" i="6"/>
  <c r="AE71" i="6"/>
  <c r="AM71" i="6"/>
  <c r="M71" i="6"/>
  <c r="AC71" i="6"/>
  <c r="K71" i="6"/>
  <c r="S71" i="6"/>
  <c r="AA71" i="6"/>
  <c r="AI71" i="6"/>
  <c r="U71" i="6"/>
  <c r="AK71" i="6"/>
  <c r="I71" i="6"/>
  <c r="Y71" i="6"/>
  <c r="AO71" i="6"/>
  <c r="Q71" i="6"/>
  <c r="AG71" i="6"/>
  <c r="L69" i="6"/>
  <c r="P69" i="6"/>
  <c r="T69" i="6"/>
  <c r="X69" i="6"/>
  <c r="AB69" i="6"/>
  <c r="AF69" i="6"/>
  <c r="AJ69" i="6"/>
  <c r="AN69" i="6"/>
  <c r="N69" i="6"/>
  <c r="V69" i="6"/>
  <c r="AD69" i="6"/>
  <c r="AL69" i="6"/>
  <c r="J69" i="6"/>
  <c r="R69" i="6"/>
  <c r="Z69" i="6"/>
  <c r="AH69" i="6"/>
  <c r="AP69" i="6"/>
  <c r="K69" i="6"/>
  <c r="S69" i="6"/>
  <c r="AA69" i="6"/>
  <c r="AI69" i="6"/>
  <c r="Q69" i="6"/>
  <c r="AG69" i="6"/>
  <c r="O69" i="6"/>
  <c r="W69" i="6"/>
  <c r="AE69" i="6"/>
  <c r="AM69" i="6"/>
  <c r="I69" i="6"/>
  <c r="Y69" i="6"/>
  <c r="AO69" i="6"/>
  <c r="M69" i="6"/>
  <c r="AC69" i="6"/>
  <c r="U69" i="6"/>
  <c r="AK69" i="6"/>
  <c r="L67" i="6"/>
  <c r="P67" i="6"/>
  <c r="T67" i="6"/>
  <c r="X67" i="6"/>
  <c r="AB67" i="6"/>
  <c r="AF67" i="6"/>
  <c r="AJ67" i="6"/>
  <c r="AN67" i="6"/>
  <c r="J67" i="6"/>
  <c r="R67" i="6"/>
  <c r="Z67" i="6"/>
  <c r="AH67" i="6"/>
  <c r="AP67" i="6"/>
  <c r="N67" i="6"/>
  <c r="V67" i="6"/>
  <c r="AD67" i="6"/>
  <c r="AL67" i="6"/>
  <c r="I67" i="6"/>
  <c r="Q67" i="6"/>
  <c r="Y67" i="6"/>
  <c r="AG67" i="6"/>
  <c r="AO67" i="6"/>
  <c r="O67" i="6"/>
  <c r="W67" i="6"/>
  <c r="AE67" i="6"/>
  <c r="AM67" i="6"/>
  <c r="M67" i="6"/>
  <c r="U67" i="6"/>
  <c r="AC67" i="6"/>
  <c r="AK67" i="6"/>
  <c r="K67" i="6"/>
  <c r="S67" i="6"/>
  <c r="AA67" i="6"/>
  <c r="AI67" i="6"/>
  <c r="L65" i="6"/>
  <c r="P65" i="6"/>
  <c r="T65" i="6"/>
  <c r="X65" i="6"/>
  <c r="AB65" i="6"/>
  <c r="AF65" i="6"/>
  <c r="AJ65" i="6"/>
  <c r="AN65" i="6"/>
  <c r="N65" i="6"/>
  <c r="V65" i="6"/>
  <c r="AD65" i="6"/>
  <c r="AL65" i="6"/>
  <c r="J65" i="6"/>
  <c r="R65" i="6"/>
  <c r="Z65" i="6"/>
  <c r="AH65" i="6"/>
  <c r="AP65" i="6"/>
  <c r="M65" i="6"/>
  <c r="U65" i="6"/>
  <c r="AC65" i="6"/>
  <c r="AK65" i="6"/>
  <c r="K65" i="6"/>
  <c r="S65" i="6"/>
  <c r="AA65" i="6"/>
  <c r="AI65" i="6"/>
  <c r="I65" i="6"/>
  <c r="Q65" i="6"/>
  <c r="Y65" i="6"/>
  <c r="AG65" i="6"/>
  <c r="AO65" i="6"/>
  <c r="O65" i="6"/>
  <c r="W65" i="6"/>
  <c r="AE65" i="6"/>
  <c r="AM65" i="6"/>
  <c r="L63" i="6"/>
  <c r="P63" i="6"/>
  <c r="T63" i="6"/>
  <c r="X63" i="6"/>
  <c r="AB63" i="6"/>
  <c r="AF63" i="6"/>
  <c r="AJ63" i="6"/>
  <c r="AN63" i="6"/>
  <c r="J63" i="6"/>
  <c r="R63" i="6"/>
  <c r="Z63" i="6"/>
  <c r="AH63" i="6"/>
  <c r="AP63" i="6"/>
  <c r="N63" i="6"/>
  <c r="V63" i="6"/>
  <c r="AD63" i="6"/>
  <c r="AL63" i="6"/>
  <c r="I63" i="6"/>
  <c r="Q63" i="6"/>
  <c r="Y63" i="6"/>
  <c r="AG63" i="6"/>
  <c r="AO63" i="6"/>
  <c r="O63" i="6"/>
  <c r="W63" i="6"/>
  <c r="AE63" i="6"/>
  <c r="AM63" i="6"/>
  <c r="M63" i="6"/>
  <c r="U63" i="6"/>
  <c r="AC63" i="6"/>
  <c r="AK63" i="6"/>
  <c r="K63" i="6"/>
  <c r="S63" i="6"/>
  <c r="AA63" i="6"/>
  <c r="AI63" i="6"/>
  <c r="J60" i="6"/>
  <c r="N60" i="6"/>
  <c r="R60" i="6"/>
  <c r="V60" i="6"/>
  <c r="Z60" i="6"/>
  <c r="AD60" i="6"/>
  <c r="AH60" i="6"/>
  <c r="P60" i="6"/>
  <c r="X60" i="6"/>
  <c r="AF60" i="6"/>
  <c r="AL60" i="6"/>
  <c r="AP60" i="6"/>
  <c r="L60" i="6"/>
  <c r="AB60" i="6"/>
  <c r="AN60" i="6"/>
  <c r="T60" i="6"/>
  <c r="AJ60" i="6"/>
  <c r="O60" i="6"/>
  <c r="W60" i="6"/>
  <c r="AE60" i="6"/>
  <c r="AM60" i="6"/>
  <c r="M60" i="6"/>
  <c r="U60" i="6"/>
  <c r="AC60" i="6"/>
  <c r="AK60" i="6"/>
  <c r="K60" i="6"/>
  <c r="S60" i="6"/>
  <c r="AA60" i="6"/>
  <c r="AI60" i="6"/>
  <c r="I60" i="6"/>
  <c r="Q60" i="6"/>
  <c r="Y60" i="6"/>
  <c r="AG60" i="6"/>
  <c r="AO60" i="6"/>
  <c r="J58" i="6"/>
  <c r="N58" i="6"/>
  <c r="R58" i="6"/>
  <c r="V58" i="6"/>
  <c r="Z58" i="6"/>
  <c r="AD58" i="6"/>
  <c r="AH58" i="6"/>
  <c r="AL58" i="6"/>
  <c r="AP58" i="6"/>
  <c r="L58" i="6"/>
  <c r="T58" i="6"/>
  <c r="AB58" i="6"/>
  <c r="AJ58" i="6"/>
  <c r="P58" i="6"/>
  <c r="AF58" i="6"/>
  <c r="X58" i="6"/>
  <c r="AN58" i="6"/>
  <c r="K58" i="6"/>
  <c r="S58" i="6"/>
  <c r="AA58" i="6"/>
  <c r="AI58" i="6"/>
  <c r="I58" i="6"/>
  <c r="Q58" i="6"/>
  <c r="Y58" i="6"/>
  <c r="AG58" i="6"/>
  <c r="AO58" i="6"/>
  <c r="O58" i="6"/>
  <c r="W58" i="6"/>
  <c r="AE58" i="6"/>
  <c r="AM58" i="6"/>
  <c r="M58" i="6"/>
  <c r="U58" i="6"/>
  <c r="AC58" i="6"/>
  <c r="AK58" i="6"/>
  <c r="J56" i="6"/>
  <c r="N56" i="6"/>
  <c r="R56" i="6"/>
  <c r="V56" i="6"/>
  <c r="Z56" i="6"/>
  <c r="AD56" i="6"/>
  <c r="AH56" i="6"/>
  <c r="AL56" i="6"/>
  <c r="AP56" i="6"/>
  <c r="P56" i="6"/>
  <c r="X56" i="6"/>
  <c r="AF56" i="6"/>
  <c r="AN56" i="6"/>
  <c r="T56" i="6"/>
  <c r="AJ56" i="6"/>
  <c r="L56" i="6"/>
  <c r="AB56" i="6"/>
  <c r="O56" i="6"/>
  <c r="W56" i="6"/>
  <c r="AE56" i="6"/>
  <c r="AM56" i="6"/>
  <c r="M56" i="6"/>
  <c r="U56" i="6"/>
  <c r="AC56" i="6"/>
  <c r="AK56" i="6"/>
  <c r="K56" i="6"/>
  <c r="S56" i="6"/>
  <c r="AA56" i="6"/>
  <c r="AI56" i="6"/>
  <c r="I56" i="6"/>
  <c r="Q56" i="6"/>
  <c r="Y56" i="6"/>
  <c r="AG56" i="6"/>
  <c r="AO56" i="6"/>
  <c r="J54" i="6"/>
  <c r="N54" i="6"/>
  <c r="R54" i="6"/>
  <c r="V54" i="6"/>
  <c r="Z54" i="6"/>
  <c r="AD54" i="6"/>
  <c r="AH54" i="6"/>
  <c r="AL54" i="6"/>
  <c r="AP54" i="6"/>
  <c r="L54" i="6"/>
  <c r="T54" i="6"/>
  <c r="AB54" i="6"/>
  <c r="AJ54" i="6"/>
  <c r="X54" i="6"/>
  <c r="AN54" i="6"/>
  <c r="P54" i="6"/>
  <c r="AF54" i="6"/>
  <c r="K54" i="6"/>
  <c r="S54" i="6"/>
  <c r="AA54" i="6"/>
  <c r="AI54" i="6"/>
  <c r="I54" i="6"/>
  <c r="Q54" i="6"/>
  <c r="Y54" i="6"/>
  <c r="AG54" i="6"/>
  <c r="AO54" i="6"/>
  <c r="O54" i="6"/>
  <c r="W54" i="6"/>
  <c r="AE54" i="6"/>
  <c r="AM54" i="6"/>
  <c r="M54" i="6"/>
  <c r="U54" i="6"/>
  <c r="AC54" i="6"/>
  <c r="AK54" i="6"/>
  <c r="J52" i="6"/>
  <c r="N52" i="6"/>
  <c r="R52" i="6"/>
  <c r="V52" i="6"/>
  <c r="Z52" i="6"/>
  <c r="AD52" i="6"/>
  <c r="AH52" i="6"/>
  <c r="AL52" i="6"/>
  <c r="AP52" i="6"/>
  <c r="P52" i="6"/>
  <c r="X52" i="6"/>
  <c r="AF52" i="6"/>
  <c r="AN52" i="6"/>
  <c r="L52" i="6"/>
  <c r="AB52" i="6"/>
  <c r="T52" i="6"/>
  <c r="AJ52" i="6"/>
  <c r="O52" i="6"/>
  <c r="W52" i="6"/>
  <c r="AE52" i="6"/>
  <c r="AM52" i="6"/>
  <c r="M52" i="6"/>
  <c r="U52" i="6"/>
  <c r="AC52" i="6"/>
  <c r="AK52" i="6"/>
  <c r="K52" i="6"/>
  <c r="S52" i="6"/>
  <c r="AA52" i="6"/>
  <c r="AI52" i="6"/>
  <c r="I52" i="6"/>
  <c r="Q52" i="6"/>
  <c r="Y52" i="6"/>
  <c r="AG52" i="6"/>
  <c r="AO52" i="6"/>
  <c r="J50" i="6"/>
  <c r="N50" i="6"/>
  <c r="R50" i="6"/>
  <c r="V50" i="6"/>
  <c r="Z50" i="6"/>
  <c r="AD50" i="6"/>
  <c r="AH50" i="6"/>
  <c r="AL50" i="6"/>
  <c r="AP50" i="6"/>
  <c r="L50" i="6"/>
  <c r="T50" i="6"/>
  <c r="AB50" i="6"/>
  <c r="AJ50" i="6"/>
  <c r="P50" i="6"/>
  <c r="AF50" i="6"/>
  <c r="X50" i="6"/>
  <c r="AN50" i="6"/>
  <c r="I50" i="6"/>
  <c r="Q50" i="6"/>
  <c r="Y50" i="6"/>
  <c r="M50" i="6"/>
  <c r="U50" i="6"/>
  <c r="AG50" i="6"/>
  <c r="AO50" i="6"/>
  <c r="K50" i="6"/>
  <c r="S50" i="6"/>
  <c r="AA50" i="6"/>
  <c r="AI50" i="6"/>
  <c r="AC50" i="6"/>
  <c r="AK50" i="6"/>
  <c r="O50" i="6"/>
  <c r="W50" i="6"/>
  <c r="AE50" i="6"/>
  <c r="AM50" i="6"/>
  <c r="J48" i="6"/>
  <c r="N48" i="6"/>
  <c r="R48" i="6"/>
  <c r="V48" i="6"/>
  <c r="Z48" i="6"/>
  <c r="AD48" i="6"/>
  <c r="AH48" i="6"/>
  <c r="AL48" i="6"/>
  <c r="AP48" i="6"/>
  <c r="P48" i="6"/>
  <c r="X48" i="6"/>
  <c r="AF48" i="6"/>
  <c r="AN48" i="6"/>
  <c r="T48" i="6"/>
  <c r="AJ48" i="6"/>
  <c r="L48" i="6"/>
  <c r="AB48" i="6"/>
  <c r="M48" i="6"/>
  <c r="U48" i="6"/>
  <c r="AC48" i="6"/>
  <c r="AK48" i="6"/>
  <c r="I48" i="6"/>
  <c r="Q48" i="6"/>
  <c r="Y48" i="6"/>
  <c r="AG48" i="6"/>
  <c r="AO48" i="6"/>
  <c r="O48" i="6"/>
  <c r="W48" i="6"/>
  <c r="AE48" i="6"/>
  <c r="AM48" i="6"/>
  <c r="K48" i="6"/>
  <c r="S48" i="6"/>
  <c r="AA48" i="6"/>
  <c r="AI48" i="6"/>
  <c r="J46" i="6"/>
  <c r="N46" i="6"/>
  <c r="L46" i="6"/>
  <c r="M46" i="6"/>
  <c r="R46" i="6"/>
  <c r="V46" i="6"/>
  <c r="Z46" i="6"/>
  <c r="AD46" i="6"/>
  <c r="AH46" i="6"/>
  <c r="AL46" i="6"/>
  <c r="AP46" i="6"/>
  <c r="I46" i="6"/>
  <c r="T46" i="6"/>
  <c r="AB46" i="6"/>
  <c r="AJ46" i="6"/>
  <c r="X46" i="6"/>
  <c r="AN46" i="6"/>
  <c r="P46" i="6"/>
  <c r="AF46" i="6"/>
  <c r="Q46" i="6"/>
  <c r="Y46" i="6"/>
  <c r="AG46" i="6"/>
  <c r="AO46" i="6"/>
  <c r="K46" i="6"/>
  <c r="U46" i="6"/>
  <c r="AC46" i="6"/>
  <c r="AK46" i="6"/>
  <c r="S46" i="6"/>
  <c r="AA46" i="6"/>
  <c r="AI46" i="6"/>
  <c r="O46" i="6"/>
  <c r="W46" i="6"/>
  <c r="AE46" i="6"/>
  <c r="AM46" i="6"/>
  <c r="J44" i="6"/>
  <c r="N44" i="6"/>
  <c r="R44" i="6"/>
  <c r="V44" i="6"/>
  <c r="Z44" i="6"/>
  <c r="AD44" i="6"/>
  <c r="AH44" i="6"/>
  <c r="AL44" i="6"/>
  <c r="AP44" i="6"/>
  <c r="M44" i="6"/>
  <c r="P44" i="6"/>
  <c r="X44" i="6"/>
  <c r="AF44" i="6"/>
  <c r="AN44" i="6"/>
  <c r="Q44" i="6"/>
  <c r="Y44" i="6"/>
  <c r="AG44" i="6"/>
  <c r="AO44" i="6"/>
  <c r="L44" i="6"/>
  <c r="AB44" i="6"/>
  <c r="I44" i="6"/>
  <c r="AC44" i="6"/>
  <c r="T44" i="6"/>
  <c r="AJ44" i="6"/>
  <c r="AK44" i="6"/>
  <c r="U44" i="6"/>
  <c r="W44" i="6"/>
  <c r="AM44" i="6"/>
  <c r="O44" i="6"/>
  <c r="AE44" i="6"/>
  <c r="K44" i="6"/>
  <c r="AA44" i="6"/>
  <c r="S44" i="6"/>
  <c r="AI44" i="6"/>
  <c r="J42" i="6"/>
  <c r="N42" i="6"/>
  <c r="R42" i="6"/>
  <c r="V42" i="6"/>
  <c r="Z42" i="6"/>
  <c r="AD42" i="6"/>
  <c r="AH42" i="6"/>
  <c r="AL42" i="6"/>
  <c r="AP42" i="6"/>
  <c r="I42" i="6"/>
  <c r="Q42" i="6"/>
  <c r="Y42" i="6"/>
  <c r="AG42" i="6"/>
  <c r="AO42" i="6"/>
  <c r="L42" i="6"/>
  <c r="T42" i="6"/>
  <c r="AB42" i="6"/>
  <c r="AJ42" i="6"/>
  <c r="U42" i="6"/>
  <c r="AK42" i="6"/>
  <c r="P42" i="6"/>
  <c r="AF42" i="6"/>
  <c r="M42" i="6"/>
  <c r="X42" i="6"/>
  <c r="AN42" i="6"/>
  <c r="AC42" i="6"/>
  <c r="K42" i="6"/>
  <c r="AA42" i="6"/>
  <c r="S42" i="6"/>
  <c r="AI42" i="6"/>
  <c r="O42" i="6"/>
  <c r="AE42" i="6"/>
  <c r="W42" i="6"/>
  <c r="AM42" i="6"/>
  <c r="J18" i="6"/>
  <c r="N18" i="6"/>
  <c r="R18" i="6"/>
  <c r="V18" i="6"/>
  <c r="Z18" i="6"/>
  <c r="AD18" i="6"/>
  <c r="AH18" i="6"/>
  <c r="AL18" i="6"/>
  <c r="AP18" i="6"/>
  <c r="I18" i="6"/>
  <c r="Q18" i="6"/>
  <c r="Y18" i="6"/>
  <c r="AG18" i="6"/>
  <c r="AO18" i="6"/>
  <c r="L18" i="6"/>
  <c r="P18" i="6"/>
  <c r="T18" i="6"/>
  <c r="X18" i="6"/>
  <c r="AB18" i="6"/>
  <c r="AF18" i="6"/>
  <c r="AJ18" i="6"/>
  <c r="AN18" i="6"/>
  <c r="M18" i="6"/>
  <c r="AC18" i="6"/>
  <c r="U18" i="6"/>
  <c r="AK18" i="6"/>
  <c r="K18" i="6"/>
  <c r="AA18" i="6"/>
  <c r="S18" i="6"/>
  <c r="AI18" i="6"/>
  <c r="O18" i="6"/>
  <c r="AE18" i="6"/>
  <c r="W18" i="6"/>
  <c r="AM18" i="6"/>
  <c r="AP144" i="6"/>
  <c r="AL144" i="6"/>
  <c r="AH144" i="6"/>
  <c r="AD144" i="6"/>
  <c r="Z144" i="6"/>
  <c r="V144" i="6"/>
  <c r="R144" i="6"/>
  <c r="N144" i="6"/>
  <c r="J144" i="6"/>
  <c r="AN143" i="6"/>
  <c r="AJ143" i="6"/>
  <c r="AF143" i="6"/>
  <c r="AB143" i="6"/>
  <c r="X143" i="6"/>
  <c r="T143" i="6"/>
  <c r="P143" i="6"/>
  <c r="L143" i="6"/>
  <c r="AP142" i="6"/>
  <c r="AO144" i="6"/>
  <c r="AK144" i="6"/>
  <c r="AG144" i="6"/>
  <c r="AC144" i="6"/>
  <c r="Y144" i="6"/>
  <c r="U144" i="6"/>
  <c r="Q144" i="6"/>
  <c r="M144" i="6"/>
  <c r="AM143" i="6"/>
  <c r="AI143" i="6"/>
  <c r="AE143" i="6"/>
  <c r="AA143" i="6"/>
  <c r="W143" i="6"/>
  <c r="S143" i="6"/>
  <c r="O143" i="6"/>
  <c r="AO142" i="6"/>
  <c r="AK142" i="6"/>
  <c r="AG142" i="6"/>
  <c r="AC142" i="6"/>
  <c r="Y142" i="6"/>
  <c r="U142" i="6"/>
  <c r="Q142" i="6"/>
  <c r="M142" i="6"/>
  <c r="I142" i="6"/>
  <c r="AM141" i="6"/>
  <c r="AI141" i="6"/>
  <c r="AE141" i="6"/>
  <c r="AA141" i="6"/>
  <c r="W141" i="6"/>
  <c r="S141" i="6"/>
  <c r="O141" i="6"/>
  <c r="K141" i="6"/>
  <c r="AO140" i="6"/>
  <c r="AK140" i="6"/>
  <c r="AG140" i="6"/>
  <c r="AC140" i="6"/>
  <c r="Y140" i="6"/>
  <c r="U140" i="6"/>
  <c r="Q140" i="6"/>
  <c r="M140" i="6"/>
  <c r="I140" i="6"/>
  <c r="AM139" i="6"/>
  <c r="AI139" i="6"/>
  <c r="AE139" i="6"/>
  <c r="AA139" i="6"/>
  <c r="W139" i="6"/>
  <c r="S139" i="6"/>
  <c r="O139" i="6"/>
  <c r="K139" i="6"/>
  <c r="AO138" i="6"/>
  <c r="AK138" i="6"/>
  <c r="AG138" i="6"/>
  <c r="AC138" i="6"/>
  <c r="Y138" i="6"/>
  <c r="U138" i="6"/>
  <c r="Q138" i="6"/>
  <c r="M138" i="6"/>
  <c r="I138" i="6"/>
  <c r="AM137" i="6"/>
  <c r="AI137" i="6"/>
  <c r="AE137" i="6"/>
  <c r="AA137" i="6"/>
  <c r="W137" i="6"/>
  <c r="S137" i="6"/>
  <c r="O137" i="6"/>
  <c r="K137" i="6"/>
  <c r="AO136" i="6"/>
  <c r="AK136" i="6"/>
  <c r="AG136" i="6"/>
  <c r="AC136" i="6"/>
  <c r="Y136" i="6"/>
  <c r="U136" i="6"/>
  <c r="Q136" i="6"/>
  <c r="M136" i="6"/>
  <c r="I136" i="6"/>
  <c r="AM135" i="6"/>
  <c r="AI135" i="6"/>
  <c r="AE135" i="6"/>
  <c r="AA135" i="6"/>
  <c r="W135" i="6"/>
  <c r="S135" i="6"/>
  <c r="O135" i="6"/>
  <c r="K135" i="6"/>
  <c r="AO134" i="6"/>
  <c r="AK134" i="6"/>
  <c r="AG134" i="6"/>
  <c r="AC134" i="6"/>
  <c r="Y134" i="6"/>
  <c r="U134" i="6"/>
  <c r="Q134" i="6"/>
  <c r="M134" i="6"/>
  <c r="I134" i="6"/>
  <c r="AM133" i="6"/>
  <c r="AI133" i="6"/>
  <c r="AE133" i="6"/>
  <c r="AA133" i="6"/>
  <c r="W133" i="6"/>
  <c r="S133" i="6"/>
  <c r="O133" i="6"/>
  <c r="K133" i="6"/>
  <c r="AO132" i="6"/>
  <c r="AK132" i="6"/>
  <c r="AG132" i="6"/>
  <c r="AC132" i="6"/>
  <c r="Y132" i="6"/>
  <c r="U132" i="6"/>
  <c r="Q132" i="6"/>
  <c r="I132" i="6"/>
  <c r="AI131" i="6"/>
  <c r="AA131" i="6"/>
  <c r="S131" i="6"/>
  <c r="K131" i="6"/>
  <c r="AJ142" i="6"/>
  <c r="AF142" i="6"/>
  <c r="AB142" i="6"/>
  <c r="X142" i="6"/>
  <c r="T142" i="6"/>
  <c r="P142" i="6"/>
  <c r="AP141" i="6"/>
  <c r="AL141" i="6"/>
  <c r="AH141" i="6"/>
  <c r="AD141" i="6"/>
  <c r="Z141" i="6"/>
  <c r="V141" i="6"/>
  <c r="R141" i="6"/>
  <c r="N141" i="6"/>
  <c r="AN140" i="6"/>
  <c r="AJ140" i="6"/>
  <c r="AF140" i="6"/>
  <c r="AB140" i="6"/>
  <c r="X140" i="6"/>
  <c r="T140" i="6"/>
  <c r="P140" i="6"/>
  <c r="AP139" i="6"/>
  <c r="AL139" i="6"/>
  <c r="AH139" i="6"/>
  <c r="AD139" i="6"/>
  <c r="Z139" i="6"/>
  <c r="V139" i="6"/>
  <c r="R139" i="6"/>
  <c r="N139" i="6"/>
  <c r="AN138" i="6"/>
  <c r="AJ138" i="6"/>
  <c r="AF138" i="6"/>
  <c r="AB138" i="6"/>
  <c r="X138" i="6"/>
  <c r="T138" i="6"/>
  <c r="P138" i="6"/>
  <c r="AP137" i="6"/>
  <c r="AL137" i="6"/>
  <c r="AH137" i="6"/>
  <c r="AD137" i="6"/>
  <c r="Z137" i="6"/>
  <c r="V137" i="6"/>
  <c r="R137" i="6"/>
  <c r="N137" i="6"/>
  <c r="AL136" i="6"/>
  <c r="AD136" i="6"/>
  <c r="V136" i="6"/>
  <c r="N136" i="6"/>
  <c r="AN135" i="6"/>
  <c r="AF135" i="6"/>
  <c r="X135" i="6"/>
  <c r="P135" i="6"/>
  <c r="AP134" i="6"/>
  <c r="AH134" i="6"/>
  <c r="Z134" i="6"/>
  <c r="R134" i="6"/>
  <c r="J134" i="6"/>
  <c r="AJ133" i="6"/>
  <c r="AB133" i="6"/>
  <c r="T133" i="6"/>
  <c r="L133" i="6"/>
  <c r="AL132" i="6"/>
  <c r="AD132" i="6"/>
  <c r="V132" i="6"/>
  <c r="K132" i="6"/>
  <c r="AC131" i="6"/>
  <c r="M131" i="6"/>
  <c r="AK130" i="6"/>
  <c r="AC130" i="6"/>
  <c r="U130" i="6"/>
  <c r="M130" i="6"/>
  <c r="AM129" i="6"/>
  <c r="AE129" i="6"/>
  <c r="W129" i="6"/>
  <c r="O129" i="6"/>
  <c r="AO128" i="6"/>
  <c r="AG128" i="6"/>
  <c r="Y128" i="6"/>
  <c r="Q128" i="6"/>
  <c r="I128" i="6"/>
  <c r="AI127" i="6"/>
  <c r="AA127" i="6"/>
  <c r="S127" i="6"/>
  <c r="K127" i="6"/>
  <c r="AK126" i="6"/>
  <c r="AC126" i="6"/>
  <c r="U126" i="6"/>
  <c r="M126" i="6"/>
  <c r="AM125" i="6"/>
  <c r="AE125" i="6"/>
  <c r="W125" i="6"/>
  <c r="O125" i="6"/>
  <c r="AO124" i="6"/>
  <c r="AG124" i="6"/>
  <c r="Y124" i="6"/>
  <c r="Q124" i="6"/>
  <c r="I124" i="6"/>
  <c r="AI123" i="6"/>
  <c r="AA123" i="6"/>
  <c r="S123" i="6"/>
  <c r="K123" i="6"/>
  <c r="AK122" i="6"/>
  <c r="AC122" i="6"/>
  <c r="U122" i="6"/>
  <c r="M122" i="6"/>
  <c r="AM121" i="6"/>
  <c r="AE121" i="6"/>
  <c r="H152" i="6"/>
  <c r="H145" i="6"/>
  <c r="H13" i="6"/>
  <c r="H11" i="6"/>
  <c r="H41" i="6"/>
  <c r="H37" i="6"/>
  <c r="H35" i="6"/>
  <c r="H33" i="6"/>
  <c r="H31" i="6"/>
  <c r="H29" i="6"/>
  <c r="H27" i="6"/>
  <c r="H25" i="6"/>
  <c r="H23" i="6"/>
  <c r="H21" i="6"/>
  <c r="H19" i="6"/>
  <c r="H17" i="6"/>
  <c r="H14" i="6"/>
  <c r="H10" i="6"/>
  <c r="H170" i="6"/>
  <c r="H168" i="6"/>
  <c r="H166" i="6"/>
  <c r="H164" i="6"/>
  <c r="H162" i="6"/>
  <c r="H159" i="6"/>
  <c r="H156" i="6"/>
  <c r="H154" i="6"/>
  <c r="H150" i="6"/>
  <c r="H148" i="6"/>
  <c r="H108" i="6"/>
  <c r="H161" i="6"/>
  <c r="H157" i="6"/>
  <c r="H155" i="6"/>
  <c r="H153" i="6"/>
  <c r="H151" i="6"/>
  <c r="H149" i="6"/>
  <c r="H147" i="6"/>
  <c r="H146" i="6"/>
  <c r="H15" i="6"/>
  <c r="H40" i="6"/>
  <c r="H38" i="6"/>
  <c r="H36" i="6"/>
  <c r="H34" i="6"/>
  <c r="H32" i="6"/>
  <c r="H30" i="6"/>
  <c r="H26" i="6"/>
  <c r="H24" i="6"/>
  <c r="H22" i="6"/>
  <c r="H20" i="6"/>
  <c r="H16" i="6"/>
  <c r="H12" i="6"/>
  <c r="H158" i="6"/>
  <c r="H169" i="6"/>
  <c r="H167" i="6"/>
  <c r="H165" i="6"/>
  <c r="H163" i="6"/>
  <c r="H160" i="6"/>
  <c r="H9" i="6"/>
  <c r="H70" i="6" l="1"/>
  <c r="H82" i="6"/>
  <c r="H95" i="6"/>
  <c r="H103" i="6"/>
  <c r="H119" i="6"/>
  <c r="H61" i="6"/>
  <c r="H85" i="6"/>
  <c r="H93" i="6"/>
  <c r="H47" i="6"/>
  <c r="H64" i="6"/>
  <c r="H76" i="6"/>
  <c r="H87" i="6"/>
  <c r="H114" i="6"/>
  <c r="H77" i="6"/>
  <c r="H101" i="6"/>
  <c r="H109" i="6"/>
  <c r="H116" i="6"/>
  <c r="H79" i="6"/>
  <c r="H68" i="6"/>
  <c r="H72" i="6"/>
  <c r="H111" i="6"/>
  <c r="H28" i="6"/>
  <c r="H39" i="6"/>
  <c r="H43" i="6"/>
  <c r="H55" i="6"/>
  <c r="H90" i="6"/>
  <c r="H100" i="6"/>
  <c r="H110" i="6"/>
  <c r="H91" i="6"/>
  <c r="H94" i="6"/>
  <c r="H99" i="6"/>
  <c r="H107" i="6"/>
  <c r="H58" i="6"/>
  <c r="H73" i="6"/>
  <c r="H65" i="6"/>
  <c r="H83" i="6"/>
  <c r="H86" i="6"/>
  <c r="H104" i="6"/>
  <c r="H112" i="6"/>
  <c r="H115" i="6"/>
  <c r="H97" i="6"/>
  <c r="H51" i="6"/>
  <c r="H59" i="6"/>
  <c r="H128" i="6"/>
  <c r="H136" i="6"/>
  <c r="H144" i="6"/>
  <c r="H54" i="6"/>
  <c r="H69" i="6"/>
  <c r="H78" i="6"/>
  <c r="H88" i="6"/>
  <c r="H96" i="6"/>
  <c r="H102" i="6"/>
  <c r="H118" i="6"/>
  <c r="H120" i="6"/>
  <c r="H81" i="6"/>
  <c r="H89" i="6"/>
  <c r="H105" i="6"/>
  <c r="H113" i="6"/>
  <c r="H45" i="6"/>
  <c r="H49" i="6"/>
  <c r="H53" i="6"/>
  <c r="H57" i="6"/>
  <c r="H62" i="6"/>
  <c r="H66" i="6"/>
  <c r="H74" i="6"/>
  <c r="H84" i="6"/>
  <c r="H92" i="6"/>
  <c r="H98" i="6"/>
  <c r="H106" i="6"/>
  <c r="H117" i="6"/>
  <c r="H137" i="6"/>
  <c r="H44" i="6"/>
  <c r="H50" i="6"/>
  <c r="H122" i="6"/>
  <c r="H123" i="6"/>
  <c r="H131" i="6"/>
  <c r="H140" i="6"/>
  <c r="H141" i="6"/>
  <c r="H121" i="6"/>
  <c r="H124" i="6"/>
  <c r="H125" i="6"/>
  <c r="H126" i="6"/>
  <c r="H127" i="6"/>
  <c r="H129" i="6"/>
  <c r="H130" i="6"/>
  <c r="H132" i="6"/>
  <c r="H133" i="6"/>
  <c r="H134" i="6"/>
  <c r="H135" i="6"/>
  <c r="H138" i="6"/>
  <c r="H139" i="6"/>
  <c r="H142" i="6"/>
  <c r="H143" i="6"/>
  <c r="H18" i="6"/>
  <c r="H42" i="6"/>
  <c r="H46" i="6"/>
  <c r="H48" i="6"/>
  <c r="H52" i="6"/>
  <c r="H56" i="6"/>
  <c r="H60" i="6"/>
  <c r="H63" i="6"/>
  <c r="H67" i="6"/>
  <c r="H71" i="6"/>
  <c r="H75" i="6"/>
  <c r="H80" i="6"/>
  <c r="G338" i="6" l="1"/>
  <c r="G336" i="6"/>
  <c r="G332" i="6"/>
  <c r="G333" i="6"/>
  <c r="G334" i="6"/>
  <c r="G335" i="6"/>
  <c r="G337" i="6"/>
  <c r="G331" i="6"/>
  <c r="G329" i="6"/>
  <c r="G328" i="6"/>
  <c r="G330" i="6"/>
  <c r="G327" i="6"/>
  <c r="G317" i="6"/>
  <c r="G292" i="6"/>
  <c r="G299" i="6"/>
  <c r="G288" i="6"/>
  <c r="G325" i="6"/>
  <c r="G312" i="6"/>
  <c r="G305" i="6"/>
  <c r="G309" i="6"/>
  <c r="G295" i="6"/>
  <c r="G310" i="6"/>
  <c r="G298" i="6"/>
  <c r="G281" i="6"/>
  <c r="G283" i="6"/>
  <c r="G291" i="6"/>
  <c r="G296" i="6"/>
  <c r="G320" i="6"/>
  <c r="G301" i="6"/>
  <c r="G326" i="6"/>
  <c r="G289" i="6"/>
  <c r="G284" i="6"/>
  <c r="G306" i="6"/>
  <c r="G324" i="6"/>
  <c r="G304" i="6"/>
  <c r="G321" i="6"/>
  <c r="G290" i="6"/>
  <c r="G308" i="6"/>
  <c r="G315" i="6"/>
  <c r="G293" i="6"/>
  <c r="G318" i="6"/>
  <c r="G322" i="6"/>
  <c r="G303" i="6"/>
  <c r="G307" i="6"/>
  <c r="G311" i="6"/>
  <c r="G297" i="6"/>
  <c r="G287" i="6"/>
  <c r="G323" i="6"/>
  <c r="G282" i="6"/>
  <c r="G300" i="6"/>
  <c r="G285" i="6"/>
  <c r="G316" i="6"/>
  <c r="G286" i="6"/>
  <c r="G319" i="6"/>
  <c r="G313" i="6"/>
  <c r="G302" i="6"/>
  <c r="G294" i="6"/>
  <c r="G280" i="6"/>
  <c r="G314" i="6"/>
  <c r="G251" i="6"/>
  <c r="G278" i="6"/>
  <c r="G250" i="6"/>
  <c r="G273" i="6"/>
  <c r="G254" i="6"/>
  <c r="G269" i="6"/>
  <c r="G258" i="6"/>
  <c r="G261" i="6"/>
  <c r="G263" i="6"/>
  <c r="G266" i="6"/>
  <c r="G259" i="6"/>
  <c r="G268" i="6"/>
  <c r="G275" i="6"/>
  <c r="G249" i="6"/>
  <c r="G252" i="6"/>
  <c r="G279" i="6"/>
  <c r="G276" i="6"/>
  <c r="G247" i="6"/>
  <c r="G255" i="6"/>
  <c r="G260" i="6"/>
  <c r="G270" i="6"/>
  <c r="G271" i="6"/>
  <c r="G257" i="6"/>
  <c r="G264" i="6"/>
  <c r="G244" i="6"/>
  <c r="G243" i="6"/>
  <c r="G277" i="6"/>
  <c r="G272" i="6"/>
  <c r="G274" i="6"/>
  <c r="G248" i="6"/>
  <c r="G265" i="6"/>
  <c r="G267" i="6"/>
  <c r="G256" i="6"/>
  <c r="G246" i="6"/>
  <c r="G262" i="6"/>
  <c r="G253" i="6"/>
  <c r="G245" i="6"/>
  <c r="G197" i="6"/>
  <c r="G174" i="6"/>
  <c r="G180" i="6"/>
  <c r="G189" i="6"/>
  <c r="G209" i="6"/>
  <c r="G183" i="6"/>
  <c r="G211" i="6"/>
  <c r="G240" i="6"/>
  <c r="G224" i="6"/>
  <c r="G242" i="6"/>
  <c r="G233" i="6"/>
  <c r="G186" i="6"/>
  <c r="G188" i="6"/>
  <c r="G200" i="6"/>
  <c r="G187" i="6"/>
  <c r="G203" i="6"/>
  <c r="G216" i="6"/>
  <c r="G230" i="6"/>
  <c r="G221" i="6"/>
  <c r="G177" i="6"/>
  <c r="G182" i="6"/>
  <c r="G204" i="6"/>
  <c r="G210" i="6"/>
  <c r="G191" i="6"/>
  <c r="G213" i="6"/>
  <c r="G214" i="6"/>
  <c r="G228" i="6"/>
  <c r="G237" i="6"/>
  <c r="G181" i="6"/>
  <c r="G227" i="6"/>
  <c r="G196" i="6"/>
  <c r="G215" i="6"/>
  <c r="G195" i="6"/>
  <c r="G207" i="6"/>
  <c r="G218" i="6"/>
  <c r="G238" i="6"/>
  <c r="G232" i="6"/>
  <c r="G178" i="6"/>
  <c r="G184" i="6"/>
  <c r="G201" i="6"/>
  <c r="G194" i="6"/>
  <c r="G198" i="6"/>
  <c r="G219" i="6"/>
  <c r="G226" i="6"/>
  <c r="G225" i="6"/>
  <c r="G241" i="6"/>
  <c r="G193" i="6"/>
  <c r="G173" i="6"/>
  <c r="G175" i="6"/>
  <c r="G217" i="6"/>
  <c r="G202" i="6"/>
  <c r="G208" i="6"/>
  <c r="G222" i="6"/>
  <c r="G235" i="6"/>
  <c r="G239" i="6"/>
  <c r="G179" i="6"/>
  <c r="G192" i="6"/>
  <c r="G205" i="6"/>
  <c r="G171" i="6"/>
  <c r="G206" i="6"/>
  <c r="G231" i="6"/>
  <c r="G229" i="6"/>
  <c r="G234" i="6"/>
  <c r="G223" i="6"/>
  <c r="G172" i="6"/>
  <c r="G176" i="6"/>
  <c r="G185" i="6"/>
  <c r="G190" i="6"/>
  <c r="G199" i="6"/>
  <c r="G212" i="6"/>
  <c r="G236" i="6"/>
  <c r="G220" i="6"/>
  <c r="G9" i="6"/>
  <c r="G135" i="6"/>
  <c r="G105" i="6"/>
  <c r="G68" i="6"/>
  <c r="G46" i="6"/>
  <c r="G95" i="6"/>
  <c r="G37" i="6"/>
  <c r="G120" i="6"/>
  <c r="G75" i="6"/>
  <c r="G44" i="6"/>
  <c r="G124" i="6"/>
  <c r="G99" i="6"/>
  <c r="G163" i="6"/>
  <c r="G39" i="6"/>
  <c r="G136" i="6"/>
  <c r="G52" i="6"/>
  <c r="G138" i="6"/>
  <c r="G73" i="6"/>
  <c r="G107" i="6"/>
  <c r="G145" i="6"/>
  <c r="G118" i="6"/>
  <c r="G84" i="6"/>
  <c r="G21" i="6"/>
  <c r="G154" i="6"/>
  <c r="G149" i="6"/>
  <c r="G121" i="6"/>
  <c r="G89" i="6"/>
  <c r="G57" i="6"/>
  <c r="G28" i="6"/>
  <c r="G70" i="6"/>
  <c r="G80" i="6"/>
  <c r="G158" i="6"/>
  <c r="G122" i="6"/>
  <c r="G26" i="6"/>
  <c r="G12" i="6"/>
  <c r="G86" i="6"/>
  <c r="G54" i="6"/>
  <c r="G23" i="6"/>
  <c r="G156" i="6"/>
  <c r="G151" i="6"/>
  <c r="G123" i="6"/>
  <c r="G91" i="6"/>
  <c r="G59" i="6"/>
  <c r="G143" i="6"/>
  <c r="G139" i="6"/>
  <c r="G130" i="6"/>
  <c r="G137" i="6"/>
  <c r="G106" i="6"/>
  <c r="G92" i="6"/>
  <c r="G62" i="6"/>
  <c r="G45" i="6"/>
  <c r="G81" i="6"/>
  <c r="G78" i="6"/>
  <c r="G97" i="6"/>
  <c r="G65" i="6"/>
  <c r="G152" i="6"/>
  <c r="G76" i="6"/>
  <c r="G60" i="6"/>
  <c r="G29" i="6"/>
  <c r="G10" i="6"/>
  <c r="G164" i="6"/>
  <c r="G157" i="6"/>
  <c r="G144" i="6"/>
  <c r="G129" i="6"/>
  <c r="G113" i="6"/>
  <c r="G98" i="6"/>
  <c r="G49" i="6"/>
  <c r="G36" i="6"/>
  <c r="G20" i="6"/>
  <c r="G30" i="6"/>
  <c r="G169" i="6"/>
  <c r="G110" i="6"/>
  <c r="G13" i="6"/>
  <c r="G11" i="6"/>
  <c r="G31" i="6"/>
  <c r="G14" i="6"/>
  <c r="G166" i="6"/>
  <c r="G161" i="6"/>
  <c r="G146" i="6"/>
  <c r="G131" i="6"/>
  <c r="G115" i="6"/>
  <c r="G83" i="6"/>
  <c r="G67" i="6"/>
  <c r="G51" i="6"/>
  <c r="G38" i="6"/>
  <c r="G71" i="6"/>
  <c r="G63" i="6"/>
  <c r="G56" i="6"/>
  <c r="G48" i="6"/>
  <c r="G18" i="6"/>
  <c r="G34" i="6"/>
  <c r="G42" i="6"/>
  <c r="G47" i="6"/>
  <c r="G55" i="6"/>
  <c r="G79" i="6"/>
  <c r="G87" i="6"/>
  <c r="G94" i="6"/>
  <c r="G103" i="6"/>
  <c r="G111" i="6"/>
  <c r="G119" i="6"/>
  <c r="G134" i="6"/>
  <c r="G142" i="6"/>
  <c r="G147" i="6"/>
  <c r="G155" i="6"/>
  <c r="G112" i="6"/>
  <c r="G128" i="6"/>
  <c r="G150" i="6"/>
  <c r="G162" i="6"/>
  <c r="G170" i="6"/>
  <c r="G19" i="6"/>
  <c r="G27" i="6"/>
  <c r="G35" i="6"/>
  <c r="G43" i="6"/>
  <c r="G50" i="6"/>
  <c r="G58" i="6"/>
  <c r="G66" i="6"/>
  <c r="G74" i="6"/>
  <c r="G82" i="6"/>
  <c r="G90" i="6"/>
  <c r="G100" i="6"/>
  <c r="G104" i="6"/>
  <c r="G116" i="6"/>
  <c r="G141" i="6"/>
  <c r="G160" i="6"/>
  <c r="G22" i="6"/>
  <c r="G167" i="6"/>
  <c r="G16" i="6"/>
  <c r="G24" i="6"/>
  <c r="G32" i="6"/>
  <c r="G40" i="6"/>
  <c r="G15" i="6"/>
  <c r="G53" i="6"/>
  <c r="G61" i="6"/>
  <c r="G69" i="6"/>
  <c r="G77" i="6"/>
  <c r="G85" i="6"/>
  <c r="G93" i="6"/>
  <c r="G101" i="6"/>
  <c r="G109" i="6"/>
  <c r="G117" i="6"/>
  <c r="G132" i="6"/>
  <c r="G153" i="6"/>
  <c r="G108" i="6"/>
  <c r="G126" i="6"/>
  <c r="G148" i="6"/>
  <c r="G159" i="6"/>
  <c r="G168" i="6"/>
  <c r="G17" i="6"/>
  <c r="G25" i="6"/>
  <c r="G33" i="6"/>
  <c r="G41" i="6"/>
  <c r="G64" i="6"/>
  <c r="G72" i="6"/>
  <c r="G88" i="6"/>
  <c r="G96" i="6"/>
  <c r="G102" i="6"/>
  <c r="G114" i="6"/>
  <c r="G133" i="6"/>
  <c r="G127" i="6"/>
  <c r="G125" i="6"/>
  <c r="G140" i="6"/>
  <c r="G165" i="6"/>
  <c r="F326" i="10" l="1"/>
  <c r="E326" i="10"/>
  <c r="D326" i="10"/>
  <c r="C326" i="10"/>
  <c r="C322" i="10"/>
  <c r="C214" i="10"/>
  <c r="E214" i="10"/>
  <c r="H214" i="10"/>
  <c r="D215" i="10"/>
  <c r="F215" i="10"/>
  <c r="C216" i="10"/>
  <c r="E216" i="10"/>
  <c r="H216" i="10"/>
  <c r="D217" i="10"/>
  <c r="F217" i="10"/>
  <c r="C218" i="10"/>
  <c r="E218" i="10"/>
  <c r="H218" i="10"/>
  <c r="D214" i="10"/>
  <c r="F214" i="10"/>
  <c r="C215" i="10"/>
  <c r="E215" i="10"/>
  <c r="H215" i="10"/>
  <c r="D216" i="10"/>
  <c r="F216" i="10"/>
  <c r="C217" i="10"/>
  <c r="E217" i="10"/>
  <c r="H217" i="10"/>
  <c r="D218" i="10"/>
  <c r="F218" i="10"/>
  <c r="C219" i="10"/>
  <c r="E219" i="10"/>
  <c r="H219" i="10"/>
  <c r="D220" i="10"/>
  <c r="F220" i="10"/>
  <c r="C221" i="10"/>
  <c r="E221" i="10"/>
  <c r="H221" i="10"/>
  <c r="D222" i="10"/>
  <c r="F222" i="10"/>
  <c r="C223" i="10"/>
  <c r="E223" i="10"/>
  <c r="H223" i="10"/>
  <c r="D224" i="10"/>
  <c r="F224" i="10"/>
  <c r="C225" i="10"/>
  <c r="E225" i="10"/>
  <c r="H225" i="10"/>
  <c r="D226" i="10"/>
  <c r="F226" i="10"/>
  <c r="C227" i="10"/>
  <c r="E227" i="10"/>
  <c r="H227" i="10"/>
  <c r="D228" i="10"/>
  <c r="F228" i="10"/>
  <c r="C229" i="10"/>
  <c r="E229" i="10"/>
  <c r="H229" i="10"/>
  <c r="D230" i="10"/>
  <c r="F230" i="10"/>
  <c r="C231" i="10"/>
  <c r="E231" i="10"/>
  <c r="H231" i="10"/>
  <c r="D232" i="10"/>
  <c r="F232" i="10"/>
  <c r="C233" i="10"/>
  <c r="E233" i="10"/>
  <c r="H233" i="10"/>
  <c r="D234" i="10"/>
  <c r="F234" i="10"/>
  <c r="C235" i="10"/>
  <c r="E235" i="10"/>
  <c r="H235" i="10"/>
  <c r="D236" i="10"/>
  <c r="F236" i="10"/>
  <c r="C237" i="10"/>
  <c r="E237" i="10"/>
  <c r="H237" i="10"/>
  <c r="D238" i="10"/>
  <c r="F238" i="10"/>
  <c r="C239" i="10"/>
  <c r="E239" i="10"/>
  <c r="H239" i="10"/>
  <c r="D240" i="10"/>
  <c r="F240" i="10"/>
  <c r="C241" i="10"/>
  <c r="E241" i="10"/>
  <c r="H241" i="10"/>
  <c r="D242" i="10"/>
  <c r="F242" i="10"/>
  <c r="C243" i="10"/>
  <c r="E243" i="10"/>
  <c r="H243" i="10"/>
  <c r="D244" i="10"/>
  <c r="F244" i="10"/>
  <c r="C245" i="10"/>
  <c r="E245" i="10"/>
  <c r="H245" i="10"/>
  <c r="D246" i="10"/>
  <c r="F246" i="10"/>
  <c r="C247" i="10"/>
  <c r="E247" i="10"/>
  <c r="H247" i="10"/>
  <c r="D219" i="10"/>
  <c r="C220" i="10"/>
  <c r="H220" i="10"/>
  <c r="F221" i="10"/>
  <c r="E222" i="10"/>
  <c r="D223" i="10"/>
  <c r="C224" i="10"/>
  <c r="H224" i="10"/>
  <c r="F225" i="10"/>
  <c r="E226" i="10"/>
  <c r="D227" i="10"/>
  <c r="C228" i="10"/>
  <c r="H228" i="10"/>
  <c r="F229" i="10"/>
  <c r="E230" i="10"/>
  <c r="D231" i="10"/>
  <c r="C232" i="10"/>
  <c r="H232" i="10"/>
  <c r="F233" i="10"/>
  <c r="E234" i="10"/>
  <c r="D235" i="10"/>
  <c r="C236" i="10"/>
  <c r="H236" i="10"/>
  <c r="F237" i="10"/>
  <c r="E238" i="10"/>
  <c r="D239" i="10"/>
  <c r="C240" i="10"/>
  <c r="H240" i="10"/>
  <c r="F241" i="10"/>
  <c r="E242" i="10"/>
  <c r="D243" i="10"/>
  <c r="C244" i="10"/>
  <c r="H244" i="10"/>
  <c r="F245" i="10"/>
  <c r="E246" i="10"/>
  <c r="D247" i="10"/>
  <c r="C248" i="10"/>
  <c r="E248" i="10"/>
  <c r="H248" i="10"/>
  <c r="D249" i="10"/>
  <c r="F249" i="10"/>
  <c r="C250" i="10"/>
  <c r="E250" i="10"/>
  <c r="H250" i="10"/>
  <c r="D251" i="10"/>
  <c r="F251" i="10"/>
  <c r="C252" i="10"/>
  <c r="E252" i="10"/>
  <c r="H252" i="10"/>
  <c r="D253" i="10"/>
  <c r="F253" i="10"/>
  <c r="C254" i="10"/>
  <c r="E254" i="10"/>
  <c r="H254" i="10"/>
  <c r="D255" i="10"/>
  <c r="F255" i="10"/>
  <c r="C256" i="10"/>
  <c r="E256" i="10"/>
  <c r="H256" i="10"/>
  <c r="D257" i="10"/>
  <c r="F257" i="10"/>
  <c r="C258" i="10"/>
  <c r="E258" i="10"/>
  <c r="H258" i="10"/>
  <c r="D259" i="10"/>
  <c r="F259" i="10"/>
  <c r="C260" i="10"/>
  <c r="E260" i="10"/>
  <c r="H260" i="10"/>
  <c r="D261" i="10"/>
  <c r="F261" i="10"/>
  <c r="C262" i="10"/>
  <c r="E262" i="10"/>
  <c r="H262" i="10"/>
  <c r="D263" i="10"/>
  <c r="F263" i="10"/>
  <c r="C264" i="10"/>
  <c r="E264" i="10"/>
  <c r="H264" i="10"/>
  <c r="D265" i="10"/>
  <c r="F265" i="10"/>
  <c r="C266" i="10"/>
  <c r="E266" i="10"/>
  <c r="H266" i="10"/>
  <c r="D267" i="10"/>
  <c r="F219" i="10"/>
  <c r="D221" i="10"/>
  <c r="H222" i="10"/>
  <c r="E224" i="10"/>
  <c r="C226" i="10"/>
  <c r="F227" i="10"/>
  <c r="D229" i="10"/>
  <c r="H230" i="10"/>
  <c r="E232" i="10"/>
  <c r="C234" i="10"/>
  <c r="F235" i="10"/>
  <c r="D237" i="10"/>
  <c r="H238" i="10"/>
  <c r="E240" i="10"/>
  <c r="C242" i="10"/>
  <c r="F243" i="10"/>
  <c r="D245" i="10"/>
  <c r="H246" i="10"/>
  <c r="D248" i="10"/>
  <c r="C249" i="10"/>
  <c r="H249" i="10"/>
  <c r="F250" i="10"/>
  <c r="E251" i="10"/>
  <c r="D252" i="10"/>
  <c r="C253" i="10"/>
  <c r="H253" i="10"/>
  <c r="F254" i="10"/>
  <c r="E255" i="10"/>
  <c r="D256" i="10"/>
  <c r="C257" i="10"/>
  <c r="H257" i="10"/>
  <c r="F258" i="10"/>
  <c r="E259" i="10"/>
  <c r="D260" i="10"/>
  <c r="C261" i="10"/>
  <c r="H261" i="10"/>
  <c r="F262" i="10"/>
  <c r="E263" i="10"/>
  <c r="D264" i="10"/>
  <c r="C265" i="10"/>
  <c r="H265" i="10"/>
  <c r="F266" i="10"/>
  <c r="E267" i="10"/>
  <c r="H267" i="10"/>
  <c r="D268" i="10"/>
  <c r="F268" i="10"/>
  <c r="C269" i="10"/>
  <c r="E269" i="10"/>
  <c r="H269" i="10"/>
  <c r="D270" i="10"/>
  <c r="F270" i="10"/>
  <c r="C271" i="10"/>
  <c r="E271" i="10"/>
  <c r="H271" i="10"/>
  <c r="D272" i="10"/>
  <c r="F272" i="10"/>
  <c r="C273" i="10"/>
  <c r="E273" i="10"/>
  <c r="H273" i="10"/>
  <c r="D274" i="10"/>
  <c r="F274" i="10"/>
  <c r="C275" i="10"/>
  <c r="E275" i="10"/>
  <c r="H275" i="10"/>
  <c r="D276" i="10"/>
  <c r="F276" i="10"/>
  <c r="C277" i="10"/>
  <c r="E277" i="10"/>
  <c r="H277" i="10"/>
  <c r="D278" i="10"/>
  <c r="F278" i="10"/>
  <c r="C279" i="10"/>
  <c r="E279" i="10"/>
  <c r="H279" i="10"/>
  <c r="D280" i="10"/>
  <c r="F280" i="10"/>
  <c r="C281" i="10"/>
  <c r="E281" i="10"/>
  <c r="H281" i="10"/>
  <c r="D282" i="10"/>
  <c r="F282" i="10"/>
  <c r="C283" i="10"/>
  <c r="E283" i="10"/>
  <c r="H283" i="10"/>
  <c r="D284" i="10"/>
  <c r="F284" i="10"/>
  <c r="C285" i="10"/>
  <c r="E285" i="10"/>
  <c r="H285" i="10"/>
  <c r="D286" i="10"/>
  <c r="F286" i="10"/>
  <c r="C287" i="10"/>
  <c r="E287" i="10"/>
  <c r="H287" i="10"/>
  <c r="D288" i="10"/>
  <c r="F288" i="10"/>
  <c r="C289" i="10"/>
  <c r="E289" i="10"/>
  <c r="H289" i="10"/>
  <c r="D290" i="10"/>
  <c r="F290" i="10"/>
  <c r="C291" i="10"/>
  <c r="E291" i="10"/>
  <c r="H291" i="10"/>
  <c r="D292" i="10"/>
  <c r="F292" i="10"/>
  <c r="E220" i="10"/>
  <c r="C222" i="10"/>
  <c r="F223" i="10"/>
  <c r="D225" i="10"/>
  <c r="H226" i="10"/>
  <c r="E228" i="10"/>
  <c r="C230" i="10"/>
  <c r="F231" i="10"/>
  <c r="D233" i="10"/>
  <c r="H234" i="10"/>
  <c r="E236" i="10"/>
  <c r="C238" i="10"/>
  <c r="F239" i="10"/>
  <c r="D241" i="10"/>
  <c r="H242" i="10"/>
  <c r="E244" i="10"/>
  <c r="C246" i="10"/>
  <c r="F247" i="10"/>
  <c r="F248" i="10"/>
  <c r="E249" i="10"/>
  <c r="D250" i="10"/>
  <c r="C251" i="10"/>
  <c r="H251" i="10"/>
  <c r="F252" i="10"/>
  <c r="E253" i="10"/>
  <c r="D254" i="10"/>
  <c r="C255" i="10"/>
  <c r="H255" i="10"/>
  <c r="F256" i="10"/>
  <c r="E257" i="10"/>
  <c r="D258" i="10"/>
  <c r="C259" i="10"/>
  <c r="H259" i="10"/>
  <c r="F260" i="10"/>
  <c r="E261" i="10"/>
  <c r="D262" i="10"/>
  <c r="C263" i="10"/>
  <c r="H263" i="10"/>
  <c r="F264" i="10"/>
  <c r="E265" i="10"/>
  <c r="D266" i="10"/>
  <c r="C267" i="10"/>
  <c r="F267" i="10"/>
  <c r="C268" i="10"/>
  <c r="E268" i="10"/>
  <c r="H268" i="10"/>
  <c r="D269" i="10"/>
  <c r="F269" i="10"/>
  <c r="C270" i="10"/>
  <c r="E270" i="10"/>
  <c r="H270" i="10"/>
  <c r="D271" i="10"/>
  <c r="F271" i="10"/>
  <c r="C272" i="10"/>
  <c r="E272" i="10"/>
  <c r="H272" i="10"/>
  <c r="D273" i="10"/>
  <c r="F273" i="10"/>
  <c r="C274" i="10"/>
  <c r="E274" i="10"/>
  <c r="H274" i="10"/>
  <c r="D275" i="10"/>
  <c r="F275" i="10"/>
  <c r="C276" i="10"/>
  <c r="E276" i="10"/>
  <c r="H276" i="10"/>
  <c r="D277" i="10"/>
  <c r="F277" i="10"/>
  <c r="C278" i="10"/>
  <c r="E278" i="10"/>
  <c r="H278" i="10"/>
  <c r="D279" i="10"/>
  <c r="F279" i="10"/>
  <c r="C280" i="10"/>
  <c r="E280" i="10"/>
  <c r="H280" i="10"/>
  <c r="D281" i="10"/>
  <c r="F281" i="10"/>
  <c r="C282" i="10"/>
  <c r="E282" i="10"/>
  <c r="H282" i="10"/>
  <c r="D283" i="10"/>
  <c r="F283" i="10"/>
  <c r="C284" i="10"/>
  <c r="E284" i="10"/>
  <c r="H284" i="10"/>
  <c r="D285" i="10"/>
  <c r="F285" i="10"/>
  <c r="C286" i="10"/>
  <c r="E286" i="10"/>
  <c r="H286" i="10"/>
  <c r="D287" i="10"/>
  <c r="F287" i="10"/>
  <c r="C288" i="10"/>
  <c r="E288" i="10"/>
  <c r="H288" i="10"/>
  <c r="D289" i="10"/>
  <c r="F289" i="10"/>
  <c r="C290" i="10"/>
  <c r="E290" i="10"/>
  <c r="H290" i="10"/>
  <c r="D291" i="10"/>
  <c r="F291" i="10"/>
  <c r="C292" i="10"/>
  <c r="E292" i="10"/>
  <c r="H292" i="10"/>
  <c r="D293" i="10"/>
  <c r="F293" i="10"/>
  <c r="C294" i="10"/>
  <c r="E294" i="10"/>
  <c r="H294" i="10"/>
  <c r="D295" i="10"/>
  <c r="F295" i="10"/>
  <c r="C296" i="10"/>
  <c r="E296" i="10"/>
  <c r="H296" i="10"/>
  <c r="D297" i="10"/>
  <c r="F297" i="10"/>
  <c r="C298" i="10"/>
  <c r="E298" i="10"/>
  <c r="H298" i="10"/>
  <c r="D299" i="10"/>
  <c r="F299" i="10"/>
  <c r="C300" i="10"/>
  <c r="E300" i="10"/>
  <c r="H300" i="10"/>
  <c r="D301" i="10"/>
  <c r="F301" i="10"/>
  <c r="C302" i="10"/>
  <c r="E302" i="10"/>
  <c r="H302" i="10"/>
  <c r="D303" i="10"/>
  <c r="F303" i="10"/>
  <c r="C304" i="10"/>
  <c r="E304" i="10"/>
  <c r="H304" i="10"/>
  <c r="D305" i="10"/>
  <c r="F305" i="10"/>
  <c r="C306" i="10"/>
  <c r="E306" i="10"/>
  <c r="H306" i="10"/>
  <c r="D307" i="10"/>
  <c r="F307" i="10"/>
  <c r="C308" i="10"/>
  <c r="E308" i="10"/>
  <c r="H308" i="10"/>
  <c r="D309" i="10"/>
  <c r="F309" i="10"/>
  <c r="C310" i="10"/>
  <c r="E310" i="10"/>
  <c r="H310" i="10"/>
  <c r="D311" i="10"/>
  <c r="F311" i="10"/>
  <c r="C312" i="10"/>
  <c r="E312" i="10"/>
  <c r="H312" i="10"/>
  <c r="D313" i="10"/>
  <c r="F313" i="10"/>
  <c r="C314" i="10"/>
  <c r="E314" i="10"/>
  <c r="H314" i="10"/>
  <c r="D315" i="10"/>
  <c r="F315" i="10"/>
  <c r="C316" i="10"/>
  <c r="E316" i="10"/>
  <c r="H316" i="10"/>
  <c r="D317" i="10"/>
  <c r="F317" i="10"/>
  <c r="C318" i="10"/>
  <c r="E318" i="10"/>
  <c r="C293" i="10"/>
  <c r="H293" i="10"/>
  <c r="F294" i="10"/>
  <c r="E295" i="10"/>
  <c r="D296" i="10"/>
  <c r="C297" i="10"/>
  <c r="H297" i="10"/>
  <c r="F298" i="10"/>
  <c r="E299" i="10"/>
  <c r="D300" i="10"/>
  <c r="C301" i="10"/>
  <c r="H301" i="10"/>
  <c r="F302" i="10"/>
  <c r="E303" i="10"/>
  <c r="D304" i="10"/>
  <c r="C305" i="10"/>
  <c r="H305" i="10"/>
  <c r="F306" i="10"/>
  <c r="E307" i="10"/>
  <c r="D308" i="10"/>
  <c r="C309" i="10"/>
  <c r="H309" i="10"/>
  <c r="F310" i="10"/>
  <c r="E311" i="10"/>
  <c r="D312" i="10"/>
  <c r="C313" i="10"/>
  <c r="H313" i="10"/>
  <c r="F314" i="10"/>
  <c r="E315" i="10"/>
  <c r="D316" i="10"/>
  <c r="C317" i="10"/>
  <c r="H317" i="10"/>
  <c r="F318" i="10"/>
  <c r="C319" i="10"/>
  <c r="E319" i="10"/>
  <c r="H319" i="10"/>
  <c r="D320" i="10"/>
  <c r="F320" i="10"/>
  <c r="C321" i="10"/>
  <c r="E321" i="10"/>
  <c r="H321" i="10"/>
  <c r="D322" i="10"/>
  <c r="F322" i="10"/>
  <c r="C323" i="10"/>
  <c r="E323" i="10"/>
  <c r="H323" i="10"/>
  <c r="D324" i="10"/>
  <c r="F324" i="10"/>
  <c r="C325" i="10"/>
  <c r="E325" i="10"/>
  <c r="H325" i="10"/>
  <c r="C327" i="10"/>
  <c r="E327" i="10"/>
  <c r="H327" i="10"/>
  <c r="D328" i="10"/>
  <c r="F328" i="10"/>
  <c r="C329" i="10"/>
  <c r="E329" i="10"/>
  <c r="H329" i="10"/>
  <c r="D330" i="10"/>
  <c r="F330" i="10"/>
  <c r="C331" i="10"/>
  <c r="E331" i="10"/>
  <c r="H331" i="10"/>
  <c r="D332" i="10"/>
  <c r="F332" i="10"/>
  <c r="C333" i="10"/>
  <c r="E333" i="10"/>
  <c r="H333" i="10"/>
  <c r="D334" i="10"/>
  <c r="F334" i="10"/>
  <c r="C335" i="10"/>
  <c r="E335" i="10"/>
  <c r="H335" i="10"/>
  <c r="D336" i="10"/>
  <c r="F336" i="10"/>
  <c r="C337" i="10"/>
  <c r="E337" i="10"/>
  <c r="H337" i="10"/>
  <c r="D338" i="10"/>
  <c r="F338" i="10"/>
  <c r="C339" i="10"/>
  <c r="E339" i="10"/>
  <c r="H339" i="10"/>
  <c r="D340" i="10"/>
  <c r="F340" i="10"/>
  <c r="C341" i="10"/>
  <c r="E341" i="10"/>
  <c r="H341" i="10"/>
  <c r="D342" i="10"/>
  <c r="F342" i="10"/>
  <c r="C343" i="10"/>
  <c r="E343" i="10"/>
  <c r="H343" i="10"/>
  <c r="D344" i="10"/>
  <c r="F344" i="10"/>
  <c r="C345" i="10"/>
  <c r="E345" i="10"/>
  <c r="H345" i="10"/>
  <c r="D346" i="10"/>
  <c r="F346" i="10"/>
  <c r="C347" i="10"/>
  <c r="E347" i="10"/>
  <c r="H347" i="10"/>
  <c r="D348" i="10"/>
  <c r="F348" i="10"/>
  <c r="C349" i="10"/>
  <c r="E349" i="10"/>
  <c r="H349" i="10"/>
  <c r="D350" i="10"/>
  <c r="F350" i="10"/>
  <c r="C351" i="10"/>
  <c r="E351" i="10"/>
  <c r="H351" i="10"/>
  <c r="D352" i="10"/>
  <c r="F352" i="10"/>
  <c r="C353" i="10"/>
  <c r="E353" i="10"/>
  <c r="H353" i="10"/>
  <c r="D354" i="10"/>
  <c r="F354" i="10"/>
  <c r="C355" i="10"/>
  <c r="E355" i="10"/>
  <c r="H355" i="10"/>
  <c r="D356" i="10"/>
  <c r="F356" i="10"/>
  <c r="C357" i="10"/>
  <c r="E357" i="10"/>
  <c r="H357" i="10"/>
  <c r="D358" i="10"/>
  <c r="F358" i="10"/>
  <c r="C359" i="10"/>
  <c r="E359" i="10"/>
  <c r="H359" i="10"/>
  <c r="D360" i="10"/>
  <c r="F360" i="10"/>
  <c r="C140" i="10"/>
  <c r="E140" i="10"/>
  <c r="H140" i="10"/>
  <c r="D141" i="10"/>
  <c r="F141" i="10"/>
  <c r="C142" i="10"/>
  <c r="E142" i="10"/>
  <c r="H142" i="10"/>
  <c r="D143" i="10"/>
  <c r="F143" i="10"/>
  <c r="C144" i="10"/>
  <c r="E144" i="10"/>
  <c r="H144" i="10"/>
  <c r="D145" i="10"/>
  <c r="F145" i="10"/>
  <c r="C146" i="10"/>
  <c r="E146" i="10"/>
  <c r="H146" i="10"/>
  <c r="D147" i="10"/>
  <c r="F147" i="10"/>
  <c r="C148" i="10"/>
  <c r="E148" i="10"/>
  <c r="H148" i="10"/>
  <c r="D149" i="10"/>
  <c r="F149" i="10"/>
  <c r="C150" i="10"/>
  <c r="E150" i="10"/>
  <c r="H150" i="10"/>
  <c r="D151" i="10"/>
  <c r="F151" i="10"/>
  <c r="C152" i="10"/>
  <c r="E152" i="10"/>
  <c r="E293" i="10"/>
  <c r="D294" i="10"/>
  <c r="C295" i="10"/>
  <c r="H295" i="10"/>
  <c r="F296" i="10"/>
  <c r="E297" i="10"/>
  <c r="D298" i="10"/>
  <c r="C299" i="10"/>
  <c r="H299" i="10"/>
  <c r="F300" i="10"/>
  <c r="E301" i="10"/>
  <c r="D302" i="10"/>
  <c r="C303" i="10"/>
  <c r="H303" i="10"/>
  <c r="F304" i="10"/>
  <c r="E305" i="10"/>
  <c r="D306" i="10"/>
  <c r="C307" i="10"/>
  <c r="H307" i="10"/>
  <c r="F308" i="10"/>
  <c r="E309" i="10"/>
  <c r="D310" i="10"/>
  <c r="C311" i="10"/>
  <c r="H311" i="10"/>
  <c r="F312" i="10"/>
  <c r="E313" i="10"/>
  <c r="D314" i="10"/>
  <c r="C315" i="10"/>
  <c r="H315" i="10"/>
  <c r="F316" i="10"/>
  <c r="E317" i="10"/>
  <c r="D318" i="10"/>
  <c r="H318" i="10"/>
  <c r="D319" i="10"/>
  <c r="F319" i="10"/>
  <c r="C320" i="10"/>
  <c r="E320" i="10"/>
  <c r="H320" i="10"/>
  <c r="D321" i="10"/>
  <c r="F321" i="10"/>
  <c r="E322" i="10"/>
  <c r="H322" i="10"/>
  <c r="D323" i="10"/>
  <c r="F323" i="10"/>
  <c r="C324" i="10"/>
  <c r="E324" i="10"/>
  <c r="H324" i="10"/>
  <c r="D325" i="10"/>
  <c r="F325" i="10"/>
  <c r="H326" i="10"/>
  <c r="D327" i="10"/>
  <c r="F327" i="10"/>
  <c r="C328" i="10"/>
  <c r="E328" i="10"/>
  <c r="H328" i="10"/>
  <c r="D329" i="10"/>
  <c r="F329" i="10"/>
  <c r="C330" i="10"/>
  <c r="E330" i="10"/>
  <c r="H330" i="10"/>
  <c r="D331" i="10"/>
  <c r="F331" i="10"/>
  <c r="C332" i="10"/>
  <c r="E332" i="10"/>
  <c r="H332" i="10"/>
  <c r="D333" i="10"/>
  <c r="F333" i="10"/>
  <c r="C334" i="10"/>
  <c r="E334" i="10"/>
  <c r="H334" i="10"/>
  <c r="D335" i="10"/>
  <c r="F335" i="10"/>
  <c r="C336" i="10"/>
  <c r="E336" i="10"/>
  <c r="H336" i="10"/>
  <c r="D337" i="10"/>
  <c r="F337" i="10"/>
  <c r="C338" i="10"/>
  <c r="E338" i="10"/>
  <c r="H338" i="10"/>
  <c r="D339" i="10"/>
  <c r="F339" i="10"/>
  <c r="C340" i="10"/>
  <c r="E340" i="10"/>
  <c r="H340" i="10"/>
  <c r="D341" i="10"/>
  <c r="F341" i="10"/>
  <c r="C342" i="10"/>
  <c r="E342" i="10"/>
  <c r="H342" i="10"/>
  <c r="D343" i="10"/>
  <c r="F343" i="10"/>
  <c r="C344" i="10"/>
  <c r="E344" i="10"/>
  <c r="H344" i="10"/>
  <c r="D345" i="10"/>
  <c r="F345" i="10"/>
  <c r="C346" i="10"/>
  <c r="E346" i="10"/>
  <c r="H346" i="10"/>
  <c r="D347" i="10"/>
  <c r="F347" i="10"/>
  <c r="C348" i="10"/>
  <c r="E348" i="10"/>
  <c r="H348" i="10"/>
  <c r="D349" i="10"/>
  <c r="F349" i="10"/>
  <c r="C350" i="10"/>
  <c r="E350" i="10"/>
  <c r="H350" i="10"/>
  <c r="D351" i="10"/>
  <c r="F351" i="10"/>
  <c r="C352" i="10"/>
  <c r="E352" i="10"/>
  <c r="H352" i="10"/>
  <c r="D353" i="10"/>
  <c r="F353" i="10"/>
  <c r="C354" i="10"/>
  <c r="E354" i="10"/>
  <c r="H354" i="10"/>
  <c r="D355" i="10"/>
  <c r="F355" i="10"/>
  <c r="C356" i="10"/>
  <c r="E356" i="10"/>
  <c r="H356" i="10"/>
  <c r="D357" i="10"/>
  <c r="F357" i="10"/>
  <c r="C358" i="10"/>
  <c r="E358" i="10"/>
  <c r="H358" i="10"/>
  <c r="D359" i="10"/>
  <c r="F359" i="10"/>
  <c r="C360" i="10"/>
  <c r="E360" i="10"/>
  <c r="H360" i="10"/>
  <c r="D140" i="10"/>
  <c r="F140" i="10"/>
  <c r="C141" i="10"/>
  <c r="E141" i="10"/>
  <c r="H141" i="10"/>
  <c r="D142" i="10"/>
  <c r="F142" i="10"/>
  <c r="C143" i="10"/>
  <c r="E143" i="10"/>
  <c r="H143" i="10"/>
  <c r="D144" i="10"/>
  <c r="F144" i="10"/>
  <c r="C145" i="10"/>
  <c r="E145" i="10"/>
  <c r="H145" i="10"/>
  <c r="D146" i="10"/>
  <c r="F146" i="10"/>
  <c r="C147" i="10"/>
  <c r="E147" i="10"/>
  <c r="H147" i="10"/>
  <c r="D148" i="10"/>
  <c r="F148" i="10"/>
  <c r="C149" i="10"/>
  <c r="E149" i="10"/>
  <c r="H149" i="10"/>
  <c r="D150" i="10"/>
  <c r="F150" i="10"/>
  <c r="C151" i="10"/>
  <c r="E151" i="10"/>
  <c r="H151" i="10"/>
  <c r="D152" i="10"/>
  <c r="F152" i="10"/>
  <c r="H152" i="10"/>
  <c r="D153" i="10"/>
  <c r="F153" i="10"/>
  <c r="C154" i="10"/>
  <c r="E154" i="10"/>
  <c r="H154" i="10"/>
  <c r="D155" i="10"/>
  <c r="F155" i="10"/>
  <c r="C156" i="10"/>
  <c r="E156" i="10"/>
  <c r="H156" i="10"/>
  <c r="D157" i="10"/>
  <c r="F157" i="10"/>
  <c r="C158" i="10"/>
  <c r="E158" i="10"/>
  <c r="H158" i="10"/>
  <c r="D159" i="10"/>
  <c r="F159" i="10"/>
  <c r="C160" i="10"/>
  <c r="E160" i="10"/>
  <c r="H160" i="10"/>
  <c r="D161" i="10"/>
  <c r="F161" i="10"/>
  <c r="C162" i="10"/>
  <c r="E162" i="10"/>
  <c r="H162" i="10"/>
  <c r="D163" i="10"/>
  <c r="F163" i="10"/>
  <c r="C164" i="10"/>
  <c r="E164" i="10"/>
  <c r="H164" i="10"/>
  <c r="D165" i="10"/>
  <c r="F165" i="10"/>
  <c r="C166" i="10"/>
  <c r="E166" i="10"/>
  <c r="H166" i="10"/>
  <c r="D167" i="10"/>
  <c r="F167" i="10"/>
  <c r="C168" i="10"/>
  <c r="E168" i="10"/>
  <c r="H168" i="10"/>
  <c r="D169" i="10"/>
  <c r="F169" i="10"/>
  <c r="C170" i="10"/>
  <c r="E170" i="10"/>
  <c r="H170" i="10"/>
  <c r="D171" i="10"/>
  <c r="F171" i="10"/>
  <c r="C172" i="10"/>
  <c r="E172" i="10"/>
  <c r="H172" i="10"/>
  <c r="D173" i="10"/>
  <c r="F173" i="10"/>
  <c r="C174" i="10"/>
  <c r="E174" i="10"/>
  <c r="H174" i="10"/>
  <c r="D175" i="10"/>
  <c r="F175" i="10"/>
  <c r="C176" i="10"/>
  <c r="E176" i="10"/>
  <c r="H176" i="10"/>
  <c r="D177" i="10"/>
  <c r="F177" i="10"/>
  <c r="C178" i="10"/>
  <c r="E178" i="10"/>
  <c r="H178" i="10"/>
  <c r="D179" i="10"/>
  <c r="F179" i="10"/>
  <c r="C180" i="10"/>
  <c r="E180" i="10"/>
  <c r="H180" i="10"/>
  <c r="D181" i="10"/>
  <c r="F181" i="10"/>
  <c r="C182" i="10"/>
  <c r="E182" i="10"/>
  <c r="H182" i="10"/>
  <c r="D183" i="10"/>
  <c r="F183" i="10"/>
  <c r="C184" i="10"/>
  <c r="E184" i="10"/>
  <c r="H184" i="10"/>
  <c r="D185" i="10"/>
  <c r="F185" i="10"/>
  <c r="C186" i="10"/>
  <c r="E186" i="10"/>
  <c r="H186" i="10"/>
  <c r="D187" i="10"/>
  <c r="F187" i="10"/>
  <c r="C188" i="10"/>
  <c r="E188" i="10"/>
  <c r="H188" i="10"/>
  <c r="D189" i="10"/>
  <c r="F189" i="10"/>
  <c r="C190" i="10"/>
  <c r="E190" i="10"/>
  <c r="H190" i="10"/>
  <c r="D191" i="10"/>
  <c r="F191" i="10"/>
  <c r="C192" i="10"/>
  <c r="E192" i="10"/>
  <c r="H192" i="10"/>
  <c r="D193" i="10"/>
  <c r="F193" i="10"/>
  <c r="C194" i="10"/>
  <c r="E194" i="10"/>
  <c r="H194" i="10"/>
  <c r="D195" i="10"/>
  <c r="F195" i="10"/>
  <c r="C196" i="10"/>
  <c r="E196" i="10"/>
  <c r="H196" i="10"/>
  <c r="D197" i="10"/>
  <c r="F197" i="10"/>
  <c r="C198" i="10"/>
  <c r="E198" i="10"/>
  <c r="H198" i="10"/>
  <c r="D199" i="10"/>
  <c r="F199" i="10"/>
  <c r="C200" i="10"/>
  <c r="E200" i="10"/>
  <c r="H200" i="10"/>
  <c r="D201" i="10"/>
  <c r="F201" i="10"/>
  <c r="C202" i="10"/>
  <c r="E202" i="10"/>
  <c r="H202" i="10"/>
  <c r="D203" i="10"/>
  <c r="F203" i="10"/>
  <c r="C204" i="10"/>
  <c r="E204" i="10"/>
  <c r="H204" i="10"/>
  <c r="D205" i="10"/>
  <c r="F205" i="10"/>
  <c r="C206" i="10"/>
  <c r="E206" i="10"/>
  <c r="H206" i="10"/>
  <c r="D207" i="10"/>
  <c r="F207" i="10"/>
  <c r="C208" i="10"/>
  <c r="E208" i="10"/>
  <c r="H208" i="10"/>
  <c r="D209" i="10"/>
  <c r="F209" i="10"/>
  <c r="C210" i="10"/>
  <c r="E210" i="10"/>
  <c r="H210" i="10"/>
  <c r="D211" i="10"/>
  <c r="F211" i="10"/>
  <c r="C212" i="10"/>
  <c r="E212" i="10"/>
  <c r="H212" i="10"/>
  <c r="D213" i="10"/>
  <c r="F213" i="10"/>
  <c r="C153" i="10"/>
  <c r="E153" i="10"/>
  <c r="H153" i="10"/>
  <c r="D154" i="10"/>
  <c r="F154" i="10"/>
  <c r="C155" i="10"/>
  <c r="E155" i="10"/>
  <c r="H155" i="10"/>
  <c r="D156" i="10"/>
  <c r="F156" i="10"/>
  <c r="C157" i="10"/>
  <c r="E157" i="10"/>
  <c r="H157" i="10"/>
  <c r="D158" i="10"/>
  <c r="F158" i="10"/>
  <c r="C159" i="10"/>
  <c r="E159" i="10"/>
  <c r="H159" i="10"/>
  <c r="D160" i="10"/>
  <c r="F160" i="10"/>
  <c r="C161" i="10"/>
  <c r="E161" i="10"/>
  <c r="H161" i="10"/>
  <c r="D162" i="10"/>
  <c r="F162" i="10"/>
  <c r="C163" i="10"/>
  <c r="E163" i="10"/>
  <c r="H163" i="10"/>
  <c r="D164" i="10"/>
  <c r="F164" i="10"/>
  <c r="C165" i="10"/>
  <c r="E165" i="10"/>
  <c r="H165" i="10"/>
  <c r="D166" i="10"/>
  <c r="F166" i="10"/>
  <c r="C167" i="10"/>
  <c r="E167" i="10"/>
  <c r="H167" i="10"/>
  <c r="D168" i="10"/>
  <c r="F168" i="10"/>
  <c r="C169" i="10"/>
  <c r="E169" i="10"/>
  <c r="H169" i="10"/>
  <c r="D170" i="10"/>
  <c r="F170" i="10"/>
  <c r="C171" i="10"/>
  <c r="E171" i="10"/>
  <c r="H171" i="10"/>
  <c r="D172" i="10"/>
  <c r="F172" i="10"/>
  <c r="C173" i="10"/>
  <c r="E173" i="10"/>
  <c r="H173" i="10"/>
  <c r="D174" i="10"/>
  <c r="F174" i="10"/>
  <c r="C175" i="10"/>
  <c r="E175" i="10"/>
  <c r="H175" i="10"/>
  <c r="D176" i="10"/>
  <c r="F176" i="10"/>
  <c r="C177" i="10"/>
  <c r="E177" i="10"/>
  <c r="H177" i="10"/>
  <c r="D178" i="10"/>
  <c r="F178" i="10"/>
  <c r="C179" i="10"/>
  <c r="E179" i="10"/>
  <c r="H179" i="10"/>
  <c r="D180" i="10"/>
  <c r="F180" i="10"/>
  <c r="C181" i="10"/>
  <c r="E181" i="10"/>
  <c r="H181" i="10"/>
  <c r="D182" i="10"/>
  <c r="F182" i="10"/>
  <c r="C183" i="10"/>
  <c r="E183" i="10"/>
  <c r="H183" i="10"/>
  <c r="D184" i="10"/>
  <c r="F184" i="10"/>
  <c r="C185" i="10"/>
  <c r="E185" i="10"/>
  <c r="H185" i="10"/>
  <c r="D186" i="10"/>
  <c r="F186" i="10"/>
  <c r="C187" i="10"/>
  <c r="E187" i="10"/>
  <c r="H187" i="10"/>
  <c r="D188" i="10"/>
  <c r="F188" i="10"/>
  <c r="C189" i="10"/>
  <c r="E189" i="10"/>
  <c r="H189" i="10"/>
  <c r="D190" i="10"/>
  <c r="F190" i="10"/>
  <c r="C191" i="10"/>
  <c r="E191" i="10"/>
  <c r="H191" i="10"/>
  <c r="D192" i="10"/>
  <c r="F192" i="10"/>
  <c r="C193" i="10"/>
  <c r="E193" i="10"/>
  <c r="H193" i="10"/>
  <c r="D194" i="10"/>
  <c r="F194" i="10"/>
  <c r="C195" i="10"/>
  <c r="E195" i="10"/>
  <c r="H195" i="10"/>
  <c r="D196" i="10"/>
  <c r="F196" i="10"/>
  <c r="C197" i="10"/>
  <c r="E197" i="10"/>
  <c r="H197" i="10"/>
  <c r="D198" i="10"/>
  <c r="F198" i="10"/>
  <c r="C199" i="10"/>
  <c r="E199" i="10"/>
  <c r="H199" i="10"/>
  <c r="D200" i="10"/>
  <c r="F200" i="10"/>
  <c r="C201" i="10"/>
  <c r="E201" i="10"/>
  <c r="H201" i="10"/>
  <c r="D202" i="10"/>
  <c r="F202" i="10"/>
  <c r="C203" i="10"/>
  <c r="E203" i="10"/>
  <c r="H203" i="10"/>
  <c r="D204" i="10"/>
  <c r="F204" i="10"/>
  <c r="C205" i="10"/>
  <c r="E205" i="10"/>
  <c r="H205" i="10"/>
  <c r="D206" i="10"/>
  <c r="F206" i="10"/>
  <c r="C207" i="10"/>
  <c r="E207" i="10"/>
  <c r="H207" i="10"/>
  <c r="D208" i="10"/>
  <c r="F208" i="10"/>
  <c r="C209" i="10"/>
  <c r="E209" i="10"/>
  <c r="H209" i="10"/>
  <c r="D210" i="10"/>
  <c r="F210" i="10"/>
  <c r="C211" i="10"/>
  <c r="E211" i="10"/>
  <c r="H211" i="10"/>
  <c r="D212" i="10"/>
  <c r="F212" i="10"/>
  <c r="C213" i="10"/>
  <c r="E213" i="10"/>
  <c r="H213" i="10"/>
  <c r="F5" i="10"/>
  <c r="F7" i="10"/>
  <c r="F9" i="10"/>
  <c r="F11" i="10"/>
  <c r="F13" i="10"/>
  <c r="F15" i="10"/>
  <c r="F17" i="10"/>
  <c r="F19" i="10"/>
  <c r="F21" i="10"/>
  <c r="F23" i="10"/>
  <c r="F25" i="10"/>
  <c r="F27" i="10"/>
  <c r="F29" i="10"/>
  <c r="F31" i="10"/>
  <c r="F33" i="10"/>
  <c r="F35" i="10"/>
  <c r="F37" i="10"/>
  <c r="F39" i="10"/>
  <c r="F41" i="10"/>
  <c r="F43" i="10"/>
  <c r="F45" i="10"/>
  <c r="F47" i="10"/>
  <c r="F49" i="10"/>
  <c r="F51" i="10"/>
  <c r="F53" i="10"/>
  <c r="F55" i="10"/>
  <c r="F57" i="10"/>
  <c r="F59" i="10"/>
  <c r="F61" i="10"/>
  <c r="F63" i="10"/>
  <c r="F65" i="10"/>
  <c r="F67" i="10"/>
  <c r="F69" i="10"/>
  <c r="F71" i="10"/>
  <c r="F73" i="10"/>
  <c r="F75" i="10"/>
  <c r="F77" i="10"/>
  <c r="F79" i="10"/>
  <c r="F81" i="10"/>
  <c r="F83" i="10"/>
  <c r="F85" i="10"/>
  <c r="F87" i="10"/>
  <c r="F89" i="10"/>
  <c r="F91" i="10"/>
  <c r="F93" i="10"/>
  <c r="F95" i="10"/>
  <c r="F97" i="10"/>
  <c r="F99" i="10"/>
  <c r="F101" i="10"/>
  <c r="F103" i="10"/>
  <c r="F105" i="10"/>
  <c r="F107" i="10"/>
  <c r="F109" i="10"/>
  <c r="F111" i="10"/>
  <c r="F113" i="10"/>
  <c r="F115" i="10"/>
  <c r="F117" i="10"/>
  <c r="F119" i="10"/>
  <c r="F121" i="10"/>
  <c r="F123" i="10"/>
  <c r="F125" i="10"/>
  <c r="F127" i="10"/>
  <c r="F129" i="10"/>
  <c r="F131" i="10"/>
  <c r="F133" i="10"/>
  <c r="F135" i="10"/>
  <c r="F137" i="10"/>
  <c r="F139" i="10"/>
  <c r="F6" i="10"/>
  <c r="F8" i="10"/>
  <c r="F10" i="10"/>
  <c r="F12" i="10"/>
  <c r="F14" i="10"/>
  <c r="F16" i="10"/>
  <c r="F18" i="10"/>
  <c r="F20" i="10"/>
  <c r="F22" i="10"/>
  <c r="F24" i="10"/>
  <c r="F26" i="10"/>
  <c r="F28" i="10"/>
  <c r="F30" i="10"/>
  <c r="F32" i="10"/>
  <c r="F34" i="10"/>
  <c r="F36" i="10"/>
  <c r="F38" i="10"/>
  <c r="F40" i="10"/>
  <c r="F44" i="10"/>
  <c r="F48" i="10"/>
  <c r="F52" i="10"/>
  <c r="F56" i="10"/>
  <c r="F60" i="10"/>
  <c r="F64" i="10"/>
  <c r="F68" i="10"/>
  <c r="F72" i="10"/>
  <c r="F76" i="10"/>
  <c r="F80" i="10"/>
  <c r="F84" i="10"/>
  <c r="F88" i="10"/>
  <c r="F92" i="10"/>
  <c r="F96" i="10"/>
  <c r="F100" i="10"/>
  <c r="F104" i="10"/>
  <c r="F108" i="10"/>
  <c r="F112" i="10"/>
  <c r="F116" i="10"/>
  <c r="F120" i="10"/>
  <c r="F124" i="10"/>
  <c r="F128" i="10"/>
  <c r="F132" i="10"/>
  <c r="F136" i="10"/>
  <c r="F4" i="10"/>
  <c r="F42" i="10"/>
  <c r="F46" i="10"/>
  <c r="F50" i="10"/>
  <c r="F54" i="10"/>
  <c r="F58" i="10"/>
  <c r="F62" i="10"/>
  <c r="F66" i="10"/>
  <c r="F70" i="10"/>
  <c r="F74" i="10"/>
  <c r="F78" i="10"/>
  <c r="F82" i="10"/>
  <c r="F86" i="10"/>
  <c r="F90" i="10"/>
  <c r="F94" i="10"/>
  <c r="F98" i="10"/>
  <c r="F102" i="10"/>
  <c r="F106" i="10"/>
  <c r="F110" i="10"/>
  <c r="F114" i="10"/>
  <c r="F118" i="10"/>
  <c r="F122" i="10"/>
  <c r="F126" i="10"/>
  <c r="F130" i="10"/>
  <c r="F134" i="10"/>
  <c r="F138" i="10"/>
  <c r="C55" i="10"/>
  <c r="H28" i="10"/>
  <c r="D42" i="10"/>
  <c r="D47" i="10"/>
  <c r="D13" i="10"/>
  <c r="C42" i="10"/>
  <c r="C77" i="10"/>
  <c r="H56" i="10"/>
  <c r="E8" i="10"/>
  <c r="C28" i="10"/>
  <c r="H77" i="10"/>
  <c r="E28" i="10"/>
  <c r="E5" i="10"/>
  <c r="E9" i="10"/>
  <c r="D6" i="10"/>
  <c r="E106" i="10"/>
  <c r="C60" i="10"/>
  <c r="E77" i="10"/>
  <c r="C8" i="10"/>
  <c r="C36" i="10"/>
  <c r="D8" i="10"/>
  <c r="E81" i="10"/>
  <c r="H42" i="10"/>
  <c r="E37" i="10"/>
  <c r="H139" i="10"/>
  <c r="H18" i="10"/>
  <c r="D7" i="10"/>
  <c r="D27" i="10"/>
  <c r="C54" i="10"/>
  <c r="E27" i="10"/>
  <c r="E34" i="10"/>
  <c r="E65" i="10"/>
  <c r="C76" i="10"/>
  <c r="C80" i="10"/>
  <c r="E26" i="10"/>
  <c r="E17" i="10"/>
  <c r="H20" i="10"/>
  <c r="E94" i="10"/>
  <c r="E33" i="10"/>
  <c r="E41" i="10"/>
  <c r="D130" i="10"/>
  <c r="H78" i="10"/>
  <c r="H109" i="10"/>
  <c r="D26" i="10"/>
  <c r="C41" i="10"/>
  <c r="E103" i="10"/>
  <c r="C20" i="10"/>
  <c r="D53" i="10"/>
  <c r="D135" i="10"/>
  <c r="H79" i="10"/>
  <c r="D92" i="10"/>
  <c r="E19" i="10"/>
  <c r="C120" i="10"/>
  <c r="C44" i="10"/>
  <c r="C84" i="10"/>
  <c r="H22" i="10"/>
  <c r="H63" i="10"/>
  <c r="H16" i="10"/>
  <c r="D133" i="10"/>
  <c r="E21" i="10"/>
  <c r="D65" i="10"/>
  <c r="H47" i="10"/>
  <c r="D35" i="10"/>
  <c r="C52" i="10"/>
  <c r="E23" i="10"/>
  <c r="E110" i="10"/>
  <c r="D85" i="10"/>
  <c r="D17" i="10"/>
  <c r="E25" i="10"/>
  <c r="D19" i="10"/>
  <c r="C47" i="10"/>
  <c r="E43" i="10"/>
  <c r="E105" i="10"/>
  <c r="E16" i="10"/>
  <c r="E79" i="10"/>
  <c r="C111" i="10"/>
  <c r="C98" i="10"/>
  <c r="D126" i="10"/>
  <c r="H93" i="10"/>
  <c r="H9" i="10"/>
  <c r="E64" i="10"/>
  <c r="D86" i="10"/>
  <c r="D134" i="10"/>
  <c r="C82" i="10"/>
  <c r="H135" i="10"/>
  <c r="C12" i="10"/>
  <c r="E138" i="10"/>
  <c r="E61" i="10"/>
  <c r="E42" i="10"/>
  <c r="D64" i="10"/>
  <c r="H44" i="10"/>
  <c r="H132" i="10"/>
  <c r="H39" i="10"/>
  <c r="C39" i="10"/>
  <c r="D68" i="10"/>
  <c r="D125" i="10"/>
  <c r="H46" i="10"/>
  <c r="H127" i="10"/>
  <c r="D52" i="10"/>
  <c r="C56" i="10"/>
  <c r="H32" i="10"/>
  <c r="D80" i="10"/>
  <c r="E101" i="10"/>
  <c r="H4" i="10"/>
  <c r="E13" i="10"/>
  <c r="C46" i="10"/>
  <c r="E10" i="10"/>
  <c r="E83" i="10"/>
  <c r="E73" i="10"/>
  <c r="C99" i="10"/>
  <c r="C116" i="10"/>
  <c r="H87" i="10"/>
  <c r="H73" i="10"/>
  <c r="H60" i="10"/>
  <c r="H52" i="10"/>
  <c r="H43" i="10"/>
  <c r="D102" i="10"/>
  <c r="C97" i="10"/>
  <c r="D78" i="10"/>
  <c r="D61" i="10"/>
  <c r="D44" i="10"/>
  <c r="E72" i="10"/>
  <c r="E56" i="10"/>
  <c r="E40" i="10"/>
  <c r="C32" i="10"/>
  <c r="C24" i="10"/>
  <c r="C16" i="10"/>
  <c r="C4" i="10"/>
  <c r="C89" i="10"/>
  <c r="C51" i="10"/>
  <c r="H33" i="10"/>
  <c r="H17" i="10"/>
  <c r="E112" i="10"/>
  <c r="D34" i="10"/>
  <c r="D18" i="10"/>
  <c r="H113" i="10"/>
  <c r="H97" i="10"/>
  <c r="H105" i="10"/>
  <c r="D119" i="10"/>
  <c r="D115" i="10"/>
  <c r="D122" i="10"/>
  <c r="D29" i="10"/>
  <c r="H82" i="10"/>
  <c r="H90" i="10"/>
  <c r="C106" i="10"/>
  <c r="H122" i="10"/>
  <c r="D95" i="10"/>
  <c r="H111" i="10"/>
  <c r="D83" i="10"/>
  <c r="D41" i="10"/>
  <c r="D100" i="10"/>
  <c r="D60" i="10"/>
  <c r="D43" i="10"/>
  <c r="E49" i="10"/>
  <c r="E36" i="10"/>
  <c r="E24" i="10"/>
  <c r="E12" i="10"/>
  <c r="E4" i="10"/>
  <c r="C86" i="10"/>
  <c r="C70" i="10"/>
  <c r="C48" i="10"/>
  <c r="H30" i="10"/>
  <c r="D69" i="10"/>
  <c r="E59" i="10"/>
  <c r="E29" i="10"/>
  <c r="D108" i="10"/>
  <c r="E47" i="10"/>
  <c r="C72" i="10"/>
  <c r="H8" i="10"/>
  <c r="D16" i="10"/>
  <c r="E75" i="10"/>
  <c r="H14" i="10"/>
  <c r="C58" i="10"/>
  <c r="C68" i="10"/>
  <c r="E31" i="10"/>
  <c r="D37" i="10"/>
  <c r="E126" i="10"/>
  <c r="D33" i="10"/>
  <c r="C50" i="10"/>
  <c r="E39" i="10"/>
  <c r="D14" i="10"/>
  <c r="E102" i="10"/>
  <c r="H24" i="10"/>
  <c r="C64" i="10"/>
  <c r="E11" i="10"/>
  <c r="E93" i="10"/>
  <c r="E22" i="10"/>
  <c r="E53" i="10"/>
  <c r="C95" i="10"/>
  <c r="D54" i="10"/>
  <c r="D15" i="10"/>
  <c r="D10" i="10"/>
  <c r="C40" i="10"/>
  <c r="H119" i="10"/>
  <c r="E18" i="10"/>
  <c r="D11" i="10"/>
  <c r="E35" i="10"/>
  <c r="C90" i="10"/>
  <c r="D23" i="10"/>
  <c r="D12" i="10"/>
  <c r="D21" i="10"/>
  <c r="H12" i="10"/>
  <c r="D25" i="10"/>
  <c r="H34" i="10"/>
  <c r="H26" i="10"/>
  <c r="H10" i="10"/>
  <c r="C63" i="10"/>
  <c r="D39" i="10"/>
  <c r="E7" i="10"/>
  <c r="E109" i="10"/>
  <c r="D131" i="10"/>
  <c r="C78" i="10"/>
  <c r="E30" i="10"/>
  <c r="E71" i="10"/>
  <c r="D81" i="10"/>
  <c r="D62" i="10"/>
  <c r="D103" i="10"/>
  <c r="C114" i="10"/>
  <c r="H86" i="10"/>
  <c r="E117" i="10"/>
  <c r="D111" i="10"/>
  <c r="H101" i="10"/>
  <c r="H123" i="10"/>
  <c r="E96" i="10"/>
  <c r="H25" i="10"/>
  <c r="C73" i="10"/>
  <c r="C81" i="10"/>
  <c r="E48" i="10"/>
  <c r="E88" i="10"/>
  <c r="D70" i="10"/>
  <c r="C113" i="10"/>
  <c r="H48" i="10"/>
  <c r="H69" i="10"/>
  <c r="C100" i="10"/>
  <c r="D58" i="10"/>
  <c r="E32" i="10"/>
  <c r="D56" i="10"/>
  <c r="E91" i="10"/>
  <c r="E14" i="10"/>
  <c r="C96" i="10"/>
  <c r="H68" i="10"/>
  <c r="C93" i="10"/>
  <c r="C7" i="10"/>
  <c r="B7" i="10" s="1"/>
  <c r="A7" i="10" s="1"/>
  <c r="D104" i="10"/>
  <c r="D24" i="10"/>
  <c r="C139" i="10"/>
  <c r="C21" i="10"/>
  <c r="H65" i="10"/>
  <c r="D105" i="10"/>
  <c r="H27" i="10"/>
  <c r="H128" i="10"/>
  <c r="H125" i="10"/>
  <c r="E130" i="10"/>
  <c r="C104" i="10"/>
  <c r="D20" i="10"/>
  <c r="E127" i="10"/>
  <c r="C128" i="10"/>
  <c r="D124" i="10"/>
  <c r="E131" i="10"/>
  <c r="H40" i="10"/>
  <c r="C17" i="10"/>
  <c r="C133" i="10"/>
  <c r="H136" i="10"/>
  <c r="C115" i="10"/>
  <c r="C57" i="10"/>
  <c r="D88" i="10"/>
  <c r="H120" i="10"/>
  <c r="H137" i="10"/>
  <c r="C75" i="10"/>
  <c r="C126" i="10"/>
  <c r="H100" i="10"/>
  <c r="C138" i="10"/>
  <c r="C124" i="10"/>
  <c r="H115" i="10"/>
  <c r="H19" i="10"/>
  <c r="D46" i="10"/>
  <c r="H117" i="10"/>
  <c r="H61" i="10"/>
  <c r="D109" i="10"/>
  <c r="C88" i="10"/>
  <c r="D137" i="10"/>
  <c r="C131" i="10"/>
  <c r="C122" i="10"/>
  <c r="E135" i="10"/>
  <c r="E118" i="10"/>
  <c r="E137" i="10"/>
  <c r="D114" i="10"/>
  <c r="H92" i="10"/>
  <c r="D36" i="10"/>
  <c r="C43" i="10"/>
  <c r="C83" i="10"/>
  <c r="C13" i="10"/>
  <c r="C37" i="10"/>
  <c r="E66" i="10"/>
  <c r="D72" i="10"/>
  <c r="D106" i="10"/>
  <c r="H53" i="10"/>
  <c r="H66" i="10"/>
  <c r="H89" i="10"/>
  <c r="D87" i="10"/>
  <c r="E57" i="10"/>
  <c r="H38" i="10"/>
  <c r="D31" i="10"/>
  <c r="E15" i="10"/>
  <c r="D138" i="10"/>
  <c r="C136" i="10"/>
  <c r="C132" i="10"/>
  <c r="E136" i="10"/>
  <c r="C129" i="10"/>
  <c r="C125" i="10"/>
  <c r="C121" i="10"/>
  <c r="D139" i="10"/>
  <c r="E133" i="10"/>
  <c r="E128" i="10"/>
  <c r="C117" i="10"/>
  <c r="H116" i="10"/>
  <c r="H138" i="10"/>
  <c r="E121" i="10"/>
  <c r="D129" i="10"/>
  <c r="D112" i="10"/>
  <c r="H110" i="10"/>
  <c r="H102" i="10"/>
  <c r="H94" i="10"/>
  <c r="D132" i="10"/>
  <c r="D32" i="10"/>
  <c r="E108" i="10"/>
  <c r="H15" i="10"/>
  <c r="H31" i="10"/>
  <c r="C49" i="10"/>
  <c r="C71" i="10"/>
  <c r="C87" i="10"/>
  <c r="E115" i="10"/>
  <c r="C11" i="10"/>
  <c r="C19" i="10"/>
  <c r="C27" i="10"/>
  <c r="C35" i="10"/>
  <c r="E46" i="10"/>
  <c r="E62" i="10"/>
  <c r="E78" i="10"/>
  <c r="D59" i="10"/>
  <c r="D76" i="10"/>
  <c r="E107" i="10"/>
  <c r="H96" i="10"/>
  <c r="E58" i="10"/>
  <c r="H36" i="10"/>
  <c r="H108" i="10"/>
  <c r="C9" i="10"/>
  <c r="E74" i="10"/>
  <c r="C53" i="10"/>
  <c r="D9" i="10"/>
  <c r="E122" i="10"/>
  <c r="C29" i="10"/>
  <c r="H49" i="10"/>
  <c r="C74" i="10"/>
  <c r="C135" i="10"/>
  <c r="C118" i="10"/>
  <c r="H131" i="10"/>
  <c r="H114" i="10"/>
  <c r="E116" i="10"/>
  <c r="C5" i="10"/>
  <c r="E50" i="10"/>
  <c r="C101" i="10"/>
  <c r="H57" i="10"/>
  <c r="D93" i="10"/>
  <c r="E6" i="10"/>
  <c r="D5" i="10"/>
  <c r="D136" i="10"/>
  <c r="C130" i="10"/>
  <c r="C127" i="10"/>
  <c r="C119" i="10"/>
  <c r="E139" i="10"/>
  <c r="D120" i="10"/>
  <c r="E132" i="10"/>
  <c r="D117" i="10"/>
  <c r="H106" i="10"/>
  <c r="D127" i="10"/>
  <c r="E92" i="10"/>
  <c r="H23" i="10"/>
  <c r="C61" i="10"/>
  <c r="E99" i="10"/>
  <c r="C15" i="10"/>
  <c r="C31" i="10"/>
  <c r="E54" i="10"/>
  <c r="E86" i="10"/>
  <c r="D51" i="10"/>
  <c r="D84" i="10"/>
  <c r="C109" i="10"/>
  <c r="D98" i="10"/>
  <c r="H51" i="10"/>
  <c r="H64" i="10"/>
  <c r="H72" i="10"/>
  <c r="H85" i="10"/>
  <c r="C112" i="10"/>
  <c r="D101" i="10"/>
  <c r="D67" i="10"/>
  <c r="D89" i="10"/>
  <c r="E38" i="10"/>
  <c r="E97" i="10"/>
  <c r="E98" i="10"/>
  <c r="E63" i="10"/>
  <c r="D4" i="10"/>
  <c r="H104" i="10"/>
  <c r="H11" i="10"/>
  <c r="H35" i="10"/>
  <c r="C25" i="10"/>
  <c r="E90" i="10"/>
  <c r="D91" i="10"/>
  <c r="H6" i="10"/>
  <c r="C62" i="10"/>
  <c r="D63" i="10"/>
  <c r="E51" i="10"/>
  <c r="E114" i="10"/>
  <c r="C66" i="10"/>
  <c r="E113" i="10"/>
  <c r="E20" i="10"/>
  <c r="E45" i="10"/>
  <c r="E87" i="10"/>
  <c r="D79" i="10"/>
  <c r="E89" i="10"/>
  <c r="D75" i="10"/>
  <c r="D116" i="10"/>
  <c r="D97" i="10"/>
  <c r="B97" i="10" s="1"/>
  <c r="A97" i="10" s="1"/>
  <c r="Q97" i="10" s="1"/>
  <c r="H124" i="10"/>
  <c r="C108" i="10"/>
  <c r="C92" i="10"/>
  <c r="H83" i="10"/>
  <c r="H75" i="10"/>
  <c r="H71" i="10"/>
  <c r="H67" i="10"/>
  <c r="H62" i="10"/>
  <c r="H58" i="10"/>
  <c r="H54" i="10"/>
  <c r="H50" i="10"/>
  <c r="H45" i="10"/>
  <c r="H41" i="10"/>
  <c r="D110" i="10"/>
  <c r="D94" i="10"/>
  <c r="H121" i="10"/>
  <c r="C105" i="10"/>
  <c r="D90" i="10"/>
  <c r="D82" i="10"/>
  <c r="D74" i="10"/>
  <c r="B74" i="10" s="1"/>
  <c r="A74" i="10" s="1"/>
  <c r="L74" i="10" s="1"/>
  <c r="D66" i="10"/>
  <c r="D57" i="10"/>
  <c r="D49" i="10"/>
  <c r="D40" i="10"/>
  <c r="E84" i="10"/>
  <c r="E76" i="10"/>
  <c r="E68" i="10"/>
  <c r="E60" i="10"/>
  <c r="E52" i="10"/>
  <c r="E44" i="10"/>
  <c r="C38" i="10"/>
  <c r="C34" i="10"/>
  <c r="B34" i="10" s="1"/>
  <c r="A34" i="10" s="1"/>
  <c r="C30" i="10"/>
  <c r="C26" i="10"/>
  <c r="C22" i="10"/>
  <c r="C18" i="10"/>
  <c r="C14" i="10"/>
  <c r="C10" i="10"/>
  <c r="C6" i="10"/>
  <c r="E111" i="10"/>
  <c r="E95" i="10"/>
  <c r="C85" i="10"/>
  <c r="C69" i="10"/>
  <c r="C59" i="10"/>
  <c r="C45" i="10"/>
  <c r="H37" i="10"/>
  <c r="H29" i="10"/>
  <c r="H21" i="10"/>
  <c r="H13" i="10"/>
  <c r="H5" i="10"/>
  <c r="E104" i="10"/>
  <c r="D38" i="10"/>
  <c r="D30" i="10"/>
  <c r="D22" i="10"/>
  <c r="C107" i="10"/>
  <c r="D96" i="10"/>
  <c r="E119" i="10"/>
  <c r="H95" i="10"/>
  <c r="H99" i="10"/>
  <c r="H103" i="10"/>
  <c r="H107" i="10"/>
  <c r="H112" i="10"/>
  <c r="D123" i="10"/>
  <c r="D113" i="10"/>
  <c r="D121" i="10"/>
  <c r="E123" i="10"/>
  <c r="E134" i="10"/>
  <c r="E129" i="10"/>
  <c r="H76" i="10"/>
  <c r="H80" i="10"/>
  <c r="H84" i="10"/>
  <c r="H88" i="10"/>
  <c r="C94" i="10"/>
  <c r="C102" i="10"/>
  <c r="C110" i="10"/>
  <c r="H118" i="10"/>
  <c r="H126" i="10"/>
  <c r="H91" i="10"/>
  <c r="D99" i="10"/>
  <c r="D107" i="10"/>
  <c r="E124" i="10"/>
  <c r="C91" i="10"/>
  <c r="D71" i="10"/>
  <c r="D50" i="10"/>
  <c r="E85" i="10"/>
  <c r="E69" i="10"/>
  <c r="C103" i="10"/>
  <c r="D73" i="10"/>
  <c r="C65" i="10"/>
  <c r="E80" i="10"/>
  <c r="H129" i="10"/>
  <c r="C33" i="10"/>
  <c r="H130" i="10"/>
  <c r="H59" i="10"/>
  <c r="E70" i="10"/>
  <c r="C23" i="10"/>
  <c r="C79" i="10"/>
  <c r="H7" i="10"/>
  <c r="H98" i="10"/>
  <c r="H133" i="10"/>
  <c r="E120" i="10"/>
  <c r="C123" i="10"/>
  <c r="C134" i="10"/>
  <c r="D48" i="10"/>
  <c r="H74" i="10"/>
  <c r="E82" i="10"/>
  <c r="C67" i="10"/>
  <c r="E125" i="10"/>
  <c r="H134" i="10"/>
  <c r="H81" i="10"/>
  <c r="C137" i="10"/>
  <c r="D118" i="10"/>
  <c r="D128" i="10"/>
  <c r="D45" i="10"/>
  <c r="E100" i="10"/>
  <c r="H70" i="10"/>
  <c r="E67" i="10"/>
  <c r="E55" i="10"/>
  <c r="H55" i="10"/>
  <c r="D28" i="10"/>
  <c r="D77" i="10"/>
  <c r="D55" i="10"/>
  <c r="B101" i="10" l="1"/>
  <c r="A101" i="10" s="1"/>
  <c r="AI101" i="10" s="1"/>
  <c r="B109" i="10"/>
  <c r="A109" i="10" s="1"/>
  <c r="AL109" i="10" s="1"/>
  <c r="B46" i="10"/>
  <c r="A46" i="10" s="1"/>
  <c r="B103" i="10"/>
  <c r="A103" i="10" s="1"/>
  <c r="AJ103" i="10" s="1"/>
  <c r="B81" i="10"/>
  <c r="A81" i="10" s="1"/>
  <c r="Z81" i="10" s="1"/>
  <c r="B94" i="10"/>
  <c r="A94" i="10" s="1"/>
  <c r="AK94" i="10" s="1"/>
  <c r="B105" i="10"/>
  <c r="A105" i="10" s="1"/>
  <c r="AO105" i="10" s="1"/>
  <c r="B73" i="10"/>
  <c r="A73" i="10" s="1"/>
  <c r="Y73" i="10" s="1"/>
  <c r="B96" i="10"/>
  <c r="A96" i="10" s="1"/>
  <c r="L96" i="10" s="1"/>
  <c r="B125" i="10"/>
  <c r="A125" i="10" s="1"/>
  <c r="AK125" i="10" s="1"/>
  <c r="B104" i="10"/>
  <c r="A104" i="10" s="1"/>
  <c r="AH104" i="10" s="1"/>
  <c r="B6" i="10"/>
  <c r="A6" i="10" s="1"/>
  <c r="AM6" i="10" s="1"/>
  <c r="B49" i="10"/>
  <c r="A49" i="10" s="1"/>
  <c r="O49" i="10" s="1"/>
  <c r="B92" i="10"/>
  <c r="A92" i="10" s="1"/>
  <c r="AB92" i="10" s="1"/>
  <c r="B59" i="10"/>
  <c r="A59" i="10" s="1"/>
  <c r="Y59" i="10" s="1"/>
  <c r="B108" i="10"/>
  <c r="A108" i="10" s="1"/>
  <c r="AD108" i="10" s="1"/>
  <c r="B29" i="10"/>
  <c r="A29" i="10" s="1"/>
  <c r="AE29" i="10" s="1"/>
  <c r="B88" i="10"/>
  <c r="A88" i="10" s="1"/>
  <c r="AB88" i="10" s="1"/>
  <c r="B115" i="10"/>
  <c r="A115" i="10" s="1"/>
  <c r="AK115" i="10" s="1"/>
  <c r="B39" i="10"/>
  <c r="A39" i="10" s="1"/>
  <c r="AN39" i="10" s="1"/>
  <c r="I7" i="10"/>
  <c r="AE7" i="10"/>
  <c r="S7" i="10"/>
  <c r="AJ7" i="10"/>
  <c r="AH7" i="10"/>
  <c r="AB7" i="10"/>
  <c r="T7" i="10"/>
  <c r="O7" i="10"/>
  <c r="L7" i="10"/>
  <c r="B8" i="10"/>
  <c r="A8" i="10" s="1"/>
  <c r="AK8" i="10" s="1"/>
  <c r="AK7" i="10"/>
  <c r="AF7" i="10"/>
  <c r="AI7" i="10"/>
  <c r="M7" i="10"/>
  <c r="B55" i="10"/>
  <c r="A55" i="10" s="1"/>
  <c r="W55" i="10" s="1"/>
  <c r="B54" i="10"/>
  <c r="A54" i="10" s="1"/>
  <c r="AN54" i="10" s="1"/>
  <c r="AB74" i="10"/>
  <c r="B37" i="10"/>
  <c r="A37" i="10" s="1"/>
  <c r="AE37" i="10" s="1"/>
  <c r="AH74" i="10"/>
  <c r="AL7" i="10"/>
  <c r="U7" i="10"/>
  <c r="R7" i="10"/>
  <c r="P7" i="10"/>
  <c r="K7" i="10"/>
  <c r="AA7" i="10"/>
  <c r="Q7" i="10"/>
  <c r="AG7" i="10"/>
  <c r="W7" i="10"/>
  <c r="B11" i="10"/>
  <c r="A11" i="10" s="1"/>
  <c r="O11" i="10" s="1"/>
  <c r="B86" i="10"/>
  <c r="A86" i="10" s="1"/>
  <c r="AP7" i="10"/>
  <c r="AD7" i="10"/>
  <c r="V7" i="10"/>
  <c r="J7" i="10"/>
  <c r="AN7" i="10"/>
  <c r="AM7" i="10"/>
  <c r="Z7" i="10"/>
  <c r="X7" i="10"/>
  <c r="AA74" i="10"/>
  <c r="O74" i="10"/>
  <c r="O101" i="10"/>
  <c r="AJ101" i="10"/>
  <c r="Y7" i="10"/>
  <c r="N7" i="10"/>
  <c r="AO7" i="10"/>
  <c r="AC7" i="10"/>
  <c r="I94" i="10"/>
  <c r="AB94" i="10"/>
  <c r="K94" i="10"/>
  <c r="AH94" i="10"/>
  <c r="AC94" i="10"/>
  <c r="AN94" i="10"/>
  <c r="AD94" i="10"/>
  <c r="V94" i="10"/>
  <c r="X49" i="10"/>
  <c r="B121" i="10"/>
  <c r="A121" i="10" s="1"/>
  <c r="T121" i="10" s="1"/>
  <c r="AP81" i="10"/>
  <c r="Q81" i="10"/>
  <c r="I81" i="10"/>
  <c r="AM81" i="10"/>
  <c r="V81" i="10"/>
  <c r="Y81" i="10"/>
  <c r="AJ81" i="10"/>
  <c r="B116" i="10"/>
  <c r="A116" i="10" s="1"/>
  <c r="R116" i="10" s="1"/>
  <c r="B77" i="10"/>
  <c r="A77" i="10" s="1"/>
  <c r="T77" i="10" s="1"/>
  <c r="B137" i="10"/>
  <c r="A137" i="10" s="1"/>
  <c r="O137" i="10" s="1"/>
  <c r="B134" i="10"/>
  <c r="A134" i="10" s="1"/>
  <c r="AL134" i="10" s="1"/>
  <c r="B65" i="10"/>
  <c r="A65" i="10" s="1"/>
  <c r="P65" i="10" s="1"/>
  <c r="B50" i="10"/>
  <c r="A50" i="10" s="1"/>
  <c r="AI50" i="10" s="1"/>
  <c r="B85" i="10"/>
  <c r="A85" i="10" s="1"/>
  <c r="AC85" i="10" s="1"/>
  <c r="B98" i="10"/>
  <c r="A98" i="10" s="1"/>
  <c r="AP98" i="10" s="1"/>
  <c r="B84" i="10"/>
  <c r="A84" i="10" s="1"/>
  <c r="W84" i="10" s="1"/>
  <c r="B120" i="10"/>
  <c r="A120" i="10" s="1"/>
  <c r="AJ120" i="10" s="1"/>
  <c r="B130" i="10"/>
  <c r="A130" i="10" s="1"/>
  <c r="Z130" i="10" s="1"/>
  <c r="B35" i="10"/>
  <c r="A35" i="10" s="1"/>
  <c r="AG35" i="10" s="1"/>
  <c r="B13" i="10"/>
  <c r="A13" i="10" s="1"/>
  <c r="J13" i="10" s="1"/>
  <c r="B131" i="10"/>
  <c r="A131" i="10" s="1"/>
  <c r="Q131" i="10" s="1"/>
  <c r="B133" i="10"/>
  <c r="A133" i="10" s="1"/>
  <c r="L133" i="10" s="1"/>
  <c r="B60" i="10"/>
  <c r="A60" i="10" s="1"/>
  <c r="O60" i="10" s="1"/>
  <c r="B41" i="10"/>
  <c r="A41" i="10" s="1"/>
  <c r="AH41" i="10" s="1"/>
  <c r="B42" i="10"/>
  <c r="A42" i="10" s="1"/>
  <c r="Y42" i="10" s="1"/>
  <c r="B47" i="10"/>
  <c r="A47" i="10" s="1"/>
  <c r="P47" i="10" s="1"/>
  <c r="B68" i="10"/>
  <c r="A68" i="10" s="1"/>
  <c r="I68" i="10" s="1"/>
  <c r="M74" i="10"/>
  <c r="R74" i="10"/>
  <c r="Y74" i="10"/>
  <c r="AO101" i="10"/>
  <c r="AG101" i="10"/>
  <c r="AM125" i="10"/>
  <c r="AI104" i="10"/>
  <c r="J101" i="10"/>
  <c r="B28" i="10"/>
  <c r="A28" i="10" s="1"/>
  <c r="L28" i="10" s="1"/>
  <c r="AN74" i="10"/>
  <c r="AF74" i="10"/>
  <c r="X74" i="10"/>
  <c r="P74" i="10"/>
  <c r="AM74" i="10"/>
  <c r="W74" i="10"/>
  <c r="AK74" i="10"/>
  <c r="AO74" i="10"/>
  <c r="I74" i="10"/>
  <c r="AL74" i="10"/>
  <c r="AD74" i="10"/>
  <c r="V74" i="10"/>
  <c r="N74" i="10"/>
  <c r="AI74" i="10"/>
  <c r="S74" i="10"/>
  <c r="AC74" i="10"/>
  <c r="AG74" i="10"/>
  <c r="AD101" i="10"/>
  <c r="AM101" i="10"/>
  <c r="U101" i="10"/>
  <c r="N101" i="10"/>
  <c r="AL101" i="10"/>
  <c r="AK101" i="10"/>
  <c r="S101" i="10"/>
  <c r="AC101" i="10"/>
  <c r="R101" i="10"/>
  <c r="AH101" i="10"/>
  <c r="AP101" i="10"/>
  <c r="AB101" i="10"/>
  <c r="L101" i="10"/>
  <c r="Q101" i="10"/>
  <c r="W101" i="10"/>
  <c r="AF101" i="10"/>
  <c r="P101" i="10"/>
  <c r="Y101" i="10"/>
  <c r="K101" i="10"/>
  <c r="AF125" i="10"/>
  <c r="AJ125" i="10"/>
  <c r="AA125" i="10"/>
  <c r="AN88" i="10"/>
  <c r="AP115" i="10"/>
  <c r="U115" i="10"/>
  <c r="V115" i="10"/>
  <c r="AE115" i="10"/>
  <c r="M115" i="10"/>
  <c r="J115" i="10"/>
  <c r="AM104" i="10"/>
  <c r="R104" i="10"/>
  <c r="S104" i="10"/>
  <c r="M104" i="10"/>
  <c r="J104" i="10"/>
  <c r="AO104" i="10"/>
  <c r="AC104" i="10"/>
  <c r="Z104" i="10"/>
  <c r="Q104" i="10"/>
  <c r="AP104" i="10"/>
  <c r="K104" i="10"/>
  <c r="I104" i="10"/>
  <c r="W104" i="10"/>
  <c r="Y104" i="10"/>
  <c r="AD104" i="10"/>
  <c r="N104" i="10"/>
  <c r="U104" i="10"/>
  <c r="AG104" i="10"/>
  <c r="AJ104" i="10"/>
  <c r="Q115" i="10"/>
  <c r="L115" i="10"/>
  <c r="AB115" i="10"/>
  <c r="O115" i="10"/>
  <c r="AO115" i="10"/>
  <c r="X115" i="10"/>
  <c r="AN115" i="10"/>
  <c r="AC115" i="10"/>
  <c r="Q74" i="10"/>
  <c r="K74" i="10"/>
  <c r="J74" i="10"/>
  <c r="Z74" i="10"/>
  <c r="AP74" i="10"/>
  <c r="U74" i="10"/>
  <c r="AE74" i="10"/>
  <c r="T74" i="10"/>
  <c r="AJ74" i="10"/>
  <c r="J88" i="10"/>
  <c r="I101" i="10"/>
  <c r="X101" i="10"/>
  <c r="AA101" i="10"/>
  <c r="T101" i="10"/>
  <c r="AL115" i="10"/>
  <c r="N115" i="10"/>
  <c r="AA104" i="10"/>
  <c r="AL104" i="10"/>
  <c r="X104" i="10"/>
  <c r="U125" i="10"/>
  <c r="AD115" i="10"/>
  <c r="Z101" i="10"/>
  <c r="M101" i="10"/>
  <c r="V101" i="10"/>
  <c r="O104" i="10"/>
  <c r="B53" i="10"/>
  <c r="A53" i="10" s="1"/>
  <c r="AC53" i="10" s="1"/>
  <c r="B52" i="10"/>
  <c r="A52" i="10" s="1"/>
  <c r="B44" i="10"/>
  <c r="A44" i="10" s="1"/>
  <c r="AG44" i="10" s="1"/>
  <c r="B69" i="10"/>
  <c r="A69" i="10" s="1"/>
  <c r="B30" i="10"/>
  <c r="A30" i="10" s="1"/>
  <c r="Q30" i="10" s="1"/>
  <c r="Q49" i="10"/>
  <c r="J49" i="10"/>
  <c r="Z49" i="10"/>
  <c r="AH49" i="10"/>
  <c r="AA49" i="10"/>
  <c r="U49" i="10"/>
  <c r="B82" i="10"/>
  <c r="A82" i="10" s="1"/>
  <c r="B66" i="10"/>
  <c r="A66" i="10" s="1"/>
  <c r="AN66" i="10" s="1"/>
  <c r="B27" i="10"/>
  <c r="A27" i="10" s="1"/>
  <c r="B32" i="10"/>
  <c r="A32" i="10" s="1"/>
  <c r="AO32" i="10" s="1"/>
  <c r="B83" i="10"/>
  <c r="A83" i="10" s="1"/>
  <c r="AG83" i="10" s="1"/>
  <c r="B36" i="10"/>
  <c r="A36" i="10" s="1"/>
  <c r="B122" i="10"/>
  <c r="A122" i="10" s="1"/>
  <c r="K122" i="10" s="1"/>
  <c r="B17" i="10"/>
  <c r="A17" i="10" s="1"/>
  <c r="AF17" i="10" s="1"/>
  <c r="R81" i="10"/>
  <c r="S81" i="10"/>
  <c r="T81" i="10"/>
  <c r="B111" i="10"/>
  <c r="A111" i="10" s="1"/>
  <c r="AL111" i="10" s="1"/>
  <c r="B48" i="10"/>
  <c r="A48" i="10" s="1"/>
  <c r="R48" i="10" s="1"/>
  <c r="B123" i="10"/>
  <c r="A123" i="10" s="1"/>
  <c r="AG123" i="10" s="1"/>
  <c r="B33" i="10"/>
  <c r="A33" i="10" s="1"/>
  <c r="R33" i="10" s="1"/>
  <c r="B91" i="10"/>
  <c r="A91" i="10" s="1"/>
  <c r="AO91" i="10" s="1"/>
  <c r="B107" i="10"/>
  <c r="A107" i="10" s="1"/>
  <c r="B102" i="10"/>
  <c r="A102" i="10" s="1"/>
  <c r="AD102" i="10" s="1"/>
  <c r="B113" i="10"/>
  <c r="A113" i="10" s="1"/>
  <c r="B22" i="10"/>
  <c r="A22" i="10" s="1"/>
  <c r="P22" i="10" s="1"/>
  <c r="B38" i="10"/>
  <c r="A38" i="10" s="1"/>
  <c r="J38" i="10" s="1"/>
  <c r="B10" i="10"/>
  <c r="A10" i="10" s="1"/>
  <c r="AK10" i="10" s="1"/>
  <c r="B18" i="10"/>
  <c r="A18" i="10" s="1"/>
  <c r="AC18" i="10" s="1"/>
  <c r="B26" i="10"/>
  <c r="A26" i="10" s="1"/>
  <c r="AK26" i="10" s="1"/>
  <c r="B57" i="10"/>
  <c r="A57" i="10" s="1"/>
  <c r="AD57" i="10" s="1"/>
  <c r="B90" i="10"/>
  <c r="A90" i="10" s="1"/>
  <c r="B75" i="10"/>
  <c r="A75" i="10" s="1"/>
  <c r="AG75" i="10" s="1"/>
  <c r="B89" i="10"/>
  <c r="A89" i="10" s="1"/>
  <c r="S89" i="10" s="1"/>
  <c r="B31" i="10"/>
  <c r="A31" i="10" s="1"/>
  <c r="B127" i="10"/>
  <c r="A127" i="10" s="1"/>
  <c r="AK127" i="10" s="1"/>
  <c r="B117" i="10"/>
  <c r="A117" i="10" s="1"/>
  <c r="B119" i="10"/>
  <c r="A119" i="10" s="1"/>
  <c r="W119" i="10" s="1"/>
  <c r="B19" i="10"/>
  <c r="A19" i="10" s="1"/>
  <c r="M19" i="10" s="1"/>
  <c r="B106" i="10"/>
  <c r="A106" i="10" s="1"/>
  <c r="AI106" i="10" s="1"/>
  <c r="B43" i="10"/>
  <c r="A43" i="10" s="1"/>
  <c r="AI43" i="10" s="1"/>
  <c r="B126" i="10"/>
  <c r="A126" i="10" s="1"/>
  <c r="Q126" i="10" s="1"/>
  <c r="B100" i="10"/>
  <c r="A100" i="10" s="1"/>
  <c r="Y100" i="10" s="1"/>
  <c r="B78" i="10"/>
  <c r="A78" i="10" s="1"/>
  <c r="B95" i="10"/>
  <c r="A95" i="10" s="1"/>
  <c r="B16" i="10"/>
  <c r="A16" i="10" s="1"/>
  <c r="AK16" i="10" s="1"/>
  <c r="B80" i="10"/>
  <c r="A80" i="10" s="1"/>
  <c r="P80" i="10" s="1"/>
  <c r="V39" i="10"/>
  <c r="B71" i="10"/>
  <c r="A71" i="10" s="1"/>
  <c r="U71" i="10" s="1"/>
  <c r="B99" i="10"/>
  <c r="A99" i="10" s="1"/>
  <c r="R59" i="10"/>
  <c r="AC97" i="10"/>
  <c r="AN97" i="10"/>
  <c r="AI125" i="10"/>
  <c r="B93" i="10"/>
  <c r="A93" i="10" s="1"/>
  <c r="Q39" i="10"/>
  <c r="AE39" i="10"/>
  <c r="B136" i="10"/>
  <c r="A136" i="10" s="1"/>
  <c r="B25" i="10"/>
  <c r="A25" i="10" s="1"/>
  <c r="B23" i="10"/>
  <c r="A23" i="10" s="1"/>
  <c r="S23" i="10" s="1"/>
  <c r="B15" i="10"/>
  <c r="A15" i="10" s="1"/>
  <c r="B51" i="10"/>
  <c r="A51" i="10" s="1"/>
  <c r="AJ51" i="10" s="1"/>
  <c r="B4" i="10"/>
  <c r="A4" i="10" s="1"/>
  <c r="AN4" i="10" s="1"/>
  <c r="B24" i="10"/>
  <c r="A24" i="10" s="1"/>
  <c r="AK24" i="10" s="1"/>
  <c r="B61" i="10"/>
  <c r="A61" i="10" s="1"/>
  <c r="B79" i="10"/>
  <c r="A79" i="10" s="1"/>
  <c r="AB79" i="10" s="1"/>
  <c r="AA59" i="10"/>
  <c r="B5" i="10"/>
  <c r="A5" i="10" s="1"/>
  <c r="AK39" i="10"/>
  <c r="AA39" i="10"/>
  <c r="AG39" i="10"/>
  <c r="R39" i="10"/>
  <c r="W39" i="10"/>
  <c r="B112" i="10"/>
  <c r="A112" i="10" s="1"/>
  <c r="B114" i="10"/>
  <c r="A114" i="10" s="1"/>
  <c r="U114" i="10" s="1"/>
  <c r="B62" i="10"/>
  <c r="A62" i="10" s="1"/>
  <c r="B14" i="10"/>
  <c r="A14" i="10" s="1"/>
  <c r="AN14" i="10" s="1"/>
  <c r="B12" i="10"/>
  <c r="A12" i="10" s="1"/>
  <c r="AO12" i="10" s="1"/>
  <c r="B135" i="10"/>
  <c r="A135" i="10" s="1"/>
  <c r="B20" i="10"/>
  <c r="A20" i="10" s="1"/>
  <c r="B76" i="10"/>
  <c r="A76" i="10" s="1"/>
  <c r="K59" i="10"/>
  <c r="P97" i="10"/>
  <c r="O97" i="10"/>
  <c r="AG97" i="10"/>
  <c r="S97" i="10"/>
  <c r="R97" i="10"/>
  <c r="Y97" i="10"/>
  <c r="AI97" i="10"/>
  <c r="V59" i="10"/>
  <c r="V97" i="10"/>
  <c r="AH97" i="10"/>
  <c r="AJ97" i="10"/>
  <c r="AP97" i="10"/>
  <c r="B139" i="10"/>
  <c r="A139" i="10" s="1"/>
  <c r="W139" i="10" s="1"/>
  <c r="B63" i="10"/>
  <c r="A63" i="10" s="1"/>
  <c r="B40" i="10"/>
  <c r="A40" i="10" s="1"/>
  <c r="B110" i="10"/>
  <c r="A110" i="10" s="1"/>
  <c r="B87" i="10"/>
  <c r="A87" i="10" s="1"/>
  <c r="B72" i="10"/>
  <c r="A72" i="10" s="1"/>
  <c r="B124" i="10"/>
  <c r="A124" i="10" s="1"/>
  <c r="W124" i="10" s="1"/>
  <c r="B21" i="10"/>
  <c r="A21" i="10" s="1"/>
  <c r="R21" i="10" s="1"/>
  <c r="B64" i="10"/>
  <c r="A64" i="10" s="1"/>
  <c r="B70" i="10"/>
  <c r="A70" i="10" s="1"/>
  <c r="B56" i="10"/>
  <c r="A56" i="10" s="1"/>
  <c r="B58" i="10"/>
  <c r="A58" i="10" s="1"/>
  <c r="AB46" i="10"/>
  <c r="L46" i="10"/>
  <c r="O46" i="10"/>
  <c r="Y46" i="10"/>
  <c r="AH46" i="10"/>
  <c r="R46" i="10"/>
  <c r="AA46" i="10"/>
  <c r="M46" i="10"/>
  <c r="AJ46" i="10"/>
  <c r="T46" i="10"/>
  <c r="AE46" i="10"/>
  <c r="U46" i="10"/>
  <c r="AP46" i="10"/>
  <c r="Z46" i="10"/>
  <c r="J46" i="10"/>
  <c r="K46" i="10"/>
  <c r="Q46" i="10"/>
  <c r="AF46" i="10"/>
  <c r="P46" i="10"/>
  <c r="W46" i="10"/>
  <c r="AO46" i="10"/>
  <c r="AL46" i="10"/>
  <c r="V46" i="10"/>
  <c r="AI46" i="10"/>
  <c r="AC46" i="10"/>
  <c r="AN46" i="10"/>
  <c r="X46" i="10"/>
  <c r="AM46" i="10"/>
  <c r="AK46" i="10"/>
  <c r="I46" i="10"/>
  <c r="AD46" i="10"/>
  <c r="N46" i="10"/>
  <c r="S46" i="10"/>
  <c r="AG46" i="10"/>
  <c r="B118" i="10"/>
  <c r="A118" i="10" s="1"/>
  <c r="B138" i="10"/>
  <c r="A138" i="10" s="1"/>
  <c r="B45" i="10"/>
  <c r="A45" i="10" s="1"/>
  <c r="B67" i="10"/>
  <c r="A67" i="10" s="1"/>
  <c r="B9" i="10"/>
  <c r="A9" i="10" s="1"/>
  <c r="B129" i="10"/>
  <c r="A129" i="10" s="1"/>
  <c r="B132" i="10"/>
  <c r="A132" i="10" s="1"/>
  <c r="B128" i="10"/>
  <c r="A128" i="10" s="1"/>
  <c r="AI6" i="10"/>
  <c r="AA6" i="10"/>
  <c r="S6" i="10"/>
  <c r="K6" i="10"/>
  <c r="AF6" i="10"/>
  <c r="P6" i="10"/>
  <c r="AH6" i="10"/>
  <c r="R6" i="10"/>
  <c r="AK6" i="10"/>
  <c r="U6" i="10"/>
  <c r="AJ6" i="10"/>
  <c r="AL6" i="10"/>
  <c r="N6" i="10"/>
  <c r="AG6" i="10"/>
  <c r="Q6" i="10"/>
  <c r="T6" i="10"/>
  <c r="V6" i="10"/>
  <c r="S39" i="10"/>
  <c r="AL97" i="10"/>
  <c r="AK97" i="10"/>
  <c r="AB97" i="10"/>
  <c r="X97" i="10"/>
  <c r="AF97" i="10"/>
  <c r="Z97" i="10"/>
  <c r="J97" i="10"/>
  <c r="M97" i="10"/>
  <c r="AE97" i="10"/>
  <c r="T97" i="10"/>
  <c r="AA97" i="10"/>
  <c r="AO97" i="10"/>
  <c r="AJ39" i="10"/>
  <c r="I97" i="10"/>
  <c r="L97" i="10"/>
  <c r="U97" i="10"/>
  <c r="AD97" i="10"/>
  <c r="K97" i="10"/>
  <c r="W97" i="10"/>
  <c r="AM97" i="10"/>
  <c r="N97" i="10"/>
  <c r="AO34" i="10"/>
  <c r="AK34" i="10"/>
  <c r="AG34" i="10"/>
  <c r="AC34" i="10"/>
  <c r="Y34" i="10"/>
  <c r="U34" i="10"/>
  <c r="Q34" i="10"/>
  <c r="M34" i="10"/>
  <c r="I34" i="10"/>
  <c r="AJ34" i="10"/>
  <c r="AB34" i="10"/>
  <c r="T34" i="10"/>
  <c r="L34" i="10"/>
  <c r="AL34" i="10"/>
  <c r="AD34" i="10"/>
  <c r="V34" i="10"/>
  <c r="N34" i="10"/>
  <c r="AM34" i="10"/>
  <c r="AE34" i="10"/>
  <c r="W34" i="10"/>
  <c r="O34" i="10"/>
  <c r="AN34" i="10"/>
  <c r="X34" i="10"/>
  <c r="AP34" i="10"/>
  <c r="Z34" i="10"/>
  <c r="J34" i="10"/>
  <c r="AI34" i="10"/>
  <c r="AA34" i="10"/>
  <c r="S34" i="10"/>
  <c r="K34" i="10"/>
  <c r="AF34" i="10"/>
  <c r="P34" i="10"/>
  <c r="AH34" i="10"/>
  <c r="R34" i="10"/>
  <c r="L92" i="10"/>
  <c r="AJ92" i="10"/>
  <c r="O92" i="10"/>
  <c r="AL92" i="10"/>
  <c r="V92" i="10"/>
  <c r="AK92" i="10"/>
  <c r="AI92" i="10"/>
  <c r="K92" i="10"/>
  <c r="P92" i="10"/>
  <c r="T92" i="10"/>
  <c r="AH92" i="10"/>
  <c r="R92" i="10"/>
  <c r="AC92" i="10"/>
  <c r="S92" i="10"/>
  <c r="W92" i="10"/>
  <c r="AO92" i="10"/>
  <c r="AN92" i="10"/>
  <c r="AG105" i="10"/>
  <c r="T105" i="10"/>
  <c r="W105" i="10"/>
  <c r="L105" i="10"/>
  <c r="O105" i="10"/>
  <c r="I105" i="10"/>
  <c r="AN105" i="10"/>
  <c r="AE105" i="10"/>
  <c r="S105" i="10"/>
  <c r="M105" i="10"/>
  <c r="AC105" i="10"/>
  <c r="J105" i="10"/>
  <c r="AH105" i="10"/>
  <c r="AA105" i="10"/>
  <c r="AB105" i="10"/>
  <c r="Y105" i="10"/>
  <c r="AF105" i="10"/>
  <c r="AI105" i="10"/>
  <c r="AL105" i="10"/>
  <c r="Q105" i="10"/>
  <c r="P105" i="10"/>
  <c r="U105" i="10"/>
  <c r="AD105" i="10"/>
  <c r="AJ105" i="10"/>
  <c r="N105" i="10"/>
  <c r="AN101" i="10" l="1"/>
  <c r="K49" i="10"/>
  <c r="AE101" i="10"/>
  <c r="K125" i="10"/>
  <c r="Q88" i="10"/>
  <c r="M125" i="10"/>
  <c r="AI88" i="10"/>
  <c r="J125" i="10"/>
  <c r="AA88" i="10"/>
  <c r="Y125" i="10"/>
  <c r="V88" i="10"/>
  <c r="Q125" i="10"/>
  <c r="AE88" i="10"/>
  <c r="AO88" i="10"/>
  <c r="AG125" i="10"/>
  <c r="L125" i="10"/>
  <c r="AP88" i="10"/>
  <c r="AM88" i="10"/>
  <c r="I125" i="10"/>
  <c r="T125" i="10"/>
  <c r="S49" i="10"/>
  <c r="AN81" i="10"/>
  <c r="L81" i="10"/>
  <c r="AA81" i="10"/>
  <c r="X81" i="10"/>
  <c r="AK81" i="10"/>
  <c r="AG81" i="10"/>
  <c r="J81" i="10"/>
  <c r="AL81" i="10"/>
  <c r="AB49" i="10"/>
  <c r="AG49" i="10"/>
  <c r="AD49" i="10"/>
  <c r="AH81" i="10"/>
  <c r="X92" i="10"/>
  <c r="I92" i="10"/>
  <c r="AM92" i="10"/>
  <c r="M92" i="10"/>
  <c r="J92" i="10"/>
  <c r="Z92" i="10"/>
  <c r="AP92" i="10"/>
  <c r="AF92" i="10"/>
  <c r="Y92" i="10"/>
  <c r="AE92" i="10"/>
  <c r="U92" i="10"/>
  <c r="N92" i="10"/>
  <c r="AD92" i="10"/>
  <c r="AA92" i="10"/>
  <c r="AG92" i="10"/>
  <c r="Q92" i="10"/>
  <c r="Y39" i="10"/>
  <c r="AH39" i="10"/>
  <c r="L6" i="10"/>
  <c r="I6" i="10"/>
  <c r="Y6" i="10"/>
  <c r="AO6" i="10"/>
  <c r="AD6" i="10"/>
  <c r="AB6" i="10"/>
  <c r="M6" i="10"/>
  <c r="AC6" i="10"/>
  <c r="J6" i="10"/>
  <c r="Z6" i="10"/>
  <c r="AP6" i="10"/>
  <c r="X6" i="10"/>
  <c r="AN6" i="10"/>
  <c r="O6" i="10"/>
  <c r="W6" i="10"/>
  <c r="AE6" i="10"/>
  <c r="AL39" i="10"/>
  <c r="AO39" i="10"/>
  <c r="X39" i="10"/>
  <c r="L39" i="10"/>
  <c r="I39" i="10"/>
  <c r="T39" i="10"/>
  <c r="J39" i="10"/>
  <c r="W125" i="10"/>
  <c r="AD125" i="10"/>
  <c r="O39" i="10"/>
  <c r="O125" i="10"/>
  <c r="AN125" i="10"/>
  <c r="T88" i="10"/>
  <c r="U88" i="10"/>
  <c r="Z88" i="10"/>
  <c r="K88" i="10"/>
  <c r="AC88" i="10"/>
  <c r="N88" i="10"/>
  <c r="I88" i="10"/>
  <c r="W88" i="10"/>
  <c r="P88" i="10"/>
  <c r="Z125" i="10"/>
  <c r="R125" i="10"/>
  <c r="V125" i="10"/>
  <c r="AC125" i="10"/>
  <c r="N125" i="10"/>
  <c r="S125" i="10"/>
  <c r="AO125" i="10"/>
  <c r="AB125" i="10"/>
  <c r="AH125" i="10"/>
  <c r="AH88" i="10"/>
  <c r="U94" i="10"/>
  <c r="W94" i="10"/>
  <c r="S94" i="10"/>
  <c r="R94" i="10"/>
  <c r="AJ94" i="10"/>
  <c r="P94" i="10"/>
  <c r="T94" i="10"/>
  <c r="L103" i="10"/>
  <c r="R115" i="10"/>
  <c r="Z115" i="10"/>
  <c r="W115" i="10"/>
  <c r="AM115" i="10"/>
  <c r="AF115" i="10"/>
  <c r="AJ115" i="10"/>
  <c r="N49" i="10"/>
  <c r="P81" i="10"/>
  <c r="L49" i="10"/>
  <c r="AG94" i="10"/>
  <c r="AJ88" i="10"/>
  <c r="M88" i="10"/>
  <c r="S88" i="10"/>
  <c r="AK88" i="10"/>
  <c r="AP125" i="10"/>
  <c r="P125" i="10"/>
  <c r="X125" i="10"/>
  <c r="AD88" i="10"/>
  <c r="X88" i="10"/>
  <c r="AL88" i="10"/>
  <c r="AF88" i="10"/>
  <c r="Y49" i="10"/>
  <c r="X109" i="10"/>
  <c r="Y109" i="10"/>
  <c r="O88" i="10"/>
  <c r="AA109" i="10"/>
  <c r="V109" i="10"/>
  <c r="AE49" i="10"/>
  <c r="V104" i="10"/>
  <c r="AH103" i="10"/>
  <c r="AO8" i="10"/>
  <c r="AD109" i="10"/>
  <c r="AL125" i="10"/>
  <c r="AF109" i="10"/>
  <c r="M39" i="10"/>
  <c r="N109" i="10"/>
  <c r="AG88" i="10"/>
  <c r="AO94" i="10"/>
  <c r="U109" i="10"/>
  <c r="S109" i="10"/>
  <c r="P109" i="10"/>
  <c r="AI103" i="10"/>
  <c r="AB103" i="10"/>
  <c r="W96" i="10"/>
  <c r="I96" i="10"/>
  <c r="AH96" i="10"/>
  <c r="P96" i="10"/>
  <c r="AE73" i="10"/>
  <c r="I73" i="10"/>
  <c r="Y88" i="10"/>
  <c r="AB109" i="10"/>
  <c r="AH109" i="10"/>
  <c r="O77" i="10"/>
  <c r="Y115" i="10"/>
  <c r="AN104" i="10"/>
  <c r="AK104" i="10"/>
  <c r="I115" i="10"/>
  <c r="AE104" i="10"/>
  <c r="P104" i="10"/>
  <c r="L104" i="10"/>
  <c r="AI115" i="10"/>
  <c r="AG115" i="10"/>
  <c r="Q103" i="10"/>
  <c r="AF104" i="10"/>
  <c r="K115" i="10"/>
  <c r="AC39" i="10"/>
  <c r="R103" i="10"/>
  <c r="AH115" i="10"/>
  <c r="AP39" i="10"/>
  <c r="AC103" i="10"/>
  <c r="AB81" i="10"/>
  <c r="W49" i="10"/>
  <c r="M49" i="10"/>
  <c r="AA115" i="10"/>
  <c r="O81" i="10"/>
  <c r="T103" i="10"/>
  <c r="P103" i="10"/>
  <c r="AM103" i="10"/>
  <c r="Z103" i="10"/>
  <c r="AF49" i="10"/>
  <c r="AN49" i="10"/>
  <c r="AI39" i="10"/>
  <c r="AC49" i="10"/>
  <c r="N94" i="10"/>
  <c r="AO49" i="10"/>
  <c r="X94" i="10"/>
  <c r="K103" i="10"/>
  <c r="X103" i="10"/>
  <c r="AO81" i="10"/>
  <c r="V103" i="10"/>
  <c r="AE81" i="10"/>
  <c r="Q94" i="10"/>
  <c r="AF94" i="10"/>
  <c r="AE94" i="10"/>
  <c r="AI94" i="10"/>
  <c r="N39" i="10"/>
  <c r="AL94" i="10"/>
  <c r="Z94" i="10"/>
  <c r="AI109" i="10"/>
  <c r="I109" i="10"/>
  <c r="AA103" i="10"/>
  <c r="M103" i="10"/>
  <c r="L109" i="10"/>
  <c r="AE125" i="10"/>
  <c r="P39" i="10"/>
  <c r="N81" i="10"/>
  <c r="M94" i="10"/>
  <c r="AM109" i="10"/>
  <c r="K109" i="10"/>
  <c r="W103" i="10"/>
  <c r="S103" i="10"/>
  <c r="Q109" i="10"/>
  <c r="AO103" i="10"/>
  <c r="AN109" i="10"/>
  <c r="O109" i="10"/>
  <c r="AP103" i="10"/>
  <c r="AE103" i="10"/>
  <c r="AI81" i="10"/>
  <c r="AF103" i="10"/>
  <c r="N103" i="10"/>
  <c r="T49" i="10"/>
  <c r="AK109" i="10"/>
  <c r="AO109" i="10"/>
  <c r="AG103" i="10"/>
  <c r="J103" i="10"/>
  <c r="AE109" i="10"/>
  <c r="AK103" i="10"/>
  <c r="AD103" i="10"/>
  <c r="Q73" i="10"/>
  <c r="AO73" i="10"/>
  <c r="AP108" i="10"/>
  <c r="V73" i="10"/>
  <c r="AP59" i="10"/>
  <c r="T59" i="10"/>
  <c r="O59" i="10"/>
  <c r="S59" i="10"/>
  <c r="AJ59" i="10"/>
  <c r="AB59" i="10"/>
  <c r="AN59" i="10"/>
  <c r="W59" i="10"/>
  <c r="AH59" i="10"/>
  <c r="AG59" i="10"/>
  <c r="I59" i="10"/>
  <c r="AL59" i="10"/>
  <c r="AI59" i="10"/>
  <c r="AM59" i="10"/>
  <c r="N59" i="10"/>
  <c r="AF59" i="10"/>
  <c r="AK59" i="10"/>
  <c r="AO59" i="10"/>
  <c r="AM105" i="10"/>
  <c r="V105" i="10"/>
  <c r="Z105" i="10"/>
  <c r="X105" i="10"/>
  <c r="AP105" i="10"/>
  <c r="X59" i="10"/>
  <c r="P59" i="10"/>
  <c r="U59" i="10"/>
  <c r="J59" i="10"/>
  <c r="M59" i="10"/>
  <c r="L59" i="10"/>
  <c r="K105" i="10"/>
  <c r="AK105" i="10"/>
  <c r="R105" i="10"/>
  <c r="Q59" i="10"/>
  <c r="AD59" i="10"/>
  <c r="AE59" i="10"/>
  <c r="Z59" i="10"/>
  <c r="AC59" i="10"/>
  <c r="N96" i="10"/>
  <c r="AP29" i="10"/>
  <c r="T96" i="10"/>
  <c r="AN96" i="10"/>
  <c r="AB29" i="10"/>
  <c r="AE96" i="10"/>
  <c r="AA96" i="10"/>
  <c r="AF96" i="10"/>
  <c r="V49" i="10"/>
  <c r="AP94" i="10"/>
  <c r="AH29" i="10"/>
  <c r="AJ96" i="10"/>
  <c r="AI96" i="10"/>
  <c r="AD96" i="10"/>
  <c r="Y96" i="10"/>
  <c r="S96" i="10"/>
  <c r="Q96" i="10"/>
  <c r="AK96" i="10"/>
  <c r="AB96" i="10"/>
  <c r="M96" i="10"/>
  <c r="Z96" i="10"/>
  <c r="V96" i="10"/>
  <c r="K96" i="10"/>
  <c r="AO96" i="10"/>
  <c r="R96" i="10"/>
  <c r="Z109" i="10"/>
  <c r="AM96" i="10"/>
  <c r="J96" i="10"/>
  <c r="O96" i="10"/>
  <c r="AL96" i="10"/>
  <c r="X96" i="10"/>
  <c r="U96" i="10"/>
  <c r="AN29" i="10"/>
  <c r="AC96" i="10"/>
  <c r="AP96" i="10"/>
  <c r="AG96" i="10"/>
  <c r="AM94" i="10"/>
  <c r="AK49" i="10"/>
  <c r="R88" i="10"/>
  <c r="M109" i="10"/>
  <c r="K81" i="10"/>
  <c r="AF131" i="10"/>
  <c r="I49" i="10"/>
  <c r="U81" i="10"/>
  <c r="J109" i="10"/>
  <c r="AD81" i="10"/>
  <c r="P115" i="10"/>
  <c r="Z50" i="10"/>
  <c r="AF81" i="10"/>
  <c r="R109" i="10"/>
  <c r="AH73" i="10"/>
  <c r="P73" i="10"/>
  <c r="AD73" i="10"/>
  <c r="AK73" i="10"/>
  <c r="P108" i="10"/>
  <c r="AC73" i="10"/>
  <c r="W73" i="10"/>
  <c r="AJ73" i="10"/>
  <c r="AJ108" i="10"/>
  <c r="U108" i="10"/>
  <c r="AN73" i="10"/>
  <c r="T109" i="10"/>
  <c r="AC109" i="10"/>
  <c r="AA73" i="10"/>
  <c r="U73" i="10"/>
  <c r="T73" i="10"/>
  <c r="AL73" i="10"/>
  <c r="AI108" i="10"/>
  <c r="R73" i="10"/>
  <c r="M73" i="10"/>
  <c r="J73" i="10"/>
  <c r="Z73" i="10"/>
  <c r="K73" i="10"/>
  <c r="AM108" i="10"/>
  <c r="AG73" i="10"/>
  <c r="AP73" i="10"/>
  <c r="AI73" i="10"/>
  <c r="AF73" i="10"/>
  <c r="AM73" i="10"/>
  <c r="S73" i="10"/>
  <c r="AB73" i="10"/>
  <c r="L73" i="10"/>
  <c r="X73" i="10"/>
  <c r="N73" i="10"/>
  <c r="AF108" i="10"/>
  <c r="O73" i="10"/>
  <c r="AC81" i="10"/>
  <c r="AP109" i="10"/>
  <c r="W109" i="10"/>
  <c r="AG109" i="10"/>
  <c r="T104" i="10"/>
  <c r="Y103" i="10"/>
  <c r="I103" i="10"/>
  <c r="K39" i="10"/>
  <c r="AL103" i="10"/>
  <c r="U103" i="10"/>
  <c r="O103" i="10"/>
  <c r="AB104" i="10"/>
  <c r="P49" i="10"/>
  <c r="J94" i="10"/>
  <c r="O94" i="10"/>
  <c r="AJ109" i="10"/>
  <c r="AB39" i="10"/>
  <c r="L88" i="10"/>
  <c r="W81" i="10"/>
  <c r="M81" i="10"/>
  <c r="AN103" i="10"/>
  <c r="AI49" i="10"/>
  <c r="T115" i="10"/>
  <c r="AD39" i="10"/>
  <c r="U39" i="10"/>
  <c r="L94" i="10"/>
  <c r="AL49" i="10"/>
  <c r="AA94" i="10"/>
  <c r="AM49" i="10"/>
  <c r="AJ49" i="10"/>
  <c r="Y94" i="10"/>
  <c r="AK29" i="10"/>
  <c r="AF29" i="10"/>
  <c r="AG108" i="10"/>
  <c r="X29" i="10"/>
  <c r="Z29" i="10"/>
  <c r="AA108" i="10"/>
  <c r="AN108" i="10"/>
  <c r="AL108" i="10"/>
  <c r="K29" i="10"/>
  <c r="S29" i="10"/>
  <c r="U29" i="10"/>
  <c r="Q29" i="10"/>
  <c r="AG29" i="10"/>
  <c r="O108" i="10"/>
  <c r="M29" i="10"/>
  <c r="I108" i="10"/>
  <c r="AC29" i="10"/>
  <c r="Y108" i="10"/>
  <c r="Z108" i="10"/>
  <c r="AC108" i="10"/>
  <c r="AM39" i="10"/>
  <c r="AM37" i="10"/>
  <c r="AB108" i="10"/>
  <c r="AJ29" i="10"/>
  <c r="AD29" i="10"/>
  <c r="S108" i="10"/>
  <c r="V29" i="10"/>
  <c r="X108" i="10"/>
  <c r="O29" i="10"/>
  <c r="K108" i="10"/>
  <c r="J108" i="10"/>
  <c r="W29" i="10"/>
  <c r="V108" i="10"/>
  <c r="L108" i="10"/>
  <c r="AL29" i="10"/>
  <c r="N29" i="10"/>
  <c r="AO29" i="10"/>
  <c r="T29" i="10"/>
  <c r="AE108" i="10"/>
  <c r="AH108" i="10"/>
  <c r="M108" i="10"/>
  <c r="V134" i="10"/>
  <c r="S115" i="10"/>
  <c r="R49" i="10"/>
  <c r="AP49" i="10"/>
  <c r="Q108" i="10"/>
  <c r="AI29" i="10"/>
  <c r="L29" i="10"/>
  <c r="P29" i="10"/>
  <c r="J29" i="10"/>
  <c r="I29" i="10"/>
  <c r="N108" i="10"/>
  <c r="R108" i="10"/>
  <c r="AO108" i="10"/>
  <c r="Z39" i="10"/>
  <c r="AF39" i="10"/>
  <c r="Y29" i="10"/>
  <c r="AA29" i="10"/>
  <c r="AK108" i="10"/>
  <c r="AM29" i="10"/>
  <c r="T108" i="10"/>
  <c r="W108" i="10"/>
  <c r="R29" i="10"/>
  <c r="AE84" i="10"/>
  <c r="Z8" i="10"/>
  <c r="N8" i="10"/>
  <c r="AF8" i="10"/>
  <c r="I8" i="10"/>
  <c r="W44" i="10"/>
  <c r="N17" i="10"/>
  <c r="AF123" i="10"/>
  <c r="V54" i="10"/>
  <c r="R60" i="10"/>
  <c r="L77" i="10"/>
  <c r="AL98" i="10"/>
  <c r="O121" i="10"/>
  <c r="Y44" i="10"/>
  <c r="AH60" i="10"/>
  <c r="AH26" i="10"/>
  <c r="Q77" i="10"/>
  <c r="AA77" i="10"/>
  <c r="AL35" i="10"/>
  <c r="AP35" i="10"/>
  <c r="Z54" i="10"/>
  <c r="AP80" i="10"/>
  <c r="AA121" i="10"/>
  <c r="R23" i="10"/>
  <c r="AD16" i="10"/>
  <c r="AG89" i="10"/>
  <c r="T54" i="10"/>
  <c r="P54" i="10"/>
  <c r="AO24" i="10"/>
  <c r="X100" i="10"/>
  <c r="Q100" i="10"/>
  <c r="M121" i="10"/>
  <c r="N116" i="10"/>
  <c r="K33" i="10"/>
  <c r="T41" i="10"/>
  <c r="Y11" i="10"/>
  <c r="Q85" i="10"/>
  <c r="J11" i="10"/>
  <c r="J116" i="10"/>
  <c r="U65" i="10"/>
  <c r="K54" i="10"/>
  <c r="U54" i="10"/>
  <c r="AC54" i="10"/>
  <c r="AO54" i="10"/>
  <c r="L71" i="10"/>
  <c r="AI68" i="10"/>
  <c r="AH19" i="10"/>
  <c r="R121" i="10"/>
  <c r="I121" i="10"/>
  <c r="AJ18" i="10"/>
  <c r="AA38" i="10"/>
  <c r="AJ28" i="10"/>
  <c r="Z11" i="10"/>
  <c r="X22" i="10"/>
  <c r="AH16" i="10"/>
  <c r="S127" i="10"/>
  <c r="I89" i="10"/>
  <c r="T26" i="10"/>
  <c r="J123" i="10"/>
  <c r="L32" i="10"/>
  <c r="Q54" i="10"/>
  <c r="J54" i="10"/>
  <c r="AP54" i="10"/>
  <c r="AE54" i="10"/>
  <c r="AJ54" i="10"/>
  <c r="AI54" i="10"/>
  <c r="AL54" i="10"/>
  <c r="W54" i="10"/>
  <c r="AF54" i="10"/>
  <c r="R24" i="10"/>
  <c r="AO71" i="10"/>
  <c r="AC80" i="10"/>
  <c r="AA68" i="10"/>
  <c r="V100" i="10"/>
  <c r="AE19" i="10"/>
  <c r="AL121" i="10"/>
  <c r="J121" i="10"/>
  <c r="AB121" i="10"/>
  <c r="AO121" i="10"/>
  <c r="AN18" i="10"/>
  <c r="S116" i="10"/>
  <c r="AG116" i="10"/>
  <c r="AB38" i="10"/>
  <c r="AP28" i="10"/>
  <c r="X133" i="10"/>
  <c r="K65" i="10"/>
  <c r="S16" i="10"/>
  <c r="Q16" i="10"/>
  <c r="K127" i="10"/>
  <c r="AE68" i="10"/>
  <c r="AM68" i="10"/>
  <c r="AJ89" i="10"/>
  <c r="AD89" i="10"/>
  <c r="AN89" i="10"/>
  <c r="V116" i="10"/>
  <c r="U116" i="10"/>
  <c r="P116" i="10"/>
  <c r="I119" i="10"/>
  <c r="W26" i="10"/>
  <c r="Q26" i="10"/>
  <c r="O123" i="10"/>
  <c r="AH22" i="10"/>
  <c r="AM22" i="10"/>
  <c r="AE119" i="10"/>
  <c r="O28" i="10"/>
  <c r="V17" i="10"/>
  <c r="O32" i="10"/>
  <c r="AM13" i="10"/>
  <c r="I116" i="10"/>
  <c r="AM111" i="10"/>
  <c r="U41" i="10"/>
  <c r="AO85" i="10"/>
  <c r="M85" i="10"/>
  <c r="P91" i="10"/>
  <c r="J65" i="10"/>
  <c r="AH133" i="10"/>
  <c r="N24" i="10"/>
  <c r="AE23" i="10"/>
  <c r="AL71" i="10"/>
  <c r="AI71" i="10"/>
  <c r="L80" i="10"/>
  <c r="W80" i="10"/>
  <c r="Z100" i="10"/>
  <c r="P19" i="10"/>
  <c r="AG19" i="10"/>
  <c r="AG48" i="10"/>
  <c r="AH43" i="10"/>
  <c r="M54" i="10"/>
  <c r="AA54" i="10"/>
  <c r="R54" i="10"/>
  <c r="AH54" i="10"/>
  <c r="Y54" i="10"/>
  <c r="O54" i="10"/>
  <c r="L54" i="10"/>
  <c r="AB54" i="10"/>
  <c r="AG54" i="10"/>
  <c r="S54" i="10"/>
  <c r="N54" i="10"/>
  <c r="AD54" i="10"/>
  <c r="I54" i="10"/>
  <c r="AK54" i="10"/>
  <c r="AM54" i="10"/>
  <c r="X54" i="10"/>
  <c r="K24" i="10"/>
  <c r="I24" i="10"/>
  <c r="M23" i="10"/>
  <c r="AH71" i="10"/>
  <c r="T71" i="10"/>
  <c r="K71" i="10"/>
  <c r="AF71" i="10"/>
  <c r="AE100" i="10"/>
  <c r="Y80" i="10"/>
  <c r="M80" i="10"/>
  <c r="AD80" i="10"/>
  <c r="AF80" i="10"/>
  <c r="AF100" i="10"/>
  <c r="M100" i="10"/>
  <c r="AL19" i="10"/>
  <c r="AJ19" i="10"/>
  <c r="T19" i="10"/>
  <c r="X19" i="10"/>
  <c r="V19" i="10"/>
  <c r="AJ60" i="10"/>
  <c r="T60" i="10"/>
  <c r="AH18" i="10"/>
  <c r="AM18" i="10"/>
  <c r="AK18" i="10"/>
  <c r="AJ23" i="10"/>
  <c r="AO48" i="10"/>
  <c r="R77" i="10"/>
  <c r="X77" i="10"/>
  <c r="U77" i="10"/>
  <c r="AF77" i="10"/>
  <c r="S77" i="10"/>
  <c r="AC43" i="10"/>
  <c r="AK131" i="10"/>
  <c r="AG11" i="10"/>
  <c r="AO11" i="10"/>
  <c r="T37" i="10"/>
  <c r="AF16" i="10"/>
  <c r="AI16" i="10"/>
  <c r="AB16" i="10"/>
  <c r="AG16" i="10"/>
  <c r="V127" i="10"/>
  <c r="AL127" i="10"/>
  <c r="AJ68" i="10"/>
  <c r="AL68" i="10"/>
  <c r="AN68" i="10"/>
  <c r="AI44" i="10"/>
  <c r="Q44" i="10"/>
  <c r="AE89" i="10"/>
  <c r="K89" i="10"/>
  <c r="AM89" i="10"/>
  <c r="M89" i="10"/>
  <c r="P121" i="10"/>
  <c r="AK121" i="10"/>
  <c r="W121" i="10"/>
  <c r="AJ121" i="10"/>
  <c r="AF121" i="10"/>
  <c r="N121" i="10"/>
  <c r="Y121" i="10"/>
  <c r="AI121" i="10"/>
  <c r="K116" i="10"/>
  <c r="X116" i="10"/>
  <c r="AK116" i="10"/>
  <c r="AJ116" i="10"/>
  <c r="AM116" i="10"/>
  <c r="T119" i="10"/>
  <c r="AK119" i="10"/>
  <c r="AF26" i="10"/>
  <c r="V26" i="10"/>
  <c r="M26" i="10"/>
  <c r="AG26" i="10"/>
  <c r="S8" i="10"/>
  <c r="AA8" i="10"/>
  <c r="L8" i="10"/>
  <c r="Y8" i="10"/>
  <c r="AL123" i="10"/>
  <c r="M123" i="10"/>
  <c r="Y123" i="10"/>
  <c r="AA123" i="10"/>
  <c r="J22" i="10"/>
  <c r="AD123" i="10"/>
  <c r="AC119" i="10"/>
  <c r="AA28" i="10"/>
  <c r="J17" i="10"/>
  <c r="AN17" i="10"/>
  <c r="S32" i="10"/>
  <c r="Y32" i="10"/>
  <c r="AJ13" i="10"/>
  <c r="Z41" i="10"/>
  <c r="J41" i="10"/>
  <c r="U85" i="10"/>
  <c r="AB85" i="10"/>
  <c r="X85" i="10"/>
  <c r="K85" i="10"/>
  <c r="AD65" i="10"/>
  <c r="V84" i="10"/>
  <c r="R16" i="10"/>
  <c r="P16" i="10"/>
  <c r="K16" i="10"/>
  <c r="AA16" i="10"/>
  <c r="N16" i="10"/>
  <c r="L16" i="10"/>
  <c r="I16" i="10"/>
  <c r="Y16" i="10"/>
  <c r="AO16" i="10"/>
  <c r="AF127" i="10"/>
  <c r="AC127" i="10"/>
  <c r="T127" i="10"/>
  <c r="P24" i="10"/>
  <c r="AA24" i="10"/>
  <c r="L24" i="10"/>
  <c r="Y24" i="10"/>
  <c r="AN23" i="10"/>
  <c r="AC23" i="10"/>
  <c r="X44" i="10"/>
  <c r="S44" i="10"/>
  <c r="L44" i="10"/>
  <c r="J44" i="10"/>
  <c r="T89" i="10"/>
  <c r="U89" i="10"/>
  <c r="V89" i="10"/>
  <c r="Z89" i="10"/>
  <c r="X89" i="10"/>
  <c r="AK89" i="10"/>
  <c r="AI89" i="10"/>
  <c r="R89" i="10"/>
  <c r="AE60" i="10"/>
  <c r="AA60" i="10"/>
  <c r="U60" i="10"/>
  <c r="M60" i="10"/>
  <c r="Y119" i="10"/>
  <c r="AJ119" i="10"/>
  <c r="R119" i="10"/>
  <c r="R26" i="10"/>
  <c r="P26" i="10"/>
  <c r="K26" i="10"/>
  <c r="AM26" i="10"/>
  <c r="AL26" i="10"/>
  <c r="AJ26" i="10"/>
  <c r="AA26" i="10"/>
  <c r="Y26" i="10"/>
  <c r="AO26" i="10"/>
  <c r="Z123" i="10"/>
  <c r="AK123" i="10"/>
  <c r="AJ123" i="10"/>
  <c r="AG134" i="10"/>
  <c r="N123" i="10"/>
  <c r="S123" i="10"/>
  <c r="S22" i="10"/>
  <c r="X123" i="10"/>
  <c r="Z22" i="10"/>
  <c r="AN22" i="10"/>
  <c r="AA22" i="10"/>
  <c r="AL119" i="10"/>
  <c r="AE77" i="10"/>
  <c r="AG77" i="10"/>
  <c r="AK77" i="10"/>
  <c r="AI77" i="10"/>
  <c r="AD77" i="10"/>
  <c r="K77" i="10"/>
  <c r="W77" i="10"/>
  <c r="AC77" i="10"/>
  <c r="O17" i="10"/>
  <c r="P17" i="10"/>
  <c r="AE17" i="10"/>
  <c r="Z32" i="10"/>
  <c r="AH32" i="10"/>
  <c r="N32" i="10"/>
  <c r="I32" i="10"/>
  <c r="U111" i="10"/>
  <c r="AN131" i="10"/>
  <c r="J35" i="10"/>
  <c r="AJ98" i="10"/>
  <c r="O120" i="10"/>
  <c r="I23" i="10"/>
  <c r="AB23" i="10"/>
  <c r="Z43" i="10"/>
  <c r="K43" i="10"/>
  <c r="U43" i="10"/>
  <c r="AN43" i="10"/>
  <c r="I43" i="10"/>
  <c r="K31" i="10"/>
  <c r="I31" i="10"/>
  <c r="Q38" i="10"/>
  <c r="AN38" i="10"/>
  <c r="AK113" i="10"/>
  <c r="Y113" i="10"/>
  <c r="AE33" i="10"/>
  <c r="AD33" i="10"/>
  <c r="T33" i="10"/>
  <c r="L33" i="10"/>
  <c r="AJ33" i="10"/>
  <c r="AK122" i="10"/>
  <c r="AN122" i="10"/>
  <c r="O122" i="10"/>
  <c r="Q83" i="10"/>
  <c r="AA83" i="10"/>
  <c r="AN83" i="10"/>
  <c r="R28" i="10"/>
  <c r="Y28" i="10"/>
  <c r="AF28" i="10"/>
  <c r="N28" i="10"/>
  <c r="I28" i="10"/>
  <c r="P28" i="10"/>
  <c r="Z28" i="10"/>
  <c r="AP68" i="10"/>
  <c r="AB68" i="10"/>
  <c r="O41" i="10"/>
  <c r="M41" i="10"/>
  <c r="AM41" i="10"/>
  <c r="AJ41" i="10"/>
  <c r="AG41" i="10"/>
  <c r="AE41" i="10"/>
  <c r="X41" i="10"/>
  <c r="W41" i="10"/>
  <c r="AC41" i="10"/>
  <c r="AG133" i="10"/>
  <c r="W133" i="10"/>
  <c r="K133" i="10"/>
  <c r="V133" i="10"/>
  <c r="AK133" i="10"/>
  <c r="I133" i="10"/>
  <c r="AJ133" i="10"/>
  <c r="Y133" i="10"/>
  <c r="L13" i="10"/>
  <c r="U13" i="10"/>
  <c r="Y13" i="10"/>
  <c r="I13" i="10"/>
  <c r="M13" i="10"/>
  <c r="AP13" i="10"/>
  <c r="W13" i="10"/>
  <c r="AD13" i="10"/>
  <c r="S13" i="10"/>
  <c r="AN130" i="10"/>
  <c r="AM130" i="10"/>
  <c r="V130" i="10"/>
  <c r="AH130" i="10"/>
  <c r="T130" i="10"/>
  <c r="AF84" i="10"/>
  <c r="AL84" i="10"/>
  <c r="Z85" i="10"/>
  <c r="J85" i="10"/>
  <c r="AN85" i="10"/>
  <c r="AG85" i="10"/>
  <c r="I85" i="10"/>
  <c r="AM85" i="10"/>
  <c r="AL85" i="10"/>
  <c r="AH85" i="10"/>
  <c r="Y85" i="10"/>
  <c r="L85" i="10"/>
  <c r="T85" i="10"/>
  <c r="AA85" i="10"/>
  <c r="P85" i="10"/>
  <c r="R85" i="10"/>
  <c r="W65" i="10"/>
  <c r="L65" i="10"/>
  <c r="AF65" i="10"/>
  <c r="AL65" i="10"/>
  <c r="AH65" i="10"/>
  <c r="AB65" i="10"/>
  <c r="AN65" i="10"/>
  <c r="N65" i="10"/>
  <c r="AM65" i="10"/>
  <c r="L137" i="10"/>
  <c r="AC137" i="10"/>
  <c r="X137" i="10"/>
  <c r="AL137" i="10"/>
  <c r="AA116" i="10"/>
  <c r="Z116" i="10"/>
  <c r="T116" i="10"/>
  <c r="AO116" i="10"/>
  <c r="L116" i="10"/>
  <c r="AI116" i="10"/>
  <c r="R86" i="10"/>
  <c r="J86" i="10"/>
  <c r="AO86" i="10"/>
  <c r="M55" i="10"/>
  <c r="O55" i="10"/>
  <c r="AH24" i="10"/>
  <c r="AF24" i="10"/>
  <c r="S24" i="10"/>
  <c r="AI24" i="10"/>
  <c r="AD24" i="10"/>
  <c r="AB24" i="10"/>
  <c r="Q24" i="10"/>
  <c r="AG24" i="10"/>
  <c r="V23" i="10"/>
  <c r="AG23" i="10"/>
  <c r="W23" i="10"/>
  <c r="X23" i="10"/>
  <c r="R71" i="10"/>
  <c r="AE71" i="10"/>
  <c r="M71" i="10"/>
  <c r="V71" i="10"/>
  <c r="W71" i="10"/>
  <c r="AJ71" i="10"/>
  <c r="AK71" i="10"/>
  <c r="AC71" i="10"/>
  <c r="AB71" i="10"/>
  <c r="K80" i="10"/>
  <c r="V80" i="10"/>
  <c r="O80" i="10"/>
  <c r="AB80" i="10"/>
  <c r="Q80" i="10"/>
  <c r="S80" i="10"/>
  <c r="AO80" i="10"/>
  <c r="R68" i="10"/>
  <c r="M68" i="10"/>
  <c r="T68" i="10"/>
  <c r="U68" i="10"/>
  <c r="V68" i="10"/>
  <c r="AC68" i="10"/>
  <c r="X68" i="10"/>
  <c r="AK68" i="10"/>
  <c r="U100" i="10"/>
  <c r="AI100" i="10"/>
  <c r="AP100" i="10"/>
  <c r="J100" i="10"/>
  <c r="AM100" i="10"/>
  <c r="AA100" i="10"/>
  <c r="Y19" i="10"/>
  <c r="AA19" i="10"/>
  <c r="I19" i="10"/>
  <c r="S19" i="10"/>
  <c r="AB19" i="10"/>
  <c r="Z19" i="10"/>
  <c r="O19" i="10"/>
  <c r="AC19" i="10"/>
  <c r="AE121" i="10"/>
  <c r="Z121" i="10"/>
  <c r="AN121" i="10"/>
  <c r="U121" i="10"/>
  <c r="S121" i="10"/>
  <c r="AM121" i="10"/>
  <c r="AP121" i="10"/>
  <c r="L121" i="10"/>
  <c r="V121" i="10"/>
  <c r="AC121" i="10"/>
  <c r="K121" i="10"/>
  <c r="X121" i="10"/>
  <c r="AD121" i="10"/>
  <c r="Q121" i="10"/>
  <c r="AG121" i="10"/>
  <c r="AH121" i="10"/>
  <c r="R18" i="10"/>
  <c r="P18" i="10"/>
  <c r="W18" i="10"/>
  <c r="AL18" i="10"/>
  <c r="U18" i="10"/>
  <c r="AC116" i="10"/>
  <c r="AF116" i="10"/>
  <c r="W116" i="10"/>
  <c r="AN116" i="10"/>
  <c r="AE116" i="10"/>
  <c r="AB116" i="10"/>
  <c r="AH116" i="10"/>
  <c r="M116" i="10"/>
  <c r="Q116" i="10"/>
  <c r="AL116" i="10"/>
  <c r="AP116" i="10"/>
  <c r="X8" i="10"/>
  <c r="AH8" i="10"/>
  <c r="O8" i="10"/>
  <c r="AI8" i="10"/>
  <c r="AD8" i="10"/>
  <c r="AB8" i="10"/>
  <c r="Q8" i="10"/>
  <c r="AG8" i="10"/>
  <c r="AF38" i="10"/>
  <c r="AH23" i="10"/>
  <c r="AO23" i="10"/>
  <c r="I48" i="10"/>
  <c r="AE38" i="10"/>
  <c r="AG38" i="10"/>
  <c r="U28" i="10"/>
  <c r="AL28" i="10"/>
  <c r="S28" i="10"/>
  <c r="AC28" i="10"/>
  <c r="AE28" i="10"/>
  <c r="AG28" i="10"/>
  <c r="AP38" i="10"/>
  <c r="U122" i="10"/>
  <c r="AI133" i="10"/>
  <c r="AI13" i="10"/>
  <c r="U133" i="10"/>
  <c r="AG13" i="10"/>
  <c r="AN13" i="10"/>
  <c r="V13" i="10"/>
  <c r="AM43" i="10"/>
  <c r="T43" i="10"/>
  <c r="S33" i="10"/>
  <c r="AI33" i="10"/>
  <c r="AD116" i="10"/>
  <c r="V41" i="10"/>
  <c r="R41" i="10"/>
  <c r="N41" i="10"/>
  <c r="L41" i="10"/>
  <c r="Y116" i="10"/>
  <c r="AD85" i="10"/>
  <c r="V85" i="10"/>
  <c r="AC130" i="10"/>
  <c r="O85" i="10"/>
  <c r="AI85" i="10"/>
  <c r="AK85" i="10"/>
  <c r="N85" i="10"/>
  <c r="O116" i="10"/>
  <c r="U130" i="10"/>
  <c r="AO65" i="10"/>
  <c r="AG65" i="10"/>
  <c r="M65" i="10"/>
  <c r="AI65" i="10"/>
  <c r="R65" i="10"/>
  <c r="AA133" i="10"/>
  <c r="T55" i="10"/>
  <c r="AD55" i="10"/>
  <c r="AK13" i="10"/>
  <c r="AC13" i="10"/>
  <c r="AI55" i="10"/>
  <c r="AD130" i="10"/>
  <c r="AB86" i="10"/>
  <c r="S137" i="10"/>
  <c r="AO5" i="10"/>
  <c r="AM5" i="10"/>
  <c r="I100" i="10"/>
  <c r="O100" i="10"/>
  <c r="AJ100" i="10"/>
  <c r="T100" i="10"/>
  <c r="U19" i="10"/>
  <c r="L19" i="10"/>
  <c r="R19" i="10"/>
  <c r="K19" i="10"/>
  <c r="AK19" i="10"/>
  <c r="N19" i="10"/>
  <c r="AO19" i="10"/>
  <c r="AF19" i="10"/>
  <c r="AI19" i="10"/>
  <c r="AD19" i="10"/>
  <c r="Q19" i="10"/>
  <c r="J19" i="10"/>
  <c r="AP19" i="10"/>
  <c r="AN19" i="10"/>
  <c r="W19" i="10"/>
  <c r="AM19" i="10"/>
  <c r="J18" i="10"/>
  <c r="Z18" i="10"/>
  <c r="AP18" i="10"/>
  <c r="X18" i="10"/>
  <c r="O18" i="10"/>
  <c r="AE18" i="10"/>
  <c r="V18" i="10"/>
  <c r="T18" i="10"/>
  <c r="M18" i="10"/>
  <c r="K100" i="10"/>
  <c r="K38" i="10"/>
  <c r="AI38" i="10"/>
  <c r="T48" i="10"/>
  <c r="V48" i="10"/>
  <c r="X38" i="10"/>
  <c r="AD38" i="10"/>
  <c r="AJ122" i="10"/>
  <c r="P122" i="10"/>
  <c r="AI122" i="10"/>
  <c r="AL122" i="10"/>
  <c r="AL83" i="10"/>
  <c r="AJ83" i="10"/>
  <c r="AG43" i="10"/>
  <c r="AK43" i="10"/>
  <c r="X43" i="10"/>
  <c r="AA43" i="10"/>
  <c r="AD43" i="10"/>
  <c r="AE43" i="10"/>
  <c r="AJ43" i="10"/>
  <c r="Z33" i="10"/>
  <c r="AK33" i="10"/>
  <c r="AP33" i="10"/>
  <c r="Y33" i="10"/>
  <c r="X33" i="10"/>
  <c r="AC33" i="10"/>
  <c r="AN33" i="10"/>
  <c r="Q33" i="10"/>
  <c r="AG131" i="10"/>
  <c r="AN57" i="10"/>
  <c r="AM11" i="10"/>
  <c r="AI11" i="10"/>
  <c r="AH98" i="10"/>
  <c r="AG50" i="10"/>
  <c r="AI37" i="10"/>
  <c r="AF50" i="10"/>
  <c r="AH37" i="10"/>
  <c r="I5" i="10"/>
  <c r="R111" i="10"/>
  <c r="J111" i="10"/>
  <c r="AG22" i="10"/>
  <c r="AL102" i="10"/>
  <c r="I102" i="10"/>
  <c r="AO102" i="10"/>
  <c r="R5" i="10"/>
  <c r="J5" i="10"/>
  <c r="AM139" i="10"/>
  <c r="AN119" i="10"/>
  <c r="Z119" i="10"/>
  <c r="AP119" i="10"/>
  <c r="X111" i="10"/>
  <c r="T111" i="10"/>
  <c r="I111" i="10"/>
  <c r="L111" i="10"/>
  <c r="AP91" i="10"/>
  <c r="AF68" i="10"/>
  <c r="S85" i="10"/>
  <c r="AC133" i="10"/>
  <c r="AE13" i="10"/>
  <c r="AF13" i="10"/>
  <c r="N55" i="10"/>
  <c r="AJ55" i="10"/>
  <c r="AJ130" i="10"/>
  <c r="AG130" i="10"/>
  <c r="P55" i="10"/>
  <c r="V137" i="10"/>
  <c r="J133" i="10"/>
  <c r="AB84" i="10"/>
  <c r="Y86" i="10"/>
  <c r="AJ86" i="10"/>
  <c r="AL133" i="10"/>
  <c r="AD84" i="10"/>
  <c r="W137" i="10"/>
  <c r="Z137" i="10"/>
  <c r="L86" i="10"/>
  <c r="T86" i="10"/>
  <c r="X86" i="10"/>
  <c r="AC86" i="10"/>
  <c r="O86" i="10"/>
  <c r="W86" i="10"/>
  <c r="AE86" i="10"/>
  <c r="K86" i="10"/>
  <c r="Z86" i="10"/>
  <c r="S86" i="10"/>
  <c r="I86" i="10"/>
  <c r="AG86" i="10"/>
  <c r="AH86" i="10"/>
  <c r="U86" i="10"/>
  <c r="AP86" i="10"/>
  <c r="AK86" i="10"/>
  <c r="U55" i="10"/>
  <c r="V55" i="10"/>
  <c r="S55" i="10"/>
  <c r="Y55" i="10"/>
  <c r="L55" i="10"/>
  <c r="X55" i="10"/>
  <c r="AE55" i="10"/>
  <c r="AL55" i="10"/>
  <c r="K55" i="10"/>
  <c r="AA55" i="10"/>
  <c r="AH55" i="10"/>
  <c r="AC55" i="10"/>
  <c r="I55" i="10"/>
  <c r="AK55" i="10"/>
  <c r="J24" i="10"/>
  <c r="Z24" i="10"/>
  <c r="AP24" i="10"/>
  <c r="X24" i="10"/>
  <c r="AN24" i="10"/>
  <c r="O24" i="10"/>
  <c r="W24" i="10"/>
  <c r="AE24" i="10"/>
  <c r="AM24" i="10"/>
  <c r="V24" i="10"/>
  <c r="AL24" i="10"/>
  <c r="T24" i="10"/>
  <c r="AJ24" i="10"/>
  <c r="M24" i="10"/>
  <c r="U24" i="10"/>
  <c r="AC24" i="10"/>
  <c r="L23" i="10"/>
  <c r="J23" i="10"/>
  <c r="AM23" i="10"/>
  <c r="Y23" i="10"/>
  <c r="AP23" i="10"/>
  <c r="T23" i="10"/>
  <c r="Z23" i="10"/>
  <c r="O23" i="10"/>
  <c r="Q23" i="10"/>
  <c r="Z71" i="10"/>
  <c r="AP71" i="10"/>
  <c r="O71" i="10"/>
  <c r="P71" i="10"/>
  <c r="AA71" i="10"/>
  <c r="X71" i="10"/>
  <c r="AD71" i="10"/>
  <c r="AN71" i="10"/>
  <c r="Q71" i="10"/>
  <c r="J71" i="10"/>
  <c r="Y71" i="10"/>
  <c r="I71" i="10"/>
  <c r="AM71" i="10"/>
  <c r="AG71" i="10"/>
  <c r="S71" i="10"/>
  <c r="N71" i="10"/>
  <c r="J8" i="10"/>
  <c r="AP8" i="10"/>
  <c r="AN8" i="10"/>
  <c r="R8" i="10"/>
  <c r="P8" i="10"/>
  <c r="K8" i="10"/>
  <c r="W8" i="10"/>
  <c r="AE8" i="10"/>
  <c r="AM8" i="10"/>
  <c r="V8" i="10"/>
  <c r="AL8" i="10"/>
  <c r="T8" i="10"/>
  <c r="AJ8" i="10"/>
  <c r="M8" i="10"/>
  <c r="U8" i="10"/>
  <c r="AC8" i="10"/>
  <c r="AI23" i="10"/>
  <c r="AF23" i="10"/>
  <c r="AK23" i="10"/>
  <c r="N23" i="10"/>
  <c r="K23" i="10"/>
  <c r="AL23" i="10"/>
  <c r="AA23" i="10"/>
  <c r="AJ79" i="10"/>
  <c r="AB55" i="10"/>
  <c r="AM55" i="10"/>
  <c r="J55" i="10"/>
  <c r="R55" i="10"/>
  <c r="AF55" i="10"/>
  <c r="AN55" i="10"/>
  <c r="AO55" i="10"/>
  <c r="AG55" i="10"/>
  <c r="AI80" i="10"/>
  <c r="AA80" i="10"/>
  <c r="AA86" i="10"/>
  <c r="AM86" i="10"/>
  <c r="AN86" i="10"/>
  <c r="AD86" i="10"/>
  <c r="Q86" i="10"/>
  <c r="AF86" i="10"/>
  <c r="AI86" i="10"/>
  <c r="AG68" i="10"/>
  <c r="N68" i="10"/>
  <c r="AP133" i="10"/>
  <c r="S133" i="10"/>
  <c r="O133" i="10"/>
  <c r="AM133" i="10"/>
  <c r="R133" i="10"/>
  <c r="Q13" i="10"/>
  <c r="Z13" i="10"/>
  <c r="AA13" i="10"/>
  <c r="K13" i="10"/>
  <c r="R13" i="10"/>
  <c r="AH13" i="10"/>
  <c r="AB13" i="10"/>
  <c r="X13" i="10"/>
  <c r="N13" i="10"/>
  <c r="AL130" i="10"/>
  <c r="AK130" i="10"/>
  <c r="W130" i="10"/>
  <c r="AP130" i="10"/>
  <c r="AB130" i="10"/>
  <c r="K130" i="10"/>
  <c r="I130" i="10"/>
  <c r="S130" i="10"/>
  <c r="Y130" i="10"/>
  <c r="AG84" i="10"/>
  <c r="P84" i="10"/>
  <c r="AO84" i="10"/>
  <c r="AA84" i="10"/>
  <c r="J84" i="10"/>
  <c r="AH84" i="10"/>
  <c r="O84" i="10"/>
  <c r="AP85" i="10"/>
  <c r="AJ85" i="10"/>
  <c r="AF85" i="10"/>
  <c r="W85" i="10"/>
  <c r="AE85" i="10"/>
  <c r="AA65" i="10"/>
  <c r="AE65" i="10"/>
  <c r="Y65" i="10"/>
  <c r="Z65" i="10"/>
  <c r="I65" i="10"/>
  <c r="AC65" i="10"/>
  <c r="V65" i="10"/>
  <c r="AK65" i="10"/>
  <c r="T65" i="10"/>
  <c r="AJ65" i="10"/>
  <c r="O65" i="10"/>
  <c r="AP65" i="10"/>
  <c r="Q65" i="10"/>
  <c r="X65" i="10"/>
  <c r="S65" i="10"/>
  <c r="P137" i="10"/>
  <c r="AB137" i="10"/>
  <c r="Q137" i="10"/>
  <c r="M137" i="10"/>
  <c r="AM137" i="10"/>
  <c r="I137" i="10"/>
  <c r="AF137" i="10"/>
  <c r="AI137" i="10"/>
  <c r="Z55" i="10"/>
  <c r="S43" i="10"/>
  <c r="AP43" i="10"/>
  <c r="J43" i="10"/>
  <c r="Q43" i="10"/>
  <c r="AB43" i="10"/>
  <c r="L43" i="10"/>
  <c r="O43" i="10"/>
  <c r="Y43" i="10"/>
  <c r="V43" i="10"/>
  <c r="R43" i="10"/>
  <c r="M43" i="10"/>
  <c r="AF43" i="10"/>
  <c r="P43" i="10"/>
  <c r="W43" i="10"/>
  <c r="AO43" i="10"/>
  <c r="AL43" i="10"/>
  <c r="N43" i="10"/>
  <c r="AA57" i="10"/>
  <c r="AB57" i="10"/>
  <c r="AO18" i="10"/>
  <c r="AG18" i="10"/>
  <c r="Y18" i="10"/>
  <c r="Q18" i="10"/>
  <c r="I18" i="10"/>
  <c r="AB18" i="10"/>
  <c r="L18" i="10"/>
  <c r="AD18" i="10"/>
  <c r="N18" i="10"/>
  <c r="AI18" i="10"/>
  <c r="AA18" i="10"/>
  <c r="S18" i="10"/>
  <c r="K18" i="10"/>
  <c r="AF18" i="10"/>
  <c r="AJ38" i="10"/>
  <c r="AC38" i="10"/>
  <c r="W38" i="10"/>
  <c r="Y38" i="10"/>
  <c r="I38" i="10"/>
  <c r="L38" i="10"/>
  <c r="N38" i="10"/>
  <c r="O38" i="10"/>
  <c r="AO38" i="10"/>
  <c r="S38" i="10"/>
  <c r="AH38" i="10"/>
  <c r="R38" i="10"/>
  <c r="P38" i="10"/>
  <c r="U113" i="10"/>
  <c r="L113" i="10"/>
  <c r="Q113" i="10"/>
  <c r="AO113" i="10"/>
  <c r="O33" i="10"/>
  <c r="AH33" i="10"/>
  <c r="AG33" i="10"/>
  <c r="AB33" i="10"/>
  <c r="J33" i="10"/>
  <c r="AM33" i="10"/>
  <c r="P33" i="10"/>
  <c r="M33" i="10"/>
  <c r="V33" i="10"/>
  <c r="AF33" i="10"/>
  <c r="AO33" i="10"/>
  <c r="I33" i="10"/>
  <c r="N33" i="10"/>
  <c r="W33" i="10"/>
  <c r="AA33" i="10"/>
  <c r="U33" i="10"/>
  <c r="AL33" i="10"/>
  <c r="AB48" i="10"/>
  <c r="AF48" i="10"/>
  <c r="U48" i="10"/>
  <c r="AC48" i="10"/>
  <c r="AI48" i="10"/>
  <c r="AL48" i="10"/>
  <c r="AC122" i="10"/>
  <c r="M122" i="10"/>
  <c r="V122" i="10"/>
  <c r="AB122" i="10"/>
  <c r="W122" i="10"/>
  <c r="Z122" i="10"/>
  <c r="AM122" i="10"/>
  <c r="R122" i="10"/>
  <c r="AP83" i="10"/>
  <c r="AB83" i="10"/>
  <c r="Y83" i="10"/>
  <c r="N83" i="10"/>
  <c r="AK83" i="10"/>
  <c r="AI83" i="10"/>
  <c r="I83" i="10"/>
  <c r="AB139" i="10"/>
  <c r="AJ139" i="10"/>
  <c r="AH42" i="10"/>
  <c r="AE42" i="10"/>
  <c r="AG60" i="10"/>
  <c r="Y60" i="10"/>
  <c r="L60" i="10"/>
  <c r="AK60" i="10"/>
  <c r="AB60" i="10"/>
  <c r="P131" i="10"/>
  <c r="AB131" i="10"/>
  <c r="W131" i="10"/>
  <c r="R131" i="10"/>
  <c r="AE131" i="10"/>
  <c r="AL131" i="10"/>
  <c r="L131" i="10"/>
  <c r="J131" i="10"/>
  <c r="I131" i="10"/>
  <c r="U131" i="10"/>
  <c r="AH131" i="10"/>
  <c r="M35" i="10"/>
  <c r="I35" i="10"/>
  <c r="N35" i="10"/>
  <c r="X35" i="10"/>
  <c r="U35" i="10"/>
  <c r="O35" i="10"/>
  <c r="P35" i="10"/>
  <c r="Q35" i="10"/>
  <c r="AD35" i="10"/>
  <c r="AN35" i="10"/>
  <c r="J120" i="10"/>
  <c r="X120" i="10"/>
  <c r="AC120" i="10"/>
  <c r="AH120" i="10"/>
  <c r="K98" i="10"/>
  <c r="AD98" i="10"/>
  <c r="Y98" i="10"/>
  <c r="J98" i="10"/>
  <c r="T98" i="10"/>
  <c r="AO98" i="10"/>
  <c r="AI98" i="10"/>
  <c r="AC98" i="10"/>
  <c r="AA98" i="10"/>
  <c r="AB50" i="10"/>
  <c r="M50" i="10"/>
  <c r="AL50" i="10"/>
  <c r="AM50" i="10"/>
  <c r="R134" i="10"/>
  <c r="Y134" i="10"/>
  <c r="X134" i="10"/>
  <c r="AI134" i="10"/>
  <c r="N134" i="10"/>
  <c r="R11" i="10"/>
  <c r="U11" i="10"/>
  <c r="L11" i="10"/>
  <c r="AB11" i="10"/>
  <c r="AJ11" i="10"/>
  <c r="S11" i="10"/>
  <c r="AH11" i="10"/>
  <c r="I11" i="10"/>
  <c r="AC11" i="10"/>
  <c r="W11" i="10"/>
  <c r="AP11" i="10"/>
  <c r="Q11" i="10"/>
  <c r="M11" i="10"/>
  <c r="V11" i="10"/>
  <c r="X11" i="10"/>
  <c r="T11" i="10"/>
  <c r="P11" i="10"/>
  <c r="AK11" i="10"/>
  <c r="L37" i="10"/>
  <c r="AO37" i="10"/>
  <c r="AP37" i="10"/>
  <c r="J37" i="10"/>
  <c r="M37" i="10"/>
  <c r="V37" i="10"/>
  <c r="AA37" i="10"/>
  <c r="AB37" i="10"/>
  <c r="AN37" i="10"/>
  <c r="AF37" i="10"/>
  <c r="Y37" i="10"/>
  <c r="N37" i="10"/>
  <c r="U139" i="10"/>
  <c r="R139" i="10"/>
  <c r="AN139" i="10"/>
  <c r="Z77" i="10"/>
  <c r="AB77" i="10"/>
  <c r="AH77" i="10"/>
  <c r="AN77" i="10"/>
  <c r="AM77" i="10"/>
  <c r="I77" i="10"/>
  <c r="AP77" i="10"/>
  <c r="AL77" i="10"/>
  <c r="M77" i="10"/>
  <c r="AJ77" i="10"/>
  <c r="Y77" i="10"/>
  <c r="N77" i="10"/>
  <c r="P77" i="10"/>
  <c r="AO77" i="10"/>
  <c r="J77" i="10"/>
  <c r="V77" i="10"/>
  <c r="K60" i="10"/>
  <c r="AJ131" i="10"/>
  <c r="AM131" i="10"/>
  <c r="AO131" i="10"/>
  <c r="X131" i="10"/>
  <c r="AP131" i="10"/>
  <c r="AA11" i="10"/>
  <c r="AE11" i="10"/>
  <c r="AM35" i="10"/>
  <c r="AB35" i="10"/>
  <c r="AH35" i="10"/>
  <c r="K35" i="10"/>
  <c r="AD11" i="10"/>
  <c r="AN11" i="10"/>
  <c r="N11" i="10"/>
  <c r="AF11" i="10"/>
  <c r="L98" i="10"/>
  <c r="AN98" i="10"/>
  <c r="AB98" i="10"/>
  <c r="AM98" i="10"/>
  <c r="AC60" i="10"/>
  <c r="AK120" i="10"/>
  <c r="K11" i="10"/>
  <c r="AN25" i="10"/>
  <c r="Z25" i="10"/>
  <c r="AO60" i="10"/>
  <c r="AI120" i="10"/>
  <c r="AL11" i="10"/>
  <c r="AI78" i="10"/>
  <c r="U78" i="10"/>
  <c r="K10" i="10"/>
  <c r="Y10" i="10"/>
  <c r="AP42" i="10"/>
  <c r="J83" i="10"/>
  <c r="AO83" i="10"/>
  <c r="AH83" i="10"/>
  <c r="AF83" i="10"/>
  <c r="AA69" i="10"/>
  <c r="AK69" i="10"/>
  <c r="I37" i="10"/>
  <c r="W120" i="10"/>
  <c r="AJ50" i="10"/>
  <c r="AH134" i="10"/>
  <c r="AE134" i="10"/>
  <c r="Q47" i="10"/>
  <c r="AG37" i="10"/>
  <c r="P37" i="10"/>
  <c r="AC37" i="10"/>
  <c r="X37" i="10"/>
  <c r="K21" i="10"/>
  <c r="AG126" i="10"/>
  <c r="W126" i="10"/>
  <c r="AL126" i="10"/>
  <c r="Y126" i="10"/>
  <c r="AA106" i="10"/>
  <c r="AM106" i="10"/>
  <c r="U119" i="10"/>
  <c r="AG119" i="10"/>
  <c r="X119" i="10"/>
  <c r="W127" i="10"/>
  <c r="Q127" i="10"/>
  <c r="N127" i="10"/>
  <c r="T10" i="10"/>
  <c r="R10" i="10"/>
  <c r="AP10" i="10"/>
  <c r="AL22" i="10"/>
  <c r="AB22" i="10"/>
  <c r="M22" i="10"/>
  <c r="V102" i="10"/>
  <c r="M102" i="10"/>
  <c r="P102" i="10"/>
  <c r="R102" i="10"/>
  <c r="AB91" i="10"/>
  <c r="S91" i="10"/>
  <c r="J91" i="10"/>
  <c r="AA91" i="10"/>
  <c r="AK91" i="10"/>
  <c r="AO122" i="10"/>
  <c r="AG122" i="10"/>
  <c r="Y122" i="10"/>
  <c r="Q122" i="10"/>
  <c r="I122" i="10"/>
  <c r="AD122" i="10"/>
  <c r="N122" i="10"/>
  <c r="X122" i="10"/>
  <c r="T122" i="10"/>
  <c r="AE122" i="10"/>
  <c r="S122" i="10"/>
  <c r="AH122" i="10"/>
  <c r="J122" i="10"/>
  <c r="L122" i="10"/>
  <c r="AA122" i="10"/>
  <c r="AP122" i="10"/>
  <c r="AF122" i="10"/>
  <c r="T83" i="10"/>
  <c r="Z83" i="10"/>
  <c r="K83" i="10"/>
  <c r="P83" i="10"/>
  <c r="O83" i="10"/>
  <c r="AE83" i="10"/>
  <c r="R83" i="10"/>
  <c r="M83" i="10"/>
  <c r="W83" i="10"/>
  <c r="L83" i="10"/>
  <c r="AD83" i="10"/>
  <c r="S83" i="10"/>
  <c r="X83" i="10"/>
  <c r="U83" i="10"/>
  <c r="V83" i="10"/>
  <c r="AC83" i="10"/>
  <c r="AM83" i="10"/>
  <c r="AP69" i="10"/>
  <c r="N69" i="10"/>
  <c r="J126" i="10"/>
  <c r="P41" i="10"/>
  <c r="K41" i="10"/>
  <c r="AI41" i="10"/>
  <c r="AL41" i="10"/>
  <c r="AB41" i="10"/>
  <c r="AK41" i="10"/>
  <c r="Y41" i="10"/>
  <c r="AO41" i="10"/>
  <c r="AP41" i="10"/>
  <c r="Q41" i="10"/>
  <c r="S41" i="10"/>
  <c r="AD41" i="10"/>
  <c r="AF41" i="10"/>
  <c r="I41" i="10"/>
  <c r="AN41" i="10"/>
  <c r="AA41" i="10"/>
  <c r="Z68" i="10"/>
  <c r="AD68" i="10"/>
  <c r="J68" i="10"/>
  <c r="AO68" i="10"/>
  <c r="AD139" i="10"/>
  <c r="AC139" i="10"/>
  <c r="AH139" i="10"/>
  <c r="V139" i="10"/>
  <c r="N47" i="10"/>
  <c r="AA42" i="10"/>
  <c r="K47" i="10"/>
  <c r="Q84" i="10"/>
  <c r="Q37" i="10"/>
  <c r="R37" i="10"/>
  <c r="U37" i="10"/>
  <c r="AI139" i="10"/>
  <c r="N139" i="10"/>
  <c r="AA139" i="10"/>
  <c r="M139" i="10"/>
  <c r="J139" i="10"/>
  <c r="Z139" i="10"/>
  <c r="AP139" i="10"/>
  <c r="AK139" i="10"/>
  <c r="AL139" i="10"/>
  <c r="AD14" i="10"/>
  <c r="AK37" i="10"/>
  <c r="K37" i="10"/>
  <c r="O37" i="10"/>
  <c r="AP55" i="10"/>
  <c r="Q55" i="10"/>
  <c r="AD21" i="10"/>
  <c r="AN124" i="10"/>
  <c r="AK38" i="10"/>
  <c r="P100" i="10"/>
  <c r="S57" i="10"/>
  <c r="U38" i="10"/>
  <c r="T38" i="10"/>
  <c r="AG113" i="10"/>
  <c r="AN113" i="10"/>
  <c r="AL113" i="10"/>
  <c r="R113" i="10"/>
  <c r="X48" i="10"/>
  <c r="AD48" i="10"/>
  <c r="J80" i="10"/>
  <c r="K48" i="10"/>
  <c r="AD37" i="10"/>
  <c r="AJ37" i="10"/>
  <c r="W37" i="10"/>
  <c r="S37" i="10"/>
  <c r="AL37" i="10"/>
  <c r="Z37" i="10"/>
  <c r="AL86" i="10"/>
  <c r="V86" i="10"/>
  <c r="M86" i="10"/>
  <c r="P86" i="10"/>
  <c r="N86" i="10"/>
  <c r="AL5" i="10"/>
  <c r="K5" i="10"/>
  <c r="V5" i="10"/>
  <c r="AN5" i="10"/>
  <c r="N124" i="10"/>
  <c r="AP124" i="10"/>
  <c r="AI4" i="10"/>
  <c r="Z80" i="10"/>
  <c r="W75" i="10"/>
  <c r="AB30" i="10"/>
  <c r="AG80" i="10"/>
  <c r="AK80" i="10"/>
  <c r="AE80" i="10"/>
  <c r="N117" i="10"/>
  <c r="AA117" i="10"/>
  <c r="P31" i="10"/>
  <c r="AO31" i="10"/>
  <c r="AP57" i="10"/>
  <c r="R57" i="10"/>
  <c r="AC57" i="10"/>
  <c r="AE113" i="10"/>
  <c r="AD113" i="10"/>
  <c r="AF113" i="10"/>
  <c r="T113" i="10"/>
  <c r="AP113" i="10"/>
  <c r="M48" i="10"/>
  <c r="O48" i="10"/>
  <c r="Q48" i="10"/>
  <c r="W48" i="10"/>
  <c r="Y48" i="10"/>
  <c r="L130" i="10"/>
  <c r="AF130" i="10"/>
  <c r="AI130" i="10"/>
  <c r="AO130" i="10"/>
  <c r="N130" i="10"/>
  <c r="P130" i="10"/>
  <c r="AA130" i="10"/>
  <c r="Q130" i="10"/>
  <c r="R130" i="10"/>
  <c r="J130" i="10"/>
  <c r="X130" i="10"/>
  <c r="O130" i="10"/>
  <c r="AE130" i="10"/>
  <c r="M130" i="10"/>
  <c r="AD137" i="10"/>
  <c r="N137" i="10"/>
  <c r="AK137" i="10"/>
  <c r="U137" i="10"/>
  <c r="O13" i="10"/>
  <c r="Y137" i="10"/>
  <c r="AH137" i="10"/>
  <c r="P133" i="10"/>
  <c r="L84" i="10"/>
  <c r="Y84" i="10"/>
  <c r="K84" i="10"/>
  <c r="S84" i="10"/>
  <c r="AE133" i="10"/>
  <c r="AB133" i="10"/>
  <c r="N133" i="10"/>
  <c r="AF133" i="10"/>
  <c r="AD133" i="10"/>
  <c r="M133" i="10"/>
  <c r="AO133" i="10"/>
  <c r="AL13" i="10"/>
  <c r="T13" i="10"/>
  <c r="P13" i="10"/>
  <c r="AO13" i="10"/>
  <c r="AC84" i="10"/>
  <c r="Z84" i="10"/>
  <c r="M84" i="10"/>
  <c r="N84" i="10"/>
  <c r="I84" i="10"/>
  <c r="AK84" i="10"/>
  <c r="AM84" i="10"/>
  <c r="X84" i="10"/>
  <c r="AN84" i="10"/>
  <c r="R137" i="10"/>
  <c r="AA137" i="10"/>
  <c r="AO137" i="10"/>
  <c r="AN137" i="10"/>
  <c r="AP137" i="10"/>
  <c r="J137" i="10"/>
  <c r="K137" i="10"/>
  <c r="AE137" i="10"/>
  <c r="AG137" i="10"/>
  <c r="T137" i="10"/>
  <c r="AJ137" i="10"/>
  <c r="AP84" i="10"/>
  <c r="Q21" i="10"/>
  <c r="AG139" i="10"/>
  <c r="P21" i="10"/>
  <c r="AA21" i="10"/>
  <c r="R69" i="10"/>
  <c r="AO134" i="10"/>
  <c r="X60" i="10"/>
  <c r="V60" i="10"/>
  <c r="Z60" i="10"/>
  <c r="AC131" i="10"/>
  <c r="Y35" i="10"/>
  <c r="AC35" i="10"/>
  <c r="AN69" i="10"/>
  <c r="AD60" i="10"/>
  <c r="L50" i="10"/>
  <c r="AA131" i="10"/>
  <c r="R35" i="10"/>
  <c r="AF120" i="10"/>
  <c r="S120" i="10"/>
  <c r="U120" i="10"/>
  <c r="R80" i="10"/>
  <c r="AM80" i="10"/>
  <c r="T80" i="10"/>
  <c r="X80" i="10"/>
  <c r="N80" i="10"/>
  <c r="AJ80" i="10"/>
  <c r="AL80" i="10"/>
  <c r="AN80" i="10"/>
  <c r="AD100" i="10"/>
  <c r="N100" i="10"/>
  <c r="Z117" i="10"/>
  <c r="U117" i="10"/>
  <c r="Y117" i="10"/>
  <c r="R117" i="10"/>
  <c r="L31" i="10"/>
  <c r="N31" i="10"/>
  <c r="AF75" i="10"/>
  <c r="AN75" i="10"/>
  <c r="AM57" i="10"/>
  <c r="AI57" i="10"/>
  <c r="Q57" i="10"/>
  <c r="AF57" i="10"/>
  <c r="V57" i="10"/>
  <c r="O57" i="10"/>
  <c r="I57" i="10"/>
  <c r="N57" i="10"/>
  <c r="AM38" i="10"/>
  <c r="Z38" i="10"/>
  <c r="V38" i="10"/>
  <c r="M38" i="10"/>
  <c r="AL38" i="10"/>
  <c r="Z113" i="10"/>
  <c r="AA113" i="10"/>
  <c r="AB113" i="10"/>
  <c r="N113" i="10"/>
  <c r="AM113" i="10"/>
  <c r="P113" i="10"/>
  <c r="K113" i="10"/>
  <c r="S113" i="10"/>
  <c r="W113" i="10"/>
  <c r="J113" i="10"/>
  <c r="M113" i="10"/>
  <c r="V113" i="10"/>
  <c r="AI113" i="10"/>
  <c r="X113" i="10"/>
  <c r="I113" i="10"/>
  <c r="J48" i="10"/>
  <c r="P48" i="10"/>
  <c r="AE48" i="10"/>
  <c r="Z48" i="10"/>
  <c r="AK48" i="10"/>
  <c r="S48" i="10"/>
  <c r="AJ48" i="10"/>
  <c r="AA48" i="10"/>
  <c r="AH48" i="10"/>
  <c r="L48" i="10"/>
  <c r="AB120" i="10"/>
  <c r="AE120" i="10"/>
  <c r="AA134" i="10"/>
  <c r="AK134" i="10"/>
  <c r="V50" i="10"/>
  <c r="N120" i="10"/>
  <c r="Q120" i="10"/>
  <c r="AD50" i="10"/>
  <c r="I50" i="10"/>
  <c r="AN50" i="10"/>
  <c r="O50" i="10"/>
  <c r="AF134" i="10"/>
  <c r="M134" i="10"/>
  <c r="J134" i="10"/>
  <c r="O134" i="10"/>
  <c r="AE47" i="10"/>
  <c r="I42" i="10"/>
  <c r="AL42" i="10"/>
  <c r="Q68" i="10"/>
  <c r="AH68" i="10"/>
  <c r="Y68" i="10"/>
  <c r="P68" i="10"/>
  <c r="L68" i="10"/>
  <c r="W68" i="10"/>
  <c r="S68" i="10"/>
  <c r="O68" i="10"/>
  <c r="K68" i="10"/>
  <c r="O69" i="10"/>
  <c r="T69" i="10"/>
  <c r="AF69" i="10"/>
  <c r="AH69" i="10"/>
  <c r="M69" i="10"/>
  <c r="AM69" i="10"/>
  <c r="AN47" i="10"/>
  <c r="V47" i="10"/>
  <c r="L47" i="10"/>
  <c r="AM47" i="10"/>
  <c r="W47" i="10"/>
  <c r="AJ47" i="10"/>
  <c r="AP47" i="10"/>
  <c r="AF42" i="10"/>
  <c r="AK42" i="10"/>
  <c r="AC42" i="10"/>
  <c r="R42" i="10"/>
  <c r="AJ42" i="10"/>
  <c r="AN42" i="10"/>
  <c r="AO42" i="10"/>
  <c r="W42" i="10"/>
  <c r="Q60" i="10"/>
  <c r="S60" i="10"/>
  <c r="W60" i="10"/>
  <c r="AP60" i="10"/>
  <c r="N60" i="10"/>
  <c r="P60" i="10"/>
  <c r="AF60" i="10"/>
  <c r="J60" i="10"/>
  <c r="AL60" i="10"/>
  <c r="AI60" i="10"/>
  <c r="AN60" i="10"/>
  <c r="AM60" i="10"/>
  <c r="I60" i="10"/>
  <c r="N131" i="10"/>
  <c r="AI131" i="10"/>
  <c r="S131" i="10"/>
  <c r="Z131" i="10"/>
  <c r="V131" i="10"/>
  <c r="AD131" i="10"/>
  <c r="M131" i="10"/>
  <c r="K131" i="10"/>
  <c r="Y131" i="10"/>
  <c r="O131" i="10"/>
  <c r="T131" i="10"/>
  <c r="V35" i="10"/>
  <c r="S35" i="10"/>
  <c r="AE35" i="10"/>
  <c r="W35" i="10"/>
  <c r="AO35" i="10"/>
  <c r="AI35" i="10"/>
  <c r="T35" i="10"/>
  <c r="AA35" i="10"/>
  <c r="L35" i="10"/>
  <c r="AF35" i="10"/>
  <c r="AK35" i="10"/>
  <c r="AJ35" i="10"/>
  <c r="Z35" i="10"/>
  <c r="Z120" i="10"/>
  <c r="I120" i="10"/>
  <c r="AM120" i="10"/>
  <c r="AP120" i="10"/>
  <c r="T120" i="10"/>
  <c r="AD120" i="10"/>
  <c r="AG120" i="10"/>
  <c r="P120" i="10"/>
  <c r="Y120" i="10"/>
  <c r="AO120" i="10"/>
  <c r="V120" i="10"/>
  <c r="M120" i="10"/>
  <c r="AA120" i="10"/>
  <c r="K120" i="10"/>
  <c r="R120" i="10"/>
  <c r="L120" i="10"/>
  <c r="AN120" i="10"/>
  <c r="AL120" i="10"/>
  <c r="AF98" i="10"/>
  <c r="U98" i="10"/>
  <c r="AE98" i="10"/>
  <c r="AK98" i="10"/>
  <c r="W98" i="10"/>
  <c r="M98" i="10"/>
  <c r="Z98" i="10"/>
  <c r="X98" i="10"/>
  <c r="Q98" i="10"/>
  <c r="P98" i="10"/>
  <c r="N98" i="10"/>
  <c r="V98" i="10"/>
  <c r="AG98" i="10"/>
  <c r="S98" i="10"/>
  <c r="R98" i="10"/>
  <c r="I98" i="10"/>
  <c r="O98" i="10"/>
  <c r="Q50" i="10"/>
  <c r="AP50" i="10"/>
  <c r="U50" i="10"/>
  <c r="P50" i="10"/>
  <c r="N50" i="10"/>
  <c r="AO50" i="10"/>
  <c r="S50" i="10"/>
  <c r="Y50" i="10"/>
  <c r="AC50" i="10"/>
  <c r="K50" i="10"/>
  <c r="X50" i="10"/>
  <c r="AK50" i="10"/>
  <c r="AE50" i="10"/>
  <c r="R50" i="10"/>
  <c r="T50" i="10"/>
  <c r="W50" i="10"/>
  <c r="J50" i="10"/>
  <c r="AA50" i="10"/>
  <c r="AH50" i="10"/>
  <c r="K134" i="10"/>
  <c r="AJ134" i="10"/>
  <c r="L134" i="10"/>
  <c r="AM134" i="10"/>
  <c r="W134" i="10"/>
  <c r="AN134" i="10"/>
  <c r="AP134" i="10"/>
  <c r="AD134" i="10"/>
  <c r="T134" i="10"/>
  <c r="AC134" i="10"/>
  <c r="S134" i="10"/>
  <c r="Z134" i="10"/>
  <c r="U134" i="10"/>
  <c r="P134" i="10"/>
  <c r="AB134" i="10"/>
  <c r="I134" i="10"/>
  <c r="Q134" i="10"/>
  <c r="T133" i="10"/>
  <c r="Z133" i="10"/>
  <c r="Q133" i="10"/>
  <c r="AN133" i="10"/>
  <c r="AJ84" i="10"/>
  <c r="U84" i="10"/>
  <c r="R84" i="10"/>
  <c r="T84" i="10"/>
  <c r="AI84" i="10"/>
  <c r="AE139" i="10"/>
  <c r="T139" i="10"/>
  <c r="X21" i="10"/>
  <c r="N21" i="10"/>
  <c r="AP21" i="10"/>
  <c r="AF21" i="10"/>
  <c r="AC47" i="10"/>
  <c r="AA47" i="10"/>
  <c r="Y47" i="10"/>
  <c r="M47" i="10"/>
  <c r="AD47" i="10"/>
  <c r="I47" i="10"/>
  <c r="J42" i="10"/>
  <c r="L42" i="10"/>
  <c r="AG42" i="10"/>
  <c r="P42" i="10"/>
  <c r="Q5" i="10"/>
  <c r="U5" i="10"/>
  <c r="P5" i="10"/>
  <c r="AA5" i="10"/>
  <c r="AG5" i="10"/>
  <c r="M5" i="10"/>
  <c r="AP5" i="10"/>
  <c r="W5" i="10"/>
  <c r="L5" i="10"/>
  <c r="Y124" i="10"/>
  <c r="T124" i="10"/>
  <c r="AM124" i="10"/>
  <c r="R114" i="10"/>
  <c r="I14" i="10"/>
  <c r="U79" i="10"/>
  <c r="AG47" i="10"/>
  <c r="AK47" i="10"/>
  <c r="AH47" i="10"/>
  <c r="AO47" i="10"/>
  <c r="O47" i="10"/>
  <c r="AB47" i="10"/>
  <c r="AI47" i="10"/>
  <c r="Z47" i="10"/>
  <c r="S47" i="10"/>
  <c r="X47" i="10"/>
  <c r="M42" i="10"/>
  <c r="V42" i="10"/>
  <c r="AB42" i="10"/>
  <c r="O42" i="10"/>
  <c r="Z42" i="10"/>
  <c r="X42" i="10"/>
  <c r="K42" i="10"/>
  <c r="AD5" i="10"/>
  <c r="AJ5" i="10"/>
  <c r="AK5" i="10"/>
  <c r="AH5" i="10"/>
  <c r="AF5" i="10"/>
  <c r="S5" i="10"/>
  <c r="AI5" i="10"/>
  <c r="Y5" i="10"/>
  <c r="AB5" i="10"/>
  <c r="T5" i="10"/>
  <c r="AC5" i="10"/>
  <c r="Z5" i="10"/>
  <c r="X5" i="10"/>
  <c r="O5" i="10"/>
  <c r="AE5" i="10"/>
  <c r="N5" i="10"/>
  <c r="I124" i="10"/>
  <c r="AJ124" i="10"/>
  <c r="U124" i="10"/>
  <c r="J124" i="10"/>
  <c r="AG25" i="10"/>
  <c r="Z12" i="10"/>
  <c r="W79" i="10"/>
  <c r="S42" i="10"/>
  <c r="AM42" i="10"/>
  <c r="T42" i="10"/>
  <c r="Q42" i="10"/>
  <c r="AD42" i="10"/>
  <c r="N42" i="10"/>
  <c r="U42" i="10"/>
  <c r="AI42" i="10"/>
  <c r="AC21" i="10"/>
  <c r="AE21" i="10"/>
  <c r="AH21" i="10"/>
  <c r="AO21" i="10"/>
  <c r="M21" i="10"/>
  <c r="W21" i="10"/>
  <c r="AG21" i="10"/>
  <c r="AB21" i="10"/>
  <c r="J47" i="10"/>
  <c r="T47" i="10"/>
  <c r="AF47" i="10"/>
  <c r="AL47" i="10"/>
  <c r="R47" i="10"/>
  <c r="U47" i="10"/>
  <c r="Q14" i="10"/>
  <c r="S14" i="10"/>
  <c r="U14" i="10"/>
  <c r="AC14" i="10"/>
  <c r="AG14" i="10"/>
  <c r="L14" i="10"/>
  <c r="N14" i="10"/>
  <c r="Q79" i="10"/>
  <c r="L79" i="10"/>
  <c r="N79" i="10"/>
  <c r="AH79" i="10"/>
  <c r="AL79" i="10"/>
  <c r="AF79" i="10"/>
  <c r="AD79" i="10"/>
  <c r="K79" i="10"/>
  <c r="R79" i="10"/>
  <c r="AK79" i="10"/>
  <c r="P4" i="10"/>
  <c r="AH4" i="10"/>
  <c r="S4" i="10"/>
  <c r="AM4" i="10"/>
  <c r="J4" i="10"/>
  <c r="K4" i="10"/>
  <c r="AD126" i="10"/>
  <c r="AO126" i="10"/>
  <c r="I126" i="10"/>
  <c r="AE126" i="10"/>
  <c r="O126" i="10"/>
  <c r="Z126" i="10"/>
  <c r="P126" i="10"/>
  <c r="AN126" i="10"/>
  <c r="U126" i="10"/>
  <c r="N126" i="10"/>
  <c r="AP127" i="10"/>
  <c r="X127" i="10"/>
  <c r="L127" i="10"/>
  <c r="I127" i="10"/>
  <c r="AO127" i="10"/>
  <c r="AJ10" i="10"/>
  <c r="U10" i="10"/>
  <c r="AI10" i="10"/>
  <c r="S10" i="10"/>
  <c r="AF10" i="10"/>
  <c r="AH10" i="10"/>
  <c r="N10" i="10"/>
  <c r="AO10" i="10"/>
  <c r="I10" i="10"/>
  <c r="J10" i="10"/>
  <c r="AN10" i="10"/>
  <c r="AM10" i="10"/>
  <c r="M10" i="10"/>
  <c r="U22" i="10"/>
  <c r="N22" i="10"/>
  <c r="L22" i="10"/>
  <c r="I22" i="10"/>
  <c r="Y22" i="10"/>
  <c r="R22" i="10"/>
  <c r="T22" i="10"/>
  <c r="AC22" i="10"/>
  <c r="AK22" i="10"/>
  <c r="T123" i="10"/>
  <c r="AI123" i="10"/>
  <c r="T17" i="10"/>
  <c r="AD17" i="10"/>
  <c r="S17" i="10"/>
  <c r="AH17" i="10"/>
  <c r="I17" i="10"/>
  <c r="M17" i="10"/>
  <c r="X17" i="10"/>
  <c r="W17" i="10"/>
  <c r="AM17" i="10"/>
  <c r="AK17" i="10"/>
  <c r="K17" i="10"/>
  <c r="R17" i="10"/>
  <c r="L17" i="10"/>
  <c r="AC17" i="10"/>
  <c r="Z17" i="10"/>
  <c r="AK32" i="10"/>
  <c r="AC32" i="10"/>
  <c r="U32" i="10"/>
  <c r="M32" i="10"/>
  <c r="AJ32" i="10"/>
  <c r="T32" i="10"/>
  <c r="AL32" i="10"/>
  <c r="V32" i="10"/>
  <c r="AI32" i="10"/>
  <c r="W32" i="10"/>
  <c r="K32" i="10"/>
  <c r="AP32" i="10"/>
  <c r="J32" i="10"/>
  <c r="AA32" i="10"/>
  <c r="AN32" i="10"/>
  <c r="P32" i="10"/>
  <c r="R32" i="10"/>
  <c r="AD30" i="10"/>
  <c r="L30" i="10"/>
  <c r="AG30" i="10"/>
  <c r="AO44" i="10"/>
  <c r="AP44" i="10"/>
  <c r="V44" i="10"/>
  <c r="N53" i="10"/>
  <c r="Y53" i="10"/>
  <c r="AB53" i="10"/>
  <c r="R25" i="10"/>
  <c r="M25" i="10"/>
  <c r="O25" i="10"/>
  <c r="AD25" i="10"/>
  <c r="Q25" i="10"/>
  <c r="AI25" i="10"/>
  <c r="AC25" i="10"/>
  <c r="AG106" i="10"/>
  <c r="AB106" i="10"/>
  <c r="AL106" i="10"/>
  <c r="AK106" i="10"/>
  <c r="AJ106" i="10"/>
  <c r="J106" i="10"/>
  <c r="AC106" i="10"/>
  <c r="AF119" i="10"/>
  <c r="AD119" i="10"/>
  <c r="M119" i="10"/>
  <c r="AH119" i="10"/>
  <c r="Q119" i="10"/>
  <c r="AF102" i="10"/>
  <c r="Z102" i="10"/>
  <c r="AP102" i="10"/>
  <c r="L102" i="10"/>
  <c r="N102" i="10"/>
  <c r="AE102" i="10"/>
  <c r="O102" i="10"/>
  <c r="W102" i="10"/>
  <c r="Q102" i="10"/>
  <c r="AK102" i="10"/>
  <c r="AH102" i="10"/>
  <c r="S102" i="10"/>
  <c r="Y102" i="10"/>
  <c r="AL91" i="10"/>
  <c r="AH91" i="10"/>
  <c r="AF91" i="10"/>
  <c r="AM91" i="10"/>
  <c r="Z91" i="10"/>
  <c r="AG91" i="10"/>
  <c r="AE91" i="10"/>
  <c r="AI91" i="10"/>
  <c r="R91" i="10"/>
  <c r="I91" i="10"/>
  <c r="X91" i="10"/>
  <c r="T91" i="10"/>
  <c r="N91" i="10"/>
  <c r="K91" i="10"/>
  <c r="V91" i="10"/>
  <c r="M91" i="10"/>
  <c r="U91" i="10"/>
  <c r="L91" i="10"/>
  <c r="AN111" i="10"/>
  <c r="Z111" i="10"/>
  <c r="M111" i="10"/>
  <c r="AB111" i="10"/>
  <c r="Q111" i="10"/>
  <c r="N111" i="10"/>
  <c r="P111" i="10"/>
  <c r="AI111" i="10"/>
  <c r="AK111" i="10"/>
  <c r="AH111" i="10"/>
  <c r="AC111" i="10"/>
  <c r="AJ111" i="10"/>
  <c r="AG111" i="10"/>
  <c r="AD111" i="10"/>
  <c r="AF111" i="10"/>
  <c r="V111" i="10"/>
  <c r="AO111" i="10"/>
  <c r="J16" i="10"/>
  <c r="Z16" i="10"/>
  <c r="AP16" i="10"/>
  <c r="X16" i="10"/>
  <c r="AN16" i="10"/>
  <c r="O16" i="10"/>
  <c r="W16" i="10"/>
  <c r="AE16" i="10"/>
  <c r="AM16" i="10"/>
  <c r="V16" i="10"/>
  <c r="AL16" i="10"/>
  <c r="T16" i="10"/>
  <c r="AJ16" i="10"/>
  <c r="M16" i="10"/>
  <c r="U16" i="10"/>
  <c r="AC16" i="10"/>
  <c r="AI127" i="10"/>
  <c r="AH127" i="10"/>
  <c r="AJ127" i="10"/>
  <c r="M127" i="10"/>
  <c r="AA127" i="10"/>
  <c r="R127" i="10"/>
  <c r="AN127" i="10"/>
  <c r="U127" i="10"/>
  <c r="AB127" i="10"/>
  <c r="AK44" i="10"/>
  <c r="AM44" i="10"/>
  <c r="AD44" i="10"/>
  <c r="AF44" i="10"/>
  <c r="O44" i="10"/>
  <c r="AB44" i="10"/>
  <c r="K44" i="10"/>
  <c r="Z44" i="10"/>
  <c r="AB89" i="10"/>
  <c r="L89" i="10"/>
  <c r="O89" i="10"/>
  <c r="Y89" i="10"/>
  <c r="AC89" i="10"/>
  <c r="Q89" i="10"/>
  <c r="J89" i="10"/>
  <c r="AP89" i="10"/>
  <c r="AF89" i="10"/>
  <c r="P89" i="10"/>
  <c r="W89" i="10"/>
  <c r="AO89" i="10"/>
  <c r="N89" i="10"/>
  <c r="AL89" i="10"/>
  <c r="AA89" i="10"/>
  <c r="AH89" i="10"/>
  <c r="N119" i="10"/>
  <c r="K119" i="10"/>
  <c r="AO119" i="10"/>
  <c r="L119" i="10"/>
  <c r="AA119" i="10"/>
  <c r="J26" i="10"/>
  <c r="Z26" i="10"/>
  <c r="AP26" i="10"/>
  <c r="X26" i="10"/>
  <c r="AN26" i="10"/>
  <c r="O26" i="10"/>
  <c r="AE26" i="10"/>
  <c r="N26" i="10"/>
  <c r="AD26" i="10"/>
  <c r="L26" i="10"/>
  <c r="AB26" i="10"/>
  <c r="I26" i="10"/>
  <c r="S26" i="10"/>
  <c r="AI26" i="10"/>
  <c r="U26" i="10"/>
  <c r="AC26" i="10"/>
  <c r="AE123" i="10"/>
  <c r="AN123" i="10"/>
  <c r="U123" i="10"/>
  <c r="AH123" i="10"/>
  <c r="P123" i="10"/>
  <c r="V123" i="10"/>
  <c r="AC123" i="10"/>
  <c r="W123" i="10"/>
  <c r="L123" i="10"/>
  <c r="I123" i="10"/>
  <c r="AO123" i="10"/>
  <c r="R123" i="10"/>
  <c r="AL44" i="10"/>
  <c r="AF22" i="10"/>
  <c r="AI22" i="10"/>
  <c r="AP123" i="10"/>
  <c r="Q123" i="10"/>
  <c r="AE22" i="10"/>
  <c r="O22" i="10"/>
  <c r="AP22" i="10"/>
  <c r="W22" i="10"/>
  <c r="AO22" i="10"/>
  <c r="AM123" i="10"/>
  <c r="K22" i="10"/>
  <c r="AB123" i="10"/>
  <c r="V119" i="10"/>
  <c r="O119" i="10"/>
  <c r="P119" i="10"/>
  <c r="AM119" i="10"/>
  <c r="AB119" i="10"/>
  <c r="J119" i="10"/>
  <c r="AK28" i="10"/>
  <c r="M28" i="10"/>
  <c r="T28" i="10"/>
  <c r="V28" i="10"/>
  <c r="AI28" i="10"/>
  <c r="AH28" i="10"/>
  <c r="X28" i="10"/>
  <c r="AO28" i="10"/>
  <c r="K28" i="10"/>
  <c r="Q28" i="10"/>
  <c r="AB28" i="10"/>
  <c r="AD28" i="10"/>
  <c r="W28" i="10"/>
  <c r="AM28" i="10"/>
  <c r="J28" i="10"/>
  <c r="AN28" i="10"/>
  <c r="K123" i="10"/>
  <c r="AO14" i="10"/>
  <c r="Y14" i="10"/>
  <c r="AB17" i="10"/>
  <c r="Y17" i="10"/>
  <c r="AA17" i="10"/>
  <c r="Q17" i="10"/>
  <c r="AG17" i="10"/>
  <c r="AO17" i="10"/>
  <c r="AI17" i="10"/>
  <c r="AP17" i="10"/>
  <c r="X32" i="10"/>
  <c r="AM32" i="10"/>
  <c r="AF32" i="10"/>
  <c r="AE32" i="10"/>
  <c r="AD32" i="10"/>
  <c r="AB32" i="10"/>
  <c r="Q32" i="10"/>
  <c r="AG32" i="10"/>
  <c r="J25" i="10"/>
  <c r="AH25" i="10"/>
  <c r="AB25" i="10"/>
  <c r="AI119" i="10"/>
  <c r="Y111" i="10"/>
  <c r="AA111" i="10"/>
  <c r="S111" i="10"/>
  <c r="O111" i="10"/>
  <c r="K111" i="10"/>
  <c r="W111" i="10"/>
  <c r="AE111" i="10"/>
  <c r="AP111" i="10"/>
  <c r="AI124" i="10"/>
  <c r="AE124" i="10"/>
  <c r="O124" i="10"/>
  <c r="Z124" i="10"/>
  <c r="P124" i="10"/>
  <c r="AG124" i="10"/>
  <c r="AL124" i="10"/>
  <c r="W91" i="10"/>
  <c r="Y91" i="10"/>
  <c r="AJ22" i="10"/>
  <c r="AH14" i="10"/>
  <c r="Y127" i="10"/>
  <c r="V10" i="10"/>
  <c r="AC91" i="10"/>
  <c r="Q91" i="10"/>
  <c r="O91" i="10"/>
  <c r="AD91" i="10"/>
  <c r="AJ91" i="10"/>
  <c r="V22" i="10"/>
  <c r="Q22" i="10"/>
  <c r="AD22" i="10"/>
  <c r="S119" i="10"/>
  <c r="AN91" i="10"/>
  <c r="X79" i="10"/>
  <c r="AA79" i="10"/>
  <c r="M79" i="10"/>
  <c r="J79" i="10"/>
  <c r="AC102" i="10"/>
  <c r="J53" i="10"/>
  <c r="AL10" i="10"/>
  <c r="X102" i="10"/>
  <c r="W10" i="10"/>
  <c r="L10" i="10"/>
  <c r="I44" i="10"/>
  <c r="AK126" i="10"/>
  <c r="AJ126" i="10"/>
  <c r="AP126" i="10"/>
  <c r="AM126" i="10"/>
  <c r="T126" i="10"/>
  <c r="AP106" i="10"/>
  <c r="V106" i="10"/>
  <c r="AH106" i="10"/>
  <c r="AD127" i="10"/>
  <c r="P10" i="10"/>
  <c r="AA10" i="10"/>
  <c r="AC10" i="10"/>
  <c r="AB102" i="10"/>
  <c r="U102" i="10"/>
  <c r="AM102" i="10"/>
  <c r="N30" i="10"/>
  <c r="Q139" i="10"/>
  <c r="L139" i="10"/>
  <c r="L21" i="10"/>
  <c r="T21" i="10"/>
  <c r="Z21" i="10"/>
  <c r="O21" i="10"/>
  <c r="Y21" i="10"/>
  <c r="AJ21" i="10"/>
  <c r="S21" i="10"/>
  <c r="AL21" i="10"/>
  <c r="I21" i="10"/>
  <c r="V21" i="10"/>
  <c r="J21" i="10"/>
  <c r="AN21" i="10"/>
  <c r="AM21" i="10"/>
  <c r="U21" i="10"/>
  <c r="AK21" i="10"/>
  <c r="AI21" i="10"/>
  <c r="U23" i="10"/>
  <c r="AD23" i="10"/>
  <c r="X12" i="10"/>
  <c r="AB124" i="10"/>
  <c r="AD124" i="10"/>
  <c r="Q124" i="10"/>
  <c r="AK124" i="10"/>
  <c r="X124" i="10"/>
  <c r="V124" i="10"/>
  <c r="M124" i="10"/>
  <c r="AC124" i="10"/>
  <c r="AO124" i="10"/>
  <c r="L124" i="10"/>
  <c r="AF124" i="10"/>
  <c r="R124" i="10"/>
  <c r="AH124" i="10"/>
  <c r="K124" i="10"/>
  <c r="S124" i="10"/>
  <c r="AA124" i="10"/>
  <c r="R4" i="10"/>
  <c r="AP4" i="10"/>
  <c r="W4" i="10"/>
  <c r="J14" i="10"/>
  <c r="AM14" i="10"/>
  <c r="AL14" i="10"/>
  <c r="AF14" i="10"/>
  <c r="AI14" i="10"/>
  <c r="AF4" i="10"/>
  <c r="AO4" i="10"/>
  <c r="I79" i="10"/>
  <c r="AM79" i="10"/>
  <c r="AN79" i="10"/>
  <c r="AI79" i="10"/>
  <c r="T79" i="10"/>
  <c r="V79" i="10"/>
  <c r="S79" i="10"/>
  <c r="AO79" i="10"/>
  <c r="P79" i="10"/>
  <c r="Z79" i="10"/>
  <c r="AG79" i="10"/>
  <c r="AE79" i="10"/>
  <c r="O79" i="10"/>
  <c r="Y79" i="10"/>
  <c r="AP79" i="10"/>
  <c r="AC79" i="10"/>
  <c r="AH80" i="10"/>
  <c r="T57" i="10"/>
  <c r="Q31" i="10"/>
  <c r="AG117" i="10"/>
  <c r="AB117" i="10"/>
  <c r="AD117" i="10"/>
  <c r="S75" i="10"/>
  <c r="AE75" i="10"/>
  <c r="AO117" i="10"/>
  <c r="AP117" i="10"/>
  <c r="X117" i="10"/>
  <c r="AG31" i="10"/>
  <c r="Y31" i="10"/>
  <c r="I75" i="10"/>
  <c r="X75" i="10"/>
  <c r="P57" i="10"/>
  <c r="AK57" i="10"/>
  <c r="J57" i="10"/>
  <c r="X57" i="10"/>
  <c r="AG57" i="10"/>
  <c r="AP48" i="10"/>
  <c r="Q69" i="10"/>
  <c r="AE69" i="10"/>
  <c r="AG69" i="10"/>
  <c r="K69" i="10"/>
  <c r="V69" i="10"/>
  <c r="L53" i="10"/>
  <c r="AM53" i="10"/>
  <c r="AF53" i="10"/>
  <c r="T14" i="10"/>
  <c r="AP14" i="10"/>
  <c r="W14" i="10"/>
  <c r="AK14" i="10"/>
  <c r="AJ14" i="10"/>
  <c r="R14" i="10"/>
  <c r="P14" i="10"/>
  <c r="K14" i="10"/>
  <c r="AA14" i="10"/>
  <c r="P23" i="10"/>
  <c r="P117" i="10"/>
  <c r="AK117" i="10"/>
  <c r="L117" i="10"/>
  <c r="AE117" i="10"/>
  <c r="AA31" i="10"/>
  <c r="AB31" i="10"/>
  <c r="AJ75" i="10"/>
  <c r="AC75" i="10"/>
  <c r="U75" i="10"/>
  <c r="N75" i="10"/>
  <c r="AE57" i="10"/>
  <c r="AO57" i="10"/>
  <c r="AH57" i="10"/>
  <c r="AL57" i="10"/>
  <c r="K57" i="10"/>
  <c r="Z57" i="10"/>
  <c r="Y57" i="10"/>
  <c r="AJ57" i="10"/>
  <c r="N48" i="10"/>
  <c r="AM48" i="10"/>
  <c r="AN48" i="10"/>
  <c r="J69" i="10"/>
  <c r="W69" i="10"/>
  <c r="L69" i="10"/>
  <c r="AD69" i="10"/>
  <c r="S69" i="10"/>
  <c r="AB69" i="10"/>
  <c r="Y69" i="10"/>
  <c r="P69" i="10"/>
  <c r="U69" i="10"/>
  <c r="AC69" i="10"/>
  <c r="AJ69" i="10"/>
  <c r="Z69" i="10"/>
  <c r="AL69" i="10"/>
  <c r="T53" i="10"/>
  <c r="M53" i="10"/>
  <c r="AE53" i="10"/>
  <c r="AL53" i="10"/>
  <c r="I53" i="10"/>
  <c r="AN53" i="10"/>
  <c r="V53" i="10"/>
  <c r="K53" i="10"/>
  <c r="W53" i="10"/>
  <c r="AA53" i="10"/>
  <c r="AI53" i="10"/>
  <c r="Z53" i="10"/>
  <c r="U53" i="10"/>
  <c r="AK53" i="10"/>
  <c r="X53" i="10"/>
  <c r="R53" i="10"/>
  <c r="AP53" i="10"/>
  <c r="AD53" i="10"/>
  <c r="Q53" i="10"/>
  <c r="AJ53" i="10"/>
  <c r="AO53" i="10"/>
  <c r="P53" i="10"/>
  <c r="AH53" i="10"/>
  <c r="AG53" i="10"/>
  <c r="S53" i="10"/>
  <c r="O53" i="10"/>
  <c r="I80" i="10"/>
  <c r="U80" i="10"/>
  <c r="AP95" i="10"/>
  <c r="AH95" i="10"/>
  <c r="Z95" i="10"/>
  <c r="R95" i="10"/>
  <c r="J95" i="10"/>
  <c r="AC95" i="10"/>
  <c r="M95" i="10"/>
  <c r="S95" i="10"/>
  <c r="AE95" i="10"/>
  <c r="AJ95" i="10"/>
  <c r="AB95" i="10"/>
  <c r="T95" i="10"/>
  <c r="L95" i="10"/>
  <c r="AG95" i="10"/>
  <c r="Q95" i="10"/>
  <c r="AA95" i="10"/>
  <c r="W95" i="10"/>
  <c r="AL95" i="10"/>
  <c r="AD95" i="10"/>
  <c r="V95" i="10"/>
  <c r="N95" i="10"/>
  <c r="AK95" i="10"/>
  <c r="U95" i="10"/>
  <c r="AI95" i="10"/>
  <c r="AM95" i="10"/>
  <c r="AN95" i="10"/>
  <c r="AF95" i="10"/>
  <c r="X95" i="10"/>
  <c r="P95" i="10"/>
  <c r="AO95" i="10"/>
  <c r="Y95" i="10"/>
  <c r="I95" i="10"/>
  <c r="K95" i="10"/>
  <c r="O95" i="10"/>
  <c r="AK100" i="10"/>
  <c r="AL100" i="10"/>
  <c r="AH100" i="10"/>
  <c r="AC100" i="10"/>
  <c r="W100" i="10"/>
  <c r="AN100" i="10"/>
  <c r="L100" i="10"/>
  <c r="AG100" i="10"/>
  <c r="R100" i="10"/>
  <c r="S100" i="10"/>
  <c r="AO100" i="10"/>
  <c r="AB100" i="10"/>
  <c r="I117" i="10"/>
  <c r="AC117" i="10"/>
  <c r="Q117" i="10"/>
  <c r="AN117" i="10"/>
  <c r="AL117" i="10"/>
  <c r="W117" i="10"/>
  <c r="AI117" i="10"/>
  <c r="AH117" i="10"/>
  <c r="K117" i="10"/>
  <c r="J117" i="10"/>
  <c r="O117" i="10"/>
  <c r="V117" i="10"/>
  <c r="AM117" i="10"/>
  <c r="S117" i="10"/>
  <c r="AJ117" i="10"/>
  <c r="M117" i="10"/>
  <c r="AF117" i="10"/>
  <c r="T117" i="10"/>
  <c r="AD31" i="10"/>
  <c r="AI31" i="10"/>
  <c r="AF31" i="10"/>
  <c r="J31" i="10"/>
  <c r="AC31" i="10"/>
  <c r="T31" i="10"/>
  <c r="AL31" i="10"/>
  <c r="AE31" i="10"/>
  <c r="O31" i="10"/>
  <c r="X31" i="10"/>
  <c r="Z31" i="10"/>
  <c r="AK31" i="10"/>
  <c r="S31" i="10"/>
  <c r="M31" i="10"/>
  <c r="AM31" i="10"/>
  <c r="AN31" i="10"/>
  <c r="R31" i="10"/>
  <c r="AJ31" i="10"/>
  <c r="AH31" i="10"/>
  <c r="U31" i="10"/>
  <c r="W31" i="10"/>
  <c r="AP31" i="10"/>
  <c r="V31" i="10"/>
  <c r="AD75" i="10"/>
  <c r="V75" i="10"/>
  <c r="AI75" i="10"/>
  <c r="T75" i="10"/>
  <c r="AL75" i="10"/>
  <c r="AK75" i="10"/>
  <c r="AH75" i="10"/>
  <c r="R75" i="10"/>
  <c r="AA75" i="10"/>
  <c r="M75" i="10"/>
  <c r="AB75" i="10"/>
  <c r="O75" i="10"/>
  <c r="P75" i="10"/>
  <c r="AM75" i="10"/>
  <c r="AP75" i="10"/>
  <c r="Z75" i="10"/>
  <c r="J75" i="10"/>
  <c r="K75" i="10"/>
  <c r="Q75" i="10"/>
  <c r="L75" i="10"/>
  <c r="Y75" i="10"/>
  <c r="AO75" i="10"/>
  <c r="L57" i="10"/>
  <c r="M57" i="10"/>
  <c r="W57" i="10"/>
  <c r="U57" i="10"/>
  <c r="AJ113" i="10"/>
  <c r="AH113" i="10"/>
  <c r="AC113" i="10"/>
  <c r="O113" i="10"/>
  <c r="AH107" i="10"/>
  <c r="N107" i="10"/>
  <c r="M107" i="10"/>
  <c r="AE107" i="10"/>
  <c r="AJ107" i="10"/>
  <c r="AB107" i="10"/>
  <c r="T107" i="10"/>
  <c r="L107" i="10"/>
  <c r="AG107" i="10"/>
  <c r="Q107" i="10"/>
  <c r="AA107" i="10"/>
  <c r="W107" i="10"/>
  <c r="AP107" i="10"/>
  <c r="AD107" i="10"/>
  <c r="R107" i="10"/>
  <c r="AC107" i="10"/>
  <c r="AI107" i="10"/>
  <c r="V107" i="10"/>
  <c r="AK107" i="10"/>
  <c r="S107" i="10"/>
  <c r="AN107" i="10"/>
  <c r="AF107" i="10"/>
  <c r="X107" i="10"/>
  <c r="P107" i="10"/>
  <c r="AO107" i="10"/>
  <c r="Y107" i="10"/>
  <c r="I107" i="10"/>
  <c r="K107" i="10"/>
  <c r="O107" i="10"/>
  <c r="AL107" i="10"/>
  <c r="Z107" i="10"/>
  <c r="J107" i="10"/>
  <c r="U107" i="10"/>
  <c r="AM107" i="10"/>
  <c r="P27" i="10"/>
  <c r="AC27" i="10"/>
  <c r="M27" i="10"/>
  <c r="S27" i="10"/>
  <c r="T27" i="10"/>
  <c r="V27" i="10"/>
  <c r="AP27" i="10"/>
  <c r="AM27" i="10"/>
  <c r="AH27" i="10"/>
  <c r="R27" i="10"/>
  <c r="AG27" i="10"/>
  <c r="Q27" i="10"/>
  <c r="AA27" i="10"/>
  <c r="AB27" i="10"/>
  <c r="AD27" i="10"/>
  <c r="Z27" i="10"/>
  <c r="W27" i="10"/>
  <c r="AE27" i="10"/>
  <c r="U27" i="10"/>
  <c r="AJ27" i="10"/>
  <c r="J27" i="10"/>
  <c r="AF27" i="10"/>
  <c r="AO27" i="10"/>
  <c r="I27" i="10"/>
  <c r="L27" i="10"/>
  <c r="X27" i="10"/>
  <c r="AK27" i="10"/>
  <c r="AI27" i="10"/>
  <c r="AL27" i="10"/>
  <c r="AN27" i="10"/>
  <c r="O27" i="10"/>
  <c r="Y27" i="10"/>
  <c r="K27" i="10"/>
  <c r="N27" i="10"/>
  <c r="AN82" i="10"/>
  <c r="AF82" i="10"/>
  <c r="X82" i="10"/>
  <c r="P82" i="10"/>
  <c r="AM82" i="10"/>
  <c r="W82" i="10"/>
  <c r="AK82" i="10"/>
  <c r="AO82" i="10"/>
  <c r="I82" i="10"/>
  <c r="AL82" i="10"/>
  <c r="AD82" i="10"/>
  <c r="V82" i="10"/>
  <c r="N82" i="10"/>
  <c r="AI82" i="10"/>
  <c r="S82" i="10"/>
  <c r="AC82" i="10"/>
  <c r="AG82" i="10"/>
  <c r="AJ82" i="10"/>
  <c r="AB82" i="10"/>
  <c r="T82" i="10"/>
  <c r="L82" i="10"/>
  <c r="AE82" i="10"/>
  <c r="O82" i="10"/>
  <c r="U82" i="10"/>
  <c r="Y82" i="10"/>
  <c r="AP82" i="10"/>
  <c r="AH82" i="10"/>
  <c r="Z82" i="10"/>
  <c r="R82" i="10"/>
  <c r="J82" i="10"/>
  <c r="AA82" i="10"/>
  <c r="K82" i="10"/>
  <c r="M82" i="10"/>
  <c r="Q82" i="10"/>
  <c r="X69" i="10"/>
  <c r="I69" i="10"/>
  <c r="AO69" i="10"/>
  <c r="AI69" i="10"/>
  <c r="AP52" i="10"/>
  <c r="AH52" i="10"/>
  <c r="Z52" i="10"/>
  <c r="R52" i="10"/>
  <c r="J52" i="10"/>
  <c r="AA52" i="10"/>
  <c r="K52" i="10"/>
  <c r="M52" i="10"/>
  <c r="Q52" i="10"/>
  <c r="AJ52" i="10"/>
  <c r="AB52" i="10"/>
  <c r="T52" i="10"/>
  <c r="L52" i="10"/>
  <c r="AE52" i="10"/>
  <c r="O52" i="10"/>
  <c r="U52" i="10"/>
  <c r="Y52" i="10"/>
  <c r="AL52" i="10"/>
  <c r="AD52" i="10"/>
  <c r="V52" i="10"/>
  <c r="N52" i="10"/>
  <c r="AI52" i="10"/>
  <c r="S52" i="10"/>
  <c r="AC52" i="10"/>
  <c r="AN52" i="10"/>
  <c r="AF52" i="10"/>
  <c r="X52" i="10"/>
  <c r="P52" i="10"/>
  <c r="W52" i="10"/>
  <c r="AO52" i="10"/>
  <c r="AG52" i="10"/>
  <c r="AM52" i="10"/>
  <c r="AK52" i="10"/>
  <c r="I52" i="10"/>
  <c r="AB78" i="10"/>
  <c r="V78" i="10"/>
  <c r="O78" i="10"/>
  <c r="N78" i="10"/>
  <c r="AG78" i="10"/>
  <c r="Y78" i="10"/>
  <c r="AF78" i="10"/>
  <c r="AD78" i="10"/>
  <c r="J78" i="10"/>
  <c r="K78" i="10"/>
  <c r="Q78" i="10"/>
  <c r="AE78" i="10"/>
  <c r="AC78" i="10"/>
  <c r="S78" i="10"/>
  <c r="AN78" i="10"/>
  <c r="AA78" i="10"/>
  <c r="T78" i="10"/>
  <c r="AP78" i="10"/>
  <c r="W78" i="10"/>
  <c r="Z78" i="10"/>
  <c r="AK78" i="10"/>
  <c r="AH78" i="10"/>
  <c r="AJ78" i="10"/>
  <c r="L78" i="10"/>
  <c r="X78" i="10"/>
  <c r="R78" i="10"/>
  <c r="M78" i="10"/>
  <c r="AL78" i="10"/>
  <c r="P78" i="10"/>
  <c r="AO78" i="10"/>
  <c r="AM78" i="10"/>
  <c r="I78" i="10"/>
  <c r="X126" i="10"/>
  <c r="AI126" i="10"/>
  <c r="S126" i="10"/>
  <c r="AH126" i="10"/>
  <c r="AF126" i="10"/>
  <c r="V126" i="10"/>
  <c r="AC126" i="10"/>
  <c r="AA126" i="10"/>
  <c r="K126" i="10"/>
  <c r="R126" i="10"/>
  <c r="L126" i="10"/>
  <c r="AB126" i="10"/>
  <c r="M126" i="10"/>
  <c r="K106" i="10"/>
  <c r="N106" i="10"/>
  <c r="AE106" i="10"/>
  <c r="Z106" i="10"/>
  <c r="R106" i="10"/>
  <c r="Y106" i="10"/>
  <c r="O106" i="10"/>
  <c r="L106" i="10"/>
  <c r="X106" i="10"/>
  <c r="W106" i="10"/>
  <c r="T106" i="10"/>
  <c r="AD106" i="10"/>
  <c r="U106" i="10"/>
  <c r="P106" i="10"/>
  <c r="M106" i="10"/>
  <c r="S106" i="10"/>
  <c r="AF106" i="10"/>
  <c r="Q106" i="10"/>
  <c r="AO106" i="10"/>
  <c r="I106" i="10"/>
  <c r="AN106" i="10"/>
  <c r="AG127" i="10"/>
  <c r="O127" i="10"/>
  <c r="J127" i="10"/>
  <c r="AM127" i="10"/>
  <c r="Z127" i="10"/>
  <c r="AE127" i="10"/>
  <c r="P127" i="10"/>
  <c r="AL90" i="10"/>
  <c r="AD90" i="10"/>
  <c r="V90" i="10"/>
  <c r="N90" i="10"/>
  <c r="AI90" i="10"/>
  <c r="S90" i="10"/>
  <c r="AC90" i="10"/>
  <c r="AG90" i="10"/>
  <c r="AN90" i="10"/>
  <c r="AF90" i="10"/>
  <c r="X90" i="10"/>
  <c r="P90" i="10"/>
  <c r="AM90" i="10"/>
  <c r="O90" i="10"/>
  <c r="Y90" i="10"/>
  <c r="AK90" i="10"/>
  <c r="I90" i="10"/>
  <c r="AP90" i="10"/>
  <c r="AH90" i="10"/>
  <c r="Z90" i="10"/>
  <c r="R90" i="10"/>
  <c r="J90" i="10"/>
  <c r="AA90" i="10"/>
  <c r="K90" i="10"/>
  <c r="M90" i="10"/>
  <c r="Q90" i="10"/>
  <c r="AJ90" i="10"/>
  <c r="AB90" i="10"/>
  <c r="T90" i="10"/>
  <c r="L90" i="10"/>
  <c r="AE90" i="10"/>
  <c r="U90" i="10"/>
  <c r="W90" i="10"/>
  <c r="AO90" i="10"/>
  <c r="AE10" i="10"/>
  <c r="X10" i="10"/>
  <c r="AB10" i="10"/>
  <c r="AG10" i="10"/>
  <c r="O10" i="10"/>
  <c r="Z10" i="10"/>
  <c r="AD10" i="10"/>
  <c r="Q10" i="10"/>
  <c r="J102" i="10"/>
  <c r="AI102" i="10"/>
  <c r="K102" i="10"/>
  <c r="AA102" i="10"/>
  <c r="AG102" i="10"/>
  <c r="T102" i="10"/>
  <c r="AN102" i="10"/>
  <c r="AJ102" i="10"/>
  <c r="AL17" i="10"/>
  <c r="U17" i="10"/>
  <c r="AJ17" i="10"/>
  <c r="AC36" i="10"/>
  <c r="U36" i="10"/>
  <c r="AL36" i="10"/>
  <c r="V36" i="10"/>
  <c r="AK36" i="10"/>
  <c r="M36" i="10"/>
  <c r="AM36" i="10"/>
  <c r="AE36" i="10"/>
  <c r="W36" i="10"/>
  <c r="O36" i="10"/>
  <c r="AN36" i="10"/>
  <c r="X36" i="10"/>
  <c r="AP36" i="10"/>
  <c r="Z36" i="10"/>
  <c r="J36" i="10"/>
  <c r="N36" i="10"/>
  <c r="L36" i="10"/>
  <c r="I36" i="10"/>
  <c r="Y36" i="10"/>
  <c r="AO36" i="10"/>
  <c r="T36" i="10"/>
  <c r="AJ36" i="10"/>
  <c r="AI36" i="10"/>
  <c r="AA36" i="10"/>
  <c r="S36" i="10"/>
  <c r="K36" i="10"/>
  <c r="AF36" i="10"/>
  <c r="P36" i="10"/>
  <c r="AH36" i="10"/>
  <c r="R36" i="10"/>
  <c r="AD36" i="10"/>
  <c r="AB36" i="10"/>
  <c r="Q36" i="10"/>
  <c r="AG36" i="10"/>
  <c r="AJ66" i="10"/>
  <c r="AM66" i="10"/>
  <c r="X66" i="10"/>
  <c r="AO66" i="10"/>
  <c r="P66" i="10"/>
  <c r="Y66" i="10"/>
  <c r="O66" i="10"/>
  <c r="L66" i="10"/>
  <c r="AB66" i="10"/>
  <c r="AD66" i="10"/>
  <c r="N66" i="10"/>
  <c r="S66" i="10"/>
  <c r="AG66" i="10"/>
  <c r="AH66" i="10"/>
  <c r="R66" i="10"/>
  <c r="AA66" i="10"/>
  <c r="M66" i="10"/>
  <c r="I66" i="10"/>
  <c r="AK66" i="10"/>
  <c r="W66" i="10"/>
  <c r="AF66" i="10"/>
  <c r="U66" i="10"/>
  <c r="AE66" i="10"/>
  <c r="T66" i="10"/>
  <c r="AL66" i="10"/>
  <c r="V66" i="10"/>
  <c r="AI66" i="10"/>
  <c r="AC66" i="10"/>
  <c r="AP66" i="10"/>
  <c r="Z66" i="10"/>
  <c r="J66" i="10"/>
  <c r="K66" i="10"/>
  <c r="Q66" i="10"/>
  <c r="I30" i="10"/>
  <c r="AO30" i="10"/>
  <c r="Y30" i="10"/>
  <c r="AI30" i="10"/>
  <c r="AA30" i="10"/>
  <c r="S30" i="10"/>
  <c r="K30" i="10"/>
  <c r="AF30" i="10"/>
  <c r="P30" i="10"/>
  <c r="AH30" i="10"/>
  <c r="R30" i="10"/>
  <c r="AL30" i="10"/>
  <c r="AJ30" i="10"/>
  <c r="U30" i="10"/>
  <c r="AK30" i="10"/>
  <c r="AM30" i="10"/>
  <c r="AE30" i="10"/>
  <c r="W30" i="10"/>
  <c r="O30" i="10"/>
  <c r="AN30" i="10"/>
  <c r="X30" i="10"/>
  <c r="AP30" i="10"/>
  <c r="Z30" i="10"/>
  <c r="J30" i="10"/>
  <c r="V30" i="10"/>
  <c r="T30" i="10"/>
  <c r="M30" i="10"/>
  <c r="AC30" i="10"/>
  <c r="AC44" i="10"/>
  <c r="AN44" i="10"/>
  <c r="P44" i="10"/>
  <c r="N44" i="10"/>
  <c r="AE44" i="10"/>
  <c r="AJ44" i="10"/>
  <c r="AA44" i="10"/>
  <c r="AH44" i="10"/>
  <c r="U44" i="10"/>
  <c r="T44" i="10"/>
  <c r="M44" i="10"/>
  <c r="R44" i="10"/>
  <c r="AF99" i="10"/>
  <c r="Y99" i="10"/>
  <c r="W99" i="10"/>
  <c r="AL99" i="10"/>
  <c r="AD99" i="10"/>
  <c r="V99" i="10"/>
  <c r="N99" i="10"/>
  <c r="AK99" i="10"/>
  <c r="U99" i="10"/>
  <c r="AI99" i="10"/>
  <c r="AM99" i="10"/>
  <c r="AN99" i="10"/>
  <c r="AB99" i="10"/>
  <c r="T99" i="10"/>
  <c r="AO99" i="10"/>
  <c r="Q99" i="10"/>
  <c r="K99" i="10"/>
  <c r="L99" i="10"/>
  <c r="AP99" i="10"/>
  <c r="AH99" i="10"/>
  <c r="Z99" i="10"/>
  <c r="R99" i="10"/>
  <c r="AC99" i="10"/>
  <c r="S99" i="10"/>
  <c r="AE99" i="10"/>
  <c r="X99" i="10"/>
  <c r="AG99" i="10"/>
  <c r="O99" i="10"/>
  <c r="AA99" i="10"/>
  <c r="J99" i="10"/>
  <c r="M99" i="10"/>
  <c r="AJ99" i="10"/>
  <c r="P99" i="10"/>
  <c r="I99" i="10"/>
  <c r="AN93" i="10"/>
  <c r="AF93" i="10"/>
  <c r="X93" i="10"/>
  <c r="P93" i="10"/>
  <c r="AO93" i="10"/>
  <c r="Y93" i="10"/>
  <c r="I93" i="10"/>
  <c r="K93" i="10"/>
  <c r="O93" i="10"/>
  <c r="AL93" i="10"/>
  <c r="AD93" i="10"/>
  <c r="V93" i="10"/>
  <c r="N93" i="10"/>
  <c r="AK93" i="10"/>
  <c r="U93" i="10"/>
  <c r="AI93" i="10"/>
  <c r="AM93" i="10"/>
  <c r="AG93" i="10"/>
  <c r="W93" i="10"/>
  <c r="AH93" i="10"/>
  <c r="Z93" i="10"/>
  <c r="J93" i="10"/>
  <c r="M93" i="10"/>
  <c r="AE93" i="10"/>
  <c r="AJ93" i="10"/>
  <c r="AB93" i="10"/>
  <c r="T93" i="10"/>
  <c r="L93" i="10"/>
  <c r="Q93" i="10"/>
  <c r="AA93" i="10"/>
  <c r="AP93" i="10"/>
  <c r="R93" i="10"/>
  <c r="AC93" i="10"/>
  <c r="S93" i="10"/>
  <c r="S61" i="10"/>
  <c r="AD61" i="10"/>
  <c r="Y61" i="10"/>
  <c r="AE61" i="10"/>
  <c r="AP61" i="10"/>
  <c r="Z61" i="10"/>
  <c r="J61" i="10"/>
  <c r="K61" i="10"/>
  <c r="Q61" i="10"/>
  <c r="O61" i="10"/>
  <c r="AL61" i="10"/>
  <c r="AI61" i="10"/>
  <c r="I61" i="10"/>
  <c r="AM61" i="10"/>
  <c r="AN61" i="10"/>
  <c r="AF61" i="10"/>
  <c r="AG61" i="10"/>
  <c r="U61" i="10"/>
  <c r="AO61" i="10"/>
  <c r="P61" i="10"/>
  <c r="AJ61" i="10"/>
  <c r="AB61" i="10"/>
  <c r="AH61" i="10"/>
  <c r="R61" i="10"/>
  <c r="AA61" i="10"/>
  <c r="M61" i="10"/>
  <c r="T61" i="10"/>
  <c r="L61" i="10"/>
  <c r="V61" i="10"/>
  <c r="AC61" i="10"/>
  <c r="AK61" i="10"/>
  <c r="X61" i="10"/>
  <c r="N61" i="10"/>
  <c r="W61" i="10"/>
  <c r="X4" i="10"/>
  <c r="AE4" i="10"/>
  <c r="V4" i="10"/>
  <c r="AL4" i="10"/>
  <c r="T4" i="10"/>
  <c r="AJ4" i="10"/>
  <c r="M4" i="10"/>
  <c r="U4" i="10"/>
  <c r="AC4" i="10"/>
  <c r="AK4" i="10"/>
  <c r="AA4" i="10"/>
  <c r="Z4" i="10"/>
  <c r="O4" i="10"/>
  <c r="AD4" i="10"/>
  <c r="AB4" i="10"/>
  <c r="Q4" i="10"/>
  <c r="AG4" i="10"/>
  <c r="N4" i="10"/>
  <c r="L4" i="10"/>
  <c r="I4" i="10"/>
  <c r="Y4" i="10"/>
  <c r="I15" i="10"/>
  <c r="N15" i="10"/>
  <c r="AM15" i="10"/>
  <c r="W15" i="10"/>
  <c r="AN15" i="10"/>
  <c r="AP15" i="10"/>
  <c r="J15" i="10"/>
  <c r="M15" i="10"/>
  <c r="V15" i="10"/>
  <c r="Q15" i="10"/>
  <c r="S15" i="10"/>
  <c r="AH15" i="10"/>
  <c r="AJ15" i="10"/>
  <c r="AA15" i="10"/>
  <c r="U15" i="10"/>
  <c r="AB15" i="10"/>
  <c r="R15" i="10"/>
  <c r="AO15" i="10"/>
  <c r="Y15" i="10"/>
  <c r="AE15" i="10"/>
  <c r="O15" i="10"/>
  <c r="X15" i="10"/>
  <c r="Z15" i="10"/>
  <c r="AC15" i="10"/>
  <c r="T15" i="10"/>
  <c r="AD15" i="10"/>
  <c r="AI15" i="10"/>
  <c r="AF15" i="10"/>
  <c r="AK15" i="10"/>
  <c r="AG15" i="10"/>
  <c r="P15" i="10"/>
  <c r="K15" i="10"/>
  <c r="L15" i="10"/>
  <c r="AL15" i="10"/>
  <c r="AF25" i="10"/>
  <c r="AM25" i="10"/>
  <c r="S25" i="10"/>
  <c r="AO25" i="10"/>
  <c r="I25" i="10"/>
  <c r="N25" i="10"/>
  <c r="AE25" i="10"/>
  <c r="AP25" i="10"/>
  <c r="AL25" i="10"/>
  <c r="U25" i="10"/>
  <c r="T25" i="10"/>
  <c r="V25" i="10"/>
  <c r="K25" i="10"/>
  <c r="Y25" i="10"/>
  <c r="L25" i="10"/>
  <c r="X25" i="10"/>
  <c r="AK25" i="10"/>
  <c r="AA25" i="10"/>
  <c r="W25" i="10"/>
  <c r="AJ25" i="10"/>
  <c r="P25" i="10"/>
  <c r="K51" i="10"/>
  <c r="U51" i="10"/>
  <c r="AI51" i="10"/>
  <c r="N51" i="10"/>
  <c r="AC51" i="10"/>
  <c r="R51" i="10"/>
  <c r="M51" i="10"/>
  <c r="AP51" i="10"/>
  <c r="Q51" i="10"/>
  <c r="AF51" i="10"/>
  <c r="P51" i="10"/>
  <c r="W51" i="10"/>
  <c r="AO51" i="10"/>
  <c r="Y51" i="10"/>
  <c r="L51" i="10"/>
  <c r="T51" i="10"/>
  <c r="AE51" i="10"/>
  <c r="S51" i="10"/>
  <c r="AL51" i="10"/>
  <c r="AD51" i="10"/>
  <c r="AG51" i="10"/>
  <c r="AH51" i="10"/>
  <c r="AA51" i="10"/>
  <c r="V51" i="10"/>
  <c r="J51" i="10"/>
  <c r="AN51" i="10"/>
  <c r="X51" i="10"/>
  <c r="AM51" i="10"/>
  <c r="AK51" i="10"/>
  <c r="I51" i="10"/>
  <c r="AB51" i="10"/>
  <c r="Z51" i="10"/>
  <c r="O51" i="10"/>
  <c r="AN136" i="10"/>
  <c r="P136" i="10"/>
  <c r="I136" i="10"/>
  <c r="AL136" i="10"/>
  <c r="V136" i="10"/>
  <c r="U136" i="10"/>
  <c r="AJ136" i="10"/>
  <c r="AB136" i="10"/>
  <c r="T136" i="10"/>
  <c r="L136" i="10"/>
  <c r="AG136" i="10"/>
  <c r="Q136" i="10"/>
  <c r="AE136" i="10"/>
  <c r="K136" i="10"/>
  <c r="AP136" i="10"/>
  <c r="AH136" i="10"/>
  <c r="Z136" i="10"/>
  <c r="R136" i="10"/>
  <c r="J136" i="10"/>
  <c r="AC136" i="10"/>
  <c r="M136" i="10"/>
  <c r="W136" i="10"/>
  <c r="S136" i="10"/>
  <c r="AF136" i="10"/>
  <c r="X136" i="10"/>
  <c r="AO136" i="10"/>
  <c r="Y136" i="10"/>
  <c r="O136" i="10"/>
  <c r="AI136" i="10"/>
  <c r="AD136" i="10"/>
  <c r="N136" i="10"/>
  <c r="AK136" i="10"/>
  <c r="AM136" i="10"/>
  <c r="AA136" i="10"/>
  <c r="AO20" i="10"/>
  <c r="P20" i="10"/>
  <c r="AF20" i="10"/>
  <c r="AI20" i="10"/>
  <c r="Z20" i="10"/>
  <c r="X20" i="10"/>
  <c r="O20" i="10"/>
  <c r="AE20" i="10"/>
  <c r="K20" i="10"/>
  <c r="R20" i="10"/>
  <c r="AA20" i="10"/>
  <c r="AH20" i="10"/>
  <c r="S20" i="10"/>
  <c r="AP20" i="10"/>
  <c r="W20" i="10"/>
  <c r="N20" i="10"/>
  <c r="AD20" i="10"/>
  <c r="L20" i="10"/>
  <c r="AB20" i="10"/>
  <c r="I20" i="10"/>
  <c r="Q20" i="10"/>
  <c r="Y20" i="10"/>
  <c r="AG20" i="10"/>
  <c r="J20" i="10"/>
  <c r="AN20" i="10"/>
  <c r="AM20" i="10"/>
  <c r="V20" i="10"/>
  <c r="AL20" i="10"/>
  <c r="T20" i="10"/>
  <c r="AJ20" i="10"/>
  <c r="M20" i="10"/>
  <c r="U20" i="10"/>
  <c r="AC20" i="10"/>
  <c r="AK20" i="10"/>
  <c r="O12" i="10"/>
  <c r="J12" i="10"/>
  <c r="AN12" i="10"/>
  <c r="AM12" i="10"/>
  <c r="AH12" i="10"/>
  <c r="AF12" i="10"/>
  <c r="S12" i="10"/>
  <c r="AI12" i="10"/>
  <c r="AE12" i="10"/>
  <c r="AP12" i="10"/>
  <c r="W12" i="10"/>
  <c r="P12" i="10"/>
  <c r="AA12" i="10"/>
  <c r="N12" i="10"/>
  <c r="AD12" i="10"/>
  <c r="L12" i="10"/>
  <c r="AB12" i="10"/>
  <c r="I12" i="10"/>
  <c r="Q12" i="10"/>
  <c r="Y12" i="10"/>
  <c r="AG12" i="10"/>
  <c r="R12" i="10"/>
  <c r="K12" i="10"/>
  <c r="V12" i="10"/>
  <c r="AL12" i="10"/>
  <c r="T12" i="10"/>
  <c r="AJ12" i="10"/>
  <c r="M12" i="10"/>
  <c r="U12" i="10"/>
  <c r="AC12" i="10"/>
  <c r="AK12" i="10"/>
  <c r="P62" i="10"/>
  <c r="AO62" i="10"/>
  <c r="AJ62" i="10"/>
  <c r="W62" i="10"/>
  <c r="AI62" i="10"/>
  <c r="AG62" i="10"/>
  <c r="N62" i="10"/>
  <c r="I62" i="10"/>
  <c r="AM62" i="10"/>
  <c r="AN62" i="10"/>
  <c r="Q62" i="10"/>
  <c r="K62" i="10"/>
  <c r="J62" i="10"/>
  <c r="Z62" i="10"/>
  <c r="AP62" i="10"/>
  <c r="U62" i="10"/>
  <c r="AE62" i="10"/>
  <c r="T62" i="10"/>
  <c r="AC62" i="10"/>
  <c r="V62" i="10"/>
  <c r="AF62" i="10"/>
  <c r="AL62" i="10"/>
  <c r="S62" i="10"/>
  <c r="AD62" i="10"/>
  <c r="AK62" i="10"/>
  <c r="X62" i="10"/>
  <c r="M62" i="10"/>
  <c r="AA62" i="10"/>
  <c r="R62" i="10"/>
  <c r="AH62" i="10"/>
  <c r="Y62" i="10"/>
  <c r="O62" i="10"/>
  <c r="L62" i="10"/>
  <c r="AB62" i="10"/>
  <c r="AO112" i="10"/>
  <c r="M112" i="10"/>
  <c r="AN112" i="10"/>
  <c r="AM112" i="10"/>
  <c r="AP112" i="10"/>
  <c r="Z112" i="10"/>
  <c r="W112" i="10"/>
  <c r="X112" i="10"/>
  <c r="S112" i="10"/>
  <c r="R112" i="10"/>
  <c r="AI112" i="10"/>
  <c r="K112" i="10"/>
  <c r="P112" i="10"/>
  <c r="AA112" i="10"/>
  <c r="AG112" i="10"/>
  <c r="T112" i="10"/>
  <c r="U112" i="10"/>
  <c r="V112" i="10"/>
  <c r="AL112" i="10"/>
  <c r="J112" i="10"/>
  <c r="AJ112" i="10"/>
  <c r="I112" i="10"/>
  <c r="AC112" i="10"/>
  <c r="AH112" i="10"/>
  <c r="Y112" i="10"/>
  <c r="AF112" i="10"/>
  <c r="O112" i="10"/>
  <c r="Q112" i="10"/>
  <c r="L112" i="10"/>
  <c r="AB112" i="10"/>
  <c r="AE112" i="10"/>
  <c r="AD112" i="10"/>
  <c r="N112" i="10"/>
  <c r="AK112" i="10"/>
  <c r="AG76" i="10"/>
  <c r="AI76" i="10"/>
  <c r="Q76" i="10"/>
  <c r="J76" i="10"/>
  <c r="AP76" i="10"/>
  <c r="AO76" i="10"/>
  <c r="W76" i="10"/>
  <c r="P76" i="10"/>
  <c r="AF76" i="10"/>
  <c r="AD76" i="10"/>
  <c r="V76" i="10"/>
  <c r="AA76" i="10"/>
  <c r="AH76" i="10"/>
  <c r="U76" i="10"/>
  <c r="AE76" i="10"/>
  <c r="T76" i="10"/>
  <c r="AJ76" i="10"/>
  <c r="AN76" i="10"/>
  <c r="S76" i="10"/>
  <c r="AL76" i="10"/>
  <c r="K76" i="10"/>
  <c r="Z76" i="10"/>
  <c r="I76" i="10"/>
  <c r="AK76" i="10"/>
  <c r="AM76" i="10"/>
  <c r="X76" i="10"/>
  <c r="N76" i="10"/>
  <c r="AC76" i="10"/>
  <c r="M76" i="10"/>
  <c r="R76" i="10"/>
  <c r="Y76" i="10"/>
  <c r="O76" i="10"/>
  <c r="L76" i="10"/>
  <c r="AB76" i="10"/>
  <c r="W135" i="10"/>
  <c r="AE135" i="10"/>
  <c r="T135" i="10"/>
  <c r="AH135" i="10"/>
  <c r="Z135" i="10"/>
  <c r="AP135" i="10"/>
  <c r="N135" i="10"/>
  <c r="AN135" i="10"/>
  <c r="AO135" i="10"/>
  <c r="AC135" i="10"/>
  <c r="U135" i="10"/>
  <c r="M135" i="10"/>
  <c r="AF135" i="10"/>
  <c r="P135" i="10"/>
  <c r="R135" i="10"/>
  <c r="V135" i="10"/>
  <c r="J135" i="10"/>
  <c r="AB135" i="10"/>
  <c r="S135" i="10"/>
  <c r="AK135" i="10"/>
  <c r="O135" i="10"/>
  <c r="AM135" i="10"/>
  <c r="AJ135" i="10"/>
  <c r="AG135" i="10"/>
  <c r="Y135" i="10"/>
  <c r="Q135" i="10"/>
  <c r="I135" i="10"/>
  <c r="X135" i="10"/>
  <c r="AI135" i="10"/>
  <c r="AD135" i="10"/>
  <c r="L135" i="10"/>
  <c r="K135" i="10"/>
  <c r="AA135" i="10"/>
  <c r="AL135" i="10"/>
  <c r="AB14" i="10"/>
  <c r="AE14" i="10"/>
  <c r="X14" i="10"/>
  <c r="M14" i="10"/>
  <c r="O14" i="10"/>
  <c r="Z14" i="10"/>
  <c r="V14" i="10"/>
  <c r="X114" i="10"/>
  <c r="AK114" i="10"/>
  <c r="Z114" i="10"/>
  <c r="AC114" i="10"/>
  <c r="S114" i="10"/>
  <c r="AE114" i="10"/>
  <c r="AH114" i="10"/>
  <c r="AP114" i="10"/>
  <c r="M114" i="10"/>
  <c r="AJ114" i="10"/>
  <c r="AL114" i="10"/>
  <c r="V114" i="10"/>
  <c r="AN114" i="10"/>
  <c r="W114" i="10"/>
  <c r="AG114" i="10"/>
  <c r="AF114" i="10"/>
  <c r="L114" i="10"/>
  <c r="O114" i="10"/>
  <c r="K114" i="10"/>
  <c r="P114" i="10"/>
  <c r="AI114" i="10"/>
  <c r="J114" i="10"/>
  <c r="AM114" i="10"/>
  <c r="T114" i="10"/>
  <c r="I114" i="10"/>
  <c r="AD114" i="10"/>
  <c r="N114" i="10"/>
  <c r="AO114" i="10"/>
  <c r="AA114" i="10"/>
  <c r="AB114" i="10"/>
  <c r="Q114" i="10"/>
  <c r="Y114" i="10"/>
  <c r="AH64" i="10"/>
  <c r="R64" i="10"/>
  <c r="AA64" i="10"/>
  <c r="M64" i="10"/>
  <c r="AJ64" i="10"/>
  <c r="T64" i="10"/>
  <c r="AE64" i="10"/>
  <c r="U64" i="10"/>
  <c r="AL64" i="10"/>
  <c r="V64" i="10"/>
  <c r="AI64" i="10"/>
  <c r="AC64" i="10"/>
  <c r="AN64" i="10"/>
  <c r="X64" i="10"/>
  <c r="AM64" i="10"/>
  <c r="AK64" i="10"/>
  <c r="I64" i="10"/>
  <c r="AP64" i="10"/>
  <c r="J64" i="10"/>
  <c r="Q64" i="10"/>
  <c r="L64" i="10"/>
  <c r="Y64" i="10"/>
  <c r="N64" i="10"/>
  <c r="AG64" i="10"/>
  <c r="P64" i="10"/>
  <c r="AO64" i="10"/>
  <c r="Z64" i="10"/>
  <c r="K64" i="10"/>
  <c r="AB64" i="10"/>
  <c r="O64" i="10"/>
  <c r="AD64" i="10"/>
  <c r="S64" i="10"/>
  <c r="AF64" i="10"/>
  <c r="W64" i="10"/>
  <c r="AH87" i="10"/>
  <c r="AN87" i="10"/>
  <c r="AM87" i="10"/>
  <c r="I87" i="10"/>
  <c r="M87" i="10"/>
  <c r="P87" i="10"/>
  <c r="AA87" i="10"/>
  <c r="W87" i="10"/>
  <c r="AF87" i="10"/>
  <c r="AD87" i="10"/>
  <c r="AG87" i="10"/>
  <c r="AB87" i="10"/>
  <c r="L87" i="10"/>
  <c r="O87" i="10"/>
  <c r="Y87" i="10"/>
  <c r="Z87" i="10"/>
  <c r="K87" i="10"/>
  <c r="AC87" i="10"/>
  <c r="N87" i="10"/>
  <c r="X87" i="10"/>
  <c r="AK87" i="10"/>
  <c r="R87" i="10"/>
  <c r="AL87" i="10"/>
  <c r="AO87" i="10"/>
  <c r="AI87" i="10"/>
  <c r="S87" i="10"/>
  <c r="T87" i="10"/>
  <c r="U87" i="10"/>
  <c r="J87" i="10"/>
  <c r="V87" i="10"/>
  <c r="AJ87" i="10"/>
  <c r="AE87" i="10"/>
  <c r="AP87" i="10"/>
  <c r="Q87" i="10"/>
  <c r="AF63" i="10"/>
  <c r="W63" i="10"/>
  <c r="N63" i="10"/>
  <c r="R63" i="10"/>
  <c r="S63" i="10"/>
  <c r="AH63" i="10"/>
  <c r="AG63" i="10"/>
  <c r="AB63" i="10"/>
  <c r="L63" i="10"/>
  <c r="O63" i="10"/>
  <c r="Y63" i="10"/>
  <c r="AN63" i="10"/>
  <c r="AM63" i="10"/>
  <c r="I63" i="10"/>
  <c r="P63" i="10"/>
  <c r="AA63" i="10"/>
  <c r="J63" i="10"/>
  <c r="AC63" i="10"/>
  <c r="V63" i="10"/>
  <c r="AD63" i="10"/>
  <c r="Z63" i="10"/>
  <c r="M63" i="10"/>
  <c r="AJ63" i="10"/>
  <c r="T63" i="10"/>
  <c r="AE63" i="10"/>
  <c r="U63" i="10"/>
  <c r="K63" i="10"/>
  <c r="X63" i="10"/>
  <c r="AK63" i="10"/>
  <c r="AO63" i="10"/>
  <c r="Q63" i="10"/>
  <c r="AP63" i="10"/>
  <c r="AI63" i="10"/>
  <c r="AL63" i="10"/>
  <c r="M72" i="10"/>
  <c r="T72" i="10"/>
  <c r="J72" i="10"/>
  <c r="AE72" i="10"/>
  <c r="O72" i="10"/>
  <c r="AB72" i="10"/>
  <c r="K72" i="10"/>
  <c r="AG72" i="10"/>
  <c r="AA72" i="10"/>
  <c r="AH72" i="10"/>
  <c r="AF72" i="10"/>
  <c r="P72" i="10"/>
  <c r="W72" i="10"/>
  <c r="AL72" i="10"/>
  <c r="AI72" i="10"/>
  <c r="AO72" i="10"/>
  <c r="N72" i="10"/>
  <c r="AD72" i="10"/>
  <c r="Y72" i="10"/>
  <c r="Q72" i="10"/>
  <c r="AJ72" i="10"/>
  <c r="Z72" i="10"/>
  <c r="R72" i="10"/>
  <c r="X72" i="10"/>
  <c r="V72" i="10"/>
  <c r="I72" i="10"/>
  <c r="S72" i="10"/>
  <c r="L72" i="10"/>
  <c r="AC72" i="10"/>
  <c r="AN72" i="10"/>
  <c r="AM72" i="10"/>
  <c r="AP72" i="10"/>
  <c r="AK72" i="10"/>
  <c r="U72" i="10"/>
  <c r="U110" i="10"/>
  <c r="P110" i="10"/>
  <c r="AA110" i="10"/>
  <c r="AP110" i="10"/>
  <c r="Z110" i="10"/>
  <c r="J110" i="10"/>
  <c r="M110" i="10"/>
  <c r="AM110" i="10"/>
  <c r="AG110" i="10"/>
  <c r="V110" i="10"/>
  <c r="AI110" i="10"/>
  <c r="AE110" i="10"/>
  <c r="Y110" i="10"/>
  <c r="W110" i="10"/>
  <c r="AO110" i="10"/>
  <c r="AB110" i="10"/>
  <c r="Q110" i="10"/>
  <c r="L110" i="10"/>
  <c r="AJ110" i="10"/>
  <c r="AD110" i="10"/>
  <c r="AN110" i="10"/>
  <c r="K110" i="10"/>
  <c r="T110" i="10"/>
  <c r="AH110" i="10"/>
  <c r="R110" i="10"/>
  <c r="AC110" i="10"/>
  <c r="S110" i="10"/>
  <c r="AF110" i="10"/>
  <c r="AL110" i="10"/>
  <c r="AK110" i="10"/>
  <c r="N110" i="10"/>
  <c r="I110" i="10"/>
  <c r="X110" i="10"/>
  <c r="O110" i="10"/>
  <c r="AD40" i="10"/>
  <c r="S40" i="10"/>
  <c r="N40" i="10"/>
  <c r="P40" i="10"/>
  <c r="AK40" i="10"/>
  <c r="X40" i="10"/>
  <c r="AC40" i="10"/>
  <c r="V40" i="10"/>
  <c r="U40" i="10"/>
  <c r="AE40" i="10"/>
  <c r="T40" i="10"/>
  <c r="AJ40" i="10"/>
  <c r="M40" i="10"/>
  <c r="AA40" i="10"/>
  <c r="R40" i="10"/>
  <c r="AH40" i="10"/>
  <c r="AF40" i="10"/>
  <c r="W40" i="10"/>
  <c r="AP40" i="10"/>
  <c r="AO40" i="10"/>
  <c r="I40" i="10"/>
  <c r="AN40" i="10"/>
  <c r="AL40" i="10"/>
  <c r="O40" i="10"/>
  <c r="AB40" i="10"/>
  <c r="K40" i="10"/>
  <c r="Z40" i="10"/>
  <c r="AG40" i="10"/>
  <c r="AM40" i="10"/>
  <c r="AI40" i="10"/>
  <c r="Y40" i="10"/>
  <c r="L40" i="10"/>
  <c r="Q40" i="10"/>
  <c r="J40" i="10"/>
  <c r="S139" i="10"/>
  <c r="K139" i="10"/>
  <c r="I139" i="10"/>
  <c r="AO139" i="10"/>
  <c r="X139" i="10"/>
  <c r="Y139" i="10"/>
  <c r="AF139" i="10"/>
  <c r="O139" i="10"/>
  <c r="P139" i="10"/>
  <c r="AL56" i="10"/>
  <c r="AD56" i="10"/>
  <c r="V56" i="10"/>
  <c r="N56" i="10"/>
  <c r="AI56" i="10"/>
  <c r="S56" i="10"/>
  <c r="AC56" i="10"/>
  <c r="AG56" i="10"/>
  <c r="AN56" i="10"/>
  <c r="AF56" i="10"/>
  <c r="X56" i="10"/>
  <c r="P56" i="10"/>
  <c r="AM56" i="10"/>
  <c r="W56" i="10"/>
  <c r="AK56" i="10"/>
  <c r="AO56" i="10"/>
  <c r="I56" i="10"/>
  <c r="M56" i="10"/>
  <c r="AB56" i="10"/>
  <c r="L56" i="10"/>
  <c r="O56" i="10"/>
  <c r="U56" i="10"/>
  <c r="AP56" i="10"/>
  <c r="AH56" i="10"/>
  <c r="Z56" i="10"/>
  <c r="R56" i="10"/>
  <c r="J56" i="10"/>
  <c r="AA56" i="10"/>
  <c r="K56" i="10"/>
  <c r="Q56" i="10"/>
  <c r="AJ56" i="10"/>
  <c r="T56" i="10"/>
  <c r="AE56" i="10"/>
  <c r="Y56" i="10"/>
  <c r="L58" i="10"/>
  <c r="AN58" i="10"/>
  <c r="O58" i="10"/>
  <c r="U58" i="10"/>
  <c r="T58" i="10"/>
  <c r="AO58" i="10"/>
  <c r="W58" i="10"/>
  <c r="P58" i="10"/>
  <c r="AF58" i="10"/>
  <c r="AP58" i="10"/>
  <c r="Z58" i="10"/>
  <c r="J58" i="10"/>
  <c r="K58" i="10"/>
  <c r="Y58" i="10"/>
  <c r="AL58" i="10"/>
  <c r="V58" i="10"/>
  <c r="AI58" i="10"/>
  <c r="AC58" i="10"/>
  <c r="Q58" i="10"/>
  <c r="AE58" i="10"/>
  <c r="AJ58" i="10"/>
  <c r="AK58" i="10"/>
  <c r="AM58" i="10"/>
  <c r="X58" i="10"/>
  <c r="R58" i="10"/>
  <c r="M58" i="10"/>
  <c r="I58" i="10"/>
  <c r="AD58" i="10"/>
  <c r="S58" i="10"/>
  <c r="AB58" i="10"/>
  <c r="AH58" i="10"/>
  <c r="AA58" i="10"/>
  <c r="N58" i="10"/>
  <c r="AG58" i="10"/>
  <c r="I70" i="10"/>
  <c r="V70" i="10"/>
  <c r="AC70" i="10"/>
  <c r="AI70" i="10"/>
  <c r="AF70" i="10"/>
  <c r="W70" i="10"/>
  <c r="AL70" i="10"/>
  <c r="AH70" i="10"/>
  <c r="R70" i="10"/>
  <c r="AA70" i="10"/>
  <c r="M70" i="10"/>
  <c r="AN70" i="10"/>
  <c r="AG70" i="10"/>
  <c r="N70" i="10"/>
  <c r="AK70" i="10"/>
  <c r="L70" i="10"/>
  <c r="AB70" i="10"/>
  <c r="Y70" i="10"/>
  <c r="P70" i="10"/>
  <c r="AO70" i="10"/>
  <c r="AE70" i="10"/>
  <c r="Z70" i="10"/>
  <c r="J70" i="10"/>
  <c r="K70" i="10"/>
  <c r="AD70" i="10"/>
  <c r="AM70" i="10"/>
  <c r="T70" i="10"/>
  <c r="AP70" i="10"/>
  <c r="Q70" i="10"/>
  <c r="AJ70" i="10"/>
  <c r="S70" i="10"/>
  <c r="U70" i="10"/>
  <c r="X70" i="10"/>
  <c r="O70" i="10"/>
  <c r="AC128" i="10"/>
  <c r="U128" i="10"/>
  <c r="AN128" i="10"/>
  <c r="AK128" i="10"/>
  <c r="AL128" i="10"/>
  <c r="AB128" i="10"/>
  <c r="M128" i="10"/>
  <c r="AM128" i="10"/>
  <c r="AE128" i="10"/>
  <c r="W128" i="10"/>
  <c r="O128" i="10"/>
  <c r="AP128" i="10"/>
  <c r="Z128" i="10"/>
  <c r="J128" i="10"/>
  <c r="P128" i="10"/>
  <c r="T128" i="10"/>
  <c r="AJ128" i="10"/>
  <c r="N128" i="10"/>
  <c r="I128" i="10"/>
  <c r="Y128" i="10"/>
  <c r="AO128" i="10"/>
  <c r="V128" i="10"/>
  <c r="AI128" i="10"/>
  <c r="AA128" i="10"/>
  <c r="S128" i="10"/>
  <c r="K128" i="10"/>
  <c r="AH128" i="10"/>
  <c r="R128" i="10"/>
  <c r="AF128" i="10"/>
  <c r="L128" i="10"/>
  <c r="X128" i="10"/>
  <c r="AD128" i="10"/>
  <c r="Q128" i="10"/>
  <c r="AG128" i="10"/>
  <c r="L129" i="10"/>
  <c r="AM129" i="10"/>
  <c r="W129" i="10"/>
  <c r="AC129" i="10"/>
  <c r="AJ129" i="10"/>
  <c r="AD129" i="10"/>
  <c r="O129" i="10"/>
  <c r="AF129" i="10"/>
  <c r="R129" i="10"/>
  <c r="U129" i="10"/>
  <c r="S129" i="10"/>
  <c r="AB129" i="10"/>
  <c r="AA129" i="10"/>
  <c r="AO129" i="10"/>
  <c r="Y129" i="10"/>
  <c r="X129" i="10"/>
  <c r="AH129" i="10"/>
  <c r="AL129" i="10"/>
  <c r="I129" i="10"/>
  <c r="T129" i="10"/>
  <c r="Z129" i="10"/>
  <c r="AE129" i="10"/>
  <c r="K129" i="10"/>
  <c r="N129" i="10"/>
  <c r="P129" i="10"/>
  <c r="Q129" i="10"/>
  <c r="AK129" i="10"/>
  <c r="V129" i="10"/>
  <c r="AI129" i="10"/>
  <c r="AP129" i="10"/>
  <c r="AG129" i="10"/>
  <c r="AN129" i="10"/>
  <c r="M129" i="10"/>
  <c r="J129" i="10"/>
  <c r="N67" i="10"/>
  <c r="AG67" i="10"/>
  <c r="AD67" i="10"/>
  <c r="AN67" i="10"/>
  <c r="V67" i="10"/>
  <c r="AC67" i="10"/>
  <c r="M67" i="10"/>
  <c r="AA67" i="10"/>
  <c r="R67" i="10"/>
  <c r="AH67" i="10"/>
  <c r="AE67" i="10"/>
  <c r="Y67" i="10"/>
  <c r="AJ67" i="10"/>
  <c r="I67" i="10"/>
  <c r="AF67" i="10"/>
  <c r="W67" i="10"/>
  <c r="AB67" i="10"/>
  <c r="S67" i="10"/>
  <c r="AL67" i="10"/>
  <c r="AI67" i="10"/>
  <c r="Q67" i="10"/>
  <c r="K67" i="10"/>
  <c r="J67" i="10"/>
  <c r="Z67" i="10"/>
  <c r="AP67" i="10"/>
  <c r="U67" i="10"/>
  <c r="L67" i="10"/>
  <c r="X67" i="10"/>
  <c r="AK67" i="10"/>
  <c r="O67" i="10"/>
  <c r="AM67" i="10"/>
  <c r="T67" i="10"/>
  <c r="P67" i="10"/>
  <c r="AO67" i="10"/>
  <c r="AK118" i="10"/>
  <c r="AC118" i="10"/>
  <c r="AD118" i="10"/>
  <c r="X118" i="10"/>
  <c r="N118" i="10"/>
  <c r="T118" i="10"/>
  <c r="M118" i="10"/>
  <c r="AB118" i="10"/>
  <c r="V118" i="10"/>
  <c r="U118" i="10"/>
  <c r="AI118" i="10"/>
  <c r="AA118" i="10"/>
  <c r="S118" i="10"/>
  <c r="K118" i="10"/>
  <c r="L118" i="10"/>
  <c r="AF118" i="10"/>
  <c r="R118" i="10"/>
  <c r="AH118" i="10"/>
  <c r="Q118" i="10"/>
  <c r="AG118" i="10"/>
  <c r="AN118" i="10"/>
  <c r="AL118" i="10"/>
  <c r="AM118" i="10"/>
  <c r="AE118" i="10"/>
  <c r="W118" i="10"/>
  <c r="O118" i="10"/>
  <c r="AP118" i="10"/>
  <c r="AJ118" i="10"/>
  <c r="P118" i="10"/>
  <c r="J118" i="10"/>
  <c r="Z118" i="10"/>
  <c r="I118" i="10"/>
  <c r="Y118" i="10"/>
  <c r="AO118" i="10"/>
  <c r="Q132" i="10"/>
  <c r="AJ132" i="10"/>
  <c r="AB132" i="10"/>
  <c r="Y132" i="10"/>
  <c r="T132" i="10"/>
  <c r="AL132" i="10"/>
  <c r="AM132" i="10"/>
  <c r="J132" i="10"/>
  <c r="O132" i="10"/>
  <c r="V132" i="10"/>
  <c r="X132" i="10"/>
  <c r="AP132" i="10"/>
  <c r="P132" i="10"/>
  <c r="AA132" i="10"/>
  <c r="K132" i="10"/>
  <c r="AD132" i="10"/>
  <c r="L132" i="10"/>
  <c r="W132" i="10"/>
  <c r="AG132" i="10"/>
  <c r="R132" i="10"/>
  <c r="AO132" i="10"/>
  <c r="I132" i="10"/>
  <c r="AH132" i="10"/>
  <c r="AN132" i="10"/>
  <c r="Z132" i="10"/>
  <c r="AE132" i="10"/>
  <c r="AK132" i="10"/>
  <c r="AC132" i="10"/>
  <c r="M132" i="10"/>
  <c r="N132" i="10"/>
  <c r="U132" i="10"/>
  <c r="AI132" i="10"/>
  <c r="S132" i="10"/>
  <c r="AF132" i="10"/>
  <c r="K9" i="10"/>
  <c r="P9" i="10"/>
  <c r="Y9" i="10"/>
  <c r="AA9" i="10"/>
  <c r="L9" i="10"/>
  <c r="M9" i="10"/>
  <c r="V9" i="10"/>
  <c r="AE9" i="10"/>
  <c r="O9" i="10"/>
  <c r="X9" i="10"/>
  <c r="Z9" i="10"/>
  <c r="AG9" i="10"/>
  <c r="AB9" i="10"/>
  <c r="AJ9" i="10"/>
  <c r="N9" i="10"/>
  <c r="AO9" i="10"/>
  <c r="AF9" i="10"/>
  <c r="AI9" i="10"/>
  <c r="AC9" i="10"/>
  <c r="U9" i="10"/>
  <c r="R9" i="10"/>
  <c r="T9" i="10"/>
  <c r="AM9" i="10"/>
  <c r="W9" i="10"/>
  <c r="AN9" i="10"/>
  <c r="AP9" i="10"/>
  <c r="J9" i="10"/>
  <c r="Q9" i="10"/>
  <c r="AD9" i="10"/>
  <c r="AK9" i="10"/>
  <c r="AL9" i="10"/>
  <c r="I9" i="10"/>
  <c r="AH9" i="10"/>
  <c r="S9" i="10"/>
  <c r="AO45" i="10"/>
  <c r="P45" i="10"/>
  <c r="W45" i="10"/>
  <c r="AK45" i="10"/>
  <c r="AA45" i="10"/>
  <c r="AB45" i="10"/>
  <c r="L45" i="10"/>
  <c r="O45" i="10"/>
  <c r="Y45" i="10"/>
  <c r="AN45" i="10"/>
  <c r="N45" i="10"/>
  <c r="AL45" i="10"/>
  <c r="S45" i="10"/>
  <c r="Q45" i="10"/>
  <c r="AP45" i="10"/>
  <c r="AI45" i="10"/>
  <c r="M45" i="10"/>
  <c r="X45" i="10"/>
  <c r="AF45" i="10"/>
  <c r="I45" i="10"/>
  <c r="AM45" i="10"/>
  <c r="AJ45" i="10"/>
  <c r="T45" i="10"/>
  <c r="AE45" i="10"/>
  <c r="U45" i="10"/>
  <c r="AG45" i="10"/>
  <c r="K45" i="10"/>
  <c r="AD45" i="10"/>
  <c r="Z45" i="10"/>
  <c r="AH45" i="10"/>
  <c r="J45" i="10"/>
  <c r="AC45" i="10"/>
  <c r="V45" i="10"/>
  <c r="R45" i="10"/>
  <c r="AN138" i="10"/>
  <c r="AF138" i="10"/>
  <c r="X138" i="10"/>
  <c r="P138" i="10"/>
  <c r="AO138" i="10"/>
  <c r="Y138" i="10"/>
  <c r="I138" i="10"/>
  <c r="O138" i="10"/>
  <c r="S138" i="10"/>
  <c r="AL138" i="10"/>
  <c r="AD138" i="10"/>
  <c r="V138" i="10"/>
  <c r="N138" i="10"/>
  <c r="AK138" i="10"/>
  <c r="U138" i="10"/>
  <c r="AM138" i="10"/>
  <c r="AA138" i="10"/>
  <c r="AJ138" i="10"/>
  <c r="AB138" i="10"/>
  <c r="L138" i="10"/>
  <c r="AG138" i="10"/>
  <c r="AE138" i="10"/>
  <c r="AP138" i="10"/>
  <c r="AH138" i="10"/>
  <c r="R138" i="10"/>
  <c r="J138" i="10"/>
  <c r="M138" i="10"/>
  <c r="AI138" i="10"/>
  <c r="T138" i="10"/>
  <c r="Q138" i="10"/>
  <c r="K138" i="10"/>
  <c r="Z138" i="10"/>
  <c r="AC138" i="10"/>
  <c r="W138" i="10"/>
</calcChain>
</file>

<file path=xl/comments1.xml><?xml version="1.0" encoding="utf-8"?>
<comments xmlns="http://schemas.openxmlformats.org/spreadsheetml/2006/main">
  <authors>
    <author>Emilie EGEA</author>
  </authors>
  <commentList>
    <comment ref="AO70" authorId="0" shapeId="0">
      <text>
        <r>
          <rPr>
            <b/>
            <sz val="9"/>
            <color indexed="81"/>
            <rFont val="Tahoma"/>
            <family val="2"/>
          </rPr>
          <t>Emilie EGEA:</t>
        </r>
        <r>
          <rPr>
            <sz val="9"/>
            <color indexed="81"/>
            <rFont val="Tahoma"/>
            <family val="2"/>
          </rPr>
          <t xml:space="preserve">
Prochez dit: Facile pour du personnel qualifié, difficile pour du personnel non qualifié</t>
        </r>
      </text>
    </comment>
  </commentList>
</comments>
</file>

<file path=xl/sharedStrings.xml><?xml version="1.0" encoding="utf-8"?>
<sst xmlns="http://schemas.openxmlformats.org/spreadsheetml/2006/main" count="2464" uniqueCount="288">
  <si>
    <t>Biomarqueur</t>
  </si>
  <si>
    <t>AchE</t>
  </si>
  <si>
    <t>Aggrégation hémocytaire</t>
  </si>
  <si>
    <t>Avidité hémocytaire</t>
  </si>
  <si>
    <t>Laccase</t>
  </si>
  <si>
    <t>métabolisme hémocytaire</t>
  </si>
  <si>
    <t>Mortalité hémocytaire</t>
  </si>
  <si>
    <t>mue</t>
  </si>
  <si>
    <t>taux d'alimentation</t>
  </si>
  <si>
    <t>Gasterosteus aculeatus</t>
  </si>
  <si>
    <t>Dreissena polymorpha</t>
  </si>
  <si>
    <t>Critère 6</t>
  </si>
  <si>
    <t>Critère 7</t>
  </si>
  <si>
    <t>Critère 9</t>
  </si>
  <si>
    <t>Facilité d’obtention de l’organisme /stock pop</t>
  </si>
  <si>
    <t>Facilité de mise en œuvre de la technique (matériel frais/temps d'acquisition de la donnée )</t>
  </si>
  <si>
    <t>Côtier</t>
  </si>
  <si>
    <t>Large</t>
  </si>
  <si>
    <t>Fixation possible</t>
  </si>
  <si>
    <t>Population abondante ET prélèvement aisé</t>
  </si>
  <si>
    <t>Production en élevage disponible</t>
  </si>
  <si>
    <t>Accès aux organismes difficile</t>
  </si>
  <si>
    <t>Crassostrea gigas</t>
  </si>
  <si>
    <t>Dicentrarchus labrax</t>
  </si>
  <si>
    <t>Eurytemora affinis</t>
  </si>
  <si>
    <t>Gammarus fossarum</t>
  </si>
  <si>
    <t>Palaemon longirostris</t>
  </si>
  <si>
    <t>Gobio gobio</t>
  </si>
  <si>
    <t>Palaemon serratus</t>
  </si>
  <si>
    <t>Gobius niger</t>
  </si>
  <si>
    <t>Hediste diversicolor</t>
  </si>
  <si>
    <t>Haliotis tuberculata</t>
  </si>
  <si>
    <t>Scrobicularia plana</t>
  </si>
  <si>
    <t>Leuciscus cephalus</t>
  </si>
  <si>
    <t>Mimachlamys varia</t>
  </si>
  <si>
    <t>Mytilus edulis</t>
  </si>
  <si>
    <t>Mytilus galloprovincialis</t>
  </si>
  <si>
    <t>Oryzias latipes</t>
  </si>
  <si>
    <t>Phoxinus phoxinus</t>
  </si>
  <si>
    <t>Rutilus rutilus</t>
  </si>
  <si>
    <t>Sarotherodon melanotheron</t>
  </si>
  <si>
    <t>Zosterisessor ophiocephalus</t>
  </si>
  <si>
    <t>Critère 1</t>
  </si>
  <si>
    <t>Critère 2</t>
  </si>
  <si>
    <t>Critère 3</t>
  </si>
  <si>
    <t>Critère 4</t>
  </si>
  <si>
    <t>Critère 5</t>
  </si>
  <si>
    <t>Critère 8</t>
  </si>
  <si>
    <t>Critère 10</t>
  </si>
  <si>
    <t>Relation dose / réponse</t>
  </si>
  <si>
    <t>Robustesse /Caractérisation des facteurs confondants (intrinsèque et environnemental)</t>
  </si>
  <si>
    <t>Connaissance des conséquences sur les niveaux d'organisation supérieure</t>
  </si>
  <si>
    <t>Littérature en lien avec le couple espèce/biomarqueur</t>
  </si>
  <si>
    <t>Espèce</t>
  </si>
  <si>
    <t>Milieu</t>
  </si>
  <si>
    <t>contact</t>
  </si>
  <si>
    <t>relation dose/réponse connue, profil de réponse MONOTONE (inhibition ou induction)</t>
  </si>
  <si>
    <t>relation dose/réponse connue, profil de réponse NON MONOTONE (induction+inhibition)</t>
  </si>
  <si>
    <t>relation dose/réponse non connue</t>
  </si>
  <si>
    <t>Effets des facteurs confondants connu et il est possible de les prendre en compte dans l'interprétation</t>
  </si>
  <si>
    <t>Effets des facteurs confondants connu mais non pris en compte dans l'interprétation</t>
  </si>
  <si>
    <t>pas de connaissance de l'effet des facteurs confondants</t>
  </si>
  <si>
    <t>Ce biomarqueur a un lien connu avec un trait de vie? survie, repro, croissance, comportement</t>
  </si>
  <si>
    <t>N'a pas de lien établi avec trait de vie</t>
  </si>
  <si>
    <t>Norme</t>
  </si>
  <si>
    <t>Publication</t>
  </si>
  <si>
    <t>Rapport</t>
  </si>
  <si>
    <t>Aucun</t>
  </si>
  <si>
    <t>Connue</t>
  </si>
  <si>
    <t>Partiellement</t>
  </si>
  <si>
    <t>Non connue</t>
  </si>
  <si>
    <t>modèle non-soumis au comité d'éthique</t>
  </si>
  <si>
    <t>modèle soumis au comité d'éthique</t>
  </si>
  <si>
    <t>Faible</t>
  </si>
  <si>
    <t>Elevé</t>
  </si>
  <si>
    <t>M Palos Ladeiro</t>
  </si>
  <si>
    <t>Continental</t>
  </si>
  <si>
    <t>Transition</t>
  </si>
  <si>
    <t>O Geffard</t>
  </si>
  <si>
    <t>C Mouneyrac</t>
  </si>
  <si>
    <t>GST</t>
  </si>
  <si>
    <t>LDH</t>
  </si>
  <si>
    <t>Réserves énergétiques</t>
  </si>
  <si>
    <t>SOD</t>
  </si>
  <si>
    <t>Tbars</t>
  </si>
  <si>
    <t>M Breitwieser</t>
  </si>
  <si>
    <t>Metallothioneines</t>
  </si>
  <si>
    <t>phagocytose</t>
  </si>
  <si>
    <t>M Auffret</t>
  </si>
  <si>
    <t>B Xuereb</t>
  </si>
  <si>
    <t>Gammarus pulex</t>
  </si>
  <si>
    <t>EROD</t>
  </si>
  <si>
    <t>test des micronoyaux</t>
  </si>
  <si>
    <t>protéines carbonylées</t>
  </si>
  <si>
    <t>AChE</t>
  </si>
  <si>
    <t>Indice de maturité sexuelle (qté adn présent dans cellule germinale male, distinguer cellule haplo, diplo ou triplo))</t>
  </si>
  <si>
    <t>intégrité ADN</t>
  </si>
  <si>
    <t>Dreissena rostriformis bugensis</t>
  </si>
  <si>
    <t>viabilité hémocytaire</t>
  </si>
  <si>
    <t>activité MXR</t>
  </si>
  <si>
    <t>VTG</t>
  </si>
  <si>
    <t>Spiggin</t>
  </si>
  <si>
    <t>GPx</t>
  </si>
  <si>
    <t>GR</t>
  </si>
  <si>
    <t>Cyp3a</t>
  </si>
  <si>
    <t>GSHt</t>
  </si>
  <si>
    <t>Cyp3A</t>
  </si>
  <si>
    <t>GSH</t>
  </si>
  <si>
    <t>cholinesterase</t>
  </si>
  <si>
    <t>Ovotestis</t>
  </si>
  <si>
    <t>Cadre d'étude</t>
  </si>
  <si>
    <t>Qualité du rejet</t>
  </si>
  <si>
    <t>Impact rejet sur le milieu</t>
  </si>
  <si>
    <t>Surveillance générale</t>
  </si>
  <si>
    <t>Matériel et Niveau technique et expertise requise pour l'acquisition de la donnée</t>
  </si>
  <si>
    <t>Sélectionnez votre cadre de questionnement</t>
  </si>
  <si>
    <t>SCORE TOTAL</t>
  </si>
  <si>
    <t>D</t>
  </si>
  <si>
    <t>F</t>
  </si>
  <si>
    <t>MF</t>
  </si>
  <si>
    <t>Mesure a effectuer sur matériel frais (vivant)</t>
  </si>
  <si>
    <t>Question éthique</t>
  </si>
  <si>
    <t xml:space="preserve">Transplantation possible </t>
  </si>
  <si>
    <t>Eau saumâtre</t>
  </si>
  <si>
    <t>Plus il y a de X mieux c'est (à transformer en F, MF, D)</t>
  </si>
  <si>
    <t>Zone d'application / Echelle spatiale</t>
  </si>
  <si>
    <t>d</t>
  </si>
  <si>
    <t>mf</t>
  </si>
  <si>
    <t>5 sauf si comparaison amont aval</t>
  </si>
  <si>
    <t>f</t>
  </si>
  <si>
    <t>MF (à utiliser en batterie)</t>
  </si>
  <si>
    <r>
      <rPr>
        <sz val="16"/>
        <color theme="1"/>
        <rFont val="Times New Roman"/>
        <family val="1"/>
      </rPr>
      <t xml:space="preserve"> </t>
    </r>
    <r>
      <rPr>
        <sz val="16"/>
        <color theme="1"/>
        <rFont val="Calibri"/>
        <family val="2"/>
        <scheme val="minor"/>
      </rPr>
      <t>Diagnostic des causes de la dégradation et d’amélioration / contrôle d’enquête (discordance écologie vs chimie)</t>
    </r>
  </si>
  <si>
    <t>Cours d'eau petit</t>
  </si>
  <si>
    <t>Cours d'eau moyen</t>
  </si>
  <si>
    <t>Cours d'eau grand</t>
  </si>
  <si>
    <t>Acquisition des résultats sur 100 échantillons : 1 jour</t>
  </si>
  <si>
    <t>Acquisition des résultats sur 100 échantillons : + jours</t>
  </si>
  <si>
    <t>Acquisition des résultats sur 100 échantillons : + semaines</t>
  </si>
  <si>
    <t>adresse</t>
  </si>
  <si>
    <t>Relation dose / réponserelation dose/réponse connue, profil de réponse MONOTONE (inhibition ou induction)</t>
  </si>
  <si>
    <t>Relation dose / réponserelation dose/réponse connue, profil de réponse NON MONOTONE (induction+inhibition)</t>
  </si>
  <si>
    <t>Relation dose / réponserelation dose/réponse non connue</t>
  </si>
  <si>
    <t>Adressage</t>
  </si>
  <si>
    <t>0 : expériemntation au labo, n'intègre pas la complexité du milieu</t>
  </si>
  <si>
    <t>Initial, réalisé avec GT expert</t>
  </si>
  <si>
    <t>FINAL</t>
  </si>
  <si>
    <t>Diagnostic controle enquete</t>
  </si>
  <si>
    <t>adressage</t>
  </si>
  <si>
    <t>Oncorhynchus mykiss</t>
  </si>
  <si>
    <t>Contact</t>
  </si>
  <si>
    <t>Rang</t>
  </si>
  <si>
    <t>ligne databaseNet</t>
  </si>
  <si>
    <t>Continental / Transition</t>
  </si>
  <si>
    <t>carboxyestérase</t>
  </si>
  <si>
    <t>phénoloxydase</t>
  </si>
  <si>
    <t>Indices morphométriques</t>
  </si>
  <si>
    <t>S Souissi</t>
  </si>
  <si>
    <t>comet sur spermatozoide</t>
  </si>
  <si>
    <t>comet sur larve</t>
  </si>
  <si>
    <t>comet sur sang</t>
  </si>
  <si>
    <t>histopathologie hépatique</t>
  </si>
  <si>
    <t>Cyprinus carpio</t>
  </si>
  <si>
    <t>histologie</t>
  </si>
  <si>
    <t>S. Paris</t>
  </si>
  <si>
    <t>Flambée oxydative</t>
  </si>
  <si>
    <t>Distribution leucocytaire</t>
  </si>
  <si>
    <t>Mortalité leucocytaire</t>
  </si>
  <si>
    <t>Cottus gobio</t>
  </si>
  <si>
    <t>Mortalité cellulaire</t>
  </si>
  <si>
    <t>A. Bado-Niles</t>
  </si>
  <si>
    <t>Transaminase</t>
  </si>
  <si>
    <t>Lipase</t>
  </si>
  <si>
    <t>Phosphatase acide</t>
  </si>
  <si>
    <t>Election transport system</t>
  </si>
  <si>
    <t>Amylase</t>
  </si>
  <si>
    <t>Trypsine</t>
  </si>
  <si>
    <t>Phosphatase alcaline</t>
  </si>
  <si>
    <t>O. Debourges-Geffard</t>
  </si>
  <si>
    <t>Corbicula fluminea</t>
  </si>
  <si>
    <t>transcriptomique</t>
  </si>
  <si>
    <t>M. Baudrimont</t>
  </si>
  <si>
    <t>G. Charmantier</t>
  </si>
  <si>
    <t>Penaeus japonicus</t>
  </si>
  <si>
    <t>Homarus gammarus</t>
  </si>
  <si>
    <t>Salmo trutta</t>
  </si>
  <si>
    <t>Salvelinus fontinalis</t>
  </si>
  <si>
    <t>Diomedea exulans</t>
  </si>
  <si>
    <t>Larus marinus</t>
  </si>
  <si>
    <t>Larus fuscus</t>
  </si>
  <si>
    <t>Larus argentatus</t>
  </si>
  <si>
    <t>Stercorarius maccormicki</t>
  </si>
  <si>
    <t>Stercorarius antarcticus</t>
  </si>
  <si>
    <t>Aptenodytes patagonicus</t>
  </si>
  <si>
    <t>Alle alle</t>
  </si>
  <si>
    <t>Rissa tridactyla</t>
  </si>
  <si>
    <t>Thalassoica antarctica</t>
  </si>
  <si>
    <t>corticosterone</t>
  </si>
  <si>
    <t>P. Bustamante</t>
  </si>
  <si>
    <t>prolactine</t>
  </si>
  <si>
    <t>Hormones thyroïdiennes (TT3 et TT4)</t>
  </si>
  <si>
    <t>M. Bonnard</t>
  </si>
  <si>
    <t>J. Forget-Leray</t>
  </si>
  <si>
    <t>JM. Lebel</t>
  </si>
  <si>
    <t>F. Le Bihanic</t>
  </si>
  <si>
    <t>F. Le Bihanic + JM. Porcher</t>
  </si>
  <si>
    <t>F. Le Foll</t>
  </si>
  <si>
    <t>B. Rocher</t>
  </si>
  <si>
    <t>JM. Porcher</t>
  </si>
  <si>
    <t>H. Thomas-Gouyon</t>
  </si>
  <si>
    <t>Perca fluviatilis</t>
  </si>
  <si>
    <t>Metabolomique du foie</t>
  </si>
  <si>
    <t>B. Marie</t>
  </si>
  <si>
    <t>Étiquettes de lignes</t>
  </si>
  <si>
    <t>(vide)</t>
  </si>
  <si>
    <t>Total général</t>
  </si>
  <si>
    <t>SEBIO</t>
  </si>
  <si>
    <t>BOREA</t>
  </si>
  <si>
    <t>Labo</t>
  </si>
  <si>
    <t>LIENSs</t>
  </si>
  <si>
    <t>LEMAR</t>
  </si>
  <si>
    <t>MARBEC</t>
  </si>
  <si>
    <t>EPOC</t>
  </si>
  <si>
    <t>LOG</t>
  </si>
  <si>
    <t>MCAM</t>
  </si>
  <si>
    <t>Transition / Côtier</t>
  </si>
  <si>
    <t>MMS</t>
  </si>
  <si>
    <t>pression osmotique sg</t>
  </si>
  <si>
    <t>Schmidtea polychroa</t>
  </si>
  <si>
    <t>nombre de cocons pondus et nombre de juvéniles par cocons</t>
  </si>
  <si>
    <t>La réponse est sans équivoque et très facile à mesurer. Par contre, il est impossible de faire l'analyse sur 100 échantillons (on fait des triplicats de 25 planaires à chaque fois dans des bechers donc en terme de logistique et de matériel biologique, ce n'est pas possible.. on fait maximum 15 echantillons à la fois et pour monter à 100, il faut plusieurs mois (6).</t>
  </si>
  <si>
    <t>taux d'éclosion</t>
  </si>
  <si>
    <t>Possible de faire sur 100 échantillons mais pas en une fois.</t>
  </si>
  <si>
    <t>Radix balthica</t>
  </si>
  <si>
    <t>Lymnea stagnalis</t>
  </si>
  <si>
    <t>F. Geret</t>
  </si>
  <si>
    <t>GEODE</t>
  </si>
  <si>
    <t>Sélectionnez dans le menu déroulant ci contre votre cadre de questionnement &gt;&gt;</t>
  </si>
  <si>
    <t>métabolomique</t>
  </si>
  <si>
    <t>E. Gomez</t>
  </si>
  <si>
    <t>HSM</t>
  </si>
  <si>
    <t xml:space="preserve">par spectrométrie de masses à haute résolution sur. L'intérêt que présente cette espèce sauvage est lié à sa large répartition géographique et sa robustesse. Elle est très utilisée dans les programmes de biosurveillance. Pour autant, son génome n'est pas élucidé. C'est une bonne cible pour tester les approches hollistiques que sont les omiques afin de caractériser des effets inattendus ou non renseignés. 
Dans un premier temps, nous avons travaillé sur des substances actives (médicaments comme le diclofenac ou la venfaxine - en cours de valorisation pour cette dernière) et sur des mélanges complexes (rejets de station d'épuration d'eaux usées - publication soumise) en laboratoire. L'applicabilité sur le terrain reste à faire, mais nous avons déjà des résultats très intéressants qui confirment moléculairement les modes d'action connus, et mettent en évidence aussi des modes d'action non caractérisés à ce jour. 
Parmi ses points forts, l'approche permet de caractériser l'exposome (nous avons pu mettre en évidence des métabolites du diclofenac et de la venlafaxine non encore documentés à ce jour chez Mytilus) et fournit de l'information sur les effets moléculaires attendus et inattendus chez les organismes. 
Parmi ses points faibles se trouve le temps de traitement et d'interprétation des résultats, surtout lorsque l'on travaille sur un invertébré, pour lesquels le métabolisme est peu connu.
</t>
  </si>
  <si>
    <t>Valeur seuil au dela de laquelle la modulation de la réponse est significative</t>
  </si>
  <si>
    <t xml:space="preserve">Recodé </t>
  </si>
  <si>
    <t>1-</t>
  </si>
  <si>
    <t>2-</t>
  </si>
  <si>
    <t>3-</t>
  </si>
  <si>
    <t>5-</t>
  </si>
  <si>
    <t>6-</t>
  </si>
  <si>
    <t>7-</t>
  </si>
  <si>
    <t>Notice d'utilisation du fichier OUTILS-BIOLOGIQUES.Xls à destination des utilisateurs</t>
  </si>
  <si>
    <t>Notice d'utilisation du fichier OUTILS-BIOLOGIQUES.Xls à destination de l'OFB</t>
  </si>
  <si>
    <t>EFFACER CETTE COLONNE AVANT DIFFUSION DU FICHIER</t>
  </si>
  <si>
    <t>RIVERLY</t>
  </si>
  <si>
    <t>Marin/estuarien</t>
  </si>
  <si>
    <t>Micronoyaux</t>
  </si>
  <si>
    <t>COMETE</t>
  </si>
  <si>
    <t>Stabilité lysosomale</t>
  </si>
  <si>
    <t>Intersexualite</t>
  </si>
  <si>
    <t>Histologie hépatique</t>
  </si>
  <si>
    <t>Maturation ovocytaire</t>
  </si>
  <si>
    <t>Squalius cephalus</t>
  </si>
  <si>
    <t>TOXEM</t>
  </si>
  <si>
    <t>J. Couteau</t>
  </si>
  <si>
    <t>Solea solea</t>
  </si>
  <si>
    <t>Limanda limanda</t>
  </si>
  <si>
    <t>Platichthys flesus</t>
  </si>
  <si>
    <t>Scope For Growth</t>
  </si>
  <si>
    <t>Indice de Condition</t>
  </si>
  <si>
    <t>Triglycerides</t>
  </si>
  <si>
    <t>Peroxidation lipidique</t>
  </si>
  <si>
    <t>Caspase</t>
  </si>
  <si>
    <t>Catalase</t>
  </si>
  <si>
    <t>Acide Phosphatase</t>
  </si>
  <si>
    <t>Chaine de transport d'électrons mitochondriale</t>
  </si>
  <si>
    <t>Capacité Antioxydante Totale</t>
  </si>
  <si>
    <t>Changement structuraux du système lysosomal (histochimie)</t>
  </si>
  <si>
    <t>Lipides neutres (histochimie)</t>
  </si>
  <si>
    <t>Lipofuscines (histochimie)</t>
  </si>
  <si>
    <t>Catalase (histochimie)</t>
  </si>
  <si>
    <t>S. Devin</t>
  </si>
  <si>
    <t>LIEC</t>
  </si>
  <si>
    <t xml:space="preserve">La note globale histologique que j'utilise est établie au niveau hépatique. Elle comporte les éléments suivants :
Un score de mort cellulaire correspondant à l'abondance en lyse ou nécrose dans le tissus.
Un score immunitaire correspondant à la présence de cellule immunitaire infiltrées dans le tissus et à la fréquence/taille des centres mélano-macrophages éventuellement présents.
Un score de fibrose correspondant à la fréquence et à l'intensité de la fibrose.
Un score de "lipidosis" en fonction de la fréquence et de la taille des globules lipidiques et de phénomène stéatosique.
Un score d'atteinte nucléaire lié au pourcentage d'hépatocytes présentant des noyaux altérés.
</t>
  </si>
  <si>
    <t xml:space="preserve">Ce fichier est construit de manière à se mettre à jour automatiquement grâce à des formules de calcul numérique
Sélectionner le cadre d'étude d'intérêt dans le menu déroulant de la cellule D2 de l'onglet "ChoixBMK". Le tableau renvoie alors les outils classés par ordre de pertnience décroissante. La pertinence est calculée au regard des caractéristiques opérationnelles des outils, pondérées par l'importance de ces caractéristiques dans le cadre d'étude choisi. 
Les caractéristiques de chaque couple espèce/biomarqueur sont rappelées dans le tableau. </t>
  </si>
  <si>
    <r>
      <t xml:space="preserve"> - Ce fichier est constriuit de manière à se mettre à jour automatiquement grâce à des formules de calcul 
 - La pondération des critères peut être modifiée dans l'onglet "Ponderation" par modification des valeurs dans le tableau du milieu, intitulé "Recodé" , le calcul de la valeur numérique de la pondération dans le tableau "Final" à droite est automatique
 - Dans l'onglet "Analyse" le score de chaque couple biomarqueur /espèce est calculé en fonction des réponses attribuées aux 10 critères et de la pondération de ces critères. </t>
    </r>
    <r>
      <rPr>
        <b/>
        <sz val="9"/>
        <color rgb="FF000000"/>
        <rFont val="Arial"/>
        <family val="2"/>
      </rPr>
      <t xml:space="preserve">ATTENTION, en cas d'ajout de données dans l'onglet "DataBase", il faut incrémenter la dernière ligne de l'onglet "Analyse" du nombre exact de lignes ajoutées dans "DataBase" (pas plus sinon les formules renvoient une erreur). </t>
    </r>
    <r>
      <rPr>
        <sz val="9"/>
        <color rgb="FF000000"/>
        <rFont val="Arial"/>
        <family val="2"/>
      </rPr>
      <t xml:space="preserve">
NB: la modification de la pondération en fonction des 4 cas d'étude envisagés est automatiquement liée au choix du cadre d'étude qui doit être faite dans l'onglet "ChoixBMK"
 - L'onglet "ChoixBMK" permet de sélectionner le cadre d'étude approprié via le menu déroulant de la cellule D2. Le tableau renvoie alors les outils classés par ordre de pertinence  décroissante. Les caractéristiques de chaque couple espèce/biomarqueur sont rappelées dans le tableau pour information de l'utilisateur.
</t>
    </r>
  </si>
  <si>
    <t>MILIEU</t>
  </si>
  <si>
    <t>ordre</t>
  </si>
  <si>
    <t>A. Mauffret</t>
  </si>
  <si>
    <t>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</si>
</sst>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40C]General"/>
    <numFmt numFmtId="165" formatCode="#,##0.00&quot; &quot;[$€-40C];[Red]&quot;-&quot;#,##0.00&quot; &quot;[$€-40C]"/>
  </numFmts>
  <fonts count="54">
    <font>
      <sz val="11"/>
      <color rgb="FF00000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rgb="FF000000"/>
      <name val="Arial"/>
      <family val="2"/>
    </font>
    <font>
      <sz val="11"/>
      <color rgb="FF000000"/>
      <name val="Calibri1"/>
    </font>
    <font>
      <b/>
      <i/>
      <sz val="16"/>
      <color rgb="FF000000"/>
      <name val="Arial"/>
      <family val="2"/>
    </font>
    <font>
      <b/>
      <sz val="11"/>
      <color rgb="FF000000"/>
      <name val="Arial"/>
      <family val="2"/>
    </font>
    <font>
      <b/>
      <i/>
      <u/>
      <sz val="11"/>
      <color rgb="FF000000"/>
      <name val="Arial"/>
      <family val="2"/>
    </font>
    <font>
      <b/>
      <sz val="12"/>
      <color rgb="FF000000"/>
      <name val="Calibri1"/>
    </font>
    <font>
      <b/>
      <sz val="18"/>
      <color rgb="FF000000"/>
      <name val="Calibri1"/>
    </font>
    <font>
      <sz val="12"/>
      <color rgb="FF000000"/>
      <name val="Calibri1"/>
    </font>
    <font>
      <b/>
      <sz val="11"/>
      <color rgb="FF000000"/>
      <name val="Calibri1"/>
    </font>
    <font>
      <sz val="18"/>
      <color rgb="FF000000"/>
      <name val="Calibri1"/>
    </font>
    <font>
      <b/>
      <sz val="14"/>
      <color rgb="FF000000"/>
      <name val="Calibri1"/>
    </font>
    <font>
      <b/>
      <sz val="16"/>
      <color rgb="FF000000"/>
      <name val="Calibri"/>
      <family val="2"/>
    </font>
    <font>
      <b/>
      <sz val="22"/>
      <color rgb="FF000000"/>
      <name val="Calibri1"/>
    </font>
    <font>
      <b/>
      <sz val="16"/>
      <color rgb="FF000000"/>
      <name val="Calibri1"/>
    </font>
    <font>
      <b/>
      <sz val="12"/>
      <color theme="0"/>
      <name val="Calibri1"/>
    </font>
    <font>
      <sz val="16"/>
      <color theme="1"/>
      <name val="Calibri"/>
      <family val="2"/>
      <scheme val="minor"/>
    </font>
    <font>
      <sz val="10"/>
      <color theme="1"/>
      <name val="Calibri"/>
      <family val="2"/>
      <scheme val="minor"/>
    </font>
    <font>
      <b/>
      <sz val="10"/>
      <color rgb="FF000000"/>
      <name val="Calibri"/>
      <family val="2"/>
      <scheme val="minor"/>
    </font>
    <font>
      <b/>
      <sz val="10"/>
      <color rgb="FFFFFFFF"/>
      <name val="Calibri"/>
      <family val="2"/>
      <scheme val="minor"/>
    </font>
    <font>
      <sz val="10"/>
      <color rgb="FF000000"/>
      <name val="Calibri"/>
      <family val="2"/>
      <scheme val="minor"/>
    </font>
    <font>
      <sz val="16"/>
      <color theme="1"/>
      <name val="Times New Roman"/>
      <family val="1"/>
    </font>
    <font>
      <sz val="12"/>
      <color theme="1"/>
      <name val="Calibri"/>
      <family val="2"/>
      <scheme val="minor"/>
    </font>
    <font>
      <sz val="8"/>
      <color theme="1"/>
      <name val="Calibri"/>
      <family val="2"/>
      <scheme val="minor"/>
    </font>
    <font>
      <b/>
      <sz val="16"/>
      <color theme="1"/>
      <name val="Calibri"/>
      <family val="2"/>
      <scheme val="minor"/>
    </font>
    <font>
      <sz val="9"/>
      <color indexed="81"/>
      <name val="Tahoma"/>
      <family val="2"/>
    </font>
    <font>
      <b/>
      <sz val="9"/>
      <color indexed="81"/>
      <name val="Tahoma"/>
      <family val="2"/>
    </font>
    <font>
      <sz val="14"/>
      <color theme="1"/>
      <name val="Calibri"/>
      <family val="2"/>
      <scheme val="minor"/>
    </font>
    <font>
      <sz val="14"/>
      <color rgb="FF000000"/>
      <name val="Calibri"/>
      <family val="2"/>
    </font>
    <font>
      <b/>
      <sz val="20"/>
      <color theme="1"/>
      <name val="Calibri"/>
      <family val="2"/>
      <scheme val="minor"/>
    </font>
    <font>
      <sz val="15"/>
      <color rgb="FF000000"/>
      <name val="Calibri1"/>
    </font>
    <font>
      <b/>
      <sz val="12"/>
      <name val="Calibri1"/>
    </font>
    <font>
      <b/>
      <sz val="14"/>
      <name val="Calibri1"/>
    </font>
    <font>
      <sz val="12"/>
      <name val="Calibri1"/>
    </font>
    <font>
      <sz val="11"/>
      <name val="Calibri1"/>
    </font>
    <font>
      <b/>
      <sz val="12"/>
      <name val="Calibri"/>
      <family val="2"/>
      <scheme val="minor"/>
    </font>
    <font>
      <b/>
      <sz val="1"/>
      <color rgb="FF000000"/>
      <name val="Calibri1"/>
    </font>
    <font>
      <sz val="1"/>
      <color rgb="FF000000"/>
      <name val="Calibri1"/>
    </font>
    <font>
      <b/>
      <sz val="11"/>
      <color theme="1"/>
      <name val="Calibri"/>
      <family val="2"/>
      <scheme val="minor"/>
    </font>
    <font>
      <sz val="11"/>
      <color theme="1"/>
      <name val="Arial"/>
      <family val="2"/>
    </font>
    <font>
      <sz val="11"/>
      <name val="Calibri"/>
      <family val="2"/>
      <scheme val="minor"/>
    </font>
    <font>
      <b/>
      <sz val="12"/>
      <color theme="1"/>
      <name val="Calibri"/>
      <family val="2"/>
      <scheme val="minor"/>
    </font>
    <font>
      <i/>
      <sz val="11"/>
      <color theme="1"/>
      <name val="Calibri"/>
      <family val="2"/>
      <scheme val="minor"/>
    </font>
    <font>
      <sz val="11"/>
      <name val="Arial"/>
      <family val="2"/>
    </font>
    <font>
      <b/>
      <sz val="11"/>
      <name val="Calibri"/>
      <family val="2"/>
      <scheme val="minor"/>
    </font>
    <font>
      <sz val="12"/>
      <name val="Times New Roman"/>
      <family val="1"/>
    </font>
    <font>
      <i/>
      <sz val="11"/>
      <color rgb="FF000000"/>
      <name val="Arial"/>
      <family val="2"/>
    </font>
    <font>
      <sz val="9"/>
      <color rgb="FF000000"/>
      <name val="Arial"/>
      <family val="2"/>
    </font>
    <font>
      <b/>
      <sz val="9"/>
      <color rgb="FF000000"/>
      <name val="Arial"/>
      <family val="2"/>
    </font>
    <font>
      <b/>
      <sz val="11"/>
      <color theme="1"/>
      <name val="Calibri1"/>
    </font>
    <font>
      <sz val="11"/>
      <color theme="1"/>
      <name val="Calibri1"/>
    </font>
  </fonts>
  <fills count="15">
    <fill>
      <patternFill patternType="none"/>
    </fill>
    <fill>
      <patternFill patternType="gray125"/>
    </fill>
    <fill>
      <patternFill patternType="solid">
        <fgColor rgb="FFFFFF00"/>
        <bgColor rgb="FFFFFF00"/>
      </patternFill>
    </fill>
    <fill>
      <patternFill patternType="solid">
        <fgColor rgb="FFD9D9D9"/>
        <bgColor rgb="FFD9D9D9"/>
      </patternFill>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theme="1"/>
        <bgColor indexed="64"/>
      </patternFill>
    </fill>
    <fill>
      <patternFill patternType="solid">
        <fgColor theme="0" tint="-0.14999847407452621"/>
        <bgColor indexed="64"/>
      </patternFill>
    </fill>
    <fill>
      <patternFill patternType="solid">
        <fgColor rgb="FFD9D9D9"/>
        <bgColor indexed="64"/>
      </patternFill>
    </fill>
    <fill>
      <patternFill patternType="solid">
        <fgColor rgb="FF000000"/>
        <bgColor indexed="64"/>
      </patternFill>
    </fill>
    <fill>
      <patternFill patternType="solid">
        <fgColor theme="1" tint="0.499984740745262"/>
        <bgColor indexed="64"/>
      </patternFill>
    </fill>
    <fill>
      <patternFill patternType="solid">
        <fgColor theme="1"/>
        <bgColor rgb="FFFFFF00"/>
      </patternFill>
    </fill>
    <fill>
      <patternFill patternType="solid">
        <fgColor theme="0" tint="-4.9989318521683403E-2"/>
        <bgColor indexed="64"/>
      </patternFill>
    </fill>
    <fill>
      <patternFill patternType="solid">
        <fgColor rgb="FF00B0F0"/>
        <bgColor indexed="64"/>
      </patternFill>
    </fill>
  </fills>
  <borders count="80">
    <border>
      <left/>
      <right/>
      <top/>
      <bottom/>
      <diagonal/>
    </border>
    <border>
      <left style="thin">
        <color rgb="FF000000"/>
      </left>
      <right style="thin">
        <color rgb="FF000000"/>
      </right>
      <top style="thin">
        <color rgb="FF000000"/>
      </top>
      <bottom/>
      <diagonal/>
    </border>
    <border>
      <left/>
      <right style="thin">
        <color rgb="FF000000"/>
      </right>
      <top/>
      <bottom/>
      <diagonal/>
    </border>
    <border>
      <left style="thin">
        <color rgb="FF000000"/>
      </left>
      <right/>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000000"/>
      </left>
      <right/>
      <top/>
      <bottom style="medium">
        <color rgb="FF000000"/>
      </bottom>
      <diagonal/>
    </border>
    <border>
      <left style="medium">
        <color indexed="64"/>
      </left>
      <right style="medium">
        <color rgb="FF000000"/>
      </right>
      <top/>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style="medium">
        <color rgb="FF000000"/>
      </left>
      <right/>
      <top style="thick">
        <color indexed="64"/>
      </top>
      <bottom/>
      <diagonal/>
    </border>
    <border>
      <left style="medium">
        <color indexed="64"/>
      </left>
      <right style="medium">
        <color rgb="FF000000"/>
      </right>
      <top style="medium">
        <color indexed="64"/>
      </top>
      <bottom/>
      <diagonal/>
    </border>
    <border>
      <left style="medium">
        <color indexed="64"/>
      </left>
      <right style="thin">
        <color indexed="64"/>
      </right>
      <top style="medium">
        <color indexed="64"/>
      </top>
      <bottom/>
      <diagonal/>
    </border>
    <border>
      <left style="medium">
        <color rgb="FF000000"/>
      </left>
      <right/>
      <top style="medium">
        <color indexed="64"/>
      </top>
      <bottom style="medium">
        <color indexed="64"/>
      </bottom>
      <diagonal/>
    </border>
    <border>
      <left style="medium">
        <color indexed="64"/>
      </left>
      <right style="medium">
        <color rgb="FF000000"/>
      </right>
      <top/>
      <bottom style="medium">
        <color indexed="64"/>
      </bottom>
      <diagonal/>
    </border>
    <border>
      <left style="medium">
        <color indexed="64"/>
      </left>
      <right/>
      <top/>
      <bottom style="thick">
        <color indexed="64"/>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style="medium">
        <color indexed="64"/>
      </right>
      <top/>
      <bottom/>
      <diagonal/>
    </border>
    <border>
      <left/>
      <right style="medium">
        <color indexed="64"/>
      </right>
      <top style="medium">
        <color rgb="FF000000"/>
      </top>
      <bottom style="medium">
        <color indexed="64"/>
      </bottom>
      <diagonal/>
    </border>
    <border>
      <left style="medium">
        <color indexed="64"/>
      </left>
      <right style="medium">
        <color rgb="FF000000"/>
      </right>
      <top style="medium">
        <color rgb="FF000000"/>
      </top>
      <bottom/>
      <diagonal/>
    </border>
    <border>
      <left/>
      <right style="medium">
        <color indexed="64"/>
      </right>
      <top style="medium">
        <color rgb="FF000000"/>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indexed="64"/>
      </top>
      <bottom style="medium">
        <color rgb="FF000000"/>
      </bottom>
      <diagonal/>
    </border>
    <border>
      <left style="medium">
        <color indexed="64"/>
      </left>
      <right/>
      <top style="thick">
        <color indexed="64"/>
      </top>
      <bottom/>
      <diagonal/>
    </border>
    <border>
      <left style="medium">
        <color indexed="64"/>
      </left>
      <right style="medium">
        <color indexed="64"/>
      </right>
      <top style="medium">
        <color indexed="64"/>
      </top>
      <bottom/>
      <diagonal/>
    </border>
    <border>
      <left style="medium">
        <color rgb="FF000000"/>
      </left>
      <right/>
      <top/>
      <bottom style="thick">
        <color indexed="64"/>
      </bottom>
      <diagonal/>
    </border>
    <border>
      <left style="medium">
        <color rgb="FF000000"/>
      </left>
      <right/>
      <top/>
      <bottom/>
      <diagonal/>
    </border>
    <border>
      <left style="medium">
        <color indexed="64"/>
      </left>
      <right style="medium">
        <color indexed="64"/>
      </right>
      <top style="thick">
        <color indexed="64"/>
      </top>
      <bottom/>
      <diagonal/>
    </border>
    <border>
      <left style="thin">
        <color indexed="64"/>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rgb="FF000000"/>
      </top>
      <bottom/>
      <diagonal/>
    </border>
    <border>
      <left style="medium">
        <color indexed="64"/>
      </left>
      <right/>
      <top style="medium">
        <color rgb="FF000000"/>
      </top>
      <bottom/>
      <diagonal/>
    </border>
    <border>
      <left style="medium">
        <color indexed="64"/>
      </left>
      <right style="medium">
        <color rgb="FF000000"/>
      </right>
      <top/>
      <bottom style="thick">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right style="medium">
        <color rgb="FF000000"/>
      </right>
      <top/>
      <bottom style="medium">
        <color indexed="64"/>
      </bottom>
      <diagonal/>
    </border>
    <border>
      <left/>
      <right style="medium">
        <color rgb="FF000000"/>
      </right>
      <top/>
      <bottom/>
      <diagonal/>
    </border>
    <border>
      <left style="medium">
        <color rgb="FF000000"/>
      </left>
      <right/>
      <top style="medium">
        <color rgb="FF000000"/>
      </top>
      <bottom/>
      <diagonal/>
    </border>
    <border>
      <left/>
      <right style="medium">
        <color rgb="FF000000"/>
      </right>
      <top style="thick">
        <color indexed="64"/>
      </top>
      <bottom/>
      <diagonal/>
    </border>
    <border>
      <left style="medium">
        <color indexed="64"/>
      </left>
      <right/>
      <top style="thick">
        <color indexed="64"/>
      </top>
      <bottom style="medium">
        <color indexed="64"/>
      </bottom>
      <diagonal/>
    </border>
    <border>
      <left style="medium">
        <color indexed="64"/>
      </left>
      <right/>
      <top style="medium">
        <color indexed="64"/>
      </top>
      <bottom style="thick">
        <color indexed="64"/>
      </bottom>
      <diagonal/>
    </border>
    <border>
      <left style="medium">
        <color indexed="64"/>
      </left>
      <right style="medium">
        <color rgb="FF000000"/>
      </right>
      <top style="thick">
        <color indexed="64"/>
      </top>
      <bottom/>
      <diagonal/>
    </border>
    <border>
      <left style="medium">
        <color rgb="FF000000"/>
      </left>
      <right/>
      <top style="medium">
        <color indexed="64"/>
      </top>
      <bottom/>
      <diagonal/>
    </border>
    <border>
      <left style="medium">
        <color rgb="FF000000"/>
      </left>
      <right style="medium">
        <color rgb="FF000000"/>
      </right>
      <top/>
      <bottom/>
      <diagonal/>
    </border>
    <border>
      <left style="medium">
        <color rgb="FF000000"/>
      </left>
      <right/>
      <top style="thick">
        <color indexed="64"/>
      </top>
      <bottom style="medium">
        <color indexed="64"/>
      </bottom>
      <diagonal/>
    </border>
    <border>
      <left style="medium">
        <color rgb="FF000000"/>
      </left>
      <right style="medium">
        <color rgb="FF000000"/>
      </right>
      <top style="thick">
        <color indexed="64"/>
      </top>
      <bottom/>
      <diagonal/>
    </border>
    <border>
      <left style="medium">
        <color rgb="FF000000"/>
      </left>
      <right/>
      <top style="medium">
        <color indexed="64"/>
      </top>
      <bottom style="thick">
        <color indexed="64"/>
      </bottom>
      <diagonal/>
    </border>
    <border>
      <left style="medium">
        <color rgb="FF000000"/>
      </left>
      <right style="medium">
        <color rgb="FF000000"/>
      </right>
      <top/>
      <bottom style="thick">
        <color indexed="64"/>
      </bottom>
      <diagonal/>
    </border>
    <border>
      <left style="medium">
        <color rgb="FF000000"/>
      </left>
      <right style="medium">
        <color rgb="FF000000"/>
      </right>
      <top style="medium">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rgb="FF000000"/>
      </left>
      <right style="medium">
        <color indexed="64"/>
      </right>
      <top/>
      <bottom/>
      <diagonal/>
    </border>
    <border>
      <left/>
      <right/>
      <top style="thin">
        <color auto="1"/>
      </top>
      <bottom style="thin">
        <color auto="1"/>
      </bottom>
      <diagonal/>
    </border>
    <border>
      <left style="thin">
        <color indexed="64"/>
      </left>
      <right/>
      <top style="medium">
        <color indexed="64"/>
      </top>
      <bottom style="thin">
        <color indexed="64"/>
      </bottom>
      <diagonal/>
    </border>
    <border>
      <left style="medium">
        <color indexed="64"/>
      </left>
      <right style="thin">
        <color rgb="FF000000"/>
      </right>
      <top style="medium">
        <color indexed="64"/>
      </top>
      <bottom/>
      <diagonal/>
    </border>
    <border>
      <left style="thin">
        <color rgb="FF000000"/>
      </left>
      <right style="medium">
        <color indexed="64"/>
      </right>
      <top style="medium">
        <color indexed="64"/>
      </top>
      <bottom/>
      <diagonal/>
    </border>
    <border>
      <left/>
      <right/>
      <top style="medium">
        <color indexed="64"/>
      </top>
      <bottom style="medium">
        <color indexed="64"/>
      </bottom>
      <diagonal/>
    </border>
    <border>
      <left/>
      <right/>
      <top style="thin">
        <color indexed="64"/>
      </top>
      <bottom/>
      <diagonal/>
    </border>
    <border>
      <left style="medium">
        <color rgb="FF000000"/>
      </left>
      <right style="medium">
        <color indexed="64"/>
      </right>
      <top style="medium">
        <color rgb="FF000000"/>
      </top>
      <bottom/>
      <diagonal/>
    </border>
    <border>
      <left style="medium">
        <color rgb="FF000000"/>
      </left>
      <right style="medium">
        <color indexed="64"/>
      </right>
      <top/>
      <bottom/>
      <diagonal/>
    </border>
    <border>
      <left/>
      <right style="medium">
        <color indexed="64"/>
      </right>
      <top style="medium">
        <color indexed="64"/>
      </top>
      <bottom/>
      <diagonal/>
    </border>
    <border>
      <left/>
      <right style="medium">
        <color indexed="64"/>
      </right>
      <top/>
      <bottom/>
      <diagonal/>
    </border>
  </borders>
  <cellStyleXfs count="14">
    <xf numFmtId="0" fontId="0" fillId="0" borderId="0"/>
    <xf numFmtId="0" fontId="4" fillId="0" borderId="0" applyNumberFormat="0" applyFont="0" applyBorder="0" applyProtection="0">
      <alignment horizontal="left"/>
    </xf>
    <xf numFmtId="0" fontId="4" fillId="0" borderId="0" applyNumberFormat="0" applyFont="0" applyBorder="0" applyProtection="0"/>
    <xf numFmtId="0" fontId="4" fillId="0" borderId="0" applyNumberFormat="0" applyFont="0" applyBorder="0" applyProtection="0"/>
    <xf numFmtId="164" fontId="5" fillId="0" borderId="0" applyBorder="0" applyProtection="0"/>
    <xf numFmtId="0" fontId="6" fillId="0" borderId="0" applyNumberFormat="0" applyBorder="0" applyProtection="0">
      <alignment horizontal="center"/>
    </xf>
    <xf numFmtId="0" fontId="6" fillId="0" borderId="0" applyNumberFormat="0" applyBorder="0" applyProtection="0">
      <alignment horizontal="center" textRotation="90"/>
    </xf>
    <xf numFmtId="0" fontId="7" fillId="0" borderId="0" applyNumberFormat="0" applyBorder="0" applyProtection="0"/>
    <xf numFmtId="0" fontId="8" fillId="0" borderId="0" applyNumberFormat="0" applyBorder="0" applyProtection="0"/>
    <xf numFmtId="165" fontId="8" fillId="0" borderId="0" applyBorder="0" applyProtection="0"/>
    <xf numFmtId="0" fontId="7" fillId="0" borderId="0" applyNumberFormat="0" applyBorder="0" applyProtection="0">
      <alignment horizontal="left"/>
    </xf>
    <xf numFmtId="0" fontId="4" fillId="0" borderId="0" applyNumberFormat="0" applyFont="0" applyBorder="0" applyProtection="0"/>
    <xf numFmtId="0" fontId="3" fillId="0" borderId="0"/>
    <xf numFmtId="0" fontId="2" fillId="0" borderId="0"/>
  </cellStyleXfs>
  <cellXfs count="324">
    <xf numFmtId="0" fontId="0" fillId="0" borderId="0" xfId="0"/>
    <xf numFmtId="49" fontId="5" fillId="0" borderId="0" xfId="4" applyNumberFormat="1" applyFont="1" applyFill="1" applyAlignment="1"/>
    <xf numFmtId="49" fontId="5" fillId="0" borderId="0" xfId="4" applyNumberFormat="1" applyFont="1" applyFill="1" applyAlignment="1">
      <alignment wrapText="1"/>
    </xf>
    <xf numFmtId="49" fontId="5" fillId="0" borderId="3" xfId="4" applyNumberFormat="1" applyFont="1" applyFill="1" applyBorder="1" applyAlignment="1">
      <alignment horizontal="center" wrapText="1"/>
    </xf>
    <xf numFmtId="49" fontId="5" fillId="0" borderId="0" xfId="4" applyNumberFormat="1" applyFont="1" applyFill="1" applyAlignment="1">
      <alignment horizontal="center" wrapText="1"/>
    </xf>
    <xf numFmtId="49" fontId="5" fillId="0" borderId="2" xfId="4" applyNumberFormat="1" applyFont="1" applyFill="1" applyBorder="1" applyAlignment="1">
      <alignment horizontal="center" wrapText="1"/>
    </xf>
    <xf numFmtId="49" fontId="13" fillId="0" borderId="0" xfId="4" applyNumberFormat="1" applyFont="1" applyFill="1" applyAlignment="1">
      <alignment vertical="center" wrapText="1"/>
    </xf>
    <xf numFmtId="49" fontId="10" fillId="0" borderId="0" xfId="4" applyNumberFormat="1" applyFont="1" applyFill="1" applyAlignment="1">
      <alignment vertical="center" wrapText="1"/>
    </xf>
    <xf numFmtId="49" fontId="9" fillId="0" borderId="0" xfId="4" applyNumberFormat="1" applyFont="1" applyFill="1" applyAlignment="1">
      <alignment horizontal="center" vertical="center" wrapText="1"/>
    </xf>
    <xf numFmtId="164" fontId="12" fillId="0" borderId="0" xfId="4" applyFont="1" applyFill="1" applyAlignment="1">
      <alignment horizontal="center" vertical="center" wrapText="1"/>
    </xf>
    <xf numFmtId="49" fontId="11" fillId="0" borderId="0" xfId="4" applyNumberFormat="1" applyFont="1" applyFill="1" applyAlignment="1">
      <alignment vertical="top" wrapText="1"/>
    </xf>
    <xf numFmtId="49" fontId="16" fillId="4" borderId="0" xfId="4" applyNumberFormat="1" applyFont="1" applyFill="1" applyAlignment="1">
      <alignment horizontal="center" vertical="top" wrapText="1"/>
    </xf>
    <xf numFmtId="0" fontId="0" fillId="0" borderId="0" xfId="0" applyNumberFormat="1"/>
    <xf numFmtId="0" fontId="12" fillId="3" borderId="0" xfId="4" applyNumberFormat="1" applyFont="1" applyFill="1" applyAlignment="1">
      <alignment vertical="top" wrapText="1"/>
    </xf>
    <xf numFmtId="0" fontId="12" fillId="0" borderId="0" xfId="4" applyNumberFormat="1" applyFont="1" applyFill="1" applyAlignment="1"/>
    <xf numFmtId="0" fontId="12" fillId="0" borderId="0" xfId="4" applyNumberFormat="1" applyFont="1" applyFill="1" applyAlignment="1">
      <alignment horizontal="center" wrapText="1"/>
    </xf>
    <xf numFmtId="0" fontId="12" fillId="0" borderId="0" xfId="4" applyNumberFormat="1" applyFont="1" applyFill="1" applyAlignment="1">
      <alignment wrapText="1"/>
    </xf>
    <xf numFmtId="0" fontId="12" fillId="0" borderId="0" xfId="4" applyNumberFormat="1" applyFont="1" applyFill="1" applyAlignment="1">
      <alignment vertical="top" wrapText="1"/>
    </xf>
    <xf numFmtId="0" fontId="12" fillId="3" borderId="0" xfId="4" applyNumberFormat="1" applyFont="1" applyFill="1" applyAlignment="1">
      <alignment horizontal="center" vertical="top" wrapText="1"/>
    </xf>
    <xf numFmtId="1" fontId="14" fillId="3" borderId="3" xfId="4" applyNumberFormat="1" applyFont="1" applyFill="1" applyBorder="1" applyAlignment="1">
      <alignment horizontal="center" vertical="top" wrapText="1"/>
    </xf>
    <xf numFmtId="1" fontId="5" fillId="3" borderId="0" xfId="4" applyNumberFormat="1" applyFont="1" applyFill="1" applyAlignment="1">
      <alignment horizontal="center" vertical="top" wrapText="1"/>
    </xf>
    <xf numFmtId="0" fontId="3" fillId="0" borderId="0" xfId="12"/>
    <xf numFmtId="0" fontId="19" fillId="0" borderId="0" xfId="12" applyFont="1"/>
    <xf numFmtId="0" fontId="19" fillId="0" borderId="8" xfId="12" applyFont="1" applyBorder="1" applyAlignment="1">
      <alignment horizontal="center" vertical="center"/>
    </xf>
    <xf numFmtId="0" fontId="19" fillId="0" borderId="9" xfId="12" applyFont="1" applyBorder="1" applyAlignment="1">
      <alignment horizontal="center" vertical="center"/>
    </xf>
    <xf numFmtId="0" fontId="19" fillId="0" borderId="10" xfId="12" applyFont="1" applyBorder="1" applyAlignment="1">
      <alignment horizontal="center" vertical="center"/>
    </xf>
    <xf numFmtId="0" fontId="19" fillId="0" borderId="11" xfId="12" applyFont="1" applyBorder="1" applyAlignment="1">
      <alignment vertical="center"/>
    </xf>
    <xf numFmtId="0" fontId="3" fillId="0" borderId="12" xfId="12" applyBorder="1" applyAlignment="1">
      <alignment vertical="center" wrapText="1"/>
    </xf>
    <xf numFmtId="0" fontId="19" fillId="0" borderId="17" xfId="12" applyFont="1" applyBorder="1" applyAlignment="1">
      <alignment horizontal="center" vertical="center"/>
    </xf>
    <xf numFmtId="0" fontId="3" fillId="0" borderId="18" xfId="12" applyBorder="1" applyAlignment="1">
      <alignment vertical="center" wrapText="1"/>
    </xf>
    <xf numFmtId="0" fontId="19" fillId="0" borderId="21" xfId="12" applyFont="1" applyBorder="1" applyAlignment="1">
      <alignment vertical="center"/>
    </xf>
    <xf numFmtId="0" fontId="3" fillId="0" borderId="0" xfId="12" applyBorder="1" applyAlignment="1">
      <alignment vertical="center" wrapText="1"/>
    </xf>
    <xf numFmtId="0" fontId="19" fillId="11" borderId="39" xfId="12" applyFont="1" applyFill="1" applyBorder="1" applyAlignment="1">
      <alignment horizontal="center" vertical="center"/>
    </xf>
    <xf numFmtId="0" fontId="19" fillId="11" borderId="40" xfId="12" applyFont="1" applyFill="1" applyBorder="1" applyAlignment="1">
      <alignment vertical="center" wrapText="1"/>
    </xf>
    <xf numFmtId="0" fontId="19" fillId="11" borderId="8" xfId="12" applyFont="1" applyFill="1" applyBorder="1" applyAlignment="1">
      <alignment horizontal="center" vertical="center"/>
    </xf>
    <xf numFmtId="0" fontId="19" fillId="11" borderId="44" xfId="12" applyFont="1" applyFill="1" applyBorder="1" applyAlignment="1">
      <alignment vertical="center" wrapText="1"/>
    </xf>
    <xf numFmtId="0" fontId="19" fillId="11" borderId="17" xfId="12" applyFont="1" applyFill="1" applyBorder="1" applyAlignment="1">
      <alignment horizontal="center" vertical="center"/>
    </xf>
    <xf numFmtId="0" fontId="19" fillId="11" borderId="45" xfId="12" applyFont="1" applyFill="1" applyBorder="1" applyAlignment="1">
      <alignment vertical="center" wrapText="1"/>
    </xf>
    <xf numFmtId="0" fontId="19" fillId="0" borderId="11" xfId="12" applyFont="1" applyBorder="1" applyAlignment="1">
      <alignment vertical="center" wrapText="1"/>
    </xf>
    <xf numFmtId="0" fontId="19" fillId="11" borderId="10" xfId="12" applyFont="1" applyFill="1" applyBorder="1" applyAlignment="1">
      <alignment horizontal="center" vertical="center"/>
    </xf>
    <xf numFmtId="0" fontId="19" fillId="0" borderId="10" xfId="12" applyFont="1" applyBorder="1" applyAlignment="1">
      <alignment horizontal="center" vertical="center" wrapText="1"/>
    </xf>
    <xf numFmtId="0" fontId="19" fillId="0" borderId="39" xfId="12" applyFont="1" applyBorder="1" applyAlignment="1">
      <alignment horizontal="center" vertical="center"/>
    </xf>
    <xf numFmtId="0" fontId="19" fillId="0" borderId="39" xfId="12" applyFont="1" applyBorder="1" applyAlignment="1">
      <alignment vertical="center"/>
    </xf>
    <xf numFmtId="0" fontId="19" fillId="0" borderId="39" xfId="12" applyFont="1" applyBorder="1" applyAlignment="1">
      <alignment vertical="center" wrapText="1"/>
    </xf>
    <xf numFmtId="0" fontId="3" fillId="0" borderId="0" xfId="12" applyAlignment="1">
      <alignment vertical="center" wrapText="1"/>
    </xf>
    <xf numFmtId="0" fontId="3" fillId="0" borderId="0" xfId="12" applyAlignment="1">
      <alignment wrapText="1"/>
    </xf>
    <xf numFmtId="0" fontId="19" fillId="0" borderId="60" xfId="12" applyFont="1" applyBorder="1" applyAlignment="1">
      <alignment vertical="center" wrapText="1"/>
    </xf>
    <xf numFmtId="164" fontId="5" fillId="0" borderId="3" xfId="4" applyFont="1" applyFill="1" applyBorder="1" applyAlignment="1">
      <alignment vertical="center" wrapText="1"/>
    </xf>
    <xf numFmtId="0" fontId="21" fillId="0" borderId="35" xfId="12" applyFont="1" applyBorder="1" applyAlignment="1">
      <alignment vertical="center" wrapText="1"/>
    </xf>
    <xf numFmtId="0" fontId="20" fillId="0" borderId="22" xfId="12" applyFont="1" applyBorder="1" applyAlignment="1">
      <alignment horizontal="center" vertical="center" wrapText="1"/>
    </xf>
    <xf numFmtId="0" fontId="20" fillId="0" borderId="13" xfId="12" applyFont="1" applyBorder="1" applyAlignment="1">
      <alignment horizontal="center" vertical="center" wrapText="1"/>
    </xf>
    <xf numFmtId="0" fontId="20" fillId="0" borderId="57" xfId="12" applyFont="1" applyBorder="1" applyAlignment="1">
      <alignment horizontal="center" vertical="center" wrapText="1"/>
    </xf>
    <xf numFmtId="0" fontId="20" fillId="0" borderId="55" xfId="12" applyFont="1" applyBorder="1" applyAlignment="1">
      <alignment horizontal="center" vertical="center" wrapText="1"/>
    </xf>
    <xf numFmtId="0" fontId="20" fillId="0" borderId="53" xfId="12" applyFont="1" applyBorder="1" applyAlignment="1">
      <alignment horizontal="center" vertical="center" wrapText="1"/>
    </xf>
    <xf numFmtId="0" fontId="20" fillId="0" borderId="14" xfId="12" applyFont="1" applyBorder="1" applyAlignment="1">
      <alignment horizontal="center" vertical="center" wrapText="1"/>
    </xf>
    <xf numFmtId="0" fontId="20" fillId="0" borderId="51" xfId="12" applyFont="1" applyBorder="1" applyAlignment="1">
      <alignment horizontal="center" vertical="center" wrapText="1"/>
    </xf>
    <xf numFmtId="0" fontId="20" fillId="0" borderId="50" xfId="12" applyFont="1" applyBorder="1" applyAlignment="1">
      <alignment horizontal="center" vertical="center" wrapText="1"/>
    </xf>
    <xf numFmtId="0" fontId="20" fillId="0" borderId="28" xfId="12" applyFont="1" applyBorder="1" applyAlignment="1">
      <alignment horizontal="center" vertical="center" wrapText="1"/>
    </xf>
    <xf numFmtId="0" fontId="23" fillId="0" borderId="13" xfId="12" applyFont="1" applyBorder="1" applyAlignment="1">
      <alignment horizontal="center" vertical="center"/>
    </xf>
    <xf numFmtId="0" fontId="21" fillId="0" borderId="33" xfId="12" applyFont="1" applyBorder="1" applyAlignment="1">
      <alignment vertical="center" wrapText="1"/>
    </xf>
    <xf numFmtId="0" fontId="21" fillId="0" borderId="31" xfId="12" applyFont="1" applyBorder="1" applyAlignment="1">
      <alignment vertical="center" wrapText="1"/>
    </xf>
    <xf numFmtId="0" fontId="21" fillId="0" borderId="42" xfId="12" applyFont="1" applyBorder="1" applyAlignment="1">
      <alignment vertical="center" wrapText="1"/>
    </xf>
    <xf numFmtId="0" fontId="20" fillId="0" borderId="33" xfId="12" applyFont="1" applyBorder="1" applyAlignment="1">
      <alignment vertical="center" wrapText="1"/>
    </xf>
    <xf numFmtId="0" fontId="20" fillId="0" borderId="31" xfId="12" applyFont="1" applyBorder="1" applyAlignment="1">
      <alignment vertical="center" wrapText="1"/>
    </xf>
    <xf numFmtId="0" fontId="20" fillId="0" borderId="29" xfId="12" applyFont="1" applyBorder="1" applyAlignment="1">
      <alignment vertical="center" wrapText="1"/>
    </xf>
    <xf numFmtId="0" fontId="21" fillId="9" borderId="59" xfId="12" applyFont="1" applyFill="1" applyBorder="1" applyAlignment="1">
      <alignment vertical="center" wrapText="1"/>
    </xf>
    <xf numFmtId="0" fontId="21" fillId="9" borderId="54" xfId="12" applyFont="1" applyFill="1" applyBorder="1" applyAlignment="1">
      <alignment vertical="center" wrapText="1"/>
    </xf>
    <xf numFmtId="0" fontId="21" fillId="9" borderId="58" xfId="12" applyFont="1" applyFill="1" applyBorder="1" applyAlignment="1">
      <alignment vertical="center" wrapText="1"/>
    </xf>
    <xf numFmtId="0" fontId="21" fillId="9" borderId="56" xfId="12" applyFont="1" applyFill="1" applyBorder="1" applyAlignment="1">
      <alignment vertical="center" wrapText="1"/>
    </xf>
    <xf numFmtId="0" fontId="21" fillId="9" borderId="35" xfId="12" applyFont="1" applyFill="1" applyBorder="1" applyAlignment="1">
      <alignment vertical="center" wrapText="1"/>
    </xf>
    <xf numFmtId="0" fontId="21" fillId="9" borderId="25" xfId="12" applyFont="1" applyFill="1" applyBorder="1" applyAlignment="1">
      <alignment vertical="center" wrapText="1"/>
    </xf>
    <xf numFmtId="0" fontId="21" fillId="9" borderId="37" xfId="12" applyFont="1" applyFill="1" applyBorder="1" applyAlignment="1">
      <alignment vertical="center" wrapText="1"/>
    </xf>
    <xf numFmtId="0" fontId="21" fillId="9" borderId="15" xfId="12" applyFont="1" applyFill="1" applyBorder="1" applyAlignment="1">
      <alignment vertical="center" wrapText="1"/>
    </xf>
    <xf numFmtId="0" fontId="21" fillId="9" borderId="36" xfId="12" applyFont="1" applyFill="1" applyBorder="1" applyAlignment="1">
      <alignment vertical="center" wrapText="1"/>
    </xf>
    <xf numFmtId="0" fontId="21" fillId="9" borderId="19" xfId="12" applyFont="1" applyFill="1" applyBorder="1" applyAlignment="1">
      <alignment vertical="center" wrapText="1"/>
    </xf>
    <xf numFmtId="0" fontId="21" fillId="9" borderId="20" xfId="12" applyFont="1" applyFill="1" applyBorder="1" applyAlignment="1">
      <alignment vertical="center" wrapText="1"/>
    </xf>
    <xf numFmtId="0" fontId="21" fillId="9" borderId="16" xfId="12" applyFont="1" applyFill="1" applyBorder="1" applyAlignment="1">
      <alignment vertical="center" wrapText="1"/>
    </xf>
    <xf numFmtId="0" fontId="21" fillId="9" borderId="23" xfId="12" applyFont="1" applyFill="1" applyBorder="1" applyAlignment="1">
      <alignment vertical="center" wrapText="1"/>
    </xf>
    <xf numFmtId="0" fontId="21" fillId="9" borderId="34" xfId="12" applyFont="1" applyFill="1" applyBorder="1" applyAlignment="1">
      <alignment vertical="center" wrapText="1"/>
    </xf>
    <xf numFmtId="0" fontId="21" fillId="9" borderId="26" xfId="12" applyFont="1" applyFill="1" applyBorder="1" applyAlignment="1">
      <alignment vertical="center" wrapText="1"/>
    </xf>
    <xf numFmtId="0" fontId="21" fillId="9" borderId="24" xfId="12" applyFont="1" applyFill="1" applyBorder="1" applyAlignment="1">
      <alignment vertical="center" wrapText="1"/>
    </xf>
    <xf numFmtId="49" fontId="10" fillId="4" borderId="0" xfId="4" applyNumberFormat="1" applyFont="1" applyFill="1" applyBorder="1" applyAlignment="1">
      <alignment horizontal="center" wrapText="1"/>
    </xf>
    <xf numFmtId="0" fontId="26" fillId="5" borderId="45" xfId="12" applyFont="1" applyFill="1" applyBorder="1" applyAlignment="1">
      <alignment vertical="center" wrapText="1"/>
    </xf>
    <xf numFmtId="0" fontId="26" fillId="5" borderId="11" xfId="12" applyFont="1" applyFill="1" applyBorder="1" applyAlignment="1">
      <alignment vertical="center" wrapText="1"/>
    </xf>
    <xf numFmtId="0" fontId="26" fillId="5" borderId="10" xfId="12" applyFont="1" applyFill="1" applyBorder="1" applyAlignment="1">
      <alignment horizontal="center" vertical="center" wrapText="1"/>
    </xf>
    <xf numFmtId="0" fontId="26" fillId="5" borderId="39" xfId="12" applyFont="1" applyFill="1" applyBorder="1" applyAlignment="1">
      <alignment vertical="center" wrapText="1"/>
    </xf>
    <xf numFmtId="0" fontId="3" fillId="7" borderId="0" xfId="12" applyFill="1"/>
    <xf numFmtId="0" fontId="19" fillId="7" borderId="62" xfId="12" applyFont="1" applyFill="1" applyBorder="1" applyAlignment="1">
      <alignment vertical="center" wrapText="1"/>
    </xf>
    <xf numFmtId="0" fontId="19" fillId="7" borderId="0" xfId="12" applyFont="1" applyFill="1"/>
    <xf numFmtId="0" fontId="19" fillId="7" borderId="0" xfId="12" applyFont="1" applyFill="1" applyBorder="1" applyAlignment="1">
      <alignment horizontal="center" vertical="center" wrapText="1"/>
    </xf>
    <xf numFmtId="164" fontId="5" fillId="7" borderId="3" xfId="4" applyFont="1" applyFill="1" applyBorder="1" applyAlignment="1">
      <alignment vertical="center" wrapText="1"/>
    </xf>
    <xf numFmtId="0" fontId="19" fillId="7" borderId="0" xfId="12" applyFont="1" applyFill="1" applyBorder="1" applyAlignment="1">
      <alignment horizontal="center" vertical="center"/>
    </xf>
    <xf numFmtId="0" fontId="3" fillId="0" borderId="0" xfId="12" applyProtection="1">
      <protection locked="0"/>
    </xf>
    <xf numFmtId="0" fontId="27" fillId="0" borderId="0" xfId="12" applyFont="1" applyAlignment="1" applyProtection="1">
      <alignment horizontal="center" vertical="center" wrapText="1"/>
      <protection locked="0"/>
    </xf>
    <xf numFmtId="0" fontId="3" fillId="0" borderId="0" xfId="12" applyAlignment="1" applyProtection="1">
      <alignment vertical="center"/>
    </xf>
    <xf numFmtId="0" fontId="3" fillId="0" borderId="0" xfId="12" applyProtection="1"/>
    <xf numFmtId="0" fontId="3" fillId="0" borderId="0" xfId="12" applyAlignment="1" applyProtection="1">
      <alignment horizontal="left"/>
    </xf>
    <xf numFmtId="164" fontId="11" fillId="6" borderId="8" xfId="4" applyFont="1" applyFill="1" applyBorder="1" applyAlignment="1">
      <alignment horizontal="center" vertical="center" wrapText="1"/>
    </xf>
    <xf numFmtId="49" fontId="11" fillId="6" borderId="8" xfId="4" applyNumberFormat="1" applyFont="1" applyFill="1" applyBorder="1" applyAlignment="1">
      <alignment horizontal="center" vertical="center" wrapText="1"/>
    </xf>
    <xf numFmtId="49" fontId="11" fillId="2" borderId="8" xfId="4" applyNumberFormat="1" applyFont="1" applyFill="1" applyBorder="1" applyAlignment="1">
      <alignment horizontal="center" vertical="center" wrapText="1"/>
    </xf>
    <xf numFmtId="0" fontId="25" fillId="6" borderId="8" xfId="12" applyFont="1" applyFill="1" applyBorder="1" applyAlignment="1">
      <alignment horizontal="center" vertical="center" wrapText="1"/>
    </xf>
    <xf numFmtId="0" fontId="25" fillId="6" borderId="62" xfId="12" applyFont="1" applyFill="1" applyBorder="1" applyAlignment="1">
      <alignment horizontal="center" vertical="center" wrapText="1"/>
    </xf>
    <xf numFmtId="0" fontId="25" fillId="6" borderId="67" xfId="12" applyFont="1" applyFill="1" applyBorder="1" applyAlignment="1">
      <alignment horizontal="center" vertical="center" wrapText="1"/>
    </xf>
    <xf numFmtId="49" fontId="11" fillId="2" borderId="68" xfId="4" applyNumberFormat="1" applyFont="1" applyFill="1" applyBorder="1" applyAlignment="1">
      <alignment horizontal="center" vertical="center" wrapText="1"/>
    </xf>
    <xf numFmtId="0" fontId="25" fillId="6" borderId="68" xfId="12" applyFont="1" applyFill="1" applyBorder="1" applyAlignment="1">
      <alignment horizontal="center" vertical="center" wrapText="1"/>
    </xf>
    <xf numFmtId="49" fontId="11" fillId="6" borderId="68" xfId="4" applyNumberFormat="1" applyFont="1" applyFill="1" applyBorder="1" applyAlignment="1">
      <alignment horizontal="center" vertical="center" wrapText="1"/>
    </xf>
    <xf numFmtId="164" fontId="11" fillId="6" borderId="68" xfId="4" applyFont="1" applyFill="1" applyBorder="1" applyAlignment="1">
      <alignment horizontal="center" vertical="center" wrapText="1"/>
    </xf>
    <xf numFmtId="0" fontId="0" fillId="0" borderId="0" xfId="0" applyBorder="1"/>
    <xf numFmtId="49" fontId="5" fillId="0" borderId="70" xfId="4" applyNumberFormat="1" applyFont="1" applyFill="1" applyBorder="1" applyAlignment="1">
      <alignment vertical="top" wrapText="1"/>
    </xf>
    <xf numFmtId="1" fontId="5" fillId="0" borderId="70" xfId="4" applyNumberFormat="1" applyFont="1" applyFill="1" applyBorder="1" applyAlignment="1">
      <alignment horizontal="center" vertical="top" wrapText="1"/>
    </xf>
    <xf numFmtId="164" fontId="5" fillId="0" borderId="70" xfId="4" applyFont="1" applyFill="1" applyBorder="1" applyAlignment="1">
      <alignment vertical="top" wrapText="1"/>
    </xf>
    <xf numFmtId="49" fontId="5" fillId="0" borderId="70" xfId="4" applyNumberFormat="1" applyFont="1" applyFill="1" applyBorder="1" applyAlignment="1">
      <alignment horizontal="left" vertical="top" wrapText="1"/>
    </xf>
    <xf numFmtId="164" fontId="5" fillId="0" borderId="60" xfId="4" applyFont="1" applyFill="1" applyBorder="1" applyAlignment="1"/>
    <xf numFmtId="49" fontId="11" fillId="6" borderId="67" xfId="4" applyNumberFormat="1" applyFont="1" applyFill="1" applyBorder="1" applyAlignment="1">
      <alignment horizontal="center" vertical="center" wrapText="1"/>
    </xf>
    <xf numFmtId="49" fontId="11" fillId="2" borderId="67" xfId="4" applyNumberFormat="1" applyFont="1" applyFill="1" applyBorder="1" applyAlignment="1">
      <alignment horizontal="center" vertical="center" wrapText="1"/>
    </xf>
    <xf numFmtId="49" fontId="17" fillId="0" borderId="0" xfId="4" applyNumberFormat="1" applyFont="1" applyFill="1" applyBorder="1" applyAlignment="1">
      <alignment vertical="top" wrapText="1"/>
    </xf>
    <xf numFmtId="0" fontId="15" fillId="8" borderId="14" xfId="0" applyFont="1" applyFill="1" applyBorder="1" applyAlignment="1">
      <alignment vertical="center" wrapText="1"/>
    </xf>
    <xf numFmtId="49" fontId="15" fillId="8" borderId="14" xfId="4" applyNumberFormat="1" applyFont="1" applyFill="1" applyBorder="1" applyAlignment="1">
      <alignment vertical="top" wrapText="1"/>
    </xf>
    <xf numFmtId="164" fontId="5" fillId="0" borderId="70" xfId="4" applyFont="1" applyFill="1" applyBorder="1" applyAlignment="1">
      <alignment horizontal="left" vertical="top" wrapText="1"/>
    </xf>
    <xf numFmtId="0" fontId="20" fillId="0" borderId="8" xfId="12" applyFont="1" applyBorder="1" applyAlignment="1">
      <alignment horizontal="center" vertical="center" wrapText="1"/>
    </xf>
    <xf numFmtId="0" fontId="21" fillId="0" borderId="8" xfId="12" applyFont="1" applyBorder="1" applyAlignment="1">
      <alignment vertical="center" wrapText="1"/>
    </xf>
    <xf numFmtId="0" fontId="20" fillId="0" borderId="8" xfId="12" applyFont="1" applyBorder="1" applyAlignment="1">
      <alignment vertical="center" wrapText="1"/>
    </xf>
    <xf numFmtId="0" fontId="0" fillId="0" borderId="0" xfId="0" applyAlignment="1">
      <alignment horizontal="center" vertical="center"/>
    </xf>
    <xf numFmtId="49" fontId="33" fillId="13" borderId="0" xfId="4" applyNumberFormat="1" applyFont="1" applyFill="1" applyBorder="1" applyAlignment="1">
      <alignment horizontal="center" vertical="center" wrapText="1"/>
    </xf>
    <xf numFmtId="49" fontId="33" fillId="13" borderId="0" xfId="4" applyNumberFormat="1" applyFont="1" applyFill="1" applyBorder="1" applyAlignment="1">
      <alignment vertical="center" wrapText="1"/>
    </xf>
    <xf numFmtId="49" fontId="17" fillId="14" borderId="0" xfId="4" applyNumberFormat="1" applyFont="1" applyFill="1" applyBorder="1" applyAlignment="1">
      <alignment horizontal="center" vertical="top" wrapText="1"/>
    </xf>
    <xf numFmtId="49" fontId="17" fillId="14" borderId="0" xfId="4" applyNumberFormat="1" applyFont="1" applyFill="1" applyBorder="1" applyAlignment="1">
      <alignment horizontal="center" vertical="center" wrapText="1"/>
    </xf>
    <xf numFmtId="49" fontId="36" fillId="6" borderId="8" xfId="4" applyNumberFormat="1" applyFont="1" applyFill="1" applyBorder="1" applyAlignment="1">
      <alignment horizontal="center" vertical="center" wrapText="1"/>
    </xf>
    <xf numFmtId="164" fontId="36" fillId="6" borderId="67" xfId="4" applyFont="1" applyFill="1" applyBorder="1" applyAlignment="1">
      <alignment horizontal="center" vertical="center" wrapText="1"/>
    </xf>
    <xf numFmtId="1" fontId="38" fillId="0" borderId="70" xfId="4" applyNumberFormat="1" applyFont="1" applyFill="1" applyBorder="1" applyAlignment="1">
      <alignment horizontal="center" vertical="top" wrapText="1"/>
    </xf>
    <xf numFmtId="1" fontId="38" fillId="5" borderId="70" xfId="4" applyNumberFormat="1" applyFont="1" applyFill="1" applyBorder="1" applyAlignment="1">
      <alignment horizontal="center" vertical="top" wrapText="1"/>
    </xf>
    <xf numFmtId="0" fontId="10" fillId="4" borderId="0" xfId="4" applyNumberFormat="1" applyFont="1" applyFill="1" applyBorder="1" applyAlignment="1">
      <alignment horizontal="center" vertical="top" wrapText="1"/>
    </xf>
    <xf numFmtId="49" fontId="40" fillId="0" borderId="0" xfId="4" applyNumberFormat="1" applyFont="1" applyFill="1" applyBorder="1" applyAlignment="1">
      <alignment vertical="top" wrapText="1"/>
    </xf>
    <xf numFmtId="0" fontId="38" fillId="0" borderId="70" xfId="4" applyNumberFormat="1" applyFont="1" applyFill="1" applyBorder="1" applyAlignment="1">
      <alignment horizontal="center" vertical="top" wrapText="1"/>
    </xf>
    <xf numFmtId="1" fontId="44" fillId="0" borderId="70" xfId="4" applyNumberFormat="1" applyFont="1" applyFill="1" applyBorder="1" applyAlignment="1">
      <alignment horizontal="center" vertical="top" wrapText="1"/>
    </xf>
    <xf numFmtId="49" fontId="5" fillId="0" borderId="0" xfId="4" applyNumberFormat="1" applyFont="1" applyFill="1" applyAlignment="1">
      <alignment horizontal="center" vertical="center" wrapText="1"/>
    </xf>
    <xf numFmtId="0" fontId="0" fillId="7" borderId="0" xfId="0" applyFill="1"/>
    <xf numFmtId="0" fontId="0" fillId="7" borderId="0" xfId="0" applyFill="1" applyBorder="1"/>
    <xf numFmtId="0" fontId="0" fillId="7" borderId="0" xfId="0" applyFill="1" applyAlignment="1">
      <alignment horizontal="center" vertical="center" wrapText="1"/>
    </xf>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42" fillId="0" borderId="60" xfId="0" applyFont="1" applyBorder="1" applyAlignment="1">
      <alignment vertical="top"/>
    </xf>
    <xf numFmtId="49" fontId="12" fillId="0" borderId="60" xfId="4" applyNumberFormat="1" applyFont="1" applyFill="1" applyBorder="1" applyAlignment="1">
      <alignment vertical="top" wrapText="1"/>
    </xf>
    <xf numFmtId="0" fontId="42" fillId="0" borderId="70" xfId="0" applyFont="1" applyBorder="1" applyAlignment="1">
      <alignment vertical="top"/>
    </xf>
    <xf numFmtId="49" fontId="12" fillId="0" borderId="70" xfId="4" applyNumberFormat="1" applyFont="1" applyFill="1" applyBorder="1" applyAlignment="1">
      <alignment vertical="top" wrapText="1"/>
    </xf>
    <xf numFmtId="1" fontId="37" fillId="0" borderId="70" xfId="4" applyNumberFormat="1" applyFont="1" applyFill="1" applyBorder="1" applyAlignment="1">
      <alignment horizontal="center" vertical="top" wrapText="1"/>
    </xf>
    <xf numFmtId="1" fontId="5" fillId="0" borderId="75" xfId="4" applyNumberFormat="1" applyFont="1" applyFill="1" applyBorder="1" applyAlignment="1">
      <alignment horizontal="center" vertical="top" wrapText="1"/>
    </xf>
    <xf numFmtId="0" fontId="41" fillId="7" borderId="0" xfId="12" applyFont="1" applyFill="1"/>
    <xf numFmtId="0" fontId="0" fillId="0" borderId="0" xfId="0" applyAlignment="1">
      <alignment vertical="top" wrapText="1"/>
    </xf>
    <xf numFmtId="0" fontId="0" fillId="14" borderId="0" xfId="0" applyFill="1" applyAlignment="1">
      <alignment horizontal="center" vertical="top" wrapText="1"/>
    </xf>
    <xf numFmtId="0" fontId="0" fillId="4" borderId="0" xfId="0" applyFill="1" applyAlignment="1">
      <alignment horizontal="center" vertical="top" wrapText="1"/>
    </xf>
    <xf numFmtId="0" fontId="7" fillId="14" borderId="0" xfId="0" applyFont="1" applyFill="1" applyAlignment="1">
      <alignment horizontal="center" vertical="top" wrapText="1"/>
    </xf>
    <xf numFmtId="0" fontId="30" fillId="0" borderId="62" xfId="12" applyFont="1" applyBorder="1" applyAlignment="1">
      <alignment horizontal="center" vertical="center" wrapText="1"/>
    </xf>
    <xf numFmtId="49" fontId="31" fillId="0" borderId="5" xfId="4" applyNumberFormat="1" applyFont="1" applyFill="1" applyBorder="1" applyAlignment="1">
      <alignment horizontal="center" vertical="top" wrapText="1"/>
    </xf>
    <xf numFmtId="0" fontId="3" fillId="0" borderId="0" xfId="12" applyAlignment="1">
      <alignment horizontal="center"/>
    </xf>
    <xf numFmtId="0" fontId="50" fillId="0" borderId="0" xfId="0" applyFont="1" applyAlignment="1">
      <alignment vertical="top" wrapText="1"/>
    </xf>
    <xf numFmtId="49" fontId="5" fillId="0" borderId="0" xfId="4" applyNumberFormat="1" applyFont="1" applyFill="1" applyAlignment="1">
      <alignment vertical="top" wrapText="1"/>
    </xf>
    <xf numFmtId="49" fontId="5" fillId="0" borderId="0" xfId="4" applyNumberFormat="1" applyFont="1" applyFill="1" applyAlignment="1">
      <alignment horizontal="left" vertical="top" wrapText="1"/>
    </xf>
    <xf numFmtId="0" fontId="0" fillId="0" borderId="0" xfId="0" applyFill="1" applyBorder="1" applyAlignment="1">
      <alignment vertical="top"/>
    </xf>
    <xf numFmtId="49" fontId="13" fillId="0" borderId="0" xfId="4" applyNumberFormat="1" applyFont="1" applyFill="1" applyAlignment="1">
      <alignment vertical="top" wrapText="1"/>
    </xf>
    <xf numFmtId="49" fontId="10" fillId="0" borderId="0" xfId="4" applyNumberFormat="1" applyFont="1" applyFill="1" applyAlignment="1">
      <alignment vertical="top" wrapText="1"/>
    </xf>
    <xf numFmtId="49" fontId="13" fillId="0" borderId="0" xfId="4" applyNumberFormat="1" applyFont="1" applyFill="1" applyAlignment="1">
      <alignment horizontal="left" vertical="top" wrapText="1"/>
    </xf>
    <xf numFmtId="49" fontId="13" fillId="0" borderId="0" xfId="4" applyNumberFormat="1" applyFont="1" applyFill="1" applyBorder="1" applyAlignment="1">
      <alignment vertical="top" wrapText="1"/>
    </xf>
    <xf numFmtId="49" fontId="39" fillId="0" borderId="0" xfId="4" applyNumberFormat="1" applyFont="1" applyFill="1" applyAlignment="1">
      <alignment horizontal="center" vertical="top" wrapText="1"/>
    </xf>
    <xf numFmtId="164" fontId="39" fillId="0" borderId="0" xfId="4" applyFont="1" applyFill="1" applyAlignment="1">
      <alignment horizontal="left" vertical="top" wrapText="1"/>
    </xf>
    <xf numFmtId="164" fontId="12" fillId="0" borderId="0" xfId="4" applyFont="1" applyFill="1" applyAlignment="1">
      <alignment horizontal="left" vertical="top" wrapText="1"/>
    </xf>
    <xf numFmtId="164" fontId="40" fillId="0" borderId="26" xfId="4" applyFont="1" applyFill="1" applyBorder="1" applyAlignment="1">
      <alignment vertical="top" wrapText="1"/>
    </xf>
    <xf numFmtId="164" fontId="40" fillId="0" borderId="3" xfId="4" applyFont="1" applyFill="1" applyBorder="1" applyAlignment="1">
      <alignment vertical="top" wrapText="1"/>
    </xf>
    <xf numFmtId="164" fontId="40" fillId="0" borderId="69" xfId="4" applyFont="1" applyFill="1" applyBorder="1" applyAlignment="1">
      <alignment vertical="top" wrapText="1"/>
    </xf>
    <xf numFmtId="164" fontId="40" fillId="0" borderId="26" xfId="4" applyFont="1" applyFill="1" applyBorder="1" applyAlignment="1">
      <alignment horizontal="left" vertical="top" wrapText="1"/>
    </xf>
    <xf numFmtId="164" fontId="40" fillId="0" borderId="26" xfId="4" applyFont="1" applyFill="1" applyBorder="1" applyAlignment="1">
      <alignment horizontal="center" vertical="top" wrapText="1"/>
    </xf>
    <xf numFmtId="164" fontId="5" fillId="0" borderId="60" xfId="4" applyFont="1" applyFill="1" applyBorder="1" applyAlignment="1">
      <alignment vertical="top"/>
    </xf>
    <xf numFmtId="164" fontId="5" fillId="0" borderId="70" xfId="4" applyFont="1" applyFill="1" applyBorder="1" applyAlignment="1">
      <alignment horizontal="left" vertical="top"/>
    </xf>
    <xf numFmtId="1" fontId="38" fillId="0" borderId="70" xfId="4" applyNumberFormat="1" applyFont="1" applyFill="1" applyBorder="1" applyAlignment="1">
      <alignment horizontal="center" vertical="top"/>
    </xf>
    <xf numFmtId="1" fontId="44" fillId="0" borderId="70" xfId="4" applyNumberFormat="1" applyFont="1" applyFill="1" applyBorder="1" applyAlignment="1">
      <alignment horizontal="center" vertical="top"/>
    </xf>
    <xf numFmtId="164" fontId="5" fillId="0" borderId="70" xfId="4" applyFont="1" applyFill="1" applyBorder="1" applyAlignment="1">
      <alignment vertical="top"/>
    </xf>
    <xf numFmtId="1" fontId="38" fillId="5" borderId="70" xfId="4" applyNumberFormat="1" applyFont="1" applyFill="1" applyBorder="1" applyAlignment="1">
      <alignment horizontal="center" vertical="top"/>
    </xf>
    <xf numFmtId="49" fontId="5" fillId="0" borderId="0" xfId="4" applyNumberFormat="1" applyFont="1" applyFill="1" applyBorder="1" applyAlignment="1">
      <alignment vertical="top" wrapText="1"/>
    </xf>
    <xf numFmtId="49" fontId="5" fillId="0" borderId="70" xfId="4" applyNumberFormat="1" applyFont="1" applyFill="1" applyBorder="1" applyAlignment="1">
      <alignment vertical="top"/>
    </xf>
    <xf numFmtId="0" fontId="0" fillId="0" borderId="70" xfId="0" applyFill="1" applyBorder="1" applyAlignment="1">
      <alignment vertical="top"/>
    </xf>
    <xf numFmtId="49" fontId="5" fillId="0" borderId="70" xfId="4" applyNumberFormat="1" applyFont="1" applyFill="1" applyBorder="1" applyAlignment="1">
      <alignment horizontal="left" vertical="top"/>
    </xf>
    <xf numFmtId="0" fontId="0" fillId="0" borderId="70" xfId="0" applyFont="1" applyBorder="1" applyAlignment="1">
      <alignment horizontal="left" vertical="top"/>
    </xf>
    <xf numFmtId="0" fontId="43" fillId="0" borderId="70" xfId="0" applyFont="1" applyBorder="1" applyAlignment="1">
      <alignment horizontal="left" vertical="top"/>
    </xf>
    <xf numFmtId="0" fontId="38" fillId="0" borderId="70" xfId="4" applyNumberFormat="1" applyFont="1" applyFill="1" applyBorder="1" applyAlignment="1">
      <alignment horizontal="center" vertical="top"/>
    </xf>
    <xf numFmtId="1" fontId="38" fillId="0" borderId="70" xfId="0" applyNumberFormat="1" applyFont="1" applyFill="1" applyBorder="1" applyAlignment="1">
      <alignment horizontal="center" vertical="top"/>
    </xf>
    <xf numFmtId="1" fontId="38" fillId="5" borderId="70" xfId="0" applyNumberFormat="1" applyFont="1" applyFill="1" applyBorder="1" applyAlignment="1">
      <alignment horizontal="center" vertical="top"/>
    </xf>
    <xf numFmtId="1" fontId="11" fillId="0" borderId="70" xfId="4" applyNumberFormat="1" applyFont="1" applyFill="1" applyBorder="1" applyAlignment="1">
      <alignment horizontal="center" vertical="top"/>
    </xf>
    <xf numFmtId="49" fontId="41" fillId="0" borderId="70" xfId="0" applyNumberFormat="1" applyFont="1" applyFill="1" applyBorder="1" applyAlignment="1">
      <alignment horizontal="center" vertical="top"/>
    </xf>
    <xf numFmtId="49" fontId="0" fillId="0" borderId="70" xfId="0" applyNumberFormat="1" applyFont="1" applyFill="1" applyBorder="1" applyAlignment="1">
      <alignment horizontal="center" vertical="top"/>
    </xf>
    <xf numFmtId="49" fontId="41" fillId="0" borderId="70" xfId="0" applyNumberFormat="1" applyFont="1" applyBorder="1" applyAlignment="1">
      <alignment horizontal="center" vertical="top"/>
    </xf>
    <xf numFmtId="49" fontId="0" fillId="0" borderId="70" xfId="0" applyNumberFormat="1" applyFont="1" applyBorder="1" applyAlignment="1">
      <alignment horizontal="center" vertical="top"/>
    </xf>
    <xf numFmtId="0" fontId="0" fillId="0" borderId="70" xfId="0" applyBorder="1" applyAlignment="1">
      <alignment vertical="top"/>
    </xf>
    <xf numFmtId="0" fontId="45" fillId="0" borderId="75" xfId="0" applyFont="1" applyBorder="1" applyAlignment="1">
      <alignment vertical="top"/>
    </xf>
    <xf numFmtId="0" fontId="0" fillId="0" borderId="75" xfId="0" applyBorder="1" applyAlignment="1">
      <alignment vertical="top"/>
    </xf>
    <xf numFmtId="49" fontId="5" fillId="0" borderId="75" xfId="4" applyNumberFormat="1" applyFont="1" applyFill="1" applyBorder="1" applyAlignment="1">
      <alignment horizontal="left" vertical="top" wrapText="1"/>
    </xf>
    <xf numFmtId="49" fontId="41" fillId="0" borderId="75" xfId="0" applyNumberFormat="1" applyFont="1" applyFill="1" applyBorder="1" applyAlignment="1">
      <alignment horizontal="center" vertical="top"/>
    </xf>
    <xf numFmtId="49" fontId="42" fillId="0" borderId="75" xfId="0" applyNumberFormat="1" applyFont="1" applyFill="1" applyBorder="1" applyAlignment="1">
      <alignment horizontal="center" vertical="top"/>
    </xf>
    <xf numFmtId="49" fontId="41" fillId="5" borderId="75" xfId="0" applyNumberFormat="1" applyFont="1" applyFill="1" applyBorder="1" applyAlignment="1">
      <alignment horizontal="center" vertical="top"/>
    </xf>
    <xf numFmtId="49" fontId="0" fillId="0" borderId="75" xfId="0" applyNumberFormat="1" applyBorder="1" applyAlignment="1">
      <alignment vertical="top"/>
    </xf>
    <xf numFmtId="0" fontId="46" fillId="0" borderId="70" xfId="0" applyFont="1" applyBorder="1" applyAlignment="1">
      <alignment vertical="top"/>
    </xf>
    <xf numFmtId="49" fontId="37" fillId="0" borderId="70" xfId="4" applyNumberFormat="1" applyFont="1" applyFill="1" applyBorder="1" applyAlignment="1">
      <alignment horizontal="left" vertical="top" wrapText="1"/>
    </xf>
    <xf numFmtId="0" fontId="47" fillId="0" borderId="70" xfId="0" applyNumberFormat="1" applyFont="1" applyFill="1" applyBorder="1" applyAlignment="1">
      <alignment horizontal="center" vertical="top"/>
    </xf>
    <xf numFmtId="49" fontId="47" fillId="0" borderId="70" xfId="0" applyNumberFormat="1" applyFont="1" applyFill="1" applyBorder="1" applyAlignment="1">
      <alignment horizontal="center" vertical="top"/>
    </xf>
    <xf numFmtId="49" fontId="48" fillId="0" borderId="70" xfId="0" applyNumberFormat="1" applyFont="1" applyBorder="1" applyAlignment="1">
      <alignment vertical="top"/>
    </xf>
    <xf numFmtId="49" fontId="46" fillId="0" borderId="70" xfId="0" applyNumberFormat="1" applyFont="1" applyBorder="1" applyAlignment="1">
      <alignment vertical="top"/>
    </xf>
    <xf numFmtId="0" fontId="48" fillId="0" borderId="70" xfId="0" applyFont="1" applyBorder="1" applyAlignment="1">
      <alignment vertical="top"/>
    </xf>
    <xf numFmtId="0" fontId="49" fillId="0" borderId="0" xfId="0" applyFont="1" applyAlignment="1">
      <alignment vertical="top"/>
    </xf>
    <xf numFmtId="49" fontId="5" fillId="0" borderId="0" xfId="4" applyNumberFormat="1" applyFont="1" applyFill="1" applyBorder="1" applyAlignment="1">
      <alignment horizontal="left" vertical="top" wrapText="1"/>
    </xf>
    <xf numFmtId="49" fontId="5" fillId="0" borderId="0" xfId="4" applyNumberFormat="1" applyFont="1" applyFill="1" applyBorder="1" applyAlignment="1">
      <alignment horizontal="center" vertical="top" wrapText="1"/>
    </xf>
    <xf numFmtId="1" fontId="37" fillId="0" borderId="0" xfId="4" applyNumberFormat="1" applyFont="1" applyFill="1" applyBorder="1" applyAlignment="1">
      <alignment horizontal="center" vertical="top" wrapText="1"/>
    </xf>
    <xf numFmtId="1" fontId="5" fillId="0" borderId="0" xfId="4" applyNumberFormat="1" applyFont="1" applyFill="1" applyBorder="1" applyAlignment="1">
      <alignment horizontal="center" vertical="top" wrapText="1"/>
    </xf>
    <xf numFmtId="0" fontId="0" fillId="0" borderId="0" xfId="0" applyFill="1" applyBorder="1" applyAlignment="1">
      <alignment horizontal="center" vertical="top"/>
    </xf>
    <xf numFmtId="1" fontId="5" fillId="0" borderId="0" xfId="4" applyNumberFormat="1" applyFont="1" applyFill="1" applyBorder="1" applyAlignment="1">
      <alignment vertical="top" wrapText="1"/>
    </xf>
    <xf numFmtId="49" fontId="11" fillId="0" borderId="0" xfId="4" applyNumberFormat="1" applyFont="1" applyFill="1" applyBorder="1" applyAlignment="1">
      <alignment vertical="center" wrapText="1"/>
    </xf>
    <xf numFmtId="0" fontId="0" fillId="0" borderId="70" xfId="0" applyFill="1" applyBorder="1" applyAlignment="1">
      <alignment vertical="top" wrapText="1"/>
    </xf>
    <xf numFmtId="49" fontId="0" fillId="6" borderId="70" xfId="0" applyNumberFormat="1" applyFont="1" applyFill="1" applyBorder="1" applyAlignment="1">
      <alignment vertical="top"/>
    </xf>
    <xf numFmtId="49" fontId="0" fillId="6" borderId="70" xfId="0" applyNumberFormat="1" applyFont="1" applyFill="1" applyBorder="1" applyAlignment="1">
      <alignment horizontal="left" vertical="top"/>
    </xf>
    <xf numFmtId="49" fontId="5" fillId="6" borderId="70" xfId="4" applyNumberFormat="1" applyFont="1" applyFill="1" applyBorder="1" applyAlignment="1">
      <alignment horizontal="left" vertical="top" wrapText="1"/>
    </xf>
    <xf numFmtId="49" fontId="5" fillId="6" borderId="70" xfId="4" applyNumberFormat="1" applyFont="1" applyFill="1" applyBorder="1" applyAlignment="1">
      <alignment horizontal="left" vertical="top"/>
    </xf>
    <xf numFmtId="1" fontId="5" fillId="6" borderId="70" xfId="4" applyNumberFormat="1" applyFont="1" applyFill="1" applyBorder="1" applyAlignment="1">
      <alignment horizontal="center" vertical="top" wrapText="1"/>
    </xf>
    <xf numFmtId="1" fontId="37" fillId="6" borderId="70" xfId="4" applyNumberFormat="1" applyFont="1" applyFill="1" applyBorder="1" applyAlignment="1">
      <alignment horizontal="center" vertical="top" wrapText="1"/>
    </xf>
    <xf numFmtId="0" fontId="0" fillId="6" borderId="70" xfId="0" applyFill="1" applyBorder="1" applyAlignment="1">
      <alignment vertical="top"/>
    </xf>
    <xf numFmtId="0" fontId="12" fillId="0" borderId="60" xfId="4" applyNumberFormat="1" applyFont="1" applyFill="1" applyBorder="1" applyAlignment="1">
      <alignment vertical="top" wrapText="1"/>
    </xf>
    <xf numFmtId="0" fontId="0" fillId="0" borderId="0" xfId="0" applyFont="1" applyFill="1" applyBorder="1" applyAlignment="1">
      <alignment vertical="top"/>
    </xf>
    <xf numFmtId="49" fontId="5" fillId="0" borderId="0" xfId="4" applyNumberFormat="1" applyFont="1" applyFill="1" applyBorder="1" applyAlignment="1">
      <alignment vertical="center" wrapText="1"/>
    </xf>
    <xf numFmtId="0" fontId="5" fillId="0" borderId="0" xfId="4" applyNumberFormat="1" applyFont="1" applyFill="1" applyBorder="1" applyAlignment="1">
      <alignment vertical="top" wrapText="1"/>
    </xf>
    <xf numFmtId="49" fontId="5" fillId="0" borderId="0" xfId="4" applyNumberFormat="1" applyFont="1" applyFill="1" applyBorder="1" applyAlignment="1">
      <alignment vertical="top"/>
    </xf>
    <xf numFmtId="0" fontId="49" fillId="0" borderId="0" xfId="0" applyFont="1" applyBorder="1" applyAlignment="1">
      <alignment vertical="top"/>
    </xf>
    <xf numFmtId="49" fontId="39" fillId="0" borderId="0" xfId="4" applyNumberFormat="1" applyFont="1" applyFill="1" applyBorder="1" applyAlignment="1">
      <alignment horizontal="left" vertical="top" wrapText="1"/>
    </xf>
    <xf numFmtId="164" fontId="39" fillId="0" borderId="0" xfId="4" applyFont="1" applyFill="1" applyBorder="1" applyAlignment="1">
      <alignment horizontal="center" vertical="top" wrapText="1"/>
    </xf>
    <xf numFmtId="0" fontId="45" fillId="0" borderId="0" xfId="0" applyFont="1" applyFill="1"/>
    <xf numFmtId="0" fontId="52" fillId="0" borderId="60" xfId="4" applyNumberFormat="1" applyFont="1" applyFill="1" applyBorder="1" applyAlignment="1">
      <alignment vertical="top" wrapText="1"/>
    </xf>
    <xf numFmtId="0" fontId="1" fillId="0" borderId="0" xfId="0" applyFont="1" applyFill="1" applyAlignment="1">
      <alignment horizontal="left" vertical="center" wrapText="1"/>
    </xf>
    <xf numFmtId="164" fontId="53" fillId="0" borderId="70" xfId="4" applyFont="1" applyFill="1" applyBorder="1" applyAlignment="1">
      <alignment horizontal="left" vertical="top" wrapText="1"/>
    </xf>
    <xf numFmtId="49" fontId="53" fillId="0" borderId="0" xfId="4" applyNumberFormat="1" applyFont="1" applyFill="1" applyBorder="1" applyAlignment="1">
      <alignment horizontal="left" vertical="top" wrapText="1"/>
    </xf>
    <xf numFmtId="1" fontId="53" fillId="0" borderId="70" xfId="4" applyNumberFormat="1" applyFont="1" applyFill="1" applyBorder="1" applyAlignment="1">
      <alignment horizontal="center" vertical="top" wrapText="1"/>
    </xf>
    <xf numFmtId="1" fontId="53" fillId="0" borderId="0" xfId="4" applyNumberFormat="1" applyFont="1" applyFill="1" applyBorder="1" applyAlignment="1">
      <alignment horizontal="center" vertical="top" wrapText="1"/>
    </xf>
    <xf numFmtId="49" fontId="53" fillId="0" borderId="0" xfId="4" applyNumberFormat="1" applyFont="1" applyFill="1" applyBorder="1" applyAlignment="1">
      <alignment vertical="top" wrapText="1"/>
    </xf>
    <xf numFmtId="1" fontId="53" fillId="0" borderId="0" xfId="4" applyNumberFormat="1" applyFont="1" applyFill="1" applyBorder="1" applyAlignment="1">
      <alignment vertical="top" wrapText="1"/>
    </xf>
    <xf numFmtId="0" fontId="42" fillId="0" borderId="0" xfId="0" applyFont="1" applyFill="1" applyBorder="1" applyAlignment="1">
      <alignment vertical="top"/>
    </xf>
    <xf numFmtId="0" fontId="53" fillId="0" borderId="0" xfId="4" applyNumberFormat="1" applyFont="1" applyFill="1" applyBorder="1" applyAlignment="1">
      <alignment vertical="top" wrapText="1"/>
    </xf>
    <xf numFmtId="49" fontId="53" fillId="0" borderId="70" xfId="4" applyNumberFormat="1" applyFont="1" applyFill="1" applyBorder="1" applyAlignment="1">
      <alignment horizontal="left" vertical="top"/>
    </xf>
    <xf numFmtId="0" fontId="42" fillId="0" borderId="0" xfId="0" applyFont="1" applyFill="1" applyAlignment="1">
      <alignment wrapText="1"/>
    </xf>
    <xf numFmtId="49" fontId="18" fillId="12" borderId="6" xfId="4" applyNumberFormat="1" applyFont="1" applyFill="1" applyBorder="1" applyAlignment="1">
      <alignment horizontal="center" vertical="top" wrapText="1"/>
    </xf>
    <xf numFmtId="49" fontId="18" fillId="12" borderId="7" xfId="4" applyNumberFormat="1" applyFont="1" applyFill="1" applyBorder="1" applyAlignment="1">
      <alignment horizontal="center" vertical="top" wrapText="1"/>
    </xf>
    <xf numFmtId="49" fontId="14" fillId="2" borderId="65" xfId="4" applyNumberFormat="1" applyFont="1" applyFill="1" applyBorder="1" applyAlignment="1">
      <alignment horizontal="center" vertical="top" wrapText="1"/>
    </xf>
    <xf numFmtId="49" fontId="14" fillId="2" borderId="17" xfId="4" applyNumberFormat="1" applyFont="1" applyFill="1" applyBorder="1" applyAlignment="1">
      <alignment horizontal="center" vertical="top" wrapText="1"/>
    </xf>
    <xf numFmtId="49" fontId="14" fillId="2" borderId="71" xfId="4" applyNumberFormat="1" applyFont="1" applyFill="1" applyBorder="1" applyAlignment="1">
      <alignment horizontal="center" vertical="top" wrapText="1"/>
    </xf>
    <xf numFmtId="49" fontId="14" fillId="2" borderId="66" xfId="4" applyNumberFormat="1" applyFont="1" applyFill="1" applyBorder="1" applyAlignment="1">
      <alignment horizontal="center" vertical="top" wrapText="1"/>
    </xf>
    <xf numFmtId="49" fontId="18" fillId="12" borderId="72" xfId="4" applyNumberFormat="1" applyFont="1" applyFill="1" applyBorder="1" applyAlignment="1">
      <alignment horizontal="center" vertical="top" wrapText="1"/>
    </xf>
    <xf numFmtId="49" fontId="18" fillId="12" borderId="73" xfId="4" applyNumberFormat="1" applyFont="1" applyFill="1" applyBorder="1" applyAlignment="1">
      <alignment horizontal="center" vertical="top" wrapText="1"/>
    </xf>
    <xf numFmtId="49" fontId="35" fillId="2" borderId="65" xfId="4" applyNumberFormat="1" applyFont="1" applyFill="1" applyBorder="1" applyAlignment="1">
      <alignment horizontal="center" vertical="top" wrapText="1"/>
    </xf>
    <xf numFmtId="49" fontId="35" fillId="2" borderId="17" xfId="4" applyNumberFormat="1" applyFont="1" applyFill="1" applyBorder="1" applyAlignment="1">
      <alignment horizontal="center" vertical="top" wrapText="1"/>
    </xf>
    <xf numFmtId="49" fontId="18" fillId="12" borderId="1" xfId="4" applyNumberFormat="1" applyFont="1" applyFill="1" applyBorder="1" applyAlignment="1">
      <alignment horizontal="center" vertical="top" wrapText="1"/>
    </xf>
    <xf numFmtId="49" fontId="18" fillId="12" borderId="4" xfId="4" applyNumberFormat="1" applyFont="1" applyFill="1" applyBorder="1" applyAlignment="1">
      <alignment horizontal="center" vertical="top" wrapText="1"/>
    </xf>
    <xf numFmtId="49" fontId="34" fillId="12" borderId="1" xfId="4" applyNumberFormat="1" applyFont="1" applyFill="1" applyBorder="1" applyAlignment="1">
      <alignment horizontal="center" vertical="top" wrapText="1"/>
    </xf>
    <xf numFmtId="0" fontId="22" fillId="10" borderId="20" xfId="12" applyFont="1" applyFill="1" applyBorder="1" applyAlignment="1">
      <alignment horizontal="center" vertical="center" wrapText="1"/>
    </xf>
    <xf numFmtId="0" fontId="22" fillId="10" borderId="16" xfId="12" applyFont="1" applyFill="1" applyBorder="1" applyAlignment="1">
      <alignment horizontal="center" vertical="center" wrapText="1"/>
    </xf>
    <xf numFmtId="0" fontId="22" fillId="10" borderId="23" xfId="12" applyFont="1" applyFill="1" applyBorder="1" applyAlignment="1">
      <alignment horizontal="center" vertical="center" wrapText="1"/>
    </xf>
    <xf numFmtId="0" fontId="19" fillId="0" borderId="62" xfId="12" applyFont="1" applyBorder="1" applyAlignment="1">
      <alignment horizontal="center" vertical="center" wrapText="1"/>
    </xf>
    <xf numFmtId="0" fontId="19" fillId="0" borderId="63" xfId="12" applyFont="1" applyBorder="1" applyAlignment="1">
      <alignment horizontal="center" vertical="center" wrapText="1"/>
    </xf>
    <xf numFmtId="0" fontId="21" fillId="0" borderId="33" xfId="12" applyFont="1" applyBorder="1" applyAlignment="1">
      <alignment horizontal="center" vertical="center" wrapText="1"/>
    </xf>
    <xf numFmtId="0" fontId="21" fillId="0" borderId="32" xfId="12" applyFont="1" applyBorder="1" applyAlignment="1">
      <alignment horizontal="center" vertical="center" wrapText="1"/>
    </xf>
    <xf numFmtId="0" fontId="19" fillId="0" borderId="61" xfId="12" applyFont="1" applyBorder="1" applyAlignment="1">
      <alignment horizontal="center" vertical="center" wrapText="1"/>
    </xf>
    <xf numFmtId="0" fontId="19" fillId="0" borderId="60" xfId="12" applyFont="1" applyBorder="1" applyAlignment="1">
      <alignment horizontal="center" vertical="center" wrapText="1"/>
    </xf>
    <xf numFmtId="0" fontId="22" fillId="10" borderId="35" xfId="12" applyFont="1" applyFill="1" applyBorder="1" applyAlignment="1">
      <alignment horizontal="center" vertical="center" wrapText="1"/>
    </xf>
    <xf numFmtId="0" fontId="22" fillId="10" borderId="27" xfId="12" applyFont="1" applyFill="1" applyBorder="1" applyAlignment="1">
      <alignment horizontal="center" vertical="center" wrapText="1"/>
    </xf>
    <xf numFmtId="0" fontId="22" fillId="10" borderId="25" xfId="12" applyFont="1" applyFill="1" applyBorder="1" applyAlignment="1">
      <alignment horizontal="center" vertical="center" wrapText="1"/>
    </xf>
    <xf numFmtId="0" fontId="20" fillId="0" borderId="33" xfId="12" applyFont="1" applyBorder="1" applyAlignment="1">
      <alignment horizontal="center" vertical="center" wrapText="1"/>
    </xf>
    <xf numFmtId="0" fontId="20" fillId="0" borderId="32" xfId="12" applyFont="1" applyBorder="1" applyAlignment="1">
      <alignment horizontal="center" vertical="center" wrapText="1"/>
    </xf>
    <xf numFmtId="0" fontId="20" fillId="0" borderId="31" xfId="12" applyFont="1" applyBorder="1" applyAlignment="1">
      <alignment horizontal="center" vertical="center" wrapText="1"/>
    </xf>
    <xf numFmtId="0" fontId="20" fillId="0" borderId="30" xfId="12" applyFont="1" applyBorder="1" applyAlignment="1">
      <alignment horizontal="center" vertical="center" wrapText="1"/>
    </xf>
    <xf numFmtId="0" fontId="22" fillId="10" borderId="34" xfId="12" applyFont="1" applyFill="1" applyBorder="1" applyAlignment="1">
      <alignment horizontal="center" vertical="center" wrapText="1"/>
    </xf>
    <xf numFmtId="0" fontId="22" fillId="10" borderId="24" xfId="12" applyFont="1" applyFill="1" applyBorder="1" applyAlignment="1">
      <alignment horizontal="center" vertical="center" wrapText="1"/>
    </xf>
    <xf numFmtId="0" fontId="22" fillId="10" borderId="52" xfId="12" applyFont="1" applyFill="1" applyBorder="1" applyAlignment="1">
      <alignment horizontal="center" vertical="center" wrapText="1"/>
    </xf>
    <xf numFmtId="0" fontId="22" fillId="10" borderId="43" xfId="12" applyFont="1" applyFill="1" applyBorder="1" applyAlignment="1">
      <alignment horizontal="center" vertical="center" wrapText="1"/>
    </xf>
    <xf numFmtId="0" fontId="21" fillId="0" borderId="42" xfId="12" applyFont="1" applyBorder="1" applyAlignment="1">
      <alignment horizontal="center" vertical="center" wrapText="1"/>
    </xf>
    <xf numFmtId="0" fontId="21" fillId="0" borderId="41" xfId="12" applyFont="1" applyBorder="1" applyAlignment="1">
      <alignment horizontal="center" vertical="center" wrapText="1"/>
    </xf>
    <xf numFmtId="0" fontId="22" fillId="10" borderId="38" xfId="12" applyFont="1" applyFill="1" applyBorder="1" applyAlignment="1">
      <alignment horizontal="center" vertical="center" wrapText="1"/>
    </xf>
    <xf numFmtId="0" fontId="22" fillId="10" borderId="49" xfId="12" applyFont="1" applyFill="1" applyBorder="1" applyAlignment="1">
      <alignment horizontal="center" vertical="center" wrapText="1"/>
    </xf>
    <xf numFmtId="0" fontId="22" fillId="10" borderId="47" xfId="12" applyFont="1" applyFill="1" applyBorder="1" applyAlignment="1">
      <alignment horizontal="center" vertical="center" wrapText="1"/>
    </xf>
    <xf numFmtId="0" fontId="22" fillId="10" borderId="46" xfId="12" applyFont="1" applyFill="1" applyBorder="1" applyAlignment="1">
      <alignment horizontal="center" vertical="center" wrapText="1"/>
    </xf>
    <xf numFmtId="0" fontId="21" fillId="0" borderId="31" xfId="12" applyFont="1" applyBorder="1" applyAlignment="1">
      <alignment horizontal="center" vertical="center" wrapText="1"/>
    </xf>
    <xf numFmtId="0" fontId="21" fillId="0" borderId="30" xfId="12" applyFont="1" applyBorder="1" applyAlignment="1">
      <alignment horizontal="center" vertical="center" wrapText="1"/>
    </xf>
    <xf numFmtId="0" fontId="27" fillId="5" borderId="64" xfId="12" applyFont="1" applyFill="1" applyBorder="1" applyAlignment="1">
      <alignment horizontal="center" vertical="center"/>
    </xf>
    <xf numFmtId="0" fontId="27" fillId="5" borderId="0" xfId="12" applyFont="1" applyFill="1" applyBorder="1" applyAlignment="1">
      <alignment horizontal="center" vertical="center"/>
    </xf>
    <xf numFmtId="0" fontId="21" fillId="9" borderId="76" xfId="12" applyFont="1" applyFill="1" applyBorder="1" applyAlignment="1">
      <alignment horizontal="center" vertical="center" wrapText="1"/>
    </xf>
    <xf numFmtId="0" fontId="21" fillId="9" borderId="77" xfId="12" applyFont="1" applyFill="1" applyBorder="1" applyAlignment="1">
      <alignment horizontal="center" vertical="center" wrapText="1"/>
    </xf>
    <xf numFmtId="0" fontId="27" fillId="6" borderId="64" xfId="12" applyFont="1" applyFill="1" applyBorder="1" applyAlignment="1">
      <alignment horizontal="center" vertical="center"/>
    </xf>
    <xf numFmtId="0" fontId="27" fillId="6" borderId="0" xfId="12" applyFont="1" applyFill="1" applyBorder="1" applyAlignment="1">
      <alignment horizontal="center" vertical="center"/>
    </xf>
    <xf numFmtId="0" fontId="32" fillId="4" borderId="0" xfId="12" applyFont="1" applyFill="1" applyAlignment="1">
      <alignment horizontal="center"/>
    </xf>
    <xf numFmtId="49" fontId="14" fillId="8" borderId="79" xfId="4" applyNumberFormat="1" applyFont="1" applyFill="1" applyBorder="1" applyAlignment="1">
      <alignment horizontal="center" vertical="center" textRotation="90" wrapText="1"/>
    </xf>
    <xf numFmtId="0" fontId="0" fillId="8" borderId="74" xfId="0" applyFill="1" applyBorder="1" applyAlignment="1">
      <alignment horizontal="left"/>
    </xf>
    <xf numFmtId="0" fontId="0" fillId="8" borderId="13" xfId="0" applyFill="1" applyBorder="1" applyAlignment="1">
      <alignment horizontal="left"/>
    </xf>
    <xf numFmtId="0" fontId="0" fillId="8" borderId="18" xfId="0" applyFill="1" applyBorder="1" applyAlignment="1">
      <alignment horizontal="left"/>
    </xf>
    <xf numFmtId="0" fontId="0" fillId="8" borderId="78" xfId="0" applyFill="1" applyBorder="1" applyAlignment="1">
      <alignment horizontal="left"/>
    </xf>
    <xf numFmtId="0" fontId="21" fillId="9" borderId="56" xfId="12" applyFont="1" applyFill="1" applyBorder="1" applyAlignment="1">
      <alignment horizontal="center" vertical="center" wrapText="1"/>
    </xf>
    <xf numFmtId="0" fontId="21" fillId="9" borderId="54" xfId="12" applyFont="1" applyFill="1" applyBorder="1" applyAlignment="1">
      <alignment horizontal="center" vertical="center" wrapText="1"/>
    </xf>
    <xf numFmtId="0" fontId="21" fillId="9" borderId="35" xfId="12" applyFont="1" applyFill="1" applyBorder="1" applyAlignment="1">
      <alignment horizontal="center" vertical="center" wrapText="1"/>
    </xf>
    <xf numFmtId="0" fontId="21" fillId="9" borderId="25" xfId="12" applyFont="1" applyFill="1" applyBorder="1" applyAlignment="1">
      <alignment horizontal="center" vertical="center" wrapText="1"/>
    </xf>
    <xf numFmtId="0" fontId="21" fillId="9" borderId="37" xfId="12" applyFont="1" applyFill="1" applyBorder="1" applyAlignment="1">
      <alignment horizontal="center" vertical="center" wrapText="1"/>
    </xf>
    <xf numFmtId="0" fontId="21" fillId="9" borderId="15" xfId="12" applyFont="1" applyFill="1" applyBorder="1" applyAlignment="1">
      <alignment horizontal="center" vertical="center" wrapText="1"/>
    </xf>
    <xf numFmtId="0" fontId="21" fillId="9" borderId="48" xfId="12" applyFont="1" applyFill="1" applyBorder="1" applyAlignment="1">
      <alignment horizontal="center" vertical="center" wrapText="1"/>
    </xf>
    <xf numFmtId="0" fontId="21" fillId="9" borderId="36" xfId="12" applyFont="1" applyFill="1" applyBorder="1" applyAlignment="1">
      <alignment horizontal="center" vertical="center" wrapText="1"/>
    </xf>
    <xf numFmtId="0" fontId="21" fillId="9" borderId="20" xfId="12" applyFont="1" applyFill="1" applyBorder="1" applyAlignment="1">
      <alignment horizontal="center" vertical="center" wrapText="1"/>
    </xf>
    <xf numFmtId="0" fontId="21" fillId="9" borderId="16" xfId="12" applyFont="1" applyFill="1" applyBorder="1" applyAlignment="1">
      <alignment horizontal="center" vertical="center" wrapText="1"/>
    </xf>
    <xf numFmtId="0" fontId="21" fillId="9" borderId="23" xfId="12" applyFont="1" applyFill="1" applyBorder="1" applyAlignment="1">
      <alignment horizontal="center" vertical="center" wrapText="1"/>
    </xf>
    <xf numFmtId="0" fontId="21" fillId="9" borderId="19" xfId="12" applyFont="1" applyFill="1" applyBorder="1" applyAlignment="1">
      <alignment horizontal="center" vertical="center" wrapText="1"/>
    </xf>
    <xf numFmtId="49" fontId="10" fillId="4" borderId="0" xfId="4" applyNumberFormat="1" applyFont="1" applyFill="1" applyBorder="1" applyAlignment="1">
      <alignment horizontal="center" vertical="top" wrapText="1"/>
    </xf>
    <xf numFmtId="0" fontId="10" fillId="4" borderId="0" xfId="4" applyNumberFormat="1" applyFont="1" applyFill="1" applyBorder="1" applyAlignment="1">
      <alignment horizontal="center" vertical="top" wrapText="1"/>
    </xf>
    <xf numFmtId="0" fontId="10" fillId="4" borderId="2" xfId="4" applyNumberFormat="1" applyFont="1" applyFill="1" applyBorder="1" applyAlignment="1">
      <alignment horizontal="center" vertical="top" wrapText="1"/>
    </xf>
    <xf numFmtId="49" fontId="10" fillId="4" borderId="0" xfId="4" applyNumberFormat="1" applyFont="1" applyFill="1" applyBorder="1" applyAlignment="1">
      <alignment horizontal="center" wrapText="1"/>
    </xf>
    <xf numFmtId="0" fontId="21" fillId="9" borderId="59" xfId="12" applyFont="1" applyFill="1" applyBorder="1" applyAlignment="1">
      <alignment horizontal="center" vertical="center" wrapText="1"/>
    </xf>
    <xf numFmtId="0" fontId="21" fillId="9" borderId="58" xfId="12" applyFont="1" applyFill="1" applyBorder="1" applyAlignment="1">
      <alignment horizontal="center" vertical="center" wrapText="1"/>
    </xf>
    <xf numFmtId="0" fontId="21" fillId="9" borderId="34" xfId="12" applyFont="1" applyFill="1" applyBorder="1" applyAlignment="1">
      <alignment horizontal="center" vertical="center" wrapText="1"/>
    </xf>
    <xf numFmtId="0" fontId="21" fillId="9" borderId="26" xfId="12" applyFont="1" applyFill="1" applyBorder="1" applyAlignment="1">
      <alignment horizontal="center" vertical="center" wrapText="1"/>
    </xf>
    <xf numFmtId="0" fontId="21" fillId="9" borderId="24" xfId="12" applyFont="1" applyFill="1" applyBorder="1" applyAlignment="1">
      <alignment horizontal="center" vertical="center" wrapText="1"/>
    </xf>
    <xf numFmtId="49" fontId="14" fillId="8" borderId="0" xfId="4" applyNumberFormat="1" applyFont="1" applyFill="1" applyAlignment="1">
      <alignment horizontal="center" vertical="center" textRotation="90" wrapText="1"/>
    </xf>
    <xf numFmtId="0" fontId="0" fillId="8" borderId="74" xfId="0" applyFill="1" applyBorder="1" applyAlignment="1">
      <alignment horizontal="center"/>
    </xf>
    <xf numFmtId="0" fontId="0" fillId="8" borderId="13" xfId="0" applyFill="1" applyBorder="1" applyAlignment="1">
      <alignment horizontal="center"/>
    </xf>
    <xf numFmtId="0" fontId="21" fillId="9" borderId="8" xfId="12" applyFont="1" applyFill="1" applyBorder="1" applyAlignment="1">
      <alignment horizontal="center" vertical="center" wrapText="1"/>
    </xf>
    <xf numFmtId="0" fontId="22" fillId="10" borderId="26" xfId="12" applyFont="1" applyFill="1" applyBorder="1" applyAlignment="1">
      <alignment horizontal="center" vertical="center" wrapText="1"/>
    </xf>
  </cellXfs>
  <cellStyles count="14">
    <cellStyle name="Catégorie du tableau croisé" xfId="1"/>
    <cellStyle name="Champ du tableau croisé" xfId="2"/>
    <cellStyle name="Coin du tableau croisé" xfId="3"/>
    <cellStyle name="Excel Built-in Normal" xfId="4"/>
    <cellStyle name="Heading" xfId="5"/>
    <cellStyle name="Heading1" xfId="6"/>
    <cellStyle name="Normal" xfId="0" builtinId="0" customBuiltin="1"/>
    <cellStyle name="Normal 2" xfId="12"/>
    <cellStyle name="Normal 3" xfId="13"/>
    <cellStyle name="Result" xfId="8"/>
    <cellStyle name="Result2" xfId="9"/>
    <cellStyle name="Résultat du tableau croisé" xfId="7"/>
    <cellStyle name="Titre du tableau croisé" xfId="10"/>
    <cellStyle name="Valeur du tableau croisé" xfId="11"/>
  </cellStyles>
  <dxfs count="1">
    <dxf>
      <fill>
        <patternFill>
          <bgColor theme="0" tint="-0.1499679555650502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mmoiz" refreshedDate="44172.760372685188" createdVersion="6" refreshedVersion="6" minRefreshableVersion="3" recordCount="332">
  <cacheSource type="worksheet">
    <worksheetSource ref="B3:F1013" sheet="DataBase"/>
  </cacheSource>
  <cacheFields count="5">
    <cacheField name="Espèce" numFmtId="0">
      <sharedItems containsBlank="1" count="55">
        <m/>
        <s v="Dreissena polymorpha"/>
        <s v="Gammarus fossarum"/>
        <s v="Haliotis tuberculata"/>
        <s v="Hediste diversicolor"/>
        <s v="Mimachlamys varia"/>
        <s v="Mytilus edulis"/>
        <s v="Palaemon longirostris"/>
        <s v="Palaemon serratus"/>
        <s v="Scrobicularia plana"/>
        <s v="Gammarus pulex"/>
        <s v="Oryzias latipes"/>
        <s v="Oncorhynchus mykiss"/>
        <s v="Zosterisessor ophiocephalus"/>
        <s v="Eurytemora affinis"/>
        <s v="Dreissena rostriformis bugensis"/>
        <s v="Mytilus galloprovincialis"/>
        <s v="Crassostrea gigas"/>
        <s v="Gasterosteus aculeatus"/>
        <s v="Cottus gobio"/>
        <s v="Rutilus rutilus"/>
        <s v="Gobio gobio"/>
        <s v="Phoxinus phoxinus"/>
        <s v="Leuciscus cephalus"/>
        <s v="Gobius niger"/>
        <s v="Dicentrarchus labrax"/>
        <s v="Sarotherodon melanotheron"/>
        <s v="Salmo trutta"/>
        <s v="Corbicula fluminea"/>
        <s v="Cyprinus carpio"/>
        <s v="Salvelinus fontinalis"/>
        <s v="Penaeus japonicus"/>
        <s v="Homarus gammarus"/>
        <s v="Larus marinus"/>
        <s v="Larus fuscus"/>
        <s v="Larus argentatus"/>
        <s v="Diomedea exulans"/>
        <s v="Stercorarius maccormicki"/>
        <s v="Stercorarius antarcticus"/>
        <s v="Aptenodytes patagonicus"/>
        <s v="Alle alle"/>
        <s v="Rissa tridactyla"/>
        <s v="Thalassoica antarctica"/>
        <s v="Perca fluviatilis"/>
        <s v="Schmidtea polychroa"/>
        <s v="Radix balthica"/>
        <s v="Lymnea stagnalis"/>
        <s v="Platichthys flesus"/>
        <s v="Solea solea"/>
        <s v="Limanda limanda"/>
        <s v="Squalius cephalus"/>
        <s v="M. galloprovincialis" u="1"/>
        <s v="M. edulis" u="1"/>
        <s v="Mimachlamys varia " u="1"/>
        <s v="P. flesus" u="1"/>
      </sharedItems>
    </cacheField>
    <cacheField name="Biomarqueur" numFmtId="0">
      <sharedItems containsBlank="1" count="89">
        <m/>
        <s v="phagocytose"/>
        <s v="Aggrégation hémocytaire"/>
        <s v="Avidité hémocytaire"/>
        <s v="Mortalité hémocytaire"/>
        <s v="carboxyestérase"/>
        <s v="phénoloxydase"/>
        <s v="GST"/>
        <s v="AchE"/>
        <s v="comet sur spermatozoide"/>
        <s v="mue"/>
        <s v="taux d'alimentation"/>
        <s v="métabolisme hémocytaire"/>
        <s v="Catalase"/>
        <s v="comet sur sang"/>
        <s v="LDH"/>
        <s v="Réserves énergétiques"/>
        <s v="SOD"/>
        <s v="Tbars"/>
        <s v="Laccase"/>
        <s v="Metallothioneines"/>
        <s v="pression osmotique sg"/>
        <s v="EROD"/>
        <s v="comet sur larve"/>
        <s v="test des micronoyaux"/>
        <s v="protéines carbonylées"/>
        <s v="Indices morphométriques"/>
        <s v="Indice de maturité sexuelle (qté adn présent dans cellule germinale male, distinguer cellule haplo, diplo ou triplo))"/>
        <s v="intégrité ADN"/>
        <s v="viabilité hémocytaire"/>
        <s v="activité MXR"/>
        <s v="VTG"/>
        <s v="Spiggin"/>
        <s v="GPx"/>
        <s v="GR"/>
        <s v="Cyp3a"/>
        <s v="GSHt"/>
        <s v="GSH"/>
        <s v="cholinesterase"/>
        <s v="Ovotestis"/>
        <s v="histologie"/>
        <s v="Flambée oxydative"/>
        <s v="Distribution leucocytaire"/>
        <s v="Mortalité leucocytaire"/>
        <s v="Mortalité cellulaire"/>
        <s v="Transaminase"/>
        <s v="Lipase"/>
        <s v="Phosphatase acide"/>
        <s v="Election transport system"/>
        <s v="Amylase"/>
        <s v="Trypsine"/>
        <s v="Phosphatase alcaline"/>
        <s v="transcriptomique"/>
        <s v="histopathologie hépatique"/>
        <s v="corticosterone"/>
        <s v="prolactine"/>
        <s v="Hormones thyroïdiennes (TT3 et TT4)"/>
        <s v="Metabolomique du foie"/>
        <s v="nombre de cocons pondus et nombre de juvéniles par cocons"/>
        <s v="taux d'éclosion"/>
        <s v="métabolomique"/>
        <s v="Micronoyaux"/>
        <s v="COMETE"/>
        <s v="Stabilité lysosomale"/>
        <s v="Intersexualite"/>
        <s v="Histologie hépatique"/>
        <s v="Maturation ovocytaire"/>
        <s v="Scope For Growth"/>
        <s v="Indice de Condition"/>
        <s v="Triglycerides"/>
        <s v="Peroxidation lipidique"/>
        <s v="Caspase"/>
        <s v="Acide Phosphatase"/>
        <s v="Chaine de transport d'électrons mitochondriale"/>
        <s v="Capacité Antioxydante Totale"/>
        <s v="Changement structuraux du système lysosomal (histochimie)"/>
        <s v="Lipides neutres (histochimie)"/>
        <s v="Lipofuscines (histochimie)"/>
        <s v="Catalase (histochimie)"/>
        <s v="SuperOxide Dismutase" u="1"/>
        <s v="Glutathion Peroxidase" u="1"/>
        <s v="micronoayux" u="1"/>
        <s v="Glutathion-S-transferase" u="1"/>
        <s v="CAT" u="1"/>
        <s v="Réserves énergétique" u="1"/>
        <s v="Réserve énergétique" u="1"/>
        <s v="motilité hémocytaire" u="1"/>
        <s v="Lactate Deshydrogenase" u="1"/>
        <s v="Lactate déshydrogenase" u="1"/>
      </sharedItems>
    </cacheField>
    <cacheField name="Milieu" numFmtId="0">
      <sharedItems containsBlank="1"/>
    </cacheField>
    <cacheField name="Contact" numFmtId="0">
      <sharedItems containsBlank="1"/>
    </cacheField>
    <cacheField name="Labo" numFmtId="0">
      <sharedItems containsBlank="1" count="16">
        <m/>
        <s v="SEBIO"/>
        <s v="RIVERLY"/>
        <s v="BOREA"/>
        <s v="MMS"/>
        <s v="LIENSs"/>
        <s v="LEMAR"/>
        <s v="MARBEC"/>
        <s v="EPOC"/>
        <s v="LOG"/>
        <s v="MCAM"/>
        <s v="GEODE"/>
        <s v="HSM"/>
        <s v="TOXEM"/>
        <s v="LIEC"/>
        <s v="LEX"/>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2">
  <r>
    <x v="0"/>
    <x v="0"/>
    <m/>
    <m/>
    <x v="0"/>
  </r>
  <r>
    <x v="1"/>
    <x v="1"/>
    <s v="Continental"/>
    <s v="M Palos Ladeiro"/>
    <x v="1"/>
  </r>
  <r>
    <x v="1"/>
    <x v="2"/>
    <s v="Continental"/>
    <s v="M Palos Ladeiro"/>
    <x v="1"/>
  </r>
  <r>
    <x v="1"/>
    <x v="3"/>
    <s v="Continental"/>
    <s v="M Palos Ladeiro"/>
    <x v="1"/>
  </r>
  <r>
    <x v="1"/>
    <x v="4"/>
    <s v="Continental"/>
    <s v="M Palos Ladeiro"/>
    <x v="1"/>
  </r>
  <r>
    <x v="2"/>
    <x v="5"/>
    <s v="Continental"/>
    <s v="O Geffard"/>
    <x v="2"/>
  </r>
  <r>
    <x v="2"/>
    <x v="6"/>
    <s v="Continental"/>
    <s v="O Geffard"/>
    <x v="2"/>
  </r>
  <r>
    <x v="2"/>
    <x v="7"/>
    <s v="Continental"/>
    <s v="O Geffard"/>
    <x v="2"/>
  </r>
  <r>
    <x v="2"/>
    <x v="8"/>
    <s v="Continental"/>
    <s v="O Geffard"/>
    <x v="2"/>
  </r>
  <r>
    <x v="2"/>
    <x v="9"/>
    <s v="Continental"/>
    <s v="O Geffard"/>
    <x v="2"/>
  </r>
  <r>
    <x v="2"/>
    <x v="10"/>
    <s v="Continental"/>
    <s v="O Geffard"/>
    <x v="2"/>
  </r>
  <r>
    <x v="2"/>
    <x v="11"/>
    <s v="Continental"/>
    <s v="O Geffard"/>
    <x v="2"/>
  </r>
  <r>
    <x v="3"/>
    <x v="12"/>
    <s v="Côtier"/>
    <s v="JM. Lebel"/>
    <x v="3"/>
  </r>
  <r>
    <x v="4"/>
    <x v="13"/>
    <s v="Transition / Côtier"/>
    <s v="C Mouneyrac"/>
    <x v="4"/>
  </r>
  <r>
    <x v="4"/>
    <x v="14"/>
    <s v="Transition / Côtier"/>
    <s v="C Mouneyrac"/>
    <x v="4"/>
  </r>
  <r>
    <x v="4"/>
    <x v="7"/>
    <s v="Transition / Côtier"/>
    <s v="C Mouneyrac"/>
    <x v="4"/>
  </r>
  <r>
    <x v="4"/>
    <x v="15"/>
    <s v="Transition / Côtier"/>
    <s v="C Mouneyrac"/>
    <x v="4"/>
  </r>
  <r>
    <x v="4"/>
    <x v="16"/>
    <s v="Transition / Côtier"/>
    <s v="C Mouneyrac"/>
    <x v="4"/>
  </r>
  <r>
    <x v="4"/>
    <x v="17"/>
    <s v="Transition / Côtier"/>
    <s v="C Mouneyrac"/>
    <x v="4"/>
  </r>
  <r>
    <x v="4"/>
    <x v="18"/>
    <s v="Transition / Côtier"/>
    <s v="C Mouneyrac"/>
    <x v="4"/>
  </r>
  <r>
    <x v="5"/>
    <x v="7"/>
    <s v="Transition / Côtier"/>
    <s v="M Breitwieser"/>
    <x v="5"/>
  </r>
  <r>
    <x v="5"/>
    <x v="19"/>
    <s v="Transition / Côtier"/>
    <s v="M Breitwieser"/>
    <x v="5"/>
  </r>
  <r>
    <x v="5"/>
    <x v="17"/>
    <s v="Transition / Côtier"/>
    <s v="M Breitwieser"/>
    <x v="5"/>
  </r>
  <r>
    <x v="5"/>
    <x v="18"/>
    <s v="Transition / Côtier"/>
    <s v="M Breitwieser"/>
    <x v="5"/>
  </r>
  <r>
    <x v="5"/>
    <x v="20"/>
    <s v="Transition / Côtier"/>
    <s v="M Breitwieser"/>
    <x v="5"/>
  </r>
  <r>
    <x v="6"/>
    <x v="1"/>
    <s v="Transition / Côtier"/>
    <s v="M Auffret"/>
    <x v="6"/>
  </r>
  <r>
    <x v="7"/>
    <x v="9"/>
    <s v="Transition"/>
    <s v="B Xuereb"/>
    <x v="1"/>
  </r>
  <r>
    <x v="8"/>
    <x v="9"/>
    <s v="Côtier"/>
    <s v="B Xuereb"/>
    <x v="1"/>
  </r>
  <r>
    <x v="9"/>
    <x v="8"/>
    <s v="Transition / Côtier"/>
    <s v="C Mouneyrac"/>
    <x v="4"/>
  </r>
  <r>
    <x v="9"/>
    <x v="13"/>
    <s v="Transition / Côtier"/>
    <s v="C Mouneyrac"/>
    <x v="4"/>
  </r>
  <r>
    <x v="9"/>
    <x v="7"/>
    <s v="Transition / Côtier"/>
    <s v="C Mouneyrac"/>
    <x v="4"/>
  </r>
  <r>
    <x v="9"/>
    <x v="15"/>
    <s v="Transition / Côtier"/>
    <s v="C Mouneyrac"/>
    <x v="4"/>
  </r>
  <r>
    <x v="9"/>
    <x v="17"/>
    <s v="Transition / Côtier"/>
    <s v="C Mouneyrac"/>
    <x v="4"/>
  </r>
  <r>
    <x v="9"/>
    <x v="16"/>
    <s v="Transition / Côtier"/>
    <s v="C Mouneyrac"/>
    <x v="4"/>
  </r>
  <r>
    <x v="10"/>
    <x v="21"/>
    <s v="Continental"/>
    <s v="G. Charmantier"/>
    <x v="7"/>
  </r>
  <r>
    <x v="2"/>
    <x v="21"/>
    <s v="Continental"/>
    <s v="G. Charmantier"/>
    <x v="7"/>
  </r>
  <r>
    <x v="11"/>
    <x v="22"/>
    <s v="Continental / Transition"/>
    <s v="F. Le Bihanic"/>
    <x v="8"/>
  </r>
  <r>
    <x v="11"/>
    <x v="23"/>
    <s v="Continental / Transition"/>
    <s v="F. Le Bihanic"/>
    <x v="8"/>
  </r>
  <r>
    <x v="11"/>
    <x v="24"/>
    <s v="Continental / Transition"/>
    <s v="F. Le Bihanic"/>
    <x v="8"/>
  </r>
  <r>
    <x v="12"/>
    <x v="23"/>
    <s v="Continental"/>
    <s v="F. Le Bihanic"/>
    <x v="8"/>
  </r>
  <r>
    <x v="12"/>
    <x v="24"/>
    <s v="Continental"/>
    <s v="F. Le Bihanic"/>
    <x v="8"/>
  </r>
  <r>
    <x v="12"/>
    <x v="18"/>
    <s v="Continental"/>
    <s v="F. Le Bihanic"/>
    <x v="8"/>
  </r>
  <r>
    <x v="12"/>
    <x v="25"/>
    <s v="Continental"/>
    <s v="F. Le Bihanic"/>
    <x v="8"/>
  </r>
  <r>
    <x v="13"/>
    <x v="8"/>
    <s v="Continental / Transition"/>
    <s v="F. Le Bihanic"/>
    <x v="8"/>
  </r>
  <r>
    <x v="13"/>
    <x v="22"/>
    <s v="Continental / Transition"/>
    <s v="F. Le Bihanic + JM. Porcher"/>
    <x v="8"/>
  </r>
  <r>
    <x v="13"/>
    <x v="7"/>
    <s v="Continental / Transition"/>
    <s v="F. Le Bihanic"/>
    <x v="8"/>
  </r>
  <r>
    <x v="13"/>
    <x v="13"/>
    <s v="Continental / Transition"/>
    <s v="F. Le Bihanic"/>
    <x v="8"/>
  </r>
  <r>
    <x v="13"/>
    <x v="18"/>
    <s v="Continental / Transition"/>
    <s v="F. Le Bihanic"/>
    <x v="8"/>
  </r>
  <r>
    <x v="14"/>
    <x v="26"/>
    <s v="Transition"/>
    <s v="S Souissi"/>
    <x v="9"/>
  </r>
  <r>
    <x v="14"/>
    <x v="8"/>
    <s v="Transition"/>
    <s v="J. Forget-Leray"/>
    <x v="1"/>
  </r>
  <r>
    <x v="1"/>
    <x v="27"/>
    <s v="Continental"/>
    <s v="M. Bonnard"/>
    <x v="1"/>
  </r>
  <r>
    <x v="1"/>
    <x v="28"/>
    <s v="Continental"/>
    <s v="M. Bonnard"/>
    <x v="1"/>
  </r>
  <r>
    <x v="1"/>
    <x v="17"/>
    <s v="Continental"/>
    <s v="B. Rocher"/>
    <x v="1"/>
  </r>
  <r>
    <x v="15"/>
    <x v="17"/>
    <s v="Continental"/>
    <s v="B. Rocher"/>
    <x v="1"/>
  </r>
  <r>
    <x v="6"/>
    <x v="17"/>
    <s v="Côtier"/>
    <s v="B. Rocher"/>
    <x v="1"/>
  </r>
  <r>
    <x v="6"/>
    <x v="4"/>
    <s v="Côtier"/>
    <s v="F. Le Foll"/>
    <x v="1"/>
  </r>
  <r>
    <x v="16"/>
    <x v="4"/>
    <s v="Côtier"/>
    <s v="F. Le Foll"/>
    <x v="1"/>
  </r>
  <r>
    <x v="6"/>
    <x v="1"/>
    <s v="Côtier"/>
    <s v="F. Le Foll"/>
    <x v="1"/>
  </r>
  <r>
    <x v="16"/>
    <x v="1"/>
    <s v="Côtier"/>
    <s v="F. Le Foll"/>
    <x v="1"/>
  </r>
  <r>
    <x v="6"/>
    <x v="29"/>
    <s v="Côtier"/>
    <s v="F. Le Foll"/>
    <x v="1"/>
  </r>
  <r>
    <x v="16"/>
    <x v="29"/>
    <s v="Côtier"/>
    <s v="F. Le Foll"/>
    <x v="1"/>
  </r>
  <r>
    <x v="6"/>
    <x v="2"/>
    <s v="Côtier"/>
    <s v="F. Le Foll"/>
    <x v="1"/>
  </r>
  <r>
    <x v="16"/>
    <x v="2"/>
    <s v="Côtier"/>
    <s v="F. Le Foll"/>
    <x v="1"/>
  </r>
  <r>
    <x v="6"/>
    <x v="30"/>
    <s v="Côtier"/>
    <s v="F. Le Foll"/>
    <x v="1"/>
  </r>
  <r>
    <x v="16"/>
    <x v="30"/>
    <s v="Côtier"/>
    <s v="F. Le Foll"/>
    <x v="1"/>
  </r>
  <r>
    <x v="17"/>
    <x v="19"/>
    <s v="Transition / Côtier"/>
    <s v="H. Thomas-Gouyon"/>
    <x v="5"/>
  </r>
  <r>
    <x v="18"/>
    <x v="14"/>
    <s v="Continental"/>
    <s v="JM. Porcher"/>
    <x v="1"/>
  </r>
  <r>
    <x v="18"/>
    <x v="31"/>
    <s v="Continental"/>
    <s v="JM. Porcher"/>
    <x v="1"/>
  </r>
  <r>
    <x v="18"/>
    <x v="32"/>
    <s v="Continental"/>
    <s v="JM. Porcher"/>
    <x v="1"/>
  </r>
  <r>
    <x v="18"/>
    <x v="33"/>
    <s v="Continental"/>
    <s v="JM. Porcher"/>
    <x v="1"/>
  </r>
  <r>
    <x v="18"/>
    <x v="17"/>
    <s v="Continental"/>
    <s v="JM. Porcher"/>
    <x v="1"/>
  </r>
  <r>
    <x v="18"/>
    <x v="13"/>
    <s v="Continental"/>
    <s v="JM. Porcher"/>
    <x v="1"/>
  </r>
  <r>
    <x v="18"/>
    <x v="18"/>
    <s v="Continental"/>
    <s v="JM. Porcher"/>
    <x v="1"/>
  </r>
  <r>
    <x v="18"/>
    <x v="34"/>
    <s v="Continental"/>
    <s v="JM. Porcher"/>
    <x v="1"/>
  </r>
  <r>
    <x v="18"/>
    <x v="8"/>
    <s v="Continental"/>
    <s v="JM. Porcher"/>
    <x v="1"/>
  </r>
  <r>
    <x v="18"/>
    <x v="22"/>
    <s v="Continental"/>
    <s v="JM. Porcher"/>
    <x v="1"/>
  </r>
  <r>
    <x v="18"/>
    <x v="7"/>
    <s v="Continental"/>
    <s v="JM. Porcher"/>
    <x v="1"/>
  </r>
  <r>
    <x v="18"/>
    <x v="35"/>
    <s v="Continental"/>
    <s v="JM. Porcher"/>
    <x v="1"/>
  </r>
  <r>
    <x v="18"/>
    <x v="36"/>
    <s v="Continental"/>
    <s v="JM. Porcher"/>
    <x v="1"/>
  </r>
  <r>
    <x v="19"/>
    <x v="22"/>
    <s v="Continental"/>
    <s v="JM. Porcher"/>
    <x v="1"/>
  </r>
  <r>
    <x v="19"/>
    <x v="7"/>
    <s v="Continental"/>
    <s v="JM. Porcher"/>
    <x v="1"/>
  </r>
  <r>
    <x v="19"/>
    <x v="33"/>
    <s v="Continental"/>
    <s v="JM. Porcher"/>
    <x v="1"/>
  </r>
  <r>
    <x v="19"/>
    <x v="18"/>
    <s v="Continental"/>
    <s v="JM. Porcher"/>
    <x v="1"/>
  </r>
  <r>
    <x v="19"/>
    <x v="35"/>
    <s v="Continental"/>
    <s v="JM. Porcher"/>
    <x v="1"/>
  </r>
  <r>
    <x v="19"/>
    <x v="37"/>
    <s v="Continental"/>
    <s v="JM. Porcher"/>
    <x v="1"/>
  </r>
  <r>
    <x v="19"/>
    <x v="17"/>
    <s v="Continental"/>
    <s v="JM. Porcher"/>
    <x v="1"/>
  </r>
  <r>
    <x v="19"/>
    <x v="13"/>
    <s v="Continental"/>
    <s v="JM. Porcher"/>
    <x v="1"/>
  </r>
  <r>
    <x v="19"/>
    <x v="38"/>
    <s v="Continental"/>
    <s v="JM. Porcher"/>
    <x v="1"/>
  </r>
  <r>
    <x v="19"/>
    <x v="34"/>
    <s v="Continental"/>
    <s v="JM. Porcher"/>
    <x v="1"/>
  </r>
  <r>
    <x v="20"/>
    <x v="39"/>
    <s v="Continental"/>
    <s v="JM. Porcher"/>
    <x v="1"/>
  </r>
  <r>
    <x v="20"/>
    <x v="31"/>
    <s v="Continental"/>
    <s v="JM. Porcher"/>
    <x v="1"/>
  </r>
  <r>
    <x v="20"/>
    <x v="13"/>
    <s v="Continental"/>
    <s v="JM. Porcher"/>
    <x v="1"/>
  </r>
  <r>
    <x v="20"/>
    <x v="17"/>
    <s v="Continental"/>
    <s v="JM. Porcher"/>
    <x v="1"/>
  </r>
  <r>
    <x v="20"/>
    <x v="38"/>
    <s v="Continental"/>
    <s v="JM. Porcher"/>
    <x v="1"/>
  </r>
  <r>
    <x v="20"/>
    <x v="22"/>
    <s v="Continental"/>
    <s v="JM. Porcher"/>
    <x v="1"/>
  </r>
  <r>
    <x v="20"/>
    <x v="33"/>
    <s v="Continental"/>
    <s v="JM. Porcher"/>
    <x v="1"/>
  </r>
  <r>
    <x v="20"/>
    <x v="36"/>
    <s v="Continental"/>
    <s v="JM. Porcher"/>
    <x v="1"/>
  </r>
  <r>
    <x v="20"/>
    <x v="7"/>
    <s v="Continental"/>
    <s v="JM. Porcher"/>
    <x v="1"/>
  </r>
  <r>
    <x v="20"/>
    <x v="18"/>
    <s v="Continental"/>
    <s v="JM. Porcher"/>
    <x v="1"/>
  </r>
  <r>
    <x v="20"/>
    <x v="35"/>
    <s v="Continental"/>
    <s v="JM. Porcher"/>
    <x v="1"/>
  </r>
  <r>
    <x v="21"/>
    <x v="39"/>
    <s v="Continental"/>
    <s v="JM. Porcher"/>
    <x v="1"/>
  </r>
  <r>
    <x v="21"/>
    <x v="37"/>
    <s v="Continental"/>
    <s v="JM. Porcher"/>
    <x v="1"/>
  </r>
  <r>
    <x v="21"/>
    <x v="33"/>
    <s v="Continental"/>
    <s v="JM. Porcher"/>
    <x v="1"/>
  </r>
  <r>
    <x v="21"/>
    <x v="13"/>
    <s v="Continental"/>
    <s v="JM. Porcher"/>
    <x v="1"/>
  </r>
  <r>
    <x v="21"/>
    <x v="17"/>
    <s v="Continental"/>
    <s v="JM. Porcher"/>
    <x v="1"/>
  </r>
  <r>
    <x v="21"/>
    <x v="18"/>
    <s v="Continental"/>
    <s v="JM. Porcher"/>
    <x v="1"/>
  </r>
  <r>
    <x v="21"/>
    <x v="8"/>
    <s v="Continental"/>
    <s v="JM. Porcher"/>
    <x v="1"/>
  </r>
  <r>
    <x v="21"/>
    <x v="22"/>
    <s v="Continental"/>
    <s v="JM. Porcher"/>
    <x v="1"/>
  </r>
  <r>
    <x v="21"/>
    <x v="7"/>
    <s v="Continental"/>
    <s v="JM. Porcher"/>
    <x v="1"/>
  </r>
  <r>
    <x v="21"/>
    <x v="35"/>
    <s v="Continental"/>
    <s v="JM. Porcher"/>
    <x v="1"/>
  </r>
  <r>
    <x v="21"/>
    <x v="31"/>
    <s v="Continental"/>
    <s v="JM. Porcher"/>
    <x v="1"/>
  </r>
  <r>
    <x v="22"/>
    <x v="39"/>
    <s v="Continental"/>
    <s v="JM. Porcher"/>
    <x v="1"/>
  </r>
  <r>
    <x v="23"/>
    <x v="39"/>
    <s v="Continental"/>
    <s v="JM. Porcher"/>
    <x v="1"/>
  </r>
  <r>
    <x v="23"/>
    <x v="31"/>
    <s v="Continental"/>
    <s v="JM. Porcher"/>
    <x v="1"/>
  </r>
  <r>
    <x v="23"/>
    <x v="36"/>
    <s v="Continental"/>
    <s v="JM. Porcher"/>
    <x v="1"/>
  </r>
  <r>
    <x v="23"/>
    <x v="13"/>
    <s v="Continental"/>
    <s v="JM. Porcher"/>
    <x v="1"/>
  </r>
  <r>
    <x v="23"/>
    <x v="17"/>
    <s v="Continental"/>
    <s v="JM. Porcher"/>
    <x v="1"/>
  </r>
  <r>
    <x v="23"/>
    <x v="33"/>
    <s v="Continental"/>
    <s v="JM. Porcher"/>
    <x v="1"/>
  </r>
  <r>
    <x v="23"/>
    <x v="18"/>
    <s v="Continental"/>
    <s v="JM. Porcher"/>
    <x v="1"/>
  </r>
  <r>
    <x v="23"/>
    <x v="22"/>
    <s v="Continental"/>
    <s v="JM. Porcher"/>
    <x v="1"/>
  </r>
  <r>
    <x v="23"/>
    <x v="7"/>
    <s v="Continental"/>
    <s v="JM. Porcher"/>
    <x v="1"/>
  </r>
  <r>
    <x v="23"/>
    <x v="34"/>
    <s v="Continental"/>
    <s v="JM. Porcher"/>
    <x v="1"/>
  </r>
  <r>
    <x v="23"/>
    <x v="38"/>
    <s v="Continental"/>
    <s v="JM. Porcher"/>
    <x v="1"/>
  </r>
  <r>
    <x v="23"/>
    <x v="35"/>
    <s v="Continental"/>
    <s v="JM. Porcher"/>
    <x v="1"/>
  </r>
  <r>
    <x v="24"/>
    <x v="22"/>
    <s v="Transition"/>
    <s v="JM. Porcher"/>
    <x v="1"/>
  </r>
  <r>
    <x v="25"/>
    <x v="17"/>
    <s v="Côtier"/>
    <s v="JM. Porcher"/>
    <x v="1"/>
  </r>
  <r>
    <x v="25"/>
    <x v="18"/>
    <s v="Côtier"/>
    <s v="JM. Porcher"/>
    <x v="1"/>
  </r>
  <r>
    <x v="25"/>
    <x v="7"/>
    <s v="Côtier"/>
    <s v="JM. Porcher"/>
    <x v="1"/>
  </r>
  <r>
    <x v="25"/>
    <x v="33"/>
    <s v="Côtier"/>
    <s v="JM. Porcher"/>
    <x v="1"/>
  </r>
  <r>
    <x v="25"/>
    <x v="13"/>
    <s v="Côtier"/>
    <s v="JM. Porcher"/>
    <x v="1"/>
  </r>
  <r>
    <x v="24"/>
    <x v="18"/>
    <s v="Transition"/>
    <s v="JM. Porcher"/>
    <x v="1"/>
  </r>
  <r>
    <x v="24"/>
    <x v="7"/>
    <s v="Transition"/>
    <s v="JM. Porcher"/>
    <x v="1"/>
  </r>
  <r>
    <x v="13"/>
    <x v="18"/>
    <s v="Transition"/>
    <s v="JM. Porcher"/>
    <x v="1"/>
  </r>
  <r>
    <x v="13"/>
    <x v="7"/>
    <s v="Transition"/>
    <s v="JM. Porcher"/>
    <x v="1"/>
  </r>
  <r>
    <x v="26"/>
    <x v="18"/>
    <s v="Continental / Transition"/>
    <s v="JM. Porcher"/>
    <x v="1"/>
  </r>
  <r>
    <x v="26"/>
    <x v="22"/>
    <s v="Continental / Transition"/>
    <s v="JM. Porcher"/>
    <x v="1"/>
  </r>
  <r>
    <x v="26"/>
    <x v="7"/>
    <s v="Continental / Transition"/>
    <s v="JM. Porcher"/>
    <x v="1"/>
  </r>
  <r>
    <x v="26"/>
    <x v="8"/>
    <s v="Continental / Transition"/>
    <s v="JM. Porcher"/>
    <x v="1"/>
  </r>
  <r>
    <x v="26"/>
    <x v="36"/>
    <s v="Continental / Transition"/>
    <s v="JM. Porcher"/>
    <x v="1"/>
  </r>
  <r>
    <x v="27"/>
    <x v="40"/>
    <s v="Continental"/>
    <s v="S. Paris"/>
    <x v="1"/>
  </r>
  <r>
    <x v="18"/>
    <x v="41"/>
    <s v="Continental"/>
    <s v="A. Bado-Niles"/>
    <x v="1"/>
  </r>
  <r>
    <x v="18"/>
    <x v="42"/>
    <s v="Continental"/>
    <s v="A. Bado-Niles"/>
    <x v="1"/>
  </r>
  <r>
    <x v="18"/>
    <x v="1"/>
    <s v="Continental"/>
    <s v="A. Bado-Niles"/>
    <x v="1"/>
  </r>
  <r>
    <x v="18"/>
    <x v="43"/>
    <s v="Continental"/>
    <s v="A. Bado-Niles"/>
    <x v="1"/>
  </r>
  <r>
    <x v="19"/>
    <x v="41"/>
    <s v="Continental"/>
    <s v="A. Bado-Niles"/>
    <x v="1"/>
  </r>
  <r>
    <x v="19"/>
    <x v="42"/>
    <s v="Continental"/>
    <s v="A. Bado-Niles"/>
    <x v="1"/>
  </r>
  <r>
    <x v="19"/>
    <x v="1"/>
    <s v="Continental"/>
    <s v="A. Bado-Niles"/>
    <x v="1"/>
  </r>
  <r>
    <x v="19"/>
    <x v="44"/>
    <s v="Continental"/>
    <s v="A. Bado-Niles"/>
    <x v="1"/>
  </r>
  <r>
    <x v="1"/>
    <x v="45"/>
    <s v="Continental"/>
    <s v="O. Debourges-Geffard"/>
    <x v="1"/>
  </r>
  <r>
    <x v="1"/>
    <x v="46"/>
    <s v="Continental"/>
    <s v="O. Debourges-Geffard"/>
    <x v="1"/>
  </r>
  <r>
    <x v="1"/>
    <x v="47"/>
    <s v="Continental"/>
    <s v="O. Debourges-Geffard"/>
    <x v="1"/>
  </r>
  <r>
    <x v="1"/>
    <x v="16"/>
    <s v="Continental"/>
    <s v="O. Debourges-Geffard"/>
    <x v="1"/>
  </r>
  <r>
    <x v="1"/>
    <x v="15"/>
    <s v="Continental"/>
    <s v="O. Debourges-Geffard"/>
    <x v="1"/>
  </r>
  <r>
    <x v="1"/>
    <x v="48"/>
    <s v="Continental"/>
    <s v="O. Debourges-Geffard"/>
    <x v="1"/>
  </r>
  <r>
    <x v="1"/>
    <x v="49"/>
    <s v="Continental"/>
    <s v="O. Debourges-Geffard"/>
    <x v="1"/>
  </r>
  <r>
    <x v="18"/>
    <x v="50"/>
    <s v="Continental"/>
    <s v="O. Debourges-Geffard"/>
    <x v="1"/>
  </r>
  <r>
    <x v="18"/>
    <x v="16"/>
    <s v="Continental"/>
    <s v="O. Debourges-Geffard"/>
    <x v="1"/>
  </r>
  <r>
    <x v="18"/>
    <x v="51"/>
    <s v="Continental"/>
    <s v="O. Debourges-Geffard"/>
    <x v="1"/>
  </r>
  <r>
    <x v="18"/>
    <x v="49"/>
    <s v="Continental"/>
    <s v="O. Debourges-Geffard"/>
    <x v="1"/>
  </r>
  <r>
    <x v="2"/>
    <x v="16"/>
    <s v="Continental"/>
    <s v="O. Debourges-Geffard"/>
    <x v="1"/>
  </r>
  <r>
    <x v="2"/>
    <x v="50"/>
    <s v="Continental"/>
    <s v="O. Debourges-Geffard"/>
    <x v="1"/>
  </r>
  <r>
    <x v="2"/>
    <x v="49"/>
    <s v="Continental"/>
    <s v="O. Debourges-Geffard"/>
    <x v="1"/>
  </r>
  <r>
    <x v="28"/>
    <x v="52"/>
    <s v="Continental / Transition"/>
    <s v="M. Baudrimont"/>
    <x v="8"/>
  </r>
  <r>
    <x v="20"/>
    <x v="53"/>
    <s v="Continental"/>
    <s v="S. Paris"/>
    <x v="1"/>
  </r>
  <r>
    <x v="20"/>
    <x v="13"/>
    <s v="Continental"/>
    <s v="S. Paris"/>
    <x v="1"/>
  </r>
  <r>
    <x v="29"/>
    <x v="13"/>
    <s v="Continental"/>
    <s v="S. Paris"/>
    <x v="1"/>
  </r>
  <r>
    <x v="30"/>
    <x v="40"/>
    <s v="Continental"/>
    <s v="S. Paris"/>
    <x v="1"/>
  </r>
  <r>
    <x v="31"/>
    <x v="21"/>
    <s v="Côtier"/>
    <s v="G. Charmantier"/>
    <x v="7"/>
  </r>
  <r>
    <x v="32"/>
    <x v="21"/>
    <s v="Côtier"/>
    <s v="G. Charmantier"/>
    <x v="7"/>
  </r>
  <r>
    <x v="25"/>
    <x v="21"/>
    <s v="Transition / Côtier"/>
    <s v="G. Charmantier"/>
    <x v="7"/>
  </r>
  <r>
    <x v="12"/>
    <x v="21"/>
    <s v="Continental"/>
    <s v="G. Charmantier"/>
    <x v="7"/>
  </r>
  <r>
    <x v="33"/>
    <x v="54"/>
    <s v="Côtier"/>
    <s v="P. Bustamante"/>
    <x v="5"/>
  </r>
  <r>
    <x v="34"/>
    <x v="54"/>
    <s v="Côtier"/>
    <s v="P. Bustamante"/>
    <x v="5"/>
  </r>
  <r>
    <x v="35"/>
    <x v="54"/>
    <s v="Côtier"/>
    <s v="P. Bustamante"/>
    <x v="5"/>
  </r>
  <r>
    <x v="36"/>
    <x v="54"/>
    <s v="Côtier"/>
    <s v="P. Bustamante"/>
    <x v="5"/>
  </r>
  <r>
    <x v="37"/>
    <x v="54"/>
    <s v="Côtier"/>
    <s v="P. Bustamante"/>
    <x v="5"/>
  </r>
  <r>
    <x v="38"/>
    <x v="54"/>
    <s v="Côtier"/>
    <s v="P. Bustamante"/>
    <x v="5"/>
  </r>
  <r>
    <x v="39"/>
    <x v="54"/>
    <s v="Côtier"/>
    <s v="P. Bustamante"/>
    <x v="5"/>
  </r>
  <r>
    <x v="40"/>
    <x v="54"/>
    <s v="Côtier"/>
    <s v="P. Bustamante"/>
    <x v="5"/>
  </r>
  <r>
    <x v="41"/>
    <x v="54"/>
    <s v="Côtier"/>
    <s v="P. Bustamante"/>
    <x v="5"/>
  </r>
  <r>
    <x v="42"/>
    <x v="54"/>
    <s v="Côtier"/>
    <s v="P. Bustamante"/>
    <x v="5"/>
  </r>
  <r>
    <x v="33"/>
    <x v="55"/>
    <s v="Côtier"/>
    <s v="P. Bustamante"/>
    <x v="5"/>
  </r>
  <r>
    <x v="34"/>
    <x v="55"/>
    <s v="Côtier"/>
    <s v="P. Bustamante"/>
    <x v="5"/>
  </r>
  <r>
    <x v="35"/>
    <x v="55"/>
    <s v="Côtier"/>
    <s v="P. Bustamante"/>
    <x v="5"/>
  </r>
  <r>
    <x v="36"/>
    <x v="55"/>
    <s v="Côtier"/>
    <s v="P. Bustamante"/>
    <x v="5"/>
  </r>
  <r>
    <x v="37"/>
    <x v="55"/>
    <s v="Côtier"/>
    <s v="P. Bustamante"/>
    <x v="5"/>
  </r>
  <r>
    <x v="38"/>
    <x v="55"/>
    <s v="Côtier"/>
    <s v="P. Bustamante"/>
    <x v="5"/>
  </r>
  <r>
    <x v="39"/>
    <x v="55"/>
    <s v="Côtier"/>
    <s v="P. Bustamante"/>
    <x v="5"/>
  </r>
  <r>
    <x v="40"/>
    <x v="55"/>
    <s v="Côtier"/>
    <s v="P. Bustamante"/>
    <x v="5"/>
  </r>
  <r>
    <x v="41"/>
    <x v="55"/>
    <s v="Côtier"/>
    <s v="P. Bustamante"/>
    <x v="5"/>
  </r>
  <r>
    <x v="42"/>
    <x v="55"/>
    <s v="Côtier"/>
    <s v="P. Bustamante"/>
    <x v="5"/>
  </r>
  <r>
    <x v="33"/>
    <x v="56"/>
    <s v="Côtier"/>
    <s v="P. Bustamante"/>
    <x v="5"/>
  </r>
  <r>
    <x v="34"/>
    <x v="56"/>
    <s v="Côtier"/>
    <s v="P. Bustamante"/>
    <x v="5"/>
  </r>
  <r>
    <x v="35"/>
    <x v="56"/>
    <s v="Côtier"/>
    <s v="P. Bustamante"/>
    <x v="5"/>
  </r>
  <r>
    <x v="36"/>
    <x v="56"/>
    <s v="Côtier"/>
    <s v="P. Bustamante"/>
    <x v="5"/>
  </r>
  <r>
    <x v="37"/>
    <x v="56"/>
    <s v="Côtier"/>
    <s v="P. Bustamante"/>
    <x v="5"/>
  </r>
  <r>
    <x v="38"/>
    <x v="56"/>
    <s v="Côtier"/>
    <s v="P. Bustamante"/>
    <x v="5"/>
  </r>
  <r>
    <x v="39"/>
    <x v="56"/>
    <s v="Côtier"/>
    <s v="P. Bustamante"/>
    <x v="5"/>
  </r>
  <r>
    <x v="40"/>
    <x v="56"/>
    <s v="Côtier"/>
    <s v="P. Bustamante"/>
    <x v="5"/>
  </r>
  <r>
    <x v="41"/>
    <x v="56"/>
    <s v="Côtier"/>
    <s v="P. Bustamante"/>
    <x v="5"/>
  </r>
  <r>
    <x v="42"/>
    <x v="56"/>
    <s v="Côtier"/>
    <s v="P. Bustamante"/>
    <x v="5"/>
  </r>
  <r>
    <x v="33"/>
    <x v="17"/>
    <s v="Côtier"/>
    <s v="P. Bustamante"/>
    <x v="5"/>
  </r>
  <r>
    <x v="34"/>
    <x v="17"/>
    <s v="Côtier"/>
    <s v="P. Bustamante"/>
    <x v="5"/>
  </r>
  <r>
    <x v="35"/>
    <x v="17"/>
    <s v="Côtier"/>
    <s v="P. Bustamante"/>
    <x v="5"/>
  </r>
  <r>
    <x v="36"/>
    <x v="17"/>
    <s v="Côtier"/>
    <s v="P. Bustamante"/>
    <x v="5"/>
  </r>
  <r>
    <x v="37"/>
    <x v="17"/>
    <s v="Côtier"/>
    <s v="P. Bustamante"/>
    <x v="5"/>
  </r>
  <r>
    <x v="38"/>
    <x v="17"/>
    <s v="Côtier"/>
    <s v="P. Bustamante"/>
    <x v="5"/>
  </r>
  <r>
    <x v="39"/>
    <x v="17"/>
    <s v="Côtier"/>
    <s v="P. Bustamante"/>
    <x v="5"/>
  </r>
  <r>
    <x v="40"/>
    <x v="17"/>
    <s v="Côtier"/>
    <s v="P. Bustamante"/>
    <x v="5"/>
  </r>
  <r>
    <x v="41"/>
    <x v="17"/>
    <s v="Côtier"/>
    <s v="P. Bustamante"/>
    <x v="5"/>
  </r>
  <r>
    <x v="42"/>
    <x v="17"/>
    <s v="Côtier"/>
    <s v="P. Bustamante"/>
    <x v="5"/>
  </r>
  <r>
    <x v="33"/>
    <x v="33"/>
    <s v="Côtier"/>
    <s v="P. Bustamante"/>
    <x v="5"/>
  </r>
  <r>
    <x v="34"/>
    <x v="33"/>
    <s v="Côtier"/>
    <s v="P. Bustamante"/>
    <x v="5"/>
  </r>
  <r>
    <x v="35"/>
    <x v="33"/>
    <s v="Côtier"/>
    <s v="P. Bustamante"/>
    <x v="5"/>
  </r>
  <r>
    <x v="36"/>
    <x v="33"/>
    <s v="Côtier"/>
    <s v="P. Bustamante"/>
    <x v="5"/>
  </r>
  <r>
    <x v="37"/>
    <x v="33"/>
    <s v="Côtier"/>
    <s v="P. Bustamante"/>
    <x v="5"/>
  </r>
  <r>
    <x v="38"/>
    <x v="33"/>
    <s v="Côtier"/>
    <s v="P. Bustamante"/>
    <x v="5"/>
  </r>
  <r>
    <x v="39"/>
    <x v="33"/>
    <s v="Côtier"/>
    <s v="P. Bustamante"/>
    <x v="5"/>
  </r>
  <r>
    <x v="40"/>
    <x v="33"/>
    <s v="Côtier"/>
    <s v="P. Bustamante"/>
    <x v="5"/>
  </r>
  <r>
    <x v="41"/>
    <x v="33"/>
    <s v="Côtier"/>
    <s v="P. Bustamante"/>
    <x v="5"/>
  </r>
  <r>
    <x v="42"/>
    <x v="33"/>
    <s v="Côtier"/>
    <s v="P. Bustamante"/>
    <x v="5"/>
  </r>
  <r>
    <x v="33"/>
    <x v="13"/>
    <s v="Côtier"/>
    <s v="P. Bustamante"/>
    <x v="5"/>
  </r>
  <r>
    <x v="34"/>
    <x v="13"/>
    <s v="Côtier"/>
    <s v="P. Bustamante"/>
    <x v="5"/>
  </r>
  <r>
    <x v="35"/>
    <x v="13"/>
    <s v="Côtier"/>
    <s v="P. Bustamante"/>
    <x v="5"/>
  </r>
  <r>
    <x v="36"/>
    <x v="13"/>
    <s v="Côtier"/>
    <s v="P. Bustamante"/>
    <x v="5"/>
  </r>
  <r>
    <x v="37"/>
    <x v="13"/>
    <s v="Côtier"/>
    <s v="P. Bustamante"/>
    <x v="5"/>
  </r>
  <r>
    <x v="38"/>
    <x v="13"/>
    <s v="Côtier"/>
    <s v="P. Bustamante"/>
    <x v="5"/>
  </r>
  <r>
    <x v="39"/>
    <x v="13"/>
    <s v="Côtier"/>
    <s v="P. Bustamante"/>
    <x v="5"/>
  </r>
  <r>
    <x v="40"/>
    <x v="13"/>
    <s v="Côtier"/>
    <s v="P. Bustamante"/>
    <x v="5"/>
  </r>
  <r>
    <x v="41"/>
    <x v="13"/>
    <s v="Côtier"/>
    <s v="P. Bustamante"/>
    <x v="5"/>
  </r>
  <r>
    <x v="42"/>
    <x v="13"/>
    <s v="Côtier"/>
    <s v="P. Bustamante"/>
    <x v="5"/>
  </r>
  <r>
    <x v="43"/>
    <x v="57"/>
    <s v="Continental"/>
    <s v="B. Marie"/>
    <x v="10"/>
  </r>
  <r>
    <x v="44"/>
    <x v="58"/>
    <s v="Continental"/>
    <s v="F. Geret"/>
    <x v="11"/>
  </r>
  <r>
    <x v="45"/>
    <x v="59"/>
    <s v="Continental"/>
    <s v="F. Geret"/>
    <x v="11"/>
  </r>
  <r>
    <x v="46"/>
    <x v="59"/>
    <s v="Continental"/>
    <s v="F. Geret"/>
    <x v="11"/>
  </r>
  <r>
    <x v="16"/>
    <x v="60"/>
    <s v="Côtier"/>
    <s v="E. Gomez"/>
    <x v="12"/>
  </r>
  <r>
    <x v="47"/>
    <x v="22"/>
    <s v="Marin/estuarien"/>
    <s v="J. Couteau"/>
    <x v="13"/>
  </r>
  <r>
    <x v="47"/>
    <x v="8"/>
    <s v="Marin/estuarien"/>
    <s v="J. Couteau"/>
    <x v="13"/>
  </r>
  <r>
    <x v="47"/>
    <x v="61"/>
    <s v="Marin/estuarien"/>
    <s v="J. Couteau"/>
    <x v="13"/>
  </r>
  <r>
    <x v="47"/>
    <x v="62"/>
    <s v="Marin/estuarien"/>
    <s v="J. Couteau"/>
    <x v="13"/>
  </r>
  <r>
    <x v="47"/>
    <x v="63"/>
    <s v="Marin/estuarien"/>
    <s v="J. Couteau"/>
    <x v="13"/>
  </r>
  <r>
    <x v="47"/>
    <x v="64"/>
    <s v="Marin/estuarien"/>
    <s v="J. Couteau"/>
    <x v="13"/>
  </r>
  <r>
    <x v="47"/>
    <x v="65"/>
    <s v="Marin/estuarien"/>
    <s v="J. Couteau"/>
    <x v="13"/>
  </r>
  <r>
    <x v="47"/>
    <x v="66"/>
    <s v="Marin/estuarien"/>
    <s v="J. Couteau"/>
    <x v="13"/>
  </r>
  <r>
    <x v="48"/>
    <x v="22"/>
    <s v="Marin/estuarien"/>
    <s v="J. Couteau"/>
    <x v="13"/>
  </r>
  <r>
    <x v="48"/>
    <x v="8"/>
    <s v="Marin/estuarien"/>
    <s v="J. Couteau"/>
    <x v="13"/>
  </r>
  <r>
    <x v="48"/>
    <x v="61"/>
    <s v="Marin/estuarien"/>
    <s v="J. Couteau"/>
    <x v="13"/>
  </r>
  <r>
    <x v="48"/>
    <x v="62"/>
    <s v="Marin/estuarien"/>
    <s v="J. Couteau"/>
    <x v="13"/>
  </r>
  <r>
    <x v="48"/>
    <x v="63"/>
    <s v="Marin/estuarien"/>
    <s v="J. Couteau"/>
    <x v="13"/>
  </r>
  <r>
    <x v="48"/>
    <x v="64"/>
    <s v="Marin/estuarien"/>
    <s v="J. Couteau"/>
    <x v="13"/>
  </r>
  <r>
    <x v="48"/>
    <x v="65"/>
    <s v="Marin/estuarien"/>
    <s v="J. Couteau"/>
    <x v="13"/>
  </r>
  <r>
    <x v="48"/>
    <x v="66"/>
    <s v="Marin/estuarien"/>
    <s v="J. Couteau"/>
    <x v="13"/>
  </r>
  <r>
    <x v="49"/>
    <x v="22"/>
    <s v="Marin/estuarien"/>
    <s v="J. Couteau"/>
    <x v="13"/>
  </r>
  <r>
    <x v="49"/>
    <x v="8"/>
    <s v="Marin/estuarien"/>
    <s v="J. Couteau"/>
    <x v="13"/>
  </r>
  <r>
    <x v="49"/>
    <x v="61"/>
    <s v="Marin/estuarien"/>
    <s v="J. Couteau"/>
    <x v="13"/>
  </r>
  <r>
    <x v="49"/>
    <x v="62"/>
    <s v="Marin/estuarien"/>
    <s v="J. Couteau"/>
    <x v="13"/>
  </r>
  <r>
    <x v="49"/>
    <x v="63"/>
    <s v="Marin/estuarien"/>
    <s v="J. Couteau"/>
    <x v="13"/>
  </r>
  <r>
    <x v="49"/>
    <x v="64"/>
    <s v="Marin/estuarien"/>
    <s v="J. Couteau"/>
    <x v="13"/>
  </r>
  <r>
    <x v="49"/>
    <x v="65"/>
    <s v="Marin/estuarien"/>
    <s v="J. Couteau"/>
    <x v="13"/>
  </r>
  <r>
    <x v="49"/>
    <x v="66"/>
    <s v="Marin/estuarien"/>
    <s v="J. Couteau"/>
    <x v="13"/>
  </r>
  <r>
    <x v="6"/>
    <x v="63"/>
    <s v="Marin/estuarien"/>
    <s v="J. Couteau"/>
    <x v="13"/>
  </r>
  <r>
    <x v="6"/>
    <x v="61"/>
    <s v="Marin/estuarien"/>
    <s v="J. Couteau"/>
    <x v="13"/>
  </r>
  <r>
    <x v="6"/>
    <x v="62"/>
    <s v="Marin/estuarien"/>
    <s v="J. Couteau"/>
    <x v="13"/>
  </r>
  <r>
    <x v="16"/>
    <x v="63"/>
    <s v="Marin/estuarien"/>
    <s v="J. Couteau"/>
    <x v="13"/>
  </r>
  <r>
    <x v="16"/>
    <x v="61"/>
    <s v="Marin/estuarien"/>
    <s v="J. Couteau"/>
    <x v="13"/>
  </r>
  <r>
    <x v="16"/>
    <x v="62"/>
    <s v="Marin/estuarien"/>
    <s v="J. Couteau"/>
    <x v="13"/>
  </r>
  <r>
    <x v="50"/>
    <x v="22"/>
    <s v="Continental"/>
    <s v="J. Couteau"/>
    <x v="13"/>
  </r>
  <r>
    <x v="50"/>
    <x v="8"/>
    <s v="Continental"/>
    <s v="J. Couteau"/>
    <x v="13"/>
  </r>
  <r>
    <x v="50"/>
    <x v="61"/>
    <s v="Continental"/>
    <s v="J. Couteau"/>
    <x v="13"/>
  </r>
  <r>
    <x v="50"/>
    <x v="62"/>
    <s v="Continental"/>
    <s v="J. Couteau"/>
    <x v="13"/>
  </r>
  <r>
    <x v="50"/>
    <x v="64"/>
    <s v="Continental"/>
    <s v="J. Couteau"/>
    <x v="13"/>
  </r>
  <r>
    <x v="50"/>
    <x v="65"/>
    <s v="Continental"/>
    <s v="J. Couteau"/>
    <x v="13"/>
  </r>
  <r>
    <x v="1"/>
    <x v="67"/>
    <s v="Continental"/>
    <s v="S. Devin"/>
    <x v="14"/>
  </r>
  <r>
    <x v="1"/>
    <x v="68"/>
    <s v="Continental"/>
    <s v="S. Devin"/>
    <x v="14"/>
  </r>
  <r>
    <x v="1"/>
    <x v="69"/>
    <s v="Continental"/>
    <s v="S. Devin"/>
    <x v="14"/>
  </r>
  <r>
    <x v="1"/>
    <x v="17"/>
    <s v="Continental"/>
    <s v="S. Devin"/>
    <x v="14"/>
  </r>
  <r>
    <x v="1"/>
    <x v="70"/>
    <s v="Continental"/>
    <s v="S. Devin"/>
    <x v="14"/>
  </r>
  <r>
    <x v="1"/>
    <x v="71"/>
    <s v="Continental"/>
    <s v="S. Devin"/>
    <x v="14"/>
  </r>
  <r>
    <x v="1"/>
    <x v="13"/>
    <s v="Continental"/>
    <s v="S. Devin"/>
    <x v="14"/>
  </r>
  <r>
    <x v="1"/>
    <x v="33"/>
    <s v="Continental"/>
    <s v="S. Devin"/>
    <x v="14"/>
  </r>
  <r>
    <x v="1"/>
    <x v="7"/>
    <s v="Continental"/>
    <s v="S. Devin"/>
    <x v="14"/>
  </r>
  <r>
    <x v="1"/>
    <x v="72"/>
    <s v="Continental"/>
    <s v="S. Devin"/>
    <x v="14"/>
  </r>
  <r>
    <x v="1"/>
    <x v="73"/>
    <s v="Continental"/>
    <s v="S. Devin"/>
    <x v="14"/>
  </r>
  <r>
    <x v="1"/>
    <x v="74"/>
    <s v="Continental"/>
    <s v="S. Devin"/>
    <x v="14"/>
  </r>
  <r>
    <x v="1"/>
    <x v="15"/>
    <s v="Continental"/>
    <s v="S. Devin"/>
    <x v="14"/>
  </r>
  <r>
    <x v="1"/>
    <x v="75"/>
    <s v="Continental"/>
    <s v="S. Devin"/>
    <x v="14"/>
  </r>
  <r>
    <x v="1"/>
    <x v="76"/>
    <s v="Continental"/>
    <s v="S. Devin"/>
    <x v="14"/>
  </r>
  <r>
    <x v="1"/>
    <x v="77"/>
    <s v="Continental"/>
    <s v="S. Devin"/>
    <x v="14"/>
  </r>
  <r>
    <x v="1"/>
    <x v="78"/>
    <s v="Continental"/>
    <s v="S. Devin"/>
    <x v="14"/>
  </r>
  <r>
    <x v="15"/>
    <x v="67"/>
    <s v="Continental"/>
    <s v="S. Devin"/>
    <x v="14"/>
  </r>
  <r>
    <x v="15"/>
    <x v="68"/>
    <s v="Continental"/>
    <s v="S. Devin"/>
    <x v="14"/>
  </r>
  <r>
    <x v="15"/>
    <x v="69"/>
    <s v="Continental"/>
    <s v="S. Devin"/>
    <x v="14"/>
  </r>
  <r>
    <x v="15"/>
    <x v="17"/>
    <s v="Continental"/>
    <s v="S. Devin"/>
    <x v="14"/>
  </r>
  <r>
    <x v="15"/>
    <x v="70"/>
    <s v="Continental"/>
    <s v="S. Devin"/>
    <x v="14"/>
  </r>
  <r>
    <x v="15"/>
    <x v="71"/>
    <s v="Continental"/>
    <s v="S. Devin"/>
    <x v="14"/>
  </r>
  <r>
    <x v="15"/>
    <x v="13"/>
    <s v="Continental"/>
    <s v="S. Devin"/>
    <x v="14"/>
  </r>
  <r>
    <x v="15"/>
    <x v="33"/>
    <s v="Continental"/>
    <s v="S. Devin"/>
    <x v="14"/>
  </r>
  <r>
    <x v="15"/>
    <x v="7"/>
    <s v="Continental"/>
    <s v="S. Devin"/>
    <x v="14"/>
  </r>
  <r>
    <x v="15"/>
    <x v="72"/>
    <s v="Continental"/>
    <s v="S. Devin"/>
    <x v="14"/>
  </r>
  <r>
    <x v="15"/>
    <x v="73"/>
    <s v="Continental"/>
    <s v="S. Devin"/>
    <x v="14"/>
  </r>
  <r>
    <x v="15"/>
    <x v="74"/>
    <s v="Continental"/>
    <s v="S. Devin"/>
    <x v="14"/>
  </r>
  <r>
    <x v="15"/>
    <x v="15"/>
    <s v="Continental"/>
    <s v="S. Devin"/>
    <x v="14"/>
  </r>
  <r>
    <x v="15"/>
    <x v="75"/>
    <s v="Continental"/>
    <s v="S. Devin"/>
    <x v="14"/>
  </r>
  <r>
    <x v="15"/>
    <x v="76"/>
    <s v="Continental"/>
    <s v="S. Devin"/>
    <x v="14"/>
  </r>
  <r>
    <x v="15"/>
    <x v="77"/>
    <s v="Continental"/>
    <s v="S. Devin"/>
    <x v="14"/>
  </r>
  <r>
    <x v="15"/>
    <x v="78"/>
    <s v="Continental"/>
    <s v="S. Devin"/>
    <x v="14"/>
  </r>
  <r>
    <x v="28"/>
    <x v="67"/>
    <s v="Continental"/>
    <s v="S. Devin"/>
    <x v="14"/>
  </r>
  <r>
    <x v="28"/>
    <x v="68"/>
    <s v="Continental"/>
    <s v="S. Devin"/>
    <x v="14"/>
  </r>
  <r>
    <x v="28"/>
    <x v="69"/>
    <s v="Continental"/>
    <s v="S. Devin"/>
    <x v="14"/>
  </r>
  <r>
    <x v="28"/>
    <x v="17"/>
    <s v="Continental"/>
    <s v="S. Devin"/>
    <x v="14"/>
  </r>
  <r>
    <x v="28"/>
    <x v="70"/>
    <s v="Continental"/>
    <s v="S. Devin"/>
    <x v="14"/>
  </r>
  <r>
    <x v="28"/>
    <x v="71"/>
    <s v="Continental"/>
    <s v="S. Devin"/>
    <x v="14"/>
  </r>
  <r>
    <x v="28"/>
    <x v="13"/>
    <s v="Continental"/>
    <s v="S. Devin"/>
    <x v="14"/>
  </r>
  <r>
    <x v="28"/>
    <x v="33"/>
    <s v="Continental"/>
    <s v="S. Devin"/>
    <x v="14"/>
  </r>
  <r>
    <x v="28"/>
    <x v="7"/>
    <s v="Continental"/>
    <s v="S. Devin"/>
    <x v="14"/>
  </r>
  <r>
    <x v="28"/>
    <x v="72"/>
    <s v="Continental"/>
    <s v="S. Devin"/>
    <x v="14"/>
  </r>
  <r>
    <x v="28"/>
    <x v="73"/>
    <s v="Continental"/>
    <s v="S. Devin"/>
    <x v="14"/>
  </r>
  <r>
    <x v="28"/>
    <x v="74"/>
    <s v="Continental"/>
    <s v="S. Devin"/>
    <x v="14"/>
  </r>
  <r>
    <x v="28"/>
    <x v="15"/>
    <s v="Continental"/>
    <s v="S. Devin"/>
    <x v="14"/>
  </r>
  <r>
    <x v="28"/>
    <x v="75"/>
    <s v="Continental"/>
    <s v="S. Devin"/>
    <x v="14"/>
  </r>
  <r>
    <x v="28"/>
    <x v="76"/>
    <s v="Continental"/>
    <s v="S. Devin"/>
    <x v="14"/>
  </r>
  <r>
    <x v="28"/>
    <x v="77"/>
    <s v="Continental"/>
    <s v="S. Devin"/>
    <x v="14"/>
  </r>
  <r>
    <x v="28"/>
    <x v="78"/>
    <s v="Continental"/>
    <s v="S. Devin"/>
    <x v="14"/>
  </r>
  <r>
    <x v="6"/>
    <x v="62"/>
    <s v="Transition / Côtier"/>
    <s v="A. Mauffret"/>
    <x v="15"/>
  </r>
  <r>
    <x v="6"/>
    <x v="62"/>
    <s v="Transition"/>
    <s v="A. Mauffret"/>
    <x v="15"/>
  </r>
  <r>
    <x v="6"/>
    <x v="8"/>
    <s v="Transition / Côtier"/>
    <s v="A. Mauffret"/>
    <x v="15"/>
  </r>
  <r>
    <x v="6"/>
    <x v="8"/>
    <s v="Transition"/>
    <s v="A. Mauffret"/>
    <x v="15"/>
  </r>
  <r>
    <x v="47"/>
    <x v="62"/>
    <s v="Transition / Côtier"/>
    <s v="A. Mauffret"/>
    <x v="15"/>
  </r>
  <r>
    <x v="47"/>
    <x v="62"/>
    <s v="Côtier"/>
    <s v="A. Mauffret"/>
    <x v="15"/>
  </r>
  <r>
    <x v="47"/>
    <x v="8"/>
    <s v="Transition / Côtier"/>
    <s v="A. Mauffret"/>
    <x v="15"/>
  </r>
  <r>
    <x v="47"/>
    <x v="8"/>
    <s v="Côtier"/>
    <s v="A. Mauffret"/>
    <x v="15"/>
  </r>
  <r>
    <x v="0"/>
    <x v="0"/>
    <m/>
    <m/>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eau croisé dynamique2" cacheId="2" applyNumberFormats="0" applyBorderFormats="0" applyFontFormats="0" applyPatternFormats="0" applyAlignmentFormats="0" applyWidthHeightFormats="1" dataCaption="Valeurs" updatedVersion="6" minRefreshableVersion="3" useAutoFormatting="1" itemPrintTitles="1" createdVersion="6" indent="0" outline="1" outlineData="1" multipleFieldFilters="0">
  <location ref="A3:A412" firstHeaderRow="1" firstDataRow="1" firstDataCol="1"/>
  <pivotFields count="5">
    <pivotField axis="axisRow" showAll="0">
      <items count="56">
        <item x="40"/>
        <item x="39"/>
        <item x="28"/>
        <item x="19"/>
        <item x="17"/>
        <item x="29"/>
        <item x="25"/>
        <item x="36"/>
        <item x="1"/>
        <item x="15"/>
        <item x="14"/>
        <item x="2"/>
        <item x="10"/>
        <item x="18"/>
        <item x="21"/>
        <item x="24"/>
        <item x="3"/>
        <item x="4"/>
        <item x="32"/>
        <item x="35"/>
        <item x="34"/>
        <item x="33"/>
        <item x="23"/>
        <item x="5"/>
        <item m="1" x="53"/>
        <item x="6"/>
        <item x="16"/>
        <item x="12"/>
        <item x="11"/>
        <item x="7"/>
        <item x="8"/>
        <item x="31"/>
        <item x="43"/>
        <item x="22"/>
        <item x="41"/>
        <item x="20"/>
        <item x="27"/>
        <item x="30"/>
        <item x="26"/>
        <item x="9"/>
        <item x="38"/>
        <item x="37"/>
        <item x="42"/>
        <item x="13"/>
        <item x="0"/>
        <item x="44"/>
        <item x="45"/>
        <item x="46"/>
        <item m="1" x="54"/>
        <item m="1" x="52"/>
        <item m="1" x="51"/>
        <item x="50"/>
        <item x="47"/>
        <item x="48"/>
        <item x="49"/>
        <item t="default"/>
      </items>
    </pivotField>
    <pivotField axis="axisRow" showAll="0">
      <items count="90">
        <item x="8"/>
        <item x="30"/>
        <item x="2"/>
        <item x="49"/>
        <item x="3"/>
        <item x="5"/>
        <item m="1" x="83"/>
        <item x="38"/>
        <item x="23"/>
        <item x="14"/>
        <item x="9"/>
        <item x="54"/>
        <item x="35"/>
        <item x="42"/>
        <item x="48"/>
        <item x="22"/>
        <item x="41"/>
        <item x="33"/>
        <item x="34"/>
        <item x="37"/>
        <item x="36"/>
        <item x="7"/>
        <item x="40"/>
        <item x="53"/>
        <item x="56"/>
        <item x="27"/>
        <item x="26"/>
        <item x="28"/>
        <item x="19"/>
        <item m="1" x="88"/>
        <item x="15"/>
        <item x="46"/>
        <item x="12"/>
        <item x="57"/>
        <item x="20"/>
        <item x="44"/>
        <item x="4"/>
        <item x="43"/>
        <item m="1" x="86"/>
        <item x="10"/>
        <item x="39"/>
        <item x="1"/>
        <item x="6"/>
        <item x="47"/>
        <item x="51"/>
        <item x="55"/>
        <item x="25"/>
        <item m="1" x="85"/>
        <item m="1" x="84"/>
        <item x="16"/>
        <item x="17"/>
        <item x="32"/>
        <item x="11"/>
        <item x="18"/>
        <item x="24"/>
        <item x="45"/>
        <item x="52"/>
        <item x="50"/>
        <item x="29"/>
        <item x="31"/>
        <item x="0"/>
        <item x="21"/>
        <item x="58"/>
        <item x="59"/>
        <item x="60"/>
        <item x="61"/>
        <item x="62"/>
        <item x="63"/>
        <item x="64"/>
        <item x="65"/>
        <item x="66"/>
        <item m="1" x="81"/>
        <item x="67"/>
        <item x="68"/>
        <item x="69"/>
        <item m="1" x="79"/>
        <item x="70"/>
        <item x="71"/>
        <item x="13"/>
        <item m="1" x="80"/>
        <item m="1" x="82"/>
        <item x="72"/>
        <item x="73"/>
        <item x="74"/>
        <item m="1" x="87"/>
        <item x="75"/>
        <item x="76"/>
        <item x="77"/>
        <item x="78"/>
        <item t="default"/>
      </items>
    </pivotField>
    <pivotField showAll="0"/>
    <pivotField showAll="0"/>
    <pivotField axis="axisRow" showAll="0" defaultSubtotal="0">
      <items count="16">
        <item x="3"/>
        <item x="8"/>
        <item x="6"/>
        <item x="5"/>
        <item x="9"/>
        <item x="7"/>
        <item x="10"/>
        <item x="1"/>
        <item x="0"/>
        <item x="4"/>
        <item x="2"/>
        <item x="11"/>
        <item x="12"/>
        <item x="13"/>
        <item x="14"/>
        <item x="15"/>
      </items>
    </pivotField>
  </pivotFields>
  <rowFields count="3">
    <field x="4"/>
    <field x="0"/>
    <field x="1"/>
  </rowFields>
  <rowItems count="409">
    <i>
      <x/>
    </i>
    <i r="1">
      <x v="16"/>
    </i>
    <i r="2">
      <x v="32"/>
    </i>
    <i>
      <x v="1"/>
    </i>
    <i r="1">
      <x v="2"/>
    </i>
    <i r="2">
      <x v="56"/>
    </i>
    <i r="1">
      <x v="27"/>
    </i>
    <i r="2">
      <x v="8"/>
    </i>
    <i r="2">
      <x v="46"/>
    </i>
    <i r="2">
      <x v="53"/>
    </i>
    <i r="2">
      <x v="54"/>
    </i>
    <i r="1">
      <x v="28"/>
    </i>
    <i r="2">
      <x v="8"/>
    </i>
    <i r="2">
      <x v="15"/>
    </i>
    <i r="2">
      <x v="54"/>
    </i>
    <i r="1">
      <x v="43"/>
    </i>
    <i r="2">
      <x/>
    </i>
    <i r="2">
      <x v="15"/>
    </i>
    <i r="2">
      <x v="21"/>
    </i>
    <i r="2">
      <x v="53"/>
    </i>
    <i r="2">
      <x v="78"/>
    </i>
    <i>
      <x v="2"/>
    </i>
    <i r="1">
      <x v="25"/>
    </i>
    <i r="2">
      <x v="41"/>
    </i>
    <i>
      <x v="3"/>
    </i>
    <i r="1">
      <x/>
    </i>
    <i r="2">
      <x v="11"/>
    </i>
    <i r="2">
      <x v="17"/>
    </i>
    <i r="2">
      <x v="24"/>
    </i>
    <i r="2">
      <x v="45"/>
    </i>
    <i r="2">
      <x v="50"/>
    </i>
    <i r="2">
      <x v="78"/>
    </i>
    <i r="1">
      <x v="1"/>
    </i>
    <i r="2">
      <x v="11"/>
    </i>
    <i r="2">
      <x v="17"/>
    </i>
    <i r="2">
      <x v="24"/>
    </i>
    <i r="2">
      <x v="45"/>
    </i>
    <i r="2">
      <x v="50"/>
    </i>
    <i r="2">
      <x v="78"/>
    </i>
    <i r="1">
      <x v="4"/>
    </i>
    <i r="2">
      <x v="28"/>
    </i>
    <i r="1">
      <x v="7"/>
    </i>
    <i r="2">
      <x v="11"/>
    </i>
    <i r="2">
      <x v="17"/>
    </i>
    <i r="2">
      <x v="24"/>
    </i>
    <i r="2">
      <x v="45"/>
    </i>
    <i r="2">
      <x v="50"/>
    </i>
    <i r="2">
      <x v="78"/>
    </i>
    <i r="1">
      <x v="19"/>
    </i>
    <i r="2">
      <x v="11"/>
    </i>
    <i r="2">
      <x v="17"/>
    </i>
    <i r="2">
      <x v="24"/>
    </i>
    <i r="2">
      <x v="45"/>
    </i>
    <i r="2">
      <x v="50"/>
    </i>
    <i r="2">
      <x v="78"/>
    </i>
    <i r="1">
      <x v="20"/>
    </i>
    <i r="2">
      <x v="11"/>
    </i>
    <i r="2">
      <x v="17"/>
    </i>
    <i r="2">
      <x v="24"/>
    </i>
    <i r="2">
      <x v="45"/>
    </i>
    <i r="2">
      <x v="50"/>
    </i>
    <i r="2">
      <x v="78"/>
    </i>
    <i r="1">
      <x v="21"/>
    </i>
    <i r="2">
      <x v="11"/>
    </i>
    <i r="2">
      <x v="17"/>
    </i>
    <i r="2">
      <x v="24"/>
    </i>
    <i r="2">
      <x v="45"/>
    </i>
    <i r="2">
      <x v="50"/>
    </i>
    <i r="2">
      <x v="78"/>
    </i>
    <i r="1">
      <x v="23"/>
    </i>
    <i r="2">
      <x v="21"/>
    </i>
    <i r="2">
      <x v="28"/>
    </i>
    <i r="2">
      <x v="34"/>
    </i>
    <i r="2">
      <x v="50"/>
    </i>
    <i r="2">
      <x v="53"/>
    </i>
    <i r="1">
      <x v="34"/>
    </i>
    <i r="2">
      <x v="11"/>
    </i>
    <i r="2">
      <x v="17"/>
    </i>
    <i r="2">
      <x v="24"/>
    </i>
    <i r="2">
      <x v="45"/>
    </i>
    <i r="2">
      <x v="50"/>
    </i>
    <i r="2">
      <x v="78"/>
    </i>
    <i r="1">
      <x v="40"/>
    </i>
    <i r="2">
      <x v="11"/>
    </i>
    <i r="2">
      <x v="17"/>
    </i>
    <i r="2">
      <x v="24"/>
    </i>
    <i r="2">
      <x v="45"/>
    </i>
    <i r="2">
      <x v="50"/>
    </i>
    <i r="2">
      <x v="78"/>
    </i>
    <i r="1">
      <x v="41"/>
    </i>
    <i r="2">
      <x v="11"/>
    </i>
    <i r="2">
      <x v="17"/>
    </i>
    <i r="2">
      <x v="24"/>
    </i>
    <i r="2">
      <x v="45"/>
    </i>
    <i r="2">
      <x v="50"/>
    </i>
    <i r="2">
      <x v="78"/>
    </i>
    <i r="1">
      <x v="42"/>
    </i>
    <i r="2">
      <x v="11"/>
    </i>
    <i r="2">
      <x v="17"/>
    </i>
    <i r="2">
      <x v="24"/>
    </i>
    <i r="2">
      <x v="45"/>
    </i>
    <i r="2">
      <x v="50"/>
    </i>
    <i r="2">
      <x v="78"/>
    </i>
    <i>
      <x v="4"/>
    </i>
    <i r="1">
      <x v="10"/>
    </i>
    <i r="2">
      <x v="26"/>
    </i>
    <i>
      <x v="5"/>
    </i>
    <i r="1">
      <x v="6"/>
    </i>
    <i r="2">
      <x v="61"/>
    </i>
    <i r="1">
      <x v="11"/>
    </i>
    <i r="2">
      <x v="61"/>
    </i>
    <i r="1">
      <x v="12"/>
    </i>
    <i r="2">
      <x v="61"/>
    </i>
    <i r="1">
      <x v="18"/>
    </i>
    <i r="2">
      <x v="61"/>
    </i>
    <i r="1">
      <x v="27"/>
    </i>
    <i r="2">
      <x v="61"/>
    </i>
    <i r="1">
      <x v="31"/>
    </i>
    <i r="2">
      <x v="61"/>
    </i>
    <i>
      <x v="6"/>
    </i>
    <i r="1">
      <x v="32"/>
    </i>
    <i r="2">
      <x v="33"/>
    </i>
    <i>
      <x v="7"/>
    </i>
    <i r="1">
      <x v="3"/>
    </i>
    <i r="2">
      <x v="7"/>
    </i>
    <i r="2">
      <x v="12"/>
    </i>
    <i r="2">
      <x v="13"/>
    </i>
    <i r="2">
      <x v="15"/>
    </i>
    <i r="2">
      <x v="16"/>
    </i>
    <i r="2">
      <x v="17"/>
    </i>
    <i r="2">
      <x v="18"/>
    </i>
    <i r="2">
      <x v="19"/>
    </i>
    <i r="2">
      <x v="21"/>
    </i>
    <i r="2">
      <x v="35"/>
    </i>
    <i r="2">
      <x v="41"/>
    </i>
    <i r="2">
      <x v="50"/>
    </i>
    <i r="2">
      <x v="53"/>
    </i>
    <i r="2">
      <x v="78"/>
    </i>
    <i r="1">
      <x v="5"/>
    </i>
    <i r="2">
      <x v="78"/>
    </i>
    <i r="1">
      <x v="6"/>
    </i>
    <i r="2">
      <x v="17"/>
    </i>
    <i r="2">
      <x v="21"/>
    </i>
    <i r="2">
      <x v="50"/>
    </i>
    <i r="2">
      <x v="53"/>
    </i>
    <i r="2">
      <x v="78"/>
    </i>
    <i r="1">
      <x v="8"/>
    </i>
    <i r="2">
      <x v="2"/>
    </i>
    <i r="2">
      <x v="3"/>
    </i>
    <i r="2">
      <x v="4"/>
    </i>
    <i r="2">
      <x v="14"/>
    </i>
    <i r="2">
      <x v="25"/>
    </i>
    <i r="2">
      <x v="27"/>
    </i>
    <i r="2">
      <x v="30"/>
    </i>
    <i r="2">
      <x v="31"/>
    </i>
    <i r="2">
      <x v="36"/>
    </i>
    <i r="2">
      <x v="41"/>
    </i>
    <i r="2">
      <x v="43"/>
    </i>
    <i r="2">
      <x v="49"/>
    </i>
    <i r="2">
      <x v="50"/>
    </i>
    <i r="2">
      <x v="55"/>
    </i>
    <i r="1">
      <x v="9"/>
    </i>
    <i r="2">
      <x v="50"/>
    </i>
    <i r="1">
      <x v="10"/>
    </i>
    <i r="2">
      <x/>
    </i>
    <i r="1">
      <x v="11"/>
    </i>
    <i r="2">
      <x v="3"/>
    </i>
    <i r="2">
      <x v="49"/>
    </i>
    <i r="2">
      <x v="57"/>
    </i>
    <i r="1">
      <x v="13"/>
    </i>
    <i r="2">
      <x/>
    </i>
    <i r="2">
      <x v="3"/>
    </i>
    <i r="2">
      <x v="9"/>
    </i>
    <i r="2">
      <x v="12"/>
    </i>
    <i r="2">
      <x v="13"/>
    </i>
    <i r="2">
      <x v="15"/>
    </i>
    <i r="2">
      <x v="16"/>
    </i>
    <i r="2">
      <x v="17"/>
    </i>
    <i r="2">
      <x v="18"/>
    </i>
    <i r="2">
      <x v="20"/>
    </i>
    <i r="2">
      <x v="21"/>
    </i>
    <i r="2">
      <x v="37"/>
    </i>
    <i r="2">
      <x v="41"/>
    </i>
    <i r="2">
      <x v="44"/>
    </i>
    <i r="2">
      <x v="49"/>
    </i>
    <i r="2">
      <x v="50"/>
    </i>
    <i r="2">
      <x v="51"/>
    </i>
    <i r="2">
      <x v="53"/>
    </i>
    <i r="2">
      <x v="57"/>
    </i>
    <i r="2">
      <x v="59"/>
    </i>
    <i r="2">
      <x v="78"/>
    </i>
    <i r="1">
      <x v="14"/>
    </i>
    <i r="2">
      <x/>
    </i>
    <i r="2">
      <x v="12"/>
    </i>
    <i r="2">
      <x v="15"/>
    </i>
    <i r="2">
      <x v="17"/>
    </i>
    <i r="2">
      <x v="19"/>
    </i>
    <i r="2">
      <x v="21"/>
    </i>
    <i r="2">
      <x v="40"/>
    </i>
    <i r="2">
      <x v="50"/>
    </i>
    <i r="2">
      <x v="53"/>
    </i>
    <i r="2">
      <x v="59"/>
    </i>
    <i r="2">
      <x v="78"/>
    </i>
    <i r="1">
      <x v="15"/>
    </i>
    <i r="2">
      <x v="15"/>
    </i>
    <i r="2">
      <x v="21"/>
    </i>
    <i r="2">
      <x v="53"/>
    </i>
    <i r="1">
      <x v="22"/>
    </i>
    <i r="2">
      <x v="7"/>
    </i>
    <i r="2">
      <x v="12"/>
    </i>
    <i r="2">
      <x v="15"/>
    </i>
    <i r="2">
      <x v="17"/>
    </i>
    <i r="2">
      <x v="18"/>
    </i>
    <i r="2">
      <x v="20"/>
    </i>
    <i r="2">
      <x v="21"/>
    </i>
    <i r="2">
      <x v="40"/>
    </i>
    <i r="2">
      <x v="50"/>
    </i>
    <i r="2">
      <x v="53"/>
    </i>
    <i r="2">
      <x v="59"/>
    </i>
    <i r="2">
      <x v="78"/>
    </i>
    <i r="1">
      <x v="25"/>
    </i>
    <i r="2">
      <x v="1"/>
    </i>
    <i r="2">
      <x v="2"/>
    </i>
    <i r="2">
      <x v="36"/>
    </i>
    <i r="2">
      <x v="41"/>
    </i>
    <i r="2">
      <x v="50"/>
    </i>
    <i r="2">
      <x v="58"/>
    </i>
    <i r="1">
      <x v="26"/>
    </i>
    <i r="2">
      <x v="1"/>
    </i>
    <i r="2">
      <x v="2"/>
    </i>
    <i r="2">
      <x v="36"/>
    </i>
    <i r="2">
      <x v="41"/>
    </i>
    <i r="2">
      <x v="58"/>
    </i>
    <i r="1">
      <x v="29"/>
    </i>
    <i r="2">
      <x v="10"/>
    </i>
    <i r="1">
      <x v="30"/>
    </i>
    <i r="2">
      <x v="10"/>
    </i>
    <i r="1">
      <x v="33"/>
    </i>
    <i r="2">
      <x v="40"/>
    </i>
    <i r="1">
      <x v="35"/>
    </i>
    <i r="2">
      <x v="7"/>
    </i>
    <i r="2">
      <x v="12"/>
    </i>
    <i r="2">
      <x v="15"/>
    </i>
    <i r="2">
      <x v="17"/>
    </i>
    <i r="2">
      <x v="20"/>
    </i>
    <i r="2">
      <x v="21"/>
    </i>
    <i r="2">
      <x v="23"/>
    </i>
    <i r="2">
      <x v="40"/>
    </i>
    <i r="2">
      <x v="50"/>
    </i>
    <i r="2">
      <x v="53"/>
    </i>
    <i r="2">
      <x v="59"/>
    </i>
    <i r="2">
      <x v="78"/>
    </i>
    <i r="1">
      <x v="36"/>
    </i>
    <i r="2">
      <x v="22"/>
    </i>
    <i r="1">
      <x v="37"/>
    </i>
    <i r="2">
      <x v="22"/>
    </i>
    <i r="1">
      <x v="38"/>
    </i>
    <i r="2">
      <x/>
    </i>
    <i r="2">
      <x v="15"/>
    </i>
    <i r="2">
      <x v="20"/>
    </i>
    <i r="2">
      <x v="21"/>
    </i>
    <i r="2">
      <x v="53"/>
    </i>
    <i r="1">
      <x v="43"/>
    </i>
    <i r="2">
      <x v="21"/>
    </i>
    <i r="2">
      <x v="53"/>
    </i>
    <i>
      <x v="8"/>
    </i>
    <i r="1">
      <x v="44"/>
    </i>
    <i r="2">
      <x v="60"/>
    </i>
    <i>
      <x v="9"/>
    </i>
    <i r="1">
      <x v="17"/>
    </i>
    <i r="2">
      <x v="9"/>
    </i>
    <i r="2">
      <x v="21"/>
    </i>
    <i r="2">
      <x v="30"/>
    </i>
    <i r="2">
      <x v="49"/>
    </i>
    <i r="2">
      <x v="50"/>
    </i>
    <i r="2">
      <x v="53"/>
    </i>
    <i r="2">
      <x v="78"/>
    </i>
    <i r="1">
      <x v="39"/>
    </i>
    <i r="2">
      <x/>
    </i>
    <i r="2">
      <x v="21"/>
    </i>
    <i r="2">
      <x v="30"/>
    </i>
    <i r="2">
      <x v="49"/>
    </i>
    <i r="2">
      <x v="50"/>
    </i>
    <i r="2">
      <x v="78"/>
    </i>
    <i>
      <x v="10"/>
    </i>
    <i r="1">
      <x v="11"/>
    </i>
    <i r="2">
      <x/>
    </i>
    <i r="2">
      <x v="5"/>
    </i>
    <i r="2">
      <x v="10"/>
    </i>
    <i r="2">
      <x v="21"/>
    </i>
    <i r="2">
      <x v="39"/>
    </i>
    <i r="2">
      <x v="42"/>
    </i>
    <i r="2">
      <x v="52"/>
    </i>
    <i>
      <x v="11"/>
    </i>
    <i r="1">
      <x v="45"/>
    </i>
    <i r="2">
      <x v="62"/>
    </i>
    <i r="1">
      <x v="46"/>
    </i>
    <i r="2">
      <x v="63"/>
    </i>
    <i r="1">
      <x v="47"/>
    </i>
    <i r="2">
      <x v="63"/>
    </i>
    <i>
      <x v="12"/>
    </i>
    <i r="1">
      <x v="26"/>
    </i>
    <i r="2">
      <x v="64"/>
    </i>
    <i>
      <x v="13"/>
    </i>
    <i r="1">
      <x v="25"/>
    </i>
    <i r="2">
      <x v="65"/>
    </i>
    <i r="2">
      <x v="66"/>
    </i>
    <i r="2">
      <x v="67"/>
    </i>
    <i r="1">
      <x v="26"/>
    </i>
    <i r="2">
      <x v="65"/>
    </i>
    <i r="2">
      <x v="66"/>
    </i>
    <i r="2">
      <x v="67"/>
    </i>
    <i r="1">
      <x v="51"/>
    </i>
    <i r="2">
      <x/>
    </i>
    <i r="2">
      <x v="15"/>
    </i>
    <i r="2">
      <x v="65"/>
    </i>
    <i r="2">
      <x v="66"/>
    </i>
    <i r="2">
      <x v="68"/>
    </i>
    <i r="2">
      <x v="69"/>
    </i>
    <i r="1">
      <x v="52"/>
    </i>
    <i r="2">
      <x/>
    </i>
    <i r="2">
      <x v="15"/>
    </i>
    <i r="2">
      <x v="65"/>
    </i>
    <i r="2">
      <x v="66"/>
    </i>
    <i r="2">
      <x v="67"/>
    </i>
    <i r="2">
      <x v="68"/>
    </i>
    <i r="2">
      <x v="69"/>
    </i>
    <i r="2">
      <x v="70"/>
    </i>
    <i r="1">
      <x v="53"/>
    </i>
    <i r="2">
      <x/>
    </i>
    <i r="2">
      <x v="15"/>
    </i>
    <i r="2">
      <x v="65"/>
    </i>
    <i r="2">
      <x v="66"/>
    </i>
    <i r="2">
      <x v="67"/>
    </i>
    <i r="2">
      <x v="68"/>
    </i>
    <i r="2">
      <x v="69"/>
    </i>
    <i r="2">
      <x v="70"/>
    </i>
    <i r="1">
      <x v="54"/>
    </i>
    <i r="2">
      <x/>
    </i>
    <i r="2">
      <x v="15"/>
    </i>
    <i r="2">
      <x v="65"/>
    </i>
    <i r="2">
      <x v="66"/>
    </i>
    <i r="2">
      <x v="67"/>
    </i>
    <i r="2">
      <x v="68"/>
    </i>
    <i r="2">
      <x v="69"/>
    </i>
    <i r="2">
      <x v="70"/>
    </i>
    <i>
      <x v="14"/>
    </i>
    <i r="1">
      <x v="2"/>
    </i>
    <i r="2">
      <x v="17"/>
    </i>
    <i r="2">
      <x v="21"/>
    </i>
    <i r="2">
      <x v="30"/>
    </i>
    <i r="2">
      <x v="50"/>
    </i>
    <i r="2">
      <x v="72"/>
    </i>
    <i r="2">
      <x v="73"/>
    </i>
    <i r="2">
      <x v="74"/>
    </i>
    <i r="2">
      <x v="76"/>
    </i>
    <i r="2">
      <x v="77"/>
    </i>
    <i r="2">
      <x v="78"/>
    </i>
    <i r="2">
      <x v="81"/>
    </i>
    <i r="2">
      <x v="82"/>
    </i>
    <i r="2">
      <x v="83"/>
    </i>
    <i r="2">
      <x v="85"/>
    </i>
    <i r="2">
      <x v="86"/>
    </i>
    <i r="2">
      <x v="87"/>
    </i>
    <i r="2">
      <x v="88"/>
    </i>
    <i r="1">
      <x v="8"/>
    </i>
    <i r="2">
      <x v="17"/>
    </i>
    <i r="2">
      <x v="21"/>
    </i>
    <i r="2">
      <x v="30"/>
    </i>
    <i r="2">
      <x v="50"/>
    </i>
    <i r="2">
      <x v="72"/>
    </i>
    <i r="2">
      <x v="73"/>
    </i>
    <i r="2">
      <x v="74"/>
    </i>
    <i r="2">
      <x v="76"/>
    </i>
    <i r="2">
      <x v="77"/>
    </i>
    <i r="2">
      <x v="78"/>
    </i>
    <i r="2">
      <x v="81"/>
    </i>
    <i r="2">
      <x v="82"/>
    </i>
    <i r="2">
      <x v="83"/>
    </i>
    <i r="2">
      <x v="85"/>
    </i>
    <i r="2">
      <x v="86"/>
    </i>
    <i r="2">
      <x v="87"/>
    </i>
    <i r="2">
      <x v="88"/>
    </i>
    <i r="1">
      <x v="9"/>
    </i>
    <i r="2">
      <x v="17"/>
    </i>
    <i r="2">
      <x v="21"/>
    </i>
    <i r="2">
      <x v="30"/>
    </i>
    <i r="2">
      <x v="50"/>
    </i>
    <i r="2">
      <x v="72"/>
    </i>
    <i r="2">
      <x v="73"/>
    </i>
    <i r="2">
      <x v="74"/>
    </i>
    <i r="2">
      <x v="76"/>
    </i>
    <i r="2">
      <x v="77"/>
    </i>
    <i r="2">
      <x v="78"/>
    </i>
    <i r="2">
      <x v="81"/>
    </i>
    <i r="2">
      <x v="82"/>
    </i>
    <i r="2">
      <x v="83"/>
    </i>
    <i r="2">
      <x v="85"/>
    </i>
    <i r="2">
      <x v="86"/>
    </i>
    <i r="2">
      <x v="87"/>
    </i>
    <i r="2">
      <x v="88"/>
    </i>
    <i>
      <x v="15"/>
    </i>
    <i r="1">
      <x v="25"/>
    </i>
    <i r="2">
      <x/>
    </i>
    <i r="2">
      <x v="66"/>
    </i>
    <i r="1">
      <x v="52"/>
    </i>
    <i r="2">
      <x/>
    </i>
    <i r="2">
      <x v="66"/>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topLeftCell="B1" workbookViewId="0">
      <selection activeCell="B16" sqref="B16"/>
    </sheetView>
  </sheetViews>
  <sheetFormatPr baseColWidth="10" defaultColWidth="10.58203125" defaultRowHeight="14"/>
  <cols>
    <col min="1" max="1" width="2.33203125" style="150" bestFit="1" customWidth="1"/>
    <col min="2" max="3" width="76.5" style="150" customWidth="1"/>
    <col min="4" max="16384" width="10.58203125" style="150"/>
  </cols>
  <sheetData>
    <row r="1" spans="1:3">
      <c r="B1" s="151" t="s">
        <v>250</v>
      </c>
      <c r="C1" s="152" t="s">
        <v>249</v>
      </c>
    </row>
    <row r="2" spans="1:3">
      <c r="B2" s="153" t="s">
        <v>251</v>
      </c>
    </row>
    <row r="3" spans="1:3" ht="161">
      <c r="A3" s="150" t="s">
        <v>243</v>
      </c>
      <c r="B3" s="157" t="s">
        <v>283</v>
      </c>
      <c r="C3" s="157" t="s">
        <v>282</v>
      </c>
    </row>
    <row r="4" spans="1:3">
      <c r="A4" s="150" t="s">
        <v>244</v>
      </c>
    </row>
    <row r="5" spans="1:3">
      <c r="A5" s="150" t="s">
        <v>245</v>
      </c>
    </row>
    <row r="6" spans="1:3">
      <c r="A6" s="150">
        <v>4</v>
      </c>
    </row>
    <row r="7" spans="1:3">
      <c r="A7" s="150" t="s">
        <v>246</v>
      </c>
    </row>
    <row r="8" spans="1:3">
      <c r="A8" s="150" t="s">
        <v>247</v>
      </c>
    </row>
    <row r="9" spans="1:3">
      <c r="A9" s="150" t="s">
        <v>248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V334"/>
  <sheetViews>
    <sheetView zoomScale="90" zoomScaleNormal="90" workbookViewId="0">
      <pane xSplit="7" ySplit="4" topLeftCell="H303" activePane="bottomRight" state="frozen"/>
      <selection activeCell="F5" sqref="F5:F177"/>
      <selection pane="topRight" activeCell="F5" sqref="F5:F177"/>
      <selection pane="bottomLeft" activeCell="F5" sqref="F5:F177"/>
      <selection pane="bottomRight" activeCell="A327" sqref="A327:XFD334"/>
    </sheetView>
  </sheetViews>
  <sheetFormatPr baseColWidth="10" defaultColWidth="11" defaultRowHeight="12" customHeight="1"/>
  <cols>
    <col min="1" max="1" width="11" style="225"/>
    <col min="2" max="2" width="27.33203125" style="179" bestFit="1" customWidth="1"/>
    <col min="3" max="3" width="21.08203125" style="179" customWidth="1"/>
    <col min="4" max="4" width="19.08203125" style="209" bestFit="1" customWidth="1"/>
    <col min="5" max="5" width="14.58203125" style="209" customWidth="1"/>
    <col min="6" max="6" width="17.75" style="209" customWidth="1"/>
    <col min="7" max="7" width="11.58203125" style="179" customWidth="1"/>
    <col min="8" max="8" width="26.08203125" style="211" customWidth="1"/>
    <col min="9" max="9" width="23.08203125" style="212" customWidth="1"/>
    <col min="10" max="10" width="13.83203125" style="212" customWidth="1"/>
    <col min="11" max="11" width="21.58203125" style="212" customWidth="1"/>
    <col min="12" max="13" width="21.58203125" style="212" customWidth="1" collapsed="1"/>
    <col min="14" max="14" width="21.33203125" style="212" customWidth="1"/>
    <col min="15" max="15" width="13.25" style="212" customWidth="1"/>
    <col min="16" max="16" width="10.58203125" style="212" customWidth="1"/>
    <col min="17" max="17" width="10.58203125" style="211" customWidth="1" collapsed="1"/>
    <col min="18" max="19" width="10.58203125" style="212" customWidth="1" collapsed="1"/>
    <col min="20" max="22" width="13.08203125" style="212" customWidth="1"/>
    <col min="23" max="28" width="9" style="212" customWidth="1"/>
    <col min="29" max="30" width="13" style="212" customWidth="1"/>
    <col min="31" max="31" width="14.5" style="212" customWidth="1"/>
    <col min="32" max="32" width="13" style="212" customWidth="1"/>
    <col min="33" max="34" width="16.33203125" style="212" customWidth="1"/>
    <col min="35" max="35" width="16.08203125" style="212" customWidth="1"/>
    <col min="36" max="36" width="8.58203125" style="212" customWidth="1"/>
    <col min="37" max="37" width="17.83203125" style="212" customWidth="1"/>
    <col min="38" max="38" width="16.75" style="212" customWidth="1"/>
    <col min="39" max="39" width="21.58203125" style="212" customWidth="1"/>
    <col min="40" max="40" width="15.25" style="212" customWidth="1"/>
    <col min="41" max="41" width="15.25" style="214" customWidth="1"/>
    <col min="42" max="16384" width="11" style="160"/>
  </cols>
  <sheetData>
    <row r="1" spans="1:41" ht="15.75" customHeight="1" thickBot="1">
      <c r="B1" s="158"/>
      <c r="C1" s="158"/>
      <c r="D1" s="159"/>
      <c r="E1" s="159"/>
      <c r="F1" s="159"/>
      <c r="G1" s="158"/>
      <c r="H1" s="255" t="s">
        <v>42</v>
      </c>
      <c r="I1" s="255"/>
      <c r="J1" s="255"/>
      <c r="K1" s="255" t="s">
        <v>43</v>
      </c>
      <c r="L1" s="255"/>
      <c r="M1" s="255"/>
      <c r="N1" s="255" t="s">
        <v>44</v>
      </c>
      <c r="O1" s="255"/>
      <c r="P1" s="255" t="s">
        <v>45</v>
      </c>
      <c r="Q1" s="257"/>
      <c r="R1" s="255"/>
      <c r="S1" s="255"/>
      <c r="T1" s="255" t="s">
        <v>46</v>
      </c>
      <c r="U1" s="255"/>
      <c r="V1" s="255"/>
      <c r="W1" s="245" t="s">
        <v>11</v>
      </c>
      <c r="X1" s="246"/>
      <c r="Y1" s="246"/>
      <c r="Z1" s="246"/>
      <c r="AA1" s="246"/>
      <c r="AB1" s="256"/>
      <c r="AC1" s="245" t="s">
        <v>12</v>
      </c>
      <c r="AD1" s="246"/>
      <c r="AE1" s="246"/>
      <c r="AF1" s="256"/>
      <c r="AG1" s="255" t="s">
        <v>47</v>
      </c>
      <c r="AH1" s="255"/>
      <c r="AI1" s="245" t="s">
        <v>13</v>
      </c>
      <c r="AJ1" s="246"/>
      <c r="AK1" s="246"/>
      <c r="AL1" s="246"/>
      <c r="AM1" s="246"/>
      <c r="AN1" s="251" t="s">
        <v>48</v>
      </c>
      <c r="AO1" s="252"/>
    </row>
    <row r="2" spans="1:41" s="164" customFormat="1" ht="83.25" customHeight="1">
      <c r="A2" s="179"/>
      <c r="B2" s="161"/>
      <c r="C2" s="162"/>
      <c r="D2" s="163"/>
      <c r="E2" s="163"/>
      <c r="F2" s="159"/>
      <c r="G2" s="161"/>
      <c r="H2" s="253" t="s">
        <v>49</v>
      </c>
      <c r="I2" s="248"/>
      <c r="J2" s="250"/>
      <c r="K2" s="247" t="s">
        <v>50</v>
      </c>
      <c r="L2" s="248"/>
      <c r="M2" s="250"/>
      <c r="N2" s="247" t="s">
        <v>51</v>
      </c>
      <c r="O2" s="250"/>
      <c r="P2" s="247" t="s">
        <v>52</v>
      </c>
      <c r="Q2" s="254"/>
      <c r="R2" s="248"/>
      <c r="S2" s="250"/>
      <c r="T2" s="247" t="s">
        <v>241</v>
      </c>
      <c r="U2" s="248"/>
      <c r="V2" s="250"/>
      <c r="W2" s="247" t="s">
        <v>125</v>
      </c>
      <c r="X2" s="248"/>
      <c r="Y2" s="248"/>
      <c r="Z2" s="248"/>
      <c r="AA2" s="248"/>
      <c r="AB2" s="250"/>
      <c r="AC2" s="247" t="s">
        <v>14</v>
      </c>
      <c r="AD2" s="248"/>
      <c r="AE2" s="248"/>
      <c r="AF2" s="250"/>
      <c r="AG2" s="247" t="s">
        <v>121</v>
      </c>
      <c r="AH2" s="250"/>
      <c r="AI2" s="247" t="s">
        <v>15</v>
      </c>
      <c r="AJ2" s="248"/>
      <c r="AK2" s="248"/>
      <c r="AL2" s="248"/>
      <c r="AM2" s="249"/>
      <c r="AN2" s="247" t="s">
        <v>114</v>
      </c>
      <c r="AO2" s="250"/>
    </row>
    <row r="3" spans="1:41" s="215" customFormat="1" ht="82.5" customHeight="1">
      <c r="A3" s="226" t="s">
        <v>285</v>
      </c>
      <c r="B3" s="8" t="s">
        <v>53</v>
      </c>
      <c r="C3" s="8" t="s">
        <v>0</v>
      </c>
      <c r="D3" s="8" t="s">
        <v>54</v>
      </c>
      <c r="E3" s="9" t="s">
        <v>149</v>
      </c>
      <c r="F3" s="9" t="s">
        <v>217</v>
      </c>
      <c r="G3" s="9" t="s">
        <v>147</v>
      </c>
      <c r="H3" s="128" t="s">
        <v>56</v>
      </c>
      <c r="I3" s="97" t="s">
        <v>57</v>
      </c>
      <c r="J3" s="106" t="s">
        <v>58</v>
      </c>
      <c r="K3" s="113" t="s">
        <v>59</v>
      </c>
      <c r="L3" s="98" t="s">
        <v>60</v>
      </c>
      <c r="M3" s="105" t="s">
        <v>61</v>
      </c>
      <c r="N3" s="113" t="s">
        <v>62</v>
      </c>
      <c r="O3" s="105" t="s">
        <v>63</v>
      </c>
      <c r="P3" s="113" t="s">
        <v>64</v>
      </c>
      <c r="Q3" s="127" t="s">
        <v>65</v>
      </c>
      <c r="R3" s="98" t="s">
        <v>66</v>
      </c>
      <c r="S3" s="105" t="s">
        <v>67</v>
      </c>
      <c r="T3" s="113" t="s">
        <v>68</v>
      </c>
      <c r="U3" s="98" t="s">
        <v>69</v>
      </c>
      <c r="V3" s="105" t="s">
        <v>70</v>
      </c>
      <c r="W3" s="114" t="s">
        <v>132</v>
      </c>
      <c r="X3" s="99" t="s">
        <v>133</v>
      </c>
      <c r="Y3" s="99" t="s">
        <v>134</v>
      </c>
      <c r="Z3" s="99" t="s">
        <v>123</v>
      </c>
      <c r="AA3" s="99" t="s">
        <v>16</v>
      </c>
      <c r="AB3" s="103" t="s">
        <v>17</v>
      </c>
      <c r="AC3" s="102" t="s">
        <v>19</v>
      </c>
      <c r="AD3" s="100" t="s">
        <v>20</v>
      </c>
      <c r="AE3" s="100" t="s">
        <v>122</v>
      </c>
      <c r="AF3" s="104" t="s">
        <v>21</v>
      </c>
      <c r="AG3" s="102" t="s">
        <v>71</v>
      </c>
      <c r="AH3" s="104" t="s">
        <v>72</v>
      </c>
      <c r="AI3" s="102" t="s">
        <v>120</v>
      </c>
      <c r="AJ3" s="100" t="s">
        <v>18</v>
      </c>
      <c r="AK3" s="100" t="s">
        <v>135</v>
      </c>
      <c r="AL3" s="100" t="s">
        <v>136</v>
      </c>
      <c r="AM3" s="101" t="s">
        <v>137</v>
      </c>
      <c r="AN3" s="114" t="s">
        <v>73</v>
      </c>
      <c r="AO3" s="103" t="s">
        <v>74</v>
      </c>
    </row>
    <row r="4" spans="1:41" s="132" customFormat="1" ht="6" customHeight="1">
      <c r="A4" s="227">
        <v>1</v>
      </c>
      <c r="B4" s="165"/>
      <c r="C4" s="165"/>
      <c r="D4" s="230"/>
      <c r="E4" s="166"/>
      <c r="F4" s="167"/>
      <c r="G4" s="231"/>
      <c r="H4" s="168" t="str">
        <f>$H2&amp;H3</f>
        <v>Relation dose / réponserelation dose/réponse connue, profil de réponse MONOTONE (inhibition ou induction)</v>
      </c>
      <c r="I4" s="169" t="str">
        <f>$H2&amp;I3</f>
        <v>Relation dose / réponserelation dose/réponse connue, profil de réponse NON MONOTONE (induction+inhibition)</v>
      </c>
      <c r="J4" s="170" t="str">
        <f>$H2&amp;J3</f>
        <v>Relation dose / réponserelation dose/réponse non connue</v>
      </c>
      <c r="K4" s="168" t="str">
        <f>$K2&amp;K3</f>
        <v>Robustesse /Caractérisation des facteurs confondants (intrinsèque et environnemental)Effets des facteurs confondants connu et il est possible de les prendre en compte dans l'interprétation</v>
      </c>
      <c r="L4" s="169" t="str">
        <f>$K2&amp;L3</f>
        <v>Robustesse /Caractérisation des facteurs confondants (intrinsèque et environnemental)Effets des facteurs confondants connu mais non pris en compte dans l'interprétation</v>
      </c>
      <c r="M4" s="170" t="str">
        <f>$K2&amp;M3</f>
        <v>Robustesse /Caractérisation des facteurs confondants (intrinsèque et environnemental)pas de connaissance de l'effet des facteurs confondants</v>
      </c>
      <c r="N4" s="168" t="str">
        <f>$N2&amp;N3</f>
        <v>Connaissance des conséquences sur les niveaux d'organisation supérieureCe biomarqueur a un lien connu avec un trait de vie? survie, repro, croissance, comportement</v>
      </c>
      <c r="O4" s="170" t="str">
        <f>$N2&amp;O3</f>
        <v>Connaissance des conséquences sur les niveaux d'organisation supérieureN'a pas de lien établi avec trait de vie</v>
      </c>
      <c r="P4" s="168" t="str">
        <f>$P2&amp;P3</f>
        <v>Littérature en lien avec le couple espèce/biomarqueurNorme</v>
      </c>
      <c r="Q4" s="169" t="str">
        <f>$P2&amp;Q3</f>
        <v>Littérature en lien avec le couple espèce/biomarqueurPublication</v>
      </c>
      <c r="R4" s="169" t="str">
        <f>$P2&amp;R3</f>
        <v>Littérature en lien avec le couple espèce/biomarqueurRapport</v>
      </c>
      <c r="S4" s="170" t="str">
        <f>$P2&amp;S3</f>
        <v>Littérature en lien avec le couple espèce/biomarqueurAucun</v>
      </c>
      <c r="T4" s="168" t="str">
        <f>$T2&amp;T3</f>
        <v>Valeur seuil au dela de laquelle la modulation de la réponse est significativeConnue</v>
      </c>
      <c r="U4" s="169" t="str">
        <f>$T2&amp;U3</f>
        <v>Valeur seuil au dela de laquelle la modulation de la réponse est significativePartiellement</v>
      </c>
      <c r="V4" s="170" t="str">
        <f>$T2&amp;V3</f>
        <v>Valeur seuil au dela de laquelle la modulation de la réponse est significativeNon connue</v>
      </c>
      <c r="W4" s="168" t="str">
        <f t="shared" ref="W4:AB4" si="0">$W2&amp;W3</f>
        <v>Zone d'application / Echelle spatialeCours d'eau petit</v>
      </c>
      <c r="X4" s="169" t="str">
        <f t="shared" si="0"/>
        <v>Zone d'application / Echelle spatialeCours d'eau moyen</v>
      </c>
      <c r="Y4" s="169" t="str">
        <f t="shared" si="0"/>
        <v>Zone d'application / Echelle spatialeCours d'eau grand</v>
      </c>
      <c r="Z4" s="169" t="str">
        <f t="shared" si="0"/>
        <v>Zone d'application / Echelle spatialeEau saumâtre</v>
      </c>
      <c r="AA4" s="169" t="str">
        <f t="shared" si="0"/>
        <v>Zone d'application / Echelle spatialeCôtier</v>
      </c>
      <c r="AB4" s="170" t="str">
        <f t="shared" si="0"/>
        <v>Zone d'application / Echelle spatialeLarge</v>
      </c>
      <c r="AC4" s="168" t="str">
        <f>$AC2&amp;AC3</f>
        <v>Facilité d’obtention de l’organisme /stock popPopulation abondante ET prélèvement aisé</v>
      </c>
      <c r="AD4" s="169" t="str">
        <f>$AC2&amp;AD3</f>
        <v>Facilité d’obtention de l’organisme /stock popProduction en élevage disponible</v>
      </c>
      <c r="AE4" s="169" t="str">
        <f>$AC2&amp;AE3</f>
        <v xml:space="preserve">Facilité d’obtention de l’organisme /stock popTransplantation possible </v>
      </c>
      <c r="AF4" s="170" t="str">
        <f>$AC2&amp;AF3</f>
        <v>Facilité d’obtention de l’organisme /stock popAccès aux organismes difficile</v>
      </c>
      <c r="AG4" s="168" t="str">
        <f>$AG2&amp;AG3</f>
        <v>Question éthiquemodèle non-soumis au comité d'éthique</v>
      </c>
      <c r="AH4" s="170" t="str">
        <f>$AG2&amp;AH3</f>
        <v>Question éthiquemodèle soumis au comité d'éthique</v>
      </c>
      <c r="AI4" s="171" t="str">
        <f>$AI2&amp;AI3</f>
        <v>Facilité de mise en œuvre de la technique (matériel frais/temps d'acquisition de la donnée )Mesure a effectuer sur matériel frais (vivant)</v>
      </c>
      <c r="AJ4" s="169" t="str">
        <f>$AI2&amp;AJ3</f>
        <v>Facilité de mise en œuvre de la technique (matériel frais/temps d'acquisition de la donnée )Fixation possible</v>
      </c>
      <c r="AK4" s="169" t="str">
        <f>$AI2&amp;AK3</f>
        <v>Facilité de mise en œuvre de la technique (matériel frais/temps d'acquisition de la donnée )Acquisition des résultats sur 100 échantillons : 1 jour</v>
      </c>
      <c r="AL4" s="169" t="str">
        <f>$AI2&amp;AL3</f>
        <v>Facilité de mise en œuvre de la technique (matériel frais/temps d'acquisition de la donnée )Acquisition des résultats sur 100 échantillons : + jours</v>
      </c>
      <c r="AM4" s="169" t="str">
        <f>$AI2&amp;AM3</f>
        <v>Facilité de mise en œuvre de la technique (matériel frais/temps d'acquisition de la donnée )Acquisition des résultats sur 100 échantillons : + semaines</v>
      </c>
      <c r="AN4" s="172" t="str">
        <f>$AN2&amp;AN3</f>
        <v>Matériel et Niveau technique et expertise requise pour l'acquisition de la donnéeFaible</v>
      </c>
      <c r="AO4" s="170" t="str">
        <f>$AN2&amp;AO3</f>
        <v>Matériel et Niveau technique et expertise requise pour l'acquisition de la donnéeElevé</v>
      </c>
    </row>
    <row r="5" spans="1:41" s="144" customFormat="1" ht="18.649999999999999" customHeight="1">
      <c r="A5" s="224">
        <v>2</v>
      </c>
      <c r="B5" s="173" t="s">
        <v>10</v>
      </c>
      <c r="C5" s="108" t="s">
        <v>87</v>
      </c>
      <c r="D5" s="174" t="s">
        <v>76</v>
      </c>
      <c r="E5" s="118" t="s">
        <v>75</v>
      </c>
      <c r="F5" s="143" t="s">
        <v>215</v>
      </c>
      <c r="G5" s="109" t="str">
        <f t="shared" ref="G5:G68" si="1">B5&amp;" "&amp;C5</f>
        <v>Dreissena polymorpha phagocytose</v>
      </c>
      <c r="H5" s="175"/>
      <c r="I5" s="129">
        <v>1</v>
      </c>
      <c r="J5" s="175"/>
      <c r="K5" s="175"/>
      <c r="L5" s="129">
        <v>1</v>
      </c>
      <c r="M5" s="175"/>
      <c r="N5" s="175"/>
      <c r="O5" s="175">
        <v>1</v>
      </c>
      <c r="P5" s="175"/>
      <c r="Q5" s="175">
        <v>1</v>
      </c>
      <c r="R5" s="129"/>
      <c r="S5" s="175"/>
      <c r="T5" s="175"/>
      <c r="U5" s="129">
        <v>1</v>
      </c>
      <c r="V5" s="175"/>
      <c r="W5" s="175">
        <v>1</v>
      </c>
      <c r="X5" s="175">
        <v>1</v>
      </c>
      <c r="Y5" s="175">
        <v>1</v>
      </c>
      <c r="Z5" s="175"/>
      <c r="AA5" s="175"/>
      <c r="AB5" s="175"/>
      <c r="AC5" s="176">
        <v>1</v>
      </c>
      <c r="AD5" s="134"/>
      <c r="AE5" s="176">
        <v>1</v>
      </c>
      <c r="AF5" s="176"/>
      <c r="AG5" s="134">
        <v>1</v>
      </c>
      <c r="AH5" s="176"/>
      <c r="AI5" s="176"/>
      <c r="AJ5" s="134">
        <v>1</v>
      </c>
      <c r="AK5" s="176"/>
      <c r="AL5" s="134">
        <v>1</v>
      </c>
      <c r="AM5" s="176"/>
      <c r="AN5" s="176"/>
      <c r="AO5" s="134">
        <v>1</v>
      </c>
    </row>
    <row r="6" spans="1:41" s="146" customFormat="1" ht="18.649999999999999" customHeight="1">
      <c r="A6" s="227">
        <v>3</v>
      </c>
      <c r="B6" s="177" t="s">
        <v>10</v>
      </c>
      <c r="C6" s="177" t="s">
        <v>2</v>
      </c>
      <c r="D6" s="174" t="s">
        <v>76</v>
      </c>
      <c r="E6" s="118" t="s">
        <v>75</v>
      </c>
      <c r="F6" s="145" t="s">
        <v>215</v>
      </c>
      <c r="G6" s="109" t="str">
        <f t="shared" si="1"/>
        <v>Dreissena polymorpha Aggrégation hémocytaire</v>
      </c>
      <c r="H6" s="175"/>
      <c r="I6" s="175"/>
      <c r="J6" s="175">
        <v>1</v>
      </c>
      <c r="K6" s="175"/>
      <c r="L6" s="129">
        <v>1</v>
      </c>
      <c r="M6" s="175"/>
      <c r="N6" s="175"/>
      <c r="O6" s="176">
        <v>1</v>
      </c>
      <c r="P6" s="175"/>
      <c r="Q6" s="175"/>
      <c r="R6" s="175"/>
      <c r="S6" s="175">
        <v>1</v>
      </c>
      <c r="T6" s="175"/>
      <c r="U6" s="175"/>
      <c r="V6" s="175">
        <v>1</v>
      </c>
      <c r="W6" s="175">
        <v>1</v>
      </c>
      <c r="X6" s="175">
        <v>1</v>
      </c>
      <c r="Y6" s="175">
        <v>1</v>
      </c>
      <c r="Z6" s="175"/>
      <c r="AA6" s="175"/>
      <c r="AB6" s="175"/>
      <c r="AC6" s="176">
        <v>1</v>
      </c>
      <c r="AD6" s="134"/>
      <c r="AE6" s="176">
        <v>1</v>
      </c>
      <c r="AF6" s="176"/>
      <c r="AG6" s="134">
        <v>1</v>
      </c>
      <c r="AH6" s="176"/>
      <c r="AI6" s="176">
        <v>1</v>
      </c>
      <c r="AJ6" s="176"/>
      <c r="AK6" s="176">
        <v>1</v>
      </c>
      <c r="AL6" s="176"/>
      <c r="AM6" s="176"/>
      <c r="AN6" s="134">
        <v>1</v>
      </c>
      <c r="AO6" s="176"/>
    </row>
    <row r="7" spans="1:41" s="146" customFormat="1" ht="18.649999999999999" customHeight="1">
      <c r="A7" s="224">
        <v>4</v>
      </c>
      <c r="B7" s="108" t="s">
        <v>10</v>
      </c>
      <c r="C7" s="108" t="s">
        <v>3</v>
      </c>
      <c r="D7" s="111" t="s">
        <v>76</v>
      </c>
      <c r="E7" s="118" t="s">
        <v>75</v>
      </c>
      <c r="F7" s="145" t="s">
        <v>215</v>
      </c>
      <c r="G7" s="109" t="str">
        <f t="shared" si="1"/>
        <v>Dreissena polymorpha Avidité hémocytaire</v>
      </c>
      <c r="H7" s="129"/>
      <c r="I7" s="129">
        <v>1</v>
      </c>
      <c r="J7" s="129"/>
      <c r="K7" s="129"/>
      <c r="L7" s="129">
        <v>1</v>
      </c>
      <c r="M7" s="129"/>
      <c r="N7" s="129"/>
      <c r="O7" s="129">
        <v>1</v>
      </c>
      <c r="P7" s="129"/>
      <c r="Q7" s="129">
        <v>1</v>
      </c>
      <c r="R7" s="129"/>
      <c r="S7" s="129"/>
      <c r="T7" s="129"/>
      <c r="U7" s="129">
        <v>1</v>
      </c>
      <c r="V7" s="129"/>
      <c r="W7" s="175">
        <v>1</v>
      </c>
      <c r="X7" s="175">
        <v>1</v>
      </c>
      <c r="Y7" s="175">
        <v>1</v>
      </c>
      <c r="Z7" s="129"/>
      <c r="AA7" s="129"/>
      <c r="AB7" s="129"/>
      <c r="AC7" s="134">
        <v>1</v>
      </c>
      <c r="AD7" s="134"/>
      <c r="AE7" s="134">
        <v>1</v>
      </c>
      <c r="AF7" s="134"/>
      <c r="AG7" s="134">
        <v>1</v>
      </c>
      <c r="AH7" s="134"/>
      <c r="AI7" s="134">
        <v>1</v>
      </c>
      <c r="AJ7" s="134"/>
      <c r="AK7" s="134"/>
      <c r="AL7" s="134">
        <v>1</v>
      </c>
      <c r="AM7" s="134"/>
      <c r="AN7" s="134">
        <v>1</v>
      </c>
      <c r="AO7" s="134"/>
    </row>
    <row r="8" spans="1:41" s="146" customFormat="1" ht="18.649999999999999" customHeight="1">
      <c r="A8" s="227">
        <v>5</v>
      </c>
      <c r="B8" s="108" t="s">
        <v>10</v>
      </c>
      <c r="C8" s="108" t="s">
        <v>6</v>
      </c>
      <c r="D8" s="111" t="s">
        <v>76</v>
      </c>
      <c r="E8" s="118" t="s">
        <v>75</v>
      </c>
      <c r="F8" s="145" t="s">
        <v>215</v>
      </c>
      <c r="G8" s="109" t="str">
        <f t="shared" si="1"/>
        <v>Dreissena polymorpha Mortalité hémocytaire</v>
      </c>
      <c r="H8" s="129"/>
      <c r="I8" s="129">
        <v>1</v>
      </c>
      <c r="J8" s="129"/>
      <c r="K8" s="129">
        <v>1</v>
      </c>
      <c r="L8" s="129"/>
      <c r="M8" s="129"/>
      <c r="N8" s="129"/>
      <c r="O8" s="129">
        <v>1</v>
      </c>
      <c r="P8" s="129"/>
      <c r="Q8" s="129">
        <v>1</v>
      </c>
      <c r="R8" s="129"/>
      <c r="S8" s="129"/>
      <c r="T8" s="129"/>
      <c r="U8" s="129">
        <v>1</v>
      </c>
      <c r="V8" s="129"/>
      <c r="W8" s="175">
        <v>1</v>
      </c>
      <c r="X8" s="175">
        <v>1</v>
      </c>
      <c r="Y8" s="175">
        <v>1</v>
      </c>
      <c r="Z8" s="129"/>
      <c r="AA8" s="129"/>
      <c r="AB8" s="129"/>
      <c r="AC8" s="176">
        <v>1</v>
      </c>
      <c r="AD8" s="134"/>
      <c r="AE8" s="134">
        <v>1</v>
      </c>
      <c r="AF8" s="134"/>
      <c r="AG8" s="134">
        <v>1</v>
      </c>
      <c r="AH8" s="134"/>
      <c r="AI8" s="134">
        <v>1</v>
      </c>
      <c r="AJ8" s="134"/>
      <c r="AK8" s="134">
        <v>1</v>
      </c>
      <c r="AL8" s="134"/>
      <c r="AM8" s="134"/>
      <c r="AN8" s="134">
        <v>1</v>
      </c>
      <c r="AO8" s="134"/>
    </row>
    <row r="9" spans="1:41" s="146" customFormat="1" ht="18.649999999999999" customHeight="1">
      <c r="A9" s="224">
        <v>6</v>
      </c>
      <c r="B9" s="108" t="s">
        <v>25</v>
      </c>
      <c r="C9" s="108" t="s">
        <v>153</v>
      </c>
      <c r="D9" s="111" t="s">
        <v>76</v>
      </c>
      <c r="E9" s="118" t="s">
        <v>78</v>
      </c>
      <c r="F9" s="145" t="s">
        <v>252</v>
      </c>
      <c r="G9" s="109" t="str">
        <f t="shared" si="1"/>
        <v>Gammarus fossarum carboxyestérase</v>
      </c>
      <c r="H9" s="130">
        <v>1</v>
      </c>
      <c r="I9" s="130"/>
      <c r="J9" s="130"/>
      <c r="K9" s="130">
        <v>1</v>
      </c>
      <c r="L9" s="130"/>
      <c r="M9" s="130"/>
      <c r="N9" s="130"/>
      <c r="O9" s="130">
        <v>1</v>
      </c>
      <c r="P9" s="130"/>
      <c r="Q9" s="130">
        <v>1</v>
      </c>
      <c r="R9" s="130"/>
      <c r="S9" s="130"/>
      <c r="T9" s="130"/>
      <c r="U9" s="130">
        <v>1</v>
      </c>
      <c r="V9" s="130"/>
      <c r="W9" s="178">
        <v>1</v>
      </c>
      <c r="X9" s="178">
        <v>1</v>
      </c>
      <c r="Y9" s="178">
        <v>1</v>
      </c>
      <c r="Z9" s="130"/>
      <c r="AA9" s="130"/>
      <c r="AB9" s="130"/>
      <c r="AC9" s="178"/>
      <c r="AD9" s="130">
        <v>1</v>
      </c>
      <c r="AE9" s="130">
        <v>1</v>
      </c>
      <c r="AF9" s="130"/>
      <c r="AG9" s="130">
        <v>1</v>
      </c>
      <c r="AH9" s="130"/>
      <c r="AI9" s="130"/>
      <c r="AJ9" s="130"/>
      <c r="AK9" s="130"/>
      <c r="AL9" s="130"/>
      <c r="AM9" s="130">
        <v>1</v>
      </c>
      <c r="AN9" s="130">
        <v>1</v>
      </c>
      <c r="AO9" s="130"/>
    </row>
    <row r="10" spans="1:41" s="146" customFormat="1" ht="18.649999999999999" customHeight="1">
      <c r="A10" s="227">
        <v>7</v>
      </c>
      <c r="B10" s="108" t="s">
        <v>25</v>
      </c>
      <c r="C10" s="108" t="s">
        <v>154</v>
      </c>
      <c r="D10" s="111" t="s">
        <v>76</v>
      </c>
      <c r="E10" s="118" t="s">
        <v>78</v>
      </c>
      <c r="F10" s="145" t="s">
        <v>252</v>
      </c>
      <c r="G10" s="109" t="str">
        <f t="shared" si="1"/>
        <v>Gammarus fossarum phénoloxydase</v>
      </c>
      <c r="H10" s="130">
        <v>1</v>
      </c>
      <c r="I10" s="130"/>
      <c r="J10" s="130"/>
      <c r="K10" s="130">
        <v>1</v>
      </c>
      <c r="L10" s="130"/>
      <c r="M10" s="130"/>
      <c r="N10" s="130"/>
      <c r="O10" s="130">
        <v>1</v>
      </c>
      <c r="P10" s="130"/>
      <c r="Q10" s="130">
        <v>1</v>
      </c>
      <c r="R10" s="130"/>
      <c r="S10" s="130"/>
      <c r="T10" s="130"/>
      <c r="U10" s="130">
        <v>1</v>
      </c>
      <c r="V10" s="130"/>
      <c r="W10" s="178">
        <v>1</v>
      </c>
      <c r="X10" s="178">
        <v>1</v>
      </c>
      <c r="Y10" s="178">
        <v>1</v>
      </c>
      <c r="Z10" s="130"/>
      <c r="AA10" s="130"/>
      <c r="AB10" s="130"/>
      <c r="AC10" s="178"/>
      <c r="AD10" s="130">
        <v>1</v>
      </c>
      <c r="AE10" s="130">
        <v>1</v>
      </c>
      <c r="AF10" s="130"/>
      <c r="AG10" s="130">
        <v>1</v>
      </c>
      <c r="AH10" s="130"/>
      <c r="AI10" s="130"/>
      <c r="AJ10" s="130"/>
      <c r="AK10" s="130"/>
      <c r="AL10" s="130"/>
      <c r="AM10" s="130">
        <v>1</v>
      </c>
      <c r="AN10" s="130">
        <v>1</v>
      </c>
      <c r="AO10" s="130"/>
    </row>
    <row r="11" spans="1:41" s="146" customFormat="1" ht="18.649999999999999" customHeight="1">
      <c r="A11" s="224">
        <v>8</v>
      </c>
      <c r="B11" s="108" t="s">
        <v>25</v>
      </c>
      <c r="C11" s="108" t="s">
        <v>80</v>
      </c>
      <c r="D11" s="111" t="s">
        <v>76</v>
      </c>
      <c r="E11" s="118" t="s">
        <v>78</v>
      </c>
      <c r="F11" s="145" t="s">
        <v>252</v>
      </c>
      <c r="G11" s="109" t="str">
        <f t="shared" si="1"/>
        <v>Gammarus fossarum GST</v>
      </c>
      <c r="H11" s="130"/>
      <c r="I11" s="130">
        <v>1</v>
      </c>
      <c r="J11" s="130"/>
      <c r="K11" s="130">
        <v>1</v>
      </c>
      <c r="L11" s="130"/>
      <c r="M11" s="130"/>
      <c r="N11" s="130"/>
      <c r="O11" s="130">
        <v>1</v>
      </c>
      <c r="P11" s="130"/>
      <c r="Q11" s="130">
        <v>1</v>
      </c>
      <c r="R11" s="130"/>
      <c r="S11" s="130"/>
      <c r="T11" s="130"/>
      <c r="U11" s="130">
        <v>1</v>
      </c>
      <c r="V11" s="130"/>
      <c r="W11" s="178">
        <v>1</v>
      </c>
      <c r="X11" s="178">
        <v>1</v>
      </c>
      <c r="Y11" s="178">
        <v>1</v>
      </c>
      <c r="Z11" s="130"/>
      <c r="AA11" s="130"/>
      <c r="AB11" s="130"/>
      <c r="AC11" s="178"/>
      <c r="AD11" s="130">
        <v>1</v>
      </c>
      <c r="AE11" s="130">
        <v>1</v>
      </c>
      <c r="AF11" s="130"/>
      <c r="AG11" s="130">
        <v>1</v>
      </c>
      <c r="AH11" s="130"/>
      <c r="AI11" s="130"/>
      <c r="AJ11" s="130"/>
      <c r="AK11" s="130"/>
      <c r="AL11" s="130"/>
      <c r="AM11" s="130">
        <v>1</v>
      </c>
      <c r="AN11" s="130">
        <v>1</v>
      </c>
      <c r="AO11" s="130"/>
    </row>
    <row r="12" spans="1:41" s="146" customFormat="1" ht="18.649999999999999" customHeight="1">
      <c r="A12" s="227">
        <v>9</v>
      </c>
      <c r="B12" s="108" t="s">
        <v>25</v>
      </c>
      <c r="C12" s="108" t="s">
        <v>1</v>
      </c>
      <c r="D12" s="111" t="s">
        <v>76</v>
      </c>
      <c r="E12" s="118" t="s">
        <v>78</v>
      </c>
      <c r="F12" s="145" t="s">
        <v>252</v>
      </c>
      <c r="G12" s="109" t="str">
        <f t="shared" si="1"/>
        <v>Gammarus fossarum AchE</v>
      </c>
      <c r="H12" s="129">
        <v>1</v>
      </c>
      <c r="I12" s="129"/>
      <c r="J12" s="129"/>
      <c r="K12" s="129">
        <v>1</v>
      </c>
      <c r="L12" s="129"/>
      <c r="M12" s="129"/>
      <c r="N12" s="129"/>
      <c r="O12" s="129">
        <v>1</v>
      </c>
      <c r="P12" s="129"/>
      <c r="Q12" s="129">
        <v>1</v>
      </c>
      <c r="R12" s="129"/>
      <c r="S12" s="129"/>
      <c r="T12" s="129">
        <v>1</v>
      </c>
      <c r="U12" s="129"/>
      <c r="V12" s="129"/>
      <c r="W12" s="175">
        <v>1</v>
      </c>
      <c r="X12" s="175">
        <v>1</v>
      </c>
      <c r="Y12" s="175">
        <v>1</v>
      </c>
      <c r="Z12" s="129"/>
      <c r="AA12" s="129"/>
      <c r="AB12" s="129"/>
      <c r="AC12" s="175">
        <v>1</v>
      </c>
      <c r="AD12" s="129">
        <v>1</v>
      </c>
      <c r="AE12" s="129">
        <v>1</v>
      </c>
      <c r="AF12" s="129"/>
      <c r="AG12" s="129">
        <v>1</v>
      </c>
      <c r="AH12" s="129"/>
      <c r="AI12" s="129"/>
      <c r="AJ12" s="129">
        <v>1</v>
      </c>
      <c r="AK12" s="129"/>
      <c r="AL12" s="129"/>
      <c r="AM12" s="129"/>
      <c r="AN12" s="129">
        <v>1</v>
      </c>
      <c r="AO12" s="129"/>
    </row>
    <row r="13" spans="1:41" s="146" customFormat="1" ht="18.649999999999999" customHeight="1">
      <c r="A13" s="224">
        <v>10</v>
      </c>
      <c r="B13" s="108" t="s">
        <v>25</v>
      </c>
      <c r="C13" s="108" t="s">
        <v>157</v>
      </c>
      <c r="D13" s="111" t="s">
        <v>76</v>
      </c>
      <c r="E13" s="118" t="s">
        <v>78</v>
      </c>
      <c r="F13" s="145" t="s">
        <v>252</v>
      </c>
      <c r="G13" s="109" t="str">
        <f t="shared" si="1"/>
        <v>Gammarus fossarum comet sur spermatozoide</v>
      </c>
      <c r="H13" s="129">
        <v>1</v>
      </c>
      <c r="I13" s="129"/>
      <c r="J13" s="129"/>
      <c r="K13" s="129">
        <v>1</v>
      </c>
      <c r="L13" s="129"/>
      <c r="M13" s="129"/>
      <c r="N13" s="129">
        <v>1</v>
      </c>
      <c r="O13" s="129"/>
      <c r="P13" s="129"/>
      <c r="Q13" s="129">
        <v>1</v>
      </c>
      <c r="R13" s="129"/>
      <c r="S13" s="129"/>
      <c r="T13" s="129">
        <v>1</v>
      </c>
      <c r="U13" s="129"/>
      <c r="V13" s="129"/>
      <c r="W13" s="129">
        <v>1</v>
      </c>
      <c r="X13" s="129">
        <v>1</v>
      </c>
      <c r="Y13" s="129">
        <v>1</v>
      </c>
      <c r="Z13" s="129"/>
      <c r="AA13" s="129"/>
      <c r="AB13" s="129"/>
      <c r="AC13" s="129">
        <v>1</v>
      </c>
      <c r="AD13" s="129">
        <v>1</v>
      </c>
      <c r="AE13" s="129">
        <v>1</v>
      </c>
      <c r="AF13" s="129"/>
      <c r="AG13" s="129">
        <v>1</v>
      </c>
      <c r="AH13" s="129"/>
      <c r="AI13" s="129"/>
      <c r="AJ13" s="129">
        <v>1</v>
      </c>
      <c r="AK13" s="129"/>
      <c r="AL13" s="130">
        <v>1</v>
      </c>
      <c r="AM13" s="130"/>
      <c r="AN13" s="130"/>
      <c r="AO13" s="130">
        <v>1</v>
      </c>
    </row>
    <row r="14" spans="1:41" s="146" customFormat="1" ht="18.649999999999999" customHeight="1">
      <c r="A14" s="227">
        <v>11</v>
      </c>
      <c r="B14" s="108" t="s">
        <v>25</v>
      </c>
      <c r="C14" s="108" t="s">
        <v>7</v>
      </c>
      <c r="D14" s="111" t="s">
        <v>76</v>
      </c>
      <c r="E14" s="118" t="s">
        <v>78</v>
      </c>
      <c r="F14" s="145" t="s">
        <v>252</v>
      </c>
      <c r="G14" s="109" t="str">
        <f t="shared" si="1"/>
        <v>Gammarus fossarum mue</v>
      </c>
      <c r="H14" s="129">
        <v>1</v>
      </c>
      <c r="I14" s="129"/>
      <c r="J14" s="129"/>
      <c r="K14" s="129">
        <v>1</v>
      </c>
      <c r="L14" s="129"/>
      <c r="M14" s="129"/>
      <c r="N14" s="129">
        <v>1</v>
      </c>
      <c r="O14" s="129"/>
      <c r="P14" s="129"/>
      <c r="Q14" s="130">
        <v>1</v>
      </c>
      <c r="R14" s="129"/>
      <c r="S14" s="130">
        <v>1</v>
      </c>
      <c r="T14" s="129">
        <v>1</v>
      </c>
      <c r="U14" s="129"/>
      <c r="V14" s="129"/>
      <c r="W14" s="129">
        <v>1</v>
      </c>
      <c r="X14" s="129">
        <v>1</v>
      </c>
      <c r="Y14" s="129">
        <v>1</v>
      </c>
      <c r="Z14" s="129"/>
      <c r="AA14" s="129"/>
      <c r="AB14" s="129"/>
      <c r="AC14" s="129">
        <v>1</v>
      </c>
      <c r="AD14" s="129">
        <v>1</v>
      </c>
      <c r="AE14" s="129">
        <v>1</v>
      </c>
      <c r="AF14" s="129"/>
      <c r="AG14" s="129">
        <v>1</v>
      </c>
      <c r="AH14" s="129"/>
      <c r="AI14" s="129"/>
      <c r="AJ14" s="129">
        <v>1</v>
      </c>
      <c r="AK14" s="129"/>
      <c r="AL14" s="130">
        <v>1</v>
      </c>
      <c r="AM14" s="129"/>
      <c r="AN14" s="129">
        <v>1</v>
      </c>
      <c r="AO14" s="129"/>
    </row>
    <row r="15" spans="1:41" s="146" customFormat="1" ht="18.649999999999999" customHeight="1">
      <c r="A15" s="224">
        <v>12</v>
      </c>
      <c r="B15" s="108" t="s">
        <v>25</v>
      </c>
      <c r="C15" s="108" t="s">
        <v>8</v>
      </c>
      <c r="D15" s="111" t="s">
        <v>76</v>
      </c>
      <c r="E15" s="118" t="s">
        <v>78</v>
      </c>
      <c r="F15" s="145" t="s">
        <v>252</v>
      </c>
      <c r="G15" s="109" t="str">
        <f t="shared" si="1"/>
        <v>Gammarus fossarum taux d'alimentation</v>
      </c>
      <c r="H15" s="129"/>
      <c r="I15" s="129">
        <v>1</v>
      </c>
      <c r="J15" s="129"/>
      <c r="K15" s="129">
        <v>1</v>
      </c>
      <c r="L15" s="129"/>
      <c r="M15" s="129"/>
      <c r="N15" s="129">
        <v>1</v>
      </c>
      <c r="O15" s="129"/>
      <c r="P15" s="129"/>
      <c r="Q15" s="129">
        <v>1</v>
      </c>
      <c r="R15" s="129"/>
      <c r="S15" s="129"/>
      <c r="T15" s="129">
        <v>1</v>
      </c>
      <c r="U15" s="129"/>
      <c r="V15" s="129"/>
      <c r="W15" s="129">
        <v>1</v>
      </c>
      <c r="X15" s="129">
        <v>1</v>
      </c>
      <c r="Y15" s="129">
        <v>1</v>
      </c>
      <c r="Z15" s="129"/>
      <c r="AA15" s="129"/>
      <c r="AB15" s="129"/>
      <c r="AC15" s="129">
        <v>1</v>
      </c>
      <c r="AD15" s="129">
        <v>1</v>
      </c>
      <c r="AE15" s="129">
        <v>1</v>
      </c>
      <c r="AF15" s="129"/>
      <c r="AG15" s="129">
        <v>1</v>
      </c>
      <c r="AH15" s="129"/>
      <c r="AI15" s="129"/>
      <c r="AJ15" s="129">
        <v>1</v>
      </c>
      <c r="AK15" s="129"/>
      <c r="AL15" s="130">
        <v>1</v>
      </c>
      <c r="AM15" s="129"/>
      <c r="AN15" s="129">
        <v>1</v>
      </c>
      <c r="AO15" s="129"/>
    </row>
    <row r="16" spans="1:41" s="146" customFormat="1" ht="18.649999999999999" customHeight="1">
      <c r="A16" s="227">
        <v>13</v>
      </c>
      <c r="B16" s="108" t="s">
        <v>31</v>
      </c>
      <c r="C16" s="108" t="s">
        <v>5</v>
      </c>
      <c r="D16" s="118" t="s">
        <v>16</v>
      </c>
      <c r="E16" s="118" t="s">
        <v>202</v>
      </c>
      <c r="F16" s="118" t="s">
        <v>216</v>
      </c>
      <c r="G16" s="109" t="str">
        <f t="shared" si="1"/>
        <v>Haliotis tuberculata métabolisme hémocytaire</v>
      </c>
      <c r="H16" s="129"/>
      <c r="I16" s="129">
        <v>1</v>
      </c>
      <c r="J16" s="129"/>
      <c r="K16" s="129"/>
      <c r="L16" s="129"/>
      <c r="M16" s="129">
        <v>1</v>
      </c>
      <c r="N16" s="129"/>
      <c r="O16" s="129">
        <v>1</v>
      </c>
      <c r="P16" s="129"/>
      <c r="Q16" s="129"/>
      <c r="R16" s="129"/>
      <c r="S16" s="129">
        <v>1</v>
      </c>
      <c r="T16" s="129"/>
      <c r="U16" s="129"/>
      <c r="V16" s="129">
        <v>1</v>
      </c>
      <c r="W16" s="129"/>
      <c r="X16" s="129"/>
      <c r="Y16" s="129"/>
      <c r="Z16" s="129"/>
      <c r="AA16" s="133">
        <v>1</v>
      </c>
      <c r="AB16" s="129"/>
      <c r="AC16" s="129"/>
      <c r="AD16" s="129"/>
      <c r="AE16" s="129"/>
      <c r="AF16" s="130">
        <v>1</v>
      </c>
      <c r="AG16" s="129">
        <v>1</v>
      </c>
      <c r="AH16" s="129"/>
      <c r="AI16" s="130"/>
      <c r="AJ16" s="130">
        <v>1</v>
      </c>
      <c r="AK16" s="130"/>
      <c r="AL16" s="130">
        <v>1</v>
      </c>
      <c r="AM16" s="130"/>
      <c r="AN16" s="130"/>
      <c r="AO16" s="130">
        <v>1</v>
      </c>
    </row>
    <row r="17" spans="1:41" s="146" customFormat="1" ht="18.649999999999999" customHeight="1">
      <c r="A17" s="224">
        <v>14</v>
      </c>
      <c r="B17" s="110" t="s">
        <v>30</v>
      </c>
      <c r="C17" s="179" t="s">
        <v>271</v>
      </c>
      <c r="D17" s="118" t="s">
        <v>224</v>
      </c>
      <c r="E17" s="118" t="s">
        <v>79</v>
      </c>
      <c r="F17" s="145" t="s">
        <v>225</v>
      </c>
      <c r="G17" s="109" t="str">
        <f t="shared" si="1"/>
        <v>Hediste diversicolor Catalase</v>
      </c>
      <c r="H17" s="129"/>
      <c r="I17" s="129">
        <v>1</v>
      </c>
      <c r="J17" s="129"/>
      <c r="K17" s="129">
        <v>1</v>
      </c>
      <c r="L17" s="129"/>
      <c r="M17" s="129"/>
      <c r="N17" s="129"/>
      <c r="O17" s="129">
        <v>1</v>
      </c>
      <c r="P17" s="129"/>
      <c r="Q17" s="129">
        <v>1</v>
      </c>
      <c r="R17" s="129"/>
      <c r="S17" s="129"/>
      <c r="T17" s="129">
        <v>1</v>
      </c>
      <c r="U17" s="129"/>
      <c r="V17" s="129"/>
      <c r="W17" s="129"/>
      <c r="X17" s="129"/>
      <c r="Y17" s="129"/>
      <c r="Z17" s="130">
        <v>1</v>
      </c>
      <c r="AA17" s="130">
        <v>1</v>
      </c>
      <c r="AB17" s="129"/>
      <c r="AC17" s="129">
        <v>1</v>
      </c>
      <c r="AD17" s="129">
        <v>1</v>
      </c>
      <c r="AE17" s="129"/>
      <c r="AF17" s="129"/>
      <c r="AG17" s="129">
        <v>1</v>
      </c>
      <c r="AH17" s="129"/>
      <c r="AI17" s="129"/>
      <c r="AJ17" s="129">
        <v>1</v>
      </c>
      <c r="AK17" s="129"/>
      <c r="AL17" s="130"/>
      <c r="AM17" s="130"/>
      <c r="AN17" s="130"/>
      <c r="AO17" s="130">
        <v>1</v>
      </c>
    </row>
    <row r="18" spans="1:41" s="146" customFormat="1" ht="18.649999999999999" customHeight="1">
      <c r="A18" s="227">
        <v>15</v>
      </c>
      <c r="B18" s="110" t="s">
        <v>30</v>
      </c>
      <c r="C18" s="177" t="s">
        <v>159</v>
      </c>
      <c r="D18" s="118" t="s">
        <v>224</v>
      </c>
      <c r="E18" s="118" t="s">
        <v>79</v>
      </c>
      <c r="F18" s="145" t="s">
        <v>225</v>
      </c>
      <c r="G18" s="109" t="str">
        <f t="shared" si="1"/>
        <v>Hediste diversicolor comet sur sang</v>
      </c>
      <c r="H18" s="129">
        <v>1</v>
      </c>
      <c r="I18" s="129"/>
      <c r="J18" s="129"/>
      <c r="K18" s="129"/>
      <c r="L18" s="129">
        <v>1</v>
      </c>
      <c r="M18" s="129"/>
      <c r="N18" s="129"/>
      <c r="O18" s="129">
        <v>1</v>
      </c>
      <c r="P18" s="129"/>
      <c r="Q18" s="129">
        <v>1</v>
      </c>
      <c r="R18" s="129"/>
      <c r="S18" s="129"/>
      <c r="T18" s="129"/>
      <c r="U18" s="129"/>
      <c r="V18" s="129">
        <v>1</v>
      </c>
      <c r="W18" s="129"/>
      <c r="X18" s="129"/>
      <c r="Y18" s="129"/>
      <c r="Z18" s="130">
        <v>1</v>
      </c>
      <c r="AA18" s="130">
        <v>1</v>
      </c>
      <c r="AB18" s="129"/>
      <c r="AC18" s="129">
        <v>1</v>
      </c>
      <c r="AD18" s="129">
        <v>1</v>
      </c>
      <c r="AE18" s="129"/>
      <c r="AF18" s="129"/>
      <c r="AG18" s="129">
        <v>1</v>
      </c>
      <c r="AH18" s="129"/>
      <c r="AI18" s="129"/>
      <c r="AJ18" s="129">
        <v>1</v>
      </c>
      <c r="AK18" s="129"/>
      <c r="AL18" s="130">
        <v>1</v>
      </c>
      <c r="AM18" s="130"/>
      <c r="AN18" s="130"/>
      <c r="AO18" s="130">
        <v>1</v>
      </c>
    </row>
    <row r="19" spans="1:41" s="146" customFormat="1" ht="18.649999999999999" customHeight="1">
      <c r="A19" s="224">
        <v>16</v>
      </c>
      <c r="B19" s="110" t="s">
        <v>30</v>
      </c>
      <c r="C19" s="110" t="s">
        <v>80</v>
      </c>
      <c r="D19" s="118" t="s">
        <v>224</v>
      </c>
      <c r="E19" s="118" t="s">
        <v>79</v>
      </c>
      <c r="F19" s="145" t="s">
        <v>225</v>
      </c>
      <c r="G19" s="109" t="str">
        <f t="shared" si="1"/>
        <v>Hediste diversicolor GST</v>
      </c>
      <c r="H19" s="129"/>
      <c r="I19" s="129">
        <v>1</v>
      </c>
      <c r="J19" s="129"/>
      <c r="K19" s="129">
        <v>1</v>
      </c>
      <c r="L19" s="129"/>
      <c r="M19" s="129"/>
      <c r="N19" s="129"/>
      <c r="O19" s="129">
        <v>1</v>
      </c>
      <c r="P19" s="129"/>
      <c r="Q19" s="129">
        <v>1</v>
      </c>
      <c r="R19" s="129"/>
      <c r="S19" s="129"/>
      <c r="T19" s="129">
        <v>1</v>
      </c>
      <c r="U19" s="129"/>
      <c r="V19" s="129"/>
      <c r="W19" s="129"/>
      <c r="X19" s="129"/>
      <c r="Y19" s="129"/>
      <c r="Z19" s="130">
        <v>1</v>
      </c>
      <c r="AA19" s="130">
        <v>1</v>
      </c>
      <c r="AB19" s="129"/>
      <c r="AC19" s="129">
        <v>1</v>
      </c>
      <c r="AD19" s="129">
        <v>1</v>
      </c>
      <c r="AE19" s="129"/>
      <c r="AF19" s="129"/>
      <c r="AG19" s="129">
        <v>1</v>
      </c>
      <c r="AH19" s="129"/>
      <c r="AI19" s="129"/>
      <c r="AJ19" s="129">
        <v>1</v>
      </c>
      <c r="AK19" s="129"/>
      <c r="AL19" s="130"/>
      <c r="AM19" s="130"/>
      <c r="AN19" s="130"/>
      <c r="AO19" s="130">
        <v>1</v>
      </c>
    </row>
    <row r="20" spans="1:41" s="146" customFormat="1" ht="18.649999999999999" customHeight="1">
      <c r="A20" s="227">
        <v>17</v>
      </c>
      <c r="B20" s="110" t="s">
        <v>30</v>
      </c>
      <c r="C20" s="110" t="s">
        <v>81</v>
      </c>
      <c r="D20" s="118" t="s">
        <v>224</v>
      </c>
      <c r="E20" s="118" t="s">
        <v>79</v>
      </c>
      <c r="F20" s="145" t="s">
        <v>225</v>
      </c>
      <c r="G20" s="109" t="str">
        <f t="shared" si="1"/>
        <v>Hediste diversicolor LDH</v>
      </c>
      <c r="H20" s="129">
        <v>1</v>
      </c>
      <c r="I20" s="129"/>
      <c r="J20" s="129"/>
      <c r="K20" s="129">
        <v>1</v>
      </c>
      <c r="L20" s="129"/>
      <c r="M20" s="129"/>
      <c r="N20" s="129"/>
      <c r="O20" s="129">
        <v>1</v>
      </c>
      <c r="P20" s="129"/>
      <c r="Q20" s="129">
        <v>1</v>
      </c>
      <c r="R20" s="129"/>
      <c r="S20" s="129"/>
      <c r="T20" s="129">
        <v>1</v>
      </c>
      <c r="U20" s="129"/>
      <c r="V20" s="129"/>
      <c r="W20" s="129"/>
      <c r="X20" s="129"/>
      <c r="Y20" s="129"/>
      <c r="Z20" s="130">
        <v>1</v>
      </c>
      <c r="AA20" s="130">
        <v>1</v>
      </c>
      <c r="AB20" s="129"/>
      <c r="AC20" s="129">
        <v>1</v>
      </c>
      <c r="AD20" s="129">
        <v>1</v>
      </c>
      <c r="AE20" s="129"/>
      <c r="AF20" s="129"/>
      <c r="AG20" s="129">
        <v>1</v>
      </c>
      <c r="AH20" s="129"/>
      <c r="AI20" s="129"/>
      <c r="AJ20" s="129">
        <v>1</v>
      </c>
      <c r="AK20" s="129"/>
      <c r="AL20" s="130"/>
      <c r="AM20" s="130"/>
      <c r="AN20" s="130"/>
      <c r="AO20" s="130">
        <v>1</v>
      </c>
    </row>
    <row r="21" spans="1:41" s="146" customFormat="1" ht="18.649999999999999" customHeight="1">
      <c r="A21" s="224">
        <v>18</v>
      </c>
      <c r="B21" s="108" t="s">
        <v>30</v>
      </c>
      <c r="C21" s="108" t="s">
        <v>82</v>
      </c>
      <c r="D21" s="118" t="s">
        <v>224</v>
      </c>
      <c r="E21" s="118" t="s">
        <v>79</v>
      </c>
      <c r="F21" s="145" t="s">
        <v>225</v>
      </c>
      <c r="G21" s="109" t="str">
        <f t="shared" si="1"/>
        <v>Hediste diversicolor Réserves énergétiques</v>
      </c>
      <c r="H21" s="129">
        <v>1</v>
      </c>
      <c r="I21" s="129"/>
      <c r="J21" s="129"/>
      <c r="K21" s="129">
        <v>1</v>
      </c>
      <c r="L21" s="129"/>
      <c r="M21" s="129"/>
      <c r="N21" s="129"/>
      <c r="O21" s="129">
        <v>1</v>
      </c>
      <c r="P21" s="129"/>
      <c r="Q21" s="129">
        <v>1</v>
      </c>
      <c r="R21" s="129"/>
      <c r="S21" s="129"/>
      <c r="T21" s="129">
        <v>1</v>
      </c>
      <c r="U21" s="129"/>
      <c r="V21" s="129"/>
      <c r="W21" s="129"/>
      <c r="X21" s="129"/>
      <c r="Y21" s="129"/>
      <c r="Z21" s="130">
        <v>1</v>
      </c>
      <c r="AA21" s="130">
        <v>1</v>
      </c>
      <c r="AB21" s="129"/>
      <c r="AC21" s="129">
        <v>1</v>
      </c>
      <c r="AD21" s="129">
        <v>1</v>
      </c>
      <c r="AE21" s="129"/>
      <c r="AF21" s="129"/>
      <c r="AG21" s="129">
        <v>1</v>
      </c>
      <c r="AH21" s="129"/>
      <c r="AI21" s="129"/>
      <c r="AJ21" s="129">
        <v>1</v>
      </c>
      <c r="AK21" s="129"/>
      <c r="AL21" s="130"/>
      <c r="AM21" s="130"/>
      <c r="AN21" s="130"/>
      <c r="AO21" s="130">
        <v>1</v>
      </c>
    </row>
    <row r="22" spans="1:41" s="146" customFormat="1" ht="18.649999999999999" customHeight="1">
      <c r="A22" s="227">
        <v>19</v>
      </c>
      <c r="B22" s="110" t="s">
        <v>30</v>
      </c>
      <c r="C22" s="110" t="s">
        <v>83</v>
      </c>
      <c r="D22" s="118" t="s">
        <v>224</v>
      </c>
      <c r="E22" s="118" t="s">
        <v>79</v>
      </c>
      <c r="F22" s="145" t="s">
        <v>225</v>
      </c>
      <c r="G22" s="109" t="str">
        <f t="shared" si="1"/>
        <v>Hediste diversicolor SOD</v>
      </c>
      <c r="H22" s="129"/>
      <c r="I22" s="129">
        <v>1</v>
      </c>
      <c r="J22" s="129"/>
      <c r="K22" s="129">
        <v>1</v>
      </c>
      <c r="L22" s="129"/>
      <c r="M22" s="129"/>
      <c r="N22" s="129"/>
      <c r="O22" s="129">
        <v>1</v>
      </c>
      <c r="P22" s="129"/>
      <c r="Q22" s="129">
        <v>1</v>
      </c>
      <c r="R22" s="129"/>
      <c r="S22" s="129"/>
      <c r="T22" s="129">
        <v>1</v>
      </c>
      <c r="U22" s="129"/>
      <c r="V22" s="129"/>
      <c r="W22" s="129"/>
      <c r="X22" s="129"/>
      <c r="Y22" s="129"/>
      <c r="Z22" s="130">
        <v>1</v>
      </c>
      <c r="AA22" s="130">
        <v>1</v>
      </c>
      <c r="AB22" s="129"/>
      <c r="AC22" s="129">
        <v>1</v>
      </c>
      <c r="AD22" s="129">
        <v>1</v>
      </c>
      <c r="AE22" s="129"/>
      <c r="AF22" s="129"/>
      <c r="AG22" s="129">
        <v>1</v>
      </c>
      <c r="AH22" s="129"/>
      <c r="AI22" s="129"/>
      <c r="AJ22" s="129">
        <v>1</v>
      </c>
      <c r="AK22" s="129"/>
      <c r="AL22" s="130"/>
      <c r="AM22" s="130"/>
      <c r="AN22" s="130"/>
      <c r="AO22" s="130">
        <v>1</v>
      </c>
    </row>
    <row r="23" spans="1:41" s="146" customFormat="1" ht="18.649999999999999" customHeight="1">
      <c r="A23" s="224">
        <v>20</v>
      </c>
      <c r="B23" s="110" t="s">
        <v>30</v>
      </c>
      <c r="C23" s="110" t="s">
        <v>84</v>
      </c>
      <c r="D23" s="118" t="s">
        <v>224</v>
      </c>
      <c r="E23" s="118" t="s">
        <v>79</v>
      </c>
      <c r="F23" s="145" t="s">
        <v>225</v>
      </c>
      <c r="G23" s="109" t="str">
        <f t="shared" si="1"/>
        <v>Hediste diversicolor Tbars</v>
      </c>
      <c r="H23" s="129">
        <v>1</v>
      </c>
      <c r="I23" s="129"/>
      <c r="J23" s="129"/>
      <c r="K23" s="129">
        <v>1</v>
      </c>
      <c r="L23" s="129"/>
      <c r="M23" s="129"/>
      <c r="N23" s="129"/>
      <c r="O23" s="129">
        <v>1</v>
      </c>
      <c r="P23" s="129"/>
      <c r="Q23" s="129">
        <v>1</v>
      </c>
      <c r="R23" s="129"/>
      <c r="S23" s="129"/>
      <c r="T23" s="129">
        <v>1</v>
      </c>
      <c r="U23" s="129"/>
      <c r="V23" s="129"/>
      <c r="W23" s="129"/>
      <c r="X23" s="129"/>
      <c r="Y23" s="129"/>
      <c r="Z23" s="130">
        <v>1</v>
      </c>
      <c r="AA23" s="130">
        <v>1</v>
      </c>
      <c r="AB23" s="129"/>
      <c r="AC23" s="129">
        <v>1</v>
      </c>
      <c r="AD23" s="129">
        <v>1</v>
      </c>
      <c r="AE23" s="129"/>
      <c r="AF23" s="129"/>
      <c r="AG23" s="129">
        <v>1</v>
      </c>
      <c r="AH23" s="129"/>
      <c r="AI23" s="129"/>
      <c r="AJ23" s="129">
        <v>1</v>
      </c>
      <c r="AK23" s="129"/>
      <c r="AL23" s="130"/>
      <c r="AM23" s="130"/>
      <c r="AN23" s="130"/>
      <c r="AO23" s="130">
        <v>1</v>
      </c>
    </row>
    <row r="24" spans="1:41" s="146" customFormat="1" ht="18.649999999999999" customHeight="1">
      <c r="A24" s="227">
        <v>21</v>
      </c>
      <c r="B24" s="111" t="s">
        <v>34</v>
      </c>
      <c r="C24" s="108" t="s">
        <v>80</v>
      </c>
      <c r="D24" s="118" t="s">
        <v>224</v>
      </c>
      <c r="E24" s="118" t="s">
        <v>85</v>
      </c>
      <c r="F24" s="118" t="s">
        <v>218</v>
      </c>
      <c r="G24" s="109" t="str">
        <f t="shared" si="1"/>
        <v>Mimachlamys varia GST</v>
      </c>
      <c r="H24" s="129">
        <v>1</v>
      </c>
      <c r="I24" s="129"/>
      <c r="J24" s="129"/>
      <c r="K24" s="129"/>
      <c r="L24" s="129"/>
      <c r="M24" s="129">
        <v>1</v>
      </c>
      <c r="N24" s="129"/>
      <c r="O24" s="129">
        <v>1</v>
      </c>
      <c r="P24" s="129"/>
      <c r="Q24" s="129">
        <v>1</v>
      </c>
      <c r="R24" s="129"/>
      <c r="S24" s="129"/>
      <c r="T24" s="129"/>
      <c r="U24" s="129"/>
      <c r="V24" s="129">
        <v>1</v>
      </c>
      <c r="W24" s="129"/>
      <c r="X24" s="129"/>
      <c r="Y24" s="129"/>
      <c r="Z24" s="129">
        <v>1</v>
      </c>
      <c r="AA24" s="129">
        <v>1</v>
      </c>
      <c r="AB24" s="129"/>
      <c r="AC24" s="130"/>
      <c r="AD24" s="130"/>
      <c r="AE24" s="130"/>
      <c r="AF24" s="130"/>
      <c r="AG24" s="129">
        <v>1</v>
      </c>
      <c r="AH24" s="129"/>
      <c r="AI24" s="129"/>
      <c r="AJ24" s="129">
        <v>1</v>
      </c>
      <c r="AK24" s="129"/>
      <c r="AL24" s="129">
        <v>1</v>
      </c>
      <c r="AM24" s="129"/>
      <c r="AN24" s="129">
        <v>1</v>
      </c>
      <c r="AO24" s="129"/>
    </row>
    <row r="25" spans="1:41" s="146" customFormat="1" ht="18.649999999999999" customHeight="1">
      <c r="A25" s="224">
        <v>22</v>
      </c>
      <c r="B25" s="111" t="s">
        <v>34</v>
      </c>
      <c r="C25" s="108" t="s">
        <v>4</v>
      </c>
      <c r="D25" s="118" t="s">
        <v>224</v>
      </c>
      <c r="E25" s="118" t="s">
        <v>85</v>
      </c>
      <c r="F25" s="118" t="s">
        <v>218</v>
      </c>
      <c r="G25" s="109" t="str">
        <f t="shared" si="1"/>
        <v>Mimachlamys varia Laccase</v>
      </c>
      <c r="H25" s="129"/>
      <c r="I25" s="129"/>
      <c r="J25" s="129">
        <v>1</v>
      </c>
      <c r="K25" s="129"/>
      <c r="L25" s="129"/>
      <c r="M25" s="129">
        <v>1</v>
      </c>
      <c r="N25" s="129"/>
      <c r="O25" s="129">
        <v>1</v>
      </c>
      <c r="P25" s="129"/>
      <c r="Q25" s="129">
        <v>1</v>
      </c>
      <c r="R25" s="129"/>
      <c r="S25" s="129"/>
      <c r="T25" s="129"/>
      <c r="U25" s="129"/>
      <c r="V25" s="129">
        <v>1</v>
      </c>
      <c r="W25" s="129"/>
      <c r="X25" s="129"/>
      <c r="Y25" s="129"/>
      <c r="Z25" s="129">
        <v>1</v>
      </c>
      <c r="AA25" s="129">
        <v>1</v>
      </c>
      <c r="AB25" s="129"/>
      <c r="AC25" s="130"/>
      <c r="AD25" s="130"/>
      <c r="AE25" s="130"/>
      <c r="AF25" s="130"/>
      <c r="AG25" s="129">
        <v>1</v>
      </c>
      <c r="AH25" s="129"/>
      <c r="AI25" s="129"/>
      <c r="AJ25" s="129">
        <v>1</v>
      </c>
      <c r="AK25" s="129"/>
      <c r="AL25" s="129">
        <v>1</v>
      </c>
      <c r="AM25" s="129"/>
      <c r="AN25" s="129">
        <v>1</v>
      </c>
      <c r="AO25" s="129"/>
    </row>
    <row r="26" spans="1:41" s="146" customFormat="1" ht="18.649999999999999" customHeight="1">
      <c r="A26" s="227">
        <v>23</v>
      </c>
      <c r="B26" s="111" t="s">
        <v>34</v>
      </c>
      <c r="C26" s="108" t="s">
        <v>83</v>
      </c>
      <c r="D26" s="118" t="s">
        <v>224</v>
      </c>
      <c r="E26" s="118" t="s">
        <v>85</v>
      </c>
      <c r="F26" s="118" t="s">
        <v>218</v>
      </c>
      <c r="G26" s="109" t="str">
        <f t="shared" si="1"/>
        <v>Mimachlamys varia SOD</v>
      </c>
      <c r="H26" s="129">
        <v>1</v>
      </c>
      <c r="I26" s="129"/>
      <c r="J26" s="129"/>
      <c r="K26" s="129"/>
      <c r="L26" s="129"/>
      <c r="M26" s="129">
        <v>1</v>
      </c>
      <c r="N26" s="129"/>
      <c r="O26" s="129">
        <v>1</v>
      </c>
      <c r="P26" s="129"/>
      <c r="Q26" s="129">
        <v>1</v>
      </c>
      <c r="R26" s="129"/>
      <c r="S26" s="129"/>
      <c r="T26" s="129"/>
      <c r="U26" s="129"/>
      <c r="V26" s="129">
        <v>1</v>
      </c>
      <c r="W26" s="129"/>
      <c r="X26" s="129"/>
      <c r="Y26" s="129"/>
      <c r="Z26" s="129">
        <v>1</v>
      </c>
      <c r="AA26" s="129">
        <v>1</v>
      </c>
      <c r="AB26" s="129"/>
      <c r="AC26" s="130"/>
      <c r="AD26" s="130"/>
      <c r="AE26" s="130"/>
      <c r="AF26" s="130"/>
      <c r="AG26" s="129">
        <v>1</v>
      </c>
      <c r="AH26" s="129"/>
      <c r="AI26" s="129"/>
      <c r="AJ26" s="129">
        <v>1</v>
      </c>
      <c r="AK26" s="129"/>
      <c r="AL26" s="129">
        <v>1</v>
      </c>
      <c r="AM26" s="129"/>
      <c r="AN26" s="129">
        <v>1</v>
      </c>
      <c r="AO26" s="129"/>
    </row>
    <row r="27" spans="1:41" s="146" customFormat="1" ht="18.649999999999999" customHeight="1">
      <c r="A27" s="224">
        <v>24</v>
      </c>
      <c r="B27" s="111" t="s">
        <v>34</v>
      </c>
      <c r="C27" s="180" t="s">
        <v>84</v>
      </c>
      <c r="D27" s="118" t="s">
        <v>224</v>
      </c>
      <c r="E27" s="118" t="s">
        <v>85</v>
      </c>
      <c r="F27" s="118" t="s">
        <v>218</v>
      </c>
      <c r="G27" s="109" t="str">
        <f t="shared" si="1"/>
        <v>Mimachlamys varia Tbars</v>
      </c>
      <c r="H27" s="129">
        <v>1</v>
      </c>
      <c r="I27" s="129"/>
      <c r="J27" s="129"/>
      <c r="K27" s="129"/>
      <c r="L27" s="129"/>
      <c r="M27" s="129">
        <v>1</v>
      </c>
      <c r="N27" s="129"/>
      <c r="O27" s="129">
        <v>1</v>
      </c>
      <c r="P27" s="129"/>
      <c r="Q27" s="129">
        <v>1</v>
      </c>
      <c r="R27" s="129"/>
      <c r="S27" s="129"/>
      <c r="T27" s="129"/>
      <c r="U27" s="129"/>
      <c r="V27" s="129">
        <v>1</v>
      </c>
      <c r="W27" s="129"/>
      <c r="X27" s="129"/>
      <c r="Y27" s="129"/>
      <c r="Z27" s="129">
        <v>1</v>
      </c>
      <c r="AA27" s="129">
        <v>1</v>
      </c>
      <c r="AB27" s="129"/>
      <c r="AC27" s="130"/>
      <c r="AD27" s="130"/>
      <c r="AE27" s="130"/>
      <c r="AF27" s="130"/>
      <c r="AG27" s="129">
        <v>1</v>
      </c>
      <c r="AH27" s="129"/>
      <c r="AI27" s="129"/>
      <c r="AJ27" s="129">
        <v>1</v>
      </c>
      <c r="AK27" s="129"/>
      <c r="AL27" s="129">
        <v>1</v>
      </c>
      <c r="AM27" s="129"/>
      <c r="AN27" s="129">
        <v>1</v>
      </c>
      <c r="AO27" s="129"/>
    </row>
    <row r="28" spans="1:41" s="146" customFormat="1" ht="18.649999999999999" customHeight="1">
      <c r="A28" s="227">
        <v>25</v>
      </c>
      <c r="B28" s="111" t="s">
        <v>34</v>
      </c>
      <c r="C28" s="108" t="s">
        <v>86</v>
      </c>
      <c r="D28" s="118" t="s">
        <v>224</v>
      </c>
      <c r="E28" s="118" t="s">
        <v>85</v>
      </c>
      <c r="F28" s="118" t="s">
        <v>218</v>
      </c>
      <c r="G28" s="109" t="str">
        <f t="shared" si="1"/>
        <v>Mimachlamys varia Metallothioneines</v>
      </c>
      <c r="H28" s="129"/>
      <c r="I28" s="129"/>
      <c r="J28" s="129">
        <v>1</v>
      </c>
      <c r="K28" s="129"/>
      <c r="L28" s="129"/>
      <c r="M28" s="129">
        <v>1</v>
      </c>
      <c r="N28" s="129"/>
      <c r="O28" s="129">
        <v>1</v>
      </c>
      <c r="P28" s="129"/>
      <c r="Q28" s="129">
        <v>1</v>
      </c>
      <c r="R28" s="129"/>
      <c r="S28" s="129"/>
      <c r="T28" s="129"/>
      <c r="U28" s="129"/>
      <c r="V28" s="129">
        <v>1</v>
      </c>
      <c r="W28" s="129"/>
      <c r="X28" s="129"/>
      <c r="Y28" s="129"/>
      <c r="Z28" s="129">
        <v>1</v>
      </c>
      <c r="AA28" s="129">
        <v>1</v>
      </c>
      <c r="AB28" s="129"/>
      <c r="AC28" s="130"/>
      <c r="AD28" s="130"/>
      <c r="AE28" s="130"/>
      <c r="AF28" s="130"/>
      <c r="AG28" s="129">
        <v>1</v>
      </c>
      <c r="AH28" s="129"/>
      <c r="AI28" s="129"/>
      <c r="AJ28" s="129">
        <v>1</v>
      </c>
      <c r="AK28" s="129"/>
      <c r="AL28" s="129">
        <v>1</v>
      </c>
      <c r="AM28" s="129"/>
      <c r="AN28" s="129">
        <v>1</v>
      </c>
      <c r="AO28" s="129"/>
    </row>
    <row r="29" spans="1:41" s="146" customFormat="1" ht="18.649999999999999" customHeight="1">
      <c r="A29" s="224">
        <v>26</v>
      </c>
      <c r="B29" s="108" t="s">
        <v>35</v>
      </c>
      <c r="C29" s="108" t="s">
        <v>87</v>
      </c>
      <c r="D29" s="118" t="s">
        <v>224</v>
      </c>
      <c r="E29" s="118" t="s">
        <v>88</v>
      </c>
      <c r="F29" s="118" t="s">
        <v>219</v>
      </c>
      <c r="G29" s="109" t="str">
        <f t="shared" si="1"/>
        <v>Mytilus edulis phagocytose</v>
      </c>
      <c r="H29" s="129"/>
      <c r="I29" s="129">
        <v>1</v>
      </c>
      <c r="J29" s="129"/>
      <c r="K29" s="129"/>
      <c r="L29" s="129">
        <v>1</v>
      </c>
      <c r="M29" s="129"/>
      <c r="N29" s="129"/>
      <c r="O29" s="129">
        <v>1</v>
      </c>
      <c r="P29" s="129"/>
      <c r="Q29" s="129">
        <v>1</v>
      </c>
      <c r="R29" s="129"/>
      <c r="S29" s="129"/>
      <c r="T29" s="129"/>
      <c r="U29" s="129">
        <v>1</v>
      </c>
      <c r="V29" s="129"/>
      <c r="W29" s="129"/>
      <c r="X29" s="129"/>
      <c r="Y29" s="129"/>
      <c r="Z29" s="178">
        <v>1</v>
      </c>
      <c r="AA29" s="175">
        <v>1</v>
      </c>
      <c r="AB29" s="129"/>
      <c r="AC29" s="175">
        <v>1</v>
      </c>
      <c r="AD29" s="175">
        <v>1</v>
      </c>
      <c r="AE29" s="175">
        <v>1</v>
      </c>
      <c r="AF29" s="129"/>
      <c r="AG29" s="129">
        <v>1</v>
      </c>
      <c r="AH29" s="129"/>
      <c r="AI29" s="129"/>
      <c r="AJ29" s="129">
        <v>1</v>
      </c>
      <c r="AK29" s="129"/>
      <c r="AL29" s="129">
        <v>1</v>
      </c>
      <c r="AM29" s="129"/>
      <c r="AN29" s="129"/>
      <c r="AO29" s="129">
        <v>1</v>
      </c>
    </row>
    <row r="30" spans="1:41" s="146" customFormat="1" ht="18.649999999999999" customHeight="1">
      <c r="A30" s="227">
        <v>27</v>
      </c>
      <c r="B30" s="110" t="s">
        <v>26</v>
      </c>
      <c r="C30" s="110" t="s">
        <v>157</v>
      </c>
      <c r="D30" s="118" t="s">
        <v>77</v>
      </c>
      <c r="E30" s="118" t="s">
        <v>89</v>
      </c>
      <c r="F30" s="118" t="s">
        <v>215</v>
      </c>
      <c r="G30" s="109" t="str">
        <f t="shared" si="1"/>
        <v>Palaemon longirostris comet sur spermatozoide</v>
      </c>
      <c r="H30" s="129">
        <v>1</v>
      </c>
      <c r="I30" s="129"/>
      <c r="J30" s="129"/>
      <c r="K30" s="129">
        <v>1</v>
      </c>
      <c r="L30" s="129"/>
      <c r="M30" s="129"/>
      <c r="N30" s="129">
        <v>1</v>
      </c>
      <c r="O30" s="129"/>
      <c r="P30" s="129"/>
      <c r="Q30" s="129">
        <v>1</v>
      </c>
      <c r="R30" s="129"/>
      <c r="S30" s="129"/>
      <c r="T30" s="129">
        <v>1</v>
      </c>
      <c r="U30" s="129"/>
      <c r="V30" s="129"/>
      <c r="W30" s="129"/>
      <c r="X30" s="129"/>
      <c r="Y30" s="129"/>
      <c r="Z30" s="129">
        <v>1</v>
      </c>
      <c r="AA30" s="129">
        <v>1</v>
      </c>
      <c r="AB30" s="129"/>
      <c r="AC30" s="129">
        <v>1</v>
      </c>
      <c r="AD30" s="129">
        <v>1</v>
      </c>
      <c r="AE30" s="129"/>
      <c r="AF30" s="129"/>
      <c r="AG30" s="129">
        <v>1</v>
      </c>
      <c r="AH30" s="129"/>
      <c r="AI30" s="129"/>
      <c r="AJ30" s="129">
        <v>1</v>
      </c>
      <c r="AK30" s="129"/>
      <c r="AL30" s="130">
        <v>1</v>
      </c>
      <c r="AM30" s="130"/>
      <c r="AN30" s="130">
        <v>1</v>
      </c>
      <c r="AO30" s="130">
        <v>1</v>
      </c>
    </row>
    <row r="31" spans="1:41" s="146" customFormat="1" ht="18.649999999999999" customHeight="1">
      <c r="A31" s="224">
        <v>28</v>
      </c>
      <c r="B31" s="110" t="s">
        <v>28</v>
      </c>
      <c r="C31" s="110" t="s">
        <v>157</v>
      </c>
      <c r="D31" s="118" t="s">
        <v>16</v>
      </c>
      <c r="E31" s="118" t="s">
        <v>89</v>
      </c>
      <c r="F31" s="118" t="s">
        <v>215</v>
      </c>
      <c r="G31" s="109" t="str">
        <f t="shared" si="1"/>
        <v>Palaemon serratus comet sur spermatozoide</v>
      </c>
      <c r="H31" s="129">
        <v>1</v>
      </c>
      <c r="I31" s="129"/>
      <c r="J31" s="129"/>
      <c r="K31" s="129">
        <v>1</v>
      </c>
      <c r="L31" s="129"/>
      <c r="M31" s="129"/>
      <c r="N31" s="129">
        <v>1</v>
      </c>
      <c r="O31" s="129"/>
      <c r="P31" s="129"/>
      <c r="Q31" s="129">
        <v>1</v>
      </c>
      <c r="R31" s="129"/>
      <c r="S31" s="129"/>
      <c r="T31" s="129">
        <v>1</v>
      </c>
      <c r="U31" s="129"/>
      <c r="V31" s="129"/>
      <c r="W31" s="129">
        <v>1</v>
      </c>
      <c r="X31" s="129"/>
      <c r="Y31" s="129"/>
      <c r="Z31" s="129"/>
      <c r="AA31" s="129">
        <v>1</v>
      </c>
      <c r="AB31" s="129"/>
      <c r="AC31" s="129"/>
      <c r="AD31" s="129">
        <v>1</v>
      </c>
      <c r="AE31" s="129"/>
      <c r="AF31" s="129"/>
      <c r="AG31" s="129">
        <v>1</v>
      </c>
      <c r="AH31" s="129"/>
      <c r="AI31" s="129"/>
      <c r="AJ31" s="129">
        <v>1</v>
      </c>
      <c r="AK31" s="129"/>
      <c r="AL31" s="130">
        <v>1</v>
      </c>
      <c r="AM31" s="130"/>
      <c r="AN31" s="130"/>
      <c r="AO31" s="130">
        <v>1</v>
      </c>
    </row>
    <row r="32" spans="1:41" s="146" customFormat="1" ht="18.649999999999999" customHeight="1">
      <c r="A32" s="227">
        <v>29</v>
      </c>
      <c r="B32" s="110" t="s">
        <v>32</v>
      </c>
      <c r="C32" s="110" t="s">
        <v>1</v>
      </c>
      <c r="D32" s="118" t="s">
        <v>224</v>
      </c>
      <c r="E32" s="118" t="s">
        <v>79</v>
      </c>
      <c r="F32" s="145" t="s">
        <v>225</v>
      </c>
      <c r="G32" s="109" t="str">
        <f t="shared" si="1"/>
        <v>Scrobicularia plana AchE</v>
      </c>
      <c r="H32" s="129">
        <v>1</v>
      </c>
      <c r="I32" s="129"/>
      <c r="J32" s="129"/>
      <c r="K32" s="129"/>
      <c r="L32" s="129">
        <v>1</v>
      </c>
      <c r="M32" s="129"/>
      <c r="N32" s="129">
        <v>1</v>
      </c>
      <c r="O32" s="129"/>
      <c r="P32" s="129"/>
      <c r="Q32" s="129">
        <v>1</v>
      </c>
      <c r="R32" s="129"/>
      <c r="S32" s="129"/>
      <c r="T32" s="129"/>
      <c r="U32" s="129"/>
      <c r="V32" s="129">
        <v>1</v>
      </c>
      <c r="W32" s="129"/>
      <c r="X32" s="129"/>
      <c r="Y32" s="129"/>
      <c r="Z32" s="129">
        <v>1</v>
      </c>
      <c r="AA32" s="129">
        <v>1</v>
      </c>
      <c r="AB32" s="129"/>
      <c r="AC32" s="130">
        <v>1</v>
      </c>
      <c r="AD32" s="130">
        <v>1</v>
      </c>
      <c r="AE32" s="130"/>
      <c r="AF32" s="130"/>
      <c r="AG32" s="129">
        <v>1</v>
      </c>
      <c r="AH32" s="129"/>
      <c r="AI32" s="129"/>
      <c r="AJ32" s="129">
        <v>1</v>
      </c>
      <c r="AK32" s="130"/>
      <c r="AL32" s="130"/>
      <c r="AM32" s="130"/>
      <c r="AN32" s="130">
        <v>1</v>
      </c>
      <c r="AO32" s="130"/>
    </row>
    <row r="33" spans="1:41" s="146" customFormat="1" ht="18.649999999999999" customHeight="1">
      <c r="A33" s="224">
        <v>30</v>
      </c>
      <c r="B33" s="110" t="s">
        <v>32</v>
      </c>
      <c r="C33" s="179" t="s">
        <v>271</v>
      </c>
      <c r="D33" s="118" t="s">
        <v>224</v>
      </c>
      <c r="E33" s="118" t="s">
        <v>79</v>
      </c>
      <c r="F33" s="145" t="s">
        <v>225</v>
      </c>
      <c r="G33" s="109" t="str">
        <f t="shared" si="1"/>
        <v>Scrobicularia plana Catalase</v>
      </c>
      <c r="H33" s="129"/>
      <c r="I33" s="129">
        <v>1</v>
      </c>
      <c r="J33" s="129"/>
      <c r="K33" s="129"/>
      <c r="L33" s="129">
        <v>1</v>
      </c>
      <c r="M33" s="129"/>
      <c r="N33" s="129"/>
      <c r="O33" s="129">
        <v>1</v>
      </c>
      <c r="P33" s="129"/>
      <c r="Q33" s="129">
        <v>1</v>
      </c>
      <c r="R33" s="129"/>
      <c r="S33" s="129"/>
      <c r="T33" s="129"/>
      <c r="U33" s="129"/>
      <c r="V33" s="129">
        <v>1</v>
      </c>
      <c r="W33" s="129"/>
      <c r="X33" s="129"/>
      <c r="Y33" s="129"/>
      <c r="Z33" s="129">
        <v>1</v>
      </c>
      <c r="AA33" s="129">
        <v>1</v>
      </c>
      <c r="AB33" s="129"/>
      <c r="AC33" s="130"/>
      <c r="AD33" s="130">
        <v>1</v>
      </c>
      <c r="AE33" s="130"/>
      <c r="AF33" s="130"/>
      <c r="AG33" s="129">
        <v>1</v>
      </c>
      <c r="AH33" s="129"/>
      <c r="AI33" s="129"/>
      <c r="AJ33" s="129">
        <v>1</v>
      </c>
      <c r="AK33" s="130"/>
      <c r="AL33" s="130"/>
      <c r="AM33" s="130"/>
      <c r="AN33" s="130"/>
      <c r="AO33" s="130">
        <v>1</v>
      </c>
    </row>
    <row r="34" spans="1:41" s="146" customFormat="1" ht="18.649999999999999" customHeight="1">
      <c r="A34" s="227">
        <v>31</v>
      </c>
      <c r="B34" s="110" t="s">
        <v>32</v>
      </c>
      <c r="C34" s="110" t="s">
        <v>80</v>
      </c>
      <c r="D34" s="118" t="s">
        <v>224</v>
      </c>
      <c r="E34" s="118" t="s">
        <v>79</v>
      </c>
      <c r="F34" s="145" t="s">
        <v>225</v>
      </c>
      <c r="G34" s="109" t="str">
        <f t="shared" si="1"/>
        <v>Scrobicularia plana GST</v>
      </c>
      <c r="H34" s="129"/>
      <c r="I34" s="129">
        <v>1</v>
      </c>
      <c r="J34" s="129"/>
      <c r="K34" s="129"/>
      <c r="L34" s="129">
        <v>1</v>
      </c>
      <c r="M34" s="129"/>
      <c r="N34" s="129"/>
      <c r="O34" s="129">
        <v>1</v>
      </c>
      <c r="P34" s="129"/>
      <c r="Q34" s="129">
        <v>1</v>
      </c>
      <c r="R34" s="129"/>
      <c r="S34" s="129"/>
      <c r="T34" s="129"/>
      <c r="U34" s="129"/>
      <c r="V34" s="129">
        <v>1</v>
      </c>
      <c r="W34" s="129"/>
      <c r="X34" s="129"/>
      <c r="Y34" s="129"/>
      <c r="Z34" s="129">
        <v>1</v>
      </c>
      <c r="AA34" s="129">
        <v>1</v>
      </c>
      <c r="AB34" s="129"/>
      <c r="AC34" s="130"/>
      <c r="AD34" s="130">
        <v>1</v>
      </c>
      <c r="AE34" s="130"/>
      <c r="AF34" s="130"/>
      <c r="AG34" s="129">
        <v>1</v>
      </c>
      <c r="AH34" s="129"/>
      <c r="AI34" s="129"/>
      <c r="AJ34" s="129">
        <v>1</v>
      </c>
      <c r="AK34" s="130"/>
      <c r="AL34" s="130"/>
      <c r="AM34" s="130"/>
      <c r="AN34" s="130"/>
      <c r="AO34" s="130">
        <v>1</v>
      </c>
    </row>
    <row r="35" spans="1:41" s="146" customFormat="1" ht="18.649999999999999" customHeight="1">
      <c r="A35" s="224">
        <v>32</v>
      </c>
      <c r="B35" s="110" t="s">
        <v>32</v>
      </c>
      <c r="C35" s="110" t="s">
        <v>81</v>
      </c>
      <c r="D35" s="118" t="s">
        <v>224</v>
      </c>
      <c r="E35" s="118" t="s">
        <v>79</v>
      </c>
      <c r="F35" s="145" t="s">
        <v>225</v>
      </c>
      <c r="G35" s="109" t="str">
        <f t="shared" si="1"/>
        <v>Scrobicularia plana LDH</v>
      </c>
      <c r="H35" s="129">
        <v>1</v>
      </c>
      <c r="I35" s="129"/>
      <c r="J35" s="129"/>
      <c r="K35" s="129"/>
      <c r="L35" s="129">
        <v>1</v>
      </c>
      <c r="M35" s="129"/>
      <c r="N35" s="129"/>
      <c r="O35" s="129">
        <v>1</v>
      </c>
      <c r="P35" s="129"/>
      <c r="Q35" s="129">
        <v>1</v>
      </c>
      <c r="R35" s="129"/>
      <c r="S35" s="129"/>
      <c r="T35" s="129"/>
      <c r="U35" s="129"/>
      <c r="V35" s="129">
        <v>1</v>
      </c>
      <c r="W35" s="129"/>
      <c r="X35" s="129"/>
      <c r="Y35" s="129"/>
      <c r="Z35" s="129">
        <v>1</v>
      </c>
      <c r="AA35" s="129">
        <v>1</v>
      </c>
      <c r="AB35" s="129"/>
      <c r="AC35" s="130"/>
      <c r="AD35" s="130">
        <v>1</v>
      </c>
      <c r="AE35" s="130"/>
      <c r="AF35" s="130"/>
      <c r="AG35" s="129">
        <v>1</v>
      </c>
      <c r="AH35" s="129"/>
      <c r="AI35" s="129"/>
      <c r="AJ35" s="129">
        <v>1</v>
      </c>
      <c r="AK35" s="130"/>
      <c r="AL35" s="130"/>
      <c r="AM35" s="130"/>
      <c r="AN35" s="130"/>
      <c r="AO35" s="130">
        <v>1</v>
      </c>
    </row>
    <row r="36" spans="1:41" s="146" customFormat="1" ht="18.649999999999999" customHeight="1">
      <c r="A36" s="227">
        <v>33</v>
      </c>
      <c r="B36" s="110" t="s">
        <v>32</v>
      </c>
      <c r="C36" s="110" t="s">
        <v>83</v>
      </c>
      <c r="D36" s="118" t="s">
        <v>224</v>
      </c>
      <c r="E36" s="118" t="s">
        <v>79</v>
      </c>
      <c r="F36" s="145" t="s">
        <v>225</v>
      </c>
      <c r="G36" s="109" t="str">
        <f t="shared" si="1"/>
        <v>Scrobicularia plana SOD</v>
      </c>
      <c r="H36" s="129"/>
      <c r="I36" s="129">
        <v>1</v>
      </c>
      <c r="J36" s="129"/>
      <c r="K36" s="129"/>
      <c r="L36" s="129">
        <v>1</v>
      </c>
      <c r="M36" s="129"/>
      <c r="N36" s="129"/>
      <c r="O36" s="129">
        <v>1</v>
      </c>
      <c r="P36" s="129"/>
      <c r="Q36" s="129">
        <v>1</v>
      </c>
      <c r="R36" s="129"/>
      <c r="S36" s="129"/>
      <c r="T36" s="129"/>
      <c r="U36" s="129"/>
      <c r="V36" s="129">
        <v>1</v>
      </c>
      <c r="W36" s="129"/>
      <c r="X36" s="129"/>
      <c r="Y36" s="129"/>
      <c r="Z36" s="129">
        <v>1</v>
      </c>
      <c r="AA36" s="129">
        <v>1</v>
      </c>
      <c r="AB36" s="129"/>
      <c r="AC36" s="130"/>
      <c r="AD36" s="130">
        <v>1</v>
      </c>
      <c r="AE36" s="130"/>
      <c r="AF36" s="130"/>
      <c r="AG36" s="129">
        <v>1</v>
      </c>
      <c r="AH36" s="129"/>
      <c r="AI36" s="129"/>
      <c r="AJ36" s="129">
        <v>1</v>
      </c>
      <c r="AK36" s="130"/>
      <c r="AL36" s="130"/>
      <c r="AM36" s="130"/>
      <c r="AN36" s="130"/>
      <c r="AO36" s="130">
        <v>1</v>
      </c>
    </row>
    <row r="37" spans="1:41" s="180" customFormat="1" ht="18.649999999999999" customHeight="1">
      <c r="A37" s="224">
        <v>34</v>
      </c>
      <c r="B37" s="110" t="s">
        <v>32</v>
      </c>
      <c r="C37" s="108" t="s">
        <v>82</v>
      </c>
      <c r="D37" s="118" t="s">
        <v>224</v>
      </c>
      <c r="E37" s="118" t="s">
        <v>79</v>
      </c>
      <c r="F37" s="145" t="s">
        <v>225</v>
      </c>
      <c r="G37" s="109" t="str">
        <f t="shared" si="1"/>
        <v>Scrobicularia plana Réserves énergétiques</v>
      </c>
      <c r="H37" s="175">
        <v>1</v>
      </c>
      <c r="I37" s="175"/>
      <c r="J37" s="175"/>
      <c r="K37" s="175">
        <v>1</v>
      </c>
      <c r="L37" s="175"/>
      <c r="M37" s="175"/>
      <c r="N37" s="175">
        <v>1</v>
      </c>
      <c r="O37" s="175"/>
      <c r="P37" s="175"/>
      <c r="Q37" s="175">
        <v>1</v>
      </c>
      <c r="R37" s="175"/>
      <c r="S37" s="175"/>
      <c r="T37" s="175">
        <v>1</v>
      </c>
      <c r="U37" s="175"/>
      <c r="V37" s="175"/>
      <c r="W37" s="175"/>
      <c r="X37" s="175"/>
      <c r="Y37" s="175"/>
      <c r="Z37" s="129">
        <v>1</v>
      </c>
      <c r="AA37" s="129">
        <v>1</v>
      </c>
      <c r="AB37" s="175"/>
      <c r="AC37" s="178"/>
      <c r="AD37" s="178">
        <v>1</v>
      </c>
      <c r="AE37" s="178"/>
      <c r="AF37" s="178"/>
      <c r="AG37" s="175">
        <v>1</v>
      </c>
      <c r="AH37" s="175"/>
      <c r="AI37" s="175"/>
      <c r="AJ37" s="175">
        <v>1</v>
      </c>
      <c r="AK37" s="178"/>
      <c r="AL37" s="178"/>
      <c r="AM37" s="178"/>
      <c r="AN37" s="178">
        <v>1</v>
      </c>
      <c r="AO37" s="178"/>
    </row>
    <row r="38" spans="1:41" s="180" customFormat="1" ht="18.649999999999999" customHeight="1">
      <c r="A38" s="227">
        <v>35</v>
      </c>
      <c r="B38" s="180" t="s">
        <v>90</v>
      </c>
      <c r="C38" s="180" t="s">
        <v>226</v>
      </c>
      <c r="D38" s="111" t="s">
        <v>76</v>
      </c>
      <c r="E38" s="174" t="s">
        <v>181</v>
      </c>
      <c r="F38" s="174" t="s">
        <v>220</v>
      </c>
      <c r="G38" s="109" t="str">
        <f t="shared" si="1"/>
        <v>Gammarus pulex pression osmotique sg</v>
      </c>
      <c r="H38" s="175">
        <v>1</v>
      </c>
      <c r="I38" s="175"/>
      <c r="J38" s="175"/>
      <c r="K38" s="175">
        <v>1</v>
      </c>
      <c r="L38" s="175"/>
      <c r="M38" s="175"/>
      <c r="N38" s="175">
        <v>1</v>
      </c>
      <c r="O38" s="175"/>
      <c r="P38" s="175"/>
      <c r="Q38" s="175">
        <v>1</v>
      </c>
      <c r="R38" s="175"/>
      <c r="S38" s="175"/>
      <c r="T38" s="175"/>
      <c r="U38" s="175">
        <v>1</v>
      </c>
      <c r="V38" s="175"/>
      <c r="W38" s="175">
        <v>1</v>
      </c>
      <c r="X38" s="175">
        <v>1</v>
      </c>
      <c r="Y38" s="175">
        <v>1</v>
      </c>
      <c r="Z38" s="175"/>
      <c r="AA38" s="175"/>
      <c r="AB38" s="175"/>
      <c r="AC38" s="175">
        <v>1</v>
      </c>
      <c r="AD38" s="175">
        <v>1</v>
      </c>
      <c r="AE38" s="175">
        <v>1</v>
      </c>
      <c r="AF38" s="175"/>
      <c r="AG38" s="175">
        <v>1</v>
      </c>
      <c r="AH38" s="175"/>
      <c r="AI38" s="175">
        <v>1</v>
      </c>
      <c r="AJ38" s="175"/>
      <c r="AK38" s="175"/>
      <c r="AL38" s="175">
        <v>1</v>
      </c>
      <c r="AM38" s="175"/>
      <c r="AN38" s="175"/>
      <c r="AO38" s="175">
        <v>1</v>
      </c>
    </row>
    <row r="39" spans="1:41" s="180" customFormat="1" ht="18.649999999999999" customHeight="1">
      <c r="A39" s="224">
        <v>36</v>
      </c>
      <c r="B39" s="181" t="s">
        <v>25</v>
      </c>
      <c r="C39" s="180" t="s">
        <v>226</v>
      </c>
      <c r="D39" s="111" t="s">
        <v>76</v>
      </c>
      <c r="E39" s="174" t="s">
        <v>181</v>
      </c>
      <c r="F39" s="174" t="s">
        <v>220</v>
      </c>
      <c r="G39" s="109" t="str">
        <f t="shared" si="1"/>
        <v>Gammarus fossarum pression osmotique sg</v>
      </c>
      <c r="H39" s="175">
        <v>1</v>
      </c>
      <c r="I39" s="175"/>
      <c r="J39" s="175"/>
      <c r="K39" s="175">
        <v>1</v>
      </c>
      <c r="L39" s="175"/>
      <c r="M39" s="175"/>
      <c r="N39" s="175">
        <v>1</v>
      </c>
      <c r="O39" s="175"/>
      <c r="P39" s="175"/>
      <c r="Q39" s="175">
        <v>1</v>
      </c>
      <c r="R39" s="175"/>
      <c r="S39" s="175"/>
      <c r="T39" s="175"/>
      <c r="U39" s="175">
        <v>1</v>
      </c>
      <c r="V39" s="175"/>
      <c r="W39" s="175">
        <v>1</v>
      </c>
      <c r="X39" s="175">
        <v>1</v>
      </c>
      <c r="Y39" s="175">
        <v>1</v>
      </c>
      <c r="Z39" s="175"/>
      <c r="AA39" s="175"/>
      <c r="AB39" s="175"/>
      <c r="AC39" s="175">
        <v>1</v>
      </c>
      <c r="AD39" s="175">
        <v>1</v>
      </c>
      <c r="AE39" s="175">
        <v>1</v>
      </c>
      <c r="AF39" s="175"/>
      <c r="AG39" s="175">
        <v>1</v>
      </c>
      <c r="AH39" s="175"/>
      <c r="AI39" s="175">
        <v>1</v>
      </c>
      <c r="AJ39" s="175"/>
      <c r="AK39" s="175"/>
      <c r="AL39" s="175">
        <v>1</v>
      </c>
      <c r="AM39" s="175"/>
      <c r="AN39" s="175"/>
      <c r="AO39" s="175">
        <v>1</v>
      </c>
    </row>
    <row r="40" spans="1:41" s="180" customFormat="1" ht="18.649999999999999" customHeight="1">
      <c r="A40" s="227">
        <v>37</v>
      </c>
      <c r="B40" s="177" t="s">
        <v>37</v>
      </c>
      <c r="C40" s="177" t="s">
        <v>91</v>
      </c>
      <c r="D40" s="182" t="s">
        <v>152</v>
      </c>
      <c r="E40" s="174" t="s">
        <v>203</v>
      </c>
      <c r="F40" s="174" t="s">
        <v>221</v>
      </c>
      <c r="G40" s="109" t="str">
        <f t="shared" si="1"/>
        <v>Oryzias latipes EROD</v>
      </c>
      <c r="H40" s="175">
        <v>1</v>
      </c>
      <c r="I40" s="175"/>
      <c r="J40" s="175"/>
      <c r="K40" s="175">
        <v>1</v>
      </c>
      <c r="L40" s="175"/>
      <c r="M40" s="175"/>
      <c r="N40" s="175"/>
      <c r="O40" s="175">
        <v>1</v>
      </c>
      <c r="P40" s="175"/>
      <c r="Q40" s="175">
        <v>1</v>
      </c>
      <c r="R40" s="175"/>
      <c r="S40" s="175"/>
      <c r="T40" s="175"/>
      <c r="U40" s="175">
        <v>1</v>
      </c>
      <c r="V40" s="175"/>
      <c r="W40" s="175">
        <v>1</v>
      </c>
      <c r="X40" s="175">
        <v>1</v>
      </c>
      <c r="Y40" s="175">
        <v>1</v>
      </c>
      <c r="Z40" s="175">
        <v>1</v>
      </c>
      <c r="AA40" s="175">
        <v>1</v>
      </c>
      <c r="AB40" s="175"/>
      <c r="AC40" s="175"/>
      <c r="AD40" s="175">
        <v>1</v>
      </c>
      <c r="AE40" s="175"/>
      <c r="AF40" s="175"/>
      <c r="AG40" s="175"/>
      <c r="AH40" s="175">
        <v>1</v>
      </c>
      <c r="AI40" s="175"/>
      <c r="AJ40" s="175">
        <v>1</v>
      </c>
      <c r="AK40" s="175"/>
      <c r="AL40" s="175">
        <v>1</v>
      </c>
      <c r="AM40" s="175"/>
      <c r="AN40" s="175">
        <v>1</v>
      </c>
      <c r="AO40" s="175"/>
    </row>
    <row r="41" spans="1:41" s="180" customFormat="1" ht="18.649999999999999" customHeight="1">
      <c r="A41" s="224">
        <v>38</v>
      </c>
      <c r="B41" s="177" t="s">
        <v>37</v>
      </c>
      <c r="C41" s="177" t="s">
        <v>158</v>
      </c>
      <c r="D41" s="182" t="s">
        <v>152</v>
      </c>
      <c r="E41" s="174" t="s">
        <v>203</v>
      </c>
      <c r="F41" s="174" t="s">
        <v>221</v>
      </c>
      <c r="G41" s="109" t="str">
        <f t="shared" si="1"/>
        <v>Oryzias latipes comet sur larve</v>
      </c>
      <c r="H41" s="175">
        <v>1</v>
      </c>
      <c r="I41" s="175"/>
      <c r="J41" s="175"/>
      <c r="K41" s="175">
        <v>1</v>
      </c>
      <c r="L41" s="175"/>
      <c r="M41" s="175"/>
      <c r="N41" s="175"/>
      <c r="O41" s="175">
        <v>1</v>
      </c>
      <c r="P41" s="175"/>
      <c r="Q41" s="175">
        <v>1</v>
      </c>
      <c r="R41" s="175"/>
      <c r="S41" s="175"/>
      <c r="T41" s="175"/>
      <c r="U41" s="175">
        <v>1</v>
      </c>
      <c r="V41" s="175"/>
      <c r="W41" s="175">
        <v>1</v>
      </c>
      <c r="X41" s="175">
        <v>1</v>
      </c>
      <c r="Y41" s="175">
        <v>1</v>
      </c>
      <c r="Z41" s="175">
        <v>1</v>
      </c>
      <c r="AA41" s="175">
        <v>1</v>
      </c>
      <c r="AB41" s="175"/>
      <c r="AC41" s="175"/>
      <c r="AD41" s="175">
        <v>1</v>
      </c>
      <c r="AE41" s="175"/>
      <c r="AF41" s="175"/>
      <c r="AG41" s="175"/>
      <c r="AH41" s="175">
        <v>1</v>
      </c>
      <c r="AI41" s="175"/>
      <c r="AJ41" s="175">
        <v>1</v>
      </c>
      <c r="AK41" s="175"/>
      <c r="AL41" s="178"/>
      <c r="AM41" s="178">
        <v>1</v>
      </c>
      <c r="AN41" s="178"/>
      <c r="AO41" s="178">
        <v>1</v>
      </c>
    </row>
    <row r="42" spans="1:41" s="180" customFormat="1" ht="18.649999999999999" customHeight="1">
      <c r="A42" s="227">
        <v>39</v>
      </c>
      <c r="B42" s="177" t="s">
        <v>37</v>
      </c>
      <c r="C42" s="177" t="s">
        <v>92</v>
      </c>
      <c r="D42" s="182" t="s">
        <v>152</v>
      </c>
      <c r="E42" s="174" t="s">
        <v>203</v>
      </c>
      <c r="F42" s="174" t="s">
        <v>221</v>
      </c>
      <c r="G42" s="109" t="str">
        <f t="shared" si="1"/>
        <v>Oryzias latipes test des micronoyaux</v>
      </c>
      <c r="H42" s="175">
        <v>1</v>
      </c>
      <c r="I42" s="175"/>
      <c r="J42" s="175"/>
      <c r="K42" s="175">
        <v>1</v>
      </c>
      <c r="L42" s="175"/>
      <c r="M42" s="175"/>
      <c r="N42" s="175">
        <v>1</v>
      </c>
      <c r="O42" s="175"/>
      <c r="P42" s="175"/>
      <c r="Q42" s="175">
        <v>1</v>
      </c>
      <c r="R42" s="175"/>
      <c r="S42" s="175"/>
      <c r="T42" s="175"/>
      <c r="U42" s="175">
        <v>1</v>
      </c>
      <c r="V42" s="175"/>
      <c r="W42" s="175">
        <v>1</v>
      </c>
      <c r="X42" s="175">
        <v>1</v>
      </c>
      <c r="Y42" s="175">
        <v>1</v>
      </c>
      <c r="Z42" s="175">
        <v>1</v>
      </c>
      <c r="AA42" s="175">
        <v>1</v>
      </c>
      <c r="AB42" s="175"/>
      <c r="AC42" s="175"/>
      <c r="AD42" s="175">
        <v>1</v>
      </c>
      <c r="AE42" s="175"/>
      <c r="AF42" s="175"/>
      <c r="AG42" s="175"/>
      <c r="AH42" s="175">
        <v>1</v>
      </c>
      <c r="AI42" s="175"/>
      <c r="AJ42" s="175">
        <v>1</v>
      </c>
      <c r="AK42" s="175"/>
      <c r="AL42" s="175">
        <v>1</v>
      </c>
      <c r="AM42" s="175"/>
      <c r="AN42" s="175">
        <v>1</v>
      </c>
      <c r="AO42" s="175"/>
    </row>
    <row r="43" spans="1:41" s="180" customFormat="1" ht="18.649999999999999" customHeight="1">
      <c r="A43" s="224">
        <v>40</v>
      </c>
      <c r="B43" s="177" t="s">
        <v>148</v>
      </c>
      <c r="C43" s="177" t="s">
        <v>158</v>
      </c>
      <c r="D43" s="111" t="s">
        <v>76</v>
      </c>
      <c r="E43" s="174" t="s">
        <v>203</v>
      </c>
      <c r="F43" s="174" t="s">
        <v>221</v>
      </c>
      <c r="G43" s="109" t="str">
        <f t="shared" si="1"/>
        <v>Oncorhynchus mykiss comet sur larve</v>
      </c>
      <c r="H43" s="175">
        <v>1</v>
      </c>
      <c r="I43" s="175"/>
      <c r="J43" s="175"/>
      <c r="K43" s="175">
        <v>1</v>
      </c>
      <c r="L43" s="175"/>
      <c r="M43" s="175"/>
      <c r="N43" s="175"/>
      <c r="O43" s="175">
        <v>1</v>
      </c>
      <c r="P43" s="175"/>
      <c r="Q43" s="175">
        <v>1</v>
      </c>
      <c r="R43" s="175"/>
      <c r="S43" s="175"/>
      <c r="T43" s="175"/>
      <c r="U43" s="175">
        <v>1</v>
      </c>
      <c r="V43" s="175"/>
      <c r="W43" s="175">
        <v>1</v>
      </c>
      <c r="X43" s="175">
        <v>1</v>
      </c>
      <c r="Y43" s="175">
        <v>1</v>
      </c>
      <c r="Z43" s="175"/>
      <c r="AA43" s="175"/>
      <c r="AB43" s="175"/>
      <c r="AC43" s="175">
        <v>1</v>
      </c>
      <c r="AD43" s="175">
        <v>1</v>
      </c>
      <c r="AE43" s="175">
        <v>1</v>
      </c>
      <c r="AF43" s="175"/>
      <c r="AG43" s="175"/>
      <c r="AH43" s="175">
        <v>1</v>
      </c>
      <c r="AI43" s="175"/>
      <c r="AJ43" s="175">
        <v>1</v>
      </c>
      <c r="AK43" s="175"/>
      <c r="AL43" s="178"/>
      <c r="AM43" s="178">
        <v>1</v>
      </c>
      <c r="AN43" s="178"/>
      <c r="AO43" s="178">
        <v>1</v>
      </c>
    </row>
    <row r="44" spans="1:41" s="180" customFormat="1" ht="18.649999999999999" customHeight="1">
      <c r="A44" s="227">
        <v>41</v>
      </c>
      <c r="B44" s="177" t="s">
        <v>148</v>
      </c>
      <c r="C44" s="177" t="s">
        <v>92</v>
      </c>
      <c r="D44" s="111" t="s">
        <v>76</v>
      </c>
      <c r="E44" s="174" t="s">
        <v>203</v>
      </c>
      <c r="F44" s="174" t="s">
        <v>221</v>
      </c>
      <c r="G44" s="109" t="str">
        <f t="shared" si="1"/>
        <v>Oncorhynchus mykiss test des micronoyaux</v>
      </c>
      <c r="H44" s="175">
        <v>1</v>
      </c>
      <c r="I44" s="175"/>
      <c r="J44" s="175"/>
      <c r="K44" s="175">
        <v>1</v>
      </c>
      <c r="L44" s="175"/>
      <c r="M44" s="175"/>
      <c r="N44" s="175">
        <v>1</v>
      </c>
      <c r="O44" s="175"/>
      <c r="P44" s="175"/>
      <c r="Q44" s="175">
        <v>1</v>
      </c>
      <c r="R44" s="175"/>
      <c r="S44" s="175"/>
      <c r="T44" s="175"/>
      <c r="U44" s="175">
        <v>1</v>
      </c>
      <c r="V44" s="175"/>
      <c r="W44" s="175">
        <v>1</v>
      </c>
      <c r="X44" s="175">
        <v>1</v>
      </c>
      <c r="Y44" s="175">
        <v>1</v>
      </c>
      <c r="Z44" s="175"/>
      <c r="AA44" s="175"/>
      <c r="AB44" s="175"/>
      <c r="AC44" s="175">
        <v>1</v>
      </c>
      <c r="AD44" s="175">
        <v>1</v>
      </c>
      <c r="AE44" s="175">
        <v>1</v>
      </c>
      <c r="AF44" s="175"/>
      <c r="AG44" s="175"/>
      <c r="AH44" s="175">
        <v>1</v>
      </c>
      <c r="AI44" s="175"/>
      <c r="AJ44" s="175">
        <v>1</v>
      </c>
      <c r="AK44" s="175"/>
      <c r="AL44" s="175">
        <v>1</v>
      </c>
      <c r="AM44" s="175"/>
      <c r="AN44" s="175">
        <v>1</v>
      </c>
      <c r="AO44" s="175"/>
    </row>
    <row r="45" spans="1:41" s="180" customFormat="1" ht="18.649999999999999" customHeight="1">
      <c r="A45" s="224">
        <v>42</v>
      </c>
      <c r="B45" s="177" t="s">
        <v>148</v>
      </c>
      <c r="C45" s="180" t="s">
        <v>84</v>
      </c>
      <c r="D45" s="111" t="s">
        <v>76</v>
      </c>
      <c r="E45" s="174" t="s">
        <v>203</v>
      </c>
      <c r="F45" s="174" t="s">
        <v>221</v>
      </c>
      <c r="G45" s="109" t="str">
        <f t="shared" si="1"/>
        <v>Oncorhynchus mykiss Tbars</v>
      </c>
      <c r="H45" s="175">
        <v>1</v>
      </c>
      <c r="I45" s="175"/>
      <c r="J45" s="175"/>
      <c r="K45" s="175">
        <v>1</v>
      </c>
      <c r="L45" s="175"/>
      <c r="M45" s="175"/>
      <c r="N45" s="175"/>
      <c r="O45" s="175">
        <v>1</v>
      </c>
      <c r="P45" s="175"/>
      <c r="Q45" s="175">
        <v>1</v>
      </c>
      <c r="R45" s="175"/>
      <c r="S45" s="175"/>
      <c r="T45" s="175"/>
      <c r="U45" s="175">
        <v>1</v>
      </c>
      <c r="V45" s="175"/>
      <c r="W45" s="175">
        <v>1</v>
      </c>
      <c r="X45" s="175">
        <v>1</v>
      </c>
      <c r="Y45" s="175">
        <v>1</v>
      </c>
      <c r="Z45" s="175"/>
      <c r="AA45" s="175"/>
      <c r="AB45" s="175"/>
      <c r="AC45" s="175">
        <v>1</v>
      </c>
      <c r="AD45" s="175">
        <v>1</v>
      </c>
      <c r="AE45" s="175">
        <v>1</v>
      </c>
      <c r="AF45" s="175"/>
      <c r="AG45" s="175"/>
      <c r="AH45" s="175">
        <v>1</v>
      </c>
      <c r="AI45" s="175"/>
      <c r="AJ45" s="175">
        <v>1</v>
      </c>
      <c r="AK45" s="175"/>
      <c r="AL45" s="175">
        <v>1</v>
      </c>
      <c r="AM45" s="175"/>
      <c r="AN45" s="175">
        <v>1</v>
      </c>
      <c r="AO45" s="175"/>
    </row>
    <row r="46" spans="1:41" s="180" customFormat="1" ht="18.649999999999999" customHeight="1">
      <c r="A46" s="227">
        <v>43</v>
      </c>
      <c r="B46" s="177" t="s">
        <v>148</v>
      </c>
      <c r="C46" s="180" t="s">
        <v>93</v>
      </c>
      <c r="D46" s="111" t="s">
        <v>76</v>
      </c>
      <c r="E46" s="174" t="s">
        <v>203</v>
      </c>
      <c r="F46" s="174" t="s">
        <v>221</v>
      </c>
      <c r="G46" s="109" t="str">
        <f t="shared" si="1"/>
        <v>Oncorhynchus mykiss protéines carbonylées</v>
      </c>
      <c r="H46" s="175">
        <v>1</v>
      </c>
      <c r="I46" s="175"/>
      <c r="J46" s="175"/>
      <c r="K46" s="175">
        <v>1</v>
      </c>
      <c r="L46" s="175"/>
      <c r="M46" s="175"/>
      <c r="N46" s="175"/>
      <c r="O46" s="175">
        <v>1</v>
      </c>
      <c r="P46" s="175"/>
      <c r="Q46" s="175">
        <v>1</v>
      </c>
      <c r="R46" s="175"/>
      <c r="S46" s="175"/>
      <c r="T46" s="175"/>
      <c r="U46" s="175">
        <v>1</v>
      </c>
      <c r="V46" s="175"/>
      <c r="W46" s="175">
        <v>1</v>
      </c>
      <c r="X46" s="175">
        <v>1</v>
      </c>
      <c r="Y46" s="175">
        <v>1</v>
      </c>
      <c r="Z46" s="175"/>
      <c r="AA46" s="175"/>
      <c r="AB46" s="175"/>
      <c r="AC46" s="175">
        <v>1</v>
      </c>
      <c r="AD46" s="175">
        <v>1</v>
      </c>
      <c r="AE46" s="175">
        <v>1</v>
      </c>
      <c r="AF46" s="175"/>
      <c r="AG46" s="175"/>
      <c r="AH46" s="175">
        <v>1</v>
      </c>
      <c r="AI46" s="175"/>
      <c r="AJ46" s="175">
        <v>1</v>
      </c>
      <c r="AK46" s="175"/>
      <c r="AL46" s="175">
        <v>1</v>
      </c>
      <c r="AM46" s="175"/>
      <c r="AN46" s="175">
        <v>1</v>
      </c>
      <c r="AO46" s="175"/>
    </row>
    <row r="47" spans="1:41" s="180" customFormat="1" ht="18.649999999999999" customHeight="1">
      <c r="A47" s="224">
        <v>44</v>
      </c>
      <c r="B47" s="180" t="s">
        <v>41</v>
      </c>
      <c r="C47" s="180" t="s">
        <v>1</v>
      </c>
      <c r="D47" s="182" t="s">
        <v>152</v>
      </c>
      <c r="E47" s="174" t="s">
        <v>203</v>
      </c>
      <c r="F47" s="174" t="s">
        <v>221</v>
      </c>
      <c r="G47" s="109" t="str">
        <f t="shared" si="1"/>
        <v>Zosterisessor ophiocephalus AchE</v>
      </c>
      <c r="H47" s="175">
        <v>1</v>
      </c>
      <c r="I47" s="175"/>
      <c r="J47" s="175"/>
      <c r="K47" s="175">
        <v>1</v>
      </c>
      <c r="L47" s="175"/>
      <c r="M47" s="175"/>
      <c r="N47" s="175">
        <v>1</v>
      </c>
      <c r="O47" s="175"/>
      <c r="P47" s="175"/>
      <c r="Q47" s="175">
        <v>1</v>
      </c>
      <c r="R47" s="175"/>
      <c r="S47" s="175"/>
      <c r="T47" s="175"/>
      <c r="U47" s="175">
        <v>1</v>
      </c>
      <c r="V47" s="175"/>
      <c r="W47" s="175"/>
      <c r="X47" s="175"/>
      <c r="Y47" s="175">
        <v>1</v>
      </c>
      <c r="Z47" s="175">
        <v>1</v>
      </c>
      <c r="AA47" s="175">
        <v>1</v>
      </c>
      <c r="AB47" s="175"/>
      <c r="AC47" s="175">
        <v>1</v>
      </c>
      <c r="AD47" s="175"/>
      <c r="AE47" s="175">
        <v>1</v>
      </c>
      <c r="AF47" s="175"/>
      <c r="AG47" s="175"/>
      <c r="AH47" s="175">
        <v>1</v>
      </c>
      <c r="AI47" s="175"/>
      <c r="AJ47" s="175">
        <v>1</v>
      </c>
      <c r="AK47" s="175"/>
      <c r="AL47" s="175">
        <v>1</v>
      </c>
      <c r="AM47" s="175"/>
      <c r="AN47" s="175">
        <v>1</v>
      </c>
      <c r="AO47" s="175"/>
    </row>
    <row r="48" spans="1:41" s="180" customFormat="1" ht="18.649999999999999" customHeight="1">
      <c r="A48" s="227">
        <v>45</v>
      </c>
      <c r="B48" s="180" t="s">
        <v>41</v>
      </c>
      <c r="C48" s="180" t="s">
        <v>91</v>
      </c>
      <c r="D48" s="182" t="s">
        <v>152</v>
      </c>
      <c r="E48" s="174" t="s">
        <v>204</v>
      </c>
      <c r="F48" s="174" t="s">
        <v>221</v>
      </c>
      <c r="G48" s="109" t="str">
        <f t="shared" si="1"/>
        <v>Zosterisessor ophiocephalus EROD</v>
      </c>
      <c r="H48" s="175">
        <v>1</v>
      </c>
      <c r="I48" s="175"/>
      <c r="J48" s="175"/>
      <c r="K48" s="175">
        <v>1</v>
      </c>
      <c r="L48" s="175"/>
      <c r="M48" s="175"/>
      <c r="N48" s="175"/>
      <c r="O48" s="175">
        <v>1</v>
      </c>
      <c r="P48" s="175">
        <v>1</v>
      </c>
      <c r="Q48" s="175"/>
      <c r="R48" s="175"/>
      <c r="S48" s="175"/>
      <c r="T48" s="175"/>
      <c r="U48" s="175">
        <v>1</v>
      </c>
      <c r="V48" s="175"/>
      <c r="W48" s="175"/>
      <c r="X48" s="175"/>
      <c r="Y48" s="175"/>
      <c r="Z48" s="175">
        <v>1</v>
      </c>
      <c r="AA48" s="175">
        <v>1</v>
      </c>
      <c r="AB48" s="175"/>
      <c r="AC48" s="175">
        <v>1</v>
      </c>
      <c r="AD48" s="175"/>
      <c r="AE48" s="175">
        <v>1</v>
      </c>
      <c r="AF48" s="175"/>
      <c r="AG48" s="175"/>
      <c r="AH48" s="175">
        <v>1</v>
      </c>
      <c r="AI48" s="175"/>
      <c r="AJ48" s="175">
        <v>1</v>
      </c>
      <c r="AK48" s="175"/>
      <c r="AL48" s="175">
        <v>1</v>
      </c>
      <c r="AM48" s="175"/>
      <c r="AN48" s="175">
        <v>1</v>
      </c>
      <c r="AO48" s="175"/>
    </row>
    <row r="49" spans="1:41" s="180" customFormat="1" ht="18.649999999999999" customHeight="1">
      <c r="A49" s="224">
        <v>46</v>
      </c>
      <c r="B49" s="180" t="s">
        <v>41</v>
      </c>
      <c r="C49" s="180" t="s">
        <v>80</v>
      </c>
      <c r="D49" s="182" t="s">
        <v>152</v>
      </c>
      <c r="E49" s="174" t="s">
        <v>203</v>
      </c>
      <c r="F49" s="174" t="s">
        <v>221</v>
      </c>
      <c r="G49" s="109" t="str">
        <f t="shared" si="1"/>
        <v>Zosterisessor ophiocephalus GST</v>
      </c>
      <c r="H49" s="175">
        <v>1</v>
      </c>
      <c r="I49" s="175"/>
      <c r="J49" s="175"/>
      <c r="K49" s="175">
        <v>1</v>
      </c>
      <c r="L49" s="175"/>
      <c r="M49" s="175"/>
      <c r="N49" s="175"/>
      <c r="O49" s="175">
        <v>1</v>
      </c>
      <c r="P49" s="175"/>
      <c r="Q49" s="175">
        <v>1</v>
      </c>
      <c r="R49" s="175"/>
      <c r="S49" s="175"/>
      <c r="T49" s="175"/>
      <c r="U49" s="175">
        <v>1</v>
      </c>
      <c r="V49" s="175"/>
      <c r="W49" s="175"/>
      <c r="X49" s="175"/>
      <c r="Y49" s="175"/>
      <c r="Z49" s="175">
        <v>1</v>
      </c>
      <c r="AA49" s="175">
        <v>1</v>
      </c>
      <c r="AB49" s="175"/>
      <c r="AC49" s="175">
        <v>1</v>
      </c>
      <c r="AD49" s="175"/>
      <c r="AE49" s="175">
        <v>1</v>
      </c>
      <c r="AF49" s="175"/>
      <c r="AG49" s="175"/>
      <c r="AH49" s="175">
        <v>1</v>
      </c>
      <c r="AI49" s="175"/>
      <c r="AJ49" s="175">
        <v>1</v>
      </c>
      <c r="AK49" s="175"/>
      <c r="AL49" s="175">
        <v>1</v>
      </c>
      <c r="AM49" s="175"/>
      <c r="AN49" s="175">
        <v>1</v>
      </c>
      <c r="AO49" s="175"/>
    </row>
    <row r="50" spans="1:41" s="180" customFormat="1" ht="18.649999999999999" customHeight="1">
      <c r="A50" s="227">
        <v>47</v>
      </c>
      <c r="B50" s="180" t="s">
        <v>41</v>
      </c>
      <c r="C50" s="179" t="s">
        <v>271</v>
      </c>
      <c r="D50" s="182" t="s">
        <v>152</v>
      </c>
      <c r="E50" s="174" t="s">
        <v>203</v>
      </c>
      <c r="F50" s="174" t="s">
        <v>221</v>
      </c>
      <c r="G50" s="109" t="str">
        <f t="shared" si="1"/>
        <v>Zosterisessor ophiocephalus Catalase</v>
      </c>
      <c r="H50" s="175">
        <v>1</v>
      </c>
      <c r="I50" s="175"/>
      <c r="J50" s="175"/>
      <c r="K50" s="175">
        <v>1</v>
      </c>
      <c r="L50" s="175"/>
      <c r="M50" s="175"/>
      <c r="N50" s="175"/>
      <c r="O50" s="175">
        <v>1</v>
      </c>
      <c r="P50" s="175"/>
      <c r="Q50" s="175">
        <v>1</v>
      </c>
      <c r="R50" s="175"/>
      <c r="S50" s="175"/>
      <c r="T50" s="175"/>
      <c r="U50" s="175">
        <v>1</v>
      </c>
      <c r="V50" s="175"/>
      <c r="W50" s="175"/>
      <c r="X50" s="175"/>
      <c r="Y50" s="175"/>
      <c r="Z50" s="175">
        <v>1</v>
      </c>
      <c r="AA50" s="175">
        <v>1</v>
      </c>
      <c r="AB50" s="175"/>
      <c r="AC50" s="175">
        <v>1</v>
      </c>
      <c r="AD50" s="175"/>
      <c r="AE50" s="175">
        <v>1</v>
      </c>
      <c r="AF50" s="175"/>
      <c r="AG50" s="175"/>
      <c r="AH50" s="175">
        <v>1</v>
      </c>
      <c r="AI50" s="175"/>
      <c r="AJ50" s="175">
        <v>1</v>
      </c>
      <c r="AK50" s="175"/>
      <c r="AL50" s="175">
        <v>1</v>
      </c>
      <c r="AM50" s="175"/>
      <c r="AN50" s="175">
        <v>1</v>
      </c>
      <c r="AO50" s="175"/>
    </row>
    <row r="51" spans="1:41" s="180" customFormat="1" ht="18.649999999999999" customHeight="1">
      <c r="A51" s="224">
        <v>48</v>
      </c>
      <c r="B51" s="180" t="s">
        <v>41</v>
      </c>
      <c r="C51" s="180" t="s">
        <v>84</v>
      </c>
      <c r="D51" s="182" t="s">
        <v>152</v>
      </c>
      <c r="E51" s="174" t="s">
        <v>203</v>
      </c>
      <c r="F51" s="174" t="s">
        <v>221</v>
      </c>
      <c r="G51" s="109" t="str">
        <f t="shared" si="1"/>
        <v>Zosterisessor ophiocephalus Tbars</v>
      </c>
      <c r="H51" s="175">
        <v>1</v>
      </c>
      <c r="I51" s="175"/>
      <c r="J51" s="175"/>
      <c r="K51" s="175">
        <v>1</v>
      </c>
      <c r="L51" s="175"/>
      <c r="M51" s="175"/>
      <c r="N51" s="175"/>
      <c r="O51" s="175">
        <v>1</v>
      </c>
      <c r="P51" s="175"/>
      <c r="Q51" s="175">
        <v>1</v>
      </c>
      <c r="R51" s="175"/>
      <c r="S51" s="175"/>
      <c r="T51" s="175"/>
      <c r="U51" s="175">
        <v>1</v>
      </c>
      <c r="V51" s="175"/>
      <c r="W51" s="175"/>
      <c r="X51" s="175"/>
      <c r="Y51" s="175"/>
      <c r="Z51" s="175">
        <v>1</v>
      </c>
      <c r="AA51" s="175">
        <v>1</v>
      </c>
      <c r="AB51" s="175"/>
      <c r="AC51" s="175">
        <v>1</v>
      </c>
      <c r="AD51" s="175"/>
      <c r="AE51" s="175">
        <v>1</v>
      </c>
      <c r="AF51" s="175"/>
      <c r="AG51" s="175"/>
      <c r="AH51" s="175">
        <v>1</v>
      </c>
      <c r="AI51" s="175"/>
      <c r="AJ51" s="175">
        <v>1</v>
      </c>
      <c r="AK51" s="175"/>
      <c r="AL51" s="175">
        <v>1</v>
      </c>
      <c r="AM51" s="175"/>
      <c r="AN51" s="175">
        <v>1</v>
      </c>
      <c r="AO51" s="175"/>
    </row>
    <row r="52" spans="1:41" s="180" customFormat="1" ht="18.649999999999999" customHeight="1">
      <c r="A52" s="227">
        <v>49</v>
      </c>
      <c r="B52" s="183" t="s">
        <v>24</v>
      </c>
      <c r="C52" s="184" t="s">
        <v>155</v>
      </c>
      <c r="D52" s="182" t="s">
        <v>77</v>
      </c>
      <c r="E52" s="174" t="s">
        <v>156</v>
      </c>
      <c r="F52" s="174" t="s">
        <v>222</v>
      </c>
      <c r="G52" s="109" t="str">
        <f t="shared" si="1"/>
        <v>Eurytemora affinis Indices morphométriques</v>
      </c>
      <c r="H52" s="178"/>
      <c r="I52" s="178"/>
      <c r="J52" s="178">
        <v>1</v>
      </c>
      <c r="K52" s="178">
        <v>1</v>
      </c>
      <c r="L52" s="178"/>
      <c r="M52" s="178"/>
      <c r="N52" s="178">
        <v>1</v>
      </c>
      <c r="O52" s="178"/>
      <c r="P52" s="178"/>
      <c r="Q52" s="178">
        <v>1</v>
      </c>
      <c r="R52" s="178">
        <v>1</v>
      </c>
      <c r="S52" s="178"/>
      <c r="T52" s="178"/>
      <c r="U52" s="178"/>
      <c r="V52" s="178">
        <v>1</v>
      </c>
      <c r="W52" s="178"/>
      <c r="X52" s="178"/>
      <c r="Y52" s="178">
        <v>1</v>
      </c>
      <c r="Z52" s="178">
        <v>1</v>
      </c>
      <c r="AA52" s="178"/>
      <c r="AB52" s="178"/>
      <c r="AC52" s="178">
        <v>1</v>
      </c>
      <c r="AD52" s="178">
        <v>1</v>
      </c>
      <c r="AE52" s="178"/>
      <c r="AF52" s="178"/>
      <c r="AG52" s="178">
        <v>1</v>
      </c>
      <c r="AH52" s="178"/>
      <c r="AI52" s="178"/>
      <c r="AJ52" s="178">
        <v>1</v>
      </c>
      <c r="AK52" s="178"/>
      <c r="AL52" s="178"/>
      <c r="AM52" s="178">
        <v>1</v>
      </c>
      <c r="AN52" s="178">
        <v>1</v>
      </c>
      <c r="AO52" s="178"/>
    </row>
    <row r="53" spans="1:41" s="180" customFormat="1" ht="18.649999999999999" customHeight="1">
      <c r="A53" s="224">
        <v>50</v>
      </c>
      <c r="B53" s="180" t="s">
        <v>24</v>
      </c>
      <c r="C53" s="180" t="s">
        <v>1</v>
      </c>
      <c r="D53" s="182" t="s">
        <v>77</v>
      </c>
      <c r="E53" s="182" t="s">
        <v>201</v>
      </c>
      <c r="F53" s="182" t="s">
        <v>215</v>
      </c>
      <c r="G53" s="109" t="str">
        <f t="shared" si="1"/>
        <v>Eurytemora affinis AchE</v>
      </c>
      <c r="H53" s="175">
        <v>1</v>
      </c>
      <c r="I53" s="175"/>
      <c r="J53" s="175"/>
      <c r="K53" s="175">
        <v>1</v>
      </c>
      <c r="L53" s="175"/>
      <c r="M53" s="175"/>
      <c r="N53" s="175">
        <v>1</v>
      </c>
      <c r="O53" s="175"/>
      <c r="P53" s="175"/>
      <c r="Q53" s="175">
        <v>1</v>
      </c>
      <c r="R53" s="175"/>
      <c r="S53" s="175"/>
      <c r="T53" s="175">
        <v>1</v>
      </c>
      <c r="U53" s="175"/>
      <c r="V53" s="175"/>
      <c r="W53" s="185"/>
      <c r="X53" s="175"/>
      <c r="Y53" s="185"/>
      <c r="Z53" s="175">
        <v>1</v>
      </c>
      <c r="AA53" s="175"/>
      <c r="AB53" s="175"/>
      <c r="AC53" s="175">
        <v>1</v>
      </c>
      <c r="AD53" s="175"/>
      <c r="AE53" s="175"/>
      <c r="AF53" s="175"/>
      <c r="AG53" s="175">
        <v>1</v>
      </c>
      <c r="AH53" s="175"/>
      <c r="AI53" s="175"/>
      <c r="AJ53" s="185">
        <v>1</v>
      </c>
      <c r="AK53" s="175"/>
      <c r="AL53" s="175">
        <v>1</v>
      </c>
      <c r="AM53" s="175"/>
      <c r="AN53" s="175">
        <v>1</v>
      </c>
      <c r="AO53" s="175"/>
    </row>
    <row r="54" spans="1:41" s="180" customFormat="1" ht="18.649999999999999" customHeight="1">
      <c r="A54" s="227">
        <v>51</v>
      </c>
      <c r="B54" s="177" t="s">
        <v>10</v>
      </c>
      <c r="C54" s="177" t="s">
        <v>95</v>
      </c>
      <c r="D54" s="174" t="s">
        <v>76</v>
      </c>
      <c r="E54" s="174" t="s">
        <v>200</v>
      </c>
      <c r="F54" s="182" t="s">
        <v>215</v>
      </c>
      <c r="G54" s="109" t="str">
        <f t="shared" si="1"/>
        <v>Dreissena polymorpha Indice de maturité sexuelle (qté adn présent dans cellule germinale male, distinguer cellule haplo, diplo ou triplo))</v>
      </c>
      <c r="H54" s="175"/>
      <c r="I54" s="175"/>
      <c r="J54" s="175">
        <v>1</v>
      </c>
      <c r="K54" s="175"/>
      <c r="L54" s="175">
        <v>1</v>
      </c>
      <c r="M54" s="175"/>
      <c r="N54" s="175">
        <v>1</v>
      </c>
      <c r="O54" s="175"/>
      <c r="P54" s="175"/>
      <c r="Q54" s="175">
        <v>1</v>
      </c>
      <c r="R54" s="175"/>
      <c r="S54" s="175"/>
      <c r="T54" s="175"/>
      <c r="U54" s="175"/>
      <c r="V54" s="175">
        <v>1</v>
      </c>
      <c r="W54" s="175">
        <v>1</v>
      </c>
      <c r="X54" s="175">
        <v>1</v>
      </c>
      <c r="Y54" s="175">
        <v>1</v>
      </c>
      <c r="Z54" s="175"/>
      <c r="AA54" s="175"/>
      <c r="AB54" s="175"/>
      <c r="AC54" s="175">
        <v>1</v>
      </c>
      <c r="AD54" s="175"/>
      <c r="AE54" s="175">
        <v>1</v>
      </c>
      <c r="AF54" s="175"/>
      <c r="AG54" s="175">
        <v>1</v>
      </c>
      <c r="AH54" s="175"/>
      <c r="AI54" s="175"/>
      <c r="AJ54" s="175">
        <v>1</v>
      </c>
      <c r="AK54" s="175"/>
      <c r="AL54" s="175">
        <v>1</v>
      </c>
      <c r="AM54" s="175"/>
      <c r="AN54" s="175"/>
      <c r="AO54" s="175">
        <v>1</v>
      </c>
    </row>
    <row r="55" spans="1:41" s="180" customFormat="1" ht="18.649999999999999" customHeight="1">
      <c r="A55" s="224">
        <v>52</v>
      </c>
      <c r="B55" s="180" t="s">
        <v>10</v>
      </c>
      <c r="C55" s="180" t="s">
        <v>96</v>
      </c>
      <c r="D55" s="182" t="s">
        <v>76</v>
      </c>
      <c r="E55" s="174" t="s">
        <v>200</v>
      </c>
      <c r="F55" s="182" t="s">
        <v>215</v>
      </c>
      <c r="G55" s="109" t="str">
        <f t="shared" si="1"/>
        <v>Dreissena polymorpha intégrité ADN</v>
      </c>
      <c r="H55" s="175">
        <v>1</v>
      </c>
      <c r="I55" s="175"/>
      <c r="J55" s="175"/>
      <c r="K55" s="175"/>
      <c r="L55" s="175">
        <v>1</v>
      </c>
      <c r="M55" s="175"/>
      <c r="N55" s="175"/>
      <c r="O55" s="175">
        <v>1</v>
      </c>
      <c r="P55" s="175"/>
      <c r="Q55" s="175">
        <v>1</v>
      </c>
      <c r="R55" s="175"/>
      <c r="S55" s="175"/>
      <c r="T55" s="175"/>
      <c r="U55" s="175">
        <v>1</v>
      </c>
      <c r="V55" s="175"/>
      <c r="W55" s="175">
        <v>1</v>
      </c>
      <c r="X55" s="175">
        <v>1</v>
      </c>
      <c r="Y55" s="175">
        <v>1</v>
      </c>
      <c r="Z55" s="175"/>
      <c r="AA55" s="175"/>
      <c r="AB55" s="175"/>
      <c r="AC55" s="175">
        <v>1</v>
      </c>
      <c r="AD55" s="175"/>
      <c r="AE55" s="175">
        <v>1</v>
      </c>
      <c r="AF55" s="175"/>
      <c r="AG55" s="175">
        <v>1</v>
      </c>
      <c r="AH55" s="175"/>
      <c r="AI55" s="175">
        <v>1</v>
      </c>
      <c r="AJ55" s="175">
        <v>1</v>
      </c>
      <c r="AK55" s="175"/>
      <c r="AL55" s="175">
        <v>1</v>
      </c>
      <c r="AM55" s="175"/>
      <c r="AN55" s="175"/>
      <c r="AO55" s="175">
        <v>1</v>
      </c>
    </row>
    <row r="56" spans="1:41" s="180" customFormat="1" ht="18.649999999999999" customHeight="1">
      <c r="A56" s="227">
        <v>53</v>
      </c>
      <c r="B56" s="180" t="s">
        <v>10</v>
      </c>
      <c r="C56" s="177" t="s">
        <v>83</v>
      </c>
      <c r="D56" s="182" t="s">
        <v>76</v>
      </c>
      <c r="E56" s="182" t="s">
        <v>206</v>
      </c>
      <c r="F56" s="182" t="s">
        <v>215</v>
      </c>
      <c r="G56" s="109" t="str">
        <f t="shared" si="1"/>
        <v>Dreissena polymorpha SOD</v>
      </c>
      <c r="H56" s="186"/>
      <c r="I56" s="175"/>
      <c r="J56" s="175">
        <v>1</v>
      </c>
      <c r="K56" s="175">
        <v>1</v>
      </c>
      <c r="L56" s="175"/>
      <c r="M56" s="175"/>
      <c r="N56" s="175"/>
      <c r="O56" s="175">
        <v>1</v>
      </c>
      <c r="P56" s="175"/>
      <c r="Q56" s="175">
        <v>1</v>
      </c>
      <c r="R56" s="175"/>
      <c r="S56" s="175"/>
      <c r="T56" s="175"/>
      <c r="U56" s="175"/>
      <c r="V56" s="175">
        <v>1</v>
      </c>
      <c r="W56" s="178">
        <v>1</v>
      </c>
      <c r="X56" s="175">
        <v>1</v>
      </c>
      <c r="Y56" s="175">
        <v>1</v>
      </c>
      <c r="Z56" s="175"/>
      <c r="AA56" s="175"/>
      <c r="AB56" s="175"/>
      <c r="AC56" s="175">
        <v>1</v>
      </c>
      <c r="AD56" s="175"/>
      <c r="AE56" s="175"/>
      <c r="AF56" s="175"/>
      <c r="AG56" s="175">
        <v>1</v>
      </c>
      <c r="AH56" s="175"/>
      <c r="AI56" s="175">
        <v>1</v>
      </c>
      <c r="AJ56" s="175"/>
      <c r="AK56" s="175"/>
      <c r="AL56" s="175">
        <v>1</v>
      </c>
      <c r="AM56" s="175"/>
      <c r="AN56" s="175">
        <v>1</v>
      </c>
      <c r="AO56" s="175"/>
    </row>
    <row r="57" spans="1:41" s="180" customFormat="1" ht="18.649999999999999" customHeight="1">
      <c r="A57" s="224">
        <v>54</v>
      </c>
      <c r="B57" s="180" t="s">
        <v>97</v>
      </c>
      <c r="C57" s="177" t="s">
        <v>83</v>
      </c>
      <c r="D57" s="182" t="s">
        <v>76</v>
      </c>
      <c r="E57" s="182" t="s">
        <v>206</v>
      </c>
      <c r="F57" s="182" t="s">
        <v>215</v>
      </c>
      <c r="G57" s="109" t="str">
        <f t="shared" si="1"/>
        <v>Dreissena rostriformis bugensis SOD</v>
      </c>
      <c r="H57" s="186"/>
      <c r="I57" s="175"/>
      <c r="J57" s="175">
        <v>1</v>
      </c>
      <c r="K57" s="175">
        <v>1</v>
      </c>
      <c r="L57" s="175"/>
      <c r="M57" s="175"/>
      <c r="N57" s="175"/>
      <c r="O57" s="175">
        <v>1</v>
      </c>
      <c r="P57" s="175"/>
      <c r="Q57" s="175">
        <v>1</v>
      </c>
      <c r="R57" s="175"/>
      <c r="S57" s="175"/>
      <c r="T57" s="175"/>
      <c r="U57" s="175"/>
      <c r="V57" s="175">
        <v>1</v>
      </c>
      <c r="W57" s="175"/>
      <c r="X57" s="175">
        <v>1</v>
      </c>
      <c r="Y57" s="175">
        <v>1</v>
      </c>
      <c r="Z57" s="175"/>
      <c r="AA57" s="175"/>
      <c r="AB57" s="175"/>
      <c r="AC57" s="175">
        <v>1</v>
      </c>
      <c r="AD57" s="175"/>
      <c r="AE57" s="175"/>
      <c r="AF57" s="175"/>
      <c r="AG57" s="175">
        <v>1</v>
      </c>
      <c r="AH57" s="175"/>
      <c r="AI57" s="175">
        <v>1</v>
      </c>
      <c r="AJ57" s="175"/>
      <c r="AK57" s="175"/>
      <c r="AL57" s="175">
        <v>1</v>
      </c>
      <c r="AM57" s="175"/>
      <c r="AN57" s="175">
        <v>1</v>
      </c>
      <c r="AO57" s="175"/>
    </row>
    <row r="58" spans="1:41" s="180" customFormat="1" ht="18.649999999999999" customHeight="1">
      <c r="A58" s="227">
        <v>55</v>
      </c>
      <c r="B58" s="180" t="s">
        <v>35</v>
      </c>
      <c r="C58" s="177" t="s">
        <v>83</v>
      </c>
      <c r="D58" s="174" t="s">
        <v>16</v>
      </c>
      <c r="E58" s="182" t="s">
        <v>206</v>
      </c>
      <c r="F58" s="182" t="s">
        <v>215</v>
      </c>
      <c r="G58" s="109" t="str">
        <f t="shared" si="1"/>
        <v>Mytilus edulis SOD</v>
      </c>
      <c r="H58" s="186"/>
      <c r="I58" s="175"/>
      <c r="J58" s="175">
        <v>1</v>
      </c>
      <c r="K58" s="175">
        <v>1</v>
      </c>
      <c r="L58" s="175"/>
      <c r="M58" s="175"/>
      <c r="N58" s="175"/>
      <c r="O58" s="175">
        <v>1</v>
      </c>
      <c r="P58" s="175"/>
      <c r="Q58" s="175">
        <v>1</v>
      </c>
      <c r="R58" s="175"/>
      <c r="S58" s="175"/>
      <c r="T58" s="175"/>
      <c r="U58" s="175"/>
      <c r="V58" s="175">
        <v>1</v>
      </c>
      <c r="W58" s="175"/>
      <c r="X58" s="175"/>
      <c r="Y58" s="175"/>
      <c r="Z58" s="178">
        <v>1</v>
      </c>
      <c r="AA58" s="175">
        <v>1</v>
      </c>
      <c r="AB58" s="175"/>
      <c r="AC58" s="175">
        <v>1</v>
      </c>
      <c r="AD58" s="175">
        <v>1</v>
      </c>
      <c r="AE58" s="175">
        <v>1</v>
      </c>
      <c r="AF58" s="175"/>
      <c r="AG58" s="175">
        <v>1</v>
      </c>
      <c r="AH58" s="175"/>
      <c r="AI58" s="175">
        <v>1</v>
      </c>
      <c r="AJ58" s="175"/>
      <c r="AK58" s="175"/>
      <c r="AL58" s="175">
        <v>1</v>
      </c>
      <c r="AM58" s="175"/>
      <c r="AN58" s="175">
        <v>1</v>
      </c>
      <c r="AO58" s="175"/>
    </row>
    <row r="59" spans="1:41" s="180" customFormat="1" ht="18" customHeight="1">
      <c r="A59" s="224">
        <v>56</v>
      </c>
      <c r="B59" s="110" t="s">
        <v>35</v>
      </c>
      <c r="C59" s="108" t="s">
        <v>6</v>
      </c>
      <c r="D59" s="174" t="s">
        <v>16</v>
      </c>
      <c r="E59" s="182" t="s">
        <v>205</v>
      </c>
      <c r="F59" s="182" t="s">
        <v>215</v>
      </c>
      <c r="G59" s="109" t="str">
        <f t="shared" si="1"/>
        <v>Mytilus edulis Mortalité hémocytaire</v>
      </c>
      <c r="H59" s="186"/>
      <c r="I59" s="175"/>
      <c r="J59" s="175">
        <v>1</v>
      </c>
      <c r="K59" s="175"/>
      <c r="L59" s="175">
        <v>1</v>
      </c>
      <c r="M59" s="175"/>
      <c r="N59" s="175"/>
      <c r="O59" s="175">
        <v>1</v>
      </c>
      <c r="P59" s="175"/>
      <c r="Q59" s="175">
        <v>1</v>
      </c>
      <c r="R59" s="175"/>
      <c r="S59" s="175"/>
      <c r="T59" s="175"/>
      <c r="U59" s="175"/>
      <c r="V59" s="175">
        <v>1</v>
      </c>
      <c r="W59" s="175"/>
      <c r="X59" s="175"/>
      <c r="Y59" s="175"/>
      <c r="Z59" s="178">
        <v>1</v>
      </c>
      <c r="AA59" s="175">
        <v>1</v>
      </c>
      <c r="AB59" s="175"/>
      <c r="AC59" s="175">
        <v>1</v>
      </c>
      <c r="AD59" s="175">
        <v>1</v>
      </c>
      <c r="AE59" s="175">
        <v>1</v>
      </c>
      <c r="AF59" s="175"/>
      <c r="AG59" s="175">
        <v>1</v>
      </c>
      <c r="AH59" s="175"/>
      <c r="AI59" s="175">
        <v>1</v>
      </c>
      <c r="AJ59" s="175"/>
      <c r="AK59" s="175"/>
      <c r="AL59" s="175">
        <v>1</v>
      </c>
      <c r="AM59" s="175"/>
      <c r="AN59" s="175"/>
      <c r="AO59" s="175">
        <v>1</v>
      </c>
    </row>
    <row r="60" spans="1:41" s="180" customFormat="1" ht="18" customHeight="1">
      <c r="A60" s="227">
        <v>57</v>
      </c>
      <c r="B60" s="110" t="s">
        <v>36</v>
      </c>
      <c r="C60" s="108" t="s">
        <v>6</v>
      </c>
      <c r="D60" s="174" t="s">
        <v>16</v>
      </c>
      <c r="E60" s="182" t="s">
        <v>205</v>
      </c>
      <c r="F60" s="182" t="s">
        <v>215</v>
      </c>
      <c r="G60" s="109" t="str">
        <f t="shared" si="1"/>
        <v>Mytilus galloprovincialis Mortalité hémocytaire</v>
      </c>
      <c r="H60" s="186"/>
      <c r="I60" s="175"/>
      <c r="J60" s="175">
        <v>1</v>
      </c>
      <c r="K60" s="175"/>
      <c r="L60" s="175">
        <v>1</v>
      </c>
      <c r="M60" s="175"/>
      <c r="N60" s="175"/>
      <c r="O60" s="175">
        <v>1</v>
      </c>
      <c r="P60" s="175"/>
      <c r="Q60" s="175">
        <v>1</v>
      </c>
      <c r="R60" s="175"/>
      <c r="S60" s="175"/>
      <c r="T60" s="175"/>
      <c r="U60" s="175"/>
      <c r="V60" s="175">
        <v>1</v>
      </c>
      <c r="W60" s="175"/>
      <c r="X60" s="175"/>
      <c r="Y60" s="175"/>
      <c r="Z60" s="175"/>
      <c r="AA60" s="175">
        <v>1</v>
      </c>
      <c r="AB60" s="175"/>
      <c r="AC60" s="175">
        <v>1</v>
      </c>
      <c r="AD60" s="175">
        <v>1</v>
      </c>
      <c r="AE60" s="175">
        <v>1</v>
      </c>
      <c r="AF60" s="175"/>
      <c r="AG60" s="175">
        <v>1</v>
      </c>
      <c r="AH60" s="175"/>
      <c r="AI60" s="175">
        <v>1</v>
      </c>
      <c r="AJ60" s="175"/>
      <c r="AK60" s="175"/>
      <c r="AL60" s="175">
        <v>1</v>
      </c>
      <c r="AM60" s="175"/>
      <c r="AN60" s="175"/>
      <c r="AO60" s="175">
        <v>1</v>
      </c>
    </row>
    <row r="61" spans="1:41" s="180" customFormat="1" ht="18" customHeight="1">
      <c r="A61" s="224">
        <v>58</v>
      </c>
      <c r="B61" s="110" t="s">
        <v>35</v>
      </c>
      <c r="C61" s="177" t="s">
        <v>87</v>
      </c>
      <c r="D61" s="174" t="s">
        <v>16</v>
      </c>
      <c r="E61" s="182" t="s">
        <v>205</v>
      </c>
      <c r="F61" s="182" t="s">
        <v>215</v>
      </c>
      <c r="G61" s="109" t="str">
        <f t="shared" si="1"/>
        <v>Mytilus edulis phagocytose</v>
      </c>
      <c r="H61" s="186"/>
      <c r="I61" s="175">
        <v>1</v>
      </c>
      <c r="J61" s="175"/>
      <c r="K61" s="175"/>
      <c r="L61" s="175">
        <v>1</v>
      </c>
      <c r="M61" s="175"/>
      <c r="N61" s="175"/>
      <c r="O61" s="175">
        <v>1</v>
      </c>
      <c r="P61" s="175"/>
      <c r="Q61" s="175">
        <v>1</v>
      </c>
      <c r="R61" s="175"/>
      <c r="S61" s="175"/>
      <c r="T61" s="175"/>
      <c r="U61" s="175">
        <v>1</v>
      </c>
      <c r="V61" s="175"/>
      <c r="W61" s="175"/>
      <c r="X61" s="175"/>
      <c r="Y61" s="175"/>
      <c r="Z61" s="178">
        <v>1</v>
      </c>
      <c r="AA61" s="175">
        <v>1</v>
      </c>
      <c r="AB61" s="175"/>
      <c r="AC61" s="175">
        <v>1</v>
      </c>
      <c r="AD61" s="175">
        <v>1</v>
      </c>
      <c r="AE61" s="175">
        <v>1</v>
      </c>
      <c r="AF61" s="175"/>
      <c r="AG61" s="175">
        <v>1</v>
      </c>
      <c r="AH61" s="175"/>
      <c r="AI61" s="175"/>
      <c r="AJ61" s="175">
        <v>1</v>
      </c>
      <c r="AK61" s="175">
        <v>1</v>
      </c>
      <c r="AL61" s="175"/>
      <c r="AM61" s="175"/>
      <c r="AN61" s="175"/>
      <c r="AO61" s="175">
        <v>1</v>
      </c>
    </row>
    <row r="62" spans="1:41" s="180" customFormat="1" ht="18" customHeight="1">
      <c r="A62" s="227">
        <v>59</v>
      </c>
      <c r="B62" s="110" t="s">
        <v>36</v>
      </c>
      <c r="C62" s="177" t="s">
        <v>87</v>
      </c>
      <c r="D62" s="174" t="s">
        <v>16</v>
      </c>
      <c r="E62" s="182" t="s">
        <v>205</v>
      </c>
      <c r="F62" s="182" t="s">
        <v>215</v>
      </c>
      <c r="G62" s="109" t="str">
        <f t="shared" si="1"/>
        <v>Mytilus galloprovincialis phagocytose</v>
      </c>
      <c r="H62" s="186"/>
      <c r="I62" s="175">
        <v>1</v>
      </c>
      <c r="J62" s="175"/>
      <c r="K62" s="175"/>
      <c r="L62" s="175">
        <v>1</v>
      </c>
      <c r="M62" s="175"/>
      <c r="N62" s="175"/>
      <c r="O62" s="175">
        <v>1</v>
      </c>
      <c r="P62" s="175"/>
      <c r="Q62" s="175">
        <v>1</v>
      </c>
      <c r="R62" s="175"/>
      <c r="S62" s="175"/>
      <c r="T62" s="175"/>
      <c r="U62" s="175">
        <v>1</v>
      </c>
      <c r="V62" s="175"/>
      <c r="W62" s="175"/>
      <c r="X62" s="175"/>
      <c r="Y62" s="175"/>
      <c r="Z62" s="175"/>
      <c r="AA62" s="175">
        <v>1</v>
      </c>
      <c r="AB62" s="175"/>
      <c r="AC62" s="175">
        <v>1</v>
      </c>
      <c r="AD62" s="175">
        <v>1</v>
      </c>
      <c r="AE62" s="175">
        <v>1</v>
      </c>
      <c r="AF62" s="175"/>
      <c r="AG62" s="175">
        <v>1</v>
      </c>
      <c r="AH62" s="175"/>
      <c r="AI62" s="175"/>
      <c r="AJ62" s="175">
        <v>1</v>
      </c>
      <c r="AK62" s="175">
        <v>1</v>
      </c>
      <c r="AL62" s="175"/>
      <c r="AM62" s="175"/>
      <c r="AN62" s="175"/>
      <c r="AO62" s="175">
        <v>1</v>
      </c>
    </row>
    <row r="63" spans="1:41" s="180" customFormat="1" ht="18" customHeight="1">
      <c r="A63" s="224">
        <v>60</v>
      </c>
      <c r="B63" s="110" t="s">
        <v>35</v>
      </c>
      <c r="C63" s="177" t="s">
        <v>98</v>
      </c>
      <c r="D63" s="174" t="s">
        <v>16</v>
      </c>
      <c r="E63" s="182" t="s">
        <v>205</v>
      </c>
      <c r="F63" s="182" t="s">
        <v>215</v>
      </c>
      <c r="G63" s="109" t="str">
        <f t="shared" si="1"/>
        <v>Mytilus edulis viabilité hémocytaire</v>
      </c>
      <c r="H63" s="187"/>
      <c r="I63" s="178"/>
      <c r="J63" s="178"/>
      <c r="K63" s="175"/>
      <c r="L63" s="175">
        <v>1</v>
      </c>
      <c r="M63" s="175"/>
      <c r="N63" s="175"/>
      <c r="O63" s="175">
        <v>1</v>
      </c>
      <c r="P63" s="175"/>
      <c r="Q63" s="175"/>
      <c r="R63" s="175"/>
      <c r="S63" s="175">
        <v>1</v>
      </c>
      <c r="T63" s="175"/>
      <c r="U63" s="175"/>
      <c r="V63" s="175">
        <v>1</v>
      </c>
      <c r="W63" s="175"/>
      <c r="X63" s="175"/>
      <c r="Y63" s="175"/>
      <c r="Z63" s="178">
        <v>1</v>
      </c>
      <c r="AA63" s="175">
        <v>1</v>
      </c>
      <c r="AB63" s="175"/>
      <c r="AC63" s="175">
        <v>1</v>
      </c>
      <c r="AD63" s="175">
        <v>1</v>
      </c>
      <c r="AE63" s="175">
        <v>1</v>
      </c>
      <c r="AF63" s="175"/>
      <c r="AG63" s="175">
        <v>1</v>
      </c>
      <c r="AH63" s="175"/>
      <c r="AI63" s="175"/>
      <c r="AJ63" s="175">
        <v>1</v>
      </c>
      <c r="AK63" s="175">
        <v>1</v>
      </c>
      <c r="AL63" s="175"/>
      <c r="AM63" s="175"/>
      <c r="AN63" s="175"/>
      <c r="AO63" s="175">
        <v>1</v>
      </c>
    </row>
    <row r="64" spans="1:41" s="180" customFormat="1" ht="18" customHeight="1">
      <c r="A64" s="227">
        <v>61</v>
      </c>
      <c r="B64" s="110" t="s">
        <v>36</v>
      </c>
      <c r="C64" s="177" t="s">
        <v>98</v>
      </c>
      <c r="D64" s="174" t="s">
        <v>16</v>
      </c>
      <c r="E64" s="182" t="s">
        <v>205</v>
      </c>
      <c r="F64" s="182" t="s">
        <v>215</v>
      </c>
      <c r="G64" s="109" t="str">
        <f t="shared" si="1"/>
        <v>Mytilus galloprovincialis viabilité hémocytaire</v>
      </c>
      <c r="H64" s="187"/>
      <c r="I64" s="178"/>
      <c r="J64" s="178"/>
      <c r="K64" s="175"/>
      <c r="L64" s="175">
        <v>1</v>
      </c>
      <c r="M64" s="175"/>
      <c r="N64" s="175"/>
      <c r="O64" s="175">
        <v>1</v>
      </c>
      <c r="P64" s="175"/>
      <c r="Q64" s="175"/>
      <c r="R64" s="175"/>
      <c r="S64" s="175">
        <v>1</v>
      </c>
      <c r="T64" s="175"/>
      <c r="U64" s="175"/>
      <c r="V64" s="175">
        <v>1</v>
      </c>
      <c r="W64" s="175"/>
      <c r="X64" s="175"/>
      <c r="Y64" s="175"/>
      <c r="Z64" s="175"/>
      <c r="AA64" s="175">
        <v>1</v>
      </c>
      <c r="AB64" s="175"/>
      <c r="AC64" s="175">
        <v>1</v>
      </c>
      <c r="AD64" s="175">
        <v>1</v>
      </c>
      <c r="AE64" s="175">
        <v>1</v>
      </c>
      <c r="AF64" s="175"/>
      <c r="AG64" s="175">
        <v>1</v>
      </c>
      <c r="AH64" s="175"/>
      <c r="AI64" s="175"/>
      <c r="AJ64" s="175">
        <v>1</v>
      </c>
      <c r="AK64" s="175">
        <v>1</v>
      </c>
      <c r="AL64" s="175"/>
      <c r="AM64" s="175"/>
      <c r="AN64" s="175"/>
      <c r="AO64" s="175">
        <v>1</v>
      </c>
    </row>
    <row r="65" spans="1:41" s="180" customFormat="1" ht="18" customHeight="1">
      <c r="A65" s="224">
        <v>62</v>
      </c>
      <c r="B65" s="110" t="s">
        <v>35</v>
      </c>
      <c r="C65" s="177" t="s">
        <v>2</v>
      </c>
      <c r="D65" s="174" t="s">
        <v>16</v>
      </c>
      <c r="E65" s="182" t="s">
        <v>205</v>
      </c>
      <c r="F65" s="182" t="s">
        <v>215</v>
      </c>
      <c r="G65" s="109" t="str">
        <f t="shared" si="1"/>
        <v>Mytilus edulis Aggrégation hémocytaire</v>
      </c>
      <c r="H65" s="186"/>
      <c r="I65" s="175"/>
      <c r="J65" s="175">
        <v>1</v>
      </c>
      <c r="K65" s="175"/>
      <c r="L65" s="175">
        <v>1</v>
      </c>
      <c r="M65" s="175"/>
      <c r="N65" s="175"/>
      <c r="O65" s="175">
        <v>1</v>
      </c>
      <c r="P65" s="175"/>
      <c r="Q65" s="175"/>
      <c r="R65" s="175"/>
      <c r="S65" s="175">
        <v>1</v>
      </c>
      <c r="T65" s="175"/>
      <c r="U65" s="175"/>
      <c r="V65" s="175">
        <v>1</v>
      </c>
      <c r="W65" s="175"/>
      <c r="X65" s="175"/>
      <c r="Y65" s="175"/>
      <c r="Z65" s="178">
        <v>1</v>
      </c>
      <c r="AA65" s="175">
        <v>1</v>
      </c>
      <c r="AB65" s="175"/>
      <c r="AC65" s="175">
        <v>1</v>
      </c>
      <c r="AD65" s="175">
        <v>1</v>
      </c>
      <c r="AE65" s="175">
        <v>1</v>
      </c>
      <c r="AF65" s="175"/>
      <c r="AG65" s="175">
        <v>1</v>
      </c>
      <c r="AH65" s="175"/>
      <c r="AI65" s="175"/>
      <c r="AJ65" s="175">
        <v>1</v>
      </c>
      <c r="AK65" s="175"/>
      <c r="AL65" s="175">
        <v>1</v>
      </c>
      <c r="AM65" s="175"/>
      <c r="AN65" s="175"/>
      <c r="AO65" s="175">
        <v>1</v>
      </c>
    </row>
    <row r="66" spans="1:41" s="180" customFormat="1" ht="18" customHeight="1">
      <c r="A66" s="227">
        <v>63</v>
      </c>
      <c r="B66" s="110" t="s">
        <v>36</v>
      </c>
      <c r="C66" s="177" t="s">
        <v>2</v>
      </c>
      <c r="D66" s="174" t="s">
        <v>16</v>
      </c>
      <c r="E66" s="182" t="s">
        <v>205</v>
      </c>
      <c r="F66" s="182" t="s">
        <v>215</v>
      </c>
      <c r="G66" s="109" t="str">
        <f t="shared" si="1"/>
        <v>Mytilus galloprovincialis Aggrégation hémocytaire</v>
      </c>
      <c r="H66" s="186"/>
      <c r="I66" s="175"/>
      <c r="J66" s="175">
        <v>1</v>
      </c>
      <c r="K66" s="175"/>
      <c r="L66" s="175">
        <v>1</v>
      </c>
      <c r="M66" s="175"/>
      <c r="N66" s="175"/>
      <c r="O66" s="175">
        <v>1</v>
      </c>
      <c r="P66" s="175"/>
      <c r="Q66" s="175"/>
      <c r="R66" s="175"/>
      <c r="S66" s="175">
        <v>1</v>
      </c>
      <c r="T66" s="175"/>
      <c r="U66" s="175"/>
      <c r="V66" s="175">
        <v>1</v>
      </c>
      <c r="W66" s="175"/>
      <c r="X66" s="175"/>
      <c r="Y66" s="175"/>
      <c r="Z66" s="175"/>
      <c r="AA66" s="175">
        <v>1</v>
      </c>
      <c r="AB66" s="175"/>
      <c r="AC66" s="175">
        <v>1</v>
      </c>
      <c r="AD66" s="175">
        <v>1</v>
      </c>
      <c r="AE66" s="175">
        <v>1</v>
      </c>
      <c r="AF66" s="175"/>
      <c r="AG66" s="175">
        <v>1</v>
      </c>
      <c r="AH66" s="175"/>
      <c r="AI66" s="175"/>
      <c r="AJ66" s="175">
        <v>1</v>
      </c>
      <c r="AK66" s="175"/>
      <c r="AL66" s="175">
        <v>1</v>
      </c>
      <c r="AM66" s="175"/>
      <c r="AN66" s="175"/>
      <c r="AO66" s="175">
        <v>1</v>
      </c>
    </row>
    <row r="67" spans="1:41" s="180" customFormat="1" ht="18" customHeight="1">
      <c r="A67" s="224">
        <v>64</v>
      </c>
      <c r="B67" s="110" t="s">
        <v>35</v>
      </c>
      <c r="C67" s="177" t="s">
        <v>99</v>
      </c>
      <c r="D67" s="174" t="s">
        <v>16</v>
      </c>
      <c r="E67" s="182" t="s">
        <v>205</v>
      </c>
      <c r="F67" s="182" t="s">
        <v>215</v>
      </c>
      <c r="G67" s="109" t="str">
        <f t="shared" si="1"/>
        <v>Mytilus edulis activité MXR</v>
      </c>
      <c r="H67" s="186"/>
      <c r="I67" s="175">
        <v>1</v>
      </c>
      <c r="J67" s="175"/>
      <c r="K67" s="175"/>
      <c r="L67" s="175">
        <v>1</v>
      </c>
      <c r="M67" s="175"/>
      <c r="N67" s="175"/>
      <c r="O67" s="175">
        <v>1</v>
      </c>
      <c r="P67" s="175"/>
      <c r="Q67" s="175">
        <v>1</v>
      </c>
      <c r="R67" s="175"/>
      <c r="S67" s="175"/>
      <c r="T67" s="175"/>
      <c r="U67" s="175">
        <v>1</v>
      </c>
      <c r="V67" s="175"/>
      <c r="W67" s="175"/>
      <c r="X67" s="175"/>
      <c r="Y67" s="175"/>
      <c r="Z67" s="178">
        <v>1</v>
      </c>
      <c r="AA67" s="175">
        <v>1</v>
      </c>
      <c r="AB67" s="175"/>
      <c r="AC67" s="175">
        <v>1</v>
      </c>
      <c r="AD67" s="175">
        <v>1</v>
      </c>
      <c r="AE67" s="175">
        <v>1</v>
      </c>
      <c r="AF67" s="175"/>
      <c r="AG67" s="175">
        <v>1</v>
      </c>
      <c r="AH67" s="175"/>
      <c r="AI67" s="175">
        <v>1</v>
      </c>
      <c r="AJ67" s="175"/>
      <c r="AK67" s="175">
        <v>1</v>
      </c>
      <c r="AL67" s="175"/>
      <c r="AM67" s="175"/>
      <c r="AN67" s="175"/>
      <c r="AO67" s="175">
        <v>1</v>
      </c>
    </row>
    <row r="68" spans="1:41" s="180" customFormat="1" ht="18" customHeight="1">
      <c r="A68" s="227">
        <v>65</v>
      </c>
      <c r="B68" s="110" t="s">
        <v>36</v>
      </c>
      <c r="C68" s="177" t="s">
        <v>99</v>
      </c>
      <c r="D68" s="174" t="s">
        <v>16</v>
      </c>
      <c r="E68" s="182" t="s">
        <v>205</v>
      </c>
      <c r="F68" s="182" t="s">
        <v>215</v>
      </c>
      <c r="G68" s="109" t="str">
        <f t="shared" si="1"/>
        <v>Mytilus galloprovincialis activité MXR</v>
      </c>
      <c r="H68" s="186"/>
      <c r="I68" s="175">
        <v>1</v>
      </c>
      <c r="J68" s="175"/>
      <c r="K68" s="175"/>
      <c r="L68" s="175">
        <v>1</v>
      </c>
      <c r="M68" s="175"/>
      <c r="N68" s="175"/>
      <c r="O68" s="175">
        <v>1</v>
      </c>
      <c r="P68" s="175"/>
      <c r="Q68" s="175">
        <v>1</v>
      </c>
      <c r="R68" s="175"/>
      <c r="S68" s="175"/>
      <c r="T68" s="175"/>
      <c r="U68" s="175">
        <v>1</v>
      </c>
      <c r="V68" s="175"/>
      <c r="W68" s="175"/>
      <c r="X68" s="175"/>
      <c r="Y68" s="175"/>
      <c r="Z68" s="175"/>
      <c r="AA68" s="175">
        <v>1</v>
      </c>
      <c r="AB68" s="175"/>
      <c r="AC68" s="175">
        <v>1</v>
      </c>
      <c r="AD68" s="175">
        <v>1</v>
      </c>
      <c r="AE68" s="175">
        <v>1</v>
      </c>
      <c r="AF68" s="175"/>
      <c r="AG68" s="175">
        <v>1</v>
      </c>
      <c r="AH68" s="175"/>
      <c r="AI68" s="175">
        <v>1</v>
      </c>
      <c r="AJ68" s="175"/>
      <c r="AK68" s="175">
        <v>1</v>
      </c>
      <c r="AL68" s="175"/>
      <c r="AM68" s="175"/>
      <c r="AN68" s="175"/>
      <c r="AO68" s="175">
        <v>1</v>
      </c>
    </row>
    <row r="69" spans="1:41" s="180" customFormat="1" ht="18" customHeight="1">
      <c r="A69" s="224">
        <v>66</v>
      </c>
      <c r="B69" s="180" t="s">
        <v>22</v>
      </c>
      <c r="C69" s="180" t="s">
        <v>4</v>
      </c>
      <c r="D69" s="118" t="s">
        <v>224</v>
      </c>
      <c r="E69" s="182" t="s">
        <v>208</v>
      </c>
      <c r="F69" s="182" t="s">
        <v>218</v>
      </c>
      <c r="G69" s="109" t="str">
        <f t="shared" ref="G69:G132" si="2">B69&amp;" "&amp;C69</f>
        <v>Crassostrea gigas Laccase</v>
      </c>
      <c r="H69" s="186">
        <v>1</v>
      </c>
      <c r="I69" s="175"/>
      <c r="J69" s="175"/>
      <c r="K69" s="175">
        <v>1</v>
      </c>
      <c r="L69" s="175"/>
      <c r="M69" s="175"/>
      <c r="N69" s="175">
        <v>1</v>
      </c>
      <c r="O69" s="175"/>
      <c r="P69" s="175"/>
      <c r="Q69" s="175">
        <v>1</v>
      </c>
      <c r="R69" s="175">
        <v>1</v>
      </c>
      <c r="S69" s="175"/>
      <c r="T69" s="175"/>
      <c r="U69" s="175"/>
      <c r="V69" s="175">
        <v>1</v>
      </c>
      <c r="W69" s="175"/>
      <c r="X69" s="175"/>
      <c r="Y69" s="175"/>
      <c r="Z69" s="175"/>
      <c r="AA69" s="175">
        <v>1</v>
      </c>
      <c r="AB69" s="175"/>
      <c r="AC69" s="175">
        <v>1</v>
      </c>
      <c r="AD69" s="175">
        <v>1</v>
      </c>
      <c r="AE69" s="175">
        <v>1</v>
      </c>
      <c r="AF69" s="175"/>
      <c r="AG69" s="178">
        <v>1</v>
      </c>
      <c r="AH69" s="175"/>
      <c r="AI69" s="175">
        <v>1</v>
      </c>
      <c r="AJ69" s="175"/>
      <c r="AK69" s="175">
        <v>1</v>
      </c>
      <c r="AL69" s="175"/>
      <c r="AM69" s="175"/>
      <c r="AN69" s="175">
        <v>1</v>
      </c>
      <c r="AO69" s="175"/>
    </row>
    <row r="70" spans="1:41" s="180" customFormat="1" ht="18" customHeight="1">
      <c r="A70" s="227">
        <v>67</v>
      </c>
      <c r="B70" s="180" t="s">
        <v>9</v>
      </c>
      <c r="C70" s="177" t="s">
        <v>159</v>
      </c>
      <c r="D70" s="182" t="s">
        <v>76</v>
      </c>
      <c r="E70" s="182" t="s">
        <v>207</v>
      </c>
      <c r="F70" s="182" t="s">
        <v>215</v>
      </c>
      <c r="G70" s="109" t="str">
        <f t="shared" si="2"/>
        <v>Gasterosteus aculeatus comet sur sang</v>
      </c>
      <c r="H70" s="175">
        <v>1</v>
      </c>
      <c r="I70" s="175"/>
      <c r="J70" s="175"/>
      <c r="K70" s="175"/>
      <c r="L70" s="175"/>
      <c r="M70" s="175"/>
      <c r="N70" s="175"/>
      <c r="O70" s="175">
        <v>1</v>
      </c>
      <c r="P70" s="175"/>
      <c r="Q70" s="175">
        <v>1</v>
      </c>
      <c r="R70" s="175"/>
      <c r="S70" s="175"/>
      <c r="T70" s="175"/>
      <c r="U70" s="175"/>
      <c r="V70" s="175">
        <v>1</v>
      </c>
      <c r="W70" s="175">
        <v>1</v>
      </c>
      <c r="X70" s="175">
        <v>1</v>
      </c>
      <c r="Y70" s="175">
        <v>1</v>
      </c>
      <c r="Z70" s="175">
        <v>1</v>
      </c>
      <c r="AA70" s="175"/>
      <c r="AB70" s="175"/>
      <c r="AC70" s="175">
        <v>1</v>
      </c>
      <c r="AD70" s="175">
        <v>1</v>
      </c>
      <c r="AE70" s="175">
        <v>1</v>
      </c>
      <c r="AF70" s="175"/>
      <c r="AG70" s="175"/>
      <c r="AH70" s="175">
        <v>1</v>
      </c>
      <c r="AI70" s="178">
        <v>1</v>
      </c>
      <c r="AJ70" s="178"/>
      <c r="AK70" s="175"/>
      <c r="AL70" s="178">
        <v>1</v>
      </c>
      <c r="AM70" s="178"/>
      <c r="AN70" s="130"/>
      <c r="AO70" s="178"/>
    </row>
    <row r="71" spans="1:41" s="180" customFormat="1" ht="18" customHeight="1">
      <c r="A71" s="224">
        <v>68</v>
      </c>
      <c r="B71" s="180" t="s">
        <v>9</v>
      </c>
      <c r="C71" s="180" t="s">
        <v>100</v>
      </c>
      <c r="D71" s="182" t="s">
        <v>76</v>
      </c>
      <c r="E71" s="182" t="s">
        <v>207</v>
      </c>
      <c r="F71" s="182" t="s">
        <v>215</v>
      </c>
      <c r="G71" s="109" t="str">
        <f t="shared" si="2"/>
        <v>Gasterosteus aculeatus VTG</v>
      </c>
      <c r="H71" s="175">
        <v>1</v>
      </c>
      <c r="I71" s="175"/>
      <c r="J71" s="175"/>
      <c r="K71" s="175">
        <v>1</v>
      </c>
      <c r="L71" s="175"/>
      <c r="M71" s="175"/>
      <c r="N71" s="175">
        <v>1</v>
      </c>
      <c r="O71" s="175"/>
      <c r="P71" s="175"/>
      <c r="Q71" s="175">
        <v>1</v>
      </c>
      <c r="R71" s="175"/>
      <c r="S71" s="175"/>
      <c r="T71" s="175"/>
      <c r="U71" s="175">
        <v>1</v>
      </c>
      <c r="V71" s="175"/>
      <c r="W71" s="175">
        <v>1</v>
      </c>
      <c r="X71" s="175">
        <v>1</v>
      </c>
      <c r="Y71" s="175">
        <v>1</v>
      </c>
      <c r="Z71" s="175">
        <v>1</v>
      </c>
      <c r="AA71" s="175"/>
      <c r="AB71" s="175"/>
      <c r="AC71" s="175">
        <v>1</v>
      </c>
      <c r="AD71" s="175">
        <v>1</v>
      </c>
      <c r="AE71" s="175">
        <v>1</v>
      </c>
      <c r="AF71" s="175"/>
      <c r="AG71" s="175"/>
      <c r="AH71" s="175">
        <v>1</v>
      </c>
      <c r="AI71" s="175">
        <v>1</v>
      </c>
      <c r="AJ71" s="175"/>
      <c r="AK71" s="175"/>
      <c r="AL71" s="175">
        <v>1</v>
      </c>
      <c r="AM71" s="175"/>
      <c r="AN71" s="130"/>
      <c r="AO71" s="178"/>
    </row>
    <row r="72" spans="1:41" s="180" customFormat="1" ht="18" customHeight="1">
      <c r="A72" s="227">
        <v>69</v>
      </c>
      <c r="B72" s="177" t="s">
        <v>9</v>
      </c>
      <c r="C72" s="177" t="s">
        <v>101</v>
      </c>
      <c r="D72" s="174" t="s">
        <v>76</v>
      </c>
      <c r="E72" s="182" t="s">
        <v>207</v>
      </c>
      <c r="F72" s="182" t="s">
        <v>215</v>
      </c>
      <c r="G72" s="109" t="str">
        <f t="shared" si="2"/>
        <v>Gasterosteus aculeatus Spiggin</v>
      </c>
      <c r="H72" s="175">
        <v>1</v>
      </c>
      <c r="I72" s="175"/>
      <c r="J72" s="175"/>
      <c r="K72" s="175">
        <v>1</v>
      </c>
      <c r="L72" s="175"/>
      <c r="M72" s="175"/>
      <c r="N72" s="175"/>
      <c r="O72" s="175">
        <v>1</v>
      </c>
      <c r="P72" s="175"/>
      <c r="Q72" s="175">
        <v>1</v>
      </c>
      <c r="R72" s="175"/>
      <c r="S72" s="175"/>
      <c r="T72" s="175"/>
      <c r="U72" s="175">
        <v>1</v>
      </c>
      <c r="V72" s="175"/>
      <c r="W72" s="175">
        <v>1</v>
      </c>
      <c r="X72" s="175">
        <v>1</v>
      </c>
      <c r="Y72" s="175">
        <v>1</v>
      </c>
      <c r="Z72" s="175">
        <v>1</v>
      </c>
      <c r="AA72" s="175"/>
      <c r="AB72" s="175"/>
      <c r="AC72" s="175">
        <v>1</v>
      </c>
      <c r="AD72" s="175">
        <v>1</v>
      </c>
      <c r="AE72" s="175">
        <v>1</v>
      </c>
      <c r="AF72" s="175"/>
      <c r="AG72" s="175"/>
      <c r="AH72" s="175">
        <v>1</v>
      </c>
      <c r="AI72" s="175">
        <v>1</v>
      </c>
      <c r="AJ72" s="175"/>
      <c r="AK72" s="175"/>
      <c r="AL72" s="175">
        <v>1</v>
      </c>
      <c r="AM72" s="175"/>
      <c r="AN72" s="130"/>
      <c r="AO72" s="178"/>
    </row>
    <row r="73" spans="1:41" s="180" customFormat="1" ht="18" customHeight="1">
      <c r="A73" s="224">
        <v>70</v>
      </c>
      <c r="B73" s="180" t="s">
        <v>9</v>
      </c>
      <c r="C73" s="180" t="s">
        <v>102</v>
      </c>
      <c r="D73" s="182" t="s">
        <v>76</v>
      </c>
      <c r="E73" s="182" t="s">
        <v>207</v>
      </c>
      <c r="F73" s="182" t="s">
        <v>215</v>
      </c>
      <c r="G73" s="109" t="str">
        <f t="shared" si="2"/>
        <v>Gasterosteus aculeatus GPx</v>
      </c>
      <c r="H73" s="175"/>
      <c r="I73" s="175">
        <v>1</v>
      </c>
      <c r="J73" s="175"/>
      <c r="K73" s="175">
        <v>1</v>
      </c>
      <c r="L73" s="175"/>
      <c r="M73" s="175"/>
      <c r="N73" s="175"/>
      <c r="O73" s="175">
        <v>1</v>
      </c>
      <c r="P73" s="175"/>
      <c r="Q73" s="175">
        <v>1</v>
      </c>
      <c r="R73" s="175"/>
      <c r="S73" s="175"/>
      <c r="T73" s="175"/>
      <c r="U73" s="175">
        <v>1</v>
      </c>
      <c r="V73" s="175"/>
      <c r="W73" s="175">
        <v>1</v>
      </c>
      <c r="X73" s="175">
        <v>1</v>
      </c>
      <c r="Y73" s="175">
        <v>1</v>
      </c>
      <c r="Z73" s="175">
        <v>1</v>
      </c>
      <c r="AA73" s="175"/>
      <c r="AB73" s="175"/>
      <c r="AC73" s="175">
        <v>1</v>
      </c>
      <c r="AD73" s="175">
        <v>1</v>
      </c>
      <c r="AE73" s="175">
        <v>1</v>
      </c>
      <c r="AF73" s="175"/>
      <c r="AG73" s="175"/>
      <c r="AH73" s="175">
        <v>1</v>
      </c>
      <c r="AI73" s="175">
        <v>1</v>
      </c>
      <c r="AJ73" s="175"/>
      <c r="AK73" s="175"/>
      <c r="AL73" s="175">
        <v>1</v>
      </c>
      <c r="AM73" s="175"/>
      <c r="AN73" s="130"/>
      <c r="AO73" s="178"/>
    </row>
    <row r="74" spans="1:41" s="180" customFormat="1" ht="18" customHeight="1">
      <c r="A74" s="227">
        <v>71</v>
      </c>
      <c r="B74" s="180" t="s">
        <v>9</v>
      </c>
      <c r="C74" s="180" t="s">
        <v>83</v>
      </c>
      <c r="D74" s="182" t="s">
        <v>76</v>
      </c>
      <c r="E74" s="182" t="s">
        <v>207</v>
      </c>
      <c r="F74" s="182" t="s">
        <v>215</v>
      </c>
      <c r="G74" s="109" t="str">
        <f t="shared" si="2"/>
        <v>Gasterosteus aculeatus SOD</v>
      </c>
      <c r="H74" s="175"/>
      <c r="I74" s="175">
        <v>1</v>
      </c>
      <c r="J74" s="175"/>
      <c r="K74" s="175"/>
      <c r="L74" s="175"/>
      <c r="M74" s="175">
        <v>1</v>
      </c>
      <c r="N74" s="175"/>
      <c r="O74" s="175">
        <v>1</v>
      </c>
      <c r="P74" s="175"/>
      <c r="Q74" s="175">
        <v>1</v>
      </c>
      <c r="R74" s="175"/>
      <c r="S74" s="175"/>
      <c r="T74" s="175"/>
      <c r="U74" s="175">
        <v>1</v>
      </c>
      <c r="V74" s="175"/>
      <c r="W74" s="175">
        <v>1</v>
      </c>
      <c r="X74" s="175">
        <v>1</v>
      </c>
      <c r="Y74" s="175">
        <v>1</v>
      </c>
      <c r="Z74" s="175">
        <v>1</v>
      </c>
      <c r="AA74" s="175"/>
      <c r="AB74" s="175"/>
      <c r="AC74" s="175">
        <v>1</v>
      </c>
      <c r="AD74" s="175">
        <v>1</v>
      </c>
      <c r="AE74" s="175">
        <v>1</v>
      </c>
      <c r="AF74" s="175"/>
      <c r="AG74" s="175"/>
      <c r="AH74" s="175">
        <v>1</v>
      </c>
      <c r="AI74" s="175">
        <v>1</v>
      </c>
      <c r="AJ74" s="175"/>
      <c r="AK74" s="175"/>
      <c r="AL74" s="175">
        <v>1</v>
      </c>
      <c r="AM74" s="175"/>
      <c r="AN74" s="130"/>
      <c r="AO74" s="178"/>
    </row>
    <row r="75" spans="1:41" s="180" customFormat="1" ht="18" customHeight="1">
      <c r="A75" s="224">
        <v>72</v>
      </c>
      <c r="B75" s="180" t="s">
        <v>9</v>
      </c>
      <c r="C75" s="179" t="s">
        <v>271</v>
      </c>
      <c r="D75" s="182" t="s">
        <v>76</v>
      </c>
      <c r="E75" s="182" t="s">
        <v>207</v>
      </c>
      <c r="F75" s="182" t="s">
        <v>215</v>
      </c>
      <c r="G75" s="109" t="str">
        <f t="shared" si="2"/>
        <v>Gasterosteus aculeatus Catalase</v>
      </c>
      <c r="H75" s="175"/>
      <c r="I75" s="175">
        <v>1</v>
      </c>
      <c r="J75" s="175"/>
      <c r="K75" s="175"/>
      <c r="L75" s="175"/>
      <c r="M75" s="175">
        <v>1</v>
      </c>
      <c r="N75" s="175"/>
      <c r="O75" s="175">
        <v>1</v>
      </c>
      <c r="P75" s="175"/>
      <c r="Q75" s="175">
        <v>1</v>
      </c>
      <c r="R75" s="175"/>
      <c r="S75" s="175"/>
      <c r="T75" s="175"/>
      <c r="U75" s="175">
        <v>1</v>
      </c>
      <c r="V75" s="175"/>
      <c r="W75" s="175">
        <v>1</v>
      </c>
      <c r="X75" s="175">
        <v>1</v>
      </c>
      <c r="Y75" s="175">
        <v>1</v>
      </c>
      <c r="Z75" s="175">
        <v>1</v>
      </c>
      <c r="AA75" s="175"/>
      <c r="AB75" s="175"/>
      <c r="AC75" s="175">
        <v>1</v>
      </c>
      <c r="AD75" s="175">
        <v>1</v>
      </c>
      <c r="AE75" s="175">
        <v>1</v>
      </c>
      <c r="AF75" s="175"/>
      <c r="AG75" s="175"/>
      <c r="AH75" s="175">
        <v>1</v>
      </c>
      <c r="AI75" s="175">
        <v>1</v>
      </c>
      <c r="AJ75" s="175"/>
      <c r="AK75" s="175"/>
      <c r="AL75" s="175">
        <v>1</v>
      </c>
      <c r="AM75" s="175"/>
      <c r="AN75" s="130"/>
      <c r="AO75" s="178"/>
    </row>
    <row r="76" spans="1:41" s="180" customFormat="1" ht="18" customHeight="1">
      <c r="A76" s="227">
        <v>73</v>
      </c>
      <c r="B76" s="180" t="s">
        <v>9</v>
      </c>
      <c r="C76" s="180" t="s">
        <v>84</v>
      </c>
      <c r="D76" s="182" t="s">
        <v>76</v>
      </c>
      <c r="E76" s="182" t="s">
        <v>207</v>
      </c>
      <c r="F76" s="182" t="s">
        <v>215</v>
      </c>
      <c r="G76" s="109" t="str">
        <f t="shared" si="2"/>
        <v>Gasterosteus aculeatus Tbars</v>
      </c>
      <c r="H76" s="175">
        <v>1</v>
      </c>
      <c r="I76" s="175"/>
      <c r="J76" s="175"/>
      <c r="K76" s="175"/>
      <c r="L76" s="175"/>
      <c r="M76" s="175">
        <v>1</v>
      </c>
      <c r="N76" s="175"/>
      <c r="O76" s="175">
        <v>1</v>
      </c>
      <c r="P76" s="175"/>
      <c r="Q76" s="175">
        <v>1</v>
      </c>
      <c r="R76" s="175"/>
      <c r="S76" s="175"/>
      <c r="T76" s="175"/>
      <c r="U76" s="175">
        <v>1</v>
      </c>
      <c r="V76" s="175"/>
      <c r="W76" s="175">
        <v>1</v>
      </c>
      <c r="X76" s="175">
        <v>1</v>
      </c>
      <c r="Y76" s="175">
        <v>1</v>
      </c>
      <c r="Z76" s="175">
        <v>1</v>
      </c>
      <c r="AA76" s="175"/>
      <c r="AB76" s="175"/>
      <c r="AC76" s="175">
        <v>1</v>
      </c>
      <c r="AD76" s="175">
        <v>1</v>
      </c>
      <c r="AE76" s="175">
        <v>1</v>
      </c>
      <c r="AF76" s="175"/>
      <c r="AG76" s="175"/>
      <c r="AH76" s="175">
        <v>1</v>
      </c>
      <c r="AI76" s="175">
        <v>1</v>
      </c>
      <c r="AJ76" s="175"/>
      <c r="AK76" s="175"/>
      <c r="AL76" s="175">
        <v>1</v>
      </c>
      <c r="AM76" s="175"/>
      <c r="AN76" s="130"/>
      <c r="AO76" s="178"/>
    </row>
    <row r="77" spans="1:41" s="180" customFormat="1" ht="18" customHeight="1">
      <c r="A77" s="224">
        <v>74</v>
      </c>
      <c r="B77" s="180" t="s">
        <v>9</v>
      </c>
      <c r="C77" s="180" t="s">
        <v>103</v>
      </c>
      <c r="D77" s="182" t="s">
        <v>76</v>
      </c>
      <c r="E77" s="182" t="s">
        <v>207</v>
      </c>
      <c r="F77" s="182" t="s">
        <v>215</v>
      </c>
      <c r="G77" s="109" t="str">
        <f t="shared" si="2"/>
        <v>Gasterosteus aculeatus GR</v>
      </c>
      <c r="H77" s="175"/>
      <c r="I77" s="175">
        <v>1</v>
      </c>
      <c r="J77" s="175"/>
      <c r="K77" s="175"/>
      <c r="L77" s="175"/>
      <c r="M77" s="175">
        <v>1</v>
      </c>
      <c r="N77" s="175"/>
      <c r="O77" s="175">
        <v>1</v>
      </c>
      <c r="P77" s="175"/>
      <c r="Q77" s="175">
        <v>1</v>
      </c>
      <c r="R77" s="175"/>
      <c r="S77" s="175"/>
      <c r="T77" s="175"/>
      <c r="U77" s="175">
        <v>1</v>
      </c>
      <c r="V77" s="175"/>
      <c r="W77" s="175">
        <v>1</v>
      </c>
      <c r="X77" s="175">
        <v>1</v>
      </c>
      <c r="Y77" s="175">
        <v>1</v>
      </c>
      <c r="Z77" s="175">
        <v>1</v>
      </c>
      <c r="AA77" s="175"/>
      <c r="AB77" s="175"/>
      <c r="AC77" s="175">
        <v>1</v>
      </c>
      <c r="AD77" s="175">
        <v>1</v>
      </c>
      <c r="AE77" s="175">
        <v>1</v>
      </c>
      <c r="AF77" s="175"/>
      <c r="AG77" s="175"/>
      <c r="AH77" s="175">
        <v>1</v>
      </c>
      <c r="AI77" s="175">
        <v>1</v>
      </c>
      <c r="AJ77" s="175"/>
      <c r="AK77" s="175"/>
      <c r="AL77" s="175">
        <v>1</v>
      </c>
      <c r="AM77" s="175"/>
      <c r="AN77" s="130"/>
      <c r="AO77" s="178"/>
    </row>
    <row r="78" spans="1:41" s="180" customFormat="1" ht="18" customHeight="1">
      <c r="A78" s="227">
        <v>75</v>
      </c>
      <c r="B78" s="180" t="s">
        <v>9</v>
      </c>
      <c r="C78" s="180" t="s">
        <v>1</v>
      </c>
      <c r="D78" s="182" t="s">
        <v>76</v>
      </c>
      <c r="E78" s="182" t="s">
        <v>207</v>
      </c>
      <c r="F78" s="182" t="s">
        <v>215</v>
      </c>
      <c r="G78" s="109" t="str">
        <f t="shared" si="2"/>
        <v>Gasterosteus aculeatus AchE</v>
      </c>
      <c r="H78" s="175"/>
      <c r="I78" s="175">
        <v>1</v>
      </c>
      <c r="J78" s="175"/>
      <c r="K78" s="175">
        <v>1</v>
      </c>
      <c r="L78" s="175"/>
      <c r="M78" s="175"/>
      <c r="N78" s="175"/>
      <c r="O78" s="175">
        <v>1</v>
      </c>
      <c r="P78" s="175"/>
      <c r="Q78" s="175">
        <v>1</v>
      </c>
      <c r="R78" s="175"/>
      <c r="S78" s="175"/>
      <c r="T78" s="175"/>
      <c r="U78" s="175">
        <v>1</v>
      </c>
      <c r="V78" s="175"/>
      <c r="W78" s="175">
        <v>1</v>
      </c>
      <c r="X78" s="175">
        <v>1</v>
      </c>
      <c r="Y78" s="175">
        <v>1</v>
      </c>
      <c r="Z78" s="175">
        <v>1</v>
      </c>
      <c r="AA78" s="175"/>
      <c r="AB78" s="175"/>
      <c r="AC78" s="175">
        <v>1</v>
      </c>
      <c r="AD78" s="175">
        <v>1</v>
      </c>
      <c r="AE78" s="175">
        <v>1</v>
      </c>
      <c r="AF78" s="175"/>
      <c r="AG78" s="175"/>
      <c r="AH78" s="175">
        <v>1</v>
      </c>
      <c r="AI78" s="175">
        <v>1</v>
      </c>
      <c r="AJ78" s="175"/>
      <c r="AK78" s="175"/>
      <c r="AL78" s="175">
        <v>1</v>
      </c>
      <c r="AM78" s="175"/>
      <c r="AN78" s="130">
        <v>1</v>
      </c>
      <c r="AO78" s="178"/>
    </row>
    <row r="79" spans="1:41" s="180" customFormat="1" ht="18" customHeight="1">
      <c r="A79" s="224">
        <v>76</v>
      </c>
      <c r="B79" s="180" t="s">
        <v>9</v>
      </c>
      <c r="C79" s="180" t="s">
        <v>91</v>
      </c>
      <c r="D79" s="182" t="s">
        <v>76</v>
      </c>
      <c r="E79" s="182" t="s">
        <v>207</v>
      </c>
      <c r="F79" s="182" t="s">
        <v>215</v>
      </c>
      <c r="G79" s="109" t="str">
        <f t="shared" si="2"/>
        <v>Gasterosteus aculeatus EROD</v>
      </c>
      <c r="H79" s="175">
        <v>1</v>
      </c>
      <c r="I79" s="175"/>
      <c r="J79" s="175"/>
      <c r="K79" s="175">
        <v>1</v>
      </c>
      <c r="L79" s="175"/>
      <c r="M79" s="175"/>
      <c r="N79" s="175"/>
      <c r="O79" s="175">
        <v>1</v>
      </c>
      <c r="P79" s="175">
        <v>1</v>
      </c>
      <c r="Q79" s="175"/>
      <c r="R79" s="175"/>
      <c r="S79" s="175"/>
      <c r="T79" s="175"/>
      <c r="U79" s="175">
        <v>1</v>
      </c>
      <c r="V79" s="175"/>
      <c r="W79" s="175">
        <v>1</v>
      </c>
      <c r="X79" s="175">
        <v>1</v>
      </c>
      <c r="Y79" s="175">
        <v>1</v>
      </c>
      <c r="Z79" s="175">
        <v>1</v>
      </c>
      <c r="AA79" s="175"/>
      <c r="AB79" s="175"/>
      <c r="AC79" s="175">
        <v>1</v>
      </c>
      <c r="AD79" s="175">
        <v>1</v>
      </c>
      <c r="AE79" s="175">
        <v>1</v>
      </c>
      <c r="AF79" s="175"/>
      <c r="AG79" s="175"/>
      <c r="AH79" s="175">
        <v>1</v>
      </c>
      <c r="AI79" s="175">
        <v>1</v>
      </c>
      <c r="AJ79" s="175"/>
      <c r="AK79" s="175"/>
      <c r="AL79" s="175">
        <v>1</v>
      </c>
      <c r="AM79" s="175"/>
      <c r="AN79" s="130"/>
      <c r="AO79" s="178"/>
    </row>
    <row r="80" spans="1:41" s="180" customFormat="1" ht="18" customHeight="1">
      <c r="A80" s="227">
        <v>77</v>
      </c>
      <c r="B80" s="180" t="s">
        <v>9</v>
      </c>
      <c r="C80" s="180" t="s">
        <v>80</v>
      </c>
      <c r="D80" s="182" t="s">
        <v>76</v>
      </c>
      <c r="E80" s="182" t="s">
        <v>207</v>
      </c>
      <c r="F80" s="182" t="s">
        <v>215</v>
      </c>
      <c r="G80" s="109" t="str">
        <f t="shared" si="2"/>
        <v>Gasterosteus aculeatus GST</v>
      </c>
      <c r="H80" s="175"/>
      <c r="I80" s="175">
        <v>1</v>
      </c>
      <c r="J80" s="175"/>
      <c r="K80" s="175"/>
      <c r="L80" s="175"/>
      <c r="M80" s="175">
        <v>1</v>
      </c>
      <c r="N80" s="175"/>
      <c r="O80" s="175">
        <v>1</v>
      </c>
      <c r="P80" s="175"/>
      <c r="Q80" s="175">
        <v>1</v>
      </c>
      <c r="R80" s="175"/>
      <c r="S80" s="175"/>
      <c r="T80" s="175"/>
      <c r="U80" s="175">
        <v>1</v>
      </c>
      <c r="V80" s="175"/>
      <c r="W80" s="175">
        <v>1</v>
      </c>
      <c r="X80" s="175">
        <v>1</v>
      </c>
      <c r="Y80" s="175">
        <v>1</v>
      </c>
      <c r="Z80" s="175">
        <v>1</v>
      </c>
      <c r="AA80" s="175"/>
      <c r="AB80" s="175"/>
      <c r="AC80" s="175">
        <v>1</v>
      </c>
      <c r="AD80" s="175">
        <v>1</v>
      </c>
      <c r="AE80" s="175">
        <v>1</v>
      </c>
      <c r="AF80" s="175"/>
      <c r="AG80" s="175"/>
      <c r="AH80" s="175">
        <v>1</v>
      </c>
      <c r="AI80" s="175">
        <v>1</v>
      </c>
      <c r="AJ80" s="175"/>
      <c r="AK80" s="175"/>
      <c r="AL80" s="175">
        <v>1</v>
      </c>
      <c r="AM80" s="175"/>
      <c r="AN80" s="130"/>
      <c r="AO80" s="178"/>
    </row>
    <row r="81" spans="1:41" s="180" customFormat="1" ht="18" customHeight="1">
      <c r="A81" s="224">
        <v>78</v>
      </c>
      <c r="B81" s="180" t="s">
        <v>9</v>
      </c>
      <c r="C81" s="180" t="s">
        <v>104</v>
      </c>
      <c r="D81" s="182" t="s">
        <v>76</v>
      </c>
      <c r="E81" s="182" t="s">
        <v>207</v>
      </c>
      <c r="F81" s="182" t="s">
        <v>215</v>
      </c>
      <c r="G81" s="109" t="str">
        <f t="shared" si="2"/>
        <v>Gasterosteus aculeatus Cyp3a</v>
      </c>
      <c r="H81" s="175">
        <v>1</v>
      </c>
      <c r="I81" s="175"/>
      <c r="J81" s="175"/>
      <c r="K81" s="175"/>
      <c r="L81" s="175"/>
      <c r="M81" s="175">
        <v>1</v>
      </c>
      <c r="N81" s="175"/>
      <c r="O81" s="175">
        <v>1</v>
      </c>
      <c r="P81" s="175"/>
      <c r="Q81" s="175">
        <v>1</v>
      </c>
      <c r="R81" s="175"/>
      <c r="S81" s="175"/>
      <c r="T81" s="175"/>
      <c r="U81" s="175">
        <v>1</v>
      </c>
      <c r="V81" s="175"/>
      <c r="W81" s="175">
        <v>1</v>
      </c>
      <c r="X81" s="175">
        <v>1</v>
      </c>
      <c r="Y81" s="175">
        <v>1</v>
      </c>
      <c r="Z81" s="175">
        <v>1</v>
      </c>
      <c r="AA81" s="175"/>
      <c r="AB81" s="175"/>
      <c r="AC81" s="175">
        <v>1</v>
      </c>
      <c r="AD81" s="175">
        <v>1</v>
      </c>
      <c r="AE81" s="175">
        <v>1</v>
      </c>
      <c r="AF81" s="175"/>
      <c r="AG81" s="175"/>
      <c r="AH81" s="175">
        <v>1</v>
      </c>
      <c r="AI81" s="175">
        <v>1</v>
      </c>
      <c r="AJ81" s="175"/>
      <c r="AK81" s="175"/>
      <c r="AL81" s="175">
        <v>1</v>
      </c>
      <c r="AM81" s="175"/>
      <c r="AN81" s="130"/>
      <c r="AO81" s="178"/>
    </row>
    <row r="82" spans="1:41" s="180" customFormat="1" ht="18" customHeight="1">
      <c r="A82" s="227">
        <v>79</v>
      </c>
      <c r="B82" s="180" t="s">
        <v>9</v>
      </c>
      <c r="C82" s="180" t="s">
        <v>105</v>
      </c>
      <c r="D82" s="182" t="s">
        <v>76</v>
      </c>
      <c r="E82" s="182" t="s">
        <v>207</v>
      </c>
      <c r="F82" s="182" t="s">
        <v>215</v>
      </c>
      <c r="G82" s="109" t="str">
        <f t="shared" si="2"/>
        <v>Gasterosteus aculeatus GSHt</v>
      </c>
      <c r="H82" s="175"/>
      <c r="I82" s="175">
        <v>1</v>
      </c>
      <c r="J82" s="175"/>
      <c r="K82" s="175"/>
      <c r="L82" s="175"/>
      <c r="M82" s="175">
        <v>1</v>
      </c>
      <c r="N82" s="175"/>
      <c r="O82" s="175">
        <v>1</v>
      </c>
      <c r="P82" s="175"/>
      <c r="Q82" s="175">
        <v>1</v>
      </c>
      <c r="R82" s="175"/>
      <c r="S82" s="175"/>
      <c r="T82" s="175"/>
      <c r="U82" s="175">
        <v>1</v>
      </c>
      <c r="V82" s="175"/>
      <c r="W82" s="175">
        <v>1</v>
      </c>
      <c r="X82" s="175">
        <v>1</v>
      </c>
      <c r="Y82" s="175">
        <v>1</v>
      </c>
      <c r="Z82" s="175">
        <v>1</v>
      </c>
      <c r="AA82" s="175"/>
      <c r="AB82" s="175"/>
      <c r="AC82" s="175">
        <v>1</v>
      </c>
      <c r="AD82" s="175">
        <v>1</v>
      </c>
      <c r="AE82" s="175">
        <v>1</v>
      </c>
      <c r="AF82" s="175"/>
      <c r="AG82" s="175"/>
      <c r="AH82" s="175">
        <v>1</v>
      </c>
      <c r="AI82" s="175">
        <v>1</v>
      </c>
      <c r="AJ82" s="175"/>
      <c r="AK82" s="175"/>
      <c r="AL82" s="175">
        <v>1</v>
      </c>
      <c r="AM82" s="175"/>
      <c r="AN82" s="130"/>
      <c r="AO82" s="178"/>
    </row>
    <row r="83" spans="1:41" s="180" customFormat="1" ht="18" customHeight="1">
      <c r="A83" s="224">
        <v>80</v>
      </c>
      <c r="B83" s="108" t="s">
        <v>167</v>
      </c>
      <c r="C83" s="180" t="s">
        <v>91</v>
      </c>
      <c r="D83" s="182" t="s">
        <v>76</v>
      </c>
      <c r="E83" s="182" t="s">
        <v>207</v>
      </c>
      <c r="F83" s="182" t="s">
        <v>215</v>
      </c>
      <c r="G83" s="109" t="str">
        <f t="shared" si="2"/>
        <v>Cottus gobio EROD</v>
      </c>
      <c r="H83" s="175">
        <v>1</v>
      </c>
      <c r="I83" s="175"/>
      <c r="J83" s="175"/>
      <c r="K83" s="175">
        <v>1</v>
      </c>
      <c r="L83" s="175"/>
      <c r="M83" s="175"/>
      <c r="N83" s="175"/>
      <c r="O83" s="175">
        <v>1</v>
      </c>
      <c r="P83" s="175">
        <v>1</v>
      </c>
      <c r="Q83" s="175"/>
      <c r="R83" s="175"/>
      <c r="S83" s="175"/>
      <c r="T83" s="175"/>
      <c r="U83" s="175">
        <v>1</v>
      </c>
      <c r="V83" s="175"/>
      <c r="W83" s="175">
        <v>1</v>
      </c>
      <c r="X83" s="175">
        <v>1</v>
      </c>
      <c r="Y83" s="175"/>
      <c r="Z83" s="175"/>
      <c r="AA83" s="175"/>
      <c r="AB83" s="175"/>
      <c r="AC83" s="175">
        <v>1</v>
      </c>
      <c r="AD83" s="175"/>
      <c r="AE83" s="175"/>
      <c r="AF83" s="175"/>
      <c r="AG83" s="175"/>
      <c r="AH83" s="175">
        <v>1</v>
      </c>
      <c r="AI83" s="178">
        <v>1</v>
      </c>
      <c r="AJ83" s="178"/>
      <c r="AK83" s="178"/>
      <c r="AL83" s="178">
        <v>1</v>
      </c>
      <c r="AM83" s="178"/>
      <c r="AN83" s="178"/>
      <c r="AO83" s="178"/>
    </row>
    <row r="84" spans="1:41" s="180" customFormat="1" ht="18" customHeight="1">
      <c r="A84" s="227">
        <v>81</v>
      </c>
      <c r="B84" s="108" t="s">
        <v>167</v>
      </c>
      <c r="C84" s="180" t="s">
        <v>80</v>
      </c>
      <c r="D84" s="182" t="s">
        <v>76</v>
      </c>
      <c r="E84" s="182" t="s">
        <v>207</v>
      </c>
      <c r="F84" s="182" t="s">
        <v>215</v>
      </c>
      <c r="G84" s="109" t="str">
        <f t="shared" si="2"/>
        <v>Cottus gobio GST</v>
      </c>
      <c r="H84" s="175"/>
      <c r="I84" s="175">
        <v>1</v>
      </c>
      <c r="J84" s="175"/>
      <c r="K84" s="175"/>
      <c r="L84" s="175"/>
      <c r="M84" s="175">
        <v>1</v>
      </c>
      <c r="N84" s="175"/>
      <c r="O84" s="175">
        <v>1</v>
      </c>
      <c r="P84" s="175"/>
      <c r="Q84" s="175">
        <v>1</v>
      </c>
      <c r="R84" s="175"/>
      <c r="S84" s="175"/>
      <c r="T84" s="175"/>
      <c r="U84" s="175">
        <v>1</v>
      </c>
      <c r="V84" s="175"/>
      <c r="W84" s="175">
        <v>1</v>
      </c>
      <c r="X84" s="175">
        <v>1</v>
      </c>
      <c r="Y84" s="175"/>
      <c r="Z84" s="175"/>
      <c r="AA84" s="175"/>
      <c r="AB84" s="175"/>
      <c r="AC84" s="175">
        <v>1</v>
      </c>
      <c r="AD84" s="175"/>
      <c r="AE84" s="175"/>
      <c r="AF84" s="175"/>
      <c r="AG84" s="175"/>
      <c r="AH84" s="175">
        <v>1</v>
      </c>
      <c r="AI84" s="178">
        <v>1</v>
      </c>
      <c r="AJ84" s="178"/>
      <c r="AK84" s="178"/>
      <c r="AL84" s="178">
        <v>1</v>
      </c>
      <c r="AM84" s="178"/>
      <c r="AN84" s="178"/>
      <c r="AO84" s="178"/>
    </row>
    <row r="85" spans="1:41" s="180" customFormat="1" ht="18" customHeight="1">
      <c r="A85" s="224">
        <v>82</v>
      </c>
      <c r="B85" s="108" t="s">
        <v>167</v>
      </c>
      <c r="C85" s="180" t="s">
        <v>102</v>
      </c>
      <c r="D85" s="182" t="s">
        <v>76</v>
      </c>
      <c r="E85" s="182" t="s">
        <v>207</v>
      </c>
      <c r="F85" s="182" t="s">
        <v>215</v>
      </c>
      <c r="G85" s="109" t="str">
        <f t="shared" si="2"/>
        <v>Cottus gobio GPx</v>
      </c>
      <c r="H85" s="175"/>
      <c r="I85" s="175">
        <v>1</v>
      </c>
      <c r="J85" s="175"/>
      <c r="K85" s="175"/>
      <c r="L85" s="175"/>
      <c r="M85" s="175">
        <v>1</v>
      </c>
      <c r="N85" s="175"/>
      <c r="O85" s="175">
        <v>1</v>
      </c>
      <c r="P85" s="175"/>
      <c r="Q85" s="175">
        <v>1</v>
      </c>
      <c r="R85" s="175"/>
      <c r="S85" s="175"/>
      <c r="T85" s="175"/>
      <c r="U85" s="175">
        <v>1</v>
      </c>
      <c r="V85" s="175"/>
      <c r="W85" s="175">
        <v>1</v>
      </c>
      <c r="X85" s="175">
        <v>1</v>
      </c>
      <c r="Y85" s="175"/>
      <c r="Z85" s="175"/>
      <c r="AA85" s="175"/>
      <c r="AB85" s="175"/>
      <c r="AC85" s="175">
        <v>1</v>
      </c>
      <c r="AD85" s="175"/>
      <c r="AE85" s="175"/>
      <c r="AF85" s="175"/>
      <c r="AG85" s="175"/>
      <c r="AH85" s="175">
        <v>1</v>
      </c>
      <c r="AI85" s="178">
        <v>1</v>
      </c>
      <c r="AJ85" s="178"/>
      <c r="AK85" s="178"/>
      <c r="AL85" s="178">
        <v>1</v>
      </c>
      <c r="AM85" s="178"/>
      <c r="AN85" s="178"/>
      <c r="AO85" s="178"/>
    </row>
    <row r="86" spans="1:41" s="180" customFormat="1" ht="18" customHeight="1">
      <c r="A86" s="227">
        <v>83</v>
      </c>
      <c r="B86" s="108" t="s">
        <v>167</v>
      </c>
      <c r="C86" s="180" t="s">
        <v>84</v>
      </c>
      <c r="D86" s="182" t="s">
        <v>76</v>
      </c>
      <c r="E86" s="182" t="s">
        <v>207</v>
      </c>
      <c r="F86" s="182" t="s">
        <v>215</v>
      </c>
      <c r="G86" s="109" t="str">
        <f t="shared" si="2"/>
        <v>Cottus gobio Tbars</v>
      </c>
      <c r="H86" s="175">
        <v>1</v>
      </c>
      <c r="I86" s="175"/>
      <c r="J86" s="175"/>
      <c r="K86" s="175"/>
      <c r="L86" s="175"/>
      <c r="M86" s="175">
        <v>1</v>
      </c>
      <c r="N86" s="175"/>
      <c r="O86" s="175">
        <v>1</v>
      </c>
      <c r="P86" s="175"/>
      <c r="Q86" s="175">
        <v>1</v>
      </c>
      <c r="R86" s="175"/>
      <c r="S86" s="175"/>
      <c r="T86" s="175"/>
      <c r="U86" s="175">
        <v>1</v>
      </c>
      <c r="V86" s="175"/>
      <c r="W86" s="175">
        <v>1</v>
      </c>
      <c r="X86" s="175">
        <v>1</v>
      </c>
      <c r="Y86" s="175"/>
      <c r="Z86" s="175"/>
      <c r="AA86" s="175"/>
      <c r="AB86" s="175"/>
      <c r="AC86" s="175">
        <v>1</v>
      </c>
      <c r="AD86" s="175"/>
      <c r="AE86" s="175"/>
      <c r="AF86" s="175"/>
      <c r="AG86" s="175"/>
      <c r="AH86" s="175">
        <v>1</v>
      </c>
      <c r="AI86" s="178">
        <v>1</v>
      </c>
      <c r="AJ86" s="178"/>
      <c r="AK86" s="178"/>
      <c r="AL86" s="178">
        <v>1</v>
      </c>
      <c r="AM86" s="178"/>
      <c r="AN86" s="178"/>
      <c r="AO86" s="178"/>
    </row>
    <row r="87" spans="1:41" s="180" customFormat="1" ht="18" customHeight="1">
      <c r="A87" s="224">
        <v>84</v>
      </c>
      <c r="B87" s="108" t="s">
        <v>167</v>
      </c>
      <c r="C87" s="180" t="s">
        <v>106</v>
      </c>
      <c r="D87" s="182" t="s">
        <v>76</v>
      </c>
      <c r="E87" s="182" t="s">
        <v>207</v>
      </c>
      <c r="F87" s="182" t="s">
        <v>215</v>
      </c>
      <c r="G87" s="109" t="str">
        <f t="shared" si="2"/>
        <v>Cottus gobio Cyp3A</v>
      </c>
      <c r="H87" s="175"/>
      <c r="I87" s="175">
        <v>1</v>
      </c>
      <c r="J87" s="175"/>
      <c r="K87" s="175"/>
      <c r="L87" s="175"/>
      <c r="M87" s="175">
        <v>1</v>
      </c>
      <c r="N87" s="175"/>
      <c r="O87" s="175">
        <v>1</v>
      </c>
      <c r="P87" s="175"/>
      <c r="Q87" s="175">
        <v>1</v>
      </c>
      <c r="R87" s="175"/>
      <c r="S87" s="175"/>
      <c r="T87" s="175"/>
      <c r="U87" s="175">
        <v>1</v>
      </c>
      <c r="V87" s="175"/>
      <c r="W87" s="175">
        <v>1</v>
      </c>
      <c r="X87" s="175">
        <v>1</v>
      </c>
      <c r="Y87" s="175"/>
      <c r="Z87" s="175"/>
      <c r="AA87" s="175"/>
      <c r="AB87" s="175"/>
      <c r="AC87" s="175">
        <v>1</v>
      </c>
      <c r="AD87" s="175"/>
      <c r="AE87" s="175"/>
      <c r="AF87" s="175"/>
      <c r="AG87" s="175"/>
      <c r="AH87" s="175">
        <v>1</v>
      </c>
      <c r="AI87" s="178">
        <v>1</v>
      </c>
      <c r="AJ87" s="178"/>
      <c r="AK87" s="178"/>
      <c r="AL87" s="178">
        <v>1</v>
      </c>
      <c r="AM87" s="178"/>
      <c r="AN87" s="178"/>
      <c r="AO87" s="178"/>
    </row>
    <row r="88" spans="1:41" s="180" customFormat="1" ht="18" customHeight="1">
      <c r="A88" s="227">
        <v>85</v>
      </c>
      <c r="B88" s="108" t="s">
        <v>167</v>
      </c>
      <c r="C88" s="180" t="s">
        <v>107</v>
      </c>
      <c r="D88" s="182" t="s">
        <v>76</v>
      </c>
      <c r="E88" s="182" t="s">
        <v>207</v>
      </c>
      <c r="F88" s="182" t="s">
        <v>215</v>
      </c>
      <c r="G88" s="109" t="str">
        <f t="shared" si="2"/>
        <v>Cottus gobio GSH</v>
      </c>
      <c r="H88" s="175">
        <v>1</v>
      </c>
      <c r="I88" s="175"/>
      <c r="J88" s="175"/>
      <c r="K88" s="175"/>
      <c r="L88" s="175"/>
      <c r="M88" s="175">
        <v>1</v>
      </c>
      <c r="N88" s="175"/>
      <c r="O88" s="175">
        <v>1</v>
      </c>
      <c r="P88" s="175"/>
      <c r="Q88" s="175">
        <v>1</v>
      </c>
      <c r="R88" s="175"/>
      <c r="S88" s="175"/>
      <c r="T88" s="175"/>
      <c r="U88" s="175">
        <v>1</v>
      </c>
      <c r="V88" s="175"/>
      <c r="W88" s="175">
        <v>1</v>
      </c>
      <c r="X88" s="175">
        <v>1</v>
      </c>
      <c r="Y88" s="175"/>
      <c r="Z88" s="175"/>
      <c r="AA88" s="175"/>
      <c r="AB88" s="175"/>
      <c r="AC88" s="175">
        <v>1</v>
      </c>
      <c r="AD88" s="175"/>
      <c r="AE88" s="175"/>
      <c r="AF88" s="175"/>
      <c r="AG88" s="175"/>
      <c r="AH88" s="175">
        <v>1</v>
      </c>
      <c r="AI88" s="178"/>
      <c r="AJ88" s="178"/>
      <c r="AK88" s="178"/>
      <c r="AL88" s="178"/>
      <c r="AM88" s="178"/>
      <c r="AN88" s="178"/>
      <c r="AO88" s="178"/>
    </row>
    <row r="89" spans="1:41" s="180" customFormat="1" ht="18" customHeight="1">
      <c r="A89" s="224">
        <v>86</v>
      </c>
      <c r="B89" s="108" t="s">
        <v>167</v>
      </c>
      <c r="C89" s="180" t="s">
        <v>83</v>
      </c>
      <c r="D89" s="182" t="s">
        <v>76</v>
      </c>
      <c r="E89" s="182" t="s">
        <v>207</v>
      </c>
      <c r="F89" s="182" t="s">
        <v>215</v>
      </c>
      <c r="G89" s="109" t="str">
        <f t="shared" si="2"/>
        <v>Cottus gobio SOD</v>
      </c>
      <c r="H89" s="175">
        <v>1</v>
      </c>
      <c r="I89" s="175"/>
      <c r="J89" s="175"/>
      <c r="K89" s="175"/>
      <c r="L89" s="175"/>
      <c r="M89" s="175">
        <v>1</v>
      </c>
      <c r="N89" s="175"/>
      <c r="O89" s="175">
        <v>1</v>
      </c>
      <c r="P89" s="175"/>
      <c r="Q89" s="175">
        <v>1</v>
      </c>
      <c r="R89" s="175"/>
      <c r="S89" s="175"/>
      <c r="T89" s="175"/>
      <c r="U89" s="175">
        <v>1</v>
      </c>
      <c r="V89" s="175"/>
      <c r="W89" s="175">
        <v>1</v>
      </c>
      <c r="X89" s="175">
        <v>1</v>
      </c>
      <c r="Y89" s="175"/>
      <c r="Z89" s="175"/>
      <c r="AA89" s="175"/>
      <c r="AB89" s="175"/>
      <c r="AC89" s="175">
        <v>1</v>
      </c>
      <c r="AD89" s="175"/>
      <c r="AE89" s="175"/>
      <c r="AF89" s="175"/>
      <c r="AG89" s="175"/>
      <c r="AH89" s="175">
        <v>1</v>
      </c>
      <c r="AI89" s="178">
        <v>1</v>
      </c>
      <c r="AJ89" s="178"/>
      <c r="AK89" s="178"/>
      <c r="AL89" s="178">
        <v>1</v>
      </c>
      <c r="AM89" s="178"/>
      <c r="AN89" s="178"/>
      <c r="AO89" s="178"/>
    </row>
    <row r="90" spans="1:41" s="180" customFormat="1" ht="18" customHeight="1">
      <c r="A90" s="227">
        <v>87</v>
      </c>
      <c r="B90" s="108" t="s">
        <v>167</v>
      </c>
      <c r="C90" s="179" t="s">
        <v>271</v>
      </c>
      <c r="D90" s="182" t="s">
        <v>76</v>
      </c>
      <c r="E90" s="182" t="s">
        <v>207</v>
      </c>
      <c r="F90" s="182" t="s">
        <v>215</v>
      </c>
      <c r="G90" s="109" t="str">
        <f t="shared" si="2"/>
        <v>Cottus gobio Catalase</v>
      </c>
      <c r="H90" s="175">
        <v>1</v>
      </c>
      <c r="I90" s="175"/>
      <c r="J90" s="175"/>
      <c r="K90" s="175">
        <v>1</v>
      </c>
      <c r="L90" s="175"/>
      <c r="M90" s="175"/>
      <c r="N90" s="175"/>
      <c r="O90" s="175">
        <v>1</v>
      </c>
      <c r="P90" s="175"/>
      <c r="Q90" s="175">
        <v>1</v>
      </c>
      <c r="R90" s="175"/>
      <c r="S90" s="175"/>
      <c r="T90" s="175"/>
      <c r="U90" s="175">
        <v>1</v>
      </c>
      <c r="V90" s="175"/>
      <c r="W90" s="175">
        <v>1</v>
      </c>
      <c r="X90" s="175">
        <v>1</v>
      </c>
      <c r="Y90" s="175"/>
      <c r="Z90" s="175"/>
      <c r="AA90" s="175"/>
      <c r="AB90" s="175"/>
      <c r="AC90" s="175">
        <v>1</v>
      </c>
      <c r="AD90" s="175"/>
      <c r="AE90" s="175"/>
      <c r="AF90" s="175"/>
      <c r="AG90" s="175"/>
      <c r="AH90" s="175">
        <v>1</v>
      </c>
      <c r="AI90" s="178">
        <v>1</v>
      </c>
      <c r="AJ90" s="178"/>
      <c r="AK90" s="178"/>
      <c r="AL90" s="178">
        <v>1</v>
      </c>
      <c r="AM90" s="178"/>
      <c r="AN90" s="178"/>
      <c r="AO90" s="178"/>
    </row>
    <row r="91" spans="1:41" s="180" customFormat="1" ht="18" customHeight="1">
      <c r="A91" s="224">
        <v>88</v>
      </c>
      <c r="B91" s="108" t="s">
        <v>167</v>
      </c>
      <c r="C91" s="180" t="s">
        <v>108</v>
      </c>
      <c r="D91" s="182" t="s">
        <v>76</v>
      </c>
      <c r="E91" s="182" t="s">
        <v>207</v>
      </c>
      <c r="F91" s="182" t="s">
        <v>215</v>
      </c>
      <c r="G91" s="109" t="str">
        <f t="shared" si="2"/>
        <v>Cottus gobio cholinesterase</v>
      </c>
      <c r="H91" s="175"/>
      <c r="I91" s="175">
        <v>1</v>
      </c>
      <c r="J91" s="175"/>
      <c r="K91" s="175"/>
      <c r="L91" s="175"/>
      <c r="M91" s="175">
        <v>1</v>
      </c>
      <c r="N91" s="175"/>
      <c r="O91" s="175">
        <v>1</v>
      </c>
      <c r="P91" s="175"/>
      <c r="Q91" s="175">
        <v>1</v>
      </c>
      <c r="R91" s="175"/>
      <c r="S91" s="175"/>
      <c r="T91" s="175"/>
      <c r="U91" s="175">
        <v>1</v>
      </c>
      <c r="V91" s="175"/>
      <c r="W91" s="175">
        <v>1</v>
      </c>
      <c r="X91" s="175">
        <v>1</v>
      </c>
      <c r="Y91" s="175"/>
      <c r="Z91" s="175"/>
      <c r="AA91" s="175"/>
      <c r="AB91" s="175"/>
      <c r="AC91" s="175">
        <v>1</v>
      </c>
      <c r="AD91" s="175"/>
      <c r="AE91" s="175"/>
      <c r="AF91" s="175"/>
      <c r="AG91" s="175"/>
      <c r="AH91" s="175">
        <v>1</v>
      </c>
      <c r="AI91" s="178"/>
      <c r="AJ91" s="178"/>
      <c r="AK91" s="178"/>
      <c r="AL91" s="178"/>
      <c r="AM91" s="178"/>
      <c r="AN91" s="178"/>
      <c r="AO91" s="178"/>
    </row>
    <row r="92" spans="1:41" s="180" customFormat="1" ht="18" customHeight="1">
      <c r="A92" s="227">
        <v>89</v>
      </c>
      <c r="B92" s="108" t="s">
        <v>167</v>
      </c>
      <c r="C92" s="180" t="s">
        <v>103</v>
      </c>
      <c r="D92" s="182" t="s">
        <v>76</v>
      </c>
      <c r="E92" s="182" t="s">
        <v>207</v>
      </c>
      <c r="F92" s="182" t="s">
        <v>215</v>
      </c>
      <c r="G92" s="109" t="str">
        <f t="shared" si="2"/>
        <v>Cottus gobio GR</v>
      </c>
      <c r="H92" s="175">
        <v>1</v>
      </c>
      <c r="I92" s="175"/>
      <c r="J92" s="175"/>
      <c r="K92" s="175"/>
      <c r="L92" s="175"/>
      <c r="M92" s="175">
        <v>1</v>
      </c>
      <c r="N92" s="175"/>
      <c r="O92" s="175">
        <v>1</v>
      </c>
      <c r="P92" s="175"/>
      <c r="Q92" s="175">
        <v>1</v>
      </c>
      <c r="R92" s="175"/>
      <c r="S92" s="175"/>
      <c r="T92" s="175"/>
      <c r="U92" s="175">
        <v>1</v>
      </c>
      <c r="V92" s="175"/>
      <c r="W92" s="175">
        <v>1</v>
      </c>
      <c r="X92" s="175">
        <v>1</v>
      </c>
      <c r="Y92" s="175"/>
      <c r="Z92" s="175"/>
      <c r="AA92" s="175"/>
      <c r="AB92" s="175"/>
      <c r="AC92" s="175">
        <v>1</v>
      </c>
      <c r="AD92" s="175"/>
      <c r="AE92" s="175"/>
      <c r="AF92" s="175"/>
      <c r="AG92" s="175"/>
      <c r="AH92" s="175">
        <v>1</v>
      </c>
      <c r="AI92" s="178">
        <v>1</v>
      </c>
      <c r="AJ92" s="178"/>
      <c r="AK92" s="178"/>
      <c r="AL92" s="178">
        <v>1</v>
      </c>
      <c r="AM92" s="178"/>
      <c r="AN92" s="178"/>
      <c r="AO92" s="178"/>
    </row>
    <row r="93" spans="1:41" s="180" customFormat="1" ht="18" customHeight="1">
      <c r="A93" s="224">
        <v>90</v>
      </c>
      <c r="B93" s="180" t="s">
        <v>39</v>
      </c>
      <c r="C93" s="180" t="s">
        <v>109</v>
      </c>
      <c r="D93" s="182" t="s">
        <v>76</v>
      </c>
      <c r="E93" s="182" t="s">
        <v>207</v>
      </c>
      <c r="F93" s="182" t="s">
        <v>215</v>
      </c>
      <c r="G93" s="109" t="str">
        <f t="shared" si="2"/>
        <v>Rutilus rutilus Ovotestis</v>
      </c>
      <c r="H93" s="175">
        <v>1</v>
      </c>
      <c r="I93" s="175"/>
      <c r="J93" s="175"/>
      <c r="K93" s="175"/>
      <c r="L93" s="175"/>
      <c r="M93" s="175"/>
      <c r="N93" s="175"/>
      <c r="O93" s="175">
        <v>1</v>
      </c>
      <c r="P93" s="175"/>
      <c r="Q93" s="175">
        <v>1</v>
      </c>
      <c r="R93" s="175"/>
      <c r="S93" s="175"/>
      <c r="T93" s="175"/>
      <c r="U93" s="175">
        <v>1</v>
      </c>
      <c r="V93" s="175"/>
      <c r="W93" s="175">
        <v>1</v>
      </c>
      <c r="X93" s="175">
        <v>1</v>
      </c>
      <c r="Y93" s="175">
        <v>1</v>
      </c>
      <c r="Z93" s="175"/>
      <c r="AA93" s="175"/>
      <c r="AB93" s="175"/>
      <c r="AC93" s="175">
        <v>1</v>
      </c>
      <c r="AD93" s="175"/>
      <c r="AE93" s="175"/>
      <c r="AF93" s="175"/>
      <c r="AG93" s="175"/>
      <c r="AH93" s="175">
        <v>1</v>
      </c>
      <c r="AI93" s="175"/>
      <c r="AJ93" s="175">
        <v>1</v>
      </c>
      <c r="AK93" s="175"/>
      <c r="AL93" s="175"/>
      <c r="AM93" s="175"/>
      <c r="AN93" s="175"/>
      <c r="AO93" s="175"/>
    </row>
    <row r="94" spans="1:41" s="180" customFormat="1" ht="18" customHeight="1">
      <c r="A94" s="227">
        <v>91</v>
      </c>
      <c r="B94" s="180" t="s">
        <v>39</v>
      </c>
      <c r="C94" s="180" t="s">
        <v>100</v>
      </c>
      <c r="D94" s="182" t="s">
        <v>76</v>
      </c>
      <c r="E94" s="182" t="s">
        <v>207</v>
      </c>
      <c r="F94" s="182" t="s">
        <v>215</v>
      </c>
      <c r="G94" s="109" t="str">
        <f t="shared" si="2"/>
        <v>Rutilus rutilus VTG</v>
      </c>
      <c r="H94" s="175"/>
      <c r="I94" s="175">
        <v>1</v>
      </c>
      <c r="J94" s="175"/>
      <c r="K94" s="175">
        <v>1</v>
      </c>
      <c r="L94" s="175"/>
      <c r="M94" s="175"/>
      <c r="N94" s="175">
        <v>1</v>
      </c>
      <c r="O94" s="175"/>
      <c r="P94" s="175"/>
      <c r="Q94" s="175">
        <v>1</v>
      </c>
      <c r="R94" s="175"/>
      <c r="S94" s="175"/>
      <c r="T94" s="175"/>
      <c r="U94" s="175">
        <v>1</v>
      </c>
      <c r="V94" s="175"/>
      <c r="W94" s="175">
        <v>1</v>
      </c>
      <c r="X94" s="175">
        <v>1</v>
      </c>
      <c r="Y94" s="175">
        <v>1</v>
      </c>
      <c r="Z94" s="175"/>
      <c r="AA94" s="175"/>
      <c r="AB94" s="175"/>
      <c r="AC94" s="175">
        <v>1</v>
      </c>
      <c r="AD94" s="175"/>
      <c r="AE94" s="175"/>
      <c r="AF94" s="175"/>
      <c r="AG94" s="175"/>
      <c r="AH94" s="175">
        <v>1</v>
      </c>
      <c r="AI94" s="178">
        <v>1</v>
      </c>
      <c r="AJ94" s="178"/>
      <c r="AK94" s="178"/>
      <c r="AL94" s="178">
        <v>1</v>
      </c>
      <c r="AM94" s="178"/>
      <c r="AN94" s="178"/>
      <c r="AO94" s="178"/>
    </row>
    <row r="95" spans="1:41" s="180" customFormat="1" ht="18" customHeight="1">
      <c r="A95" s="224">
        <v>92</v>
      </c>
      <c r="B95" s="180" t="s">
        <v>39</v>
      </c>
      <c r="C95" s="179" t="s">
        <v>271</v>
      </c>
      <c r="D95" s="182" t="s">
        <v>76</v>
      </c>
      <c r="E95" s="182" t="s">
        <v>207</v>
      </c>
      <c r="F95" s="182" t="s">
        <v>215</v>
      </c>
      <c r="G95" s="109" t="str">
        <f t="shared" si="2"/>
        <v>Rutilus rutilus Catalase</v>
      </c>
      <c r="H95" s="175"/>
      <c r="I95" s="175">
        <v>1</v>
      </c>
      <c r="J95" s="175"/>
      <c r="K95" s="175"/>
      <c r="L95" s="175"/>
      <c r="M95" s="175">
        <v>1</v>
      </c>
      <c r="N95" s="175"/>
      <c r="O95" s="175">
        <v>1</v>
      </c>
      <c r="P95" s="175"/>
      <c r="Q95" s="175">
        <v>1</v>
      </c>
      <c r="R95" s="175"/>
      <c r="S95" s="175"/>
      <c r="T95" s="175"/>
      <c r="U95" s="175">
        <v>1</v>
      </c>
      <c r="V95" s="175"/>
      <c r="W95" s="175">
        <v>1</v>
      </c>
      <c r="X95" s="175">
        <v>1</v>
      </c>
      <c r="Y95" s="175">
        <v>1</v>
      </c>
      <c r="Z95" s="175"/>
      <c r="AA95" s="175"/>
      <c r="AB95" s="175"/>
      <c r="AC95" s="175">
        <v>1</v>
      </c>
      <c r="AD95" s="175"/>
      <c r="AE95" s="175"/>
      <c r="AF95" s="175"/>
      <c r="AG95" s="175"/>
      <c r="AH95" s="175">
        <v>1</v>
      </c>
      <c r="AI95" s="178">
        <v>1</v>
      </c>
      <c r="AJ95" s="178"/>
      <c r="AK95" s="178"/>
      <c r="AL95" s="178">
        <v>1</v>
      </c>
      <c r="AM95" s="178"/>
      <c r="AN95" s="178"/>
      <c r="AO95" s="178"/>
    </row>
    <row r="96" spans="1:41" s="180" customFormat="1" ht="18" customHeight="1">
      <c r="A96" s="227">
        <v>93</v>
      </c>
      <c r="B96" s="180" t="s">
        <v>39</v>
      </c>
      <c r="C96" s="180" t="s">
        <v>83</v>
      </c>
      <c r="D96" s="182" t="s">
        <v>76</v>
      </c>
      <c r="E96" s="182" t="s">
        <v>207</v>
      </c>
      <c r="F96" s="182" t="s">
        <v>215</v>
      </c>
      <c r="G96" s="109" t="str">
        <f t="shared" si="2"/>
        <v>Rutilus rutilus SOD</v>
      </c>
      <c r="H96" s="175"/>
      <c r="I96" s="175">
        <v>1</v>
      </c>
      <c r="J96" s="175"/>
      <c r="K96" s="175"/>
      <c r="L96" s="175"/>
      <c r="M96" s="175">
        <v>1</v>
      </c>
      <c r="N96" s="175"/>
      <c r="O96" s="175">
        <v>1</v>
      </c>
      <c r="P96" s="175"/>
      <c r="Q96" s="175">
        <v>1</v>
      </c>
      <c r="R96" s="175"/>
      <c r="S96" s="175"/>
      <c r="T96" s="175"/>
      <c r="U96" s="175">
        <v>1</v>
      </c>
      <c r="V96" s="175"/>
      <c r="W96" s="175">
        <v>1</v>
      </c>
      <c r="X96" s="175">
        <v>1</v>
      </c>
      <c r="Y96" s="175">
        <v>1</v>
      </c>
      <c r="Z96" s="175"/>
      <c r="AA96" s="175"/>
      <c r="AB96" s="175"/>
      <c r="AC96" s="175">
        <v>1</v>
      </c>
      <c r="AD96" s="175"/>
      <c r="AE96" s="175"/>
      <c r="AF96" s="175"/>
      <c r="AG96" s="175"/>
      <c r="AH96" s="175">
        <v>1</v>
      </c>
      <c r="AI96" s="178">
        <v>1</v>
      </c>
      <c r="AJ96" s="178"/>
      <c r="AK96" s="178"/>
      <c r="AL96" s="178">
        <v>1</v>
      </c>
      <c r="AM96" s="178"/>
      <c r="AN96" s="178"/>
      <c r="AO96" s="178"/>
    </row>
    <row r="97" spans="1:41" s="180" customFormat="1" ht="18" customHeight="1">
      <c r="A97" s="224">
        <v>94</v>
      </c>
      <c r="B97" s="180" t="s">
        <v>39</v>
      </c>
      <c r="C97" s="180" t="s">
        <v>108</v>
      </c>
      <c r="D97" s="182" t="s">
        <v>76</v>
      </c>
      <c r="E97" s="182" t="s">
        <v>207</v>
      </c>
      <c r="F97" s="182" t="s">
        <v>215</v>
      </c>
      <c r="G97" s="109" t="str">
        <f t="shared" si="2"/>
        <v>Rutilus rutilus cholinesterase</v>
      </c>
      <c r="H97" s="175"/>
      <c r="I97" s="175">
        <v>1</v>
      </c>
      <c r="J97" s="175"/>
      <c r="K97" s="175">
        <v>1</v>
      </c>
      <c r="L97" s="175"/>
      <c r="M97" s="175"/>
      <c r="N97" s="175"/>
      <c r="O97" s="175">
        <v>1</v>
      </c>
      <c r="P97" s="175"/>
      <c r="Q97" s="175">
        <v>1</v>
      </c>
      <c r="R97" s="175"/>
      <c r="S97" s="175"/>
      <c r="T97" s="175"/>
      <c r="U97" s="175">
        <v>1</v>
      </c>
      <c r="V97" s="175"/>
      <c r="W97" s="175">
        <v>1</v>
      </c>
      <c r="X97" s="175">
        <v>1</v>
      </c>
      <c r="Y97" s="175">
        <v>1</v>
      </c>
      <c r="Z97" s="175"/>
      <c r="AA97" s="175"/>
      <c r="AB97" s="175"/>
      <c r="AC97" s="175">
        <v>1</v>
      </c>
      <c r="AD97" s="175"/>
      <c r="AE97" s="175"/>
      <c r="AF97" s="175"/>
      <c r="AG97" s="175"/>
      <c r="AH97" s="175">
        <v>1</v>
      </c>
      <c r="AI97" s="178"/>
      <c r="AJ97" s="178"/>
      <c r="AK97" s="178"/>
      <c r="AL97" s="178"/>
      <c r="AM97" s="178"/>
      <c r="AN97" s="178"/>
      <c r="AO97" s="178"/>
    </row>
    <row r="98" spans="1:41" s="180" customFormat="1" ht="18" customHeight="1">
      <c r="A98" s="227">
        <v>95</v>
      </c>
      <c r="B98" s="180" t="s">
        <v>39</v>
      </c>
      <c r="C98" s="180" t="s">
        <v>91</v>
      </c>
      <c r="D98" s="182" t="s">
        <v>76</v>
      </c>
      <c r="E98" s="182" t="s">
        <v>207</v>
      </c>
      <c r="F98" s="182" t="s">
        <v>215</v>
      </c>
      <c r="G98" s="109" t="str">
        <f t="shared" si="2"/>
        <v>Rutilus rutilus EROD</v>
      </c>
      <c r="H98" s="175">
        <v>1</v>
      </c>
      <c r="I98" s="175"/>
      <c r="J98" s="175"/>
      <c r="K98" s="175">
        <v>1</v>
      </c>
      <c r="L98" s="175"/>
      <c r="M98" s="175"/>
      <c r="N98" s="175"/>
      <c r="O98" s="175">
        <v>1</v>
      </c>
      <c r="P98" s="175">
        <v>1</v>
      </c>
      <c r="Q98" s="175"/>
      <c r="R98" s="175"/>
      <c r="S98" s="175"/>
      <c r="T98" s="175"/>
      <c r="U98" s="175">
        <v>1</v>
      </c>
      <c r="V98" s="175"/>
      <c r="W98" s="175">
        <v>1</v>
      </c>
      <c r="X98" s="175">
        <v>1</v>
      </c>
      <c r="Y98" s="175">
        <v>1</v>
      </c>
      <c r="Z98" s="175"/>
      <c r="AA98" s="175"/>
      <c r="AB98" s="175"/>
      <c r="AC98" s="175">
        <v>1</v>
      </c>
      <c r="AD98" s="175"/>
      <c r="AE98" s="175"/>
      <c r="AF98" s="175"/>
      <c r="AG98" s="175"/>
      <c r="AH98" s="175">
        <v>1</v>
      </c>
      <c r="AI98" s="178">
        <v>1</v>
      </c>
      <c r="AJ98" s="178"/>
      <c r="AK98" s="178"/>
      <c r="AL98" s="178">
        <v>1</v>
      </c>
      <c r="AM98" s="178"/>
      <c r="AN98" s="178"/>
      <c r="AO98" s="178"/>
    </row>
    <row r="99" spans="1:41" s="180" customFormat="1" ht="18" customHeight="1">
      <c r="A99" s="224">
        <v>96</v>
      </c>
      <c r="B99" s="180" t="s">
        <v>39</v>
      </c>
      <c r="C99" s="180" t="s">
        <v>102</v>
      </c>
      <c r="D99" s="182" t="s">
        <v>76</v>
      </c>
      <c r="E99" s="182" t="s">
        <v>207</v>
      </c>
      <c r="F99" s="182" t="s">
        <v>215</v>
      </c>
      <c r="G99" s="109" t="str">
        <f t="shared" si="2"/>
        <v>Rutilus rutilus GPx</v>
      </c>
      <c r="H99" s="175"/>
      <c r="I99" s="175">
        <v>1</v>
      </c>
      <c r="J99" s="175"/>
      <c r="K99" s="175">
        <v>1</v>
      </c>
      <c r="L99" s="175"/>
      <c r="M99" s="175"/>
      <c r="N99" s="175"/>
      <c r="O99" s="175">
        <v>1</v>
      </c>
      <c r="P99" s="175"/>
      <c r="Q99" s="175">
        <v>1</v>
      </c>
      <c r="R99" s="175"/>
      <c r="S99" s="175"/>
      <c r="T99" s="175"/>
      <c r="U99" s="175">
        <v>1</v>
      </c>
      <c r="V99" s="175"/>
      <c r="W99" s="175">
        <v>1</v>
      </c>
      <c r="X99" s="175">
        <v>1</v>
      </c>
      <c r="Y99" s="175">
        <v>1</v>
      </c>
      <c r="Z99" s="175"/>
      <c r="AA99" s="175"/>
      <c r="AB99" s="175"/>
      <c r="AC99" s="175">
        <v>1</v>
      </c>
      <c r="AD99" s="175"/>
      <c r="AE99" s="175"/>
      <c r="AF99" s="175"/>
      <c r="AG99" s="175"/>
      <c r="AH99" s="175">
        <v>1</v>
      </c>
      <c r="AI99" s="178">
        <v>1</v>
      </c>
      <c r="AJ99" s="178"/>
      <c r="AK99" s="178"/>
      <c r="AL99" s="178">
        <v>1</v>
      </c>
      <c r="AM99" s="178"/>
      <c r="AN99" s="178"/>
      <c r="AO99" s="178"/>
    </row>
    <row r="100" spans="1:41" s="180" customFormat="1" ht="18" customHeight="1">
      <c r="A100" s="227">
        <v>97</v>
      </c>
      <c r="B100" s="180" t="s">
        <v>39</v>
      </c>
      <c r="C100" s="180" t="s">
        <v>105</v>
      </c>
      <c r="D100" s="182" t="s">
        <v>76</v>
      </c>
      <c r="E100" s="182" t="s">
        <v>207</v>
      </c>
      <c r="F100" s="182" t="s">
        <v>215</v>
      </c>
      <c r="G100" s="109" t="str">
        <f t="shared" si="2"/>
        <v>Rutilus rutilus GSHt</v>
      </c>
      <c r="H100" s="175"/>
      <c r="I100" s="175">
        <v>1</v>
      </c>
      <c r="J100" s="175"/>
      <c r="K100" s="175"/>
      <c r="L100" s="175"/>
      <c r="M100" s="175">
        <v>1</v>
      </c>
      <c r="N100" s="175"/>
      <c r="O100" s="175">
        <v>1</v>
      </c>
      <c r="P100" s="175"/>
      <c r="Q100" s="175">
        <v>1</v>
      </c>
      <c r="R100" s="175"/>
      <c r="S100" s="175"/>
      <c r="T100" s="175"/>
      <c r="U100" s="175">
        <v>1</v>
      </c>
      <c r="V100" s="175"/>
      <c r="W100" s="175">
        <v>1</v>
      </c>
      <c r="X100" s="175">
        <v>1</v>
      </c>
      <c r="Y100" s="175">
        <v>1</v>
      </c>
      <c r="Z100" s="175"/>
      <c r="AA100" s="175"/>
      <c r="AB100" s="175"/>
      <c r="AC100" s="175">
        <v>1</v>
      </c>
      <c r="AD100" s="175"/>
      <c r="AE100" s="175"/>
      <c r="AF100" s="175"/>
      <c r="AG100" s="175"/>
      <c r="AH100" s="175">
        <v>1</v>
      </c>
      <c r="AI100" s="178">
        <v>1</v>
      </c>
      <c r="AJ100" s="178"/>
      <c r="AK100" s="178"/>
      <c r="AL100" s="178">
        <v>1</v>
      </c>
      <c r="AM100" s="178"/>
      <c r="AN100" s="178"/>
      <c r="AO100" s="178"/>
    </row>
    <row r="101" spans="1:41" s="180" customFormat="1" ht="18" customHeight="1">
      <c r="A101" s="224">
        <v>98</v>
      </c>
      <c r="B101" s="180" t="s">
        <v>39</v>
      </c>
      <c r="C101" s="180" t="s">
        <v>80</v>
      </c>
      <c r="D101" s="182" t="s">
        <v>76</v>
      </c>
      <c r="E101" s="182" t="s">
        <v>207</v>
      </c>
      <c r="F101" s="182" t="s">
        <v>215</v>
      </c>
      <c r="G101" s="109" t="str">
        <f t="shared" si="2"/>
        <v>Rutilus rutilus GST</v>
      </c>
      <c r="H101" s="175"/>
      <c r="I101" s="175">
        <v>1</v>
      </c>
      <c r="J101" s="175"/>
      <c r="K101" s="175"/>
      <c r="L101" s="175"/>
      <c r="M101" s="175">
        <v>1</v>
      </c>
      <c r="N101" s="175"/>
      <c r="O101" s="175">
        <v>1</v>
      </c>
      <c r="P101" s="175"/>
      <c r="Q101" s="175">
        <v>1</v>
      </c>
      <c r="R101" s="175"/>
      <c r="S101" s="175"/>
      <c r="T101" s="175"/>
      <c r="U101" s="175">
        <v>1</v>
      </c>
      <c r="V101" s="175"/>
      <c r="W101" s="175">
        <v>1</v>
      </c>
      <c r="X101" s="175">
        <v>1</v>
      </c>
      <c r="Y101" s="175">
        <v>1</v>
      </c>
      <c r="Z101" s="175"/>
      <c r="AA101" s="175"/>
      <c r="AB101" s="175"/>
      <c r="AC101" s="175">
        <v>1</v>
      </c>
      <c r="AD101" s="175"/>
      <c r="AE101" s="175"/>
      <c r="AF101" s="175"/>
      <c r="AG101" s="175"/>
      <c r="AH101" s="175">
        <v>1</v>
      </c>
      <c r="AI101" s="178">
        <v>1</v>
      </c>
      <c r="AJ101" s="178"/>
      <c r="AK101" s="178"/>
      <c r="AL101" s="178">
        <v>1</v>
      </c>
      <c r="AM101" s="178"/>
      <c r="AN101" s="178"/>
      <c r="AO101" s="178"/>
    </row>
    <row r="102" spans="1:41" s="180" customFormat="1" ht="18" customHeight="1">
      <c r="A102" s="227">
        <v>99</v>
      </c>
      <c r="B102" s="180" t="s">
        <v>39</v>
      </c>
      <c r="C102" s="180" t="s">
        <v>84</v>
      </c>
      <c r="D102" s="182" t="s">
        <v>76</v>
      </c>
      <c r="E102" s="182" t="s">
        <v>207</v>
      </c>
      <c r="F102" s="182" t="s">
        <v>215</v>
      </c>
      <c r="G102" s="109" t="str">
        <f t="shared" si="2"/>
        <v>Rutilus rutilus Tbars</v>
      </c>
      <c r="H102" s="175">
        <v>1</v>
      </c>
      <c r="I102" s="175"/>
      <c r="J102" s="175"/>
      <c r="K102" s="175"/>
      <c r="L102" s="175"/>
      <c r="M102" s="175">
        <v>1</v>
      </c>
      <c r="N102" s="175"/>
      <c r="O102" s="175">
        <v>1</v>
      </c>
      <c r="P102" s="175"/>
      <c r="Q102" s="175">
        <v>1</v>
      </c>
      <c r="R102" s="175"/>
      <c r="S102" s="175"/>
      <c r="T102" s="175"/>
      <c r="U102" s="175">
        <v>1</v>
      </c>
      <c r="V102" s="175"/>
      <c r="W102" s="175">
        <v>1</v>
      </c>
      <c r="X102" s="175">
        <v>1</v>
      </c>
      <c r="Y102" s="175">
        <v>1</v>
      </c>
      <c r="Z102" s="175"/>
      <c r="AA102" s="175"/>
      <c r="AB102" s="175"/>
      <c r="AC102" s="175">
        <v>1</v>
      </c>
      <c r="AD102" s="175"/>
      <c r="AE102" s="175"/>
      <c r="AF102" s="175"/>
      <c r="AG102" s="175"/>
      <c r="AH102" s="175">
        <v>1</v>
      </c>
      <c r="AI102" s="178">
        <v>1</v>
      </c>
      <c r="AJ102" s="178"/>
      <c r="AK102" s="178"/>
      <c r="AL102" s="178">
        <v>1</v>
      </c>
      <c r="AM102" s="178"/>
      <c r="AN102" s="178"/>
      <c r="AO102" s="178"/>
    </row>
    <row r="103" spans="1:41" s="180" customFormat="1" ht="18" customHeight="1">
      <c r="A103" s="224">
        <v>100</v>
      </c>
      <c r="B103" s="180" t="s">
        <v>39</v>
      </c>
      <c r="C103" s="180" t="s">
        <v>106</v>
      </c>
      <c r="D103" s="182" t="s">
        <v>76</v>
      </c>
      <c r="E103" s="182" t="s">
        <v>207</v>
      </c>
      <c r="F103" s="182" t="s">
        <v>215</v>
      </c>
      <c r="G103" s="109" t="str">
        <f t="shared" si="2"/>
        <v>Rutilus rutilus Cyp3A</v>
      </c>
      <c r="H103" s="175">
        <v>1</v>
      </c>
      <c r="I103" s="175"/>
      <c r="J103" s="175"/>
      <c r="K103" s="175"/>
      <c r="L103" s="175"/>
      <c r="M103" s="175">
        <v>1</v>
      </c>
      <c r="N103" s="175"/>
      <c r="O103" s="175">
        <v>1</v>
      </c>
      <c r="P103" s="175"/>
      <c r="Q103" s="175">
        <v>1</v>
      </c>
      <c r="R103" s="175"/>
      <c r="S103" s="175"/>
      <c r="T103" s="175"/>
      <c r="U103" s="175">
        <v>1</v>
      </c>
      <c r="V103" s="175"/>
      <c r="W103" s="175">
        <v>1</v>
      </c>
      <c r="X103" s="175">
        <v>1</v>
      </c>
      <c r="Y103" s="175">
        <v>1</v>
      </c>
      <c r="Z103" s="175"/>
      <c r="AA103" s="175"/>
      <c r="AB103" s="175"/>
      <c r="AC103" s="175">
        <v>1</v>
      </c>
      <c r="AD103" s="175"/>
      <c r="AE103" s="175"/>
      <c r="AF103" s="175"/>
      <c r="AG103" s="175"/>
      <c r="AH103" s="175">
        <v>1</v>
      </c>
      <c r="AI103" s="178">
        <v>1</v>
      </c>
      <c r="AJ103" s="178"/>
      <c r="AK103" s="178"/>
      <c r="AL103" s="178">
        <v>1</v>
      </c>
      <c r="AM103" s="178"/>
      <c r="AN103" s="178"/>
      <c r="AO103" s="178"/>
    </row>
    <row r="104" spans="1:41" s="180" customFormat="1" ht="18" customHeight="1">
      <c r="A104" s="227">
        <v>101</v>
      </c>
      <c r="B104" s="180" t="s">
        <v>27</v>
      </c>
      <c r="C104" s="180" t="s">
        <v>109</v>
      </c>
      <c r="D104" s="182" t="s">
        <v>76</v>
      </c>
      <c r="E104" s="182" t="s">
        <v>207</v>
      </c>
      <c r="F104" s="182" t="s">
        <v>215</v>
      </c>
      <c r="G104" s="109" t="str">
        <f t="shared" si="2"/>
        <v>Gobio gobio Ovotestis</v>
      </c>
      <c r="H104" s="175">
        <v>1</v>
      </c>
      <c r="I104" s="175"/>
      <c r="J104" s="175"/>
      <c r="K104" s="178"/>
      <c r="L104" s="178"/>
      <c r="M104" s="178"/>
      <c r="N104" s="175"/>
      <c r="O104" s="175">
        <v>1</v>
      </c>
      <c r="P104" s="175"/>
      <c r="Q104" s="175">
        <v>1</v>
      </c>
      <c r="R104" s="175"/>
      <c r="S104" s="175"/>
      <c r="T104" s="175"/>
      <c r="U104" s="175">
        <v>1</v>
      </c>
      <c r="V104" s="175"/>
      <c r="W104" s="175">
        <v>1</v>
      </c>
      <c r="X104" s="175">
        <v>1</v>
      </c>
      <c r="Y104" s="175"/>
      <c r="Z104" s="175"/>
      <c r="AA104" s="175"/>
      <c r="AB104" s="175"/>
      <c r="AC104" s="175">
        <v>1</v>
      </c>
      <c r="AD104" s="175"/>
      <c r="AE104" s="175"/>
      <c r="AF104" s="175"/>
      <c r="AG104" s="175"/>
      <c r="AH104" s="175">
        <v>1</v>
      </c>
      <c r="AI104" s="175"/>
      <c r="AJ104" s="175">
        <v>1</v>
      </c>
      <c r="AK104" s="175"/>
      <c r="AL104" s="175"/>
      <c r="AM104" s="175"/>
      <c r="AN104" s="178"/>
      <c r="AO104" s="178"/>
    </row>
    <row r="105" spans="1:41" s="180" customFormat="1" ht="18" customHeight="1">
      <c r="A105" s="224">
        <v>102</v>
      </c>
      <c r="B105" s="180" t="s">
        <v>27</v>
      </c>
      <c r="C105" s="180" t="s">
        <v>107</v>
      </c>
      <c r="D105" s="182" t="s">
        <v>76</v>
      </c>
      <c r="E105" s="182" t="s">
        <v>207</v>
      </c>
      <c r="F105" s="182" t="s">
        <v>215</v>
      </c>
      <c r="G105" s="109" t="str">
        <f t="shared" si="2"/>
        <v>Gobio gobio GSH</v>
      </c>
      <c r="H105" s="175"/>
      <c r="I105" s="175">
        <v>1</v>
      </c>
      <c r="J105" s="175"/>
      <c r="K105" s="175"/>
      <c r="L105" s="175"/>
      <c r="M105" s="175">
        <v>1</v>
      </c>
      <c r="N105" s="175"/>
      <c r="O105" s="175">
        <v>1</v>
      </c>
      <c r="P105" s="175"/>
      <c r="Q105" s="175">
        <v>1</v>
      </c>
      <c r="R105" s="175"/>
      <c r="S105" s="175"/>
      <c r="T105" s="175"/>
      <c r="U105" s="175">
        <v>1</v>
      </c>
      <c r="V105" s="175"/>
      <c r="W105" s="175">
        <v>1</v>
      </c>
      <c r="X105" s="175">
        <v>1</v>
      </c>
      <c r="Y105" s="175"/>
      <c r="Z105" s="175"/>
      <c r="AA105" s="175"/>
      <c r="AB105" s="175"/>
      <c r="AC105" s="175">
        <v>1</v>
      </c>
      <c r="AD105" s="175"/>
      <c r="AE105" s="175"/>
      <c r="AF105" s="175"/>
      <c r="AG105" s="175"/>
      <c r="AH105" s="175">
        <v>1</v>
      </c>
      <c r="AI105" s="178"/>
      <c r="AJ105" s="178"/>
      <c r="AK105" s="178"/>
      <c r="AL105" s="178"/>
      <c r="AM105" s="178"/>
      <c r="AN105" s="178"/>
      <c r="AO105" s="178"/>
    </row>
    <row r="106" spans="1:41" s="180" customFormat="1" ht="18" customHeight="1">
      <c r="A106" s="227">
        <v>103</v>
      </c>
      <c r="B106" s="180" t="s">
        <v>27</v>
      </c>
      <c r="C106" s="180" t="s">
        <v>102</v>
      </c>
      <c r="D106" s="182" t="s">
        <v>76</v>
      </c>
      <c r="E106" s="182" t="s">
        <v>207</v>
      </c>
      <c r="F106" s="182" t="s">
        <v>215</v>
      </c>
      <c r="G106" s="109" t="str">
        <f t="shared" si="2"/>
        <v>Gobio gobio GPx</v>
      </c>
      <c r="H106" s="175"/>
      <c r="I106" s="175">
        <v>1</v>
      </c>
      <c r="J106" s="175"/>
      <c r="K106" s="175">
        <v>1</v>
      </c>
      <c r="L106" s="175"/>
      <c r="M106" s="175"/>
      <c r="N106" s="175"/>
      <c r="O106" s="175">
        <v>1</v>
      </c>
      <c r="P106" s="175"/>
      <c r="Q106" s="175">
        <v>1</v>
      </c>
      <c r="R106" s="175"/>
      <c r="S106" s="175"/>
      <c r="T106" s="175"/>
      <c r="U106" s="175">
        <v>1</v>
      </c>
      <c r="V106" s="175"/>
      <c r="W106" s="175">
        <v>1</v>
      </c>
      <c r="X106" s="175">
        <v>1</v>
      </c>
      <c r="Y106" s="175"/>
      <c r="Z106" s="175"/>
      <c r="AA106" s="175"/>
      <c r="AB106" s="175"/>
      <c r="AC106" s="175">
        <v>1</v>
      </c>
      <c r="AD106" s="175"/>
      <c r="AE106" s="175"/>
      <c r="AF106" s="175"/>
      <c r="AG106" s="175"/>
      <c r="AH106" s="175">
        <v>1</v>
      </c>
      <c r="AI106" s="178">
        <v>1</v>
      </c>
      <c r="AJ106" s="178"/>
      <c r="AK106" s="178"/>
      <c r="AL106" s="178">
        <v>1</v>
      </c>
      <c r="AM106" s="178"/>
      <c r="AN106" s="178"/>
      <c r="AO106" s="178"/>
    </row>
    <row r="107" spans="1:41" s="180" customFormat="1" ht="18" customHeight="1">
      <c r="A107" s="224">
        <v>104</v>
      </c>
      <c r="B107" s="180" t="s">
        <v>27</v>
      </c>
      <c r="C107" s="179" t="s">
        <v>271</v>
      </c>
      <c r="D107" s="182" t="s">
        <v>76</v>
      </c>
      <c r="E107" s="182" t="s">
        <v>207</v>
      </c>
      <c r="F107" s="182" t="s">
        <v>215</v>
      </c>
      <c r="G107" s="109" t="str">
        <f t="shared" si="2"/>
        <v>Gobio gobio Catalase</v>
      </c>
      <c r="H107" s="175"/>
      <c r="I107" s="175">
        <v>1</v>
      </c>
      <c r="J107" s="175"/>
      <c r="K107" s="175"/>
      <c r="L107" s="175"/>
      <c r="M107" s="175">
        <v>1</v>
      </c>
      <c r="N107" s="175"/>
      <c r="O107" s="175">
        <v>1</v>
      </c>
      <c r="P107" s="175"/>
      <c r="Q107" s="175">
        <v>1</v>
      </c>
      <c r="R107" s="175"/>
      <c r="S107" s="175"/>
      <c r="T107" s="175"/>
      <c r="U107" s="175">
        <v>1</v>
      </c>
      <c r="V107" s="175"/>
      <c r="W107" s="175">
        <v>1</v>
      </c>
      <c r="X107" s="175">
        <v>1</v>
      </c>
      <c r="Y107" s="175"/>
      <c r="Z107" s="175"/>
      <c r="AA107" s="175"/>
      <c r="AB107" s="175"/>
      <c r="AC107" s="175">
        <v>1</v>
      </c>
      <c r="AD107" s="175"/>
      <c r="AE107" s="175"/>
      <c r="AF107" s="175"/>
      <c r="AG107" s="175"/>
      <c r="AH107" s="175">
        <v>1</v>
      </c>
      <c r="AI107" s="178">
        <v>1</v>
      </c>
      <c r="AJ107" s="178"/>
      <c r="AK107" s="178"/>
      <c r="AL107" s="178">
        <v>1</v>
      </c>
      <c r="AM107" s="178"/>
      <c r="AN107" s="178"/>
      <c r="AO107" s="178"/>
    </row>
    <row r="108" spans="1:41" s="180" customFormat="1" ht="18" customHeight="1">
      <c r="A108" s="227">
        <v>105</v>
      </c>
      <c r="B108" s="180" t="s">
        <v>27</v>
      </c>
      <c r="C108" s="180" t="s">
        <v>83</v>
      </c>
      <c r="D108" s="182" t="s">
        <v>76</v>
      </c>
      <c r="E108" s="182" t="s">
        <v>207</v>
      </c>
      <c r="F108" s="182" t="s">
        <v>215</v>
      </c>
      <c r="G108" s="109" t="str">
        <f t="shared" si="2"/>
        <v>Gobio gobio SOD</v>
      </c>
      <c r="H108" s="175"/>
      <c r="I108" s="175">
        <v>1</v>
      </c>
      <c r="J108" s="175"/>
      <c r="K108" s="175"/>
      <c r="L108" s="175"/>
      <c r="M108" s="175">
        <v>1</v>
      </c>
      <c r="N108" s="175"/>
      <c r="O108" s="175">
        <v>1</v>
      </c>
      <c r="P108" s="175"/>
      <c r="Q108" s="175">
        <v>1</v>
      </c>
      <c r="R108" s="175"/>
      <c r="S108" s="175"/>
      <c r="T108" s="175"/>
      <c r="U108" s="175">
        <v>1</v>
      </c>
      <c r="V108" s="175"/>
      <c r="W108" s="175">
        <v>1</v>
      </c>
      <c r="X108" s="175">
        <v>1</v>
      </c>
      <c r="Y108" s="175"/>
      <c r="Z108" s="175"/>
      <c r="AA108" s="175"/>
      <c r="AB108" s="175"/>
      <c r="AC108" s="175">
        <v>1</v>
      </c>
      <c r="AD108" s="175"/>
      <c r="AE108" s="175"/>
      <c r="AF108" s="175"/>
      <c r="AG108" s="175"/>
      <c r="AH108" s="175">
        <v>1</v>
      </c>
      <c r="AI108" s="178">
        <v>1</v>
      </c>
      <c r="AJ108" s="178"/>
      <c r="AK108" s="178"/>
      <c r="AL108" s="178">
        <v>1</v>
      </c>
      <c r="AM108" s="178"/>
      <c r="AN108" s="178"/>
      <c r="AO108" s="178"/>
    </row>
    <row r="109" spans="1:41" s="180" customFormat="1" ht="18" customHeight="1">
      <c r="A109" s="224">
        <v>106</v>
      </c>
      <c r="B109" s="180" t="s">
        <v>27</v>
      </c>
      <c r="C109" s="180" t="s">
        <v>84</v>
      </c>
      <c r="D109" s="182" t="s">
        <v>76</v>
      </c>
      <c r="E109" s="182" t="s">
        <v>207</v>
      </c>
      <c r="F109" s="182" t="s">
        <v>215</v>
      </c>
      <c r="G109" s="109" t="str">
        <f t="shared" si="2"/>
        <v>Gobio gobio Tbars</v>
      </c>
      <c r="H109" s="175">
        <v>1</v>
      </c>
      <c r="I109" s="175"/>
      <c r="J109" s="175"/>
      <c r="K109" s="175"/>
      <c r="L109" s="175"/>
      <c r="M109" s="175">
        <v>1</v>
      </c>
      <c r="N109" s="175"/>
      <c r="O109" s="175">
        <v>1</v>
      </c>
      <c r="P109" s="175"/>
      <c r="Q109" s="175">
        <v>1</v>
      </c>
      <c r="R109" s="175"/>
      <c r="S109" s="175"/>
      <c r="T109" s="175"/>
      <c r="U109" s="175">
        <v>1</v>
      </c>
      <c r="V109" s="175"/>
      <c r="W109" s="175">
        <v>1</v>
      </c>
      <c r="X109" s="175">
        <v>1</v>
      </c>
      <c r="Y109" s="175"/>
      <c r="Z109" s="175"/>
      <c r="AA109" s="175"/>
      <c r="AB109" s="175"/>
      <c r="AC109" s="175">
        <v>1</v>
      </c>
      <c r="AD109" s="175"/>
      <c r="AE109" s="175"/>
      <c r="AF109" s="175"/>
      <c r="AG109" s="175"/>
      <c r="AH109" s="175">
        <v>1</v>
      </c>
      <c r="AI109" s="178">
        <v>1</v>
      </c>
      <c r="AJ109" s="178"/>
      <c r="AK109" s="178"/>
      <c r="AL109" s="178">
        <v>1</v>
      </c>
      <c r="AM109" s="178"/>
      <c r="AN109" s="178"/>
      <c r="AO109" s="178"/>
    </row>
    <row r="110" spans="1:41" s="180" customFormat="1" ht="18" customHeight="1">
      <c r="A110" s="227">
        <v>107</v>
      </c>
      <c r="B110" s="180" t="s">
        <v>27</v>
      </c>
      <c r="C110" s="180" t="s">
        <v>1</v>
      </c>
      <c r="D110" s="182" t="s">
        <v>76</v>
      </c>
      <c r="E110" s="182" t="s">
        <v>207</v>
      </c>
      <c r="F110" s="182" t="s">
        <v>215</v>
      </c>
      <c r="G110" s="109" t="str">
        <f t="shared" si="2"/>
        <v>Gobio gobio AchE</v>
      </c>
      <c r="H110" s="175"/>
      <c r="I110" s="175">
        <v>1</v>
      </c>
      <c r="J110" s="175"/>
      <c r="K110" s="175">
        <v>1</v>
      </c>
      <c r="L110" s="175"/>
      <c r="M110" s="175"/>
      <c r="N110" s="175"/>
      <c r="O110" s="175">
        <v>1</v>
      </c>
      <c r="P110" s="175"/>
      <c r="Q110" s="175">
        <v>1</v>
      </c>
      <c r="R110" s="175"/>
      <c r="S110" s="175"/>
      <c r="T110" s="175"/>
      <c r="U110" s="175">
        <v>1</v>
      </c>
      <c r="V110" s="175"/>
      <c r="W110" s="175">
        <v>1</v>
      </c>
      <c r="X110" s="175">
        <v>1</v>
      </c>
      <c r="Y110" s="175"/>
      <c r="Z110" s="175"/>
      <c r="AA110" s="175"/>
      <c r="AB110" s="175"/>
      <c r="AC110" s="175">
        <v>1</v>
      </c>
      <c r="AD110" s="175"/>
      <c r="AE110" s="175"/>
      <c r="AF110" s="175"/>
      <c r="AG110" s="175"/>
      <c r="AH110" s="175">
        <v>1</v>
      </c>
      <c r="AI110" s="178">
        <v>1</v>
      </c>
      <c r="AJ110" s="178"/>
      <c r="AK110" s="178"/>
      <c r="AL110" s="178">
        <v>1</v>
      </c>
      <c r="AM110" s="178"/>
      <c r="AN110" s="178">
        <v>1</v>
      </c>
      <c r="AO110" s="178"/>
    </row>
    <row r="111" spans="1:41" s="180" customFormat="1" ht="18" customHeight="1">
      <c r="A111" s="224">
        <v>108</v>
      </c>
      <c r="B111" s="180" t="s">
        <v>27</v>
      </c>
      <c r="C111" s="180" t="s">
        <v>91</v>
      </c>
      <c r="D111" s="182" t="s">
        <v>76</v>
      </c>
      <c r="E111" s="182" t="s">
        <v>207</v>
      </c>
      <c r="F111" s="182" t="s">
        <v>215</v>
      </c>
      <c r="G111" s="109" t="str">
        <f t="shared" si="2"/>
        <v>Gobio gobio EROD</v>
      </c>
      <c r="H111" s="175">
        <v>1</v>
      </c>
      <c r="I111" s="175"/>
      <c r="J111" s="175"/>
      <c r="K111" s="175">
        <v>1</v>
      </c>
      <c r="L111" s="175"/>
      <c r="M111" s="175"/>
      <c r="N111" s="175"/>
      <c r="O111" s="175">
        <v>1</v>
      </c>
      <c r="P111" s="175">
        <v>1</v>
      </c>
      <c r="Q111" s="175"/>
      <c r="R111" s="175"/>
      <c r="S111" s="175"/>
      <c r="T111" s="175"/>
      <c r="U111" s="175">
        <v>1</v>
      </c>
      <c r="V111" s="175"/>
      <c r="W111" s="175">
        <v>1</v>
      </c>
      <c r="X111" s="175">
        <v>1</v>
      </c>
      <c r="Y111" s="175"/>
      <c r="Z111" s="175"/>
      <c r="AA111" s="175"/>
      <c r="AB111" s="175"/>
      <c r="AC111" s="175">
        <v>1</v>
      </c>
      <c r="AD111" s="175"/>
      <c r="AE111" s="175"/>
      <c r="AF111" s="175"/>
      <c r="AG111" s="175"/>
      <c r="AH111" s="175">
        <v>1</v>
      </c>
      <c r="AI111" s="178">
        <v>1</v>
      </c>
      <c r="AJ111" s="178"/>
      <c r="AK111" s="178"/>
      <c r="AL111" s="178">
        <v>1</v>
      </c>
      <c r="AM111" s="178"/>
      <c r="AN111" s="178"/>
      <c r="AO111" s="178"/>
    </row>
    <row r="112" spans="1:41" s="180" customFormat="1" ht="18" customHeight="1">
      <c r="A112" s="227">
        <v>109</v>
      </c>
      <c r="B112" s="180" t="s">
        <v>27</v>
      </c>
      <c r="C112" s="180" t="s">
        <v>80</v>
      </c>
      <c r="D112" s="182" t="s">
        <v>76</v>
      </c>
      <c r="E112" s="182" t="s">
        <v>207</v>
      </c>
      <c r="F112" s="182" t="s">
        <v>215</v>
      </c>
      <c r="G112" s="109" t="str">
        <f t="shared" si="2"/>
        <v>Gobio gobio GST</v>
      </c>
      <c r="H112" s="175"/>
      <c r="I112" s="175">
        <v>1</v>
      </c>
      <c r="J112" s="175"/>
      <c r="K112" s="175"/>
      <c r="L112" s="175"/>
      <c r="M112" s="175">
        <v>1</v>
      </c>
      <c r="N112" s="175"/>
      <c r="O112" s="175">
        <v>1</v>
      </c>
      <c r="P112" s="175"/>
      <c r="Q112" s="175">
        <v>1</v>
      </c>
      <c r="R112" s="175"/>
      <c r="S112" s="175"/>
      <c r="T112" s="175"/>
      <c r="U112" s="175">
        <v>1</v>
      </c>
      <c r="V112" s="175"/>
      <c r="W112" s="175">
        <v>1</v>
      </c>
      <c r="X112" s="175">
        <v>1</v>
      </c>
      <c r="Y112" s="175"/>
      <c r="Z112" s="175"/>
      <c r="AA112" s="175"/>
      <c r="AB112" s="175"/>
      <c r="AC112" s="175">
        <v>1</v>
      </c>
      <c r="AD112" s="175"/>
      <c r="AE112" s="175"/>
      <c r="AF112" s="175"/>
      <c r="AG112" s="175"/>
      <c r="AH112" s="175">
        <v>1</v>
      </c>
      <c r="AI112" s="178">
        <v>1</v>
      </c>
      <c r="AJ112" s="178"/>
      <c r="AK112" s="178"/>
      <c r="AL112" s="178">
        <v>1</v>
      </c>
      <c r="AM112" s="178"/>
      <c r="AN112" s="178"/>
      <c r="AO112" s="178"/>
    </row>
    <row r="113" spans="1:41" s="180" customFormat="1" ht="18" customHeight="1">
      <c r="A113" s="224">
        <v>110</v>
      </c>
      <c r="B113" s="180" t="s">
        <v>27</v>
      </c>
      <c r="C113" s="180" t="s">
        <v>106</v>
      </c>
      <c r="D113" s="182" t="s">
        <v>76</v>
      </c>
      <c r="E113" s="182" t="s">
        <v>207</v>
      </c>
      <c r="F113" s="182" t="s">
        <v>215</v>
      </c>
      <c r="G113" s="109" t="str">
        <f t="shared" si="2"/>
        <v>Gobio gobio Cyp3A</v>
      </c>
      <c r="H113" s="175">
        <v>1</v>
      </c>
      <c r="I113" s="175"/>
      <c r="J113" s="175"/>
      <c r="K113" s="175"/>
      <c r="L113" s="175"/>
      <c r="M113" s="175">
        <v>1</v>
      </c>
      <c r="N113" s="175"/>
      <c r="O113" s="175">
        <v>1</v>
      </c>
      <c r="P113" s="175"/>
      <c r="Q113" s="175">
        <v>1</v>
      </c>
      <c r="R113" s="175"/>
      <c r="S113" s="175"/>
      <c r="T113" s="175"/>
      <c r="U113" s="175">
        <v>1</v>
      </c>
      <c r="V113" s="175"/>
      <c r="W113" s="175">
        <v>1</v>
      </c>
      <c r="X113" s="175">
        <v>1</v>
      </c>
      <c r="Y113" s="175"/>
      <c r="Z113" s="175"/>
      <c r="AA113" s="175"/>
      <c r="AB113" s="175"/>
      <c r="AC113" s="175">
        <v>1</v>
      </c>
      <c r="AD113" s="175"/>
      <c r="AE113" s="175"/>
      <c r="AF113" s="175"/>
      <c r="AG113" s="175"/>
      <c r="AH113" s="175">
        <v>1</v>
      </c>
      <c r="AI113" s="178">
        <v>1</v>
      </c>
      <c r="AJ113" s="178"/>
      <c r="AK113" s="178"/>
      <c r="AL113" s="178">
        <v>1</v>
      </c>
      <c r="AM113" s="178"/>
      <c r="AN113" s="178"/>
      <c r="AO113" s="178"/>
    </row>
    <row r="114" spans="1:41" s="180" customFormat="1" ht="18" customHeight="1">
      <c r="A114" s="227">
        <v>111</v>
      </c>
      <c r="B114" s="180" t="s">
        <v>27</v>
      </c>
      <c r="C114" s="180" t="s">
        <v>100</v>
      </c>
      <c r="D114" s="182" t="s">
        <v>76</v>
      </c>
      <c r="E114" s="182" t="s">
        <v>207</v>
      </c>
      <c r="F114" s="182" t="s">
        <v>215</v>
      </c>
      <c r="G114" s="109" t="str">
        <f t="shared" si="2"/>
        <v>Gobio gobio VTG</v>
      </c>
      <c r="H114" s="175">
        <v>1</v>
      </c>
      <c r="I114" s="175"/>
      <c r="J114" s="175"/>
      <c r="K114" s="175">
        <v>1</v>
      </c>
      <c r="L114" s="175"/>
      <c r="M114" s="175"/>
      <c r="N114" s="175">
        <v>1</v>
      </c>
      <c r="O114" s="175"/>
      <c r="P114" s="175"/>
      <c r="Q114" s="175">
        <v>1</v>
      </c>
      <c r="R114" s="175"/>
      <c r="S114" s="175"/>
      <c r="T114" s="175"/>
      <c r="U114" s="175">
        <v>1</v>
      </c>
      <c r="V114" s="175"/>
      <c r="W114" s="175">
        <v>1</v>
      </c>
      <c r="X114" s="175">
        <v>1</v>
      </c>
      <c r="Y114" s="175"/>
      <c r="Z114" s="175"/>
      <c r="AA114" s="175"/>
      <c r="AB114" s="175"/>
      <c r="AC114" s="175">
        <v>1</v>
      </c>
      <c r="AD114" s="175"/>
      <c r="AE114" s="175"/>
      <c r="AF114" s="175"/>
      <c r="AG114" s="175"/>
      <c r="AH114" s="175">
        <v>1</v>
      </c>
      <c r="AI114" s="178">
        <v>1</v>
      </c>
      <c r="AJ114" s="178"/>
      <c r="AK114" s="178"/>
      <c r="AL114" s="178">
        <v>1</v>
      </c>
      <c r="AM114" s="178"/>
      <c r="AN114" s="178"/>
      <c r="AO114" s="178"/>
    </row>
    <row r="115" spans="1:41" s="180" customFormat="1" ht="18" customHeight="1">
      <c r="A115" s="224">
        <v>112</v>
      </c>
      <c r="B115" s="180" t="s">
        <v>38</v>
      </c>
      <c r="C115" s="180" t="s">
        <v>109</v>
      </c>
      <c r="D115" s="182" t="s">
        <v>76</v>
      </c>
      <c r="E115" s="182" t="s">
        <v>207</v>
      </c>
      <c r="F115" s="182" t="s">
        <v>215</v>
      </c>
      <c r="G115" s="109" t="str">
        <f t="shared" si="2"/>
        <v>Phoxinus phoxinus Ovotestis</v>
      </c>
      <c r="H115" s="175">
        <v>1</v>
      </c>
      <c r="I115" s="175"/>
      <c r="J115" s="175"/>
      <c r="K115" s="178"/>
      <c r="L115" s="178"/>
      <c r="M115" s="178"/>
      <c r="N115" s="175"/>
      <c r="O115" s="175">
        <v>1</v>
      </c>
      <c r="P115" s="175"/>
      <c r="Q115" s="175">
        <v>1</v>
      </c>
      <c r="R115" s="175"/>
      <c r="S115" s="175"/>
      <c r="T115" s="178"/>
      <c r="U115" s="178"/>
      <c r="V115" s="178"/>
      <c r="W115" s="175"/>
      <c r="X115" s="175">
        <v>1</v>
      </c>
      <c r="Y115" s="175">
        <v>1</v>
      </c>
      <c r="Z115" s="175"/>
      <c r="AA115" s="175"/>
      <c r="AB115" s="175"/>
      <c r="AC115" s="175">
        <v>1</v>
      </c>
      <c r="AD115" s="175"/>
      <c r="AE115" s="175"/>
      <c r="AF115" s="175"/>
      <c r="AG115" s="175"/>
      <c r="AH115" s="175">
        <v>1</v>
      </c>
      <c r="AI115" s="178"/>
      <c r="AJ115" s="178"/>
      <c r="AK115" s="178"/>
      <c r="AL115" s="178"/>
      <c r="AM115" s="178"/>
      <c r="AN115" s="178"/>
      <c r="AO115" s="178"/>
    </row>
    <row r="116" spans="1:41" s="180" customFormat="1" ht="18" customHeight="1">
      <c r="A116" s="227">
        <v>113</v>
      </c>
      <c r="B116" s="180" t="s">
        <v>33</v>
      </c>
      <c r="C116" s="180" t="s">
        <v>109</v>
      </c>
      <c r="D116" s="182" t="s">
        <v>76</v>
      </c>
      <c r="E116" s="182" t="s">
        <v>207</v>
      </c>
      <c r="F116" s="182" t="s">
        <v>215</v>
      </c>
      <c r="G116" s="109" t="str">
        <f t="shared" si="2"/>
        <v>Leuciscus cephalus Ovotestis</v>
      </c>
      <c r="H116" s="175">
        <v>1</v>
      </c>
      <c r="I116" s="175"/>
      <c r="J116" s="175"/>
      <c r="K116" s="175"/>
      <c r="L116" s="175"/>
      <c r="M116" s="175"/>
      <c r="N116" s="175"/>
      <c r="O116" s="175">
        <v>1</v>
      </c>
      <c r="P116" s="175"/>
      <c r="Q116" s="175">
        <v>1</v>
      </c>
      <c r="R116" s="175"/>
      <c r="S116" s="175"/>
      <c r="T116" s="178"/>
      <c r="U116" s="178"/>
      <c r="V116" s="178"/>
      <c r="W116" s="175"/>
      <c r="X116" s="175">
        <v>1</v>
      </c>
      <c r="Y116" s="175">
        <v>1</v>
      </c>
      <c r="Z116" s="175"/>
      <c r="AA116" s="175"/>
      <c r="AB116" s="175"/>
      <c r="AC116" s="175">
        <v>1</v>
      </c>
      <c r="AD116" s="175"/>
      <c r="AE116" s="175"/>
      <c r="AF116" s="175"/>
      <c r="AG116" s="175"/>
      <c r="AH116" s="175">
        <v>1</v>
      </c>
      <c r="AI116" s="178"/>
      <c r="AJ116" s="178"/>
      <c r="AK116" s="178"/>
      <c r="AL116" s="178"/>
      <c r="AM116" s="178"/>
      <c r="AN116" s="178"/>
      <c r="AO116" s="178"/>
    </row>
    <row r="117" spans="1:41" s="180" customFormat="1" ht="18" customHeight="1">
      <c r="A117" s="224">
        <v>114</v>
      </c>
      <c r="B117" s="180" t="s">
        <v>33</v>
      </c>
      <c r="C117" s="180" t="s">
        <v>100</v>
      </c>
      <c r="D117" s="182" t="s">
        <v>76</v>
      </c>
      <c r="E117" s="182" t="s">
        <v>207</v>
      </c>
      <c r="F117" s="182" t="s">
        <v>215</v>
      </c>
      <c r="G117" s="109" t="str">
        <f t="shared" si="2"/>
        <v>Leuciscus cephalus VTG</v>
      </c>
      <c r="H117" s="175">
        <v>1</v>
      </c>
      <c r="I117" s="175"/>
      <c r="J117" s="175"/>
      <c r="K117" s="175">
        <v>1</v>
      </c>
      <c r="L117" s="175"/>
      <c r="M117" s="175"/>
      <c r="N117" s="175"/>
      <c r="O117" s="175">
        <v>1</v>
      </c>
      <c r="P117" s="175"/>
      <c r="Q117" s="175">
        <v>1</v>
      </c>
      <c r="R117" s="175"/>
      <c r="S117" s="175"/>
      <c r="T117" s="178"/>
      <c r="U117" s="178"/>
      <c r="V117" s="178"/>
      <c r="W117" s="175"/>
      <c r="X117" s="175">
        <v>1</v>
      </c>
      <c r="Y117" s="175">
        <v>1</v>
      </c>
      <c r="Z117" s="175"/>
      <c r="AA117" s="175"/>
      <c r="AB117" s="175"/>
      <c r="AC117" s="175">
        <v>1</v>
      </c>
      <c r="AD117" s="175"/>
      <c r="AE117" s="175"/>
      <c r="AF117" s="175"/>
      <c r="AG117" s="175"/>
      <c r="AH117" s="175">
        <v>1</v>
      </c>
      <c r="AI117" s="178">
        <v>1</v>
      </c>
      <c r="AJ117" s="178"/>
      <c r="AK117" s="178"/>
      <c r="AL117" s="178">
        <v>1</v>
      </c>
      <c r="AM117" s="178"/>
      <c r="AN117" s="178"/>
      <c r="AO117" s="178"/>
    </row>
    <row r="118" spans="1:41" s="180" customFormat="1" ht="18" customHeight="1">
      <c r="A118" s="227">
        <v>115</v>
      </c>
      <c r="B118" s="180" t="s">
        <v>33</v>
      </c>
      <c r="C118" s="180" t="s">
        <v>105</v>
      </c>
      <c r="D118" s="182" t="s">
        <v>76</v>
      </c>
      <c r="E118" s="182" t="s">
        <v>207</v>
      </c>
      <c r="F118" s="182" t="s">
        <v>215</v>
      </c>
      <c r="G118" s="109" t="str">
        <f t="shared" si="2"/>
        <v>Leuciscus cephalus GSHt</v>
      </c>
      <c r="H118" s="175"/>
      <c r="I118" s="175">
        <v>1</v>
      </c>
      <c r="J118" s="175"/>
      <c r="K118" s="175"/>
      <c r="L118" s="175"/>
      <c r="M118" s="175">
        <v>1</v>
      </c>
      <c r="N118" s="175"/>
      <c r="O118" s="175">
        <v>1</v>
      </c>
      <c r="P118" s="175"/>
      <c r="Q118" s="175">
        <v>1</v>
      </c>
      <c r="R118" s="175"/>
      <c r="S118" s="175"/>
      <c r="T118" s="178"/>
      <c r="U118" s="178"/>
      <c r="V118" s="178"/>
      <c r="W118" s="175"/>
      <c r="X118" s="175">
        <v>1</v>
      </c>
      <c r="Y118" s="175">
        <v>1</v>
      </c>
      <c r="Z118" s="175"/>
      <c r="AA118" s="175"/>
      <c r="AB118" s="175"/>
      <c r="AC118" s="175">
        <v>1</v>
      </c>
      <c r="AD118" s="175"/>
      <c r="AE118" s="175"/>
      <c r="AF118" s="175"/>
      <c r="AG118" s="175"/>
      <c r="AH118" s="175">
        <v>1</v>
      </c>
      <c r="AI118" s="178">
        <v>1</v>
      </c>
      <c r="AJ118" s="178"/>
      <c r="AK118" s="178"/>
      <c r="AL118" s="178">
        <v>1</v>
      </c>
      <c r="AM118" s="178"/>
      <c r="AN118" s="178"/>
      <c r="AO118" s="178"/>
    </row>
    <row r="119" spans="1:41" s="180" customFormat="1" ht="18" customHeight="1">
      <c r="A119" s="224">
        <v>116</v>
      </c>
      <c r="B119" s="180" t="s">
        <v>33</v>
      </c>
      <c r="C119" s="179" t="s">
        <v>271</v>
      </c>
      <c r="D119" s="182" t="s">
        <v>76</v>
      </c>
      <c r="E119" s="182" t="s">
        <v>207</v>
      </c>
      <c r="F119" s="182" t="s">
        <v>215</v>
      </c>
      <c r="G119" s="109" t="str">
        <f t="shared" si="2"/>
        <v>Leuciscus cephalus Catalase</v>
      </c>
      <c r="H119" s="175"/>
      <c r="I119" s="175">
        <v>1</v>
      </c>
      <c r="J119" s="175"/>
      <c r="K119" s="175"/>
      <c r="L119" s="175"/>
      <c r="M119" s="175">
        <v>1</v>
      </c>
      <c r="N119" s="175"/>
      <c r="O119" s="175">
        <v>1</v>
      </c>
      <c r="P119" s="175"/>
      <c r="Q119" s="175">
        <v>1</v>
      </c>
      <c r="R119" s="175"/>
      <c r="S119" s="175"/>
      <c r="T119" s="178"/>
      <c r="U119" s="178"/>
      <c r="V119" s="178"/>
      <c r="W119" s="175"/>
      <c r="X119" s="175">
        <v>1</v>
      </c>
      <c r="Y119" s="175">
        <v>1</v>
      </c>
      <c r="Z119" s="175"/>
      <c r="AA119" s="175"/>
      <c r="AB119" s="175"/>
      <c r="AC119" s="175">
        <v>1</v>
      </c>
      <c r="AD119" s="175"/>
      <c r="AE119" s="175"/>
      <c r="AF119" s="175"/>
      <c r="AG119" s="175"/>
      <c r="AH119" s="175">
        <v>1</v>
      </c>
      <c r="AI119" s="178">
        <v>1</v>
      </c>
      <c r="AJ119" s="178"/>
      <c r="AK119" s="178"/>
      <c r="AL119" s="178">
        <v>1</v>
      </c>
      <c r="AM119" s="178"/>
      <c r="AN119" s="178"/>
      <c r="AO119" s="178"/>
    </row>
    <row r="120" spans="1:41" s="180" customFormat="1" ht="18" customHeight="1">
      <c r="A120" s="227">
        <v>117</v>
      </c>
      <c r="B120" s="180" t="s">
        <v>33</v>
      </c>
      <c r="C120" s="180" t="s">
        <v>83</v>
      </c>
      <c r="D120" s="182" t="s">
        <v>76</v>
      </c>
      <c r="E120" s="182" t="s">
        <v>207</v>
      </c>
      <c r="F120" s="182" t="s">
        <v>215</v>
      </c>
      <c r="G120" s="109" t="str">
        <f t="shared" si="2"/>
        <v>Leuciscus cephalus SOD</v>
      </c>
      <c r="H120" s="175"/>
      <c r="I120" s="175">
        <v>1</v>
      </c>
      <c r="J120" s="175"/>
      <c r="K120" s="175"/>
      <c r="L120" s="175"/>
      <c r="M120" s="175">
        <v>1</v>
      </c>
      <c r="N120" s="175"/>
      <c r="O120" s="175">
        <v>1</v>
      </c>
      <c r="P120" s="175"/>
      <c r="Q120" s="175">
        <v>1</v>
      </c>
      <c r="R120" s="175"/>
      <c r="S120" s="175"/>
      <c r="T120" s="178"/>
      <c r="U120" s="178"/>
      <c r="V120" s="178"/>
      <c r="W120" s="175"/>
      <c r="X120" s="175">
        <v>1</v>
      </c>
      <c r="Y120" s="175">
        <v>1</v>
      </c>
      <c r="Z120" s="175"/>
      <c r="AA120" s="175"/>
      <c r="AB120" s="175"/>
      <c r="AC120" s="175">
        <v>1</v>
      </c>
      <c r="AD120" s="175"/>
      <c r="AE120" s="175"/>
      <c r="AF120" s="175"/>
      <c r="AG120" s="175"/>
      <c r="AH120" s="175">
        <v>1</v>
      </c>
      <c r="AI120" s="178">
        <v>1</v>
      </c>
      <c r="AJ120" s="178"/>
      <c r="AK120" s="178"/>
      <c r="AL120" s="178">
        <v>1</v>
      </c>
      <c r="AM120" s="178"/>
      <c r="AN120" s="178"/>
      <c r="AO120" s="178"/>
    </row>
    <row r="121" spans="1:41" s="180" customFormat="1" ht="18" customHeight="1">
      <c r="A121" s="224">
        <v>118</v>
      </c>
      <c r="B121" s="180" t="s">
        <v>33</v>
      </c>
      <c r="C121" s="180" t="s">
        <v>102</v>
      </c>
      <c r="D121" s="182" t="s">
        <v>76</v>
      </c>
      <c r="E121" s="182" t="s">
        <v>207</v>
      </c>
      <c r="F121" s="182" t="s">
        <v>215</v>
      </c>
      <c r="G121" s="109" t="str">
        <f t="shared" si="2"/>
        <v>Leuciscus cephalus GPx</v>
      </c>
      <c r="H121" s="175"/>
      <c r="I121" s="175">
        <v>1</v>
      </c>
      <c r="J121" s="175"/>
      <c r="K121" s="175">
        <v>1</v>
      </c>
      <c r="L121" s="175"/>
      <c r="M121" s="175"/>
      <c r="N121" s="175"/>
      <c r="O121" s="175">
        <v>1</v>
      </c>
      <c r="P121" s="175"/>
      <c r="Q121" s="175">
        <v>1</v>
      </c>
      <c r="R121" s="175"/>
      <c r="S121" s="175"/>
      <c r="T121" s="178"/>
      <c r="U121" s="178"/>
      <c r="V121" s="178"/>
      <c r="W121" s="175"/>
      <c r="X121" s="175">
        <v>1</v>
      </c>
      <c r="Y121" s="175">
        <v>1</v>
      </c>
      <c r="Z121" s="175"/>
      <c r="AA121" s="175"/>
      <c r="AB121" s="175"/>
      <c r="AC121" s="175">
        <v>1</v>
      </c>
      <c r="AD121" s="175"/>
      <c r="AE121" s="175"/>
      <c r="AF121" s="175"/>
      <c r="AG121" s="175"/>
      <c r="AH121" s="175">
        <v>1</v>
      </c>
      <c r="AI121" s="178">
        <v>1</v>
      </c>
      <c r="AJ121" s="178"/>
      <c r="AK121" s="178"/>
      <c r="AL121" s="178">
        <v>1</v>
      </c>
      <c r="AM121" s="178"/>
      <c r="AN121" s="178"/>
      <c r="AO121" s="178"/>
    </row>
    <row r="122" spans="1:41" s="180" customFormat="1" ht="18" customHeight="1">
      <c r="A122" s="227">
        <v>119</v>
      </c>
      <c r="B122" s="180" t="s">
        <v>33</v>
      </c>
      <c r="C122" s="180" t="s">
        <v>84</v>
      </c>
      <c r="D122" s="182" t="s">
        <v>76</v>
      </c>
      <c r="E122" s="182" t="s">
        <v>207</v>
      </c>
      <c r="F122" s="182" t="s">
        <v>215</v>
      </c>
      <c r="G122" s="109" t="str">
        <f t="shared" si="2"/>
        <v>Leuciscus cephalus Tbars</v>
      </c>
      <c r="H122" s="175">
        <v>1</v>
      </c>
      <c r="I122" s="175"/>
      <c r="J122" s="175"/>
      <c r="K122" s="175"/>
      <c r="L122" s="175"/>
      <c r="M122" s="175">
        <v>1</v>
      </c>
      <c r="N122" s="175"/>
      <c r="O122" s="175">
        <v>1</v>
      </c>
      <c r="P122" s="175"/>
      <c r="Q122" s="175">
        <v>1</v>
      </c>
      <c r="R122" s="175"/>
      <c r="S122" s="175"/>
      <c r="T122" s="178"/>
      <c r="U122" s="178"/>
      <c r="V122" s="178"/>
      <c r="W122" s="175"/>
      <c r="X122" s="175">
        <v>1</v>
      </c>
      <c r="Y122" s="175">
        <v>1</v>
      </c>
      <c r="Z122" s="175"/>
      <c r="AA122" s="175"/>
      <c r="AB122" s="175"/>
      <c r="AC122" s="175">
        <v>1</v>
      </c>
      <c r="AD122" s="175"/>
      <c r="AE122" s="175"/>
      <c r="AF122" s="175"/>
      <c r="AG122" s="175"/>
      <c r="AH122" s="175">
        <v>1</v>
      </c>
      <c r="AI122" s="178">
        <v>1</v>
      </c>
      <c r="AJ122" s="178"/>
      <c r="AK122" s="178"/>
      <c r="AL122" s="178">
        <v>1</v>
      </c>
      <c r="AM122" s="178"/>
      <c r="AN122" s="178"/>
      <c r="AO122" s="178"/>
    </row>
    <row r="123" spans="1:41" s="180" customFormat="1" ht="18" customHeight="1">
      <c r="A123" s="224">
        <v>120</v>
      </c>
      <c r="B123" s="180" t="s">
        <v>33</v>
      </c>
      <c r="C123" s="180" t="s">
        <v>91</v>
      </c>
      <c r="D123" s="182" t="s">
        <v>76</v>
      </c>
      <c r="E123" s="182" t="s">
        <v>207</v>
      </c>
      <c r="F123" s="182" t="s">
        <v>215</v>
      </c>
      <c r="G123" s="109" t="str">
        <f t="shared" si="2"/>
        <v>Leuciscus cephalus EROD</v>
      </c>
      <c r="H123" s="175">
        <v>1</v>
      </c>
      <c r="I123" s="175"/>
      <c r="J123" s="175"/>
      <c r="K123" s="175">
        <v>1</v>
      </c>
      <c r="L123" s="175"/>
      <c r="M123" s="175"/>
      <c r="N123" s="175"/>
      <c r="O123" s="175">
        <v>1</v>
      </c>
      <c r="P123" s="175">
        <v>1</v>
      </c>
      <c r="Q123" s="175"/>
      <c r="R123" s="175"/>
      <c r="S123" s="175"/>
      <c r="T123" s="178"/>
      <c r="U123" s="178"/>
      <c r="V123" s="178"/>
      <c r="W123" s="175"/>
      <c r="X123" s="175">
        <v>1</v>
      </c>
      <c r="Y123" s="175">
        <v>1</v>
      </c>
      <c r="Z123" s="175"/>
      <c r="AA123" s="175"/>
      <c r="AB123" s="175"/>
      <c r="AC123" s="175">
        <v>1</v>
      </c>
      <c r="AD123" s="175"/>
      <c r="AE123" s="175"/>
      <c r="AF123" s="175"/>
      <c r="AG123" s="175"/>
      <c r="AH123" s="175">
        <v>1</v>
      </c>
      <c r="AI123" s="178">
        <v>1</v>
      </c>
      <c r="AJ123" s="178"/>
      <c r="AK123" s="178"/>
      <c r="AL123" s="178">
        <v>1</v>
      </c>
      <c r="AM123" s="178"/>
      <c r="AN123" s="178"/>
      <c r="AO123" s="178"/>
    </row>
    <row r="124" spans="1:41" s="180" customFormat="1" ht="18" customHeight="1">
      <c r="A124" s="227">
        <v>121</v>
      </c>
      <c r="B124" s="180" t="s">
        <v>33</v>
      </c>
      <c r="C124" s="180" t="s">
        <v>80</v>
      </c>
      <c r="D124" s="182" t="s">
        <v>76</v>
      </c>
      <c r="E124" s="182" t="s">
        <v>207</v>
      </c>
      <c r="F124" s="182" t="s">
        <v>215</v>
      </c>
      <c r="G124" s="109" t="str">
        <f t="shared" si="2"/>
        <v>Leuciscus cephalus GST</v>
      </c>
      <c r="H124" s="175"/>
      <c r="I124" s="175">
        <v>1</v>
      </c>
      <c r="J124" s="175"/>
      <c r="K124" s="175"/>
      <c r="L124" s="175"/>
      <c r="M124" s="175">
        <v>1</v>
      </c>
      <c r="N124" s="175"/>
      <c r="O124" s="175">
        <v>1</v>
      </c>
      <c r="P124" s="175"/>
      <c r="Q124" s="175">
        <v>1</v>
      </c>
      <c r="R124" s="175"/>
      <c r="S124" s="175"/>
      <c r="T124" s="178"/>
      <c r="U124" s="178"/>
      <c r="V124" s="178"/>
      <c r="W124" s="175"/>
      <c r="X124" s="175">
        <v>1</v>
      </c>
      <c r="Y124" s="175">
        <v>1</v>
      </c>
      <c r="Z124" s="175"/>
      <c r="AA124" s="175"/>
      <c r="AB124" s="175"/>
      <c r="AC124" s="175">
        <v>1</v>
      </c>
      <c r="AD124" s="175"/>
      <c r="AE124" s="175"/>
      <c r="AF124" s="175"/>
      <c r="AG124" s="175"/>
      <c r="AH124" s="175">
        <v>1</v>
      </c>
      <c r="AI124" s="178">
        <v>1</v>
      </c>
      <c r="AJ124" s="178"/>
      <c r="AK124" s="178"/>
      <c r="AL124" s="178">
        <v>1</v>
      </c>
      <c r="AM124" s="178"/>
      <c r="AN124" s="178"/>
      <c r="AO124" s="178"/>
    </row>
    <row r="125" spans="1:41" s="180" customFormat="1" ht="18" customHeight="1">
      <c r="A125" s="224">
        <v>122</v>
      </c>
      <c r="B125" s="180" t="s">
        <v>33</v>
      </c>
      <c r="C125" s="180" t="s">
        <v>103</v>
      </c>
      <c r="D125" s="182" t="s">
        <v>76</v>
      </c>
      <c r="E125" s="182" t="s">
        <v>207</v>
      </c>
      <c r="F125" s="182" t="s">
        <v>215</v>
      </c>
      <c r="G125" s="109" t="str">
        <f t="shared" si="2"/>
        <v>Leuciscus cephalus GR</v>
      </c>
      <c r="H125" s="175"/>
      <c r="I125" s="175">
        <v>1</v>
      </c>
      <c r="J125" s="175"/>
      <c r="K125" s="175"/>
      <c r="L125" s="175"/>
      <c r="M125" s="175">
        <v>1</v>
      </c>
      <c r="N125" s="175"/>
      <c r="O125" s="175">
        <v>1</v>
      </c>
      <c r="P125" s="175"/>
      <c r="Q125" s="175">
        <v>1</v>
      </c>
      <c r="R125" s="175"/>
      <c r="S125" s="175"/>
      <c r="T125" s="178"/>
      <c r="U125" s="178"/>
      <c r="V125" s="178"/>
      <c r="W125" s="175"/>
      <c r="X125" s="175">
        <v>1</v>
      </c>
      <c r="Y125" s="175">
        <v>1</v>
      </c>
      <c r="Z125" s="175"/>
      <c r="AA125" s="175"/>
      <c r="AB125" s="175"/>
      <c r="AC125" s="175">
        <v>1</v>
      </c>
      <c r="AD125" s="175"/>
      <c r="AE125" s="175"/>
      <c r="AF125" s="175"/>
      <c r="AG125" s="175"/>
      <c r="AH125" s="175">
        <v>1</v>
      </c>
      <c r="AI125" s="178">
        <v>1</v>
      </c>
      <c r="AJ125" s="178"/>
      <c r="AK125" s="178"/>
      <c r="AL125" s="178">
        <v>1</v>
      </c>
      <c r="AM125" s="178"/>
      <c r="AN125" s="178"/>
      <c r="AO125" s="178"/>
    </row>
    <row r="126" spans="1:41" s="180" customFormat="1" ht="18" customHeight="1">
      <c r="A126" s="227">
        <v>123</v>
      </c>
      <c r="B126" s="180" t="s">
        <v>33</v>
      </c>
      <c r="C126" s="180" t="s">
        <v>108</v>
      </c>
      <c r="D126" s="182" t="s">
        <v>76</v>
      </c>
      <c r="E126" s="182" t="s">
        <v>207</v>
      </c>
      <c r="F126" s="182" t="s">
        <v>215</v>
      </c>
      <c r="G126" s="109" t="str">
        <f t="shared" si="2"/>
        <v>Leuciscus cephalus cholinesterase</v>
      </c>
      <c r="H126" s="175"/>
      <c r="I126" s="175">
        <v>1</v>
      </c>
      <c r="J126" s="175"/>
      <c r="K126" s="175">
        <v>1</v>
      </c>
      <c r="L126" s="175"/>
      <c r="M126" s="175"/>
      <c r="N126" s="175"/>
      <c r="O126" s="175">
        <v>1</v>
      </c>
      <c r="P126" s="175"/>
      <c r="Q126" s="175">
        <v>1</v>
      </c>
      <c r="R126" s="175"/>
      <c r="S126" s="175"/>
      <c r="T126" s="178"/>
      <c r="U126" s="178"/>
      <c r="V126" s="178"/>
      <c r="W126" s="175"/>
      <c r="X126" s="175">
        <v>1</v>
      </c>
      <c r="Y126" s="175">
        <v>1</v>
      </c>
      <c r="Z126" s="175"/>
      <c r="AA126" s="175"/>
      <c r="AB126" s="175"/>
      <c r="AC126" s="175">
        <v>1</v>
      </c>
      <c r="AD126" s="175"/>
      <c r="AE126" s="175"/>
      <c r="AF126" s="175"/>
      <c r="AG126" s="175"/>
      <c r="AH126" s="175">
        <v>1</v>
      </c>
      <c r="AI126" s="178"/>
      <c r="AJ126" s="178"/>
      <c r="AK126" s="178"/>
      <c r="AL126" s="178"/>
      <c r="AM126" s="178"/>
      <c r="AN126" s="178"/>
      <c r="AO126" s="178"/>
    </row>
    <row r="127" spans="1:41" s="180" customFormat="1" ht="18" customHeight="1">
      <c r="A127" s="224">
        <v>124</v>
      </c>
      <c r="B127" s="180" t="s">
        <v>33</v>
      </c>
      <c r="C127" s="180" t="s">
        <v>106</v>
      </c>
      <c r="D127" s="182" t="s">
        <v>76</v>
      </c>
      <c r="E127" s="182" t="s">
        <v>207</v>
      </c>
      <c r="F127" s="182" t="s">
        <v>215</v>
      </c>
      <c r="G127" s="109" t="str">
        <f t="shared" si="2"/>
        <v>Leuciscus cephalus Cyp3A</v>
      </c>
      <c r="H127" s="175">
        <v>1</v>
      </c>
      <c r="I127" s="175"/>
      <c r="J127" s="175"/>
      <c r="K127" s="175"/>
      <c r="L127" s="175"/>
      <c r="M127" s="175">
        <v>1</v>
      </c>
      <c r="N127" s="175"/>
      <c r="O127" s="175">
        <v>1</v>
      </c>
      <c r="P127" s="175"/>
      <c r="Q127" s="175">
        <v>1</v>
      </c>
      <c r="R127" s="175"/>
      <c r="S127" s="175"/>
      <c r="T127" s="178"/>
      <c r="U127" s="178"/>
      <c r="V127" s="178"/>
      <c r="W127" s="175"/>
      <c r="X127" s="175">
        <v>1</v>
      </c>
      <c r="Y127" s="175">
        <v>1</v>
      </c>
      <c r="Z127" s="175"/>
      <c r="AA127" s="175"/>
      <c r="AB127" s="175"/>
      <c r="AC127" s="175">
        <v>1</v>
      </c>
      <c r="AD127" s="175"/>
      <c r="AE127" s="175"/>
      <c r="AF127" s="175"/>
      <c r="AG127" s="175"/>
      <c r="AH127" s="175">
        <v>1</v>
      </c>
      <c r="AI127" s="178">
        <v>1</v>
      </c>
      <c r="AJ127" s="178"/>
      <c r="AK127" s="178"/>
      <c r="AL127" s="178">
        <v>1</v>
      </c>
      <c r="AM127" s="178"/>
      <c r="AN127" s="178"/>
      <c r="AO127" s="178"/>
    </row>
    <row r="128" spans="1:41" s="180" customFormat="1" ht="18" customHeight="1">
      <c r="A128" s="227">
        <v>125</v>
      </c>
      <c r="B128" s="180" t="s">
        <v>29</v>
      </c>
      <c r="C128" s="180" t="s">
        <v>91</v>
      </c>
      <c r="D128" s="182" t="s">
        <v>77</v>
      </c>
      <c r="E128" s="182" t="s">
        <v>207</v>
      </c>
      <c r="F128" s="182" t="s">
        <v>215</v>
      </c>
      <c r="G128" s="109" t="str">
        <f t="shared" si="2"/>
        <v>Gobius niger EROD</v>
      </c>
      <c r="H128" s="175">
        <v>1</v>
      </c>
      <c r="I128" s="175"/>
      <c r="J128" s="175"/>
      <c r="K128" s="175">
        <v>1</v>
      </c>
      <c r="L128" s="175"/>
      <c r="M128" s="175"/>
      <c r="N128" s="175"/>
      <c r="O128" s="175">
        <v>1</v>
      </c>
      <c r="P128" s="175">
        <v>1</v>
      </c>
      <c r="Q128" s="175"/>
      <c r="R128" s="175"/>
      <c r="S128" s="175"/>
      <c r="T128" s="175"/>
      <c r="U128" s="175"/>
      <c r="V128" s="175"/>
      <c r="W128" s="175"/>
      <c r="X128" s="175"/>
      <c r="Y128" s="175"/>
      <c r="Z128" s="175">
        <v>1</v>
      </c>
      <c r="AA128" s="175"/>
      <c r="AB128" s="175"/>
      <c r="AC128" s="178"/>
      <c r="AD128" s="178"/>
      <c r="AE128" s="178"/>
      <c r="AF128" s="178"/>
      <c r="AG128" s="175"/>
      <c r="AH128" s="175">
        <v>1</v>
      </c>
      <c r="AI128" s="178">
        <v>1</v>
      </c>
      <c r="AJ128" s="178"/>
      <c r="AK128" s="178"/>
      <c r="AL128" s="178">
        <v>1</v>
      </c>
      <c r="AM128" s="178"/>
      <c r="AN128" s="178"/>
      <c r="AO128" s="178"/>
    </row>
    <row r="129" spans="1:42" s="180" customFormat="1" ht="18" customHeight="1">
      <c r="A129" s="224">
        <v>126</v>
      </c>
      <c r="B129" s="180" t="s">
        <v>23</v>
      </c>
      <c r="C129" s="180" t="s">
        <v>83</v>
      </c>
      <c r="D129" s="182" t="s">
        <v>16</v>
      </c>
      <c r="E129" s="182" t="s">
        <v>207</v>
      </c>
      <c r="F129" s="182" t="s">
        <v>215</v>
      </c>
      <c r="G129" s="109" t="str">
        <f t="shared" si="2"/>
        <v>Dicentrarchus labrax SOD</v>
      </c>
      <c r="H129" s="175"/>
      <c r="I129" s="175">
        <v>1</v>
      </c>
      <c r="J129" s="175"/>
      <c r="K129" s="175"/>
      <c r="L129" s="175"/>
      <c r="M129" s="175">
        <v>1</v>
      </c>
      <c r="N129" s="175"/>
      <c r="O129" s="175">
        <v>1</v>
      </c>
      <c r="P129" s="175"/>
      <c r="Q129" s="175">
        <v>1</v>
      </c>
      <c r="R129" s="175"/>
      <c r="S129" s="175"/>
      <c r="T129" s="178"/>
      <c r="U129" s="178"/>
      <c r="V129" s="178"/>
      <c r="W129" s="175"/>
      <c r="X129" s="175"/>
      <c r="Y129" s="175"/>
      <c r="Z129" s="175"/>
      <c r="AA129" s="175">
        <v>1</v>
      </c>
      <c r="AB129" s="175"/>
      <c r="AC129" s="175">
        <v>1</v>
      </c>
      <c r="AD129" s="175">
        <v>1</v>
      </c>
      <c r="AE129" s="175"/>
      <c r="AF129" s="175"/>
      <c r="AG129" s="175"/>
      <c r="AH129" s="175">
        <v>1</v>
      </c>
      <c r="AI129" s="178">
        <v>1</v>
      </c>
      <c r="AJ129" s="178"/>
      <c r="AK129" s="178"/>
      <c r="AL129" s="178">
        <v>1</v>
      </c>
      <c r="AM129" s="178"/>
      <c r="AN129" s="178"/>
      <c r="AO129" s="178"/>
    </row>
    <row r="130" spans="1:42" s="180" customFormat="1" ht="18" customHeight="1">
      <c r="A130" s="227">
        <v>127</v>
      </c>
      <c r="B130" s="180" t="s">
        <v>23</v>
      </c>
      <c r="C130" s="180" t="s">
        <v>84</v>
      </c>
      <c r="D130" s="182" t="s">
        <v>16</v>
      </c>
      <c r="E130" s="182" t="s">
        <v>207</v>
      </c>
      <c r="F130" s="182" t="s">
        <v>215</v>
      </c>
      <c r="G130" s="109" t="str">
        <f t="shared" si="2"/>
        <v>Dicentrarchus labrax Tbars</v>
      </c>
      <c r="H130" s="175">
        <v>1</v>
      </c>
      <c r="I130" s="175"/>
      <c r="J130" s="175"/>
      <c r="K130" s="175"/>
      <c r="L130" s="175"/>
      <c r="M130" s="175">
        <v>1</v>
      </c>
      <c r="N130" s="175"/>
      <c r="O130" s="175">
        <v>1</v>
      </c>
      <c r="P130" s="175"/>
      <c r="Q130" s="175">
        <v>1</v>
      </c>
      <c r="R130" s="175"/>
      <c r="S130" s="175"/>
      <c r="T130" s="178"/>
      <c r="U130" s="178"/>
      <c r="V130" s="178"/>
      <c r="W130" s="175"/>
      <c r="X130" s="175"/>
      <c r="Y130" s="175"/>
      <c r="Z130" s="175"/>
      <c r="AA130" s="175">
        <v>1</v>
      </c>
      <c r="AB130" s="175"/>
      <c r="AC130" s="175">
        <v>1</v>
      </c>
      <c r="AD130" s="175">
        <v>1</v>
      </c>
      <c r="AE130" s="175"/>
      <c r="AF130" s="175"/>
      <c r="AG130" s="175"/>
      <c r="AH130" s="175">
        <v>1</v>
      </c>
      <c r="AI130" s="178">
        <v>1</v>
      </c>
      <c r="AJ130" s="178"/>
      <c r="AK130" s="178"/>
      <c r="AL130" s="178">
        <v>1</v>
      </c>
      <c r="AM130" s="178"/>
      <c r="AN130" s="178"/>
      <c r="AO130" s="178"/>
    </row>
    <row r="131" spans="1:42" s="180" customFormat="1" ht="18" customHeight="1">
      <c r="A131" s="224">
        <v>128</v>
      </c>
      <c r="B131" s="180" t="s">
        <v>23</v>
      </c>
      <c r="C131" s="180" t="s">
        <v>80</v>
      </c>
      <c r="D131" s="182" t="s">
        <v>16</v>
      </c>
      <c r="E131" s="182" t="s">
        <v>207</v>
      </c>
      <c r="F131" s="182" t="s">
        <v>215</v>
      </c>
      <c r="G131" s="109" t="str">
        <f t="shared" si="2"/>
        <v>Dicentrarchus labrax GST</v>
      </c>
      <c r="H131" s="175"/>
      <c r="I131" s="175">
        <v>1</v>
      </c>
      <c r="J131" s="175"/>
      <c r="K131" s="175"/>
      <c r="L131" s="175"/>
      <c r="M131" s="175">
        <v>1</v>
      </c>
      <c r="N131" s="175"/>
      <c r="O131" s="175">
        <v>1</v>
      </c>
      <c r="P131" s="175"/>
      <c r="Q131" s="175">
        <v>1</v>
      </c>
      <c r="R131" s="175"/>
      <c r="S131" s="175"/>
      <c r="T131" s="178"/>
      <c r="U131" s="178"/>
      <c r="V131" s="178"/>
      <c r="W131" s="175"/>
      <c r="X131" s="175"/>
      <c r="Y131" s="175"/>
      <c r="Z131" s="175"/>
      <c r="AA131" s="175">
        <v>1</v>
      </c>
      <c r="AB131" s="175"/>
      <c r="AC131" s="175">
        <v>1</v>
      </c>
      <c r="AD131" s="175">
        <v>1</v>
      </c>
      <c r="AE131" s="175"/>
      <c r="AF131" s="175"/>
      <c r="AG131" s="175"/>
      <c r="AH131" s="175">
        <v>1</v>
      </c>
      <c r="AI131" s="178">
        <v>1</v>
      </c>
      <c r="AJ131" s="178"/>
      <c r="AK131" s="178"/>
      <c r="AL131" s="178">
        <v>1</v>
      </c>
      <c r="AM131" s="178"/>
      <c r="AN131" s="178"/>
      <c r="AO131" s="178"/>
    </row>
    <row r="132" spans="1:42" s="180" customFormat="1" ht="18" customHeight="1">
      <c r="A132" s="227">
        <v>129</v>
      </c>
      <c r="B132" s="180" t="s">
        <v>23</v>
      </c>
      <c r="C132" s="180" t="s">
        <v>102</v>
      </c>
      <c r="D132" s="182" t="s">
        <v>16</v>
      </c>
      <c r="E132" s="182" t="s">
        <v>207</v>
      </c>
      <c r="F132" s="182" t="s">
        <v>215</v>
      </c>
      <c r="G132" s="109" t="str">
        <f t="shared" si="2"/>
        <v>Dicentrarchus labrax GPx</v>
      </c>
      <c r="H132" s="175"/>
      <c r="I132" s="175">
        <v>1</v>
      </c>
      <c r="J132" s="175"/>
      <c r="K132" s="175">
        <v>1</v>
      </c>
      <c r="L132" s="175"/>
      <c r="M132" s="175"/>
      <c r="N132" s="175"/>
      <c r="O132" s="175">
        <v>1</v>
      </c>
      <c r="P132" s="175"/>
      <c r="Q132" s="175">
        <v>1</v>
      </c>
      <c r="R132" s="175"/>
      <c r="S132" s="175"/>
      <c r="T132" s="178"/>
      <c r="U132" s="178"/>
      <c r="V132" s="178"/>
      <c r="W132" s="175"/>
      <c r="X132" s="175"/>
      <c r="Y132" s="175"/>
      <c r="Z132" s="175"/>
      <c r="AA132" s="175">
        <v>1</v>
      </c>
      <c r="AB132" s="175"/>
      <c r="AC132" s="175">
        <v>1</v>
      </c>
      <c r="AD132" s="175">
        <v>1</v>
      </c>
      <c r="AE132" s="175"/>
      <c r="AF132" s="175"/>
      <c r="AG132" s="175"/>
      <c r="AH132" s="175">
        <v>1</v>
      </c>
      <c r="AI132" s="178">
        <v>1</v>
      </c>
      <c r="AJ132" s="178"/>
      <c r="AK132" s="178"/>
      <c r="AL132" s="178">
        <v>1</v>
      </c>
      <c r="AM132" s="178"/>
      <c r="AN132" s="178"/>
      <c r="AO132" s="178"/>
    </row>
    <row r="133" spans="1:42" s="180" customFormat="1" ht="18" customHeight="1">
      <c r="A133" s="224">
        <v>130</v>
      </c>
      <c r="B133" s="180" t="s">
        <v>23</v>
      </c>
      <c r="C133" s="179" t="s">
        <v>271</v>
      </c>
      <c r="D133" s="182" t="s">
        <v>16</v>
      </c>
      <c r="E133" s="182" t="s">
        <v>207</v>
      </c>
      <c r="F133" s="182" t="s">
        <v>215</v>
      </c>
      <c r="G133" s="109" t="str">
        <f t="shared" ref="G133:G196" si="3">B133&amp;" "&amp;C133</f>
        <v>Dicentrarchus labrax Catalase</v>
      </c>
      <c r="H133" s="175"/>
      <c r="I133" s="175">
        <v>1</v>
      </c>
      <c r="J133" s="175"/>
      <c r="K133" s="175"/>
      <c r="L133" s="175"/>
      <c r="M133" s="175">
        <v>1</v>
      </c>
      <c r="N133" s="175"/>
      <c r="O133" s="175">
        <v>1</v>
      </c>
      <c r="P133" s="175"/>
      <c r="Q133" s="175">
        <v>1</v>
      </c>
      <c r="R133" s="175"/>
      <c r="S133" s="175"/>
      <c r="T133" s="178"/>
      <c r="U133" s="178"/>
      <c r="V133" s="178"/>
      <c r="W133" s="175"/>
      <c r="X133" s="175"/>
      <c r="Y133" s="175"/>
      <c r="Z133" s="175"/>
      <c r="AA133" s="175">
        <v>1</v>
      </c>
      <c r="AB133" s="175"/>
      <c r="AC133" s="175">
        <v>1</v>
      </c>
      <c r="AD133" s="175">
        <v>1</v>
      </c>
      <c r="AE133" s="175"/>
      <c r="AF133" s="175"/>
      <c r="AG133" s="175"/>
      <c r="AH133" s="175">
        <v>1</v>
      </c>
      <c r="AI133" s="178">
        <v>1</v>
      </c>
      <c r="AJ133" s="178"/>
      <c r="AK133" s="178"/>
      <c r="AL133" s="178">
        <v>1</v>
      </c>
      <c r="AM133" s="178"/>
      <c r="AN133" s="178"/>
      <c r="AO133" s="178"/>
    </row>
    <row r="134" spans="1:42" s="180" customFormat="1" ht="18" customHeight="1">
      <c r="A134" s="227">
        <v>131</v>
      </c>
      <c r="B134" s="180" t="s">
        <v>29</v>
      </c>
      <c r="C134" s="180" t="s">
        <v>84</v>
      </c>
      <c r="D134" s="182" t="s">
        <v>77</v>
      </c>
      <c r="E134" s="182" t="s">
        <v>207</v>
      </c>
      <c r="F134" s="182" t="s">
        <v>215</v>
      </c>
      <c r="G134" s="109" t="str">
        <f t="shared" si="3"/>
        <v>Gobius niger Tbars</v>
      </c>
      <c r="H134" s="175">
        <v>1</v>
      </c>
      <c r="I134" s="175"/>
      <c r="J134" s="175"/>
      <c r="K134" s="175"/>
      <c r="L134" s="175"/>
      <c r="M134" s="175">
        <v>1</v>
      </c>
      <c r="N134" s="175"/>
      <c r="O134" s="175">
        <v>1</v>
      </c>
      <c r="P134" s="175"/>
      <c r="Q134" s="175">
        <v>1</v>
      </c>
      <c r="R134" s="175"/>
      <c r="S134" s="175"/>
      <c r="T134" s="175"/>
      <c r="U134" s="175"/>
      <c r="V134" s="175"/>
      <c r="W134" s="175"/>
      <c r="X134" s="175"/>
      <c r="Y134" s="175"/>
      <c r="Z134" s="175">
        <v>1</v>
      </c>
      <c r="AA134" s="175"/>
      <c r="AB134" s="175"/>
      <c r="AC134" s="178"/>
      <c r="AD134" s="178"/>
      <c r="AE134" s="178"/>
      <c r="AF134" s="178"/>
      <c r="AG134" s="175"/>
      <c r="AH134" s="175">
        <v>1</v>
      </c>
      <c r="AI134" s="178">
        <v>1</v>
      </c>
      <c r="AJ134" s="178"/>
      <c r="AK134" s="178"/>
      <c r="AL134" s="178">
        <v>1</v>
      </c>
      <c r="AM134" s="178"/>
      <c r="AN134" s="178"/>
      <c r="AO134" s="178"/>
    </row>
    <row r="135" spans="1:42" s="180" customFormat="1" ht="18" customHeight="1">
      <c r="A135" s="224">
        <v>132</v>
      </c>
      <c r="B135" s="180" t="s">
        <v>29</v>
      </c>
      <c r="C135" s="180" t="s">
        <v>80</v>
      </c>
      <c r="D135" s="182" t="s">
        <v>77</v>
      </c>
      <c r="E135" s="182" t="s">
        <v>207</v>
      </c>
      <c r="F135" s="182" t="s">
        <v>215</v>
      </c>
      <c r="G135" s="109" t="str">
        <f t="shared" si="3"/>
        <v>Gobius niger GST</v>
      </c>
      <c r="H135" s="175"/>
      <c r="I135" s="175">
        <v>1</v>
      </c>
      <c r="J135" s="175"/>
      <c r="K135" s="175"/>
      <c r="L135" s="175"/>
      <c r="M135" s="175">
        <v>1</v>
      </c>
      <c r="N135" s="175"/>
      <c r="O135" s="175">
        <v>1</v>
      </c>
      <c r="P135" s="175"/>
      <c r="Q135" s="175">
        <v>1</v>
      </c>
      <c r="R135" s="175"/>
      <c r="S135" s="175"/>
      <c r="T135" s="175"/>
      <c r="U135" s="175"/>
      <c r="V135" s="175"/>
      <c r="W135" s="175"/>
      <c r="X135" s="175"/>
      <c r="Y135" s="175"/>
      <c r="Z135" s="175">
        <v>1</v>
      </c>
      <c r="AA135" s="175"/>
      <c r="AB135" s="175"/>
      <c r="AC135" s="178"/>
      <c r="AD135" s="178"/>
      <c r="AE135" s="178"/>
      <c r="AF135" s="178"/>
      <c r="AG135" s="175"/>
      <c r="AH135" s="175">
        <v>1</v>
      </c>
      <c r="AI135" s="178">
        <v>1</v>
      </c>
      <c r="AJ135" s="178"/>
      <c r="AK135" s="178"/>
      <c r="AL135" s="178">
        <v>1</v>
      </c>
      <c r="AM135" s="178"/>
      <c r="AN135" s="178"/>
      <c r="AO135" s="178"/>
    </row>
    <row r="136" spans="1:42" s="180" customFormat="1" ht="18" customHeight="1">
      <c r="A136" s="227">
        <v>133</v>
      </c>
      <c r="B136" s="180" t="s">
        <v>41</v>
      </c>
      <c r="C136" s="180" t="s">
        <v>84</v>
      </c>
      <c r="D136" s="182" t="s">
        <v>77</v>
      </c>
      <c r="E136" s="182" t="s">
        <v>207</v>
      </c>
      <c r="F136" s="182" t="s">
        <v>215</v>
      </c>
      <c r="G136" s="109" t="str">
        <f t="shared" si="3"/>
        <v>Zosterisessor ophiocephalus Tbars</v>
      </c>
      <c r="H136" s="175">
        <v>1</v>
      </c>
      <c r="I136" s="175"/>
      <c r="J136" s="175"/>
      <c r="K136" s="175"/>
      <c r="L136" s="175"/>
      <c r="M136" s="175">
        <v>1</v>
      </c>
      <c r="N136" s="175"/>
      <c r="O136" s="175">
        <v>1</v>
      </c>
      <c r="P136" s="175"/>
      <c r="Q136" s="175">
        <v>1</v>
      </c>
      <c r="R136" s="175"/>
      <c r="S136" s="175"/>
      <c r="T136" s="178"/>
      <c r="U136" s="178"/>
      <c r="V136" s="178"/>
      <c r="W136" s="175"/>
      <c r="X136" s="175"/>
      <c r="Y136" s="175"/>
      <c r="Z136" s="175">
        <v>1</v>
      </c>
      <c r="AA136" s="175"/>
      <c r="AB136" s="175"/>
      <c r="AC136" s="178"/>
      <c r="AD136" s="178"/>
      <c r="AE136" s="178"/>
      <c r="AF136" s="178"/>
      <c r="AG136" s="175"/>
      <c r="AH136" s="175">
        <v>1</v>
      </c>
      <c r="AI136" s="178">
        <v>1</v>
      </c>
      <c r="AJ136" s="178"/>
      <c r="AK136" s="178"/>
      <c r="AL136" s="178">
        <v>1</v>
      </c>
      <c r="AM136" s="178"/>
      <c r="AN136" s="178"/>
      <c r="AO136" s="178"/>
    </row>
    <row r="137" spans="1:42" s="180" customFormat="1" ht="18" customHeight="1">
      <c r="A137" s="224">
        <v>134</v>
      </c>
      <c r="B137" s="180" t="s">
        <v>41</v>
      </c>
      <c r="C137" s="180" t="s">
        <v>80</v>
      </c>
      <c r="D137" s="182" t="s">
        <v>77</v>
      </c>
      <c r="E137" s="182" t="s">
        <v>207</v>
      </c>
      <c r="F137" s="182" t="s">
        <v>215</v>
      </c>
      <c r="G137" s="109" t="str">
        <f t="shared" si="3"/>
        <v>Zosterisessor ophiocephalus GST</v>
      </c>
      <c r="H137" s="175"/>
      <c r="I137" s="175">
        <v>1</v>
      </c>
      <c r="J137" s="175"/>
      <c r="K137" s="175"/>
      <c r="L137" s="175"/>
      <c r="M137" s="175">
        <v>1</v>
      </c>
      <c r="N137" s="175"/>
      <c r="O137" s="175">
        <v>1</v>
      </c>
      <c r="P137" s="175"/>
      <c r="Q137" s="175">
        <v>1</v>
      </c>
      <c r="R137" s="175"/>
      <c r="S137" s="175"/>
      <c r="T137" s="178"/>
      <c r="U137" s="178"/>
      <c r="V137" s="178"/>
      <c r="W137" s="175"/>
      <c r="X137" s="175"/>
      <c r="Y137" s="175"/>
      <c r="Z137" s="175">
        <v>1</v>
      </c>
      <c r="AA137" s="175"/>
      <c r="AB137" s="175"/>
      <c r="AC137" s="178"/>
      <c r="AD137" s="178"/>
      <c r="AE137" s="178"/>
      <c r="AF137" s="178"/>
      <c r="AG137" s="175"/>
      <c r="AH137" s="175">
        <v>1</v>
      </c>
      <c r="AI137" s="178">
        <v>1</v>
      </c>
      <c r="AJ137" s="178"/>
      <c r="AK137" s="178"/>
      <c r="AL137" s="178">
        <v>1</v>
      </c>
      <c r="AM137" s="178"/>
      <c r="AN137" s="178"/>
      <c r="AO137" s="178"/>
    </row>
    <row r="138" spans="1:42" s="180" customFormat="1" ht="18" customHeight="1">
      <c r="A138" s="227">
        <v>135</v>
      </c>
      <c r="B138" s="180" t="s">
        <v>40</v>
      </c>
      <c r="C138" s="180" t="s">
        <v>84</v>
      </c>
      <c r="D138" s="182" t="s">
        <v>152</v>
      </c>
      <c r="E138" s="182" t="s">
        <v>207</v>
      </c>
      <c r="F138" s="182" t="s">
        <v>215</v>
      </c>
      <c r="G138" s="109" t="str">
        <f t="shared" si="3"/>
        <v>Sarotherodon melanotheron Tbars</v>
      </c>
      <c r="H138" s="175">
        <v>1</v>
      </c>
      <c r="I138" s="175"/>
      <c r="J138" s="175"/>
      <c r="K138" s="175"/>
      <c r="L138" s="175"/>
      <c r="M138" s="175">
        <v>1</v>
      </c>
      <c r="N138" s="175"/>
      <c r="O138" s="175">
        <v>1</v>
      </c>
      <c r="P138" s="175"/>
      <c r="Q138" s="175">
        <v>1</v>
      </c>
      <c r="R138" s="175"/>
      <c r="S138" s="175"/>
      <c r="T138" s="178"/>
      <c r="U138" s="178"/>
      <c r="V138" s="178"/>
      <c r="W138" s="175"/>
      <c r="X138" s="175"/>
      <c r="Y138" s="175"/>
      <c r="Z138" s="175">
        <v>1</v>
      </c>
      <c r="AA138" s="175">
        <v>1</v>
      </c>
      <c r="AB138" s="175"/>
      <c r="AC138" s="178"/>
      <c r="AD138" s="178"/>
      <c r="AE138" s="178"/>
      <c r="AF138" s="178"/>
      <c r="AG138" s="175"/>
      <c r="AH138" s="175">
        <v>1</v>
      </c>
      <c r="AI138" s="178">
        <v>1</v>
      </c>
      <c r="AJ138" s="178"/>
      <c r="AK138" s="178"/>
      <c r="AL138" s="178">
        <v>1</v>
      </c>
      <c r="AM138" s="178"/>
      <c r="AN138" s="178"/>
      <c r="AO138" s="178"/>
    </row>
    <row r="139" spans="1:42" s="180" customFormat="1" ht="18" customHeight="1">
      <c r="A139" s="224">
        <v>136</v>
      </c>
      <c r="B139" s="180" t="s">
        <v>40</v>
      </c>
      <c r="C139" s="180" t="s">
        <v>91</v>
      </c>
      <c r="D139" s="182" t="s">
        <v>152</v>
      </c>
      <c r="E139" s="182" t="s">
        <v>207</v>
      </c>
      <c r="F139" s="182" t="s">
        <v>215</v>
      </c>
      <c r="G139" s="109" t="str">
        <f t="shared" si="3"/>
        <v>Sarotherodon melanotheron EROD</v>
      </c>
      <c r="H139" s="175">
        <v>1</v>
      </c>
      <c r="I139" s="175"/>
      <c r="J139" s="175"/>
      <c r="K139" s="175">
        <v>1</v>
      </c>
      <c r="L139" s="175"/>
      <c r="M139" s="175"/>
      <c r="N139" s="175"/>
      <c r="O139" s="175">
        <v>1</v>
      </c>
      <c r="P139" s="175">
        <v>1</v>
      </c>
      <c r="Q139" s="175"/>
      <c r="R139" s="175"/>
      <c r="S139" s="175"/>
      <c r="T139" s="178"/>
      <c r="U139" s="178"/>
      <c r="V139" s="178"/>
      <c r="W139" s="175"/>
      <c r="X139" s="175"/>
      <c r="Y139" s="175"/>
      <c r="Z139" s="175">
        <v>1</v>
      </c>
      <c r="AA139" s="175">
        <v>1</v>
      </c>
      <c r="AB139" s="175"/>
      <c r="AC139" s="178"/>
      <c r="AD139" s="178"/>
      <c r="AE139" s="178"/>
      <c r="AF139" s="178"/>
      <c r="AG139" s="175"/>
      <c r="AH139" s="175">
        <v>1</v>
      </c>
      <c r="AI139" s="178">
        <v>1</v>
      </c>
      <c r="AJ139" s="178"/>
      <c r="AK139" s="178"/>
      <c r="AL139" s="178">
        <v>1</v>
      </c>
      <c r="AM139" s="178"/>
      <c r="AN139" s="178"/>
      <c r="AO139" s="178"/>
    </row>
    <row r="140" spans="1:42" s="180" customFormat="1" ht="18" customHeight="1">
      <c r="A140" s="227">
        <v>137</v>
      </c>
      <c r="B140" s="180" t="s">
        <v>40</v>
      </c>
      <c r="C140" s="180" t="s">
        <v>80</v>
      </c>
      <c r="D140" s="182" t="s">
        <v>152</v>
      </c>
      <c r="E140" s="182" t="s">
        <v>207</v>
      </c>
      <c r="F140" s="182" t="s">
        <v>215</v>
      </c>
      <c r="G140" s="109" t="str">
        <f t="shared" si="3"/>
        <v>Sarotherodon melanotheron GST</v>
      </c>
      <c r="H140" s="175"/>
      <c r="I140" s="175">
        <v>1</v>
      </c>
      <c r="J140" s="175"/>
      <c r="K140" s="175"/>
      <c r="L140" s="175"/>
      <c r="M140" s="175">
        <v>1</v>
      </c>
      <c r="N140" s="175"/>
      <c r="O140" s="175">
        <v>1</v>
      </c>
      <c r="P140" s="175"/>
      <c r="Q140" s="175">
        <v>1</v>
      </c>
      <c r="R140" s="175"/>
      <c r="S140" s="175"/>
      <c r="T140" s="178"/>
      <c r="U140" s="178"/>
      <c r="V140" s="178"/>
      <c r="W140" s="175"/>
      <c r="X140" s="175"/>
      <c r="Y140" s="175"/>
      <c r="Z140" s="175">
        <v>1</v>
      </c>
      <c r="AA140" s="175">
        <v>1</v>
      </c>
      <c r="AB140" s="175"/>
      <c r="AC140" s="178"/>
      <c r="AD140" s="178"/>
      <c r="AE140" s="178"/>
      <c r="AF140" s="178"/>
      <c r="AG140" s="175"/>
      <c r="AH140" s="175">
        <v>1</v>
      </c>
      <c r="AI140" s="178">
        <v>1</v>
      </c>
      <c r="AJ140" s="178"/>
      <c r="AK140" s="178"/>
      <c r="AL140" s="178">
        <v>1</v>
      </c>
      <c r="AM140" s="178"/>
      <c r="AN140" s="178"/>
      <c r="AO140" s="178"/>
    </row>
    <row r="141" spans="1:42" s="180" customFormat="1" ht="18" customHeight="1">
      <c r="A141" s="224">
        <v>138</v>
      </c>
      <c r="B141" s="180" t="s">
        <v>40</v>
      </c>
      <c r="C141" s="180" t="s">
        <v>1</v>
      </c>
      <c r="D141" s="182" t="s">
        <v>152</v>
      </c>
      <c r="E141" s="182" t="s">
        <v>207</v>
      </c>
      <c r="F141" s="182" t="s">
        <v>215</v>
      </c>
      <c r="G141" s="109" t="str">
        <f t="shared" si="3"/>
        <v>Sarotherodon melanotheron AchE</v>
      </c>
      <c r="H141" s="175"/>
      <c r="I141" s="175">
        <v>1</v>
      </c>
      <c r="J141" s="175"/>
      <c r="K141" s="175">
        <v>1</v>
      </c>
      <c r="L141" s="175"/>
      <c r="M141" s="175"/>
      <c r="N141" s="175"/>
      <c r="O141" s="175">
        <v>1</v>
      </c>
      <c r="P141" s="175"/>
      <c r="Q141" s="175">
        <v>1</v>
      </c>
      <c r="R141" s="175"/>
      <c r="S141" s="175"/>
      <c r="T141" s="178"/>
      <c r="U141" s="178"/>
      <c r="V141" s="178"/>
      <c r="W141" s="175"/>
      <c r="X141" s="175"/>
      <c r="Y141" s="175"/>
      <c r="Z141" s="175">
        <v>1</v>
      </c>
      <c r="AA141" s="175">
        <v>1</v>
      </c>
      <c r="AB141" s="175"/>
      <c r="AC141" s="178"/>
      <c r="AD141" s="178"/>
      <c r="AE141" s="178"/>
      <c r="AF141" s="178"/>
      <c r="AG141" s="175"/>
      <c r="AH141" s="175">
        <v>1</v>
      </c>
      <c r="AI141" s="178">
        <v>1</v>
      </c>
      <c r="AJ141" s="178"/>
      <c r="AK141" s="178"/>
      <c r="AL141" s="178">
        <v>1</v>
      </c>
      <c r="AM141" s="178"/>
      <c r="AN141" s="178">
        <v>1</v>
      </c>
      <c r="AO141" s="178"/>
    </row>
    <row r="142" spans="1:42" s="180" customFormat="1" ht="18" customHeight="1">
      <c r="A142" s="227">
        <v>139</v>
      </c>
      <c r="B142" s="180" t="s">
        <v>40</v>
      </c>
      <c r="C142" s="180" t="s">
        <v>105</v>
      </c>
      <c r="D142" s="182" t="s">
        <v>152</v>
      </c>
      <c r="E142" s="182" t="s">
        <v>207</v>
      </c>
      <c r="F142" s="182" t="s">
        <v>215</v>
      </c>
      <c r="G142" s="109" t="str">
        <f t="shared" si="3"/>
        <v>Sarotherodon melanotheron GSHt</v>
      </c>
      <c r="H142" s="175"/>
      <c r="I142" s="175">
        <v>1</v>
      </c>
      <c r="J142" s="175"/>
      <c r="K142" s="175"/>
      <c r="L142" s="175"/>
      <c r="M142" s="175">
        <v>1</v>
      </c>
      <c r="N142" s="175"/>
      <c r="O142" s="175">
        <v>1</v>
      </c>
      <c r="P142" s="175"/>
      <c r="Q142" s="175">
        <v>1</v>
      </c>
      <c r="R142" s="175"/>
      <c r="S142" s="175"/>
      <c r="T142" s="178"/>
      <c r="U142" s="178"/>
      <c r="V142" s="178"/>
      <c r="W142" s="175"/>
      <c r="X142" s="175"/>
      <c r="Y142" s="175"/>
      <c r="Z142" s="175">
        <v>1</v>
      </c>
      <c r="AA142" s="175">
        <v>1</v>
      </c>
      <c r="AB142" s="175"/>
      <c r="AC142" s="178"/>
      <c r="AD142" s="178"/>
      <c r="AE142" s="178"/>
      <c r="AF142" s="178"/>
      <c r="AG142" s="175"/>
      <c r="AH142" s="175">
        <v>1</v>
      </c>
      <c r="AI142" s="178">
        <v>1</v>
      </c>
      <c r="AJ142" s="178"/>
      <c r="AK142" s="178"/>
      <c r="AL142" s="178">
        <v>1</v>
      </c>
      <c r="AM142" s="178"/>
      <c r="AN142" s="178"/>
      <c r="AO142" s="178"/>
    </row>
    <row r="143" spans="1:42" s="181" customFormat="1" ht="18" customHeight="1">
      <c r="A143" s="224">
        <v>140</v>
      </c>
      <c r="B143" s="111" t="s">
        <v>184</v>
      </c>
      <c r="C143" s="108" t="s">
        <v>162</v>
      </c>
      <c r="D143" s="111" t="s">
        <v>76</v>
      </c>
      <c r="E143" s="111" t="s">
        <v>163</v>
      </c>
      <c r="F143" s="182" t="s">
        <v>215</v>
      </c>
      <c r="G143" s="109" t="str">
        <f t="shared" si="3"/>
        <v>Salmo trutta histologie</v>
      </c>
      <c r="H143" s="147">
        <v>1</v>
      </c>
      <c r="I143" s="109"/>
      <c r="J143" s="109"/>
      <c r="K143" s="109"/>
      <c r="L143" s="109">
        <v>1</v>
      </c>
      <c r="M143" s="109"/>
      <c r="N143" s="109">
        <v>1</v>
      </c>
      <c r="O143" s="109"/>
      <c r="P143" s="109"/>
      <c r="Q143" s="147">
        <v>1</v>
      </c>
      <c r="R143" s="109"/>
      <c r="S143" s="109"/>
      <c r="T143" s="109"/>
      <c r="U143" s="109">
        <v>1</v>
      </c>
      <c r="V143" s="109"/>
      <c r="W143" s="109"/>
      <c r="X143" s="109"/>
      <c r="Y143" s="109"/>
      <c r="Z143" s="109"/>
      <c r="AA143" s="109"/>
      <c r="AB143" s="109"/>
      <c r="AC143" s="109">
        <v>1</v>
      </c>
      <c r="AD143" s="109"/>
      <c r="AE143" s="109"/>
      <c r="AF143" s="109"/>
      <c r="AG143" s="109"/>
      <c r="AH143" s="109">
        <v>1</v>
      </c>
      <c r="AI143" s="109"/>
      <c r="AJ143" s="109">
        <v>1</v>
      </c>
      <c r="AK143" s="109"/>
      <c r="AL143" s="109">
        <v>1</v>
      </c>
      <c r="AM143" s="109"/>
      <c r="AN143" s="109"/>
      <c r="AO143" s="109">
        <v>1</v>
      </c>
      <c r="AP143" s="216" t="s">
        <v>281</v>
      </c>
    </row>
    <row r="144" spans="1:42" s="181" customFormat="1" ht="18" customHeight="1">
      <c r="A144" s="227">
        <v>141</v>
      </c>
      <c r="B144" s="111" t="s">
        <v>9</v>
      </c>
      <c r="C144" s="108" t="s">
        <v>164</v>
      </c>
      <c r="D144" s="111" t="s">
        <v>76</v>
      </c>
      <c r="E144" s="111" t="s">
        <v>169</v>
      </c>
      <c r="F144" s="182" t="s">
        <v>215</v>
      </c>
      <c r="G144" s="109" t="str">
        <f t="shared" si="3"/>
        <v>Gasterosteus aculeatus Flambée oxydative</v>
      </c>
      <c r="H144" s="147"/>
      <c r="I144" s="109">
        <v>1</v>
      </c>
      <c r="J144" s="109"/>
      <c r="K144" s="109">
        <v>1</v>
      </c>
      <c r="L144" s="109"/>
      <c r="M144" s="109"/>
      <c r="N144" s="109">
        <v>1</v>
      </c>
      <c r="O144" s="109"/>
      <c r="P144" s="109"/>
      <c r="Q144" s="147">
        <v>1</v>
      </c>
      <c r="R144" s="109"/>
      <c r="S144" s="109"/>
      <c r="T144" s="109">
        <v>1</v>
      </c>
      <c r="U144" s="109"/>
      <c r="V144" s="109"/>
      <c r="W144" s="188">
        <v>1</v>
      </c>
      <c r="X144" s="188">
        <v>1</v>
      </c>
      <c r="Y144" s="188">
        <v>1</v>
      </c>
      <c r="Z144" s="188">
        <v>1</v>
      </c>
      <c r="AA144" s="109"/>
      <c r="AB144" s="109"/>
      <c r="AC144" s="109">
        <v>1</v>
      </c>
      <c r="AD144" s="109">
        <v>1</v>
      </c>
      <c r="AE144" s="109">
        <v>1</v>
      </c>
      <c r="AF144" s="109"/>
      <c r="AG144" s="109"/>
      <c r="AH144" s="109">
        <v>1</v>
      </c>
      <c r="AI144" s="109">
        <v>1</v>
      </c>
      <c r="AJ144" s="109"/>
      <c r="AK144" s="109"/>
      <c r="AL144" s="109">
        <v>1</v>
      </c>
      <c r="AM144" s="109"/>
      <c r="AN144" s="109"/>
      <c r="AO144" s="109">
        <v>1</v>
      </c>
    </row>
    <row r="145" spans="1:41" s="181" customFormat="1" ht="18" customHeight="1">
      <c r="A145" s="224">
        <v>142</v>
      </c>
      <c r="B145" s="108" t="s">
        <v>9</v>
      </c>
      <c r="C145" s="108" t="s">
        <v>165</v>
      </c>
      <c r="D145" s="111" t="s">
        <v>76</v>
      </c>
      <c r="E145" s="111" t="s">
        <v>169</v>
      </c>
      <c r="F145" s="182" t="s">
        <v>215</v>
      </c>
      <c r="G145" s="109" t="str">
        <f t="shared" si="3"/>
        <v>Gasterosteus aculeatus Distribution leucocytaire</v>
      </c>
      <c r="H145" s="147"/>
      <c r="I145" s="109">
        <v>1</v>
      </c>
      <c r="J145" s="109"/>
      <c r="K145" s="109">
        <v>1</v>
      </c>
      <c r="L145" s="109"/>
      <c r="M145" s="109"/>
      <c r="N145" s="109">
        <v>1</v>
      </c>
      <c r="O145" s="109"/>
      <c r="P145" s="109"/>
      <c r="Q145" s="147">
        <v>1</v>
      </c>
      <c r="R145" s="109"/>
      <c r="S145" s="109"/>
      <c r="T145" s="109">
        <v>1</v>
      </c>
      <c r="U145" s="109"/>
      <c r="V145" s="109"/>
      <c r="W145" s="188">
        <v>1</v>
      </c>
      <c r="X145" s="188">
        <v>1</v>
      </c>
      <c r="Y145" s="188">
        <v>1</v>
      </c>
      <c r="Z145" s="188">
        <v>1</v>
      </c>
      <c r="AA145" s="109"/>
      <c r="AB145" s="109"/>
      <c r="AC145" s="109">
        <v>1</v>
      </c>
      <c r="AD145" s="109">
        <v>1</v>
      </c>
      <c r="AE145" s="109">
        <v>1</v>
      </c>
      <c r="AF145" s="109"/>
      <c r="AG145" s="109"/>
      <c r="AH145" s="109">
        <v>1</v>
      </c>
      <c r="AI145" s="109">
        <v>1</v>
      </c>
      <c r="AJ145" s="109"/>
      <c r="AK145" s="109"/>
      <c r="AL145" s="109">
        <v>1</v>
      </c>
      <c r="AM145" s="109"/>
      <c r="AN145" s="109"/>
      <c r="AO145" s="109">
        <v>1</v>
      </c>
    </row>
    <row r="146" spans="1:41" s="181" customFormat="1" ht="18" customHeight="1">
      <c r="A146" s="227">
        <v>143</v>
      </c>
      <c r="B146" s="108" t="s">
        <v>9</v>
      </c>
      <c r="C146" s="177" t="s">
        <v>87</v>
      </c>
      <c r="D146" s="111" t="s">
        <v>76</v>
      </c>
      <c r="E146" s="111" t="s">
        <v>169</v>
      </c>
      <c r="F146" s="182" t="s">
        <v>215</v>
      </c>
      <c r="G146" s="109" t="str">
        <f t="shared" si="3"/>
        <v>Gasterosteus aculeatus phagocytose</v>
      </c>
      <c r="H146" s="147"/>
      <c r="I146" s="109">
        <v>1</v>
      </c>
      <c r="J146" s="109"/>
      <c r="K146" s="109">
        <v>1</v>
      </c>
      <c r="L146" s="109"/>
      <c r="M146" s="109"/>
      <c r="N146" s="109">
        <v>1</v>
      </c>
      <c r="O146" s="109"/>
      <c r="P146" s="109"/>
      <c r="Q146" s="147">
        <v>1</v>
      </c>
      <c r="R146" s="109"/>
      <c r="S146" s="109"/>
      <c r="T146" s="109">
        <v>1</v>
      </c>
      <c r="U146" s="109"/>
      <c r="V146" s="109"/>
      <c r="W146" s="188">
        <v>1</v>
      </c>
      <c r="X146" s="188">
        <v>1</v>
      </c>
      <c r="Y146" s="188">
        <v>1</v>
      </c>
      <c r="Z146" s="188">
        <v>1</v>
      </c>
      <c r="AA146" s="109"/>
      <c r="AB146" s="109"/>
      <c r="AC146" s="109">
        <v>1</v>
      </c>
      <c r="AD146" s="109">
        <v>1</v>
      </c>
      <c r="AE146" s="109">
        <v>1</v>
      </c>
      <c r="AF146" s="109"/>
      <c r="AG146" s="109"/>
      <c r="AH146" s="109">
        <v>1</v>
      </c>
      <c r="AI146" s="109"/>
      <c r="AJ146" s="109">
        <v>1</v>
      </c>
      <c r="AK146" s="109"/>
      <c r="AL146" s="109">
        <v>1</v>
      </c>
      <c r="AM146" s="109"/>
      <c r="AN146" s="109"/>
      <c r="AO146" s="109">
        <v>1</v>
      </c>
    </row>
    <row r="147" spans="1:41" s="181" customFormat="1" ht="18" customHeight="1">
      <c r="A147" s="224">
        <v>144</v>
      </c>
      <c r="B147" s="108" t="s">
        <v>9</v>
      </c>
      <c r="C147" s="108" t="s">
        <v>166</v>
      </c>
      <c r="D147" s="111" t="s">
        <v>76</v>
      </c>
      <c r="E147" s="111" t="s">
        <v>169</v>
      </c>
      <c r="F147" s="182" t="s">
        <v>215</v>
      </c>
      <c r="G147" s="109" t="str">
        <f t="shared" si="3"/>
        <v>Gasterosteus aculeatus Mortalité leucocytaire</v>
      </c>
      <c r="H147" s="147"/>
      <c r="I147" s="109">
        <v>1</v>
      </c>
      <c r="J147" s="109"/>
      <c r="K147" s="109">
        <v>1</v>
      </c>
      <c r="L147" s="109"/>
      <c r="M147" s="109"/>
      <c r="N147" s="109">
        <v>1</v>
      </c>
      <c r="O147" s="109"/>
      <c r="P147" s="109"/>
      <c r="Q147" s="147">
        <v>1</v>
      </c>
      <c r="R147" s="109"/>
      <c r="S147" s="109"/>
      <c r="T147" s="109">
        <v>1</v>
      </c>
      <c r="U147" s="109"/>
      <c r="V147" s="109"/>
      <c r="W147" s="188">
        <v>1</v>
      </c>
      <c r="X147" s="188">
        <v>1</v>
      </c>
      <c r="Y147" s="188">
        <v>1</v>
      </c>
      <c r="Z147" s="188">
        <v>1</v>
      </c>
      <c r="AA147" s="109"/>
      <c r="AB147" s="109"/>
      <c r="AC147" s="109">
        <v>1</v>
      </c>
      <c r="AD147" s="109">
        <v>1</v>
      </c>
      <c r="AE147" s="109">
        <v>1</v>
      </c>
      <c r="AF147" s="109"/>
      <c r="AG147" s="109"/>
      <c r="AH147" s="109">
        <v>1</v>
      </c>
      <c r="AI147" s="109">
        <v>1</v>
      </c>
      <c r="AJ147" s="109"/>
      <c r="AK147" s="109"/>
      <c r="AL147" s="109">
        <v>1</v>
      </c>
      <c r="AM147" s="109"/>
      <c r="AN147" s="109"/>
      <c r="AO147" s="109">
        <v>1</v>
      </c>
    </row>
    <row r="148" spans="1:41" s="181" customFormat="1" ht="18" customHeight="1">
      <c r="A148" s="227">
        <v>145</v>
      </c>
      <c r="B148" s="108" t="s">
        <v>167</v>
      </c>
      <c r="C148" s="108" t="s">
        <v>164</v>
      </c>
      <c r="D148" s="111" t="s">
        <v>76</v>
      </c>
      <c r="E148" s="111" t="s">
        <v>169</v>
      </c>
      <c r="F148" s="182" t="s">
        <v>215</v>
      </c>
      <c r="G148" s="109" t="str">
        <f t="shared" si="3"/>
        <v>Cottus gobio Flambée oxydative</v>
      </c>
      <c r="H148" s="147"/>
      <c r="I148" s="109"/>
      <c r="J148" s="109">
        <v>1</v>
      </c>
      <c r="K148" s="109"/>
      <c r="L148" s="109"/>
      <c r="M148" s="109">
        <v>1</v>
      </c>
      <c r="N148" s="109">
        <v>1</v>
      </c>
      <c r="O148" s="109"/>
      <c r="P148" s="109"/>
      <c r="Q148" s="147">
        <v>1</v>
      </c>
      <c r="R148" s="109"/>
      <c r="S148" s="109"/>
      <c r="T148" s="109"/>
      <c r="U148" s="109">
        <v>1</v>
      </c>
      <c r="V148" s="109"/>
      <c r="W148" s="109"/>
      <c r="X148" s="109"/>
      <c r="Y148" s="109"/>
      <c r="Z148" s="109"/>
      <c r="AA148" s="109"/>
      <c r="AB148" s="109"/>
      <c r="AC148" s="109">
        <v>1</v>
      </c>
      <c r="AD148" s="109"/>
      <c r="AE148" s="109"/>
      <c r="AF148" s="109"/>
      <c r="AG148" s="109"/>
      <c r="AH148" s="109">
        <v>1</v>
      </c>
      <c r="AI148" s="109">
        <v>1</v>
      </c>
      <c r="AJ148" s="109"/>
      <c r="AK148" s="109"/>
      <c r="AL148" s="109">
        <v>1</v>
      </c>
      <c r="AM148" s="109"/>
      <c r="AN148" s="109"/>
      <c r="AO148" s="109">
        <v>1</v>
      </c>
    </row>
    <row r="149" spans="1:41" s="181" customFormat="1" ht="18" customHeight="1">
      <c r="A149" s="224">
        <v>146</v>
      </c>
      <c r="B149" s="108" t="s">
        <v>167</v>
      </c>
      <c r="C149" s="108" t="s">
        <v>165</v>
      </c>
      <c r="D149" s="111" t="s">
        <v>76</v>
      </c>
      <c r="E149" s="111" t="s">
        <v>169</v>
      </c>
      <c r="F149" s="182" t="s">
        <v>215</v>
      </c>
      <c r="G149" s="109" t="str">
        <f t="shared" si="3"/>
        <v>Cottus gobio Distribution leucocytaire</v>
      </c>
      <c r="H149" s="147"/>
      <c r="I149" s="109"/>
      <c r="J149" s="109">
        <v>1</v>
      </c>
      <c r="K149" s="109"/>
      <c r="L149" s="109"/>
      <c r="M149" s="109">
        <v>1</v>
      </c>
      <c r="N149" s="109">
        <v>1</v>
      </c>
      <c r="O149" s="109"/>
      <c r="P149" s="109"/>
      <c r="Q149" s="147">
        <v>1</v>
      </c>
      <c r="R149" s="109"/>
      <c r="S149" s="109"/>
      <c r="T149" s="109"/>
      <c r="U149" s="109">
        <v>1</v>
      </c>
      <c r="V149" s="109"/>
      <c r="W149" s="109"/>
      <c r="X149" s="109"/>
      <c r="Y149" s="109"/>
      <c r="Z149" s="109"/>
      <c r="AA149" s="109"/>
      <c r="AB149" s="109"/>
      <c r="AC149" s="109">
        <v>1</v>
      </c>
      <c r="AD149" s="109"/>
      <c r="AE149" s="109"/>
      <c r="AF149" s="109"/>
      <c r="AG149" s="109"/>
      <c r="AH149" s="109">
        <v>1</v>
      </c>
      <c r="AI149" s="109">
        <v>1</v>
      </c>
      <c r="AJ149" s="109"/>
      <c r="AK149" s="109"/>
      <c r="AL149" s="109">
        <v>1</v>
      </c>
      <c r="AM149" s="109"/>
      <c r="AN149" s="109"/>
      <c r="AO149" s="109">
        <v>1</v>
      </c>
    </row>
    <row r="150" spans="1:41" s="181" customFormat="1" ht="18" customHeight="1">
      <c r="A150" s="227">
        <v>147</v>
      </c>
      <c r="B150" s="108" t="s">
        <v>167</v>
      </c>
      <c r="C150" s="177" t="s">
        <v>87</v>
      </c>
      <c r="D150" s="111" t="s">
        <v>76</v>
      </c>
      <c r="E150" s="111" t="s">
        <v>169</v>
      </c>
      <c r="F150" s="182" t="s">
        <v>215</v>
      </c>
      <c r="G150" s="109" t="str">
        <f t="shared" si="3"/>
        <v>Cottus gobio phagocytose</v>
      </c>
      <c r="H150" s="147"/>
      <c r="I150" s="109"/>
      <c r="J150" s="109">
        <v>1</v>
      </c>
      <c r="K150" s="109"/>
      <c r="L150" s="109"/>
      <c r="M150" s="109">
        <v>1</v>
      </c>
      <c r="N150" s="109">
        <v>1</v>
      </c>
      <c r="O150" s="109"/>
      <c r="P150" s="109"/>
      <c r="Q150" s="147">
        <v>1</v>
      </c>
      <c r="R150" s="109"/>
      <c r="S150" s="109"/>
      <c r="T150" s="109"/>
      <c r="U150" s="109">
        <v>1</v>
      </c>
      <c r="V150" s="109"/>
      <c r="W150" s="109"/>
      <c r="X150" s="109"/>
      <c r="Y150" s="109"/>
      <c r="Z150" s="109"/>
      <c r="AA150" s="109"/>
      <c r="AB150" s="109"/>
      <c r="AC150" s="109">
        <v>1</v>
      </c>
      <c r="AD150" s="109"/>
      <c r="AE150" s="109"/>
      <c r="AF150" s="109"/>
      <c r="AG150" s="109"/>
      <c r="AH150" s="109">
        <v>1</v>
      </c>
      <c r="AI150" s="109"/>
      <c r="AJ150" s="109">
        <v>1</v>
      </c>
      <c r="AK150" s="109"/>
      <c r="AL150" s="109">
        <v>1</v>
      </c>
      <c r="AM150" s="109"/>
      <c r="AN150" s="109"/>
      <c r="AO150" s="109">
        <v>1</v>
      </c>
    </row>
    <row r="151" spans="1:41" s="181" customFormat="1" ht="18" customHeight="1">
      <c r="A151" s="224">
        <v>148</v>
      </c>
      <c r="B151" s="108" t="s">
        <v>167</v>
      </c>
      <c r="C151" s="108" t="s">
        <v>168</v>
      </c>
      <c r="D151" s="111" t="s">
        <v>76</v>
      </c>
      <c r="E151" s="111" t="s">
        <v>169</v>
      </c>
      <c r="F151" s="182" t="s">
        <v>215</v>
      </c>
      <c r="G151" s="109" t="str">
        <f t="shared" si="3"/>
        <v>Cottus gobio Mortalité cellulaire</v>
      </c>
      <c r="H151" s="147"/>
      <c r="I151" s="109"/>
      <c r="J151" s="109">
        <v>1</v>
      </c>
      <c r="K151" s="109"/>
      <c r="L151" s="109"/>
      <c r="M151" s="109">
        <v>1</v>
      </c>
      <c r="N151" s="109">
        <v>1</v>
      </c>
      <c r="O151" s="109"/>
      <c r="P151" s="109"/>
      <c r="Q151" s="147">
        <v>1</v>
      </c>
      <c r="R151" s="109"/>
      <c r="S151" s="109"/>
      <c r="T151" s="109"/>
      <c r="U151" s="109">
        <v>1</v>
      </c>
      <c r="V151" s="109"/>
      <c r="W151" s="109"/>
      <c r="X151" s="109"/>
      <c r="Y151" s="109"/>
      <c r="Z151" s="109"/>
      <c r="AA151" s="109"/>
      <c r="AB151" s="109"/>
      <c r="AC151" s="109">
        <v>1</v>
      </c>
      <c r="AD151" s="109"/>
      <c r="AE151" s="109"/>
      <c r="AF151" s="109"/>
      <c r="AG151" s="109"/>
      <c r="AH151" s="109">
        <v>1</v>
      </c>
      <c r="AI151" s="109">
        <v>1</v>
      </c>
      <c r="AJ151" s="109"/>
      <c r="AK151" s="109"/>
      <c r="AL151" s="109">
        <v>1</v>
      </c>
      <c r="AM151" s="109"/>
      <c r="AN151" s="109"/>
      <c r="AO151" s="109">
        <v>1</v>
      </c>
    </row>
    <row r="152" spans="1:41" s="223" customFormat="1" ht="18" customHeight="1">
      <c r="A152" s="227">
        <v>149</v>
      </c>
      <c r="B152" s="217" t="s">
        <v>10</v>
      </c>
      <c r="C152" s="217" t="s">
        <v>170</v>
      </c>
      <c r="D152" s="218" t="s">
        <v>76</v>
      </c>
      <c r="E152" s="219" t="s">
        <v>177</v>
      </c>
      <c r="F152" s="220" t="s">
        <v>215</v>
      </c>
      <c r="G152" s="221" t="str">
        <f t="shared" si="3"/>
        <v>Dreissena polymorpha Transaminase</v>
      </c>
      <c r="H152" s="222"/>
      <c r="I152" s="221"/>
      <c r="J152" s="221">
        <v>1</v>
      </c>
      <c r="K152" s="221"/>
      <c r="L152" s="221"/>
      <c r="M152" s="221">
        <v>1</v>
      </c>
      <c r="N152" s="221"/>
      <c r="O152" s="221">
        <v>1</v>
      </c>
      <c r="P152" s="221"/>
      <c r="Q152" s="222">
        <v>1</v>
      </c>
      <c r="R152" s="221"/>
      <c r="S152" s="221"/>
      <c r="T152" s="221"/>
      <c r="U152" s="221"/>
      <c r="V152" s="221">
        <v>1</v>
      </c>
      <c r="W152" s="221">
        <v>1</v>
      </c>
      <c r="X152" s="221">
        <v>1</v>
      </c>
      <c r="Y152" s="221">
        <v>1</v>
      </c>
      <c r="Z152" s="221"/>
      <c r="AA152" s="221"/>
      <c r="AB152" s="221"/>
      <c r="AC152" s="221">
        <v>1</v>
      </c>
      <c r="AD152" s="221">
        <v>1</v>
      </c>
      <c r="AE152" s="221">
        <v>1</v>
      </c>
      <c r="AF152" s="221">
        <v>1</v>
      </c>
      <c r="AG152" s="221">
        <v>1</v>
      </c>
      <c r="AH152" s="221"/>
      <c r="AI152" s="221"/>
      <c r="AJ152" s="221">
        <v>1</v>
      </c>
      <c r="AK152" s="221">
        <v>1</v>
      </c>
      <c r="AL152" s="221"/>
      <c r="AM152" s="221"/>
      <c r="AN152" s="221">
        <v>1</v>
      </c>
      <c r="AO152" s="221"/>
    </row>
    <row r="153" spans="1:41" s="223" customFormat="1" ht="18" customHeight="1">
      <c r="A153" s="224">
        <v>150</v>
      </c>
      <c r="B153" s="217" t="s">
        <v>10</v>
      </c>
      <c r="C153" s="217" t="s">
        <v>171</v>
      </c>
      <c r="D153" s="218" t="s">
        <v>76</v>
      </c>
      <c r="E153" s="219" t="s">
        <v>177</v>
      </c>
      <c r="F153" s="220" t="s">
        <v>215</v>
      </c>
      <c r="G153" s="221" t="str">
        <f t="shared" si="3"/>
        <v>Dreissena polymorpha Lipase</v>
      </c>
      <c r="H153" s="222"/>
      <c r="I153" s="221"/>
      <c r="J153" s="221">
        <v>1</v>
      </c>
      <c r="K153" s="221"/>
      <c r="L153" s="221"/>
      <c r="M153" s="221">
        <v>1</v>
      </c>
      <c r="N153" s="221"/>
      <c r="O153" s="221">
        <v>1</v>
      </c>
      <c r="P153" s="221"/>
      <c r="Q153" s="222">
        <v>1</v>
      </c>
      <c r="R153" s="221"/>
      <c r="S153" s="221"/>
      <c r="T153" s="221"/>
      <c r="U153" s="221"/>
      <c r="V153" s="221">
        <v>1</v>
      </c>
      <c r="W153" s="221">
        <v>1</v>
      </c>
      <c r="X153" s="221">
        <v>1</v>
      </c>
      <c r="Y153" s="221">
        <v>1</v>
      </c>
      <c r="Z153" s="221"/>
      <c r="AA153" s="221"/>
      <c r="AB153" s="221"/>
      <c r="AC153" s="221">
        <v>1</v>
      </c>
      <c r="AD153" s="221">
        <v>1</v>
      </c>
      <c r="AE153" s="221">
        <v>1</v>
      </c>
      <c r="AF153" s="221">
        <v>1</v>
      </c>
      <c r="AG153" s="221">
        <v>1</v>
      </c>
      <c r="AH153" s="221"/>
      <c r="AI153" s="221"/>
      <c r="AJ153" s="221">
        <v>1</v>
      </c>
      <c r="AK153" s="221">
        <v>1</v>
      </c>
      <c r="AL153" s="221"/>
      <c r="AM153" s="221"/>
      <c r="AN153" s="221">
        <v>1</v>
      </c>
      <c r="AO153" s="221"/>
    </row>
    <row r="154" spans="1:41" s="223" customFormat="1" ht="18" customHeight="1">
      <c r="A154" s="227">
        <v>151</v>
      </c>
      <c r="B154" s="217" t="s">
        <v>10</v>
      </c>
      <c r="C154" s="217" t="s">
        <v>172</v>
      </c>
      <c r="D154" s="218" t="s">
        <v>76</v>
      </c>
      <c r="E154" s="219" t="s">
        <v>177</v>
      </c>
      <c r="F154" s="220" t="s">
        <v>215</v>
      </c>
      <c r="G154" s="221" t="str">
        <f t="shared" si="3"/>
        <v>Dreissena polymorpha Phosphatase acide</v>
      </c>
      <c r="H154" s="222"/>
      <c r="I154" s="221"/>
      <c r="J154" s="221">
        <v>1</v>
      </c>
      <c r="K154" s="221"/>
      <c r="L154" s="221"/>
      <c r="M154" s="221">
        <v>1</v>
      </c>
      <c r="N154" s="221"/>
      <c r="O154" s="221">
        <v>1</v>
      </c>
      <c r="P154" s="221"/>
      <c r="Q154" s="222">
        <v>1</v>
      </c>
      <c r="R154" s="221"/>
      <c r="S154" s="221"/>
      <c r="T154" s="221"/>
      <c r="U154" s="221">
        <v>1</v>
      </c>
      <c r="V154" s="221"/>
      <c r="W154" s="221">
        <v>1</v>
      </c>
      <c r="X154" s="221">
        <v>1</v>
      </c>
      <c r="Y154" s="221">
        <v>1</v>
      </c>
      <c r="Z154" s="221"/>
      <c r="AA154" s="221"/>
      <c r="AB154" s="221"/>
      <c r="AC154" s="221">
        <v>1</v>
      </c>
      <c r="AD154" s="221">
        <v>1</v>
      </c>
      <c r="AE154" s="221">
        <v>1</v>
      </c>
      <c r="AF154" s="221">
        <v>1</v>
      </c>
      <c r="AG154" s="221">
        <v>1</v>
      </c>
      <c r="AH154" s="221"/>
      <c r="AI154" s="221"/>
      <c r="AJ154" s="221">
        <v>1</v>
      </c>
      <c r="AK154" s="221">
        <v>1</v>
      </c>
      <c r="AL154" s="221"/>
      <c r="AM154" s="221"/>
      <c r="AN154" s="221">
        <v>1</v>
      </c>
      <c r="AO154" s="221"/>
    </row>
    <row r="155" spans="1:41" s="223" customFormat="1" ht="18" customHeight="1">
      <c r="A155" s="224">
        <v>152</v>
      </c>
      <c r="B155" s="217" t="s">
        <v>10</v>
      </c>
      <c r="C155" s="217" t="s">
        <v>82</v>
      </c>
      <c r="D155" s="218" t="s">
        <v>76</v>
      </c>
      <c r="E155" s="219" t="s">
        <v>177</v>
      </c>
      <c r="F155" s="220" t="s">
        <v>215</v>
      </c>
      <c r="G155" s="221" t="str">
        <f t="shared" si="3"/>
        <v>Dreissena polymorpha Réserves énergétiques</v>
      </c>
      <c r="H155" s="222"/>
      <c r="I155" s="221"/>
      <c r="J155" s="221">
        <v>1</v>
      </c>
      <c r="K155" s="221"/>
      <c r="L155" s="221">
        <v>1</v>
      </c>
      <c r="M155" s="221"/>
      <c r="N155" s="221"/>
      <c r="O155" s="221">
        <v>1</v>
      </c>
      <c r="P155" s="221"/>
      <c r="Q155" s="222">
        <v>1</v>
      </c>
      <c r="R155" s="221"/>
      <c r="S155" s="221"/>
      <c r="T155" s="221"/>
      <c r="U155" s="221">
        <v>1</v>
      </c>
      <c r="V155" s="221"/>
      <c r="W155" s="221">
        <v>1</v>
      </c>
      <c r="X155" s="221">
        <v>1</v>
      </c>
      <c r="Y155" s="221">
        <v>1</v>
      </c>
      <c r="Z155" s="221"/>
      <c r="AA155" s="221"/>
      <c r="AB155" s="221"/>
      <c r="AC155" s="221">
        <v>1</v>
      </c>
      <c r="AD155" s="221">
        <v>1</v>
      </c>
      <c r="AE155" s="221">
        <v>1</v>
      </c>
      <c r="AF155" s="221">
        <v>1</v>
      </c>
      <c r="AG155" s="221">
        <v>1</v>
      </c>
      <c r="AH155" s="221"/>
      <c r="AI155" s="221"/>
      <c r="AJ155" s="221"/>
      <c r="AK155" s="221"/>
      <c r="AL155" s="221">
        <v>1</v>
      </c>
      <c r="AM155" s="221"/>
      <c r="AN155" s="221">
        <v>1</v>
      </c>
      <c r="AO155" s="221"/>
    </row>
    <row r="156" spans="1:41" s="223" customFormat="1" ht="18" customHeight="1">
      <c r="A156" s="227">
        <v>153</v>
      </c>
      <c r="B156" s="217" t="s">
        <v>10</v>
      </c>
      <c r="C156" s="217" t="s">
        <v>81</v>
      </c>
      <c r="D156" s="218" t="s">
        <v>76</v>
      </c>
      <c r="E156" s="219" t="s">
        <v>177</v>
      </c>
      <c r="F156" s="220" t="s">
        <v>215</v>
      </c>
      <c r="G156" s="221" t="str">
        <f t="shared" si="3"/>
        <v>Dreissena polymorpha LDH</v>
      </c>
      <c r="H156" s="222"/>
      <c r="I156" s="221"/>
      <c r="J156" s="221">
        <v>1</v>
      </c>
      <c r="K156" s="221"/>
      <c r="L156" s="221"/>
      <c r="M156" s="221">
        <v>1</v>
      </c>
      <c r="N156" s="221"/>
      <c r="O156" s="221">
        <v>1</v>
      </c>
      <c r="P156" s="221"/>
      <c r="Q156" s="222">
        <v>1</v>
      </c>
      <c r="R156" s="221"/>
      <c r="S156" s="221"/>
      <c r="T156" s="221"/>
      <c r="U156" s="221">
        <v>1</v>
      </c>
      <c r="V156" s="221"/>
      <c r="W156" s="221">
        <v>1</v>
      </c>
      <c r="X156" s="221">
        <v>1</v>
      </c>
      <c r="Y156" s="221">
        <v>1</v>
      </c>
      <c r="Z156" s="221"/>
      <c r="AA156" s="221"/>
      <c r="AB156" s="221"/>
      <c r="AC156" s="221">
        <v>1</v>
      </c>
      <c r="AD156" s="221">
        <v>1</v>
      </c>
      <c r="AE156" s="221">
        <v>1</v>
      </c>
      <c r="AF156" s="221">
        <v>1</v>
      </c>
      <c r="AG156" s="221">
        <v>1</v>
      </c>
      <c r="AH156" s="221"/>
      <c r="AI156" s="221"/>
      <c r="AJ156" s="221">
        <v>1</v>
      </c>
      <c r="AK156" s="221">
        <v>1</v>
      </c>
      <c r="AL156" s="221"/>
      <c r="AM156" s="221"/>
      <c r="AN156" s="221">
        <v>1</v>
      </c>
      <c r="AO156" s="221"/>
    </row>
    <row r="157" spans="1:41" s="223" customFormat="1" ht="18" customHeight="1">
      <c r="A157" s="224">
        <v>154</v>
      </c>
      <c r="B157" s="217" t="s">
        <v>10</v>
      </c>
      <c r="C157" s="217" t="s">
        <v>173</v>
      </c>
      <c r="D157" s="218" t="s">
        <v>76</v>
      </c>
      <c r="E157" s="219" t="s">
        <v>177</v>
      </c>
      <c r="F157" s="220" t="s">
        <v>215</v>
      </c>
      <c r="G157" s="221" t="str">
        <f t="shared" si="3"/>
        <v>Dreissena polymorpha Election transport system</v>
      </c>
      <c r="H157" s="222"/>
      <c r="I157" s="221"/>
      <c r="J157" s="221">
        <v>1</v>
      </c>
      <c r="K157" s="221"/>
      <c r="L157" s="221"/>
      <c r="M157" s="221">
        <v>1</v>
      </c>
      <c r="N157" s="221"/>
      <c r="O157" s="221">
        <v>1</v>
      </c>
      <c r="P157" s="221"/>
      <c r="Q157" s="222">
        <v>1</v>
      </c>
      <c r="R157" s="221"/>
      <c r="S157" s="221"/>
      <c r="T157" s="221"/>
      <c r="U157" s="221">
        <v>1</v>
      </c>
      <c r="V157" s="221"/>
      <c r="W157" s="221">
        <v>1</v>
      </c>
      <c r="X157" s="221">
        <v>1</v>
      </c>
      <c r="Y157" s="221">
        <v>1</v>
      </c>
      <c r="Z157" s="221"/>
      <c r="AA157" s="221"/>
      <c r="AB157" s="221"/>
      <c r="AC157" s="221">
        <v>1</v>
      </c>
      <c r="AD157" s="221">
        <v>1</v>
      </c>
      <c r="AE157" s="221">
        <v>1</v>
      </c>
      <c r="AF157" s="221">
        <v>1</v>
      </c>
      <c r="AG157" s="221">
        <v>1</v>
      </c>
      <c r="AH157" s="221"/>
      <c r="AI157" s="221"/>
      <c r="AJ157" s="221">
        <v>1</v>
      </c>
      <c r="AK157" s="221">
        <v>1</v>
      </c>
      <c r="AL157" s="221"/>
      <c r="AM157" s="221"/>
      <c r="AN157" s="221">
        <v>1</v>
      </c>
      <c r="AO157" s="221"/>
    </row>
    <row r="158" spans="1:41" s="223" customFormat="1" ht="18" customHeight="1">
      <c r="A158" s="227">
        <v>155</v>
      </c>
      <c r="B158" s="217" t="s">
        <v>10</v>
      </c>
      <c r="C158" s="217" t="s">
        <v>174</v>
      </c>
      <c r="D158" s="218" t="s">
        <v>76</v>
      </c>
      <c r="E158" s="219" t="s">
        <v>177</v>
      </c>
      <c r="F158" s="220" t="s">
        <v>215</v>
      </c>
      <c r="G158" s="221" t="str">
        <f t="shared" si="3"/>
        <v>Dreissena polymorpha Amylase</v>
      </c>
      <c r="H158" s="222"/>
      <c r="I158" s="221"/>
      <c r="J158" s="221">
        <v>1</v>
      </c>
      <c r="K158" s="221"/>
      <c r="L158" s="221">
        <v>1</v>
      </c>
      <c r="M158" s="221"/>
      <c r="N158" s="221"/>
      <c r="O158" s="221">
        <v>1</v>
      </c>
      <c r="P158" s="221"/>
      <c r="Q158" s="222">
        <v>1</v>
      </c>
      <c r="R158" s="221"/>
      <c r="S158" s="221"/>
      <c r="T158" s="221"/>
      <c r="U158" s="221">
        <v>1</v>
      </c>
      <c r="V158" s="221"/>
      <c r="W158" s="221">
        <v>1</v>
      </c>
      <c r="X158" s="221">
        <v>1</v>
      </c>
      <c r="Y158" s="221">
        <v>1</v>
      </c>
      <c r="Z158" s="221"/>
      <c r="AA158" s="221"/>
      <c r="AB158" s="221"/>
      <c r="AC158" s="221">
        <v>1</v>
      </c>
      <c r="AD158" s="221">
        <v>1</v>
      </c>
      <c r="AE158" s="221">
        <v>1</v>
      </c>
      <c r="AF158" s="221">
        <v>1</v>
      </c>
      <c r="AG158" s="221">
        <v>1</v>
      </c>
      <c r="AH158" s="221"/>
      <c r="AI158" s="221"/>
      <c r="AJ158" s="221">
        <v>1</v>
      </c>
      <c r="AK158" s="221">
        <v>1</v>
      </c>
      <c r="AL158" s="221"/>
      <c r="AM158" s="221"/>
      <c r="AN158" s="221">
        <v>1</v>
      </c>
      <c r="AO158" s="221"/>
    </row>
    <row r="159" spans="1:41" s="223" customFormat="1" ht="18" customHeight="1">
      <c r="A159" s="224">
        <v>156</v>
      </c>
      <c r="B159" s="217" t="s">
        <v>9</v>
      </c>
      <c r="C159" s="217" t="s">
        <v>175</v>
      </c>
      <c r="D159" s="218" t="s">
        <v>76</v>
      </c>
      <c r="E159" s="219" t="s">
        <v>177</v>
      </c>
      <c r="F159" s="220" t="s">
        <v>215</v>
      </c>
      <c r="G159" s="221" t="str">
        <f t="shared" si="3"/>
        <v>Gasterosteus aculeatus Trypsine</v>
      </c>
      <c r="H159" s="222"/>
      <c r="I159" s="221"/>
      <c r="J159" s="221">
        <v>1</v>
      </c>
      <c r="K159" s="221"/>
      <c r="L159" s="221">
        <v>1</v>
      </c>
      <c r="M159" s="221"/>
      <c r="N159" s="221">
        <v>1</v>
      </c>
      <c r="O159" s="221"/>
      <c r="P159" s="221"/>
      <c r="Q159" s="222">
        <v>1</v>
      </c>
      <c r="R159" s="221"/>
      <c r="S159" s="221"/>
      <c r="T159" s="221"/>
      <c r="U159" s="221"/>
      <c r="V159" s="221">
        <v>1</v>
      </c>
      <c r="W159" s="221">
        <v>1</v>
      </c>
      <c r="X159" s="221">
        <v>1</v>
      </c>
      <c r="Y159" s="221">
        <v>1</v>
      </c>
      <c r="Z159" s="221">
        <v>1</v>
      </c>
      <c r="AA159" s="221"/>
      <c r="AB159" s="221"/>
      <c r="AC159" s="221">
        <v>1</v>
      </c>
      <c r="AD159" s="221">
        <v>1</v>
      </c>
      <c r="AE159" s="221">
        <v>1</v>
      </c>
      <c r="AF159" s="221"/>
      <c r="AG159" s="221"/>
      <c r="AH159" s="221">
        <v>1</v>
      </c>
      <c r="AI159" s="221"/>
      <c r="AJ159" s="221">
        <v>1</v>
      </c>
      <c r="AK159" s="221">
        <v>1</v>
      </c>
      <c r="AL159" s="221"/>
      <c r="AM159" s="221"/>
      <c r="AN159" s="221">
        <v>1</v>
      </c>
      <c r="AO159" s="221"/>
    </row>
    <row r="160" spans="1:41" s="223" customFormat="1" ht="18" customHeight="1">
      <c r="A160" s="227">
        <v>157</v>
      </c>
      <c r="B160" s="217" t="s">
        <v>9</v>
      </c>
      <c r="C160" s="217" t="s">
        <v>82</v>
      </c>
      <c r="D160" s="218" t="s">
        <v>76</v>
      </c>
      <c r="E160" s="219" t="s">
        <v>177</v>
      </c>
      <c r="F160" s="220" t="s">
        <v>215</v>
      </c>
      <c r="G160" s="221" t="str">
        <f t="shared" si="3"/>
        <v>Gasterosteus aculeatus Réserves énergétiques</v>
      </c>
      <c r="H160" s="222"/>
      <c r="I160" s="221"/>
      <c r="J160" s="221">
        <v>1</v>
      </c>
      <c r="K160" s="221"/>
      <c r="L160" s="221">
        <v>1</v>
      </c>
      <c r="M160" s="221"/>
      <c r="N160" s="221"/>
      <c r="O160" s="221">
        <v>1</v>
      </c>
      <c r="P160" s="221"/>
      <c r="Q160" s="222">
        <v>1</v>
      </c>
      <c r="R160" s="221"/>
      <c r="S160" s="221"/>
      <c r="T160" s="221"/>
      <c r="U160" s="221"/>
      <c r="V160" s="221">
        <v>1</v>
      </c>
      <c r="W160" s="221">
        <v>1</v>
      </c>
      <c r="X160" s="221">
        <v>1</v>
      </c>
      <c r="Y160" s="221">
        <v>1</v>
      </c>
      <c r="Z160" s="221">
        <v>1</v>
      </c>
      <c r="AA160" s="221"/>
      <c r="AB160" s="221"/>
      <c r="AC160" s="221">
        <v>1</v>
      </c>
      <c r="AD160" s="221">
        <v>1</v>
      </c>
      <c r="AE160" s="221">
        <v>1</v>
      </c>
      <c r="AF160" s="221"/>
      <c r="AG160" s="221"/>
      <c r="AH160" s="221">
        <v>1</v>
      </c>
      <c r="AI160" s="221"/>
      <c r="AJ160" s="221"/>
      <c r="AK160" s="221"/>
      <c r="AL160" s="221">
        <v>1</v>
      </c>
      <c r="AM160" s="221"/>
      <c r="AN160" s="221">
        <v>1</v>
      </c>
      <c r="AO160" s="221"/>
    </row>
    <row r="161" spans="1:42" s="223" customFormat="1" ht="18" customHeight="1">
      <c r="A161" s="224">
        <v>158</v>
      </c>
      <c r="B161" s="217" t="s">
        <v>9</v>
      </c>
      <c r="C161" s="217" t="s">
        <v>176</v>
      </c>
      <c r="D161" s="218" t="s">
        <v>76</v>
      </c>
      <c r="E161" s="219" t="s">
        <v>177</v>
      </c>
      <c r="F161" s="220" t="s">
        <v>215</v>
      </c>
      <c r="G161" s="221" t="str">
        <f t="shared" si="3"/>
        <v>Gasterosteus aculeatus Phosphatase alcaline</v>
      </c>
      <c r="H161" s="222"/>
      <c r="I161" s="221"/>
      <c r="J161" s="221">
        <v>1</v>
      </c>
      <c r="K161" s="221"/>
      <c r="L161" s="221">
        <v>1</v>
      </c>
      <c r="M161" s="221"/>
      <c r="N161" s="221">
        <v>1</v>
      </c>
      <c r="O161" s="221"/>
      <c r="P161" s="221"/>
      <c r="Q161" s="222">
        <v>1</v>
      </c>
      <c r="R161" s="221"/>
      <c r="S161" s="221"/>
      <c r="T161" s="221"/>
      <c r="U161" s="221"/>
      <c r="V161" s="221">
        <v>1</v>
      </c>
      <c r="W161" s="221">
        <v>1</v>
      </c>
      <c r="X161" s="221">
        <v>1</v>
      </c>
      <c r="Y161" s="221">
        <v>1</v>
      </c>
      <c r="Z161" s="221">
        <v>1</v>
      </c>
      <c r="AA161" s="221"/>
      <c r="AB161" s="221"/>
      <c r="AC161" s="221">
        <v>1</v>
      </c>
      <c r="AD161" s="221">
        <v>1</v>
      </c>
      <c r="AE161" s="221">
        <v>1</v>
      </c>
      <c r="AF161" s="221"/>
      <c r="AG161" s="221"/>
      <c r="AH161" s="221">
        <v>1</v>
      </c>
      <c r="AI161" s="221"/>
      <c r="AJ161" s="221">
        <v>1</v>
      </c>
      <c r="AK161" s="221">
        <v>1</v>
      </c>
      <c r="AL161" s="221"/>
      <c r="AM161" s="221"/>
      <c r="AN161" s="221">
        <v>1</v>
      </c>
      <c r="AO161" s="221"/>
    </row>
    <row r="162" spans="1:42" s="223" customFormat="1" ht="18" customHeight="1">
      <c r="A162" s="227">
        <v>159</v>
      </c>
      <c r="B162" s="217" t="s">
        <v>9</v>
      </c>
      <c r="C162" s="217" t="s">
        <v>174</v>
      </c>
      <c r="D162" s="218" t="s">
        <v>76</v>
      </c>
      <c r="E162" s="219" t="s">
        <v>177</v>
      </c>
      <c r="F162" s="220" t="s">
        <v>215</v>
      </c>
      <c r="G162" s="221" t="str">
        <f t="shared" si="3"/>
        <v>Gasterosteus aculeatus Amylase</v>
      </c>
      <c r="H162" s="222"/>
      <c r="I162" s="221"/>
      <c r="J162" s="221">
        <v>1</v>
      </c>
      <c r="K162" s="221"/>
      <c r="L162" s="221">
        <v>1</v>
      </c>
      <c r="M162" s="221"/>
      <c r="N162" s="221">
        <v>1</v>
      </c>
      <c r="O162" s="221"/>
      <c r="P162" s="221"/>
      <c r="Q162" s="222">
        <v>1</v>
      </c>
      <c r="R162" s="221"/>
      <c r="S162" s="221"/>
      <c r="T162" s="221"/>
      <c r="U162" s="221"/>
      <c r="V162" s="221">
        <v>1</v>
      </c>
      <c r="W162" s="221">
        <v>1</v>
      </c>
      <c r="X162" s="221">
        <v>1</v>
      </c>
      <c r="Y162" s="221">
        <v>1</v>
      </c>
      <c r="Z162" s="221">
        <v>1</v>
      </c>
      <c r="AA162" s="221"/>
      <c r="AB162" s="221"/>
      <c r="AC162" s="221">
        <v>1</v>
      </c>
      <c r="AD162" s="221">
        <v>1</v>
      </c>
      <c r="AE162" s="221">
        <v>1</v>
      </c>
      <c r="AF162" s="221"/>
      <c r="AG162" s="221"/>
      <c r="AH162" s="221">
        <v>1</v>
      </c>
      <c r="AI162" s="221"/>
      <c r="AJ162" s="221">
        <v>1</v>
      </c>
      <c r="AK162" s="221">
        <v>1</v>
      </c>
      <c r="AL162" s="221"/>
      <c r="AM162" s="221"/>
      <c r="AN162" s="221">
        <v>1</v>
      </c>
      <c r="AO162" s="221"/>
    </row>
    <row r="163" spans="1:42" s="223" customFormat="1" ht="18" customHeight="1">
      <c r="A163" s="224">
        <v>160</v>
      </c>
      <c r="B163" s="217" t="s">
        <v>25</v>
      </c>
      <c r="C163" s="217" t="s">
        <v>82</v>
      </c>
      <c r="D163" s="218" t="s">
        <v>76</v>
      </c>
      <c r="E163" s="219" t="s">
        <v>177</v>
      </c>
      <c r="F163" s="220" t="s">
        <v>215</v>
      </c>
      <c r="G163" s="221" t="str">
        <f t="shared" si="3"/>
        <v>Gammarus fossarum Réserves énergétiques</v>
      </c>
      <c r="H163" s="222"/>
      <c r="I163" s="221"/>
      <c r="J163" s="221">
        <v>1</v>
      </c>
      <c r="K163" s="221"/>
      <c r="L163" s="221">
        <v>1</v>
      </c>
      <c r="M163" s="221"/>
      <c r="N163" s="221"/>
      <c r="O163" s="221">
        <v>1</v>
      </c>
      <c r="P163" s="221"/>
      <c r="Q163" s="222">
        <v>1</v>
      </c>
      <c r="R163" s="221"/>
      <c r="S163" s="221"/>
      <c r="T163" s="221"/>
      <c r="U163" s="221">
        <v>1</v>
      </c>
      <c r="V163" s="221"/>
      <c r="W163" s="221">
        <v>1</v>
      </c>
      <c r="X163" s="221">
        <v>1</v>
      </c>
      <c r="Y163" s="221">
        <v>1</v>
      </c>
      <c r="Z163" s="221"/>
      <c r="AA163" s="221"/>
      <c r="AB163" s="221"/>
      <c r="AC163" s="221">
        <v>1</v>
      </c>
      <c r="AD163" s="221">
        <v>1</v>
      </c>
      <c r="AE163" s="221">
        <v>1</v>
      </c>
      <c r="AF163" s="221"/>
      <c r="AG163" s="221">
        <v>1</v>
      </c>
      <c r="AH163" s="221"/>
      <c r="AI163" s="221"/>
      <c r="AJ163" s="221"/>
      <c r="AK163" s="221"/>
      <c r="AL163" s="221">
        <v>1</v>
      </c>
      <c r="AM163" s="221"/>
      <c r="AN163" s="221">
        <v>1</v>
      </c>
      <c r="AO163" s="221"/>
    </row>
    <row r="164" spans="1:42" s="223" customFormat="1" ht="18" customHeight="1">
      <c r="A164" s="227">
        <v>161</v>
      </c>
      <c r="B164" s="217" t="s">
        <v>25</v>
      </c>
      <c r="C164" s="217" t="s">
        <v>175</v>
      </c>
      <c r="D164" s="218" t="s">
        <v>76</v>
      </c>
      <c r="E164" s="219" t="s">
        <v>177</v>
      </c>
      <c r="F164" s="220" t="s">
        <v>215</v>
      </c>
      <c r="G164" s="221" t="str">
        <f t="shared" si="3"/>
        <v>Gammarus fossarum Trypsine</v>
      </c>
      <c r="H164" s="222"/>
      <c r="I164" s="221"/>
      <c r="J164" s="221">
        <v>1</v>
      </c>
      <c r="K164" s="221"/>
      <c r="L164" s="221">
        <v>1</v>
      </c>
      <c r="M164" s="221"/>
      <c r="N164" s="221">
        <v>1</v>
      </c>
      <c r="O164" s="221"/>
      <c r="P164" s="221"/>
      <c r="Q164" s="222">
        <v>1</v>
      </c>
      <c r="R164" s="221"/>
      <c r="S164" s="221"/>
      <c r="T164" s="221">
        <v>1</v>
      </c>
      <c r="U164" s="221"/>
      <c r="V164" s="221"/>
      <c r="W164" s="221">
        <v>1</v>
      </c>
      <c r="X164" s="221">
        <v>1</v>
      </c>
      <c r="Y164" s="221">
        <v>1</v>
      </c>
      <c r="Z164" s="221"/>
      <c r="AA164" s="221"/>
      <c r="AB164" s="221"/>
      <c r="AC164" s="221">
        <v>1</v>
      </c>
      <c r="AD164" s="221">
        <v>1</v>
      </c>
      <c r="AE164" s="221">
        <v>1</v>
      </c>
      <c r="AF164" s="221"/>
      <c r="AG164" s="221">
        <v>1</v>
      </c>
      <c r="AH164" s="221"/>
      <c r="AI164" s="221"/>
      <c r="AJ164" s="221">
        <v>1</v>
      </c>
      <c r="AK164" s="221">
        <v>1</v>
      </c>
      <c r="AL164" s="221"/>
      <c r="AM164" s="221"/>
      <c r="AN164" s="221">
        <v>1</v>
      </c>
      <c r="AO164" s="221"/>
    </row>
    <row r="165" spans="1:42" s="223" customFormat="1" ht="18" customHeight="1">
      <c r="A165" s="224">
        <v>162</v>
      </c>
      <c r="B165" s="217" t="s">
        <v>25</v>
      </c>
      <c r="C165" s="217" t="s">
        <v>174</v>
      </c>
      <c r="D165" s="218" t="s">
        <v>76</v>
      </c>
      <c r="E165" s="219" t="s">
        <v>177</v>
      </c>
      <c r="F165" s="220" t="s">
        <v>215</v>
      </c>
      <c r="G165" s="221" t="str">
        <f t="shared" si="3"/>
        <v>Gammarus fossarum Amylase</v>
      </c>
      <c r="H165" s="222"/>
      <c r="I165" s="221"/>
      <c r="J165" s="221">
        <v>1</v>
      </c>
      <c r="K165" s="221"/>
      <c r="L165" s="221">
        <v>1</v>
      </c>
      <c r="M165" s="221"/>
      <c r="N165" s="221">
        <v>1</v>
      </c>
      <c r="O165" s="221"/>
      <c r="P165" s="221"/>
      <c r="Q165" s="222">
        <v>1</v>
      </c>
      <c r="R165" s="221"/>
      <c r="S165" s="221"/>
      <c r="T165" s="221">
        <v>1</v>
      </c>
      <c r="U165" s="221"/>
      <c r="V165" s="221"/>
      <c r="W165" s="221">
        <v>1</v>
      </c>
      <c r="X165" s="221">
        <v>1</v>
      </c>
      <c r="Y165" s="221">
        <v>1</v>
      </c>
      <c r="Z165" s="221"/>
      <c r="AA165" s="221"/>
      <c r="AB165" s="221"/>
      <c r="AC165" s="221">
        <v>1</v>
      </c>
      <c r="AD165" s="221">
        <v>1</v>
      </c>
      <c r="AE165" s="221">
        <v>1</v>
      </c>
      <c r="AF165" s="221"/>
      <c r="AG165" s="221">
        <v>1</v>
      </c>
      <c r="AH165" s="221"/>
      <c r="AI165" s="221"/>
      <c r="AJ165" s="221">
        <v>1</v>
      </c>
      <c r="AK165" s="221">
        <v>1</v>
      </c>
      <c r="AL165" s="221"/>
      <c r="AM165" s="221"/>
      <c r="AN165" s="221">
        <v>1</v>
      </c>
      <c r="AO165" s="221"/>
    </row>
    <row r="166" spans="1:42" s="181" customFormat="1" ht="18" customHeight="1">
      <c r="A166" s="227">
        <v>163</v>
      </c>
      <c r="B166" s="108" t="s">
        <v>178</v>
      </c>
      <c r="C166" s="108" t="s">
        <v>179</v>
      </c>
      <c r="D166" s="111" t="s">
        <v>152</v>
      </c>
      <c r="E166" s="111" t="s">
        <v>180</v>
      </c>
      <c r="F166" s="111" t="s">
        <v>221</v>
      </c>
      <c r="G166" s="109" t="str">
        <f t="shared" si="3"/>
        <v>Corbicula fluminea transcriptomique</v>
      </c>
      <c r="H166" s="147"/>
      <c r="I166" s="109"/>
      <c r="J166" s="109">
        <v>1</v>
      </c>
      <c r="K166" s="109"/>
      <c r="L166" s="109"/>
      <c r="M166" s="109">
        <v>1</v>
      </c>
      <c r="N166" s="109"/>
      <c r="O166" s="109">
        <v>1</v>
      </c>
      <c r="P166" s="109"/>
      <c r="Q166" s="147">
        <v>1</v>
      </c>
      <c r="R166" s="109"/>
      <c r="S166" s="109"/>
      <c r="T166" s="109"/>
      <c r="U166" s="109">
        <v>1</v>
      </c>
      <c r="V166" s="109"/>
      <c r="W166" s="109"/>
      <c r="X166" s="109">
        <v>1</v>
      </c>
      <c r="Y166" s="109">
        <v>1</v>
      </c>
      <c r="Z166" s="109">
        <v>1</v>
      </c>
      <c r="AA166" s="109"/>
      <c r="AB166" s="109"/>
      <c r="AC166" s="109">
        <v>1</v>
      </c>
      <c r="AD166" s="109"/>
      <c r="AE166" s="109"/>
      <c r="AF166" s="109"/>
      <c r="AG166" s="109">
        <v>1</v>
      </c>
      <c r="AH166" s="109"/>
      <c r="AI166" s="109"/>
      <c r="AJ166" s="109">
        <v>1</v>
      </c>
      <c r="AK166" s="109"/>
      <c r="AL166" s="109">
        <v>1</v>
      </c>
      <c r="AM166" s="109"/>
      <c r="AN166" s="109"/>
      <c r="AO166" s="109">
        <v>1</v>
      </c>
    </row>
    <row r="167" spans="1:42" s="181" customFormat="1" ht="18" customHeight="1">
      <c r="A167" s="224">
        <v>164</v>
      </c>
      <c r="B167" s="108" t="s">
        <v>39</v>
      </c>
      <c r="C167" s="108" t="s">
        <v>160</v>
      </c>
      <c r="D167" s="111" t="s">
        <v>76</v>
      </c>
      <c r="E167" s="111" t="s">
        <v>163</v>
      </c>
      <c r="F167" s="182" t="s">
        <v>215</v>
      </c>
      <c r="G167" s="109" t="str">
        <f t="shared" si="3"/>
        <v>Rutilus rutilus histopathologie hépatique</v>
      </c>
      <c r="H167" s="147">
        <v>1</v>
      </c>
      <c r="I167" s="109"/>
      <c r="J167" s="109"/>
      <c r="K167" s="109"/>
      <c r="L167" s="109">
        <v>1</v>
      </c>
      <c r="M167" s="109"/>
      <c r="N167" s="109">
        <v>1</v>
      </c>
      <c r="O167" s="109"/>
      <c r="P167" s="109"/>
      <c r="Q167" s="147">
        <v>1</v>
      </c>
      <c r="R167" s="109"/>
      <c r="S167" s="109"/>
      <c r="T167" s="109">
        <v>1</v>
      </c>
      <c r="U167" s="109"/>
      <c r="V167" s="109"/>
      <c r="W167" s="109"/>
      <c r="X167" s="109"/>
      <c r="Y167" s="109"/>
      <c r="Z167" s="109"/>
      <c r="AA167" s="109"/>
      <c r="AB167" s="109"/>
      <c r="AC167" s="109">
        <v>1</v>
      </c>
      <c r="AD167" s="109"/>
      <c r="AE167" s="109"/>
      <c r="AF167" s="109"/>
      <c r="AG167" s="109"/>
      <c r="AH167" s="109">
        <v>1</v>
      </c>
      <c r="AI167" s="109"/>
      <c r="AJ167" s="109">
        <v>1</v>
      </c>
      <c r="AK167" s="109"/>
      <c r="AL167" s="109">
        <v>1</v>
      </c>
      <c r="AM167" s="109"/>
      <c r="AN167" s="109"/>
      <c r="AO167" s="109">
        <v>1</v>
      </c>
    </row>
    <row r="168" spans="1:42" s="181" customFormat="1" ht="18" customHeight="1">
      <c r="A168" s="227">
        <v>165</v>
      </c>
      <c r="B168" s="108" t="s">
        <v>39</v>
      </c>
      <c r="C168" s="179" t="s">
        <v>271</v>
      </c>
      <c r="D168" s="111" t="s">
        <v>76</v>
      </c>
      <c r="E168" s="111" t="s">
        <v>163</v>
      </c>
      <c r="F168" s="182" t="s">
        <v>215</v>
      </c>
      <c r="G168" s="109" t="str">
        <f t="shared" si="3"/>
        <v>Rutilus rutilus Catalase</v>
      </c>
      <c r="H168" s="147"/>
      <c r="I168" s="109">
        <v>1</v>
      </c>
      <c r="J168" s="109"/>
      <c r="K168" s="109"/>
      <c r="L168" s="109">
        <v>1</v>
      </c>
      <c r="M168" s="109"/>
      <c r="N168" s="109">
        <v>1</v>
      </c>
      <c r="O168" s="109"/>
      <c r="P168" s="109"/>
      <c r="Q168" s="147">
        <v>1</v>
      </c>
      <c r="R168" s="109"/>
      <c r="S168" s="109"/>
      <c r="T168" s="109">
        <v>1</v>
      </c>
      <c r="U168" s="109"/>
      <c r="V168" s="109"/>
      <c r="W168" s="109"/>
      <c r="X168" s="109"/>
      <c r="Y168" s="109"/>
      <c r="Z168" s="109"/>
      <c r="AA168" s="109"/>
      <c r="AB168" s="109"/>
      <c r="AC168" s="109">
        <v>1</v>
      </c>
      <c r="AD168" s="109"/>
      <c r="AE168" s="109"/>
      <c r="AF168" s="109"/>
      <c r="AG168" s="109"/>
      <c r="AH168" s="109">
        <v>1</v>
      </c>
      <c r="AI168" s="109"/>
      <c r="AJ168" s="109">
        <v>1</v>
      </c>
      <c r="AK168" s="109">
        <v>1</v>
      </c>
      <c r="AL168" s="109"/>
      <c r="AM168" s="109"/>
      <c r="AN168" s="109">
        <v>1</v>
      </c>
      <c r="AO168" s="109"/>
    </row>
    <row r="169" spans="1:42" s="181" customFormat="1" ht="18" customHeight="1">
      <c r="A169" s="224">
        <v>166</v>
      </c>
      <c r="B169" s="108" t="s">
        <v>161</v>
      </c>
      <c r="C169" s="179" t="s">
        <v>271</v>
      </c>
      <c r="D169" s="111" t="s">
        <v>76</v>
      </c>
      <c r="E169" s="111" t="s">
        <v>163</v>
      </c>
      <c r="F169" s="182" t="s">
        <v>215</v>
      </c>
      <c r="G169" s="109" t="str">
        <f t="shared" si="3"/>
        <v>Cyprinus carpio Catalase</v>
      </c>
      <c r="H169" s="147"/>
      <c r="I169" s="109">
        <v>1</v>
      </c>
      <c r="J169" s="109"/>
      <c r="K169" s="109"/>
      <c r="L169" s="109">
        <v>1</v>
      </c>
      <c r="M169" s="109"/>
      <c r="N169" s="109">
        <v>1</v>
      </c>
      <c r="O169" s="109"/>
      <c r="P169" s="109"/>
      <c r="Q169" s="147">
        <v>1</v>
      </c>
      <c r="R169" s="109"/>
      <c r="S169" s="109"/>
      <c r="T169" s="109">
        <v>1</v>
      </c>
      <c r="U169" s="109"/>
      <c r="V169" s="109"/>
      <c r="W169" s="109"/>
      <c r="X169" s="109"/>
      <c r="Y169" s="109"/>
      <c r="Z169" s="109"/>
      <c r="AA169" s="109"/>
      <c r="AB169" s="109"/>
      <c r="AC169" s="109">
        <v>1</v>
      </c>
      <c r="AD169" s="109"/>
      <c r="AE169" s="109"/>
      <c r="AF169" s="109"/>
      <c r="AG169" s="109"/>
      <c r="AH169" s="109">
        <v>1</v>
      </c>
      <c r="AI169" s="109"/>
      <c r="AJ169" s="109">
        <v>1</v>
      </c>
      <c r="AK169" s="109">
        <v>1</v>
      </c>
      <c r="AL169" s="109"/>
      <c r="AM169" s="109"/>
      <c r="AN169" s="109">
        <v>1</v>
      </c>
      <c r="AO169" s="109"/>
    </row>
    <row r="170" spans="1:42" s="181" customFormat="1" ht="18" customHeight="1">
      <c r="A170" s="227">
        <v>167</v>
      </c>
      <c r="B170" s="108" t="s">
        <v>185</v>
      </c>
      <c r="C170" s="108" t="s">
        <v>162</v>
      </c>
      <c r="D170" s="111" t="s">
        <v>76</v>
      </c>
      <c r="E170" s="111" t="s">
        <v>163</v>
      </c>
      <c r="F170" s="182" t="s">
        <v>215</v>
      </c>
      <c r="G170" s="109" t="str">
        <f t="shared" si="3"/>
        <v>Salvelinus fontinalis histologie</v>
      </c>
      <c r="H170" s="147">
        <v>1</v>
      </c>
      <c r="I170" s="109"/>
      <c r="J170" s="109"/>
      <c r="K170" s="109"/>
      <c r="L170" s="109">
        <v>1</v>
      </c>
      <c r="M170" s="109"/>
      <c r="N170" s="109">
        <v>1</v>
      </c>
      <c r="O170" s="109"/>
      <c r="P170" s="109"/>
      <c r="Q170" s="147">
        <v>1</v>
      </c>
      <c r="R170" s="109"/>
      <c r="S170" s="109"/>
      <c r="T170" s="109"/>
      <c r="U170" s="109">
        <v>1</v>
      </c>
      <c r="V170" s="109"/>
      <c r="W170" s="109"/>
      <c r="X170" s="109"/>
      <c r="Y170" s="109"/>
      <c r="Z170" s="109"/>
      <c r="AA170" s="109"/>
      <c r="AB170" s="109"/>
      <c r="AC170" s="109">
        <v>1</v>
      </c>
      <c r="AD170" s="109"/>
      <c r="AE170" s="109"/>
      <c r="AF170" s="109"/>
      <c r="AG170" s="109"/>
      <c r="AH170" s="109">
        <v>1</v>
      </c>
      <c r="AI170" s="109"/>
      <c r="AJ170" s="109">
        <v>1</v>
      </c>
      <c r="AK170" s="109"/>
      <c r="AL170" s="109">
        <v>1</v>
      </c>
      <c r="AM170" s="109"/>
      <c r="AN170" s="109"/>
      <c r="AO170" s="109">
        <v>1</v>
      </c>
      <c r="AP170" s="216" t="s">
        <v>281</v>
      </c>
    </row>
    <row r="171" spans="1:42" s="181" customFormat="1" ht="18" customHeight="1">
      <c r="A171" s="224">
        <v>168</v>
      </c>
      <c r="B171" s="108" t="s">
        <v>182</v>
      </c>
      <c r="C171" s="180" t="s">
        <v>226</v>
      </c>
      <c r="D171" s="111" t="s">
        <v>16</v>
      </c>
      <c r="E171" s="111" t="s">
        <v>181</v>
      </c>
      <c r="F171" s="111" t="s">
        <v>220</v>
      </c>
      <c r="G171" s="109" t="str">
        <f t="shared" si="3"/>
        <v>Penaeus japonicus pression osmotique sg</v>
      </c>
      <c r="H171" s="147">
        <v>1</v>
      </c>
      <c r="I171" s="109"/>
      <c r="J171" s="109"/>
      <c r="K171" s="109"/>
      <c r="L171" s="109"/>
      <c r="M171" s="109">
        <v>1</v>
      </c>
      <c r="N171" s="109">
        <v>1</v>
      </c>
      <c r="O171" s="109"/>
      <c r="P171" s="109"/>
      <c r="Q171" s="147">
        <v>1</v>
      </c>
      <c r="R171" s="109"/>
      <c r="S171" s="109"/>
      <c r="T171" s="109"/>
      <c r="U171" s="109"/>
      <c r="V171" s="109"/>
      <c r="W171" s="109"/>
      <c r="X171" s="109"/>
      <c r="Y171" s="109"/>
      <c r="Z171" s="109"/>
      <c r="AA171" s="109">
        <v>1</v>
      </c>
      <c r="AB171" s="109">
        <v>1</v>
      </c>
      <c r="AC171" s="109">
        <v>1</v>
      </c>
      <c r="AD171" s="109">
        <v>1</v>
      </c>
      <c r="AE171" s="109"/>
      <c r="AF171" s="109"/>
      <c r="AG171" s="109">
        <v>1</v>
      </c>
      <c r="AH171" s="109"/>
      <c r="AI171" s="109">
        <v>1</v>
      </c>
      <c r="AJ171" s="109"/>
      <c r="AK171" s="109"/>
      <c r="AL171" s="109">
        <v>1</v>
      </c>
      <c r="AM171" s="109"/>
      <c r="AN171" s="109"/>
      <c r="AO171" s="109">
        <v>1</v>
      </c>
    </row>
    <row r="172" spans="1:42" s="181" customFormat="1" ht="18" customHeight="1">
      <c r="A172" s="227">
        <v>169</v>
      </c>
      <c r="B172" s="108" t="s">
        <v>183</v>
      </c>
      <c r="C172" s="180" t="s">
        <v>226</v>
      </c>
      <c r="D172" s="111" t="s">
        <v>16</v>
      </c>
      <c r="E172" s="111" t="s">
        <v>181</v>
      </c>
      <c r="F172" s="111" t="s">
        <v>220</v>
      </c>
      <c r="G172" s="109" t="str">
        <f t="shared" si="3"/>
        <v>Homarus gammarus pression osmotique sg</v>
      </c>
      <c r="H172" s="147">
        <v>1</v>
      </c>
      <c r="I172" s="109"/>
      <c r="J172" s="109"/>
      <c r="K172" s="109"/>
      <c r="L172" s="109"/>
      <c r="M172" s="109">
        <v>1</v>
      </c>
      <c r="N172" s="109">
        <v>1</v>
      </c>
      <c r="O172" s="109"/>
      <c r="P172" s="109"/>
      <c r="Q172" s="147">
        <v>1</v>
      </c>
      <c r="R172" s="109"/>
      <c r="S172" s="109"/>
      <c r="T172" s="109"/>
      <c r="U172" s="109"/>
      <c r="V172" s="109"/>
      <c r="W172" s="109"/>
      <c r="X172" s="109"/>
      <c r="Y172" s="109"/>
      <c r="Z172" s="109"/>
      <c r="AA172" s="109">
        <v>1</v>
      </c>
      <c r="AB172" s="109"/>
      <c r="AC172" s="109">
        <v>1</v>
      </c>
      <c r="AD172" s="109">
        <v>1</v>
      </c>
      <c r="AE172" s="109"/>
      <c r="AF172" s="109"/>
      <c r="AG172" s="109">
        <v>1</v>
      </c>
      <c r="AH172" s="109"/>
      <c r="AI172" s="109">
        <v>1</v>
      </c>
      <c r="AJ172" s="109"/>
      <c r="AK172" s="109"/>
      <c r="AL172" s="109">
        <v>1</v>
      </c>
      <c r="AM172" s="109"/>
      <c r="AN172" s="109"/>
      <c r="AO172" s="109">
        <v>1</v>
      </c>
    </row>
    <row r="173" spans="1:42" s="181" customFormat="1" ht="18" customHeight="1">
      <c r="A173" s="224">
        <v>170</v>
      </c>
      <c r="B173" s="180" t="s">
        <v>23</v>
      </c>
      <c r="C173" s="180" t="s">
        <v>226</v>
      </c>
      <c r="D173" s="118" t="s">
        <v>224</v>
      </c>
      <c r="E173" s="111" t="s">
        <v>181</v>
      </c>
      <c r="F173" s="111" t="s">
        <v>220</v>
      </c>
      <c r="G173" s="109" t="str">
        <f t="shared" si="3"/>
        <v>Dicentrarchus labrax pression osmotique sg</v>
      </c>
      <c r="H173" s="147">
        <v>1</v>
      </c>
      <c r="I173" s="109"/>
      <c r="J173" s="109"/>
      <c r="K173" s="109"/>
      <c r="L173" s="109"/>
      <c r="M173" s="109">
        <v>1</v>
      </c>
      <c r="N173" s="109">
        <v>1</v>
      </c>
      <c r="O173" s="109"/>
      <c r="P173" s="109"/>
      <c r="Q173" s="147">
        <v>1</v>
      </c>
      <c r="R173" s="109"/>
      <c r="S173" s="109"/>
      <c r="T173" s="109"/>
      <c r="U173" s="109"/>
      <c r="V173" s="109"/>
      <c r="W173" s="109"/>
      <c r="X173" s="109"/>
      <c r="Y173" s="109"/>
      <c r="Z173" s="109"/>
      <c r="AA173" s="109">
        <v>1</v>
      </c>
      <c r="AB173" s="109">
        <v>1</v>
      </c>
      <c r="AC173" s="109">
        <v>1</v>
      </c>
      <c r="AD173" s="109">
        <v>1</v>
      </c>
      <c r="AE173" s="109"/>
      <c r="AF173" s="109"/>
      <c r="AG173" s="109"/>
      <c r="AH173" s="109">
        <v>1</v>
      </c>
      <c r="AI173" s="109">
        <v>1</v>
      </c>
      <c r="AJ173" s="109"/>
      <c r="AK173" s="109"/>
      <c r="AL173" s="109">
        <v>1</v>
      </c>
      <c r="AM173" s="109"/>
      <c r="AN173" s="109"/>
      <c r="AO173" s="109">
        <v>1</v>
      </c>
    </row>
    <row r="174" spans="1:42" s="181" customFormat="1" ht="18" customHeight="1">
      <c r="A174" s="227">
        <v>171</v>
      </c>
      <c r="B174" s="108" t="s">
        <v>148</v>
      </c>
      <c r="C174" s="180" t="s">
        <v>226</v>
      </c>
      <c r="D174" s="111" t="s">
        <v>76</v>
      </c>
      <c r="E174" s="111" t="s">
        <v>181</v>
      </c>
      <c r="F174" s="111" t="s">
        <v>220</v>
      </c>
      <c r="G174" s="109" t="str">
        <f t="shared" si="3"/>
        <v>Oncorhynchus mykiss pression osmotique sg</v>
      </c>
      <c r="H174" s="147">
        <v>1</v>
      </c>
      <c r="I174" s="109"/>
      <c r="J174" s="109"/>
      <c r="K174" s="109"/>
      <c r="L174" s="109"/>
      <c r="M174" s="109">
        <v>1</v>
      </c>
      <c r="N174" s="109">
        <v>1</v>
      </c>
      <c r="O174" s="109"/>
      <c r="P174" s="109"/>
      <c r="Q174" s="147">
        <v>1</v>
      </c>
      <c r="R174" s="109"/>
      <c r="S174" s="109"/>
      <c r="T174" s="109"/>
      <c r="U174" s="109"/>
      <c r="V174" s="109"/>
      <c r="W174" s="109">
        <v>1</v>
      </c>
      <c r="X174" s="109">
        <v>1</v>
      </c>
      <c r="Y174" s="109">
        <v>1</v>
      </c>
      <c r="Z174" s="109"/>
      <c r="AA174" s="109"/>
      <c r="AB174" s="109"/>
      <c r="AC174" s="109">
        <v>1</v>
      </c>
      <c r="AD174" s="109">
        <v>1</v>
      </c>
      <c r="AE174" s="109"/>
      <c r="AF174" s="109"/>
      <c r="AG174" s="109"/>
      <c r="AH174" s="109">
        <v>1</v>
      </c>
      <c r="AI174" s="109">
        <v>1</v>
      </c>
      <c r="AJ174" s="109"/>
      <c r="AK174" s="109"/>
      <c r="AL174" s="109">
        <v>1</v>
      </c>
      <c r="AM174" s="109"/>
      <c r="AN174" s="109"/>
      <c r="AO174" s="109">
        <v>1</v>
      </c>
    </row>
    <row r="175" spans="1:42" s="181" customFormat="1" ht="18" customHeight="1">
      <c r="A175" s="224">
        <v>172</v>
      </c>
      <c r="B175" s="108" t="s">
        <v>187</v>
      </c>
      <c r="C175" s="108" t="s">
        <v>196</v>
      </c>
      <c r="D175" s="111" t="s">
        <v>16</v>
      </c>
      <c r="E175" s="111" t="s">
        <v>197</v>
      </c>
      <c r="F175" s="111" t="s">
        <v>218</v>
      </c>
      <c r="G175" s="109" t="str">
        <f t="shared" si="3"/>
        <v>Larus marinus corticosterone</v>
      </c>
      <c r="H175" s="189"/>
      <c r="I175" s="189"/>
      <c r="J175" s="189">
        <v>1</v>
      </c>
      <c r="K175" s="189"/>
      <c r="L175" s="189">
        <v>1</v>
      </c>
      <c r="M175" s="189"/>
      <c r="N175" s="189">
        <v>1</v>
      </c>
      <c r="O175" s="189"/>
      <c r="P175" s="189"/>
      <c r="Q175" s="189">
        <v>1</v>
      </c>
      <c r="R175" s="190"/>
      <c r="S175" s="189"/>
      <c r="T175" s="189"/>
      <c r="U175" s="189">
        <v>1</v>
      </c>
      <c r="V175" s="189"/>
      <c r="W175" s="189"/>
      <c r="X175" s="189"/>
      <c r="Y175" s="189"/>
      <c r="Z175" s="189"/>
      <c r="AA175" s="189">
        <v>1</v>
      </c>
      <c r="AB175" s="189">
        <v>1</v>
      </c>
      <c r="AC175" s="189"/>
      <c r="AD175" s="189"/>
      <c r="AE175" s="189"/>
      <c r="AF175" s="189">
        <v>1</v>
      </c>
      <c r="AG175" s="189"/>
      <c r="AH175" s="189">
        <v>1</v>
      </c>
      <c r="AI175" s="189">
        <v>1</v>
      </c>
      <c r="AJ175" s="189"/>
      <c r="AK175" s="189"/>
      <c r="AL175" s="189">
        <v>1</v>
      </c>
      <c r="AM175" s="189"/>
      <c r="AN175" s="189"/>
      <c r="AO175" s="189">
        <v>1</v>
      </c>
    </row>
    <row r="176" spans="1:42" s="181" customFormat="1" ht="18" customHeight="1">
      <c r="A176" s="227">
        <v>173</v>
      </c>
      <c r="B176" s="108" t="s">
        <v>188</v>
      </c>
      <c r="C176" s="108" t="s">
        <v>196</v>
      </c>
      <c r="D176" s="111" t="s">
        <v>16</v>
      </c>
      <c r="E176" s="111" t="s">
        <v>197</v>
      </c>
      <c r="F176" s="111" t="s">
        <v>218</v>
      </c>
      <c r="G176" s="109" t="str">
        <f t="shared" si="3"/>
        <v>Larus fuscus corticosterone</v>
      </c>
      <c r="H176" s="189"/>
      <c r="I176" s="189"/>
      <c r="J176" s="189">
        <v>1</v>
      </c>
      <c r="K176" s="189"/>
      <c r="L176" s="189">
        <v>1</v>
      </c>
      <c r="M176" s="189"/>
      <c r="N176" s="189">
        <v>1</v>
      </c>
      <c r="O176" s="189"/>
      <c r="P176" s="189"/>
      <c r="Q176" s="189">
        <v>1</v>
      </c>
      <c r="R176" s="190"/>
      <c r="S176" s="189"/>
      <c r="T176" s="189"/>
      <c r="U176" s="189">
        <v>1</v>
      </c>
      <c r="V176" s="189"/>
      <c r="W176" s="189"/>
      <c r="X176" s="189"/>
      <c r="Y176" s="189"/>
      <c r="Z176" s="189"/>
      <c r="AA176" s="189">
        <v>1</v>
      </c>
      <c r="AB176" s="189">
        <v>1</v>
      </c>
      <c r="AC176" s="189"/>
      <c r="AD176" s="189"/>
      <c r="AE176" s="189"/>
      <c r="AF176" s="189">
        <v>1</v>
      </c>
      <c r="AG176" s="189"/>
      <c r="AH176" s="189">
        <v>1</v>
      </c>
      <c r="AI176" s="189">
        <v>1</v>
      </c>
      <c r="AJ176" s="189"/>
      <c r="AK176" s="189"/>
      <c r="AL176" s="189">
        <v>1</v>
      </c>
      <c r="AM176" s="189"/>
      <c r="AN176" s="189"/>
      <c r="AO176" s="189">
        <v>1</v>
      </c>
    </row>
    <row r="177" spans="1:41" s="181" customFormat="1" ht="18" customHeight="1">
      <c r="A177" s="224">
        <v>174</v>
      </c>
      <c r="B177" s="108" t="s">
        <v>189</v>
      </c>
      <c r="C177" s="108" t="s">
        <v>196</v>
      </c>
      <c r="D177" s="111" t="s">
        <v>16</v>
      </c>
      <c r="E177" s="111" t="s">
        <v>197</v>
      </c>
      <c r="F177" s="111" t="s">
        <v>218</v>
      </c>
      <c r="G177" s="109" t="str">
        <f t="shared" si="3"/>
        <v>Larus argentatus corticosterone</v>
      </c>
      <c r="H177" s="189"/>
      <c r="I177" s="189"/>
      <c r="J177" s="189">
        <v>1</v>
      </c>
      <c r="K177" s="189"/>
      <c r="L177" s="189">
        <v>1</v>
      </c>
      <c r="M177" s="189"/>
      <c r="N177" s="189">
        <v>1</v>
      </c>
      <c r="O177" s="189"/>
      <c r="P177" s="189"/>
      <c r="Q177" s="189">
        <v>1</v>
      </c>
      <c r="R177" s="190"/>
      <c r="S177" s="189"/>
      <c r="T177" s="189"/>
      <c r="U177" s="189">
        <v>1</v>
      </c>
      <c r="V177" s="189"/>
      <c r="W177" s="189"/>
      <c r="X177" s="189"/>
      <c r="Y177" s="189"/>
      <c r="Z177" s="189"/>
      <c r="AA177" s="189">
        <v>1</v>
      </c>
      <c r="AB177" s="189">
        <v>1</v>
      </c>
      <c r="AC177" s="189"/>
      <c r="AD177" s="189"/>
      <c r="AE177" s="189"/>
      <c r="AF177" s="189">
        <v>1</v>
      </c>
      <c r="AG177" s="189"/>
      <c r="AH177" s="189">
        <v>1</v>
      </c>
      <c r="AI177" s="189">
        <v>1</v>
      </c>
      <c r="AJ177" s="189"/>
      <c r="AK177" s="189"/>
      <c r="AL177" s="189">
        <v>1</v>
      </c>
      <c r="AM177" s="189"/>
      <c r="AN177" s="189"/>
      <c r="AO177" s="189">
        <v>1</v>
      </c>
    </row>
    <row r="178" spans="1:41" s="181" customFormat="1" ht="18" customHeight="1">
      <c r="A178" s="227">
        <v>175</v>
      </c>
      <c r="B178" s="181" t="s">
        <v>186</v>
      </c>
      <c r="C178" s="108" t="s">
        <v>196</v>
      </c>
      <c r="D178" s="111" t="s">
        <v>16</v>
      </c>
      <c r="E178" s="111" t="s">
        <v>197</v>
      </c>
      <c r="F178" s="111" t="s">
        <v>218</v>
      </c>
      <c r="G178" s="109" t="str">
        <f t="shared" si="3"/>
        <v>Diomedea exulans corticosterone</v>
      </c>
      <c r="H178" s="189"/>
      <c r="I178" s="189"/>
      <c r="J178" s="189">
        <v>1</v>
      </c>
      <c r="K178" s="189"/>
      <c r="L178" s="189">
        <v>1</v>
      </c>
      <c r="M178" s="189"/>
      <c r="N178" s="189">
        <v>1</v>
      </c>
      <c r="O178" s="189"/>
      <c r="P178" s="189"/>
      <c r="Q178" s="189">
        <v>1</v>
      </c>
      <c r="R178" s="190"/>
      <c r="S178" s="189"/>
      <c r="T178" s="189"/>
      <c r="U178" s="189">
        <v>1</v>
      </c>
      <c r="V178" s="189"/>
      <c r="W178" s="189"/>
      <c r="X178" s="189"/>
      <c r="Y178" s="189"/>
      <c r="Z178" s="189"/>
      <c r="AA178" s="189">
        <v>1</v>
      </c>
      <c r="AB178" s="189">
        <v>1</v>
      </c>
      <c r="AC178" s="189"/>
      <c r="AD178" s="189"/>
      <c r="AE178" s="189"/>
      <c r="AF178" s="189">
        <v>1</v>
      </c>
      <c r="AG178" s="189"/>
      <c r="AH178" s="189">
        <v>1</v>
      </c>
      <c r="AI178" s="189">
        <v>1</v>
      </c>
      <c r="AJ178" s="189"/>
      <c r="AK178" s="189"/>
      <c r="AL178" s="189">
        <v>1</v>
      </c>
      <c r="AM178" s="189"/>
      <c r="AN178" s="189"/>
      <c r="AO178" s="189">
        <v>1</v>
      </c>
    </row>
    <row r="179" spans="1:41" s="181" customFormat="1" ht="18" customHeight="1">
      <c r="A179" s="224">
        <v>176</v>
      </c>
      <c r="B179" s="181" t="s">
        <v>190</v>
      </c>
      <c r="C179" s="108" t="s">
        <v>196</v>
      </c>
      <c r="D179" s="111" t="s">
        <v>16</v>
      </c>
      <c r="E179" s="111" t="s">
        <v>197</v>
      </c>
      <c r="F179" s="111" t="s">
        <v>218</v>
      </c>
      <c r="G179" s="109" t="str">
        <f t="shared" si="3"/>
        <v>Stercorarius maccormicki corticosterone</v>
      </c>
      <c r="H179" s="189"/>
      <c r="I179" s="189"/>
      <c r="J179" s="189">
        <v>1</v>
      </c>
      <c r="K179" s="189"/>
      <c r="L179" s="189">
        <v>1</v>
      </c>
      <c r="M179" s="189"/>
      <c r="N179" s="189">
        <v>1</v>
      </c>
      <c r="O179" s="189"/>
      <c r="P179" s="189"/>
      <c r="Q179" s="189">
        <v>1</v>
      </c>
      <c r="R179" s="190"/>
      <c r="S179" s="189"/>
      <c r="T179" s="189"/>
      <c r="U179" s="189">
        <v>1</v>
      </c>
      <c r="V179" s="189"/>
      <c r="W179" s="189"/>
      <c r="X179" s="189"/>
      <c r="Y179" s="189"/>
      <c r="Z179" s="189"/>
      <c r="AA179" s="189">
        <v>1</v>
      </c>
      <c r="AB179" s="189">
        <v>1</v>
      </c>
      <c r="AC179" s="189"/>
      <c r="AD179" s="189"/>
      <c r="AE179" s="189"/>
      <c r="AF179" s="189">
        <v>1</v>
      </c>
      <c r="AG179" s="189"/>
      <c r="AH179" s="189">
        <v>1</v>
      </c>
      <c r="AI179" s="189">
        <v>1</v>
      </c>
      <c r="AJ179" s="189"/>
      <c r="AK179" s="189"/>
      <c r="AL179" s="189">
        <v>1</v>
      </c>
      <c r="AM179" s="189"/>
      <c r="AN179" s="189"/>
      <c r="AO179" s="189">
        <v>1</v>
      </c>
    </row>
    <row r="180" spans="1:41" s="181" customFormat="1" ht="18" customHeight="1">
      <c r="A180" s="227">
        <v>177</v>
      </c>
      <c r="B180" s="181" t="s">
        <v>191</v>
      </c>
      <c r="C180" s="108" t="s">
        <v>196</v>
      </c>
      <c r="D180" s="111" t="s">
        <v>16</v>
      </c>
      <c r="E180" s="111" t="s">
        <v>197</v>
      </c>
      <c r="F180" s="111" t="s">
        <v>218</v>
      </c>
      <c r="G180" s="109" t="str">
        <f t="shared" si="3"/>
        <v>Stercorarius antarcticus corticosterone</v>
      </c>
      <c r="H180" s="189"/>
      <c r="I180" s="189"/>
      <c r="J180" s="189">
        <v>1</v>
      </c>
      <c r="K180" s="189"/>
      <c r="L180" s="189">
        <v>1</v>
      </c>
      <c r="M180" s="189"/>
      <c r="N180" s="189">
        <v>1</v>
      </c>
      <c r="O180" s="189"/>
      <c r="P180" s="189"/>
      <c r="Q180" s="189">
        <v>1</v>
      </c>
      <c r="R180" s="190"/>
      <c r="S180" s="189"/>
      <c r="T180" s="189"/>
      <c r="U180" s="189">
        <v>1</v>
      </c>
      <c r="V180" s="189"/>
      <c r="W180" s="189"/>
      <c r="X180" s="189"/>
      <c r="Y180" s="189"/>
      <c r="Z180" s="189"/>
      <c r="AA180" s="189">
        <v>1</v>
      </c>
      <c r="AB180" s="189">
        <v>1</v>
      </c>
      <c r="AC180" s="189"/>
      <c r="AD180" s="189"/>
      <c r="AE180" s="189"/>
      <c r="AF180" s="189">
        <v>1</v>
      </c>
      <c r="AG180" s="189"/>
      <c r="AH180" s="189">
        <v>1</v>
      </c>
      <c r="AI180" s="189">
        <v>1</v>
      </c>
      <c r="AJ180" s="189"/>
      <c r="AK180" s="189"/>
      <c r="AL180" s="189">
        <v>1</v>
      </c>
      <c r="AM180" s="189"/>
      <c r="AN180" s="189"/>
      <c r="AO180" s="189">
        <v>1</v>
      </c>
    </row>
    <row r="181" spans="1:41" s="181" customFormat="1" ht="18" customHeight="1">
      <c r="A181" s="224">
        <v>178</v>
      </c>
      <c r="B181" s="181" t="s">
        <v>192</v>
      </c>
      <c r="C181" s="108" t="s">
        <v>196</v>
      </c>
      <c r="D181" s="111" t="s">
        <v>16</v>
      </c>
      <c r="E181" s="111" t="s">
        <v>197</v>
      </c>
      <c r="F181" s="111" t="s">
        <v>218</v>
      </c>
      <c r="G181" s="109" t="str">
        <f t="shared" si="3"/>
        <v>Aptenodytes patagonicus corticosterone</v>
      </c>
      <c r="H181" s="189"/>
      <c r="I181" s="189"/>
      <c r="J181" s="189">
        <v>1</v>
      </c>
      <c r="K181" s="189"/>
      <c r="L181" s="189">
        <v>1</v>
      </c>
      <c r="M181" s="189"/>
      <c r="N181" s="189">
        <v>1</v>
      </c>
      <c r="O181" s="189"/>
      <c r="P181" s="189"/>
      <c r="Q181" s="189">
        <v>1</v>
      </c>
      <c r="R181" s="190"/>
      <c r="S181" s="189"/>
      <c r="T181" s="189"/>
      <c r="U181" s="189">
        <v>1</v>
      </c>
      <c r="V181" s="189"/>
      <c r="W181" s="189"/>
      <c r="X181" s="189"/>
      <c r="Y181" s="189"/>
      <c r="Z181" s="189"/>
      <c r="AA181" s="189">
        <v>1</v>
      </c>
      <c r="AB181" s="189">
        <v>1</v>
      </c>
      <c r="AC181" s="189"/>
      <c r="AD181" s="189"/>
      <c r="AE181" s="189"/>
      <c r="AF181" s="189">
        <v>1</v>
      </c>
      <c r="AG181" s="189"/>
      <c r="AH181" s="189">
        <v>1</v>
      </c>
      <c r="AI181" s="189">
        <v>1</v>
      </c>
      <c r="AJ181" s="189"/>
      <c r="AK181" s="189"/>
      <c r="AL181" s="189">
        <v>1</v>
      </c>
      <c r="AM181" s="189"/>
      <c r="AN181" s="189"/>
      <c r="AO181" s="189">
        <v>1</v>
      </c>
    </row>
    <row r="182" spans="1:41" s="181" customFormat="1" ht="18" customHeight="1">
      <c r="A182" s="227">
        <v>179</v>
      </c>
      <c r="B182" s="181" t="s">
        <v>193</v>
      </c>
      <c r="C182" s="108" t="s">
        <v>196</v>
      </c>
      <c r="D182" s="111" t="s">
        <v>16</v>
      </c>
      <c r="E182" s="111" t="s">
        <v>197</v>
      </c>
      <c r="F182" s="111" t="s">
        <v>218</v>
      </c>
      <c r="G182" s="109" t="str">
        <f t="shared" si="3"/>
        <v>Alle alle corticosterone</v>
      </c>
      <c r="H182" s="189"/>
      <c r="I182" s="189"/>
      <c r="J182" s="189">
        <v>1</v>
      </c>
      <c r="K182" s="189"/>
      <c r="L182" s="189">
        <v>1</v>
      </c>
      <c r="M182" s="189"/>
      <c r="N182" s="189">
        <v>1</v>
      </c>
      <c r="O182" s="189"/>
      <c r="P182" s="189"/>
      <c r="Q182" s="189">
        <v>1</v>
      </c>
      <c r="R182" s="190"/>
      <c r="S182" s="189"/>
      <c r="T182" s="189"/>
      <c r="U182" s="189">
        <v>1</v>
      </c>
      <c r="V182" s="189"/>
      <c r="W182" s="189"/>
      <c r="X182" s="189"/>
      <c r="Y182" s="189"/>
      <c r="Z182" s="189"/>
      <c r="AA182" s="189">
        <v>1</v>
      </c>
      <c r="AB182" s="189">
        <v>1</v>
      </c>
      <c r="AC182" s="189"/>
      <c r="AD182" s="189"/>
      <c r="AE182" s="189"/>
      <c r="AF182" s="189">
        <v>1</v>
      </c>
      <c r="AG182" s="189"/>
      <c r="AH182" s="189">
        <v>1</v>
      </c>
      <c r="AI182" s="189">
        <v>1</v>
      </c>
      <c r="AJ182" s="189"/>
      <c r="AK182" s="189"/>
      <c r="AL182" s="189">
        <v>1</v>
      </c>
      <c r="AM182" s="189"/>
      <c r="AN182" s="189"/>
      <c r="AO182" s="189">
        <v>1</v>
      </c>
    </row>
    <row r="183" spans="1:41" s="181" customFormat="1" ht="18" customHeight="1">
      <c r="A183" s="224">
        <v>180</v>
      </c>
      <c r="B183" s="181" t="s">
        <v>194</v>
      </c>
      <c r="C183" s="108" t="s">
        <v>196</v>
      </c>
      <c r="D183" s="111" t="s">
        <v>16</v>
      </c>
      <c r="E183" s="111" t="s">
        <v>197</v>
      </c>
      <c r="F183" s="111" t="s">
        <v>218</v>
      </c>
      <c r="G183" s="109" t="str">
        <f t="shared" si="3"/>
        <v>Rissa tridactyla corticosterone</v>
      </c>
      <c r="H183" s="189"/>
      <c r="I183" s="189"/>
      <c r="J183" s="189">
        <v>1</v>
      </c>
      <c r="K183" s="189"/>
      <c r="L183" s="189">
        <v>1</v>
      </c>
      <c r="M183" s="189"/>
      <c r="N183" s="189">
        <v>1</v>
      </c>
      <c r="O183" s="189"/>
      <c r="P183" s="189"/>
      <c r="Q183" s="189">
        <v>1</v>
      </c>
      <c r="R183" s="190"/>
      <c r="S183" s="189"/>
      <c r="T183" s="189"/>
      <c r="U183" s="189">
        <v>1</v>
      </c>
      <c r="V183" s="189"/>
      <c r="W183" s="189"/>
      <c r="X183" s="189"/>
      <c r="Y183" s="189"/>
      <c r="Z183" s="189"/>
      <c r="AA183" s="189">
        <v>1</v>
      </c>
      <c r="AB183" s="189">
        <v>1</v>
      </c>
      <c r="AC183" s="189"/>
      <c r="AD183" s="189"/>
      <c r="AE183" s="189"/>
      <c r="AF183" s="189">
        <v>1</v>
      </c>
      <c r="AG183" s="189"/>
      <c r="AH183" s="189">
        <v>1</v>
      </c>
      <c r="AI183" s="189">
        <v>1</v>
      </c>
      <c r="AJ183" s="189"/>
      <c r="AK183" s="189"/>
      <c r="AL183" s="189">
        <v>1</v>
      </c>
      <c r="AM183" s="189"/>
      <c r="AN183" s="189"/>
      <c r="AO183" s="189">
        <v>1</v>
      </c>
    </row>
    <row r="184" spans="1:41" s="181" customFormat="1" ht="18" customHeight="1">
      <c r="A184" s="227">
        <v>181</v>
      </c>
      <c r="B184" s="181" t="s">
        <v>195</v>
      </c>
      <c r="C184" s="108" t="s">
        <v>196</v>
      </c>
      <c r="D184" s="111" t="s">
        <v>16</v>
      </c>
      <c r="E184" s="111" t="s">
        <v>197</v>
      </c>
      <c r="F184" s="111" t="s">
        <v>218</v>
      </c>
      <c r="G184" s="109" t="str">
        <f t="shared" si="3"/>
        <v>Thalassoica antarctica corticosterone</v>
      </c>
      <c r="H184" s="189"/>
      <c r="I184" s="189"/>
      <c r="J184" s="189">
        <v>1</v>
      </c>
      <c r="K184" s="189"/>
      <c r="L184" s="189">
        <v>1</v>
      </c>
      <c r="M184" s="189"/>
      <c r="N184" s="189">
        <v>1</v>
      </c>
      <c r="O184" s="189"/>
      <c r="P184" s="189"/>
      <c r="Q184" s="189">
        <v>1</v>
      </c>
      <c r="R184" s="190"/>
      <c r="S184" s="189"/>
      <c r="T184" s="189"/>
      <c r="U184" s="189">
        <v>1</v>
      </c>
      <c r="V184" s="189"/>
      <c r="W184" s="189"/>
      <c r="X184" s="189"/>
      <c r="Y184" s="189"/>
      <c r="Z184" s="189"/>
      <c r="AA184" s="189">
        <v>1</v>
      </c>
      <c r="AB184" s="189">
        <v>1</v>
      </c>
      <c r="AC184" s="189"/>
      <c r="AD184" s="189"/>
      <c r="AE184" s="189"/>
      <c r="AF184" s="189">
        <v>1</v>
      </c>
      <c r="AG184" s="189"/>
      <c r="AH184" s="189">
        <v>1</v>
      </c>
      <c r="AI184" s="189">
        <v>1</v>
      </c>
      <c r="AJ184" s="189"/>
      <c r="AK184" s="189"/>
      <c r="AL184" s="189">
        <v>1</v>
      </c>
      <c r="AM184" s="189"/>
      <c r="AN184" s="189"/>
      <c r="AO184" s="189">
        <v>1</v>
      </c>
    </row>
    <row r="185" spans="1:41" s="181" customFormat="1" ht="18" customHeight="1">
      <c r="A185" s="224">
        <v>182</v>
      </c>
      <c r="B185" s="108" t="s">
        <v>187</v>
      </c>
      <c r="C185" s="108" t="s">
        <v>198</v>
      </c>
      <c r="D185" s="111" t="s">
        <v>16</v>
      </c>
      <c r="E185" s="111" t="s">
        <v>197</v>
      </c>
      <c r="F185" s="111" t="s">
        <v>218</v>
      </c>
      <c r="G185" s="109" t="str">
        <f t="shared" si="3"/>
        <v>Larus marinus prolactine</v>
      </c>
      <c r="H185" s="189"/>
      <c r="I185" s="189"/>
      <c r="J185" s="189">
        <v>1</v>
      </c>
      <c r="K185" s="189"/>
      <c r="L185" s="189">
        <v>1</v>
      </c>
      <c r="M185" s="189"/>
      <c r="N185" s="189">
        <v>1</v>
      </c>
      <c r="O185" s="189"/>
      <c r="P185" s="189"/>
      <c r="Q185" s="189">
        <v>1</v>
      </c>
      <c r="R185" s="190"/>
      <c r="S185" s="189"/>
      <c r="T185" s="189"/>
      <c r="U185" s="189">
        <v>1</v>
      </c>
      <c r="V185" s="189"/>
      <c r="W185" s="189"/>
      <c r="X185" s="189"/>
      <c r="Y185" s="189"/>
      <c r="Z185" s="189"/>
      <c r="AA185" s="189">
        <v>1</v>
      </c>
      <c r="AB185" s="189">
        <v>1</v>
      </c>
      <c r="AC185" s="189"/>
      <c r="AD185" s="189"/>
      <c r="AE185" s="189"/>
      <c r="AF185" s="189">
        <v>1</v>
      </c>
      <c r="AG185" s="189"/>
      <c r="AH185" s="189">
        <v>1</v>
      </c>
      <c r="AI185" s="189">
        <v>1</v>
      </c>
      <c r="AJ185" s="189"/>
      <c r="AK185" s="189"/>
      <c r="AL185" s="189">
        <v>1</v>
      </c>
      <c r="AM185" s="189"/>
      <c r="AN185" s="189"/>
      <c r="AO185" s="189">
        <v>1</v>
      </c>
    </row>
    <row r="186" spans="1:41" s="181" customFormat="1" ht="18" customHeight="1">
      <c r="A186" s="227">
        <v>183</v>
      </c>
      <c r="B186" s="108" t="s">
        <v>188</v>
      </c>
      <c r="C186" s="108" t="s">
        <v>198</v>
      </c>
      <c r="D186" s="111" t="s">
        <v>16</v>
      </c>
      <c r="E186" s="111" t="s">
        <v>197</v>
      </c>
      <c r="F186" s="111" t="s">
        <v>218</v>
      </c>
      <c r="G186" s="109" t="str">
        <f t="shared" si="3"/>
        <v>Larus fuscus prolactine</v>
      </c>
      <c r="H186" s="189"/>
      <c r="I186" s="189"/>
      <c r="J186" s="189">
        <v>1</v>
      </c>
      <c r="K186" s="189"/>
      <c r="L186" s="189">
        <v>1</v>
      </c>
      <c r="M186" s="189"/>
      <c r="N186" s="189">
        <v>1</v>
      </c>
      <c r="O186" s="189"/>
      <c r="P186" s="189"/>
      <c r="Q186" s="189">
        <v>1</v>
      </c>
      <c r="R186" s="190"/>
      <c r="S186" s="189"/>
      <c r="T186" s="189"/>
      <c r="U186" s="189">
        <v>1</v>
      </c>
      <c r="V186" s="189"/>
      <c r="W186" s="189"/>
      <c r="X186" s="189"/>
      <c r="Y186" s="189"/>
      <c r="Z186" s="189"/>
      <c r="AA186" s="189">
        <v>1</v>
      </c>
      <c r="AB186" s="189">
        <v>1</v>
      </c>
      <c r="AC186" s="189"/>
      <c r="AD186" s="189"/>
      <c r="AE186" s="189"/>
      <c r="AF186" s="189">
        <v>1</v>
      </c>
      <c r="AG186" s="189"/>
      <c r="AH186" s="189">
        <v>1</v>
      </c>
      <c r="AI186" s="189">
        <v>1</v>
      </c>
      <c r="AJ186" s="189"/>
      <c r="AK186" s="189"/>
      <c r="AL186" s="189">
        <v>1</v>
      </c>
      <c r="AM186" s="189"/>
      <c r="AN186" s="189"/>
      <c r="AO186" s="189">
        <v>1</v>
      </c>
    </row>
    <row r="187" spans="1:41" s="181" customFormat="1" ht="18" customHeight="1">
      <c r="A187" s="224">
        <v>184</v>
      </c>
      <c r="B187" s="108" t="s">
        <v>189</v>
      </c>
      <c r="C187" s="108" t="s">
        <v>198</v>
      </c>
      <c r="D187" s="111" t="s">
        <v>16</v>
      </c>
      <c r="E187" s="111" t="s">
        <v>197</v>
      </c>
      <c r="F187" s="111" t="s">
        <v>218</v>
      </c>
      <c r="G187" s="109" t="str">
        <f t="shared" si="3"/>
        <v>Larus argentatus prolactine</v>
      </c>
      <c r="H187" s="189"/>
      <c r="I187" s="189"/>
      <c r="J187" s="189">
        <v>1</v>
      </c>
      <c r="K187" s="189"/>
      <c r="L187" s="189">
        <v>1</v>
      </c>
      <c r="M187" s="189"/>
      <c r="N187" s="189">
        <v>1</v>
      </c>
      <c r="O187" s="189"/>
      <c r="P187" s="189"/>
      <c r="Q187" s="189">
        <v>1</v>
      </c>
      <c r="R187" s="190"/>
      <c r="S187" s="189"/>
      <c r="T187" s="189"/>
      <c r="U187" s="189">
        <v>1</v>
      </c>
      <c r="V187" s="189"/>
      <c r="W187" s="189"/>
      <c r="X187" s="189"/>
      <c r="Y187" s="189"/>
      <c r="Z187" s="189"/>
      <c r="AA187" s="189">
        <v>1</v>
      </c>
      <c r="AB187" s="189">
        <v>1</v>
      </c>
      <c r="AC187" s="189"/>
      <c r="AD187" s="189"/>
      <c r="AE187" s="189"/>
      <c r="AF187" s="189">
        <v>1</v>
      </c>
      <c r="AG187" s="189"/>
      <c r="AH187" s="189">
        <v>1</v>
      </c>
      <c r="AI187" s="189">
        <v>1</v>
      </c>
      <c r="AJ187" s="189"/>
      <c r="AK187" s="189"/>
      <c r="AL187" s="189">
        <v>1</v>
      </c>
      <c r="AM187" s="189"/>
      <c r="AN187" s="189"/>
      <c r="AO187" s="189">
        <v>1</v>
      </c>
    </row>
    <row r="188" spans="1:41" s="181" customFormat="1" ht="18" customHeight="1">
      <c r="A188" s="227">
        <v>185</v>
      </c>
      <c r="B188" s="181" t="s">
        <v>186</v>
      </c>
      <c r="C188" s="108" t="s">
        <v>198</v>
      </c>
      <c r="D188" s="111" t="s">
        <v>16</v>
      </c>
      <c r="E188" s="111" t="s">
        <v>197</v>
      </c>
      <c r="F188" s="111" t="s">
        <v>218</v>
      </c>
      <c r="G188" s="109" t="str">
        <f t="shared" si="3"/>
        <v>Diomedea exulans prolactine</v>
      </c>
      <c r="H188" s="189"/>
      <c r="I188" s="189"/>
      <c r="J188" s="189">
        <v>1</v>
      </c>
      <c r="K188" s="189"/>
      <c r="L188" s="189">
        <v>1</v>
      </c>
      <c r="M188" s="189"/>
      <c r="N188" s="189">
        <v>1</v>
      </c>
      <c r="O188" s="189"/>
      <c r="P188" s="189"/>
      <c r="Q188" s="189">
        <v>1</v>
      </c>
      <c r="R188" s="190"/>
      <c r="S188" s="189"/>
      <c r="T188" s="189"/>
      <c r="U188" s="189">
        <v>1</v>
      </c>
      <c r="V188" s="189"/>
      <c r="W188" s="189"/>
      <c r="X188" s="189"/>
      <c r="Y188" s="189"/>
      <c r="Z188" s="189"/>
      <c r="AA188" s="189">
        <v>1</v>
      </c>
      <c r="AB188" s="189">
        <v>1</v>
      </c>
      <c r="AC188" s="189"/>
      <c r="AD188" s="189"/>
      <c r="AE188" s="189"/>
      <c r="AF188" s="189">
        <v>1</v>
      </c>
      <c r="AG188" s="189"/>
      <c r="AH188" s="189">
        <v>1</v>
      </c>
      <c r="AI188" s="189">
        <v>1</v>
      </c>
      <c r="AJ188" s="189"/>
      <c r="AK188" s="189"/>
      <c r="AL188" s="189">
        <v>1</v>
      </c>
      <c r="AM188" s="189"/>
      <c r="AN188" s="189"/>
      <c r="AO188" s="189">
        <v>1</v>
      </c>
    </row>
    <row r="189" spans="1:41" s="181" customFormat="1" ht="18" customHeight="1">
      <c r="A189" s="224">
        <v>186</v>
      </c>
      <c r="B189" s="181" t="s">
        <v>190</v>
      </c>
      <c r="C189" s="108" t="s">
        <v>198</v>
      </c>
      <c r="D189" s="111" t="s">
        <v>16</v>
      </c>
      <c r="E189" s="111" t="s">
        <v>197</v>
      </c>
      <c r="F189" s="111" t="s">
        <v>218</v>
      </c>
      <c r="G189" s="109" t="str">
        <f t="shared" si="3"/>
        <v>Stercorarius maccormicki prolactine</v>
      </c>
      <c r="H189" s="189"/>
      <c r="I189" s="189"/>
      <c r="J189" s="189">
        <v>1</v>
      </c>
      <c r="K189" s="189"/>
      <c r="L189" s="189">
        <v>1</v>
      </c>
      <c r="M189" s="189"/>
      <c r="N189" s="189">
        <v>1</v>
      </c>
      <c r="O189" s="189"/>
      <c r="P189" s="189"/>
      <c r="Q189" s="189">
        <v>1</v>
      </c>
      <c r="R189" s="190"/>
      <c r="S189" s="189"/>
      <c r="T189" s="189"/>
      <c r="U189" s="189">
        <v>1</v>
      </c>
      <c r="V189" s="189"/>
      <c r="W189" s="189"/>
      <c r="X189" s="189"/>
      <c r="Y189" s="189"/>
      <c r="Z189" s="189"/>
      <c r="AA189" s="189">
        <v>1</v>
      </c>
      <c r="AB189" s="189">
        <v>1</v>
      </c>
      <c r="AC189" s="189"/>
      <c r="AD189" s="189"/>
      <c r="AE189" s="189"/>
      <c r="AF189" s="189">
        <v>1</v>
      </c>
      <c r="AG189" s="189"/>
      <c r="AH189" s="189">
        <v>1</v>
      </c>
      <c r="AI189" s="189">
        <v>1</v>
      </c>
      <c r="AJ189" s="189"/>
      <c r="AK189" s="189"/>
      <c r="AL189" s="189">
        <v>1</v>
      </c>
      <c r="AM189" s="189"/>
      <c r="AN189" s="189"/>
      <c r="AO189" s="189">
        <v>1</v>
      </c>
    </row>
    <row r="190" spans="1:41" s="181" customFormat="1" ht="18" customHeight="1">
      <c r="A190" s="227">
        <v>187</v>
      </c>
      <c r="B190" s="181" t="s">
        <v>191</v>
      </c>
      <c r="C190" s="108" t="s">
        <v>198</v>
      </c>
      <c r="D190" s="111" t="s">
        <v>16</v>
      </c>
      <c r="E190" s="111" t="s">
        <v>197</v>
      </c>
      <c r="F190" s="111" t="s">
        <v>218</v>
      </c>
      <c r="G190" s="109" t="str">
        <f t="shared" si="3"/>
        <v>Stercorarius antarcticus prolactine</v>
      </c>
      <c r="H190" s="189"/>
      <c r="I190" s="189"/>
      <c r="J190" s="189">
        <v>1</v>
      </c>
      <c r="K190" s="189"/>
      <c r="L190" s="189">
        <v>1</v>
      </c>
      <c r="M190" s="189"/>
      <c r="N190" s="189">
        <v>1</v>
      </c>
      <c r="O190" s="189"/>
      <c r="P190" s="189"/>
      <c r="Q190" s="189">
        <v>1</v>
      </c>
      <c r="R190" s="190"/>
      <c r="S190" s="189"/>
      <c r="T190" s="189"/>
      <c r="U190" s="189">
        <v>1</v>
      </c>
      <c r="V190" s="189"/>
      <c r="W190" s="189"/>
      <c r="X190" s="189"/>
      <c r="Y190" s="189"/>
      <c r="Z190" s="189"/>
      <c r="AA190" s="189">
        <v>1</v>
      </c>
      <c r="AB190" s="189">
        <v>1</v>
      </c>
      <c r="AC190" s="189"/>
      <c r="AD190" s="189"/>
      <c r="AE190" s="189"/>
      <c r="AF190" s="189">
        <v>1</v>
      </c>
      <c r="AG190" s="189"/>
      <c r="AH190" s="189">
        <v>1</v>
      </c>
      <c r="AI190" s="189">
        <v>1</v>
      </c>
      <c r="AJ190" s="189"/>
      <c r="AK190" s="189"/>
      <c r="AL190" s="189">
        <v>1</v>
      </c>
      <c r="AM190" s="189"/>
      <c r="AN190" s="189"/>
      <c r="AO190" s="189">
        <v>1</v>
      </c>
    </row>
    <row r="191" spans="1:41" s="181" customFormat="1" ht="18" customHeight="1">
      <c r="A191" s="224">
        <v>188</v>
      </c>
      <c r="B191" s="181" t="s">
        <v>192</v>
      </c>
      <c r="C191" s="108" t="s">
        <v>198</v>
      </c>
      <c r="D191" s="111" t="s">
        <v>16</v>
      </c>
      <c r="E191" s="111" t="s">
        <v>197</v>
      </c>
      <c r="F191" s="111" t="s">
        <v>218</v>
      </c>
      <c r="G191" s="109" t="str">
        <f t="shared" si="3"/>
        <v>Aptenodytes patagonicus prolactine</v>
      </c>
      <c r="H191" s="189"/>
      <c r="I191" s="189"/>
      <c r="J191" s="189">
        <v>1</v>
      </c>
      <c r="K191" s="189"/>
      <c r="L191" s="189">
        <v>1</v>
      </c>
      <c r="M191" s="189"/>
      <c r="N191" s="189">
        <v>1</v>
      </c>
      <c r="O191" s="189"/>
      <c r="P191" s="189"/>
      <c r="Q191" s="189">
        <v>1</v>
      </c>
      <c r="R191" s="190"/>
      <c r="S191" s="189"/>
      <c r="T191" s="189"/>
      <c r="U191" s="189">
        <v>1</v>
      </c>
      <c r="V191" s="189"/>
      <c r="W191" s="189"/>
      <c r="X191" s="189"/>
      <c r="Y191" s="189"/>
      <c r="Z191" s="189"/>
      <c r="AA191" s="189">
        <v>1</v>
      </c>
      <c r="AB191" s="189">
        <v>1</v>
      </c>
      <c r="AC191" s="189"/>
      <c r="AD191" s="189"/>
      <c r="AE191" s="189"/>
      <c r="AF191" s="189">
        <v>1</v>
      </c>
      <c r="AG191" s="189"/>
      <c r="AH191" s="189">
        <v>1</v>
      </c>
      <c r="AI191" s="189">
        <v>1</v>
      </c>
      <c r="AJ191" s="189"/>
      <c r="AK191" s="189"/>
      <c r="AL191" s="189">
        <v>1</v>
      </c>
      <c r="AM191" s="189"/>
      <c r="AN191" s="189"/>
      <c r="AO191" s="189">
        <v>1</v>
      </c>
    </row>
    <row r="192" spans="1:41" s="181" customFormat="1" ht="18" customHeight="1">
      <c r="A192" s="227">
        <v>189</v>
      </c>
      <c r="B192" s="181" t="s">
        <v>193</v>
      </c>
      <c r="C192" s="108" t="s">
        <v>198</v>
      </c>
      <c r="D192" s="111" t="s">
        <v>16</v>
      </c>
      <c r="E192" s="111" t="s">
        <v>197</v>
      </c>
      <c r="F192" s="111" t="s">
        <v>218</v>
      </c>
      <c r="G192" s="109" t="str">
        <f t="shared" si="3"/>
        <v>Alle alle prolactine</v>
      </c>
      <c r="H192" s="189"/>
      <c r="I192" s="189"/>
      <c r="J192" s="189">
        <v>1</v>
      </c>
      <c r="K192" s="189"/>
      <c r="L192" s="189">
        <v>1</v>
      </c>
      <c r="M192" s="189"/>
      <c r="N192" s="189">
        <v>1</v>
      </c>
      <c r="O192" s="189"/>
      <c r="P192" s="189"/>
      <c r="Q192" s="189">
        <v>1</v>
      </c>
      <c r="R192" s="190"/>
      <c r="S192" s="189"/>
      <c r="T192" s="189"/>
      <c r="U192" s="189">
        <v>1</v>
      </c>
      <c r="V192" s="189"/>
      <c r="W192" s="189"/>
      <c r="X192" s="189"/>
      <c r="Y192" s="189"/>
      <c r="Z192" s="189"/>
      <c r="AA192" s="189">
        <v>1</v>
      </c>
      <c r="AB192" s="189">
        <v>1</v>
      </c>
      <c r="AC192" s="189"/>
      <c r="AD192" s="189"/>
      <c r="AE192" s="189"/>
      <c r="AF192" s="189">
        <v>1</v>
      </c>
      <c r="AG192" s="189"/>
      <c r="AH192" s="189">
        <v>1</v>
      </c>
      <c r="AI192" s="189">
        <v>1</v>
      </c>
      <c r="AJ192" s="189"/>
      <c r="AK192" s="189"/>
      <c r="AL192" s="189">
        <v>1</v>
      </c>
      <c r="AM192" s="189"/>
      <c r="AN192" s="189"/>
      <c r="AO192" s="189">
        <v>1</v>
      </c>
    </row>
    <row r="193" spans="1:41" s="181" customFormat="1" ht="18" customHeight="1">
      <c r="A193" s="224">
        <v>190</v>
      </c>
      <c r="B193" s="181" t="s">
        <v>194</v>
      </c>
      <c r="C193" s="108" t="s">
        <v>198</v>
      </c>
      <c r="D193" s="111" t="s">
        <v>16</v>
      </c>
      <c r="E193" s="111" t="s">
        <v>197</v>
      </c>
      <c r="F193" s="111" t="s">
        <v>218</v>
      </c>
      <c r="G193" s="109" t="str">
        <f t="shared" si="3"/>
        <v>Rissa tridactyla prolactine</v>
      </c>
      <c r="H193" s="189"/>
      <c r="I193" s="189"/>
      <c r="J193" s="189">
        <v>1</v>
      </c>
      <c r="K193" s="189"/>
      <c r="L193" s="189">
        <v>1</v>
      </c>
      <c r="M193" s="189"/>
      <c r="N193" s="189">
        <v>1</v>
      </c>
      <c r="O193" s="189"/>
      <c r="P193" s="189"/>
      <c r="Q193" s="189">
        <v>1</v>
      </c>
      <c r="R193" s="190"/>
      <c r="S193" s="189"/>
      <c r="T193" s="189"/>
      <c r="U193" s="189">
        <v>1</v>
      </c>
      <c r="V193" s="189"/>
      <c r="W193" s="189"/>
      <c r="X193" s="189"/>
      <c r="Y193" s="189"/>
      <c r="Z193" s="189"/>
      <c r="AA193" s="189">
        <v>1</v>
      </c>
      <c r="AB193" s="189">
        <v>1</v>
      </c>
      <c r="AC193" s="189"/>
      <c r="AD193" s="189"/>
      <c r="AE193" s="189"/>
      <c r="AF193" s="189">
        <v>1</v>
      </c>
      <c r="AG193" s="189"/>
      <c r="AH193" s="189">
        <v>1</v>
      </c>
      <c r="AI193" s="189">
        <v>1</v>
      </c>
      <c r="AJ193" s="189"/>
      <c r="AK193" s="189"/>
      <c r="AL193" s="189">
        <v>1</v>
      </c>
      <c r="AM193" s="189"/>
      <c r="AN193" s="189"/>
      <c r="AO193" s="189">
        <v>1</v>
      </c>
    </row>
    <row r="194" spans="1:41" s="181" customFormat="1" ht="18" customHeight="1">
      <c r="A194" s="227">
        <v>191</v>
      </c>
      <c r="B194" s="181" t="s">
        <v>195</v>
      </c>
      <c r="C194" s="108" t="s">
        <v>198</v>
      </c>
      <c r="D194" s="111" t="s">
        <v>16</v>
      </c>
      <c r="E194" s="111" t="s">
        <v>197</v>
      </c>
      <c r="F194" s="111" t="s">
        <v>218</v>
      </c>
      <c r="G194" s="109" t="str">
        <f t="shared" si="3"/>
        <v>Thalassoica antarctica prolactine</v>
      </c>
      <c r="H194" s="189"/>
      <c r="I194" s="189"/>
      <c r="J194" s="189">
        <v>1</v>
      </c>
      <c r="K194" s="189"/>
      <c r="L194" s="189">
        <v>1</v>
      </c>
      <c r="M194" s="189"/>
      <c r="N194" s="189">
        <v>1</v>
      </c>
      <c r="O194" s="189"/>
      <c r="P194" s="189"/>
      <c r="Q194" s="189">
        <v>1</v>
      </c>
      <c r="R194" s="190"/>
      <c r="S194" s="189"/>
      <c r="T194" s="189"/>
      <c r="U194" s="189">
        <v>1</v>
      </c>
      <c r="V194" s="189"/>
      <c r="W194" s="189"/>
      <c r="X194" s="189"/>
      <c r="Y194" s="189"/>
      <c r="Z194" s="189"/>
      <c r="AA194" s="189">
        <v>1</v>
      </c>
      <c r="AB194" s="189">
        <v>1</v>
      </c>
      <c r="AC194" s="189"/>
      <c r="AD194" s="189"/>
      <c r="AE194" s="189"/>
      <c r="AF194" s="189">
        <v>1</v>
      </c>
      <c r="AG194" s="189"/>
      <c r="AH194" s="189">
        <v>1</v>
      </c>
      <c r="AI194" s="189">
        <v>1</v>
      </c>
      <c r="AJ194" s="189"/>
      <c r="AK194" s="189"/>
      <c r="AL194" s="189">
        <v>1</v>
      </c>
      <c r="AM194" s="189"/>
      <c r="AN194" s="189"/>
      <c r="AO194" s="189">
        <v>1</v>
      </c>
    </row>
    <row r="195" spans="1:41" s="181" customFormat="1" ht="18" customHeight="1">
      <c r="A195" s="224">
        <v>192</v>
      </c>
      <c r="B195" s="108" t="s">
        <v>187</v>
      </c>
      <c r="C195" s="108" t="s">
        <v>199</v>
      </c>
      <c r="D195" s="111" t="s">
        <v>16</v>
      </c>
      <c r="E195" s="111" t="s">
        <v>197</v>
      </c>
      <c r="F195" s="111" t="s">
        <v>218</v>
      </c>
      <c r="G195" s="109" t="str">
        <f t="shared" si="3"/>
        <v>Larus marinus Hormones thyroïdiennes (TT3 et TT4)</v>
      </c>
      <c r="H195" s="189"/>
      <c r="I195" s="189"/>
      <c r="J195" s="189">
        <v>1</v>
      </c>
      <c r="K195" s="189"/>
      <c r="L195" s="189">
        <v>1</v>
      </c>
      <c r="M195" s="189"/>
      <c r="N195" s="189">
        <v>1</v>
      </c>
      <c r="O195" s="189"/>
      <c r="P195" s="189"/>
      <c r="Q195" s="189">
        <v>1</v>
      </c>
      <c r="R195" s="190"/>
      <c r="S195" s="189"/>
      <c r="T195" s="189"/>
      <c r="U195" s="189">
        <v>1</v>
      </c>
      <c r="V195" s="189"/>
      <c r="W195" s="189"/>
      <c r="X195" s="189"/>
      <c r="Y195" s="189"/>
      <c r="Z195" s="189"/>
      <c r="AA195" s="189">
        <v>1</v>
      </c>
      <c r="AB195" s="189">
        <v>1</v>
      </c>
      <c r="AC195" s="189"/>
      <c r="AD195" s="189"/>
      <c r="AE195" s="189"/>
      <c r="AF195" s="189">
        <v>1</v>
      </c>
      <c r="AG195" s="189"/>
      <c r="AH195" s="189">
        <v>1</v>
      </c>
      <c r="AI195" s="189">
        <v>1</v>
      </c>
      <c r="AJ195" s="189"/>
      <c r="AK195" s="189"/>
      <c r="AL195" s="189">
        <v>1</v>
      </c>
      <c r="AM195" s="189"/>
      <c r="AN195" s="189"/>
      <c r="AO195" s="189">
        <v>1</v>
      </c>
    </row>
    <row r="196" spans="1:41" s="181" customFormat="1" ht="18" customHeight="1">
      <c r="A196" s="227">
        <v>193</v>
      </c>
      <c r="B196" s="108" t="s">
        <v>188</v>
      </c>
      <c r="C196" s="108" t="s">
        <v>199</v>
      </c>
      <c r="D196" s="111" t="s">
        <v>16</v>
      </c>
      <c r="E196" s="111" t="s">
        <v>197</v>
      </c>
      <c r="F196" s="111" t="s">
        <v>218</v>
      </c>
      <c r="G196" s="109" t="str">
        <f t="shared" si="3"/>
        <v>Larus fuscus Hormones thyroïdiennes (TT3 et TT4)</v>
      </c>
      <c r="H196" s="189"/>
      <c r="I196" s="189"/>
      <c r="J196" s="189">
        <v>1</v>
      </c>
      <c r="K196" s="189"/>
      <c r="L196" s="189">
        <v>1</v>
      </c>
      <c r="M196" s="189"/>
      <c r="N196" s="189">
        <v>1</v>
      </c>
      <c r="O196" s="189"/>
      <c r="P196" s="189"/>
      <c r="Q196" s="189">
        <v>1</v>
      </c>
      <c r="R196" s="190"/>
      <c r="S196" s="189"/>
      <c r="T196" s="189"/>
      <c r="U196" s="189">
        <v>1</v>
      </c>
      <c r="V196" s="189"/>
      <c r="W196" s="189"/>
      <c r="X196" s="189"/>
      <c r="Y196" s="189"/>
      <c r="Z196" s="189"/>
      <c r="AA196" s="189">
        <v>1</v>
      </c>
      <c r="AB196" s="189">
        <v>1</v>
      </c>
      <c r="AC196" s="189"/>
      <c r="AD196" s="189"/>
      <c r="AE196" s="189"/>
      <c r="AF196" s="189">
        <v>1</v>
      </c>
      <c r="AG196" s="189"/>
      <c r="AH196" s="189">
        <v>1</v>
      </c>
      <c r="AI196" s="189">
        <v>1</v>
      </c>
      <c r="AJ196" s="189"/>
      <c r="AK196" s="189"/>
      <c r="AL196" s="189">
        <v>1</v>
      </c>
      <c r="AM196" s="189"/>
      <c r="AN196" s="189"/>
      <c r="AO196" s="189">
        <v>1</v>
      </c>
    </row>
    <row r="197" spans="1:41" s="181" customFormat="1" ht="18" customHeight="1">
      <c r="A197" s="224">
        <v>194</v>
      </c>
      <c r="B197" s="108" t="s">
        <v>189</v>
      </c>
      <c r="C197" s="108" t="s">
        <v>199</v>
      </c>
      <c r="D197" s="111" t="s">
        <v>16</v>
      </c>
      <c r="E197" s="111" t="s">
        <v>197</v>
      </c>
      <c r="F197" s="111" t="s">
        <v>218</v>
      </c>
      <c r="G197" s="109" t="str">
        <f t="shared" ref="G197:G260" si="4">B197&amp;" "&amp;C197</f>
        <v>Larus argentatus Hormones thyroïdiennes (TT3 et TT4)</v>
      </c>
      <c r="H197" s="189"/>
      <c r="I197" s="189"/>
      <c r="J197" s="189">
        <v>1</v>
      </c>
      <c r="K197" s="189"/>
      <c r="L197" s="189">
        <v>1</v>
      </c>
      <c r="M197" s="189"/>
      <c r="N197" s="189">
        <v>1</v>
      </c>
      <c r="O197" s="189"/>
      <c r="P197" s="189"/>
      <c r="Q197" s="189">
        <v>1</v>
      </c>
      <c r="R197" s="190"/>
      <c r="S197" s="189"/>
      <c r="T197" s="189"/>
      <c r="U197" s="189">
        <v>1</v>
      </c>
      <c r="V197" s="189"/>
      <c r="W197" s="189"/>
      <c r="X197" s="189"/>
      <c r="Y197" s="189"/>
      <c r="Z197" s="189"/>
      <c r="AA197" s="189">
        <v>1</v>
      </c>
      <c r="AB197" s="189">
        <v>1</v>
      </c>
      <c r="AC197" s="189"/>
      <c r="AD197" s="189"/>
      <c r="AE197" s="189"/>
      <c r="AF197" s="189">
        <v>1</v>
      </c>
      <c r="AG197" s="189"/>
      <c r="AH197" s="189">
        <v>1</v>
      </c>
      <c r="AI197" s="189">
        <v>1</v>
      </c>
      <c r="AJ197" s="189"/>
      <c r="AK197" s="189"/>
      <c r="AL197" s="189">
        <v>1</v>
      </c>
      <c r="AM197" s="189"/>
      <c r="AN197" s="189"/>
      <c r="AO197" s="189">
        <v>1</v>
      </c>
    </row>
    <row r="198" spans="1:41" s="181" customFormat="1" ht="18" customHeight="1">
      <c r="A198" s="227">
        <v>195</v>
      </c>
      <c r="B198" s="181" t="s">
        <v>186</v>
      </c>
      <c r="C198" s="108" t="s">
        <v>199</v>
      </c>
      <c r="D198" s="111" t="s">
        <v>16</v>
      </c>
      <c r="E198" s="111" t="s">
        <v>197</v>
      </c>
      <c r="F198" s="111" t="s">
        <v>218</v>
      </c>
      <c r="G198" s="109" t="str">
        <f t="shared" si="4"/>
        <v>Diomedea exulans Hormones thyroïdiennes (TT3 et TT4)</v>
      </c>
      <c r="H198" s="189"/>
      <c r="I198" s="189"/>
      <c r="J198" s="189">
        <v>1</v>
      </c>
      <c r="K198" s="189"/>
      <c r="L198" s="189">
        <v>1</v>
      </c>
      <c r="M198" s="189"/>
      <c r="N198" s="189">
        <v>1</v>
      </c>
      <c r="O198" s="189"/>
      <c r="P198" s="189"/>
      <c r="Q198" s="189">
        <v>1</v>
      </c>
      <c r="R198" s="190"/>
      <c r="S198" s="189"/>
      <c r="T198" s="189"/>
      <c r="U198" s="189">
        <v>1</v>
      </c>
      <c r="V198" s="189"/>
      <c r="W198" s="189"/>
      <c r="X198" s="189"/>
      <c r="Y198" s="189"/>
      <c r="Z198" s="189"/>
      <c r="AA198" s="189">
        <v>1</v>
      </c>
      <c r="AB198" s="189">
        <v>1</v>
      </c>
      <c r="AC198" s="189"/>
      <c r="AD198" s="189"/>
      <c r="AE198" s="189"/>
      <c r="AF198" s="189">
        <v>1</v>
      </c>
      <c r="AG198" s="189"/>
      <c r="AH198" s="189">
        <v>1</v>
      </c>
      <c r="AI198" s="189">
        <v>1</v>
      </c>
      <c r="AJ198" s="189"/>
      <c r="AK198" s="189"/>
      <c r="AL198" s="189">
        <v>1</v>
      </c>
      <c r="AM198" s="189"/>
      <c r="AN198" s="189"/>
      <c r="AO198" s="189">
        <v>1</v>
      </c>
    </row>
    <row r="199" spans="1:41" s="181" customFormat="1" ht="18" customHeight="1">
      <c r="A199" s="224">
        <v>196</v>
      </c>
      <c r="B199" s="181" t="s">
        <v>190</v>
      </c>
      <c r="C199" s="108" t="s">
        <v>199</v>
      </c>
      <c r="D199" s="111" t="s">
        <v>16</v>
      </c>
      <c r="E199" s="111" t="s">
        <v>197</v>
      </c>
      <c r="F199" s="111" t="s">
        <v>218</v>
      </c>
      <c r="G199" s="109" t="str">
        <f t="shared" si="4"/>
        <v>Stercorarius maccormicki Hormones thyroïdiennes (TT3 et TT4)</v>
      </c>
      <c r="H199" s="189"/>
      <c r="I199" s="189"/>
      <c r="J199" s="189">
        <v>1</v>
      </c>
      <c r="K199" s="189"/>
      <c r="L199" s="189">
        <v>1</v>
      </c>
      <c r="M199" s="189"/>
      <c r="N199" s="189">
        <v>1</v>
      </c>
      <c r="O199" s="189"/>
      <c r="P199" s="189"/>
      <c r="Q199" s="189">
        <v>1</v>
      </c>
      <c r="R199" s="190"/>
      <c r="S199" s="189"/>
      <c r="T199" s="189"/>
      <c r="U199" s="189">
        <v>1</v>
      </c>
      <c r="V199" s="189"/>
      <c r="W199" s="189"/>
      <c r="X199" s="189"/>
      <c r="Y199" s="189"/>
      <c r="Z199" s="189"/>
      <c r="AA199" s="189">
        <v>1</v>
      </c>
      <c r="AB199" s="189">
        <v>1</v>
      </c>
      <c r="AC199" s="189"/>
      <c r="AD199" s="189"/>
      <c r="AE199" s="189"/>
      <c r="AF199" s="189">
        <v>1</v>
      </c>
      <c r="AG199" s="189"/>
      <c r="AH199" s="189">
        <v>1</v>
      </c>
      <c r="AI199" s="189">
        <v>1</v>
      </c>
      <c r="AJ199" s="189"/>
      <c r="AK199" s="189"/>
      <c r="AL199" s="189">
        <v>1</v>
      </c>
      <c r="AM199" s="189"/>
      <c r="AN199" s="189"/>
      <c r="AO199" s="189">
        <v>1</v>
      </c>
    </row>
    <row r="200" spans="1:41" s="181" customFormat="1" ht="18" customHeight="1">
      <c r="A200" s="227">
        <v>197</v>
      </c>
      <c r="B200" s="181" t="s">
        <v>191</v>
      </c>
      <c r="C200" s="108" t="s">
        <v>199</v>
      </c>
      <c r="D200" s="111" t="s">
        <v>16</v>
      </c>
      <c r="E200" s="111" t="s">
        <v>197</v>
      </c>
      <c r="F200" s="111" t="s">
        <v>218</v>
      </c>
      <c r="G200" s="109" t="str">
        <f t="shared" si="4"/>
        <v>Stercorarius antarcticus Hormones thyroïdiennes (TT3 et TT4)</v>
      </c>
      <c r="H200" s="189"/>
      <c r="I200" s="189"/>
      <c r="J200" s="189">
        <v>1</v>
      </c>
      <c r="K200" s="189"/>
      <c r="L200" s="189">
        <v>1</v>
      </c>
      <c r="M200" s="189"/>
      <c r="N200" s="189">
        <v>1</v>
      </c>
      <c r="O200" s="189"/>
      <c r="P200" s="189"/>
      <c r="Q200" s="189">
        <v>1</v>
      </c>
      <c r="R200" s="190"/>
      <c r="S200" s="189"/>
      <c r="T200" s="189"/>
      <c r="U200" s="189">
        <v>1</v>
      </c>
      <c r="V200" s="189"/>
      <c r="W200" s="189"/>
      <c r="X200" s="189"/>
      <c r="Y200" s="189"/>
      <c r="Z200" s="189"/>
      <c r="AA200" s="189">
        <v>1</v>
      </c>
      <c r="AB200" s="189">
        <v>1</v>
      </c>
      <c r="AC200" s="189"/>
      <c r="AD200" s="189"/>
      <c r="AE200" s="189"/>
      <c r="AF200" s="189">
        <v>1</v>
      </c>
      <c r="AG200" s="189"/>
      <c r="AH200" s="189">
        <v>1</v>
      </c>
      <c r="AI200" s="189">
        <v>1</v>
      </c>
      <c r="AJ200" s="189"/>
      <c r="AK200" s="189"/>
      <c r="AL200" s="189">
        <v>1</v>
      </c>
      <c r="AM200" s="189"/>
      <c r="AN200" s="189"/>
      <c r="AO200" s="189">
        <v>1</v>
      </c>
    </row>
    <row r="201" spans="1:41" s="181" customFormat="1" ht="18" customHeight="1">
      <c r="A201" s="224">
        <v>198</v>
      </c>
      <c r="B201" s="181" t="s">
        <v>192</v>
      </c>
      <c r="C201" s="108" t="s">
        <v>199</v>
      </c>
      <c r="D201" s="111" t="s">
        <v>16</v>
      </c>
      <c r="E201" s="111" t="s">
        <v>197</v>
      </c>
      <c r="F201" s="111" t="s">
        <v>218</v>
      </c>
      <c r="G201" s="109" t="str">
        <f t="shared" si="4"/>
        <v>Aptenodytes patagonicus Hormones thyroïdiennes (TT3 et TT4)</v>
      </c>
      <c r="H201" s="189"/>
      <c r="I201" s="189"/>
      <c r="J201" s="189">
        <v>1</v>
      </c>
      <c r="K201" s="189"/>
      <c r="L201" s="189">
        <v>1</v>
      </c>
      <c r="M201" s="189"/>
      <c r="N201" s="189">
        <v>1</v>
      </c>
      <c r="O201" s="189"/>
      <c r="P201" s="189"/>
      <c r="Q201" s="189">
        <v>1</v>
      </c>
      <c r="R201" s="190"/>
      <c r="S201" s="189"/>
      <c r="T201" s="189"/>
      <c r="U201" s="189">
        <v>1</v>
      </c>
      <c r="V201" s="189"/>
      <c r="W201" s="189"/>
      <c r="X201" s="189"/>
      <c r="Y201" s="189"/>
      <c r="Z201" s="189"/>
      <c r="AA201" s="189">
        <v>1</v>
      </c>
      <c r="AB201" s="189">
        <v>1</v>
      </c>
      <c r="AC201" s="189"/>
      <c r="AD201" s="189"/>
      <c r="AE201" s="189"/>
      <c r="AF201" s="189">
        <v>1</v>
      </c>
      <c r="AG201" s="189"/>
      <c r="AH201" s="189">
        <v>1</v>
      </c>
      <c r="AI201" s="189">
        <v>1</v>
      </c>
      <c r="AJ201" s="189"/>
      <c r="AK201" s="189"/>
      <c r="AL201" s="189">
        <v>1</v>
      </c>
      <c r="AM201" s="189"/>
      <c r="AN201" s="189"/>
      <c r="AO201" s="189">
        <v>1</v>
      </c>
    </row>
    <row r="202" spans="1:41" s="181" customFormat="1" ht="18" customHeight="1">
      <c r="A202" s="227">
        <v>199</v>
      </c>
      <c r="B202" s="181" t="s">
        <v>193</v>
      </c>
      <c r="C202" s="108" t="s">
        <v>199</v>
      </c>
      <c r="D202" s="111" t="s">
        <v>16</v>
      </c>
      <c r="E202" s="111" t="s">
        <v>197</v>
      </c>
      <c r="F202" s="111" t="s">
        <v>218</v>
      </c>
      <c r="G202" s="109" t="str">
        <f t="shared" si="4"/>
        <v>Alle alle Hormones thyroïdiennes (TT3 et TT4)</v>
      </c>
      <c r="H202" s="189"/>
      <c r="I202" s="189"/>
      <c r="J202" s="189">
        <v>1</v>
      </c>
      <c r="K202" s="189"/>
      <c r="L202" s="189">
        <v>1</v>
      </c>
      <c r="M202" s="189"/>
      <c r="N202" s="189">
        <v>1</v>
      </c>
      <c r="O202" s="189"/>
      <c r="P202" s="189"/>
      <c r="Q202" s="189">
        <v>1</v>
      </c>
      <c r="R202" s="190"/>
      <c r="S202" s="189"/>
      <c r="T202" s="189"/>
      <c r="U202" s="189">
        <v>1</v>
      </c>
      <c r="V202" s="189"/>
      <c r="W202" s="189"/>
      <c r="X202" s="189"/>
      <c r="Y202" s="189"/>
      <c r="Z202" s="189"/>
      <c r="AA202" s="189">
        <v>1</v>
      </c>
      <c r="AB202" s="189">
        <v>1</v>
      </c>
      <c r="AC202" s="189"/>
      <c r="AD202" s="189"/>
      <c r="AE202" s="189"/>
      <c r="AF202" s="189">
        <v>1</v>
      </c>
      <c r="AG202" s="189"/>
      <c r="AH202" s="189">
        <v>1</v>
      </c>
      <c r="AI202" s="189">
        <v>1</v>
      </c>
      <c r="AJ202" s="189"/>
      <c r="AK202" s="189"/>
      <c r="AL202" s="189">
        <v>1</v>
      </c>
      <c r="AM202" s="189"/>
      <c r="AN202" s="189"/>
      <c r="AO202" s="189">
        <v>1</v>
      </c>
    </row>
    <row r="203" spans="1:41" s="181" customFormat="1" ht="18" customHeight="1">
      <c r="A203" s="224">
        <v>200</v>
      </c>
      <c r="B203" s="181" t="s">
        <v>194</v>
      </c>
      <c r="C203" s="108" t="s">
        <v>199</v>
      </c>
      <c r="D203" s="111" t="s">
        <v>16</v>
      </c>
      <c r="E203" s="111" t="s">
        <v>197</v>
      </c>
      <c r="F203" s="111" t="s">
        <v>218</v>
      </c>
      <c r="G203" s="109" t="str">
        <f t="shared" si="4"/>
        <v>Rissa tridactyla Hormones thyroïdiennes (TT3 et TT4)</v>
      </c>
      <c r="H203" s="189"/>
      <c r="I203" s="189"/>
      <c r="J203" s="189">
        <v>1</v>
      </c>
      <c r="K203" s="189"/>
      <c r="L203" s="189">
        <v>1</v>
      </c>
      <c r="M203" s="189"/>
      <c r="N203" s="189">
        <v>1</v>
      </c>
      <c r="O203" s="189"/>
      <c r="P203" s="189"/>
      <c r="Q203" s="189">
        <v>1</v>
      </c>
      <c r="R203" s="190"/>
      <c r="S203" s="189"/>
      <c r="T203" s="189"/>
      <c r="U203" s="189">
        <v>1</v>
      </c>
      <c r="V203" s="189"/>
      <c r="W203" s="189"/>
      <c r="X203" s="189"/>
      <c r="Y203" s="189"/>
      <c r="Z203" s="189"/>
      <c r="AA203" s="189">
        <v>1</v>
      </c>
      <c r="AB203" s="189">
        <v>1</v>
      </c>
      <c r="AC203" s="189"/>
      <c r="AD203" s="189"/>
      <c r="AE203" s="189"/>
      <c r="AF203" s="189">
        <v>1</v>
      </c>
      <c r="AG203" s="189"/>
      <c r="AH203" s="189">
        <v>1</v>
      </c>
      <c r="AI203" s="189">
        <v>1</v>
      </c>
      <c r="AJ203" s="189"/>
      <c r="AK203" s="189"/>
      <c r="AL203" s="189">
        <v>1</v>
      </c>
      <c r="AM203" s="189"/>
      <c r="AN203" s="189"/>
      <c r="AO203" s="189">
        <v>1</v>
      </c>
    </row>
    <row r="204" spans="1:41" s="181" customFormat="1" ht="18" customHeight="1">
      <c r="A204" s="227">
        <v>201</v>
      </c>
      <c r="B204" s="181" t="s">
        <v>195</v>
      </c>
      <c r="C204" s="108" t="s">
        <v>199</v>
      </c>
      <c r="D204" s="111" t="s">
        <v>16</v>
      </c>
      <c r="E204" s="111" t="s">
        <v>197</v>
      </c>
      <c r="F204" s="111" t="s">
        <v>218</v>
      </c>
      <c r="G204" s="109" t="str">
        <f t="shared" si="4"/>
        <v>Thalassoica antarctica Hormones thyroïdiennes (TT3 et TT4)</v>
      </c>
      <c r="H204" s="189"/>
      <c r="I204" s="189"/>
      <c r="J204" s="189">
        <v>1</v>
      </c>
      <c r="K204" s="189"/>
      <c r="L204" s="189">
        <v>1</v>
      </c>
      <c r="M204" s="189"/>
      <c r="N204" s="189">
        <v>1</v>
      </c>
      <c r="O204" s="189"/>
      <c r="P204" s="189"/>
      <c r="Q204" s="189">
        <v>1</v>
      </c>
      <c r="R204" s="190"/>
      <c r="S204" s="189"/>
      <c r="T204" s="189"/>
      <c r="U204" s="189">
        <v>1</v>
      </c>
      <c r="V204" s="189"/>
      <c r="W204" s="189"/>
      <c r="X204" s="189"/>
      <c r="Y204" s="189"/>
      <c r="Z204" s="189"/>
      <c r="AA204" s="189">
        <v>1</v>
      </c>
      <c r="AB204" s="189">
        <v>1</v>
      </c>
      <c r="AC204" s="189"/>
      <c r="AD204" s="189"/>
      <c r="AE204" s="189"/>
      <c r="AF204" s="189">
        <v>1</v>
      </c>
      <c r="AG204" s="189"/>
      <c r="AH204" s="189">
        <v>1</v>
      </c>
      <c r="AI204" s="189">
        <v>1</v>
      </c>
      <c r="AJ204" s="189"/>
      <c r="AK204" s="189"/>
      <c r="AL204" s="189">
        <v>1</v>
      </c>
      <c r="AM204" s="189"/>
      <c r="AN204" s="189"/>
      <c r="AO204" s="189">
        <v>1</v>
      </c>
    </row>
    <row r="205" spans="1:41" s="181" customFormat="1" ht="18" customHeight="1">
      <c r="A205" s="224">
        <v>202</v>
      </c>
      <c r="B205" s="108" t="s">
        <v>187</v>
      </c>
      <c r="C205" s="108" t="s">
        <v>83</v>
      </c>
      <c r="D205" s="111" t="s">
        <v>16</v>
      </c>
      <c r="E205" s="111" t="s">
        <v>197</v>
      </c>
      <c r="F205" s="111" t="s">
        <v>218</v>
      </c>
      <c r="G205" s="109" t="str">
        <f t="shared" si="4"/>
        <v>Larus marinus SOD</v>
      </c>
      <c r="H205" s="191">
        <v>1</v>
      </c>
      <c r="I205" s="191"/>
      <c r="J205" s="191"/>
      <c r="K205" s="191"/>
      <c r="L205" s="191">
        <v>1</v>
      </c>
      <c r="M205" s="191"/>
      <c r="N205" s="191"/>
      <c r="O205" s="191">
        <v>1</v>
      </c>
      <c r="P205" s="191"/>
      <c r="Q205" s="191">
        <v>1</v>
      </c>
      <c r="R205" s="192"/>
      <c r="S205" s="191"/>
      <c r="T205" s="191"/>
      <c r="U205" s="191">
        <v>1</v>
      </c>
      <c r="V205" s="191"/>
      <c r="W205" s="191"/>
      <c r="X205" s="191"/>
      <c r="Y205" s="191"/>
      <c r="Z205" s="191"/>
      <c r="AA205" s="191">
        <v>1</v>
      </c>
      <c r="AB205" s="191">
        <v>1</v>
      </c>
      <c r="AC205" s="191"/>
      <c r="AD205" s="191"/>
      <c r="AE205" s="191"/>
      <c r="AF205" s="191">
        <v>1</v>
      </c>
      <c r="AG205" s="191"/>
      <c r="AH205" s="191">
        <v>1</v>
      </c>
      <c r="AI205" s="191">
        <v>1</v>
      </c>
      <c r="AJ205" s="191"/>
      <c r="AK205" s="191">
        <v>1</v>
      </c>
      <c r="AL205" s="191"/>
      <c r="AM205" s="191"/>
      <c r="AN205" s="191">
        <v>1</v>
      </c>
      <c r="AO205" s="191"/>
    </row>
    <row r="206" spans="1:41" s="181" customFormat="1" ht="18" customHeight="1">
      <c r="A206" s="227">
        <v>203</v>
      </c>
      <c r="B206" s="108" t="s">
        <v>188</v>
      </c>
      <c r="C206" s="108" t="s">
        <v>83</v>
      </c>
      <c r="D206" s="111" t="s">
        <v>16</v>
      </c>
      <c r="E206" s="111" t="s">
        <v>197</v>
      </c>
      <c r="F206" s="111" t="s">
        <v>218</v>
      </c>
      <c r="G206" s="109" t="str">
        <f t="shared" si="4"/>
        <v>Larus fuscus SOD</v>
      </c>
      <c r="H206" s="191">
        <v>1</v>
      </c>
      <c r="I206" s="191"/>
      <c r="J206" s="191"/>
      <c r="K206" s="191"/>
      <c r="L206" s="191">
        <v>1</v>
      </c>
      <c r="M206" s="191"/>
      <c r="N206" s="191"/>
      <c r="O206" s="191">
        <v>1</v>
      </c>
      <c r="P206" s="191"/>
      <c r="Q206" s="191">
        <v>1</v>
      </c>
      <c r="R206" s="192"/>
      <c r="S206" s="191"/>
      <c r="T206" s="191"/>
      <c r="U206" s="191">
        <v>1</v>
      </c>
      <c r="V206" s="191"/>
      <c r="W206" s="191"/>
      <c r="X206" s="191"/>
      <c r="Y206" s="191"/>
      <c r="Z206" s="191"/>
      <c r="AA206" s="191">
        <v>1</v>
      </c>
      <c r="AB206" s="191">
        <v>1</v>
      </c>
      <c r="AC206" s="191"/>
      <c r="AD206" s="191"/>
      <c r="AE206" s="191"/>
      <c r="AF206" s="191">
        <v>1</v>
      </c>
      <c r="AG206" s="191"/>
      <c r="AH206" s="191">
        <v>1</v>
      </c>
      <c r="AI206" s="191">
        <v>1</v>
      </c>
      <c r="AJ206" s="191"/>
      <c r="AK206" s="191">
        <v>1</v>
      </c>
      <c r="AL206" s="191"/>
      <c r="AM206" s="191"/>
      <c r="AN206" s="191">
        <v>1</v>
      </c>
      <c r="AO206" s="191"/>
    </row>
    <row r="207" spans="1:41" s="181" customFormat="1" ht="18" customHeight="1">
      <c r="A207" s="224">
        <v>204</v>
      </c>
      <c r="B207" s="108" t="s">
        <v>189</v>
      </c>
      <c r="C207" s="108" t="s">
        <v>83</v>
      </c>
      <c r="D207" s="111" t="s">
        <v>16</v>
      </c>
      <c r="E207" s="111" t="s">
        <v>197</v>
      </c>
      <c r="F207" s="111" t="s">
        <v>218</v>
      </c>
      <c r="G207" s="109" t="str">
        <f t="shared" si="4"/>
        <v>Larus argentatus SOD</v>
      </c>
      <c r="H207" s="191">
        <v>1</v>
      </c>
      <c r="I207" s="191"/>
      <c r="J207" s="191"/>
      <c r="K207" s="191"/>
      <c r="L207" s="191">
        <v>1</v>
      </c>
      <c r="M207" s="191"/>
      <c r="N207" s="191"/>
      <c r="O207" s="191">
        <v>1</v>
      </c>
      <c r="P207" s="191"/>
      <c r="Q207" s="191">
        <v>1</v>
      </c>
      <c r="R207" s="192"/>
      <c r="S207" s="191"/>
      <c r="T207" s="191"/>
      <c r="U207" s="191">
        <v>1</v>
      </c>
      <c r="V207" s="191"/>
      <c r="W207" s="191"/>
      <c r="X207" s="191"/>
      <c r="Y207" s="191"/>
      <c r="Z207" s="191"/>
      <c r="AA207" s="191">
        <v>1</v>
      </c>
      <c r="AB207" s="191">
        <v>1</v>
      </c>
      <c r="AC207" s="191"/>
      <c r="AD207" s="191"/>
      <c r="AE207" s="191"/>
      <c r="AF207" s="191">
        <v>1</v>
      </c>
      <c r="AG207" s="191"/>
      <c r="AH207" s="191">
        <v>1</v>
      </c>
      <c r="AI207" s="191">
        <v>1</v>
      </c>
      <c r="AJ207" s="191"/>
      <c r="AK207" s="191">
        <v>1</v>
      </c>
      <c r="AL207" s="191"/>
      <c r="AM207" s="191"/>
      <c r="AN207" s="191">
        <v>1</v>
      </c>
      <c r="AO207" s="191"/>
    </row>
    <row r="208" spans="1:41" s="181" customFormat="1" ht="18" customHeight="1">
      <c r="A208" s="227">
        <v>205</v>
      </c>
      <c r="B208" s="193" t="s">
        <v>186</v>
      </c>
      <c r="C208" s="108" t="s">
        <v>83</v>
      </c>
      <c r="D208" s="111" t="s">
        <v>16</v>
      </c>
      <c r="E208" s="111" t="s">
        <v>197</v>
      </c>
      <c r="F208" s="111" t="s">
        <v>218</v>
      </c>
      <c r="G208" s="109" t="str">
        <f t="shared" si="4"/>
        <v>Diomedea exulans SOD</v>
      </c>
      <c r="H208" s="191">
        <v>1</v>
      </c>
      <c r="I208" s="191"/>
      <c r="J208" s="191"/>
      <c r="K208" s="191"/>
      <c r="L208" s="191">
        <v>1</v>
      </c>
      <c r="M208" s="191"/>
      <c r="N208" s="191"/>
      <c r="O208" s="191">
        <v>1</v>
      </c>
      <c r="P208" s="191"/>
      <c r="Q208" s="191">
        <v>1</v>
      </c>
      <c r="R208" s="192"/>
      <c r="S208" s="191"/>
      <c r="T208" s="191"/>
      <c r="U208" s="191">
        <v>1</v>
      </c>
      <c r="V208" s="191"/>
      <c r="W208" s="191"/>
      <c r="X208" s="191"/>
      <c r="Y208" s="191"/>
      <c r="Z208" s="191"/>
      <c r="AA208" s="191">
        <v>1</v>
      </c>
      <c r="AB208" s="191">
        <v>1</v>
      </c>
      <c r="AC208" s="191"/>
      <c r="AD208" s="191"/>
      <c r="AE208" s="191"/>
      <c r="AF208" s="191">
        <v>1</v>
      </c>
      <c r="AG208" s="191"/>
      <c r="AH208" s="191">
        <v>1</v>
      </c>
      <c r="AI208" s="191">
        <v>1</v>
      </c>
      <c r="AJ208" s="191"/>
      <c r="AK208" s="191">
        <v>1</v>
      </c>
      <c r="AL208" s="191"/>
      <c r="AM208" s="191"/>
      <c r="AN208" s="191">
        <v>1</v>
      </c>
      <c r="AO208" s="191"/>
    </row>
    <row r="209" spans="1:41" s="181" customFormat="1" ht="18" customHeight="1">
      <c r="A209" s="224">
        <v>206</v>
      </c>
      <c r="B209" s="193" t="s">
        <v>190</v>
      </c>
      <c r="C209" s="108" t="s">
        <v>83</v>
      </c>
      <c r="D209" s="111" t="s">
        <v>16</v>
      </c>
      <c r="E209" s="111" t="s">
        <v>197</v>
      </c>
      <c r="F209" s="111" t="s">
        <v>218</v>
      </c>
      <c r="G209" s="109" t="str">
        <f t="shared" si="4"/>
        <v>Stercorarius maccormicki SOD</v>
      </c>
      <c r="H209" s="191">
        <v>1</v>
      </c>
      <c r="I209" s="191"/>
      <c r="J209" s="191"/>
      <c r="K209" s="191"/>
      <c r="L209" s="191">
        <v>1</v>
      </c>
      <c r="M209" s="191"/>
      <c r="N209" s="191"/>
      <c r="O209" s="191">
        <v>1</v>
      </c>
      <c r="P209" s="191"/>
      <c r="Q209" s="191">
        <v>1</v>
      </c>
      <c r="R209" s="192"/>
      <c r="S209" s="191"/>
      <c r="T209" s="191"/>
      <c r="U209" s="191">
        <v>1</v>
      </c>
      <c r="V209" s="191"/>
      <c r="W209" s="191"/>
      <c r="X209" s="191"/>
      <c r="Y209" s="191"/>
      <c r="Z209" s="191"/>
      <c r="AA209" s="191">
        <v>1</v>
      </c>
      <c r="AB209" s="191">
        <v>1</v>
      </c>
      <c r="AC209" s="191"/>
      <c r="AD209" s="191"/>
      <c r="AE209" s="191"/>
      <c r="AF209" s="191">
        <v>1</v>
      </c>
      <c r="AG209" s="191"/>
      <c r="AH209" s="191">
        <v>1</v>
      </c>
      <c r="AI209" s="191">
        <v>1</v>
      </c>
      <c r="AJ209" s="191"/>
      <c r="AK209" s="191">
        <v>1</v>
      </c>
      <c r="AL209" s="191"/>
      <c r="AM209" s="191"/>
      <c r="AN209" s="191">
        <v>1</v>
      </c>
      <c r="AO209" s="191"/>
    </row>
    <row r="210" spans="1:41" s="181" customFormat="1" ht="18" customHeight="1">
      <c r="A210" s="227">
        <v>207</v>
      </c>
      <c r="B210" s="193" t="s">
        <v>191</v>
      </c>
      <c r="C210" s="108" t="s">
        <v>83</v>
      </c>
      <c r="D210" s="111" t="s">
        <v>16</v>
      </c>
      <c r="E210" s="111" t="s">
        <v>197</v>
      </c>
      <c r="F210" s="111" t="s">
        <v>218</v>
      </c>
      <c r="G210" s="109" t="str">
        <f t="shared" si="4"/>
        <v>Stercorarius antarcticus SOD</v>
      </c>
      <c r="H210" s="191">
        <v>1</v>
      </c>
      <c r="I210" s="191"/>
      <c r="J210" s="191"/>
      <c r="K210" s="191"/>
      <c r="L210" s="191">
        <v>1</v>
      </c>
      <c r="M210" s="191"/>
      <c r="N210" s="191"/>
      <c r="O210" s="191">
        <v>1</v>
      </c>
      <c r="P210" s="191"/>
      <c r="Q210" s="191">
        <v>1</v>
      </c>
      <c r="R210" s="192"/>
      <c r="S210" s="191"/>
      <c r="T210" s="191"/>
      <c r="U210" s="191">
        <v>1</v>
      </c>
      <c r="V210" s="191"/>
      <c r="W210" s="191"/>
      <c r="X210" s="191"/>
      <c r="Y210" s="191"/>
      <c r="Z210" s="191"/>
      <c r="AA210" s="191">
        <v>1</v>
      </c>
      <c r="AB210" s="191">
        <v>1</v>
      </c>
      <c r="AC210" s="191"/>
      <c r="AD210" s="191"/>
      <c r="AE210" s="191"/>
      <c r="AF210" s="191">
        <v>1</v>
      </c>
      <c r="AG210" s="191"/>
      <c r="AH210" s="191">
        <v>1</v>
      </c>
      <c r="AI210" s="191">
        <v>1</v>
      </c>
      <c r="AJ210" s="191"/>
      <c r="AK210" s="191">
        <v>1</v>
      </c>
      <c r="AL210" s="191"/>
      <c r="AM210" s="191"/>
      <c r="AN210" s="191">
        <v>1</v>
      </c>
      <c r="AO210" s="191"/>
    </row>
    <row r="211" spans="1:41" s="181" customFormat="1" ht="18" customHeight="1">
      <c r="A211" s="224">
        <v>208</v>
      </c>
      <c r="B211" s="193" t="s">
        <v>192</v>
      </c>
      <c r="C211" s="108" t="s">
        <v>83</v>
      </c>
      <c r="D211" s="111" t="s">
        <v>16</v>
      </c>
      <c r="E211" s="111" t="s">
        <v>197</v>
      </c>
      <c r="F211" s="111" t="s">
        <v>218</v>
      </c>
      <c r="G211" s="109" t="str">
        <f t="shared" si="4"/>
        <v>Aptenodytes patagonicus SOD</v>
      </c>
      <c r="H211" s="191">
        <v>1</v>
      </c>
      <c r="I211" s="191"/>
      <c r="J211" s="191"/>
      <c r="K211" s="191"/>
      <c r="L211" s="191">
        <v>1</v>
      </c>
      <c r="M211" s="191"/>
      <c r="N211" s="191"/>
      <c r="O211" s="191">
        <v>1</v>
      </c>
      <c r="P211" s="191"/>
      <c r="Q211" s="191">
        <v>1</v>
      </c>
      <c r="R211" s="192"/>
      <c r="S211" s="191"/>
      <c r="T211" s="191"/>
      <c r="U211" s="191">
        <v>1</v>
      </c>
      <c r="V211" s="191"/>
      <c r="W211" s="191"/>
      <c r="X211" s="191"/>
      <c r="Y211" s="191"/>
      <c r="Z211" s="191"/>
      <c r="AA211" s="191">
        <v>1</v>
      </c>
      <c r="AB211" s="191">
        <v>1</v>
      </c>
      <c r="AC211" s="191"/>
      <c r="AD211" s="191"/>
      <c r="AE211" s="191"/>
      <c r="AF211" s="191">
        <v>1</v>
      </c>
      <c r="AG211" s="191"/>
      <c r="AH211" s="191">
        <v>1</v>
      </c>
      <c r="AI211" s="191">
        <v>1</v>
      </c>
      <c r="AJ211" s="191"/>
      <c r="AK211" s="191">
        <v>1</v>
      </c>
      <c r="AL211" s="191"/>
      <c r="AM211" s="191"/>
      <c r="AN211" s="191">
        <v>1</v>
      </c>
      <c r="AO211" s="191"/>
    </row>
    <row r="212" spans="1:41" s="181" customFormat="1" ht="18" customHeight="1">
      <c r="A212" s="227">
        <v>209</v>
      </c>
      <c r="B212" s="193" t="s">
        <v>193</v>
      </c>
      <c r="C212" s="108" t="s">
        <v>83</v>
      </c>
      <c r="D212" s="111" t="s">
        <v>16</v>
      </c>
      <c r="E212" s="111" t="s">
        <v>197</v>
      </c>
      <c r="F212" s="111" t="s">
        <v>218</v>
      </c>
      <c r="G212" s="109" t="str">
        <f t="shared" si="4"/>
        <v>Alle alle SOD</v>
      </c>
      <c r="H212" s="191">
        <v>1</v>
      </c>
      <c r="I212" s="191"/>
      <c r="J212" s="191"/>
      <c r="K212" s="191"/>
      <c r="L212" s="191">
        <v>1</v>
      </c>
      <c r="M212" s="191"/>
      <c r="N212" s="191"/>
      <c r="O212" s="191">
        <v>1</v>
      </c>
      <c r="P212" s="191"/>
      <c r="Q212" s="191">
        <v>1</v>
      </c>
      <c r="R212" s="192"/>
      <c r="S212" s="191"/>
      <c r="T212" s="191"/>
      <c r="U212" s="191">
        <v>1</v>
      </c>
      <c r="V212" s="191"/>
      <c r="W212" s="191"/>
      <c r="X212" s="191"/>
      <c r="Y212" s="191"/>
      <c r="Z212" s="191"/>
      <c r="AA212" s="191">
        <v>1</v>
      </c>
      <c r="AB212" s="191">
        <v>1</v>
      </c>
      <c r="AC212" s="191"/>
      <c r="AD212" s="191"/>
      <c r="AE212" s="191"/>
      <c r="AF212" s="191">
        <v>1</v>
      </c>
      <c r="AG212" s="191"/>
      <c r="AH212" s="191">
        <v>1</v>
      </c>
      <c r="AI212" s="191">
        <v>1</v>
      </c>
      <c r="AJ212" s="191"/>
      <c r="AK212" s="191">
        <v>1</v>
      </c>
      <c r="AL212" s="191"/>
      <c r="AM212" s="191"/>
      <c r="AN212" s="191">
        <v>1</v>
      </c>
      <c r="AO212" s="191"/>
    </row>
    <row r="213" spans="1:41" s="181" customFormat="1" ht="18" customHeight="1">
      <c r="A213" s="224">
        <v>210</v>
      </c>
      <c r="B213" s="193" t="s">
        <v>194</v>
      </c>
      <c r="C213" s="108" t="s">
        <v>83</v>
      </c>
      <c r="D213" s="111" t="s">
        <v>16</v>
      </c>
      <c r="E213" s="111" t="s">
        <v>197</v>
      </c>
      <c r="F213" s="111" t="s">
        <v>218</v>
      </c>
      <c r="G213" s="109" t="str">
        <f t="shared" si="4"/>
        <v>Rissa tridactyla SOD</v>
      </c>
      <c r="H213" s="191">
        <v>1</v>
      </c>
      <c r="I213" s="191"/>
      <c r="J213" s="191"/>
      <c r="K213" s="191"/>
      <c r="L213" s="191">
        <v>1</v>
      </c>
      <c r="M213" s="191"/>
      <c r="N213" s="191"/>
      <c r="O213" s="191">
        <v>1</v>
      </c>
      <c r="P213" s="191"/>
      <c r="Q213" s="191">
        <v>1</v>
      </c>
      <c r="R213" s="192"/>
      <c r="S213" s="191"/>
      <c r="T213" s="191"/>
      <c r="U213" s="191">
        <v>1</v>
      </c>
      <c r="V213" s="191"/>
      <c r="W213" s="191"/>
      <c r="X213" s="191"/>
      <c r="Y213" s="191"/>
      <c r="Z213" s="191"/>
      <c r="AA213" s="191">
        <v>1</v>
      </c>
      <c r="AB213" s="191">
        <v>1</v>
      </c>
      <c r="AC213" s="191"/>
      <c r="AD213" s="191"/>
      <c r="AE213" s="191"/>
      <c r="AF213" s="191">
        <v>1</v>
      </c>
      <c r="AG213" s="191"/>
      <c r="AH213" s="191">
        <v>1</v>
      </c>
      <c r="AI213" s="191">
        <v>1</v>
      </c>
      <c r="AJ213" s="191"/>
      <c r="AK213" s="191">
        <v>1</v>
      </c>
      <c r="AL213" s="191"/>
      <c r="AM213" s="191"/>
      <c r="AN213" s="191">
        <v>1</v>
      </c>
      <c r="AO213" s="191"/>
    </row>
    <row r="214" spans="1:41" s="181" customFormat="1" ht="18" customHeight="1">
      <c r="A214" s="227">
        <v>211</v>
      </c>
      <c r="B214" s="193" t="s">
        <v>195</v>
      </c>
      <c r="C214" s="108" t="s">
        <v>83</v>
      </c>
      <c r="D214" s="111" t="s">
        <v>16</v>
      </c>
      <c r="E214" s="111" t="s">
        <v>197</v>
      </c>
      <c r="F214" s="111" t="s">
        <v>218</v>
      </c>
      <c r="G214" s="109" t="str">
        <f t="shared" si="4"/>
        <v>Thalassoica antarctica SOD</v>
      </c>
      <c r="H214" s="191">
        <v>1</v>
      </c>
      <c r="I214" s="191"/>
      <c r="J214" s="191"/>
      <c r="K214" s="191"/>
      <c r="L214" s="191">
        <v>1</v>
      </c>
      <c r="M214" s="191"/>
      <c r="N214" s="191"/>
      <c r="O214" s="191">
        <v>1</v>
      </c>
      <c r="P214" s="191"/>
      <c r="Q214" s="191">
        <v>1</v>
      </c>
      <c r="R214" s="192"/>
      <c r="S214" s="191"/>
      <c r="T214" s="191"/>
      <c r="U214" s="191">
        <v>1</v>
      </c>
      <c r="V214" s="191"/>
      <c r="W214" s="191"/>
      <c r="X214" s="191"/>
      <c r="Y214" s="191"/>
      <c r="Z214" s="191"/>
      <c r="AA214" s="191">
        <v>1</v>
      </c>
      <c r="AB214" s="191">
        <v>1</v>
      </c>
      <c r="AC214" s="191"/>
      <c r="AD214" s="191"/>
      <c r="AE214" s="191"/>
      <c r="AF214" s="191">
        <v>1</v>
      </c>
      <c r="AG214" s="191"/>
      <c r="AH214" s="191">
        <v>1</v>
      </c>
      <c r="AI214" s="191">
        <v>1</v>
      </c>
      <c r="AJ214" s="191"/>
      <c r="AK214" s="191">
        <v>1</v>
      </c>
      <c r="AL214" s="191"/>
      <c r="AM214" s="191"/>
      <c r="AN214" s="191">
        <v>1</v>
      </c>
      <c r="AO214" s="191"/>
    </row>
    <row r="215" spans="1:41" s="181" customFormat="1" ht="18" customHeight="1">
      <c r="A215" s="224">
        <v>212</v>
      </c>
      <c r="B215" s="108" t="s">
        <v>187</v>
      </c>
      <c r="C215" s="108" t="s">
        <v>102</v>
      </c>
      <c r="D215" s="111" t="s">
        <v>16</v>
      </c>
      <c r="E215" s="111" t="s">
        <v>197</v>
      </c>
      <c r="F215" s="111" t="s">
        <v>218</v>
      </c>
      <c r="G215" s="109" t="str">
        <f t="shared" si="4"/>
        <v>Larus marinus GPx</v>
      </c>
      <c r="H215" s="191">
        <v>1</v>
      </c>
      <c r="I215" s="191"/>
      <c r="J215" s="191"/>
      <c r="K215" s="191"/>
      <c r="L215" s="191">
        <v>1</v>
      </c>
      <c r="M215" s="191"/>
      <c r="N215" s="191"/>
      <c r="O215" s="191">
        <v>1</v>
      </c>
      <c r="P215" s="191"/>
      <c r="Q215" s="191">
        <v>1</v>
      </c>
      <c r="R215" s="192"/>
      <c r="S215" s="191"/>
      <c r="T215" s="191"/>
      <c r="U215" s="191">
        <v>1</v>
      </c>
      <c r="V215" s="191"/>
      <c r="W215" s="191"/>
      <c r="X215" s="191"/>
      <c r="Y215" s="191"/>
      <c r="Z215" s="191"/>
      <c r="AA215" s="191">
        <v>1</v>
      </c>
      <c r="AB215" s="191">
        <v>1</v>
      </c>
      <c r="AC215" s="191"/>
      <c r="AD215" s="191"/>
      <c r="AE215" s="191"/>
      <c r="AF215" s="191">
        <v>1</v>
      </c>
      <c r="AG215" s="191"/>
      <c r="AH215" s="191">
        <v>1</v>
      </c>
      <c r="AI215" s="191">
        <v>1</v>
      </c>
      <c r="AJ215" s="191"/>
      <c r="AK215" s="191">
        <v>1</v>
      </c>
      <c r="AL215" s="191"/>
      <c r="AM215" s="191"/>
      <c r="AN215" s="191">
        <v>1</v>
      </c>
      <c r="AO215" s="191"/>
    </row>
    <row r="216" spans="1:41" s="181" customFormat="1" ht="18" customHeight="1">
      <c r="A216" s="227">
        <v>213</v>
      </c>
      <c r="B216" s="108" t="s">
        <v>188</v>
      </c>
      <c r="C216" s="108" t="s">
        <v>102</v>
      </c>
      <c r="D216" s="111" t="s">
        <v>16</v>
      </c>
      <c r="E216" s="111" t="s">
        <v>197</v>
      </c>
      <c r="F216" s="111" t="s">
        <v>218</v>
      </c>
      <c r="G216" s="109" t="str">
        <f t="shared" si="4"/>
        <v>Larus fuscus GPx</v>
      </c>
      <c r="H216" s="191">
        <v>1</v>
      </c>
      <c r="I216" s="191"/>
      <c r="J216" s="191"/>
      <c r="K216" s="191"/>
      <c r="L216" s="191">
        <v>1</v>
      </c>
      <c r="M216" s="191"/>
      <c r="N216" s="191"/>
      <c r="O216" s="191">
        <v>1</v>
      </c>
      <c r="P216" s="191"/>
      <c r="Q216" s="191">
        <v>1</v>
      </c>
      <c r="R216" s="192"/>
      <c r="S216" s="191"/>
      <c r="T216" s="191"/>
      <c r="U216" s="191">
        <v>1</v>
      </c>
      <c r="V216" s="191"/>
      <c r="W216" s="191"/>
      <c r="X216" s="191"/>
      <c r="Y216" s="191"/>
      <c r="Z216" s="191"/>
      <c r="AA216" s="191">
        <v>1</v>
      </c>
      <c r="AB216" s="191">
        <v>1</v>
      </c>
      <c r="AC216" s="191"/>
      <c r="AD216" s="191"/>
      <c r="AE216" s="191"/>
      <c r="AF216" s="191">
        <v>1</v>
      </c>
      <c r="AG216" s="191"/>
      <c r="AH216" s="191">
        <v>1</v>
      </c>
      <c r="AI216" s="191">
        <v>1</v>
      </c>
      <c r="AJ216" s="191"/>
      <c r="AK216" s="191">
        <v>1</v>
      </c>
      <c r="AL216" s="191"/>
      <c r="AM216" s="191"/>
      <c r="AN216" s="191">
        <v>1</v>
      </c>
      <c r="AO216" s="191"/>
    </row>
    <row r="217" spans="1:41" s="181" customFormat="1" ht="18" customHeight="1">
      <c r="A217" s="224">
        <v>214</v>
      </c>
      <c r="B217" s="108" t="s">
        <v>189</v>
      </c>
      <c r="C217" s="108" t="s">
        <v>102</v>
      </c>
      <c r="D217" s="111" t="s">
        <v>16</v>
      </c>
      <c r="E217" s="111" t="s">
        <v>197</v>
      </c>
      <c r="F217" s="111" t="s">
        <v>218</v>
      </c>
      <c r="G217" s="109" t="str">
        <f t="shared" si="4"/>
        <v>Larus argentatus GPx</v>
      </c>
      <c r="H217" s="191">
        <v>1</v>
      </c>
      <c r="I217" s="191"/>
      <c r="J217" s="191"/>
      <c r="K217" s="191"/>
      <c r="L217" s="191">
        <v>1</v>
      </c>
      <c r="M217" s="191"/>
      <c r="N217" s="191"/>
      <c r="O217" s="191">
        <v>1</v>
      </c>
      <c r="P217" s="191"/>
      <c r="Q217" s="191">
        <v>1</v>
      </c>
      <c r="R217" s="192"/>
      <c r="S217" s="191"/>
      <c r="T217" s="191"/>
      <c r="U217" s="191">
        <v>1</v>
      </c>
      <c r="V217" s="191"/>
      <c r="W217" s="191"/>
      <c r="X217" s="191"/>
      <c r="Y217" s="191"/>
      <c r="Z217" s="191"/>
      <c r="AA217" s="191">
        <v>1</v>
      </c>
      <c r="AB217" s="191">
        <v>1</v>
      </c>
      <c r="AC217" s="191"/>
      <c r="AD217" s="191"/>
      <c r="AE217" s="191"/>
      <c r="AF217" s="191">
        <v>1</v>
      </c>
      <c r="AG217" s="191"/>
      <c r="AH217" s="191">
        <v>1</v>
      </c>
      <c r="AI217" s="191">
        <v>1</v>
      </c>
      <c r="AJ217" s="191"/>
      <c r="AK217" s="191">
        <v>1</v>
      </c>
      <c r="AL217" s="191"/>
      <c r="AM217" s="191"/>
      <c r="AN217" s="191">
        <v>1</v>
      </c>
      <c r="AO217" s="191"/>
    </row>
    <row r="218" spans="1:41" s="181" customFormat="1" ht="18" customHeight="1">
      <c r="A218" s="227">
        <v>215</v>
      </c>
      <c r="B218" s="193" t="s">
        <v>186</v>
      </c>
      <c r="C218" s="108" t="s">
        <v>102</v>
      </c>
      <c r="D218" s="111" t="s">
        <v>16</v>
      </c>
      <c r="E218" s="111" t="s">
        <v>197</v>
      </c>
      <c r="F218" s="111" t="s">
        <v>218</v>
      </c>
      <c r="G218" s="109" t="str">
        <f t="shared" si="4"/>
        <v>Diomedea exulans GPx</v>
      </c>
      <c r="H218" s="191">
        <v>1</v>
      </c>
      <c r="I218" s="191"/>
      <c r="J218" s="191"/>
      <c r="K218" s="191"/>
      <c r="L218" s="191">
        <v>1</v>
      </c>
      <c r="M218" s="191"/>
      <c r="N218" s="191"/>
      <c r="O218" s="191">
        <v>1</v>
      </c>
      <c r="P218" s="191"/>
      <c r="Q218" s="191">
        <v>1</v>
      </c>
      <c r="R218" s="192"/>
      <c r="S218" s="191"/>
      <c r="T218" s="191"/>
      <c r="U218" s="191">
        <v>1</v>
      </c>
      <c r="V218" s="191"/>
      <c r="W218" s="191"/>
      <c r="X218" s="191"/>
      <c r="Y218" s="191"/>
      <c r="Z218" s="191"/>
      <c r="AA218" s="191">
        <v>1</v>
      </c>
      <c r="AB218" s="191">
        <v>1</v>
      </c>
      <c r="AC218" s="191"/>
      <c r="AD218" s="191"/>
      <c r="AE218" s="191"/>
      <c r="AF218" s="191">
        <v>1</v>
      </c>
      <c r="AG218" s="191"/>
      <c r="AH218" s="191">
        <v>1</v>
      </c>
      <c r="AI218" s="191">
        <v>1</v>
      </c>
      <c r="AJ218" s="191"/>
      <c r="AK218" s="191">
        <v>1</v>
      </c>
      <c r="AL218" s="191"/>
      <c r="AM218" s="191"/>
      <c r="AN218" s="191">
        <v>1</v>
      </c>
      <c r="AO218" s="191"/>
    </row>
    <row r="219" spans="1:41" s="181" customFormat="1" ht="18" customHeight="1">
      <c r="A219" s="224">
        <v>216</v>
      </c>
      <c r="B219" s="193" t="s">
        <v>190</v>
      </c>
      <c r="C219" s="108" t="s">
        <v>102</v>
      </c>
      <c r="D219" s="111" t="s">
        <v>16</v>
      </c>
      <c r="E219" s="111" t="s">
        <v>197</v>
      </c>
      <c r="F219" s="111" t="s">
        <v>218</v>
      </c>
      <c r="G219" s="109" t="str">
        <f t="shared" si="4"/>
        <v>Stercorarius maccormicki GPx</v>
      </c>
      <c r="H219" s="191">
        <v>1</v>
      </c>
      <c r="I219" s="191"/>
      <c r="J219" s="191"/>
      <c r="K219" s="191"/>
      <c r="L219" s="191">
        <v>1</v>
      </c>
      <c r="M219" s="191"/>
      <c r="N219" s="191"/>
      <c r="O219" s="191">
        <v>1</v>
      </c>
      <c r="P219" s="191"/>
      <c r="Q219" s="191">
        <v>1</v>
      </c>
      <c r="R219" s="192"/>
      <c r="S219" s="191"/>
      <c r="T219" s="191"/>
      <c r="U219" s="191">
        <v>1</v>
      </c>
      <c r="V219" s="191"/>
      <c r="W219" s="191"/>
      <c r="X219" s="191"/>
      <c r="Y219" s="191"/>
      <c r="Z219" s="191"/>
      <c r="AA219" s="191">
        <v>1</v>
      </c>
      <c r="AB219" s="191">
        <v>1</v>
      </c>
      <c r="AC219" s="191"/>
      <c r="AD219" s="191"/>
      <c r="AE219" s="191"/>
      <c r="AF219" s="191">
        <v>1</v>
      </c>
      <c r="AG219" s="191"/>
      <c r="AH219" s="191">
        <v>1</v>
      </c>
      <c r="AI219" s="191">
        <v>1</v>
      </c>
      <c r="AJ219" s="191"/>
      <c r="AK219" s="191">
        <v>1</v>
      </c>
      <c r="AL219" s="191"/>
      <c r="AM219" s="191"/>
      <c r="AN219" s="191">
        <v>1</v>
      </c>
      <c r="AO219" s="191"/>
    </row>
    <row r="220" spans="1:41" s="181" customFormat="1" ht="18" customHeight="1">
      <c r="A220" s="227">
        <v>217</v>
      </c>
      <c r="B220" s="193" t="s">
        <v>191</v>
      </c>
      <c r="C220" s="108" t="s">
        <v>102</v>
      </c>
      <c r="D220" s="111" t="s">
        <v>16</v>
      </c>
      <c r="E220" s="111" t="s">
        <v>197</v>
      </c>
      <c r="F220" s="111" t="s">
        <v>218</v>
      </c>
      <c r="G220" s="109" t="str">
        <f t="shared" si="4"/>
        <v>Stercorarius antarcticus GPx</v>
      </c>
      <c r="H220" s="191">
        <v>1</v>
      </c>
      <c r="I220" s="191"/>
      <c r="J220" s="191"/>
      <c r="K220" s="191"/>
      <c r="L220" s="191">
        <v>1</v>
      </c>
      <c r="M220" s="191"/>
      <c r="N220" s="191"/>
      <c r="O220" s="191">
        <v>1</v>
      </c>
      <c r="P220" s="191"/>
      <c r="Q220" s="191">
        <v>1</v>
      </c>
      <c r="R220" s="192"/>
      <c r="S220" s="191"/>
      <c r="T220" s="191"/>
      <c r="U220" s="191">
        <v>1</v>
      </c>
      <c r="V220" s="191"/>
      <c r="W220" s="191"/>
      <c r="X220" s="191"/>
      <c r="Y220" s="191"/>
      <c r="Z220" s="191"/>
      <c r="AA220" s="191">
        <v>1</v>
      </c>
      <c r="AB220" s="191">
        <v>1</v>
      </c>
      <c r="AC220" s="191"/>
      <c r="AD220" s="191"/>
      <c r="AE220" s="191"/>
      <c r="AF220" s="191">
        <v>1</v>
      </c>
      <c r="AG220" s="191"/>
      <c r="AH220" s="191">
        <v>1</v>
      </c>
      <c r="AI220" s="191">
        <v>1</v>
      </c>
      <c r="AJ220" s="191"/>
      <c r="AK220" s="191">
        <v>1</v>
      </c>
      <c r="AL220" s="191"/>
      <c r="AM220" s="191"/>
      <c r="AN220" s="191">
        <v>1</v>
      </c>
      <c r="AO220" s="191"/>
    </row>
    <row r="221" spans="1:41" s="181" customFormat="1" ht="18" customHeight="1">
      <c r="A221" s="224">
        <v>218</v>
      </c>
      <c r="B221" s="193" t="s">
        <v>192</v>
      </c>
      <c r="C221" s="108" t="s">
        <v>102</v>
      </c>
      <c r="D221" s="111" t="s">
        <v>16</v>
      </c>
      <c r="E221" s="111" t="s">
        <v>197</v>
      </c>
      <c r="F221" s="111" t="s">
        <v>218</v>
      </c>
      <c r="G221" s="109" t="str">
        <f t="shared" si="4"/>
        <v>Aptenodytes patagonicus GPx</v>
      </c>
      <c r="H221" s="191">
        <v>1</v>
      </c>
      <c r="I221" s="191"/>
      <c r="J221" s="191"/>
      <c r="K221" s="191"/>
      <c r="L221" s="191">
        <v>1</v>
      </c>
      <c r="M221" s="191"/>
      <c r="N221" s="191"/>
      <c r="O221" s="191">
        <v>1</v>
      </c>
      <c r="P221" s="191"/>
      <c r="Q221" s="191">
        <v>1</v>
      </c>
      <c r="R221" s="192"/>
      <c r="S221" s="191"/>
      <c r="T221" s="191"/>
      <c r="U221" s="191">
        <v>1</v>
      </c>
      <c r="V221" s="191"/>
      <c r="W221" s="191"/>
      <c r="X221" s="191"/>
      <c r="Y221" s="191"/>
      <c r="Z221" s="191"/>
      <c r="AA221" s="191">
        <v>1</v>
      </c>
      <c r="AB221" s="191">
        <v>1</v>
      </c>
      <c r="AC221" s="191"/>
      <c r="AD221" s="191"/>
      <c r="AE221" s="191"/>
      <c r="AF221" s="191">
        <v>1</v>
      </c>
      <c r="AG221" s="191"/>
      <c r="AH221" s="191">
        <v>1</v>
      </c>
      <c r="AI221" s="191">
        <v>1</v>
      </c>
      <c r="AJ221" s="191"/>
      <c r="AK221" s="191">
        <v>1</v>
      </c>
      <c r="AL221" s="191"/>
      <c r="AM221" s="191"/>
      <c r="AN221" s="191">
        <v>1</v>
      </c>
      <c r="AO221" s="191"/>
    </row>
    <row r="222" spans="1:41" s="181" customFormat="1" ht="18" customHeight="1">
      <c r="A222" s="227">
        <v>219</v>
      </c>
      <c r="B222" s="193" t="s">
        <v>193</v>
      </c>
      <c r="C222" s="108" t="s">
        <v>102</v>
      </c>
      <c r="D222" s="111" t="s">
        <v>16</v>
      </c>
      <c r="E222" s="111" t="s">
        <v>197</v>
      </c>
      <c r="F222" s="111" t="s">
        <v>218</v>
      </c>
      <c r="G222" s="109" t="str">
        <f t="shared" si="4"/>
        <v>Alle alle GPx</v>
      </c>
      <c r="H222" s="191">
        <v>1</v>
      </c>
      <c r="I222" s="191"/>
      <c r="J222" s="191"/>
      <c r="K222" s="191"/>
      <c r="L222" s="191">
        <v>1</v>
      </c>
      <c r="M222" s="191"/>
      <c r="N222" s="191"/>
      <c r="O222" s="191">
        <v>1</v>
      </c>
      <c r="P222" s="191"/>
      <c r="Q222" s="191">
        <v>1</v>
      </c>
      <c r="R222" s="192"/>
      <c r="S222" s="191"/>
      <c r="T222" s="191"/>
      <c r="U222" s="191">
        <v>1</v>
      </c>
      <c r="V222" s="191"/>
      <c r="W222" s="191"/>
      <c r="X222" s="191"/>
      <c r="Y222" s="191"/>
      <c r="Z222" s="191"/>
      <c r="AA222" s="191">
        <v>1</v>
      </c>
      <c r="AB222" s="191">
        <v>1</v>
      </c>
      <c r="AC222" s="191"/>
      <c r="AD222" s="191"/>
      <c r="AE222" s="191"/>
      <c r="AF222" s="191">
        <v>1</v>
      </c>
      <c r="AG222" s="191"/>
      <c r="AH222" s="191">
        <v>1</v>
      </c>
      <c r="AI222" s="191">
        <v>1</v>
      </c>
      <c r="AJ222" s="191"/>
      <c r="AK222" s="191">
        <v>1</v>
      </c>
      <c r="AL222" s="191"/>
      <c r="AM222" s="191"/>
      <c r="AN222" s="191">
        <v>1</v>
      </c>
      <c r="AO222" s="191"/>
    </row>
    <row r="223" spans="1:41" s="181" customFormat="1" ht="18" customHeight="1">
      <c r="A223" s="224">
        <v>220</v>
      </c>
      <c r="B223" s="193" t="s">
        <v>194</v>
      </c>
      <c r="C223" s="108" t="s">
        <v>102</v>
      </c>
      <c r="D223" s="111" t="s">
        <v>16</v>
      </c>
      <c r="E223" s="111" t="s">
        <v>197</v>
      </c>
      <c r="F223" s="111" t="s">
        <v>218</v>
      </c>
      <c r="G223" s="109" t="str">
        <f t="shared" si="4"/>
        <v>Rissa tridactyla GPx</v>
      </c>
      <c r="H223" s="191">
        <v>1</v>
      </c>
      <c r="I223" s="191"/>
      <c r="J223" s="191"/>
      <c r="K223" s="191"/>
      <c r="L223" s="191">
        <v>1</v>
      </c>
      <c r="M223" s="191"/>
      <c r="N223" s="191"/>
      <c r="O223" s="191">
        <v>1</v>
      </c>
      <c r="P223" s="191"/>
      <c r="Q223" s="191">
        <v>1</v>
      </c>
      <c r="R223" s="192"/>
      <c r="S223" s="191"/>
      <c r="T223" s="191"/>
      <c r="U223" s="191">
        <v>1</v>
      </c>
      <c r="V223" s="191"/>
      <c r="W223" s="191"/>
      <c r="X223" s="191"/>
      <c r="Y223" s="191"/>
      <c r="Z223" s="191"/>
      <c r="AA223" s="191">
        <v>1</v>
      </c>
      <c r="AB223" s="191">
        <v>1</v>
      </c>
      <c r="AC223" s="191"/>
      <c r="AD223" s="191"/>
      <c r="AE223" s="191"/>
      <c r="AF223" s="191">
        <v>1</v>
      </c>
      <c r="AG223" s="191"/>
      <c r="AH223" s="191">
        <v>1</v>
      </c>
      <c r="AI223" s="191">
        <v>1</v>
      </c>
      <c r="AJ223" s="191"/>
      <c r="AK223" s="191">
        <v>1</v>
      </c>
      <c r="AL223" s="191"/>
      <c r="AM223" s="191"/>
      <c r="AN223" s="191">
        <v>1</v>
      </c>
      <c r="AO223" s="191"/>
    </row>
    <row r="224" spans="1:41" s="181" customFormat="1" ht="18" customHeight="1">
      <c r="A224" s="227">
        <v>221</v>
      </c>
      <c r="B224" s="193" t="s">
        <v>195</v>
      </c>
      <c r="C224" s="108" t="s">
        <v>102</v>
      </c>
      <c r="D224" s="111" t="s">
        <v>16</v>
      </c>
      <c r="E224" s="111" t="s">
        <v>197</v>
      </c>
      <c r="F224" s="111" t="s">
        <v>218</v>
      </c>
      <c r="G224" s="109" t="str">
        <f t="shared" si="4"/>
        <v>Thalassoica antarctica GPx</v>
      </c>
      <c r="H224" s="191">
        <v>1</v>
      </c>
      <c r="I224" s="191"/>
      <c r="J224" s="191"/>
      <c r="K224" s="191"/>
      <c r="L224" s="191">
        <v>1</v>
      </c>
      <c r="M224" s="191"/>
      <c r="N224" s="191"/>
      <c r="O224" s="191">
        <v>1</v>
      </c>
      <c r="P224" s="191"/>
      <c r="Q224" s="191">
        <v>1</v>
      </c>
      <c r="R224" s="192"/>
      <c r="S224" s="191"/>
      <c r="T224" s="191"/>
      <c r="U224" s="191">
        <v>1</v>
      </c>
      <c r="V224" s="191"/>
      <c r="W224" s="191"/>
      <c r="X224" s="191"/>
      <c r="Y224" s="191"/>
      <c r="Z224" s="191"/>
      <c r="AA224" s="191">
        <v>1</v>
      </c>
      <c r="AB224" s="191">
        <v>1</v>
      </c>
      <c r="AC224" s="191"/>
      <c r="AD224" s="191"/>
      <c r="AE224" s="191"/>
      <c r="AF224" s="191">
        <v>1</v>
      </c>
      <c r="AG224" s="191"/>
      <c r="AH224" s="191">
        <v>1</v>
      </c>
      <c r="AI224" s="191">
        <v>1</v>
      </c>
      <c r="AJ224" s="191"/>
      <c r="AK224" s="191">
        <v>1</v>
      </c>
      <c r="AL224" s="191"/>
      <c r="AM224" s="191"/>
      <c r="AN224" s="191">
        <v>1</v>
      </c>
      <c r="AO224" s="191"/>
    </row>
    <row r="225" spans="1:42" s="181" customFormat="1" ht="18" customHeight="1">
      <c r="A225" s="224">
        <v>222</v>
      </c>
      <c r="B225" s="108" t="s">
        <v>187</v>
      </c>
      <c r="C225" s="179" t="s">
        <v>271</v>
      </c>
      <c r="D225" s="111" t="s">
        <v>16</v>
      </c>
      <c r="E225" s="111" t="s">
        <v>197</v>
      </c>
      <c r="F225" s="111" t="s">
        <v>218</v>
      </c>
      <c r="G225" s="109" t="str">
        <f t="shared" si="4"/>
        <v>Larus marinus Catalase</v>
      </c>
      <c r="H225" s="191">
        <v>1</v>
      </c>
      <c r="I225" s="191"/>
      <c r="J225" s="191"/>
      <c r="K225" s="191"/>
      <c r="L225" s="191">
        <v>1</v>
      </c>
      <c r="M225" s="191"/>
      <c r="N225" s="191"/>
      <c r="O225" s="191">
        <v>1</v>
      </c>
      <c r="P225" s="191"/>
      <c r="Q225" s="191">
        <v>1</v>
      </c>
      <c r="R225" s="192"/>
      <c r="S225" s="191"/>
      <c r="T225" s="191"/>
      <c r="U225" s="191">
        <v>1</v>
      </c>
      <c r="V225" s="191"/>
      <c r="W225" s="191"/>
      <c r="X225" s="191"/>
      <c r="Y225" s="191"/>
      <c r="Z225" s="191"/>
      <c r="AA225" s="191">
        <v>1</v>
      </c>
      <c r="AB225" s="191">
        <v>1</v>
      </c>
      <c r="AC225" s="191"/>
      <c r="AD225" s="191"/>
      <c r="AE225" s="191"/>
      <c r="AF225" s="191">
        <v>1</v>
      </c>
      <c r="AG225" s="191"/>
      <c r="AH225" s="191">
        <v>1</v>
      </c>
      <c r="AI225" s="191">
        <v>1</v>
      </c>
      <c r="AJ225" s="191"/>
      <c r="AK225" s="191">
        <v>1</v>
      </c>
      <c r="AL225" s="191"/>
      <c r="AM225" s="191"/>
      <c r="AN225" s="191">
        <v>1</v>
      </c>
      <c r="AO225" s="191"/>
    </row>
    <row r="226" spans="1:42" s="181" customFormat="1" ht="18" customHeight="1">
      <c r="A226" s="227">
        <v>223</v>
      </c>
      <c r="B226" s="108" t="s">
        <v>188</v>
      </c>
      <c r="C226" s="179" t="s">
        <v>271</v>
      </c>
      <c r="D226" s="111" t="s">
        <v>16</v>
      </c>
      <c r="E226" s="111" t="s">
        <v>197</v>
      </c>
      <c r="F226" s="111" t="s">
        <v>218</v>
      </c>
      <c r="G226" s="109" t="str">
        <f t="shared" si="4"/>
        <v>Larus fuscus Catalase</v>
      </c>
      <c r="H226" s="191">
        <v>1</v>
      </c>
      <c r="I226" s="191"/>
      <c r="J226" s="191"/>
      <c r="K226" s="191"/>
      <c r="L226" s="191">
        <v>1</v>
      </c>
      <c r="M226" s="191"/>
      <c r="N226" s="191"/>
      <c r="O226" s="191">
        <v>1</v>
      </c>
      <c r="P226" s="191"/>
      <c r="Q226" s="191">
        <v>1</v>
      </c>
      <c r="R226" s="192"/>
      <c r="S226" s="191"/>
      <c r="T226" s="191"/>
      <c r="U226" s="191">
        <v>1</v>
      </c>
      <c r="V226" s="191"/>
      <c r="W226" s="191"/>
      <c r="X226" s="191"/>
      <c r="Y226" s="191"/>
      <c r="Z226" s="191"/>
      <c r="AA226" s="191">
        <v>1</v>
      </c>
      <c r="AB226" s="191">
        <v>1</v>
      </c>
      <c r="AC226" s="191"/>
      <c r="AD226" s="191"/>
      <c r="AE226" s="191"/>
      <c r="AF226" s="191">
        <v>1</v>
      </c>
      <c r="AG226" s="191"/>
      <c r="AH226" s="191">
        <v>1</v>
      </c>
      <c r="AI226" s="191">
        <v>1</v>
      </c>
      <c r="AJ226" s="191"/>
      <c r="AK226" s="191">
        <v>1</v>
      </c>
      <c r="AL226" s="191"/>
      <c r="AM226" s="191"/>
      <c r="AN226" s="191">
        <v>1</v>
      </c>
      <c r="AO226" s="191"/>
    </row>
    <row r="227" spans="1:42" s="181" customFormat="1" ht="18" customHeight="1">
      <c r="A227" s="224">
        <v>224</v>
      </c>
      <c r="B227" s="108" t="s">
        <v>189</v>
      </c>
      <c r="C227" s="179" t="s">
        <v>271</v>
      </c>
      <c r="D227" s="111" t="s">
        <v>16</v>
      </c>
      <c r="E227" s="111" t="s">
        <v>197</v>
      </c>
      <c r="F227" s="111" t="s">
        <v>218</v>
      </c>
      <c r="G227" s="109" t="str">
        <f t="shared" si="4"/>
        <v>Larus argentatus Catalase</v>
      </c>
      <c r="H227" s="191">
        <v>1</v>
      </c>
      <c r="I227" s="191"/>
      <c r="J227" s="191"/>
      <c r="K227" s="191"/>
      <c r="L227" s="191">
        <v>1</v>
      </c>
      <c r="M227" s="191"/>
      <c r="N227" s="191"/>
      <c r="O227" s="191">
        <v>1</v>
      </c>
      <c r="P227" s="191"/>
      <c r="Q227" s="191">
        <v>1</v>
      </c>
      <c r="R227" s="192"/>
      <c r="S227" s="191"/>
      <c r="T227" s="191"/>
      <c r="U227" s="191">
        <v>1</v>
      </c>
      <c r="V227" s="191"/>
      <c r="W227" s="191"/>
      <c r="X227" s="191"/>
      <c r="Y227" s="191"/>
      <c r="Z227" s="191"/>
      <c r="AA227" s="191">
        <v>1</v>
      </c>
      <c r="AB227" s="191">
        <v>1</v>
      </c>
      <c r="AC227" s="191"/>
      <c r="AD227" s="191"/>
      <c r="AE227" s="191"/>
      <c r="AF227" s="191">
        <v>1</v>
      </c>
      <c r="AG227" s="191"/>
      <c r="AH227" s="191">
        <v>1</v>
      </c>
      <c r="AI227" s="191">
        <v>1</v>
      </c>
      <c r="AJ227" s="191"/>
      <c r="AK227" s="191">
        <v>1</v>
      </c>
      <c r="AL227" s="191"/>
      <c r="AM227" s="191"/>
      <c r="AN227" s="191">
        <v>1</v>
      </c>
      <c r="AO227" s="191"/>
    </row>
    <row r="228" spans="1:42" s="181" customFormat="1" ht="18" customHeight="1">
      <c r="A228" s="227">
        <v>225</v>
      </c>
      <c r="B228" s="193" t="s">
        <v>186</v>
      </c>
      <c r="C228" s="179" t="s">
        <v>271</v>
      </c>
      <c r="D228" s="111" t="s">
        <v>16</v>
      </c>
      <c r="E228" s="111" t="s">
        <v>197</v>
      </c>
      <c r="F228" s="111" t="s">
        <v>218</v>
      </c>
      <c r="G228" s="109" t="str">
        <f t="shared" si="4"/>
        <v>Diomedea exulans Catalase</v>
      </c>
      <c r="H228" s="191">
        <v>1</v>
      </c>
      <c r="I228" s="191"/>
      <c r="J228" s="191"/>
      <c r="K228" s="191"/>
      <c r="L228" s="191">
        <v>1</v>
      </c>
      <c r="M228" s="191"/>
      <c r="N228" s="191"/>
      <c r="O228" s="191">
        <v>1</v>
      </c>
      <c r="P228" s="191"/>
      <c r="Q228" s="191">
        <v>1</v>
      </c>
      <c r="R228" s="192"/>
      <c r="S228" s="191"/>
      <c r="T228" s="191"/>
      <c r="U228" s="191">
        <v>1</v>
      </c>
      <c r="V228" s="191"/>
      <c r="W228" s="191"/>
      <c r="X228" s="191"/>
      <c r="Y228" s="191"/>
      <c r="Z228" s="191"/>
      <c r="AA228" s="191">
        <v>1</v>
      </c>
      <c r="AB228" s="191">
        <v>1</v>
      </c>
      <c r="AC228" s="191"/>
      <c r="AD228" s="191"/>
      <c r="AE228" s="191"/>
      <c r="AF228" s="191">
        <v>1</v>
      </c>
      <c r="AG228" s="191"/>
      <c r="AH228" s="191">
        <v>1</v>
      </c>
      <c r="AI228" s="191">
        <v>1</v>
      </c>
      <c r="AJ228" s="191"/>
      <c r="AK228" s="191">
        <v>1</v>
      </c>
      <c r="AL228" s="191"/>
      <c r="AM228" s="191"/>
      <c r="AN228" s="191">
        <v>1</v>
      </c>
      <c r="AO228" s="191"/>
    </row>
    <row r="229" spans="1:42" s="181" customFormat="1" ht="18" customHeight="1">
      <c r="A229" s="224">
        <v>226</v>
      </c>
      <c r="B229" s="193" t="s">
        <v>190</v>
      </c>
      <c r="C229" s="179" t="s">
        <v>271</v>
      </c>
      <c r="D229" s="111" t="s">
        <v>16</v>
      </c>
      <c r="E229" s="111" t="s">
        <v>197</v>
      </c>
      <c r="F229" s="111" t="s">
        <v>218</v>
      </c>
      <c r="G229" s="109" t="str">
        <f t="shared" si="4"/>
        <v>Stercorarius maccormicki Catalase</v>
      </c>
      <c r="H229" s="191">
        <v>1</v>
      </c>
      <c r="I229" s="191"/>
      <c r="J229" s="191"/>
      <c r="K229" s="191"/>
      <c r="L229" s="191">
        <v>1</v>
      </c>
      <c r="M229" s="191"/>
      <c r="N229" s="191"/>
      <c r="O229" s="191">
        <v>1</v>
      </c>
      <c r="P229" s="191"/>
      <c r="Q229" s="191">
        <v>1</v>
      </c>
      <c r="R229" s="192"/>
      <c r="S229" s="191"/>
      <c r="T229" s="191"/>
      <c r="U229" s="191">
        <v>1</v>
      </c>
      <c r="V229" s="191"/>
      <c r="W229" s="191"/>
      <c r="X229" s="191"/>
      <c r="Y229" s="191"/>
      <c r="Z229" s="191"/>
      <c r="AA229" s="191">
        <v>1</v>
      </c>
      <c r="AB229" s="191">
        <v>1</v>
      </c>
      <c r="AC229" s="191"/>
      <c r="AD229" s="191"/>
      <c r="AE229" s="191"/>
      <c r="AF229" s="191">
        <v>1</v>
      </c>
      <c r="AG229" s="191"/>
      <c r="AH229" s="191">
        <v>1</v>
      </c>
      <c r="AI229" s="191">
        <v>1</v>
      </c>
      <c r="AJ229" s="191"/>
      <c r="AK229" s="191">
        <v>1</v>
      </c>
      <c r="AL229" s="191"/>
      <c r="AM229" s="191"/>
      <c r="AN229" s="191">
        <v>1</v>
      </c>
      <c r="AO229" s="191"/>
    </row>
    <row r="230" spans="1:42" s="181" customFormat="1" ht="18" customHeight="1">
      <c r="A230" s="227">
        <v>227</v>
      </c>
      <c r="B230" s="193" t="s">
        <v>191</v>
      </c>
      <c r="C230" s="179" t="s">
        <v>271</v>
      </c>
      <c r="D230" s="111" t="s">
        <v>16</v>
      </c>
      <c r="E230" s="111" t="s">
        <v>197</v>
      </c>
      <c r="F230" s="111" t="s">
        <v>218</v>
      </c>
      <c r="G230" s="109" t="str">
        <f t="shared" si="4"/>
        <v>Stercorarius antarcticus Catalase</v>
      </c>
      <c r="H230" s="191">
        <v>1</v>
      </c>
      <c r="I230" s="191"/>
      <c r="J230" s="191"/>
      <c r="K230" s="191"/>
      <c r="L230" s="191">
        <v>1</v>
      </c>
      <c r="M230" s="191"/>
      <c r="N230" s="191"/>
      <c r="O230" s="191">
        <v>1</v>
      </c>
      <c r="P230" s="191"/>
      <c r="Q230" s="191">
        <v>1</v>
      </c>
      <c r="R230" s="192"/>
      <c r="S230" s="191"/>
      <c r="T230" s="191"/>
      <c r="U230" s="191">
        <v>1</v>
      </c>
      <c r="V230" s="191"/>
      <c r="W230" s="191"/>
      <c r="X230" s="191"/>
      <c r="Y230" s="191"/>
      <c r="Z230" s="191"/>
      <c r="AA230" s="191">
        <v>1</v>
      </c>
      <c r="AB230" s="191">
        <v>1</v>
      </c>
      <c r="AC230" s="191"/>
      <c r="AD230" s="191"/>
      <c r="AE230" s="191"/>
      <c r="AF230" s="191">
        <v>1</v>
      </c>
      <c r="AG230" s="191"/>
      <c r="AH230" s="191">
        <v>1</v>
      </c>
      <c r="AI230" s="191">
        <v>1</v>
      </c>
      <c r="AJ230" s="191"/>
      <c r="AK230" s="191">
        <v>1</v>
      </c>
      <c r="AL230" s="191"/>
      <c r="AM230" s="191"/>
      <c r="AN230" s="191">
        <v>1</v>
      </c>
      <c r="AO230" s="191"/>
    </row>
    <row r="231" spans="1:42" s="181" customFormat="1" ht="18" customHeight="1">
      <c r="A231" s="224">
        <v>228</v>
      </c>
      <c r="B231" s="193" t="s">
        <v>192</v>
      </c>
      <c r="C231" s="179" t="s">
        <v>271</v>
      </c>
      <c r="D231" s="111" t="s">
        <v>16</v>
      </c>
      <c r="E231" s="111" t="s">
        <v>197</v>
      </c>
      <c r="F231" s="111" t="s">
        <v>218</v>
      </c>
      <c r="G231" s="109" t="str">
        <f t="shared" si="4"/>
        <v>Aptenodytes patagonicus Catalase</v>
      </c>
      <c r="H231" s="191">
        <v>1</v>
      </c>
      <c r="I231" s="191"/>
      <c r="J231" s="191"/>
      <c r="K231" s="191"/>
      <c r="L231" s="191">
        <v>1</v>
      </c>
      <c r="M231" s="191"/>
      <c r="N231" s="191"/>
      <c r="O231" s="191">
        <v>1</v>
      </c>
      <c r="P231" s="191"/>
      <c r="Q231" s="191">
        <v>1</v>
      </c>
      <c r="R231" s="192"/>
      <c r="S231" s="191"/>
      <c r="T231" s="191"/>
      <c r="U231" s="191">
        <v>1</v>
      </c>
      <c r="V231" s="191"/>
      <c r="W231" s="191"/>
      <c r="X231" s="191"/>
      <c r="Y231" s="191"/>
      <c r="Z231" s="191"/>
      <c r="AA231" s="191">
        <v>1</v>
      </c>
      <c r="AB231" s="191">
        <v>1</v>
      </c>
      <c r="AC231" s="191"/>
      <c r="AD231" s="191"/>
      <c r="AE231" s="191"/>
      <c r="AF231" s="191">
        <v>1</v>
      </c>
      <c r="AG231" s="191"/>
      <c r="AH231" s="191">
        <v>1</v>
      </c>
      <c r="AI231" s="191">
        <v>1</v>
      </c>
      <c r="AJ231" s="191"/>
      <c r="AK231" s="191">
        <v>1</v>
      </c>
      <c r="AL231" s="191"/>
      <c r="AM231" s="191"/>
      <c r="AN231" s="191">
        <v>1</v>
      </c>
      <c r="AO231" s="191"/>
    </row>
    <row r="232" spans="1:42" s="181" customFormat="1" ht="18" customHeight="1">
      <c r="A232" s="227">
        <v>229</v>
      </c>
      <c r="B232" s="193" t="s">
        <v>193</v>
      </c>
      <c r="C232" s="179" t="s">
        <v>271</v>
      </c>
      <c r="D232" s="111" t="s">
        <v>16</v>
      </c>
      <c r="E232" s="111" t="s">
        <v>197</v>
      </c>
      <c r="F232" s="111" t="s">
        <v>218</v>
      </c>
      <c r="G232" s="109" t="str">
        <f t="shared" si="4"/>
        <v>Alle alle Catalase</v>
      </c>
      <c r="H232" s="191">
        <v>1</v>
      </c>
      <c r="I232" s="191"/>
      <c r="J232" s="191"/>
      <c r="K232" s="191"/>
      <c r="L232" s="191">
        <v>1</v>
      </c>
      <c r="M232" s="191"/>
      <c r="N232" s="191"/>
      <c r="O232" s="191">
        <v>1</v>
      </c>
      <c r="P232" s="191"/>
      <c r="Q232" s="191">
        <v>1</v>
      </c>
      <c r="R232" s="192"/>
      <c r="S232" s="191"/>
      <c r="T232" s="191"/>
      <c r="U232" s="191">
        <v>1</v>
      </c>
      <c r="V232" s="191"/>
      <c r="W232" s="191"/>
      <c r="X232" s="191"/>
      <c r="Y232" s="191"/>
      <c r="Z232" s="191"/>
      <c r="AA232" s="191">
        <v>1</v>
      </c>
      <c r="AB232" s="191">
        <v>1</v>
      </c>
      <c r="AC232" s="191"/>
      <c r="AD232" s="191"/>
      <c r="AE232" s="191"/>
      <c r="AF232" s="191">
        <v>1</v>
      </c>
      <c r="AG232" s="191"/>
      <c r="AH232" s="191">
        <v>1</v>
      </c>
      <c r="AI232" s="191">
        <v>1</v>
      </c>
      <c r="AJ232" s="191"/>
      <c r="AK232" s="191">
        <v>1</v>
      </c>
      <c r="AL232" s="191"/>
      <c r="AM232" s="191"/>
      <c r="AN232" s="191">
        <v>1</v>
      </c>
      <c r="AO232" s="191"/>
    </row>
    <row r="233" spans="1:42" s="181" customFormat="1" ht="18" customHeight="1">
      <c r="A233" s="224">
        <v>230</v>
      </c>
      <c r="B233" s="193" t="s">
        <v>194</v>
      </c>
      <c r="C233" s="179" t="s">
        <v>271</v>
      </c>
      <c r="D233" s="111" t="s">
        <v>16</v>
      </c>
      <c r="E233" s="111" t="s">
        <v>197</v>
      </c>
      <c r="F233" s="111" t="s">
        <v>218</v>
      </c>
      <c r="G233" s="109" t="str">
        <f t="shared" si="4"/>
        <v>Rissa tridactyla Catalase</v>
      </c>
      <c r="H233" s="191">
        <v>1</v>
      </c>
      <c r="I233" s="191"/>
      <c r="J233" s="191"/>
      <c r="K233" s="191"/>
      <c r="L233" s="191">
        <v>1</v>
      </c>
      <c r="M233" s="191"/>
      <c r="N233" s="191"/>
      <c r="O233" s="191">
        <v>1</v>
      </c>
      <c r="P233" s="191"/>
      <c r="Q233" s="191">
        <v>1</v>
      </c>
      <c r="R233" s="192"/>
      <c r="S233" s="191"/>
      <c r="T233" s="191"/>
      <c r="U233" s="191">
        <v>1</v>
      </c>
      <c r="V233" s="191"/>
      <c r="W233" s="191"/>
      <c r="X233" s="191"/>
      <c r="Y233" s="191"/>
      <c r="Z233" s="191"/>
      <c r="AA233" s="191">
        <v>1</v>
      </c>
      <c r="AB233" s="191">
        <v>1</v>
      </c>
      <c r="AC233" s="191"/>
      <c r="AD233" s="191"/>
      <c r="AE233" s="191"/>
      <c r="AF233" s="191">
        <v>1</v>
      </c>
      <c r="AG233" s="191"/>
      <c r="AH233" s="191">
        <v>1</v>
      </c>
      <c r="AI233" s="191">
        <v>1</v>
      </c>
      <c r="AJ233" s="191"/>
      <c r="AK233" s="191">
        <v>1</v>
      </c>
      <c r="AL233" s="191"/>
      <c r="AM233" s="191"/>
      <c r="AN233" s="191">
        <v>1</v>
      </c>
      <c r="AO233" s="191"/>
    </row>
    <row r="234" spans="1:42" s="181" customFormat="1" ht="18" customHeight="1">
      <c r="A234" s="227">
        <v>231</v>
      </c>
      <c r="B234" s="193" t="s">
        <v>195</v>
      </c>
      <c r="C234" s="179" t="s">
        <v>271</v>
      </c>
      <c r="D234" s="111" t="s">
        <v>16</v>
      </c>
      <c r="E234" s="111" t="s">
        <v>197</v>
      </c>
      <c r="F234" s="111" t="s">
        <v>218</v>
      </c>
      <c r="G234" s="109" t="str">
        <f t="shared" si="4"/>
        <v>Thalassoica antarctica Catalase</v>
      </c>
      <c r="H234" s="191">
        <v>1</v>
      </c>
      <c r="I234" s="191"/>
      <c r="J234" s="191"/>
      <c r="K234" s="191"/>
      <c r="L234" s="191">
        <v>1</v>
      </c>
      <c r="M234" s="191"/>
      <c r="N234" s="191"/>
      <c r="O234" s="191">
        <v>1</v>
      </c>
      <c r="P234" s="191"/>
      <c r="Q234" s="191">
        <v>1</v>
      </c>
      <c r="R234" s="192"/>
      <c r="S234" s="191"/>
      <c r="T234" s="191"/>
      <c r="U234" s="191">
        <v>1</v>
      </c>
      <c r="V234" s="191"/>
      <c r="W234" s="191"/>
      <c r="X234" s="191"/>
      <c r="Y234" s="191"/>
      <c r="Z234" s="191"/>
      <c r="AA234" s="191">
        <v>1</v>
      </c>
      <c r="AB234" s="191">
        <v>1</v>
      </c>
      <c r="AC234" s="191"/>
      <c r="AD234" s="191"/>
      <c r="AE234" s="191"/>
      <c r="AF234" s="191">
        <v>1</v>
      </c>
      <c r="AG234" s="191"/>
      <c r="AH234" s="191">
        <v>1</v>
      </c>
      <c r="AI234" s="191">
        <v>1</v>
      </c>
      <c r="AJ234" s="191"/>
      <c r="AK234" s="191">
        <v>1</v>
      </c>
      <c r="AL234" s="191"/>
      <c r="AM234" s="191"/>
      <c r="AN234" s="191">
        <v>1</v>
      </c>
      <c r="AO234" s="191"/>
    </row>
    <row r="235" spans="1:42" s="200" customFormat="1" ht="18" customHeight="1">
      <c r="A235" s="224">
        <v>232</v>
      </c>
      <c r="B235" s="194" t="s">
        <v>209</v>
      </c>
      <c r="C235" s="195" t="s">
        <v>210</v>
      </c>
      <c r="D235" s="111" t="s">
        <v>76</v>
      </c>
      <c r="E235" s="196" t="s">
        <v>211</v>
      </c>
      <c r="F235" s="196" t="s">
        <v>223</v>
      </c>
      <c r="G235" s="148" t="str">
        <f t="shared" si="4"/>
        <v>Perca fluviatilis Metabolomique du foie</v>
      </c>
      <c r="H235" s="197"/>
      <c r="I235" s="197"/>
      <c r="J235" s="197">
        <v>1</v>
      </c>
      <c r="K235" s="197"/>
      <c r="L235" s="197"/>
      <c r="M235" s="197">
        <v>1</v>
      </c>
      <c r="N235" s="197">
        <v>1</v>
      </c>
      <c r="O235" s="197"/>
      <c r="P235" s="197"/>
      <c r="Q235" s="197">
        <v>1</v>
      </c>
      <c r="R235" s="198"/>
      <c r="S235" s="197"/>
      <c r="T235" s="197"/>
      <c r="U235" s="197"/>
      <c r="V235" s="197">
        <v>1</v>
      </c>
      <c r="W235" s="199"/>
      <c r="X235" s="199"/>
      <c r="Y235" s="199"/>
      <c r="Z235" s="197"/>
      <c r="AA235" s="197"/>
      <c r="AB235" s="197"/>
      <c r="AC235" s="197">
        <v>1</v>
      </c>
      <c r="AD235" s="197">
        <v>1</v>
      </c>
      <c r="AE235" s="197">
        <v>1</v>
      </c>
      <c r="AF235" s="197"/>
      <c r="AG235" s="197"/>
      <c r="AH235" s="197">
        <v>1</v>
      </c>
      <c r="AI235" s="197">
        <v>1</v>
      </c>
      <c r="AJ235" s="197"/>
      <c r="AK235" s="197"/>
      <c r="AL235" s="197"/>
      <c r="AM235" s="197">
        <v>1</v>
      </c>
      <c r="AN235" s="197"/>
      <c r="AO235" s="197">
        <v>1</v>
      </c>
    </row>
    <row r="236" spans="1:42" s="206" customFormat="1" ht="17.149999999999999" customHeight="1">
      <c r="A236" s="227">
        <v>233</v>
      </c>
      <c r="B236" s="201" t="s">
        <v>227</v>
      </c>
      <c r="C236" s="201" t="s">
        <v>228</v>
      </c>
      <c r="D236" s="201" t="s">
        <v>76</v>
      </c>
      <c r="E236" s="202" t="s">
        <v>234</v>
      </c>
      <c r="F236" s="202" t="s">
        <v>235</v>
      </c>
      <c r="G236" s="147" t="str">
        <f t="shared" si="4"/>
        <v>Schmidtea polychroa nombre de cocons pondus et nombre de juvéniles par cocons</v>
      </c>
      <c r="H236" s="203">
        <v>1</v>
      </c>
      <c r="I236" s="204"/>
      <c r="J236" s="204"/>
      <c r="K236" s="204"/>
      <c r="L236" s="204"/>
      <c r="M236" s="203">
        <v>1</v>
      </c>
      <c r="N236" s="203">
        <v>1</v>
      </c>
      <c r="O236" s="204"/>
      <c r="P236" s="204"/>
      <c r="Q236" s="191">
        <v>1</v>
      </c>
      <c r="R236" s="191">
        <v>1</v>
      </c>
      <c r="S236" s="204"/>
      <c r="T236" s="204"/>
      <c r="U236" s="203">
        <v>1</v>
      </c>
      <c r="V236" s="204"/>
      <c r="W236" s="203">
        <v>1</v>
      </c>
      <c r="X236" s="203">
        <v>1</v>
      </c>
      <c r="Y236" s="204"/>
      <c r="Z236" s="204"/>
      <c r="AA236" s="204"/>
      <c r="AB236" s="204"/>
      <c r="AC236" s="204"/>
      <c r="AD236" s="204"/>
      <c r="AE236" s="204"/>
      <c r="AF236" s="203">
        <v>1</v>
      </c>
      <c r="AG236" s="203">
        <v>1</v>
      </c>
      <c r="AH236" s="204"/>
      <c r="AI236" s="203">
        <v>1</v>
      </c>
      <c r="AJ236" s="204"/>
      <c r="AK236" s="204"/>
      <c r="AL236" s="204"/>
      <c r="AM236" s="203">
        <v>1</v>
      </c>
      <c r="AN236" s="203">
        <v>1</v>
      </c>
      <c r="AO236" s="204"/>
      <c r="AP236" s="205" t="s">
        <v>229</v>
      </c>
    </row>
    <row r="237" spans="1:42" s="206" customFormat="1" ht="17.149999999999999" customHeight="1">
      <c r="A237" s="224">
        <v>234</v>
      </c>
      <c r="B237" s="201" t="s">
        <v>232</v>
      </c>
      <c r="C237" s="207" t="s">
        <v>230</v>
      </c>
      <c r="D237" s="201" t="s">
        <v>76</v>
      </c>
      <c r="E237" s="202" t="s">
        <v>234</v>
      </c>
      <c r="F237" s="202" t="s">
        <v>235</v>
      </c>
      <c r="G237" s="147" t="str">
        <f t="shared" si="4"/>
        <v>Radix balthica taux d'éclosion</v>
      </c>
      <c r="H237" s="204"/>
      <c r="I237" s="203">
        <v>1</v>
      </c>
      <c r="J237" s="204"/>
      <c r="K237" s="204"/>
      <c r="L237" s="204"/>
      <c r="M237" s="203">
        <v>1</v>
      </c>
      <c r="N237" s="203">
        <v>1</v>
      </c>
      <c r="O237" s="204"/>
      <c r="P237" s="204"/>
      <c r="Q237" s="191">
        <v>1</v>
      </c>
      <c r="R237" s="191">
        <v>1</v>
      </c>
      <c r="S237" s="204"/>
      <c r="T237" s="204"/>
      <c r="U237" s="203">
        <v>1</v>
      </c>
      <c r="V237" s="204"/>
      <c r="W237" s="203">
        <v>1</v>
      </c>
      <c r="X237" s="203">
        <v>1</v>
      </c>
      <c r="Y237" s="204"/>
      <c r="Z237" s="204"/>
      <c r="AA237" s="204"/>
      <c r="AB237" s="204"/>
      <c r="AC237" s="204"/>
      <c r="AD237" s="204"/>
      <c r="AE237" s="204"/>
      <c r="AF237" s="204"/>
      <c r="AG237" s="203">
        <v>1</v>
      </c>
      <c r="AH237" s="204"/>
      <c r="AI237" s="203">
        <v>1</v>
      </c>
      <c r="AJ237" s="204"/>
      <c r="AK237" s="204"/>
      <c r="AL237" s="204"/>
      <c r="AM237" s="203">
        <v>1</v>
      </c>
      <c r="AN237" s="203">
        <v>1</v>
      </c>
      <c r="AO237" s="204"/>
      <c r="AP237" s="207" t="s">
        <v>231</v>
      </c>
    </row>
    <row r="238" spans="1:42" s="206" customFormat="1" ht="17.149999999999999" customHeight="1">
      <c r="A238" s="227">
        <v>235</v>
      </c>
      <c r="B238" s="201" t="s">
        <v>233</v>
      </c>
      <c r="C238" s="207" t="s">
        <v>230</v>
      </c>
      <c r="D238" s="201" t="s">
        <v>76</v>
      </c>
      <c r="E238" s="202" t="s">
        <v>234</v>
      </c>
      <c r="F238" s="202" t="s">
        <v>235</v>
      </c>
      <c r="G238" s="147" t="str">
        <f t="shared" si="4"/>
        <v>Lymnea stagnalis taux d'éclosion</v>
      </c>
      <c r="H238" s="204"/>
      <c r="I238" s="203">
        <v>1</v>
      </c>
      <c r="J238" s="204"/>
      <c r="K238" s="204"/>
      <c r="L238" s="204"/>
      <c r="M238" s="203">
        <v>1</v>
      </c>
      <c r="N238" s="203">
        <v>1</v>
      </c>
      <c r="O238" s="204"/>
      <c r="P238" s="204"/>
      <c r="Q238" s="197">
        <v>1</v>
      </c>
      <c r="R238" s="197">
        <v>1</v>
      </c>
      <c r="S238" s="204"/>
      <c r="T238" s="204"/>
      <c r="U238" s="203">
        <v>1</v>
      </c>
      <c r="V238" s="204"/>
      <c r="W238" s="203">
        <v>1</v>
      </c>
      <c r="X238" s="203">
        <v>1</v>
      </c>
      <c r="Y238" s="204"/>
      <c r="Z238" s="204"/>
      <c r="AA238" s="204"/>
      <c r="AB238" s="204"/>
      <c r="AC238" s="204"/>
      <c r="AD238" s="203">
        <v>1</v>
      </c>
      <c r="AE238" s="204"/>
      <c r="AF238" s="204"/>
      <c r="AG238" s="203">
        <v>1</v>
      </c>
      <c r="AH238" s="204"/>
      <c r="AI238" s="203">
        <v>1</v>
      </c>
      <c r="AJ238" s="204"/>
      <c r="AK238" s="204"/>
      <c r="AL238" s="204"/>
      <c r="AM238" s="203">
        <v>1</v>
      </c>
      <c r="AN238" s="203">
        <v>1</v>
      </c>
      <c r="AO238" s="204"/>
      <c r="AP238" s="207" t="s">
        <v>231</v>
      </c>
    </row>
    <row r="239" spans="1:42" s="206" customFormat="1" ht="17.149999999999999" customHeight="1">
      <c r="A239" s="224">
        <v>236</v>
      </c>
      <c r="B239" s="201" t="s">
        <v>36</v>
      </c>
      <c r="C239" s="207" t="s">
        <v>237</v>
      </c>
      <c r="D239" s="201" t="s">
        <v>16</v>
      </c>
      <c r="E239" s="202" t="s">
        <v>238</v>
      </c>
      <c r="F239" s="202" t="s">
        <v>239</v>
      </c>
      <c r="G239" s="147" t="str">
        <f t="shared" si="4"/>
        <v>Mytilus galloprovincialis métabolomique</v>
      </c>
      <c r="H239" s="204"/>
      <c r="I239" s="203">
        <v>1</v>
      </c>
      <c r="J239" s="204"/>
      <c r="K239" s="204"/>
      <c r="L239" s="204"/>
      <c r="M239" s="203">
        <v>1</v>
      </c>
      <c r="N239" s="203"/>
      <c r="O239" s="204">
        <v>1</v>
      </c>
      <c r="P239" s="204"/>
      <c r="Q239" s="197"/>
      <c r="R239" s="197"/>
      <c r="S239" s="204">
        <v>1</v>
      </c>
      <c r="T239" s="204"/>
      <c r="U239" s="203">
        <v>1</v>
      </c>
      <c r="V239" s="204"/>
      <c r="W239" s="203"/>
      <c r="X239" s="203"/>
      <c r="Y239" s="204"/>
      <c r="Z239" s="204"/>
      <c r="AA239" s="204">
        <v>1</v>
      </c>
      <c r="AB239" s="204"/>
      <c r="AC239" s="204">
        <v>1</v>
      </c>
      <c r="AD239" s="203">
        <v>1</v>
      </c>
      <c r="AE239" s="204">
        <v>1</v>
      </c>
      <c r="AF239" s="204"/>
      <c r="AG239" s="203">
        <v>1</v>
      </c>
      <c r="AH239" s="204"/>
      <c r="AI239" s="203">
        <v>1</v>
      </c>
      <c r="AJ239" s="204"/>
      <c r="AK239" s="204"/>
      <c r="AL239" s="204"/>
      <c r="AM239" s="203">
        <v>1</v>
      </c>
      <c r="AN239" s="203"/>
      <c r="AO239" s="204">
        <v>1</v>
      </c>
      <c r="AP239" s="207" t="s">
        <v>240</v>
      </c>
    </row>
    <row r="240" spans="1:42" s="206" customFormat="1" ht="17.149999999999999" customHeight="1">
      <c r="A240" s="227">
        <v>237</v>
      </c>
      <c r="B240" s="201" t="s">
        <v>265</v>
      </c>
      <c r="C240" s="207" t="s">
        <v>91</v>
      </c>
      <c r="D240" s="201" t="s">
        <v>253</v>
      </c>
      <c r="E240" s="202" t="s">
        <v>262</v>
      </c>
      <c r="F240" s="202" t="s">
        <v>261</v>
      </c>
      <c r="G240" s="147" t="str">
        <f t="shared" si="4"/>
        <v>Platichthys flesus EROD</v>
      </c>
      <c r="H240" s="204">
        <v>1</v>
      </c>
      <c r="I240" s="203"/>
      <c r="J240" s="204"/>
      <c r="K240" s="204">
        <v>1</v>
      </c>
      <c r="L240" s="204"/>
      <c r="M240" s="203"/>
      <c r="N240" s="203"/>
      <c r="O240" s="204">
        <v>1</v>
      </c>
      <c r="P240" s="204">
        <v>1</v>
      </c>
      <c r="Q240" s="197"/>
      <c r="R240" s="197"/>
      <c r="S240" s="204"/>
      <c r="T240" s="204">
        <v>1</v>
      </c>
      <c r="U240" s="203"/>
      <c r="V240" s="204"/>
      <c r="W240" s="203"/>
      <c r="X240" s="203"/>
      <c r="Y240" s="204"/>
      <c r="Z240" s="204"/>
      <c r="AA240" s="204">
        <v>1</v>
      </c>
      <c r="AB240" s="204">
        <v>1</v>
      </c>
      <c r="AC240" s="204">
        <v>1</v>
      </c>
      <c r="AD240" s="203"/>
      <c r="AE240" s="204">
        <v>1</v>
      </c>
      <c r="AF240" s="204"/>
      <c r="AG240" s="203"/>
      <c r="AH240" s="204">
        <v>1</v>
      </c>
      <c r="AI240" s="203"/>
      <c r="AJ240" s="204">
        <v>1</v>
      </c>
      <c r="AK240" s="204">
        <v>1</v>
      </c>
      <c r="AL240" s="204"/>
      <c r="AM240" s="203"/>
      <c r="AN240" s="203">
        <v>1</v>
      </c>
      <c r="AO240" s="204"/>
      <c r="AP240" s="207"/>
    </row>
    <row r="241" spans="1:42" s="206" customFormat="1" ht="17.149999999999999" customHeight="1">
      <c r="A241" s="224">
        <v>238</v>
      </c>
      <c r="B241" s="201" t="s">
        <v>265</v>
      </c>
      <c r="C241" s="207" t="s">
        <v>94</v>
      </c>
      <c r="D241" s="201" t="s">
        <v>253</v>
      </c>
      <c r="E241" s="202" t="s">
        <v>262</v>
      </c>
      <c r="F241" s="202" t="s">
        <v>261</v>
      </c>
      <c r="G241" s="147" t="str">
        <f t="shared" si="4"/>
        <v>Platichthys flesus AChE</v>
      </c>
      <c r="H241" s="204">
        <v>1</v>
      </c>
      <c r="I241" s="203"/>
      <c r="J241" s="204"/>
      <c r="K241" s="204"/>
      <c r="L241" s="204">
        <v>1</v>
      </c>
      <c r="M241" s="203"/>
      <c r="N241" s="203">
        <v>1</v>
      </c>
      <c r="O241" s="204"/>
      <c r="P241" s="204"/>
      <c r="Q241" s="197">
        <v>1</v>
      </c>
      <c r="R241" s="197"/>
      <c r="S241" s="204"/>
      <c r="T241" s="204"/>
      <c r="U241" s="203">
        <v>1</v>
      </c>
      <c r="V241" s="204"/>
      <c r="W241" s="203"/>
      <c r="X241" s="203"/>
      <c r="Y241" s="204"/>
      <c r="Z241" s="204"/>
      <c r="AA241" s="204">
        <v>1</v>
      </c>
      <c r="AB241" s="204">
        <v>1</v>
      </c>
      <c r="AC241" s="204">
        <v>1</v>
      </c>
      <c r="AD241" s="203"/>
      <c r="AE241" s="204">
        <v>1</v>
      </c>
      <c r="AF241" s="204"/>
      <c r="AG241" s="203"/>
      <c r="AH241" s="204">
        <v>1</v>
      </c>
      <c r="AI241" s="203"/>
      <c r="AJ241" s="204">
        <v>1</v>
      </c>
      <c r="AK241" s="204">
        <v>1</v>
      </c>
      <c r="AL241" s="204"/>
      <c r="AM241" s="203"/>
      <c r="AN241" s="203">
        <v>1</v>
      </c>
      <c r="AO241" s="204"/>
      <c r="AP241" s="207"/>
    </row>
    <row r="242" spans="1:42" s="206" customFormat="1" ht="17.149999999999999" customHeight="1">
      <c r="A242" s="227">
        <v>239</v>
      </c>
      <c r="B242" s="201" t="s">
        <v>265</v>
      </c>
      <c r="C242" s="207" t="s">
        <v>254</v>
      </c>
      <c r="D242" s="201" t="s">
        <v>253</v>
      </c>
      <c r="E242" s="202" t="s">
        <v>262</v>
      </c>
      <c r="F242" s="202" t="s">
        <v>261</v>
      </c>
      <c r="G242" s="147" t="str">
        <f t="shared" si="4"/>
        <v>Platichthys flesus Micronoyaux</v>
      </c>
      <c r="H242" s="204">
        <v>1</v>
      </c>
      <c r="I242" s="203"/>
      <c r="J242" s="204"/>
      <c r="K242" s="204"/>
      <c r="L242" s="204">
        <v>1</v>
      </c>
      <c r="M242" s="203"/>
      <c r="N242" s="203"/>
      <c r="O242" s="204">
        <v>1</v>
      </c>
      <c r="P242" s="204"/>
      <c r="Q242" s="197">
        <v>1</v>
      </c>
      <c r="R242" s="197"/>
      <c r="S242" s="204"/>
      <c r="T242" s="204"/>
      <c r="U242" s="203">
        <v>1</v>
      </c>
      <c r="V242" s="204"/>
      <c r="W242" s="203"/>
      <c r="X242" s="203"/>
      <c r="Y242" s="204"/>
      <c r="Z242" s="204"/>
      <c r="AA242" s="204">
        <v>1</v>
      </c>
      <c r="AB242" s="204">
        <v>1</v>
      </c>
      <c r="AC242" s="204">
        <v>1</v>
      </c>
      <c r="AD242" s="203"/>
      <c r="AE242" s="204">
        <v>1</v>
      </c>
      <c r="AF242" s="204"/>
      <c r="AG242" s="203"/>
      <c r="AH242" s="204">
        <v>1</v>
      </c>
      <c r="AI242" s="203"/>
      <c r="AJ242" s="204">
        <v>1</v>
      </c>
      <c r="AK242" s="204">
        <v>1</v>
      </c>
      <c r="AL242" s="204"/>
      <c r="AM242" s="203"/>
      <c r="AN242" s="203">
        <v>1</v>
      </c>
      <c r="AO242" s="204"/>
      <c r="AP242" s="207"/>
    </row>
    <row r="243" spans="1:42" s="206" customFormat="1" ht="17.149999999999999" customHeight="1">
      <c r="A243" s="224">
        <v>240</v>
      </c>
      <c r="B243" s="201" t="s">
        <v>265</v>
      </c>
      <c r="C243" s="207" t="s">
        <v>255</v>
      </c>
      <c r="D243" s="201" t="s">
        <v>253</v>
      </c>
      <c r="E243" s="202" t="s">
        <v>262</v>
      </c>
      <c r="F243" s="202" t="s">
        <v>261</v>
      </c>
      <c r="G243" s="147" t="str">
        <f t="shared" si="4"/>
        <v>Platichthys flesus COMETE</v>
      </c>
      <c r="H243" s="204">
        <v>1</v>
      </c>
      <c r="I243" s="203"/>
      <c r="J243" s="204"/>
      <c r="K243" s="204"/>
      <c r="L243" s="204">
        <v>1</v>
      </c>
      <c r="M243" s="203"/>
      <c r="N243" s="203"/>
      <c r="O243" s="204">
        <v>1</v>
      </c>
      <c r="P243" s="204"/>
      <c r="Q243" s="197">
        <v>1</v>
      </c>
      <c r="R243" s="197"/>
      <c r="S243" s="204"/>
      <c r="T243" s="204"/>
      <c r="U243" s="203">
        <v>1</v>
      </c>
      <c r="V243" s="204"/>
      <c r="W243" s="203"/>
      <c r="X243" s="203"/>
      <c r="Y243" s="204"/>
      <c r="Z243" s="204"/>
      <c r="AA243" s="204">
        <v>1</v>
      </c>
      <c r="AB243" s="204">
        <v>1</v>
      </c>
      <c r="AC243" s="204">
        <v>1</v>
      </c>
      <c r="AD243" s="203"/>
      <c r="AE243" s="204">
        <v>1</v>
      </c>
      <c r="AF243" s="204"/>
      <c r="AG243" s="203"/>
      <c r="AH243" s="204">
        <v>1</v>
      </c>
      <c r="AI243" s="203"/>
      <c r="AJ243" s="204">
        <v>1</v>
      </c>
      <c r="AK243" s="204">
        <v>1</v>
      </c>
      <c r="AL243" s="204"/>
      <c r="AM243" s="203"/>
      <c r="AN243" s="203"/>
      <c r="AO243" s="204">
        <v>1</v>
      </c>
      <c r="AP243" s="207"/>
    </row>
    <row r="244" spans="1:42" s="206" customFormat="1" ht="17.149999999999999" customHeight="1">
      <c r="A244" s="227">
        <v>241</v>
      </c>
      <c r="B244" s="201" t="s">
        <v>265</v>
      </c>
      <c r="C244" s="207" t="s">
        <v>256</v>
      </c>
      <c r="D244" s="201" t="s">
        <v>253</v>
      </c>
      <c r="E244" s="202" t="s">
        <v>262</v>
      </c>
      <c r="F244" s="202" t="s">
        <v>261</v>
      </c>
      <c r="G244" s="147" t="str">
        <f t="shared" si="4"/>
        <v>Platichthys flesus Stabilité lysosomale</v>
      </c>
      <c r="H244" s="204">
        <v>1</v>
      </c>
      <c r="I244" s="203"/>
      <c r="J244" s="204"/>
      <c r="K244" s="204"/>
      <c r="L244" s="204">
        <v>1</v>
      </c>
      <c r="M244" s="203"/>
      <c r="N244" s="203">
        <v>1</v>
      </c>
      <c r="O244" s="204"/>
      <c r="P244" s="204"/>
      <c r="Q244" s="197">
        <v>1</v>
      </c>
      <c r="R244" s="197"/>
      <c r="S244" s="204"/>
      <c r="T244" s="204"/>
      <c r="U244" s="203">
        <v>1</v>
      </c>
      <c r="V244" s="204"/>
      <c r="W244" s="203"/>
      <c r="X244" s="203"/>
      <c r="Y244" s="204"/>
      <c r="Z244" s="204"/>
      <c r="AA244" s="204">
        <v>1</v>
      </c>
      <c r="AB244" s="204">
        <v>1</v>
      </c>
      <c r="AC244" s="204">
        <v>1</v>
      </c>
      <c r="AD244" s="203"/>
      <c r="AE244" s="204"/>
      <c r="AF244" s="204"/>
      <c r="AG244" s="203"/>
      <c r="AH244" s="204">
        <v>1</v>
      </c>
      <c r="AI244" s="203"/>
      <c r="AJ244" s="204">
        <v>1</v>
      </c>
      <c r="AK244" s="204"/>
      <c r="AL244" s="204"/>
      <c r="AM244" s="203">
        <v>1</v>
      </c>
      <c r="AN244" s="203"/>
      <c r="AO244" s="204">
        <v>1</v>
      </c>
      <c r="AP244" s="207"/>
    </row>
    <row r="245" spans="1:42" s="206" customFormat="1" ht="17.149999999999999" customHeight="1">
      <c r="A245" s="224">
        <v>242</v>
      </c>
      <c r="B245" s="201" t="s">
        <v>265</v>
      </c>
      <c r="C245" s="207" t="s">
        <v>257</v>
      </c>
      <c r="D245" s="201" t="s">
        <v>253</v>
      </c>
      <c r="E245" s="202" t="s">
        <v>262</v>
      </c>
      <c r="F245" s="202" t="s">
        <v>261</v>
      </c>
      <c r="G245" s="147" t="str">
        <f t="shared" si="4"/>
        <v>Platichthys flesus Intersexualite</v>
      </c>
      <c r="H245" s="204"/>
      <c r="I245" s="203">
        <v>1</v>
      </c>
      <c r="J245" s="204"/>
      <c r="K245" s="204"/>
      <c r="L245" s="204"/>
      <c r="M245" s="203">
        <v>1</v>
      </c>
      <c r="N245" s="203">
        <v>1</v>
      </c>
      <c r="O245" s="204"/>
      <c r="P245" s="204"/>
      <c r="Q245" s="197">
        <v>1</v>
      </c>
      <c r="R245" s="197"/>
      <c r="S245" s="204"/>
      <c r="T245" s="204"/>
      <c r="U245" s="203">
        <v>1</v>
      </c>
      <c r="V245" s="204"/>
      <c r="W245" s="203"/>
      <c r="X245" s="203"/>
      <c r="Y245" s="204"/>
      <c r="Z245" s="204"/>
      <c r="AA245" s="204">
        <v>1</v>
      </c>
      <c r="AB245" s="204">
        <v>1</v>
      </c>
      <c r="AC245" s="204">
        <v>1</v>
      </c>
      <c r="AD245" s="203"/>
      <c r="AE245" s="204"/>
      <c r="AF245" s="204"/>
      <c r="AG245" s="203"/>
      <c r="AH245" s="204">
        <v>1</v>
      </c>
      <c r="AI245" s="203"/>
      <c r="AJ245" s="204">
        <v>1</v>
      </c>
      <c r="AK245" s="204"/>
      <c r="AL245" s="204">
        <v>1</v>
      </c>
      <c r="AM245" s="203"/>
      <c r="AN245" s="203">
        <v>1</v>
      </c>
      <c r="AO245" s="204"/>
      <c r="AP245" s="207"/>
    </row>
    <row r="246" spans="1:42" s="206" customFormat="1" ht="17.149999999999999" customHeight="1">
      <c r="A246" s="227">
        <v>243</v>
      </c>
      <c r="B246" s="201" t="s">
        <v>265</v>
      </c>
      <c r="C246" s="207" t="s">
        <v>258</v>
      </c>
      <c r="D246" s="201" t="s">
        <v>253</v>
      </c>
      <c r="E246" s="202" t="s">
        <v>262</v>
      </c>
      <c r="F246" s="202" t="s">
        <v>261</v>
      </c>
      <c r="G246" s="147" t="str">
        <f t="shared" si="4"/>
        <v>Platichthys flesus Histologie hépatique</v>
      </c>
      <c r="H246" s="204"/>
      <c r="I246" s="203"/>
      <c r="J246" s="204">
        <v>1</v>
      </c>
      <c r="K246" s="204"/>
      <c r="L246" s="204"/>
      <c r="M246" s="203">
        <v>1</v>
      </c>
      <c r="N246" s="203"/>
      <c r="O246" s="204">
        <v>1</v>
      </c>
      <c r="P246" s="204"/>
      <c r="Q246" s="197">
        <v>1</v>
      </c>
      <c r="R246" s="197"/>
      <c r="S246" s="204"/>
      <c r="T246" s="204"/>
      <c r="U246" s="203"/>
      <c r="V246" s="204">
        <v>1</v>
      </c>
      <c r="W246" s="203"/>
      <c r="X246" s="203"/>
      <c r="Y246" s="204"/>
      <c r="Z246" s="204"/>
      <c r="AA246" s="204">
        <v>1</v>
      </c>
      <c r="AB246" s="204">
        <v>1</v>
      </c>
      <c r="AC246" s="204">
        <v>1</v>
      </c>
      <c r="AD246" s="203"/>
      <c r="AE246" s="204"/>
      <c r="AF246" s="204"/>
      <c r="AG246" s="203"/>
      <c r="AH246" s="204">
        <v>1</v>
      </c>
      <c r="AI246" s="203"/>
      <c r="AJ246" s="204">
        <v>1</v>
      </c>
      <c r="AK246" s="204"/>
      <c r="AL246" s="204">
        <v>1</v>
      </c>
      <c r="AM246" s="203"/>
      <c r="AN246" s="203"/>
      <c r="AO246" s="204">
        <v>1</v>
      </c>
      <c r="AP246" s="207"/>
    </row>
    <row r="247" spans="1:42" s="206" customFormat="1" ht="17.149999999999999" customHeight="1">
      <c r="A247" s="224">
        <v>244</v>
      </c>
      <c r="B247" s="201" t="s">
        <v>265</v>
      </c>
      <c r="C247" s="207" t="s">
        <v>259</v>
      </c>
      <c r="D247" s="201" t="s">
        <v>253</v>
      </c>
      <c r="E247" s="202" t="s">
        <v>262</v>
      </c>
      <c r="F247" s="202" t="s">
        <v>261</v>
      </c>
      <c r="G247" s="147" t="str">
        <f t="shared" si="4"/>
        <v>Platichthys flesus Maturation ovocytaire</v>
      </c>
      <c r="H247" s="204"/>
      <c r="I247" s="203"/>
      <c r="J247" s="204">
        <v>1</v>
      </c>
      <c r="K247" s="204"/>
      <c r="L247" s="204"/>
      <c r="M247" s="203">
        <v>1</v>
      </c>
      <c r="N247" s="203"/>
      <c r="O247" s="204">
        <v>1</v>
      </c>
      <c r="P247" s="204"/>
      <c r="Q247" s="197"/>
      <c r="R247" s="197">
        <v>1</v>
      </c>
      <c r="S247" s="204"/>
      <c r="T247" s="204"/>
      <c r="U247" s="203"/>
      <c r="V247" s="204">
        <v>1</v>
      </c>
      <c r="W247" s="203"/>
      <c r="X247" s="203"/>
      <c r="Y247" s="204"/>
      <c r="Z247" s="204"/>
      <c r="AA247" s="204">
        <v>1</v>
      </c>
      <c r="AB247" s="204">
        <v>1</v>
      </c>
      <c r="AC247" s="204">
        <v>1</v>
      </c>
      <c r="AD247" s="203"/>
      <c r="AE247" s="204"/>
      <c r="AF247" s="204"/>
      <c r="AG247" s="203"/>
      <c r="AH247" s="204">
        <v>1</v>
      </c>
      <c r="AI247" s="203"/>
      <c r="AJ247" s="204">
        <v>1</v>
      </c>
      <c r="AK247" s="204"/>
      <c r="AL247" s="204">
        <v>1</v>
      </c>
      <c r="AM247" s="203"/>
      <c r="AN247" s="203">
        <v>1</v>
      </c>
      <c r="AO247" s="204"/>
      <c r="AP247" s="207"/>
    </row>
    <row r="248" spans="1:42" s="206" customFormat="1" ht="17.149999999999999" customHeight="1">
      <c r="A248" s="227">
        <v>245</v>
      </c>
      <c r="B248" s="201" t="s">
        <v>263</v>
      </c>
      <c r="C248" s="207" t="s">
        <v>91</v>
      </c>
      <c r="D248" s="201" t="s">
        <v>253</v>
      </c>
      <c r="E248" s="202" t="s">
        <v>262</v>
      </c>
      <c r="F248" s="202" t="s">
        <v>261</v>
      </c>
      <c r="G248" s="147" t="str">
        <f t="shared" si="4"/>
        <v>Solea solea EROD</v>
      </c>
      <c r="H248" s="204">
        <v>1</v>
      </c>
      <c r="I248" s="203"/>
      <c r="J248" s="204"/>
      <c r="K248" s="204">
        <v>1</v>
      </c>
      <c r="L248" s="204"/>
      <c r="M248" s="203"/>
      <c r="N248" s="203"/>
      <c r="O248" s="204">
        <v>1</v>
      </c>
      <c r="P248" s="204">
        <v>1</v>
      </c>
      <c r="Q248" s="197"/>
      <c r="R248" s="197"/>
      <c r="S248" s="204"/>
      <c r="T248" s="204">
        <v>1</v>
      </c>
      <c r="U248" s="203"/>
      <c r="V248" s="204"/>
      <c r="W248" s="203"/>
      <c r="X248" s="203"/>
      <c r="Y248" s="204"/>
      <c r="Z248" s="204"/>
      <c r="AA248" s="204">
        <v>1</v>
      </c>
      <c r="AB248" s="204">
        <v>1</v>
      </c>
      <c r="AC248" s="204">
        <v>1</v>
      </c>
      <c r="AD248" s="203"/>
      <c r="AE248" s="204">
        <v>1</v>
      </c>
      <c r="AF248" s="204"/>
      <c r="AG248" s="203"/>
      <c r="AH248" s="204">
        <v>1</v>
      </c>
      <c r="AI248" s="203"/>
      <c r="AJ248" s="204">
        <v>1</v>
      </c>
      <c r="AK248" s="204">
        <v>1</v>
      </c>
      <c r="AL248" s="204"/>
      <c r="AM248" s="203"/>
      <c r="AN248" s="203">
        <v>1</v>
      </c>
      <c r="AO248" s="204"/>
      <c r="AP248" s="207"/>
    </row>
    <row r="249" spans="1:42" s="206" customFormat="1" ht="17.149999999999999" customHeight="1">
      <c r="A249" s="224">
        <v>246</v>
      </c>
      <c r="B249" s="201" t="s">
        <v>263</v>
      </c>
      <c r="C249" s="207" t="s">
        <v>94</v>
      </c>
      <c r="D249" s="201" t="s">
        <v>253</v>
      </c>
      <c r="E249" s="202" t="s">
        <v>262</v>
      </c>
      <c r="F249" s="202" t="s">
        <v>261</v>
      </c>
      <c r="G249" s="147" t="str">
        <f t="shared" si="4"/>
        <v>Solea solea AChE</v>
      </c>
      <c r="H249" s="204">
        <v>1</v>
      </c>
      <c r="I249" s="203"/>
      <c r="J249" s="204"/>
      <c r="K249" s="204"/>
      <c r="L249" s="204">
        <v>1</v>
      </c>
      <c r="M249" s="203"/>
      <c r="N249" s="203">
        <v>1</v>
      </c>
      <c r="O249" s="204"/>
      <c r="P249" s="204"/>
      <c r="Q249" s="197">
        <v>1</v>
      </c>
      <c r="R249" s="197"/>
      <c r="S249" s="204"/>
      <c r="T249" s="204"/>
      <c r="U249" s="203">
        <v>1</v>
      </c>
      <c r="V249" s="204"/>
      <c r="W249" s="203"/>
      <c r="X249" s="203"/>
      <c r="Y249" s="204"/>
      <c r="Z249" s="204"/>
      <c r="AA249" s="204">
        <v>1</v>
      </c>
      <c r="AB249" s="204">
        <v>1</v>
      </c>
      <c r="AC249" s="204">
        <v>1</v>
      </c>
      <c r="AD249" s="203"/>
      <c r="AE249" s="204">
        <v>1</v>
      </c>
      <c r="AF249" s="204"/>
      <c r="AG249" s="203"/>
      <c r="AH249" s="204">
        <v>1</v>
      </c>
      <c r="AI249" s="203"/>
      <c r="AJ249" s="204">
        <v>1</v>
      </c>
      <c r="AK249" s="204">
        <v>1</v>
      </c>
      <c r="AL249" s="204"/>
      <c r="AM249" s="203"/>
      <c r="AN249" s="203">
        <v>1</v>
      </c>
      <c r="AO249" s="204"/>
      <c r="AP249" s="207"/>
    </row>
    <row r="250" spans="1:42" s="206" customFormat="1" ht="17.149999999999999" customHeight="1">
      <c r="A250" s="227">
        <v>247</v>
      </c>
      <c r="B250" s="201" t="s">
        <v>263</v>
      </c>
      <c r="C250" s="207" t="s">
        <v>254</v>
      </c>
      <c r="D250" s="201" t="s">
        <v>253</v>
      </c>
      <c r="E250" s="202" t="s">
        <v>262</v>
      </c>
      <c r="F250" s="202" t="s">
        <v>261</v>
      </c>
      <c r="G250" s="147" t="str">
        <f t="shared" si="4"/>
        <v>Solea solea Micronoyaux</v>
      </c>
      <c r="H250" s="204">
        <v>1</v>
      </c>
      <c r="I250" s="203"/>
      <c r="J250" s="204"/>
      <c r="K250" s="204"/>
      <c r="L250" s="204">
        <v>1</v>
      </c>
      <c r="M250" s="203"/>
      <c r="N250" s="203"/>
      <c r="O250" s="204">
        <v>1</v>
      </c>
      <c r="P250" s="204"/>
      <c r="Q250" s="197">
        <v>1</v>
      </c>
      <c r="R250" s="197"/>
      <c r="S250" s="204"/>
      <c r="T250" s="204"/>
      <c r="U250" s="203">
        <v>1</v>
      </c>
      <c r="V250" s="204"/>
      <c r="W250" s="203"/>
      <c r="X250" s="203"/>
      <c r="Y250" s="204"/>
      <c r="Z250" s="204"/>
      <c r="AA250" s="204">
        <v>1</v>
      </c>
      <c r="AB250" s="204">
        <v>1</v>
      </c>
      <c r="AC250" s="204">
        <v>1</v>
      </c>
      <c r="AD250" s="203"/>
      <c r="AE250" s="204">
        <v>1</v>
      </c>
      <c r="AF250" s="204"/>
      <c r="AG250" s="203"/>
      <c r="AH250" s="204">
        <v>1</v>
      </c>
      <c r="AI250" s="203"/>
      <c r="AJ250" s="204">
        <v>1</v>
      </c>
      <c r="AK250" s="204">
        <v>1</v>
      </c>
      <c r="AL250" s="204"/>
      <c r="AM250" s="203"/>
      <c r="AN250" s="203">
        <v>1</v>
      </c>
      <c r="AO250" s="204"/>
      <c r="AP250" s="207"/>
    </row>
    <row r="251" spans="1:42" s="206" customFormat="1" ht="17.149999999999999" customHeight="1">
      <c r="A251" s="224">
        <v>248</v>
      </c>
      <c r="B251" s="201" t="s">
        <v>263</v>
      </c>
      <c r="C251" s="207" t="s">
        <v>255</v>
      </c>
      <c r="D251" s="201" t="s">
        <v>253</v>
      </c>
      <c r="E251" s="202" t="s">
        <v>262</v>
      </c>
      <c r="F251" s="202" t="s">
        <v>261</v>
      </c>
      <c r="G251" s="147" t="str">
        <f t="shared" si="4"/>
        <v>Solea solea COMETE</v>
      </c>
      <c r="H251" s="204">
        <v>1</v>
      </c>
      <c r="I251" s="203"/>
      <c r="J251" s="204"/>
      <c r="K251" s="204"/>
      <c r="L251" s="204">
        <v>1</v>
      </c>
      <c r="M251" s="203"/>
      <c r="N251" s="203"/>
      <c r="O251" s="204">
        <v>1</v>
      </c>
      <c r="P251" s="204"/>
      <c r="Q251" s="197">
        <v>1</v>
      </c>
      <c r="R251" s="197"/>
      <c r="S251" s="204"/>
      <c r="T251" s="204"/>
      <c r="U251" s="203">
        <v>1</v>
      </c>
      <c r="V251" s="204"/>
      <c r="W251" s="203"/>
      <c r="X251" s="203"/>
      <c r="Y251" s="204"/>
      <c r="Z251" s="204"/>
      <c r="AA251" s="204">
        <v>1</v>
      </c>
      <c r="AB251" s="204">
        <v>1</v>
      </c>
      <c r="AC251" s="204">
        <v>1</v>
      </c>
      <c r="AD251" s="203"/>
      <c r="AE251" s="204">
        <v>1</v>
      </c>
      <c r="AF251" s="204"/>
      <c r="AG251" s="203"/>
      <c r="AH251" s="204">
        <v>1</v>
      </c>
      <c r="AI251" s="203"/>
      <c r="AJ251" s="204">
        <v>1</v>
      </c>
      <c r="AK251" s="204">
        <v>1</v>
      </c>
      <c r="AL251" s="204"/>
      <c r="AM251" s="203"/>
      <c r="AN251" s="203"/>
      <c r="AO251" s="204">
        <v>1</v>
      </c>
      <c r="AP251" s="207"/>
    </row>
    <row r="252" spans="1:42" s="206" customFormat="1" ht="17.149999999999999" customHeight="1">
      <c r="A252" s="227">
        <v>249</v>
      </c>
      <c r="B252" s="201" t="s">
        <v>263</v>
      </c>
      <c r="C252" s="207" t="s">
        <v>256</v>
      </c>
      <c r="D252" s="201" t="s">
        <v>253</v>
      </c>
      <c r="E252" s="202" t="s">
        <v>262</v>
      </c>
      <c r="F252" s="202" t="s">
        <v>261</v>
      </c>
      <c r="G252" s="147" t="str">
        <f t="shared" si="4"/>
        <v>Solea solea Stabilité lysosomale</v>
      </c>
      <c r="H252" s="204">
        <v>1</v>
      </c>
      <c r="I252" s="203"/>
      <c r="J252" s="204"/>
      <c r="K252" s="204"/>
      <c r="L252" s="204">
        <v>1</v>
      </c>
      <c r="M252" s="203"/>
      <c r="N252" s="203">
        <v>1</v>
      </c>
      <c r="O252" s="204"/>
      <c r="P252" s="204"/>
      <c r="Q252" s="197">
        <v>1</v>
      </c>
      <c r="R252" s="197"/>
      <c r="S252" s="204"/>
      <c r="T252" s="204"/>
      <c r="U252" s="203">
        <v>1</v>
      </c>
      <c r="V252" s="204"/>
      <c r="W252" s="203"/>
      <c r="X252" s="203"/>
      <c r="Y252" s="204"/>
      <c r="Z252" s="204"/>
      <c r="AA252" s="204">
        <v>1</v>
      </c>
      <c r="AB252" s="204">
        <v>1</v>
      </c>
      <c r="AC252" s="204">
        <v>1</v>
      </c>
      <c r="AD252" s="203"/>
      <c r="AE252" s="204"/>
      <c r="AF252" s="204"/>
      <c r="AG252" s="203"/>
      <c r="AH252" s="204">
        <v>1</v>
      </c>
      <c r="AI252" s="203"/>
      <c r="AJ252" s="204">
        <v>1</v>
      </c>
      <c r="AK252" s="204"/>
      <c r="AL252" s="204"/>
      <c r="AM252" s="203">
        <v>1</v>
      </c>
      <c r="AN252" s="203"/>
      <c r="AO252" s="204">
        <v>1</v>
      </c>
      <c r="AP252" s="207"/>
    </row>
    <row r="253" spans="1:42" s="206" customFormat="1" ht="17.149999999999999" customHeight="1">
      <c r="A253" s="224">
        <v>250</v>
      </c>
      <c r="B253" s="201" t="s">
        <v>263</v>
      </c>
      <c r="C253" s="207" t="s">
        <v>257</v>
      </c>
      <c r="D253" s="201" t="s">
        <v>253</v>
      </c>
      <c r="E253" s="202" t="s">
        <v>262</v>
      </c>
      <c r="F253" s="202" t="s">
        <v>261</v>
      </c>
      <c r="G253" s="147" t="str">
        <f t="shared" si="4"/>
        <v>Solea solea Intersexualite</v>
      </c>
      <c r="H253" s="204"/>
      <c r="I253" s="203">
        <v>1</v>
      </c>
      <c r="J253" s="204"/>
      <c r="K253" s="204"/>
      <c r="L253" s="204"/>
      <c r="M253" s="203">
        <v>1</v>
      </c>
      <c r="N253" s="203">
        <v>1</v>
      </c>
      <c r="O253" s="204"/>
      <c r="P253" s="204"/>
      <c r="Q253" s="197">
        <v>1</v>
      </c>
      <c r="R253" s="197"/>
      <c r="S253" s="204"/>
      <c r="T253" s="204"/>
      <c r="U253" s="203">
        <v>1</v>
      </c>
      <c r="V253" s="204"/>
      <c r="W253" s="203"/>
      <c r="X253" s="203"/>
      <c r="Y253" s="204"/>
      <c r="Z253" s="204"/>
      <c r="AA253" s="204">
        <v>1</v>
      </c>
      <c r="AB253" s="204">
        <v>1</v>
      </c>
      <c r="AC253" s="204">
        <v>1</v>
      </c>
      <c r="AD253" s="203"/>
      <c r="AE253" s="204"/>
      <c r="AF253" s="204"/>
      <c r="AG253" s="203"/>
      <c r="AH253" s="204">
        <v>1</v>
      </c>
      <c r="AI253" s="203"/>
      <c r="AJ253" s="204">
        <v>1</v>
      </c>
      <c r="AK253" s="204"/>
      <c r="AL253" s="204">
        <v>1</v>
      </c>
      <c r="AM253" s="203"/>
      <c r="AN253" s="203">
        <v>1</v>
      </c>
      <c r="AO253" s="204"/>
      <c r="AP253" s="207"/>
    </row>
    <row r="254" spans="1:42" s="206" customFormat="1" ht="17.149999999999999" customHeight="1">
      <c r="A254" s="227">
        <v>251</v>
      </c>
      <c r="B254" s="201" t="s">
        <v>263</v>
      </c>
      <c r="C254" s="207" t="s">
        <v>258</v>
      </c>
      <c r="D254" s="201" t="s">
        <v>253</v>
      </c>
      <c r="E254" s="202" t="s">
        <v>262</v>
      </c>
      <c r="F254" s="202" t="s">
        <v>261</v>
      </c>
      <c r="G254" s="147" t="str">
        <f t="shared" si="4"/>
        <v>Solea solea Histologie hépatique</v>
      </c>
      <c r="H254" s="204"/>
      <c r="I254" s="203"/>
      <c r="J254" s="204">
        <v>1</v>
      </c>
      <c r="K254" s="204"/>
      <c r="L254" s="204"/>
      <c r="M254" s="203">
        <v>1</v>
      </c>
      <c r="N254" s="203"/>
      <c r="O254" s="204">
        <v>1</v>
      </c>
      <c r="P254" s="204"/>
      <c r="Q254" s="197">
        <v>1</v>
      </c>
      <c r="R254" s="197"/>
      <c r="S254" s="204"/>
      <c r="T254" s="204"/>
      <c r="U254" s="203"/>
      <c r="V254" s="204">
        <v>1</v>
      </c>
      <c r="W254" s="203"/>
      <c r="X254" s="203"/>
      <c r="Y254" s="204"/>
      <c r="Z254" s="204"/>
      <c r="AA254" s="204">
        <v>1</v>
      </c>
      <c r="AB254" s="204">
        <v>1</v>
      </c>
      <c r="AC254" s="204">
        <v>1</v>
      </c>
      <c r="AD254" s="203"/>
      <c r="AE254" s="204"/>
      <c r="AF254" s="204"/>
      <c r="AG254" s="203"/>
      <c r="AH254" s="204">
        <v>1</v>
      </c>
      <c r="AI254" s="203"/>
      <c r="AJ254" s="204">
        <v>1</v>
      </c>
      <c r="AK254" s="204"/>
      <c r="AL254" s="204">
        <v>1</v>
      </c>
      <c r="AM254" s="203"/>
      <c r="AN254" s="203"/>
      <c r="AO254" s="204">
        <v>1</v>
      </c>
      <c r="AP254" s="207"/>
    </row>
    <row r="255" spans="1:42" s="206" customFormat="1" ht="17.149999999999999" customHeight="1">
      <c r="A255" s="224">
        <v>252</v>
      </c>
      <c r="B255" s="201" t="s">
        <v>263</v>
      </c>
      <c r="C255" s="207" t="s">
        <v>259</v>
      </c>
      <c r="D255" s="201" t="s">
        <v>253</v>
      </c>
      <c r="E255" s="202" t="s">
        <v>262</v>
      </c>
      <c r="F255" s="202" t="s">
        <v>261</v>
      </c>
      <c r="G255" s="147" t="str">
        <f t="shared" si="4"/>
        <v>Solea solea Maturation ovocytaire</v>
      </c>
      <c r="H255" s="204"/>
      <c r="I255" s="203"/>
      <c r="J255" s="204">
        <v>1</v>
      </c>
      <c r="K255" s="204"/>
      <c r="L255" s="204"/>
      <c r="M255" s="203">
        <v>1</v>
      </c>
      <c r="N255" s="203"/>
      <c r="O255" s="204">
        <v>1</v>
      </c>
      <c r="P255" s="204"/>
      <c r="Q255" s="197"/>
      <c r="R255" s="197">
        <v>1</v>
      </c>
      <c r="S255" s="204"/>
      <c r="T255" s="204"/>
      <c r="U255" s="203"/>
      <c r="V255" s="204">
        <v>1</v>
      </c>
      <c r="W255" s="203"/>
      <c r="X255" s="203"/>
      <c r="Y255" s="204"/>
      <c r="Z255" s="204"/>
      <c r="AA255" s="204">
        <v>1</v>
      </c>
      <c r="AB255" s="204">
        <v>1</v>
      </c>
      <c r="AC255" s="204">
        <v>1</v>
      </c>
      <c r="AD255" s="203"/>
      <c r="AE255" s="204"/>
      <c r="AF255" s="204"/>
      <c r="AG255" s="203"/>
      <c r="AH255" s="204">
        <v>1</v>
      </c>
      <c r="AI255" s="203"/>
      <c r="AJ255" s="204">
        <v>1</v>
      </c>
      <c r="AK255" s="204"/>
      <c r="AL255" s="204">
        <v>1</v>
      </c>
      <c r="AM255" s="203"/>
      <c r="AN255" s="203">
        <v>1</v>
      </c>
      <c r="AO255" s="204"/>
      <c r="AP255" s="207"/>
    </row>
    <row r="256" spans="1:42" s="206" customFormat="1" ht="17.149999999999999" customHeight="1">
      <c r="A256" s="227">
        <v>253</v>
      </c>
      <c r="B256" s="229" t="s">
        <v>264</v>
      </c>
      <c r="C256" s="207" t="s">
        <v>91</v>
      </c>
      <c r="D256" s="201" t="s">
        <v>253</v>
      </c>
      <c r="E256" s="202" t="s">
        <v>262</v>
      </c>
      <c r="F256" s="202" t="s">
        <v>261</v>
      </c>
      <c r="G256" s="147" t="str">
        <f t="shared" si="4"/>
        <v>Limanda limanda EROD</v>
      </c>
      <c r="H256" s="204">
        <v>1</v>
      </c>
      <c r="I256" s="203"/>
      <c r="J256" s="204"/>
      <c r="K256" s="204">
        <v>1</v>
      </c>
      <c r="L256" s="204"/>
      <c r="M256" s="203"/>
      <c r="N256" s="203"/>
      <c r="O256" s="204">
        <v>1</v>
      </c>
      <c r="P256" s="204">
        <v>1</v>
      </c>
      <c r="Q256" s="197"/>
      <c r="R256" s="197"/>
      <c r="S256" s="204"/>
      <c r="T256" s="204">
        <v>1</v>
      </c>
      <c r="U256" s="203"/>
      <c r="V256" s="204"/>
      <c r="W256" s="203"/>
      <c r="X256" s="203"/>
      <c r="Y256" s="204"/>
      <c r="Z256" s="204"/>
      <c r="AA256" s="204">
        <v>1</v>
      </c>
      <c r="AB256" s="204">
        <v>1</v>
      </c>
      <c r="AC256" s="204">
        <v>1</v>
      </c>
      <c r="AD256" s="203"/>
      <c r="AE256" s="204">
        <v>1</v>
      </c>
      <c r="AF256" s="204"/>
      <c r="AG256" s="203"/>
      <c r="AH256" s="204">
        <v>1</v>
      </c>
      <c r="AI256" s="203"/>
      <c r="AJ256" s="204">
        <v>1</v>
      </c>
      <c r="AK256" s="204">
        <v>1</v>
      </c>
      <c r="AL256" s="204"/>
      <c r="AM256" s="203"/>
      <c r="AN256" s="203">
        <v>1</v>
      </c>
      <c r="AO256" s="204"/>
      <c r="AP256" s="207"/>
    </row>
    <row r="257" spans="1:42" s="206" customFormat="1" ht="17.149999999999999" customHeight="1">
      <c r="A257" s="224">
        <v>254</v>
      </c>
      <c r="B257" s="208" t="s">
        <v>264</v>
      </c>
      <c r="C257" s="207" t="s">
        <v>94</v>
      </c>
      <c r="D257" s="201" t="s">
        <v>253</v>
      </c>
      <c r="E257" s="202" t="s">
        <v>262</v>
      </c>
      <c r="F257" s="202" t="s">
        <v>261</v>
      </c>
      <c r="G257" s="147" t="str">
        <f t="shared" si="4"/>
        <v>Limanda limanda AChE</v>
      </c>
      <c r="H257" s="204">
        <v>1</v>
      </c>
      <c r="I257" s="203"/>
      <c r="J257" s="204"/>
      <c r="K257" s="204"/>
      <c r="L257" s="204">
        <v>1</v>
      </c>
      <c r="M257" s="203"/>
      <c r="N257" s="203">
        <v>1</v>
      </c>
      <c r="O257" s="204"/>
      <c r="P257" s="204"/>
      <c r="Q257" s="197">
        <v>1</v>
      </c>
      <c r="R257" s="197"/>
      <c r="S257" s="204"/>
      <c r="T257" s="204"/>
      <c r="U257" s="203">
        <v>1</v>
      </c>
      <c r="V257" s="204"/>
      <c r="W257" s="203"/>
      <c r="X257" s="203"/>
      <c r="Y257" s="204"/>
      <c r="Z257" s="204"/>
      <c r="AA257" s="204">
        <v>1</v>
      </c>
      <c r="AB257" s="204">
        <v>1</v>
      </c>
      <c r="AC257" s="204">
        <v>1</v>
      </c>
      <c r="AD257" s="203"/>
      <c r="AE257" s="204">
        <v>1</v>
      </c>
      <c r="AF257" s="204"/>
      <c r="AG257" s="203"/>
      <c r="AH257" s="204">
        <v>1</v>
      </c>
      <c r="AI257" s="203"/>
      <c r="AJ257" s="204">
        <v>1</v>
      </c>
      <c r="AK257" s="204">
        <v>1</v>
      </c>
      <c r="AL257" s="204"/>
      <c r="AM257" s="203"/>
      <c r="AN257" s="203">
        <v>1</v>
      </c>
      <c r="AO257" s="204"/>
      <c r="AP257" s="207"/>
    </row>
    <row r="258" spans="1:42" s="206" customFormat="1" ht="17.149999999999999" customHeight="1">
      <c r="A258" s="227">
        <v>255</v>
      </c>
      <c r="B258" s="229" t="s">
        <v>264</v>
      </c>
      <c r="C258" s="207" t="s">
        <v>254</v>
      </c>
      <c r="D258" s="201" t="s">
        <v>253</v>
      </c>
      <c r="E258" s="202" t="s">
        <v>262</v>
      </c>
      <c r="F258" s="202" t="s">
        <v>261</v>
      </c>
      <c r="G258" s="147" t="str">
        <f t="shared" si="4"/>
        <v>Limanda limanda Micronoyaux</v>
      </c>
      <c r="H258" s="204">
        <v>1</v>
      </c>
      <c r="I258" s="203"/>
      <c r="J258" s="204"/>
      <c r="K258" s="204"/>
      <c r="L258" s="204">
        <v>1</v>
      </c>
      <c r="M258" s="203"/>
      <c r="N258" s="203"/>
      <c r="O258" s="204">
        <v>1</v>
      </c>
      <c r="P258" s="204"/>
      <c r="Q258" s="197">
        <v>1</v>
      </c>
      <c r="R258" s="197"/>
      <c r="S258" s="204"/>
      <c r="T258" s="204"/>
      <c r="U258" s="203">
        <v>1</v>
      </c>
      <c r="V258" s="204"/>
      <c r="W258" s="203"/>
      <c r="X258" s="203"/>
      <c r="Y258" s="204"/>
      <c r="Z258" s="204"/>
      <c r="AA258" s="204">
        <v>1</v>
      </c>
      <c r="AB258" s="204">
        <v>1</v>
      </c>
      <c r="AC258" s="204">
        <v>1</v>
      </c>
      <c r="AD258" s="203"/>
      <c r="AE258" s="204">
        <v>1</v>
      </c>
      <c r="AF258" s="204"/>
      <c r="AG258" s="203"/>
      <c r="AH258" s="204">
        <v>1</v>
      </c>
      <c r="AI258" s="203"/>
      <c r="AJ258" s="204">
        <v>1</v>
      </c>
      <c r="AK258" s="204">
        <v>1</v>
      </c>
      <c r="AL258" s="204"/>
      <c r="AM258" s="203"/>
      <c r="AN258" s="203">
        <v>1</v>
      </c>
      <c r="AO258" s="204"/>
      <c r="AP258" s="207"/>
    </row>
    <row r="259" spans="1:42" s="206" customFormat="1" ht="17.149999999999999" customHeight="1">
      <c r="A259" s="224">
        <v>256</v>
      </c>
      <c r="B259" s="229" t="s">
        <v>264</v>
      </c>
      <c r="C259" s="207" t="s">
        <v>255</v>
      </c>
      <c r="D259" s="201" t="s">
        <v>253</v>
      </c>
      <c r="E259" s="202" t="s">
        <v>262</v>
      </c>
      <c r="F259" s="202" t="s">
        <v>261</v>
      </c>
      <c r="G259" s="147" t="str">
        <f t="shared" si="4"/>
        <v>Limanda limanda COMETE</v>
      </c>
      <c r="H259" s="204">
        <v>1</v>
      </c>
      <c r="I259" s="203"/>
      <c r="J259" s="204"/>
      <c r="K259" s="204"/>
      <c r="L259" s="204">
        <v>1</v>
      </c>
      <c r="M259" s="203"/>
      <c r="N259" s="203"/>
      <c r="O259" s="204">
        <v>1</v>
      </c>
      <c r="P259" s="204"/>
      <c r="Q259" s="197">
        <v>1</v>
      </c>
      <c r="R259" s="197"/>
      <c r="S259" s="204"/>
      <c r="T259" s="204"/>
      <c r="U259" s="203">
        <v>1</v>
      </c>
      <c r="V259" s="204"/>
      <c r="W259" s="203"/>
      <c r="X259" s="203"/>
      <c r="Y259" s="204"/>
      <c r="Z259" s="204"/>
      <c r="AA259" s="204">
        <v>1</v>
      </c>
      <c r="AB259" s="204">
        <v>1</v>
      </c>
      <c r="AC259" s="204">
        <v>1</v>
      </c>
      <c r="AD259" s="203"/>
      <c r="AE259" s="204">
        <v>1</v>
      </c>
      <c r="AF259" s="204"/>
      <c r="AG259" s="203"/>
      <c r="AH259" s="204">
        <v>1</v>
      </c>
      <c r="AI259" s="203"/>
      <c r="AJ259" s="204">
        <v>1</v>
      </c>
      <c r="AK259" s="204">
        <v>1</v>
      </c>
      <c r="AL259" s="204"/>
      <c r="AM259" s="203"/>
      <c r="AN259" s="203"/>
      <c r="AO259" s="204">
        <v>1</v>
      </c>
      <c r="AP259" s="207"/>
    </row>
    <row r="260" spans="1:42" s="206" customFormat="1" ht="17.149999999999999" customHeight="1">
      <c r="A260" s="227">
        <v>257</v>
      </c>
      <c r="B260" s="229" t="s">
        <v>264</v>
      </c>
      <c r="C260" s="207" t="s">
        <v>256</v>
      </c>
      <c r="D260" s="201" t="s">
        <v>253</v>
      </c>
      <c r="E260" s="202" t="s">
        <v>262</v>
      </c>
      <c r="F260" s="202" t="s">
        <v>261</v>
      </c>
      <c r="G260" s="147" t="str">
        <f t="shared" si="4"/>
        <v>Limanda limanda Stabilité lysosomale</v>
      </c>
      <c r="H260" s="204">
        <v>1</v>
      </c>
      <c r="I260" s="203"/>
      <c r="J260" s="204"/>
      <c r="K260" s="204"/>
      <c r="L260" s="204">
        <v>1</v>
      </c>
      <c r="M260" s="203"/>
      <c r="N260" s="203">
        <v>1</v>
      </c>
      <c r="O260" s="204"/>
      <c r="P260" s="204"/>
      <c r="Q260" s="197">
        <v>1</v>
      </c>
      <c r="R260" s="197"/>
      <c r="S260" s="204"/>
      <c r="T260" s="204"/>
      <c r="U260" s="203">
        <v>1</v>
      </c>
      <c r="V260" s="204"/>
      <c r="W260" s="203"/>
      <c r="X260" s="203"/>
      <c r="Y260" s="204"/>
      <c r="Z260" s="204"/>
      <c r="AA260" s="204">
        <v>1</v>
      </c>
      <c r="AB260" s="204">
        <v>1</v>
      </c>
      <c r="AC260" s="204">
        <v>1</v>
      </c>
      <c r="AD260" s="203"/>
      <c r="AE260" s="204"/>
      <c r="AF260" s="204"/>
      <c r="AG260" s="203"/>
      <c r="AH260" s="204">
        <v>1</v>
      </c>
      <c r="AI260" s="203"/>
      <c r="AJ260" s="204">
        <v>1</v>
      </c>
      <c r="AK260" s="204"/>
      <c r="AL260" s="204"/>
      <c r="AM260" s="203">
        <v>1</v>
      </c>
      <c r="AN260" s="203"/>
      <c r="AO260" s="204">
        <v>1</v>
      </c>
      <c r="AP260" s="207"/>
    </row>
    <row r="261" spans="1:42" s="206" customFormat="1" ht="17.149999999999999" customHeight="1">
      <c r="A261" s="224">
        <v>258</v>
      </c>
      <c r="B261" s="229" t="s">
        <v>264</v>
      </c>
      <c r="C261" s="207" t="s">
        <v>257</v>
      </c>
      <c r="D261" s="201" t="s">
        <v>253</v>
      </c>
      <c r="E261" s="202" t="s">
        <v>262</v>
      </c>
      <c r="F261" s="202" t="s">
        <v>261</v>
      </c>
      <c r="G261" s="147" t="str">
        <f t="shared" ref="G261:G326" si="5">B261&amp;" "&amp;C261</f>
        <v>Limanda limanda Intersexualite</v>
      </c>
      <c r="H261" s="204"/>
      <c r="I261" s="203">
        <v>1</v>
      </c>
      <c r="J261" s="204"/>
      <c r="K261" s="204"/>
      <c r="L261" s="204"/>
      <c r="M261" s="203">
        <v>1</v>
      </c>
      <c r="N261" s="203">
        <v>1</v>
      </c>
      <c r="O261" s="204"/>
      <c r="P261" s="204"/>
      <c r="Q261" s="197">
        <v>1</v>
      </c>
      <c r="R261" s="197"/>
      <c r="S261" s="204"/>
      <c r="T261" s="204"/>
      <c r="U261" s="203">
        <v>1</v>
      </c>
      <c r="V261" s="204"/>
      <c r="W261" s="203"/>
      <c r="X261" s="203"/>
      <c r="Y261" s="204"/>
      <c r="Z261" s="204"/>
      <c r="AA261" s="204">
        <v>1</v>
      </c>
      <c r="AB261" s="204">
        <v>1</v>
      </c>
      <c r="AC261" s="204">
        <v>1</v>
      </c>
      <c r="AD261" s="203"/>
      <c r="AE261" s="204"/>
      <c r="AF261" s="204"/>
      <c r="AG261" s="203"/>
      <c r="AH261" s="204">
        <v>1</v>
      </c>
      <c r="AI261" s="203"/>
      <c r="AJ261" s="204">
        <v>1</v>
      </c>
      <c r="AK261" s="204"/>
      <c r="AL261" s="204">
        <v>1</v>
      </c>
      <c r="AM261" s="203"/>
      <c r="AN261" s="203">
        <v>1</v>
      </c>
      <c r="AO261" s="204"/>
      <c r="AP261" s="207"/>
    </row>
    <row r="262" spans="1:42" s="206" customFormat="1" ht="17.149999999999999" customHeight="1">
      <c r="A262" s="227">
        <v>259</v>
      </c>
      <c r="B262" s="229" t="s">
        <v>264</v>
      </c>
      <c r="C262" s="207" t="s">
        <v>258</v>
      </c>
      <c r="D262" s="201" t="s">
        <v>253</v>
      </c>
      <c r="E262" s="202" t="s">
        <v>262</v>
      </c>
      <c r="F262" s="202" t="s">
        <v>261</v>
      </c>
      <c r="G262" s="147" t="str">
        <f t="shared" si="5"/>
        <v>Limanda limanda Histologie hépatique</v>
      </c>
      <c r="H262" s="204"/>
      <c r="I262" s="203"/>
      <c r="J262" s="204">
        <v>1</v>
      </c>
      <c r="K262" s="204"/>
      <c r="L262" s="204"/>
      <c r="M262" s="203">
        <v>1</v>
      </c>
      <c r="N262" s="203"/>
      <c r="O262" s="204">
        <v>1</v>
      </c>
      <c r="P262" s="204"/>
      <c r="Q262" s="197">
        <v>1</v>
      </c>
      <c r="R262" s="197"/>
      <c r="S262" s="204"/>
      <c r="T262" s="204"/>
      <c r="U262" s="203"/>
      <c r="V262" s="204">
        <v>1</v>
      </c>
      <c r="W262" s="203"/>
      <c r="X262" s="203"/>
      <c r="Y262" s="204"/>
      <c r="Z262" s="204"/>
      <c r="AA262" s="204">
        <v>1</v>
      </c>
      <c r="AB262" s="204">
        <v>1</v>
      </c>
      <c r="AC262" s="204">
        <v>1</v>
      </c>
      <c r="AD262" s="203"/>
      <c r="AE262" s="204"/>
      <c r="AF262" s="204"/>
      <c r="AG262" s="203"/>
      <c r="AH262" s="204">
        <v>1</v>
      </c>
      <c r="AI262" s="203"/>
      <c r="AJ262" s="204">
        <v>1</v>
      </c>
      <c r="AK262" s="204"/>
      <c r="AL262" s="204">
        <v>1</v>
      </c>
      <c r="AM262" s="203"/>
      <c r="AN262" s="203"/>
      <c r="AO262" s="204">
        <v>1</v>
      </c>
      <c r="AP262" s="207"/>
    </row>
    <row r="263" spans="1:42" s="206" customFormat="1" ht="17.149999999999999" customHeight="1">
      <c r="A263" s="224">
        <v>260</v>
      </c>
      <c r="B263" s="229" t="s">
        <v>264</v>
      </c>
      <c r="C263" s="207" t="s">
        <v>259</v>
      </c>
      <c r="D263" s="201" t="s">
        <v>253</v>
      </c>
      <c r="E263" s="202" t="s">
        <v>262</v>
      </c>
      <c r="F263" s="202" t="s">
        <v>261</v>
      </c>
      <c r="G263" s="147" t="str">
        <f t="shared" si="5"/>
        <v>Limanda limanda Maturation ovocytaire</v>
      </c>
      <c r="H263" s="204"/>
      <c r="I263" s="203"/>
      <c r="J263" s="204">
        <v>1</v>
      </c>
      <c r="K263" s="204"/>
      <c r="L263" s="204"/>
      <c r="M263" s="203">
        <v>1</v>
      </c>
      <c r="N263" s="203"/>
      <c r="O263" s="204">
        <v>1</v>
      </c>
      <c r="P263" s="204"/>
      <c r="Q263" s="197"/>
      <c r="R263" s="197">
        <v>1</v>
      </c>
      <c r="S263" s="204"/>
      <c r="T263" s="204"/>
      <c r="U263" s="203"/>
      <c r="V263" s="204">
        <v>1</v>
      </c>
      <c r="W263" s="203"/>
      <c r="X263" s="203"/>
      <c r="Y263" s="204"/>
      <c r="Z263" s="204"/>
      <c r="AA263" s="204">
        <v>1</v>
      </c>
      <c r="AB263" s="204">
        <v>1</v>
      </c>
      <c r="AC263" s="204">
        <v>1</v>
      </c>
      <c r="AD263" s="203"/>
      <c r="AE263" s="204"/>
      <c r="AF263" s="204"/>
      <c r="AG263" s="203"/>
      <c r="AH263" s="204">
        <v>1</v>
      </c>
      <c r="AI263" s="203"/>
      <c r="AJ263" s="204">
        <v>1</v>
      </c>
      <c r="AK263" s="204"/>
      <c r="AL263" s="204">
        <v>1</v>
      </c>
      <c r="AM263" s="203"/>
      <c r="AN263" s="203">
        <v>1</v>
      </c>
      <c r="AO263" s="204"/>
      <c r="AP263" s="207"/>
    </row>
    <row r="264" spans="1:42" s="206" customFormat="1" ht="17.149999999999999" customHeight="1">
      <c r="A264" s="227">
        <v>261</v>
      </c>
      <c r="B264" s="201" t="s">
        <v>35</v>
      </c>
      <c r="C264" s="207" t="s">
        <v>256</v>
      </c>
      <c r="D264" s="201" t="s">
        <v>253</v>
      </c>
      <c r="E264" s="202" t="s">
        <v>262</v>
      </c>
      <c r="F264" s="202" t="s">
        <v>261</v>
      </c>
      <c r="G264" s="147" t="str">
        <f t="shared" si="5"/>
        <v>Mytilus edulis Stabilité lysosomale</v>
      </c>
      <c r="H264" s="204">
        <v>1</v>
      </c>
      <c r="I264" s="203"/>
      <c r="J264" s="204"/>
      <c r="K264" s="204"/>
      <c r="L264" s="204">
        <v>1</v>
      </c>
      <c r="M264" s="203"/>
      <c r="N264" s="203">
        <v>1</v>
      </c>
      <c r="O264" s="204"/>
      <c r="P264" s="204"/>
      <c r="Q264" s="197">
        <v>1</v>
      </c>
      <c r="R264" s="197"/>
      <c r="S264" s="204"/>
      <c r="T264" s="204">
        <v>1</v>
      </c>
      <c r="U264" s="203"/>
      <c r="V264" s="204"/>
      <c r="W264" s="203"/>
      <c r="X264" s="203"/>
      <c r="Y264" s="204"/>
      <c r="Z264" s="204"/>
      <c r="AA264" s="204">
        <v>1</v>
      </c>
      <c r="AB264" s="204"/>
      <c r="AC264" s="204">
        <v>1</v>
      </c>
      <c r="AD264" s="203"/>
      <c r="AE264" s="204">
        <v>1</v>
      </c>
      <c r="AF264" s="204"/>
      <c r="AG264" s="203">
        <v>1</v>
      </c>
      <c r="AH264" s="204"/>
      <c r="AI264" s="203">
        <v>1</v>
      </c>
      <c r="AJ264" s="204"/>
      <c r="AK264" s="204"/>
      <c r="AL264" s="204"/>
      <c r="AM264" s="203"/>
      <c r="AN264" s="203"/>
      <c r="AO264" s="204">
        <v>1</v>
      </c>
      <c r="AP264" s="207"/>
    </row>
    <row r="265" spans="1:42" s="206" customFormat="1" ht="17.149999999999999" customHeight="1">
      <c r="A265" s="224">
        <v>262</v>
      </c>
      <c r="B265" s="201" t="s">
        <v>35</v>
      </c>
      <c r="C265" s="207" t="s">
        <v>254</v>
      </c>
      <c r="D265" s="201" t="s">
        <v>253</v>
      </c>
      <c r="E265" s="202" t="s">
        <v>262</v>
      </c>
      <c r="F265" s="202" t="s">
        <v>261</v>
      </c>
      <c r="G265" s="147" t="str">
        <f t="shared" si="5"/>
        <v>Mytilus edulis Micronoyaux</v>
      </c>
      <c r="H265" s="204">
        <v>1</v>
      </c>
      <c r="I265" s="203"/>
      <c r="J265" s="204"/>
      <c r="K265" s="204"/>
      <c r="L265" s="204">
        <v>1</v>
      </c>
      <c r="M265" s="203"/>
      <c r="N265" s="203"/>
      <c r="O265" s="204">
        <v>1</v>
      </c>
      <c r="P265" s="204"/>
      <c r="Q265" s="197">
        <v>1</v>
      </c>
      <c r="R265" s="197"/>
      <c r="S265" s="204"/>
      <c r="T265" s="204">
        <v>1</v>
      </c>
      <c r="U265" s="203"/>
      <c r="V265" s="204"/>
      <c r="W265" s="203"/>
      <c r="X265" s="203"/>
      <c r="Y265" s="204"/>
      <c r="Z265" s="204"/>
      <c r="AA265" s="204">
        <v>1</v>
      </c>
      <c r="AB265" s="204"/>
      <c r="AC265" s="204">
        <v>1</v>
      </c>
      <c r="AD265" s="203"/>
      <c r="AE265" s="204">
        <v>1</v>
      </c>
      <c r="AF265" s="204"/>
      <c r="AG265" s="203">
        <v>1</v>
      </c>
      <c r="AH265" s="204"/>
      <c r="AI265" s="203">
        <v>1</v>
      </c>
      <c r="AJ265" s="204"/>
      <c r="AK265" s="204"/>
      <c r="AL265" s="204"/>
      <c r="AM265" s="203"/>
      <c r="AN265" s="203">
        <v>1</v>
      </c>
      <c r="AO265" s="204"/>
      <c r="AP265" s="207"/>
    </row>
    <row r="266" spans="1:42" s="206" customFormat="1" ht="17.149999999999999" customHeight="1">
      <c r="A266" s="227">
        <v>263</v>
      </c>
      <c r="B266" s="201" t="s">
        <v>35</v>
      </c>
      <c r="C266" s="207" t="s">
        <v>255</v>
      </c>
      <c r="D266" s="201" t="s">
        <v>253</v>
      </c>
      <c r="E266" s="202" t="s">
        <v>262</v>
      </c>
      <c r="F266" s="202" t="s">
        <v>261</v>
      </c>
      <c r="G266" s="147" t="str">
        <f t="shared" si="5"/>
        <v>Mytilus edulis COMETE</v>
      </c>
      <c r="H266" s="204">
        <v>1</v>
      </c>
      <c r="I266" s="203"/>
      <c r="J266" s="204"/>
      <c r="K266" s="204"/>
      <c r="L266" s="204">
        <v>1</v>
      </c>
      <c r="M266" s="203"/>
      <c r="N266" s="203"/>
      <c r="O266" s="204">
        <v>1</v>
      </c>
      <c r="P266" s="204"/>
      <c r="Q266" s="197">
        <v>1</v>
      </c>
      <c r="R266" s="197"/>
      <c r="S266" s="204"/>
      <c r="T266" s="204"/>
      <c r="U266" s="203"/>
      <c r="V266" s="204">
        <v>1</v>
      </c>
      <c r="W266" s="203"/>
      <c r="X266" s="203"/>
      <c r="Y266" s="204"/>
      <c r="Z266" s="204"/>
      <c r="AA266" s="204">
        <v>1</v>
      </c>
      <c r="AB266" s="204"/>
      <c r="AC266" s="204">
        <v>1</v>
      </c>
      <c r="AD266" s="203"/>
      <c r="AE266" s="204">
        <v>1</v>
      </c>
      <c r="AF266" s="204"/>
      <c r="AG266" s="203">
        <v>1</v>
      </c>
      <c r="AH266" s="204"/>
      <c r="AI266" s="203">
        <v>1</v>
      </c>
      <c r="AJ266" s="204"/>
      <c r="AK266" s="204"/>
      <c r="AL266" s="204"/>
      <c r="AM266" s="203"/>
      <c r="AN266" s="203"/>
      <c r="AO266" s="204">
        <v>1</v>
      </c>
      <c r="AP266" s="207"/>
    </row>
    <row r="267" spans="1:42" s="206" customFormat="1" ht="17.149999999999999" customHeight="1">
      <c r="A267" s="224">
        <v>264</v>
      </c>
      <c r="B267" s="201" t="s">
        <v>36</v>
      </c>
      <c r="C267" s="207" t="s">
        <v>256</v>
      </c>
      <c r="D267" s="201" t="s">
        <v>253</v>
      </c>
      <c r="E267" s="202" t="s">
        <v>262</v>
      </c>
      <c r="F267" s="202" t="s">
        <v>261</v>
      </c>
      <c r="G267" s="147" t="str">
        <f t="shared" si="5"/>
        <v>Mytilus galloprovincialis Stabilité lysosomale</v>
      </c>
      <c r="H267" s="204">
        <v>1</v>
      </c>
      <c r="I267" s="203"/>
      <c r="J267" s="204"/>
      <c r="K267" s="204"/>
      <c r="L267" s="204">
        <v>1</v>
      </c>
      <c r="M267" s="203"/>
      <c r="N267" s="203">
        <v>1</v>
      </c>
      <c r="O267" s="204"/>
      <c r="P267" s="204"/>
      <c r="Q267" s="197">
        <v>1</v>
      </c>
      <c r="R267" s="197"/>
      <c r="S267" s="204"/>
      <c r="T267" s="204">
        <v>1</v>
      </c>
      <c r="U267" s="203"/>
      <c r="V267" s="204"/>
      <c r="W267" s="203"/>
      <c r="X267" s="203"/>
      <c r="Y267" s="204"/>
      <c r="Z267" s="204"/>
      <c r="AA267" s="204">
        <v>1</v>
      </c>
      <c r="AB267" s="204"/>
      <c r="AC267" s="204">
        <v>1</v>
      </c>
      <c r="AD267" s="203"/>
      <c r="AE267" s="204">
        <v>1</v>
      </c>
      <c r="AF267" s="204"/>
      <c r="AG267" s="203">
        <v>1</v>
      </c>
      <c r="AH267" s="204"/>
      <c r="AI267" s="203">
        <v>1</v>
      </c>
      <c r="AJ267" s="204"/>
      <c r="AK267" s="204"/>
      <c r="AL267" s="204"/>
      <c r="AM267" s="203"/>
      <c r="AN267" s="203"/>
      <c r="AO267" s="204">
        <v>1</v>
      </c>
      <c r="AP267" s="207"/>
    </row>
    <row r="268" spans="1:42" s="206" customFormat="1" ht="17.149999999999999" customHeight="1">
      <c r="A268" s="227">
        <v>265</v>
      </c>
      <c r="B268" s="201" t="s">
        <v>36</v>
      </c>
      <c r="C268" s="207" t="s">
        <v>254</v>
      </c>
      <c r="D268" s="201" t="s">
        <v>253</v>
      </c>
      <c r="E268" s="202" t="s">
        <v>262</v>
      </c>
      <c r="F268" s="202" t="s">
        <v>261</v>
      </c>
      <c r="G268" s="147" t="str">
        <f t="shared" si="5"/>
        <v>Mytilus galloprovincialis Micronoyaux</v>
      </c>
      <c r="H268" s="204">
        <v>1</v>
      </c>
      <c r="I268" s="203"/>
      <c r="J268" s="204"/>
      <c r="K268" s="204"/>
      <c r="L268" s="204">
        <v>1</v>
      </c>
      <c r="M268" s="203"/>
      <c r="N268" s="203"/>
      <c r="O268" s="204">
        <v>1</v>
      </c>
      <c r="P268" s="204"/>
      <c r="Q268" s="197">
        <v>1</v>
      </c>
      <c r="R268" s="197"/>
      <c r="S268" s="204"/>
      <c r="T268" s="204">
        <v>1</v>
      </c>
      <c r="U268" s="203"/>
      <c r="V268" s="204"/>
      <c r="W268" s="203"/>
      <c r="X268" s="203"/>
      <c r="Y268" s="204"/>
      <c r="Z268" s="204"/>
      <c r="AA268" s="204">
        <v>1</v>
      </c>
      <c r="AB268" s="204"/>
      <c r="AC268" s="204">
        <v>1</v>
      </c>
      <c r="AD268" s="203"/>
      <c r="AE268" s="204">
        <v>1</v>
      </c>
      <c r="AF268" s="204"/>
      <c r="AG268" s="203">
        <v>1</v>
      </c>
      <c r="AH268" s="204"/>
      <c r="AI268" s="203">
        <v>1</v>
      </c>
      <c r="AJ268" s="204"/>
      <c r="AK268" s="204"/>
      <c r="AL268" s="204"/>
      <c r="AM268" s="203"/>
      <c r="AN268" s="203">
        <v>1</v>
      </c>
      <c r="AO268" s="204"/>
      <c r="AP268" s="207"/>
    </row>
    <row r="269" spans="1:42" s="206" customFormat="1" ht="17.149999999999999" customHeight="1">
      <c r="A269" s="224">
        <v>266</v>
      </c>
      <c r="B269" s="201" t="s">
        <v>36</v>
      </c>
      <c r="C269" s="207" t="s">
        <v>255</v>
      </c>
      <c r="D269" s="201" t="s">
        <v>253</v>
      </c>
      <c r="E269" s="202" t="s">
        <v>262</v>
      </c>
      <c r="F269" s="202" t="s">
        <v>261</v>
      </c>
      <c r="G269" s="147" t="str">
        <f t="shared" si="5"/>
        <v>Mytilus galloprovincialis COMETE</v>
      </c>
      <c r="H269" s="204">
        <v>1</v>
      </c>
      <c r="I269" s="203"/>
      <c r="J269" s="204"/>
      <c r="K269" s="204"/>
      <c r="L269" s="204">
        <v>1</v>
      </c>
      <c r="M269" s="203"/>
      <c r="N269" s="203"/>
      <c r="O269" s="204">
        <v>1</v>
      </c>
      <c r="P269" s="204"/>
      <c r="Q269" s="197">
        <v>1</v>
      </c>
      <c r="R269" s="197"/>
      <c r="S269" s="204"/>
      <c r="T269" s="204"/>
      <c r="U269" s="203"/>
      <c r="V269" s="204">
        <v>1</v>
      </c>
      <c r="W269" s="203"/>
      <c r="X269" s="203"/>
      <c r="Y269" s="204"/>
      <c r="Z269" s="204"/>
      <c r="AA269" s="204">
        <v>1</v>
      </c>
      <c r="AB269" s="204"/>
      <c r="AC269" s="204">
        <v>1</v>
      </c>
      <c r="AD269" s="203"/>
      <c r="AE269" s="204">
        <v>1</v>
      </c>
      <c r="AF269" s="204"/>
      <c r="AG269" s="203">
        <v>1</v>
      </c>
      <c r="AH269" s="204"/>
      <c r="AI269" s="203">
        <v>1</v>
      </c>
      <c r="AJ269" s="204"/>
      <c r="AK269" s="204"/>
      <c r="AL269" s="204"/>
      <c r="AM269" s="203"/>
      <c r="AN269" s="203"/>
      <c r="AO269" s="204">
        <v>1</v>
      </c>
      <c r="AP269" s="207"/>
    </row>
    <row r="270" spans="1:42" s="206" customFormat="1" ht="17.149999999999999" customHeight="1">
      <c r="A270" s="227">
        <v>267</v>
      </c>
      <c r="B270" s="201" t="s">
        <v>260</v>
      </c>
      <c r="C270" s="180" t="s">
        <v>91</v>
      </c>
      <c r="D270" s="201" t="s">
        <v>76</v>
      </c>
      <c r="E270" s="202" t="s">
        <v>262</v>
      </c>
      <c r="F270" s="202" t="s">
        <v>261</v>
      </c>
      <c r="G270" s="147" t="str">
        <f t="shared" si="5"/>
        <v>Squalius cephalus EROD</v>
      </c>
      <c r="H270" s="204">
        <v>1</v>
      </c>
      <c r="I270" s="203"/>
      <c r="J270" s="204"/>
      <c r="K270" s="204">
        <v>1</v>
      </c>
      <c r="L270" s="204"/>
      <c r="M270" s="203"/>
      <c r="N270" s="203"/>
      <c r="O270" s="204">
        <v>1</v>
      </c>
      <c r="P270" s="204">
        <v>1</v>
      </c>
      <c r="Q270" s="197"/>
      <c r="R270" s="197"/>
      <c r="S270" s="204"/>
      <c r="T270" s="204">
        <v>1</v>
      </c>
      <c r="U270" s="203"/>
      <c r="V270" s="204"/>
      <c r="W270" s="203">
        <v>1</v>
      </c>
      <c r="X270" s="203">
        <v>1</v>
      </c>
      <c r="Y270" s="204">
        <v>1</v>
      </c>
      <c r="Z270" s="204"/>
      <c r="AA270" s="204"/>
      <c r="AB270" s="204"/>
      <c r="AC270" s="204">
        <v>1</v>
      </c>
      <c r="AD270" s="203"/>
      <c r="AE270" s="204"/>
      <c r="AF270" s="204"/>
      <c r="AG270" s="203"/>
      <c r="AH270" s="204">
        <v>1</v>
      </c>
      <c r="AI270" s="203"/>
      <c r="AJ270" s="204">
        <v>1</v>
      </c>
      <c r="AK270" s="204"/>
      <c r="AL270" s="204"/>
      <c r="AM270" s="203"/>
      <c r="AN270" s="203">
        <v>1</v>
      </c>
      <c r="AO270" s="204"/>
      <c r="AP270" s="207"/>
    </row>
    <row r="271" spans="1:42" s="206" customFormat="1" ht="17.149999999999999" customHeight="1">
      <c r="A271" s="224">
        <v>268</v>
      </c>
      <c r="B271" s="201" t="s">
        <v>260</v>
      </c>
      <c r="C271" s="207" t="s">
        <v>1</v>
      </c>
      <c r="D271" s="201" t="s">
        <v>76</v>
      </c>
      <c r="E271" s="202" t="s">
        <v>262</v>
      </c>
      <c r="F271" s="202" t="s">
        <v>261</v>
      </c>
      <c r="G271" s="147" t="str">
        <f t="shared" si="5"/>
        <v>Squalius cephalus AchE</v>
      </c>
      <c r="H271" s="204">
        <v>1</v>
      </c>
      <c r="I271" s="203"/>
      <c r="J271" s="204"/>
      <c r="K271" s="204"/>
      <c r="L271" s="204">
        <v>1</v>
      </c>
      <c r="M271" s="203"/>
      <c r="N271" s="203">
        <v>1</v>
      </c>
      <c r="O271" s="204"/>
      <c r="P271" s="204"/>
      <c r="Q271" s="197">
        <v>1</v>
      </c>
      <c r="R271" s="197"/>
      <c r="S271" s="204"/>
      <c r="T271" s="204"/>
      <c r="U271" s="203">
        <v>1</v>
      </c>
      <c r="V271" s="204"/>
      <c r="W271" s="203">
        <v>1</v>
      </c>
      <c r="X271" s="203">
        <v>1</v>
      </c>
      <c r="Y271" s="204">
        <v>1</v>
      </c>
      <c r="Z271" s="204"/>
      <c r="AA271" s="204"/>
      <c r="AB271" s="204"/>
      <c r="AC271" s="204">
        <v>1</v>
      </c>
      <c r="AD271" s="203"/>
      <c r="AE271" s="204"/>
      <c r="AF271" s="204"/>
      <c r="AG271" s="203"/>
      <c r="AH271" s="204">
        <v>1</v>
      </c>
      <c r="AI271" s="203"/>
      <c r="AJ271" s="204">
        <v>1</v>
      </c>
      <c r="AK271" s="204"/>
      <c r="AL271" s="204"/>
      <c r="AM271" s="203"/>
      <c r="AN271" s="203">
        <v>1</v>
      </c>
      <c r="AO271" s="204"/>
      <c r="AP271" s="207"/>
    </row>
    <row r="272" spans="1:42" s="206" customFormat="1" ht="17.149999999999999" customHeight="1">
      <c r="A272" s="227">
        <v>269</v>
      </c>
      <c r="B272" s="201" t="s">
        <v>260</v>
      </c>
      <c r="C272" s="207" t="s">
        <v>254</v>
      </c>
      <c r="D272" s="201" t="s">
        <v>76</v>
      </c>
      <c r="E272" s="202" t="s">
        <v>262</v>
      </c>
      <c r="F272" s="202" t="s">
        <v>261</v>
      </c>
      <c r="G272" s="147" t="str">
        <f t="shared" si="5"/>
        <v>Squalius cephalus Micronoyaux</v>
      </c>
      <c r="H272" s="204">
        <v>1</v>
      </c>
      <c r="I272" s="203"/>
      <c r="J272" s="204"/>
      <c r="K272" s="204"/>
      <c r="L272" s="204">
        <v>1</v>
      </c>
      <c r="M272" s="203"/>
      <c r="N272" s="203"/>
      <c r="O272" s="204">
        <v>1</v>
      </c>
      <c r="P272" s="204"/>
      <c r="Q272" s="197">
        <v>1</v>
      </c>
      <c r="R272" s="197"/>
      <c r="S272" s="204"/>
      <c r="T272" s="204"/>
      <c r="U272" s="203">
        <v>1</v>
      </c>
      <c r="V272" s="204"/>
      <c r="W272" s="203">
        <v>1</v>
      </c>
      <c r="X272" s="203">
        <v>1</v>
      </c>
      <c r="Y272" s="204">
        <v>1</v>
      </c>
      <c r="Z272" s="204"/>
      <c r="AA272" s="204"/>
      <c r="AB272" s="204"/>
      <c r="AC272" s="204">
        <v>1</v>
      </c>
      <c r="AD272" s="203"/>
      <c r="AE272" s="204"/>
      <c r="AF272" s="204"/>
      <c r="AG272" s="203"/>
      <c r="AH272" s="204">
        <v>1</v>
      </c>
      <c r="AI272" s="203"/>
      <c r="AJ272" s="204">
        <v>1</v>
      </c>
      <c r="AK272" s="204"/>
      <c r="AL272" s="204"/>
      <c r="AM272" s="203"/>
      <c r="AN272" s="203">
        <v>1</v>
      </c>
      <c r="AO272" s="204"/>
      <c r="AP272" s="207"/>
    </row>
    <row r="273" spans="1:74" s="206" customFormat="1" ht="17.149999999999999" customHeight="1">
      <c r="A273" s="224">
        <v>270</v>
      </c>
      <c r="B273" s="201" t="s">
        <v>260</v>
      </c>
      <c r="C273" s="207" t="s">
        <v>255</v>
      </c>
      <c r="D273" s="201" t="s">
        <v>76</v>
      </c>
      <c r="E273" s="202" t="s">
        <v>262</v>
      </c>
      <c r="F273" s="202" t="s">
        <v>261</v>
      </c>
      <c r="G273" s="147" t="str">
        <f t="shared" si="5"/>
        <v>Squalius cephalus COMETE</v>
      </c>
      <c r="H273" s="204">
        <v>1</v>
      </c>
      <c r="I273" s="203"/>
      <c r="J273" s="204"/>
      <c r="K273" s="204"/>
      <c r="L273" s="204">
        <v>1</v>
      </c>
      <c r="M273" s="203"/>
      <c r="N273" s="203"/>
      <c r="O273" s="204">
        <v>1</v>
      </c>
      <c r="P273" s="204"/>
      <c r="Q273" s="197">
        <v>1</v>
      </c>
      <c r="R273" s="197"/>
      <c r="S273" s="204"/>
      <c r="T273" s="204"/>
      <c r="U273" s="203"/>
      <c r="V273" s="204">
        <v>1</v>
      </c>
      <c r="W273" s="203">
        <v>1</v>
      </c>
      <c r="X273" s="203">
        <v>1</v>
      </c>
      <c r="Y273" s="204">
        <v>1</v>
      </c>
      <c r="Z273" s="204"/>
      <c r="AA273" s="204"/>
      <c r="AB273" s="204"/>
      <c r="AC273" s="204">
        <v>1</v>
      </c>
      <c r="AD273" s="203"/>
      <c r="AE273" s="204"/>
      <c r="AF273" s="204"/>
      <c r="AG273" s="203"/>
      <c r="AH273" s="204">
        <v>1</v>
      </c>
      <c r="AI273" s="203"/>
      <c r="AJ273" s="204">
        <v>1</v>
      </c>
      <c r="AK273" s="204"/>
      <c r="AL273" s="204"/>
      <c r="AM273" s="203"/>
      <c r="AN273" s="203"/>
      <c r="AO273" s="204">
        <v>1</v>
      </c>
      <c r="AP273" s="207"/>
    </row>
    <row r="274" spans="1:74" s="206" customFormat="1" ht="17.149999999999999" customHeight="1">
      <c r="A274" s="227">
        <v>271</v>
      </c>
      <c r="B274" s="201" t="s">
        <v>260</v>
      </c>
      <c r="C274" s="207" t="s">
        <v>257</v>
      </c>
      <c r="D274" s="201" t="s">
        <v>76</v>
      </c>
      <c r="E274" s="202" t="s">
        <v>262</v>
      </c>
      <c r="F274" s="202" t="s">
        <v>261</v>
      </c>
      <c r="G274" s="147" t="str">
        <f t="shared" si="5"/>
        <v>Squalius cephalus Intersexualite</v>
      </c>
      <c r="H274" s="204">
        <v>1</v>
      </c>
      <c r="I274" s="203"/>
      <c r="J274" s="204"/>
      <c r="K274" s="204"/>
      <c r="L274" s="204"/>
      <c r="M274" s="203">
        <v>1</v>
      </c>
      <c r="N274" s="203">
        <v>1</v>
      </c>
      <c r="O274" s="204"/>
      <c r="P274" s="204"/>
      <c r="Q274" s="197">
        <v>1</v>
      </c>
      <c r="R274" s="197"/>
      <c r="S274" s="204"/>
      <c r="T274" s="204"/>
      <c r="U274" s="203">
        <v>1</v>
      </c>
      <c r="V274" s="204"/>
      <c r="W274" s="203">
        <v>1</v>
      </c>
      <c r="X274" s="203">
        <v>1</v>
      </c>
      <c r="Y274" s="204">
        <v>1</v>
      </c>
      <c r="Z274" s="204"/>
      <c r="AA274" s="204"/>
      <c r="AB274" s="204"/>
      <c r="AC274" s="204">
        <v>1</v>
      </c>
      <c r="AD274" s="203"/>
      <c r="AE274" s="204"/>
      <c r="AF274" s="204"/>
      <c r="AG274" s="203"/>
      <c r="AH274" s="204">
        <v>1</v>
      </c>
      <c r="AI274" s="203"/>
      <c r="AJ274" s="204">
        <v>1</v>
      </c>
      <c r="AK274" s="204"/>
      <c r="AL274" s="204"/>
      <c r="AM274" s="203"/>
      <c r="AN274" s="203">
        <v>1</v>
      </c>
      <c r="AO274" s="204"/>
      <c r="AP274" s="207"/>
    </row>
    <row r="275" spans="1:74" s="206" customFormat="1" ht="17.149999999999999" customHeight="1">
      <c r="A275" s="224">
        <v>272</v>
      </c>
      <c r="B275" s="201" t="s">
        <v>260</v>
      </c>
      <c r="C275" s="207" t="s">
        <v>258</v>
      </c>
      <c r="D275" s="201" t="s">
        <v>76</v>
      </c>
      <c r="E275" s="202" t="s">
        <v>262</v>
      </c>
      <c r="F275" s="202" t="s">
        <v>261</v>
      </c>
      <c r="G275" s="147" t="str">
        <f t="shared" si="5"/>
        <v>Squalius cephalus Histologie hépatique</v>
      </c>
      <c r="H275" s="204"/>
      <c r="I275" s="203"/>
      <c r="J275" s="204">
        <v>1</v>
      </c>
      <c r="K275" s="204"/>
      <c r="L275" s="204"/>
      <c r="M275" s="203">
        <v>1</v>
      </c>
      <c r="N275" s="203"/>
      <c r="O275" s="204">
        <v>1</v>
      </c>
      <c r="P275" s="204"/>
      <c r="Q275" s="197">
        <v>1</v>
      </c>
      <c r="R275" s="197"/>
      <c r="S275" s="204"/>
      <c r="T275" s="204"/>
      <c r="U275" s="203"/>
      <c r="V275" s="204">
        <v>1</v>
      </c>
      <c r="W275" s="203">
        <v>1</v>
      </c>
      <c r="X275" s="203">
        <v>1</v>
      </c>
      <c r="Y275" s="204">
        <v>1</v>
      </c>
      <c r="Z275" s="204"/>
      <c r="AA275" s="204"/>
      <c r="AB275" s="204"/>
      <c r="AC275" s="204">
        <v>1</v>
      </c>
      <c r="AD275" s="203"/>
      <c r="AE275" s="204"/>
      <c r="AF275" s="204"/>
      <c r="AG275" s="203"/>
      <c r="AH275" s="204">
        <v>1</v>
      </c>
      <c r="AI275" s="203"/>
      <c r="AJ275" s="204">
        <v>1</v>
      </c>
      <c r="AK275" s="204"/>
      <c r="AL275" s="204"/>
      <c r="AM275" s="203"/>
      <c r="AN275" s="203"/>
      <c r="AO275" s="204">
        <v>1</v>
      </c>
      <c r="AP275" s="207"/>
    </row>
    <row r="276" spans="1:74" ht="12" customHeight="1">
      <c r="A276" s="227">
        <v>273</v>
      </c>
      <c r="B276" s="179" t="s">
        <v>10</v>
      </c>
      <c r="C276" s="179" t="s">
        <v>266</v>
      </c>
      <c r="D276" s="201" t="s">
        <v>76</v>
      </c>
      <c r="E276" s="209" t="s">
        <v>279</v>
      </c>
      <c r="F276" s="209" t="s">
        <v>280</v>
      </c>
      <c r="G276" s="147" t="str">
        <f t="shared" si="5"/>
        <v>Dreissena polymorpha Scope For Growth</v>
      </c>
      <c r="H276" s="210"/>
      <c r="I276" s="210">
        <v>1</v>
      </c>
      <c r="J276" s="210"/>
      <c r="K276" s="210">
        <v>1</v>
      </c>
      <c r="L276" s="210"/>
      <c r="M276" s="210"/>
      <c r="N276" s="211">
        <v>1</v>
      </c>
      <c r="Q276" s="212">
        <v>1</v>
      </c>
      <c r="V276" s="212">
        <v>1</v>
      </c>
      <c r="W276" s="211"/>
      <c r="X276" s="212">
        <v>1</v>
      </c>
      <c r="Y276" s="212">
        <v>1</v>
      </c>
      <c r="AC276" s="212">
        <v>1</v>
      </c>
      <c r="AE276" s="212">
        <v>1</v>
      </c>
      <c r="AG276" s="212">
        <v>1</v>
      </c>
      <c r="AI276" s="212">
        <v>1</v>
      </c>
      <c r="AK276" s="212">
        <v>1</v>
      </c>
      <c r="AN276" s="212">
        <v>1</v>
      </c>
      <c r="AO276" s="212"/>
      <c r="AP276" s="212"/>
      <c r="AQ276" s="212"/>
      <c r="AR276" s="212"/>
      <c r="AS276" s="212"/>
      <c r="AT276" s="212"/>
      <c r="AU276" s="212"/>
      <c r="AV276" s="213"/>
      <c r="AW276" s="213"/>
      <c r="AX276" s="213"/>
      <c r="AY276" s="213"/>
      <c r="AZ276" s="213"/>
      <c r="BA276" s="213"/>
      <c r="BB276" s="213"/>
      <c r="BC276" s="213"/>
      <c r="BD276" s="213"/>
      <c r="BE276" s="213"/>
      <c r="BF276" s="213"/>
      <c r="BG276" s="213"/>
      <c r="BH276" s="213"/>
      <c r="BI276" s="213"/>
      <c r="BJ276" s="213"/>
      <c r="BK276" s="213"/>
      <c r="BL276" s="213"/>
      <c r="BM276" s="213"/>
      <c r="BN276" s="213"/>
      <c r="BO276" s="213"/>
      <c r="BP276" s="213"/>
      <c r="BQ276" s="213"/>
      <c r="BR276" s="213"/>
      <c r="BS276" s="213"/>
      <c r="BT276" s="213"/>
      <c r="BU276" s="213"/>
      <c r="BV276" s="213"/>
    </row>
    <row r="277" spans="1:74" ht="12" customHeight="1">
      <c r="A277" s="224">
        <v>274</v>
      </c>
      <c r="B277" s="179" t="s">
        <v>10</v>
      </c>
      <c r="C277" s="179" t="s">
        <v>267</v>
      </c>
      <c r="D277" s="201" t="s">
        <v>76</v>
      </c>
      <c r="E277" s="209" t="s">
        <v>279</v>
      </c>
      <c r="F277" s="209" t="s">
        <v>280</v>
      </c>
      <c r="G277" s="147" t="str">
        <f t="shared" si="5"/>
        <v>Dreissena polymorpha Indice de Condition</v>
      </c>
      <c r="H277" s="210"/>
      <c r="I277" s="210">
        <v>1</v>
      </c>
      <c r="J277" s="210"/>
      <c r="K277" s="211">
        <v>1</v>
      </c>
      <c r="N277" s="212">
        <v>1</v>
      </c>
      <c r="Q277" s="212">
        <v>1</v>
      </c>
      <c r="T277" s="211"/>
      <c r="V277" s="212">
        <v>1</v>
      </c>
      <c r="X277" s="212">
        <v>1</v>
      </c>
      <c r="Y277" s="212">
        <v>1</v>
      </c>
      <c r="AC277" s="212">
        <v>1</v>
      </c>
      <c r="AE277" s="212">
        <v>1</v>
      </c>
      <c r="AG277" s="212">
        <v>1</v>
      </c>
      <c r="AI277" s="212">
        <v>1</v>
      </c>
      <c r="AK277" s="212">
        <v>1</v>
      </c>
      <c r="AN277" s="212">
        <v>1</v>
      </c>
      <c r="AO277" s="212"/>
      <c r="AP277" s="212"/>
      <c r="AQ277" s="212"/>
      <c r="AR277" s="212"/>
      <c r="AS277" s="213"/>
      <c r="AT277" s="213"/>
      <c r="AU277" s="213"/>
      <c r="AV277" s="213"/>
      <c r="AW277" s="213"/>
      <c r="AX277" s="213"/>
      <c r="AY277" s="213"/>
      <c r="AZ277" s="213"/>
      <c r="BA277" s="213"/>
      <c r="BB277" s="213"/>
      <c r="BC277" s="213"/>
      <c r="BD277" s="213"/>
      <c r="BE277" s="213"/>
      <c r="BF277" s="213"/>
      <c r="BG277" s="213"/>
      <c r="BH277" s="213"/>
      <c r="BI277" s="213"/>
      <c r="BJ277" s="213"/>
      <c r="BK277" s="213"/>
      <c r="BL277" s="213"/>
      <c r="BM277" s="213"/>
      <c r="BN277" s="213"/>
      <c r="BO277" s="213"/>
      <c r="BP277" s="213"/>
      <c r="BQ277" s="213"/>
      <c r="BR277" s="213"/>
      <c r="BS277" s="213"/>
      <c r="BT277" s="213"/>
      <c r="BU277" s="213"/>
      <c r="BV277" s="213"/>
    </row>
    <row r="278" spans="1:74" ht="12" customHeight="1">
      <c r="A278" s="227">
        <v>275</v>
      </c>
      <c r="B278" s="179" t="s">
        <v>10</v>
      </c>
      <c r="C278" s="179" t="s">
        <v>268</v>
      </c>
      <c r="D278" s="201" t="s">
        <v>76</v>
      </c>
      <c r="E278" s="209" t="s">
        <v>279</v>
      </c>
      <c r="F278" s="209" t="s">
        <v>280</v>
      </c>
      <c r="G278" s="147" t="str">
        <f t="shared" si="5"/>
        <v>Dreissena polymorpha Triglycerides</v>
      </c>
      <c r="H278" s="210"/>
      <c r="I278" s="210">
        <v>1</v>
      </c>
      <c r="J278" s="210"/>
      <c r="K278" s="211">
        <v>1</v>
      </c>
      <c r="N278" s="212">
        <v>1</v>
      </c>
      <c r="Q278" s="212">
        <v>1</v>
      </c>
      <c r="T278" s="211"/>
      <c r="V278" s="212">
        <v>1</v>
      </c>
      <c r="X278" s="212">
        <v>1</v>
      </c>
      <c r="Y278" s="212">
        <v>1</v>
      </c>
      <c r="AC278" s="212">
        <v>1</v>
      </c>
      <c r="AE278" s="212">
        <v>1</v>
      </c>
      <c r="AG278" s="212">
        <v>1</v>
      </c>
      <c r="AJ278" s="212">
        <v>1</v>
      </c>
      <c r="AK278" s="212">
        <v>1</v>
      </c>
      <c r="AN278" s="212">
        <v>1</v>
      </c>
      <c r="AO278" s="212"/>
      <c r="AP278" s="212"/>
      <c r="AQ278" s="212"/>
      <c r="AR278" s="212"/>
      <c r="AS278" s="213"/>
      <c r="AT278" s="213"/>
      <c r="AU278" s="213"/>
      <c r="AV278" s="213"/>
      <c r="AW278" s="213"/>
      <c r="AX278" s="213"/>
      <c r="AY278" s="213"/>
      <c r="AZ278" s="213"/>
      <c r="BA278" s="213"/>
      <c r="BB278" s="213"/>
      <c r="BC278" s="213"/>
      <c r="BD278" s="213"/>
      <c r="BE278" s="213"/>
      <c r="BF278" s="213"/>
      <c r="BG278" s="213"/>
      <c r="BH278" s="213"/>
      <c r="BI278" s="213"/>
      <c r="BJ278" s="213"/>
      <c r="BK278" s="213"/>
      <c r="BL278" s="213"/>
      <c r="BM278" s="213"/>
      <c r="BN278" s="213"/>
      <c r="BO278" s="213"/>
      <c r="BP278" s="213"/>
      <c r="BQ278" s="213"/>
      <c r="BR278" s="213"/>
      <c r="BS278" s="213"/>
      <c r="BT278" s="213"/>
      <c r="BU278" s="213"/>
      <c r="BV278" s="213"/>
    </row>
    <row r="279" spans="1:74" ht="12" customHeight="1">
      <c r="A279" s="224">
        <v>276</v>
      </c>
      <c r="B279" s="179" t="s">
        <v>10</v>
      </c>
      <c r="C279" s="179" t="s">
        <v>83</v>
      </c>
      <c r="D279" s="201" t="s">
        <v>76</v>
      </c>
      <c r="E279" s="209" t="s">
        <v>279</v>
      </c>
      <c r="F279" s="209" t="s">
        <v>280</v>
      </c>
      <c r="G279" s="147" t="str">
        <f t="shared" si="5"/>
        <v>Dreissena polymorpha SOD</v>
      </c>
      <c r="H279" s="210"/>
      <c r="I279" s="210">
        <v>1</v>
      </c>
      <c r="J279" s="210"/>
      <c r="K279" s="211">
        <v>1</v>
      </c>
      <c r="O279" s="212">
        <v>1</v>
      </c>
      <c r="Q279" s="212">
        <v>1</v>
      </c>
      <c r="T279" s="211"/>
      <c r="V279" s="212">
        <v>1</v>
      </c>
      <c r="X279" s="212">
        <v>1</v>
      </c>
      <c r="Y279" s="212">
        <v>1</v>
      </c>
      <c r="AC279" s="212">
        <v>1</v>
      </c>
      <c r="AE279" s="212">
        <v>1</v>
      </c>
      <c r="AG279" s="212">
        <v>1</v>
      </c>
      <c r="AJ279" s="212">
        <v>1</v>
      </c>
      <c r="AK279" s="212">
        <v>1</v>
      </c>
      <c r="AN279" s="212">
        <v>1</v>
      </c>
      <c r="AO279" s="212"/>
      <c r="AP279" s="212"/>
      <c r="AQ279" s="212"/>
      <c r="AR279" s="212"/>
      <c r="AS279" s="213"/>
      <c r="AT279" s="213"/>
      <c r="AU279" s="213"/>
      <c r="AV279" s="213"/>
      <c r="AW279" s="213"/>
      <c r="AX279" s="213"/>
      <c r="AY279" s="213"/>
      <c r="AZ279" s="213"/>
      <c r="BA279" s="213"/>
      <c r="BB279" s="213"/>
      <c r="BC279" s="213"/>
      <c r="BD279" s="213"/>
      <c r="BE279" s="213"/>
      <c r="BF279" s="213"/>
      <c r="BG279" s="213"/>
      <c r="BH279" s="213"/>
      <c r="BI279" s="213"/>
      <c r="BJ279" s="213"/>
      <c r="BK279" s="213"/>
      <c r="BL279" s="213"/>
      <c r="BM279" s="213"/>
      <c r="BN279" s="213"/>
      <c r="BO279" s="213"/>
      <c r="BP279" s="213"/>
      <c r="BQ279" s="213"/>
      <c r="BR279" s="213"/>
      <c r="BS279" s="213"/>
      <c r="BT279" s="213"/>
      <c r="BU279" s="213"/>
      <c r="BV279" s="213"/>
    </row>
    <row r="280" spans="1:74" ht="12" customHeight="1">
      <c r="A280" s="227">
        <v>277</v>
      </c>
      <c r="B280" s="179" t="s">
        <v>10</v>
      </c>
      <c r="C280" s="179" t="s">
        <v>269</v>
      </c>
      <c r="D280" s="201" t="s">
        <v>76</v>
      </c>
      <c r="E280" s="209" t="s">
        <v>279</v>
      </c>
      <c r="F280" s="209" t="s">
        <v>280</v>
      </c>
      <c r="G280" s="147" t="str">
        <f t="shared" si="5"/>
        <v>Dreissena polymorpha Peroxidation lipidique</v>
      </c>
      <c r="H280" s="210"/>
      <c r="I280" s="210">
        <v>1</v>
      </c>
      <c r="J280" s="210"/>
      <c r="K280" s="211">
        <v>1</v>
      </c>
      <c r="O280" s="212">
        <v>1</v>
      </c>
      <c r="Q280" s="212">
        <v>1</v>
      </c>
      <c r="T280" s="211"/>
      <c r="V280" s="212">
        <v>1</v>
      </c>
      <c r="X280" s="212">
        <v>1</v>
      </c>
      <c r="Y280" s="212">
        <v>1</v>
      </c>
      <c r="AC280" s="212">
        <v>1</v>
      </c>
      <c r="AE280" s="212">
        <v>1</v>
      </c>
      <c r="AG280" s="212">
        <v>1</v>
      </c>
      <c r="AJ280" s="212">
        <v>1</v>
      </c>
      <c r="AK280" s="212">
        <v>1</v>
      </c>
      <c r="AN280" s="212">
        <v>1</v>
      </c>
      <c r="AO280" s="212"/>
      <c r="AP280" s="212"/>
      <c r="AQ280" s="212"/>
      <c r="AR280" s="212"/>
      <c r="AS280" s="213"/>
      <c r="AT280" s="213"/>
      <c r="AU280" s="213"/>
      <c r="AV280" s="213"/>
      <c r="AW280" s="213"/>
      <c r="AX280" s="213"/>
      <c r="AY280" s="213"/>
      <c r="AZ280" s="213"/>
      <c r="BA280" s="213"/>
      <c r="BB280" s="213"/>
      <c r="BC280" s="213"/>
      <c r="BD280" s="213"/>
      <c r="BE280" s="213"/>
      <c r="BF280" s="213"/>
      <c r="BG280" s="213"/>
      <c r="BH280" s="213"/>
      <c r="BI280" s="213"/>
      <c r="BJ280" s="213"/>
      <c r="BK280" s="213"/>
      <c r="BL280" s="213"/>
      <c r="BM280" s="213"/>
      <c r="BN280" s="213"/>
      <c r="BO280" s="213"/>
      <c r="BP280" s="213"/>
      <c r="BQ280" s="213"/>
      <c r="BR280" s="213"/>
      <c r="BS280" s="213"/>
      <c r="BT280" s="213"/>
      <c r="BU280" s="213"/>
      <c r="BV280" s="213"/>
    </row>
    <row r="281" spans="1:74" ht="12" customHeight="1">
      <c r="A281" s="224">
        <v>278</v>
      </c>
      <c r="B281" s="179" t="s">
        <v>10</v>
      </c>
      <c r="C281" s="179" t="s">
        <v>270</v>
      </c>
      <c r="D281" s="201" t="s">
        <v>76</v>
      </c>
      <c r="E281" s="209" t="s">
        <v>279</v>
      </c>
      <c r="F281" s="209" t="s">
        <v>280</v>
      </c>
      <c r="G281" s="147" t="str">
        <f t="shared" si="5"/>
        <v>Dreissena polymorpha Caspase</v>
      </c>
      <c r="H281" s="210"/>
      <c r="I281" s="210">
        <v>1</v>
      </c>
      <c r="J281" s="210"/>
      <c r="K281" s="211">
        <v>1</v>
      </c>
      <c r="O281" s="212">
        <v>1</v>
      </c>
      <c r="Q281" s="212">
        <v>1</v>
      </c>
      <c r="T281" s="211"/>
      <c r="V281" s="212">
        <v>1</v>
      </c>
      <c r="X281" s="212">
        <v>1</v>
      </c>
      <c r="Y281" s="212">
        <v>1</v>
      </c>
      <c r="AC281" s="212">
        <v>1</v>
      </c>
      <c r="AE281" s="212">
        <v>1</v>
      </c>
      <c r="AG281" s="212">
        <v>1</v>
      </c>
      <c r="AJ281" s="212">
        <v>1</v>
      </c>
      <c r="AK281" s="212">
        <v>1</v>
      </c>
      <c r="AN281" s="212">
        <v>1</v>
      </c>
      <c r="AO281" s="212"/>
      <c r="AP281" s="212"/>
      <c r="AQ281" s="212"/>
      <c r="AR281" s="212"/>
      <c r="AS281" s="213"/>
      <c r="AT281" s="213"/>
      <c r="AU281" s="213"/>
      <c r="AV281" s="213"/>
      <c r="AW281" s="213"/>
      <c r="AX281" s="213"/>
      <c r="AY281" s="213"/>
      <c r="AZ281" s="213"/>
      <c r="BA281" s="213"/>
      <c r="BB281" s="213"/>
      <c r="BC281" s="213"/>
      <c r="BD281" s="213"/>
      <c r="BE281" s="213"/>
      <c r="BF281" s="213"/>
      <c r="BG281" s="213"/>
      <c r="BH281" s="213"/>
      <c r="BI281" s="213"/>
      <c r="BJ281" s="213"/>
      <c r="BK281" s="213"/>
      <c r="BL281" s="213"/>
      <c r="BM281" s="213"/>
      <c r="BN281" s="213"/>
      <c r="BO281" s="213"/>
      <c r="BP281" s="213"/>
      <c r="BQ281" s="213"/>
      <c r="BR281" s="213"/>
      <c r="BS281" s="213"/>
      <c r="BT281" s="213"/>
      <c r="BU281" s="213"/>
      <c r="BV281" s="213"/>
    </row>
    <row r="282" spans="1:74" ht="12" customHeight="1">
      <c r="A282" s="227">
        <v>279</v>
      </c>
      <c r="B282" s="179" t="s">
        <v>10</v>
      </c>
      <c r="C282" s="179" t="s">
        <v>271</v>
      </c>
      <c r="D282" s="201" t="s">
        <v>76</v>
      </c>
      <c r="E282" s="209" t="s">
        <v>279</v>
      </c>
      <c r="F282" s="209" t="s">
        <v>280</v>
      </c>
      <c r="G282" s="147" t="str">
        <f t="shared" si="5"/>
        <v>Dreissena polymorpha Catalase</v>
      </c>
      <c r="H282" s="210"/>
      <c r="I282" s="210">
        <v>1</v>
      </c>
      <c r="J282" s="210"/>
      <c r="K282" s="211">
        <v>1</v>
      </c>
      <c r="O282" s="212">
        <v>1</v>
      </c>
      <c r="Q282" s="212">
        <v>1</v>
      </c>
      <c r="T282" s="211"/>
      <c r="V282" s="212">
        <v>1</v>
      </c>
      <c r="X282" s="212">
        <v>1</v>
      </c>
      <c r="Y282" s="212">
        <v>1</v>
      </c>
      <c r="AC282" s="212">
        <v>1</v>
      </c>
      <c r="AE282" s="212">
        <v>1</v>
      </c>
      <c r="AG282" s="212">
        <v>1</v>
      </c>
      <c r="AJ282" s="212">
        <v>1</v>
      </c>
      <c r="AK282" s="212">
        <v>1</v>
      </c>
      <c r="AN282" s="212">
        <v>1</v>
      </c>
      <c r="AO282" s="212"/>
      <c r="AP282" s="212"/>
      <c r="AQ282" s="212"/>
      <c r="AR282" s="212"/>
      <c r="AS282" s="213"/>
      <c r="AT282" s="213"/>
      <c r="AU282" s="213"/>
      <c r="AV282" s="213"/>
      <c r="AW282" s="213"/>
      <c r="AX282" s="213"/>
      <c r="AY282" s="213"/>
      <c r="AZ282" s="213"/>
      <c r="BA282" s="213"/>
      <c r="BB282" s="213"/>
      <c r="BC282" s="213"/>
      <c r="BD282" s="213"/>
      <c r="BE282" s="213"/>
      <c r="BF282" s="213"/>
      <c r="BG282" s="213"/>
      <c r="BH282" s="213"/>
      <c r="BI282" s="213"/>
      <c r="BJ282" s="213"/>
      <c r="BK282" s="213"/>
      <c r="BL282" s="213"/>
      <c r="BM282" s="213"/>
      <c r="BN282" s="213"/>
      <c r="BO282" s="213"/>
      <c r="BP282" s="213"/>
      <c r="BQ282" s="213"/>
      <c r="BR282" s="213"/>
      <c r="BS282" s="213"/>
      <c r="BT282" s="213"/>
      <c r="BU282" s="213"/>
      <c r="BV282" s="213"/>
    </row>
    <row r="283" spans="1:74" ht="12" customHeight="1">
      <c r="A283" s="224">
        <v>280</v>
      </c>
      <c r="B283" s="179" t="s">
        <v>10</v>
      </c>
      <c r="C283" s="179" t="s">
        <v>102</v>
      </c>
      <c r="D283" s="201" t="s">
        <v>76</v>
      </c>
      <c r="E283" s="209" t="s">
        <v>279</v>
      </c>
      <c r="F283" s="209" t="s">
        <v>280</v>
      </c>
      <c r="G283" s="147" t="str">
        <f t="shared" si="5"/>
        <v>Dreissena polymorpha GPx</v>
      </c>
      <c r="H283" s="210"/>
      <c r="I283" s="210">
        <v>1</v>
      </c>
      <c r="J283" s="210"/>
      <c r="K283" s="211">
        <v>1</v>
      </c>
      <c r="O283" s="212">
        <v>1</v>
      </c>
      <c r="Q283" s="212">
        <v>1</v>
      </c>
      <c r="T283" s="211"/>
      <c r="V283" s="212">
        <v>1</v>
      </c>
      <c r="X283" s="212">
        <v>1</v>
      </c>
      <c r="Y283" s="212">
        <v>1</v>
      </c>
      <c r="AC283" s="212">
        <v>1</v>
      </c>
      <c r="AE283" s="212">
        <v>1</v>
      </c>
      <c r="AG283" s="212">
        <v>1</v>
      </c>
      <c r="AJ283" s="212">
        <v>1</v>
      </c>
      <c r="AK283" s="212">
        <v>1</v>
      </c>
      <c r="AN283" s="212">
        <v>1</v>
      </c>
      <c r="AO283" s="212"/>
      <c r="AP283" s="212"/>
      <c r="AQ283" s="212"/>
      <c r="AR283" s="212"/>
      <c r="AS283" s="213"/>
      <c r="AT283" s="213"/>
      <c r="AU283" s="213"/>
      <c r="AV283" s="213"/>
      <c r="AW283" s="213"/>
      <c r="AX283" s="213"/>
      <c r="AY283" s="213"/>
      <c r="AZ283" s="213"/>
      <c r="BA283" s="213"/>
      <c r="BB283" s="213"/>
      <c r="BC283" s="213"/>
      <c r="BD283" s="213"/>
      <c r="BE283" s="213"/>
      <c r="BF283" s="213"/>
      <c r="BG283" s="213"/>
      <c r="BH283" s="213"/>
      <c r="BI283" s="213"/>
      <c r="BJ283" s="213"/>
      <c r="BK283" s="213"/>
      <c r="BL283" s="213"/>
      <c r="BM283" s="213"/>
      <c r="BN283" s="213"/>
      <c r="BO283" s="213"/>
      <c r="BP283" s="213"/>
      <c r="BQ283" s="213"/>
      <c r="BR283" s="213"/>
      <c r="BS283" s="213"/>
      <c r="BT283" s="213"/>
      <c r="BU283" s="213"/>
      <c r="BV283" s="213"/>
    </row>
    <row r="284" spans="1:74" ht="12" customHeight="1">
      <c r="A284" s="227">
        <v>281</v>
      </c>
      <c r="B284" s="179" t="s">
        <v>10</v>
      </c>
      <c r="C284" s="228" t="s">
        <v>80</v>
      </c>
      <c r="D284" s="201" t="s">
        <v>76</v>
      </c>
      <c r="E284" s="209" t="s">
        <v>279</v>
      </c>
      <c r="F284" s="209" t="s">
        <v>280</v>
      </c>
      <c r="G284" s="147" t="str">
        <f t="shared" si="5"/>
        <v>Dreissena polymorpha GST</v>
      </c>
      <c r="H284" s="210"/>
      <c r="I284" s="210">
        <v>1</v>
      </c>
      <c r="J284" s="210"/>
      <c r="K284" s="211">
        <v>1</v>
      </c>
      <c r="O284" s="212">
        <v>1</v>
      </c>
      <c r="Q284" s="212">
        <v>1</v>
      </c>
      <c r="T284" s="211"/>
      <c r="V284" s="212">
        <v>1</v>
      </c>
      <c r="X284" s="212">
        <v>1</v>
      </c>
      <c r="Y284" s="212">
        <v>1</v>
      </c>
      <c r="AC284" s="212">
        <v>1</v>
      </c>
      <c r="AE284" s="212">
        <v>1</v>
      </c>
      <c r="AG284" s="212">
        <v>1</v>
      </c>
      <c r="AJ284" s="212">
        <v>1</v>
      </c>
      <c r="AK284" s="212">
        <v>1</v>
      </c>
      <c r="AN284" s="212">
        <v>1</v>
      </c>
      <c r="AO284" s="212"/>
      <c r="AP284" s="212"/>
      <c r="AQ284" s="212"/>
      <c r="AR284" s="212"/>
      <c r="AS284" s="213"/>
      <c r="AT284" s="213"/>
      <c r="AU284" s="213"/>
      <c r="AV284" s="213"/>
      <c r="AW284" s="213"/>
      <c r="AX284" s="213"/>
      <c r="AY284" s="213"/>
      <c r="AZ284" s="213"/>
      <c r="BA284" s="213"/>
      <c r="BB284" s="213"/>
      <c r="BC284" s="213"/>
      <c r="BD284" s="213"/>
      <c r="BE284" s="213"/>
      <c r="BF284" s="213"/>
      <c r="BG284" s="213"/>
      <c r="BH284" s="213"/>
      <c r="BI284" s="213"/>
      <c r="BJ284" s="213"/>
      <c r="BK284" s="213"/>
      <c r="BL284" s="213"/>
      <c r="BM284" s="213"/>
      <c r="BN284" s="213"/>
      <c r="BO284" s="213"/>
      <c r="BP284" s="213"/>
      <c r="BQ284" s="213"/>
      <c r="BR284" s="213"/>
      <c r="BS284" s="213"/>
      <c r="BT284" s="213"/>
      <c r="BU284" s="213"/>
      <c r="BV284" s="213"/>
    </row>
    <row r="285" spans="1:74" ht="12" customHeight="1">
      <c r="A285" s="224">
        <v>282</v>
      </c>
      <c r="B285" s="179" t="s">
        <v>10</v>
      </c>
      <c r="C285" s="179" t="s">
        <v>272</v>
      </c>
      <c r="D285" s="201" t="s">
        <v>76</v>
      </c>
      <c r="E285" s="209" t="s">
        <v>279</v>
      </c>
      <c r="F285" s="209" t="s">
        <v>280</v>
      </c>
      <c r="G285" s="147" t="str">
        <f t="shared" si="5"/>
        <v>Dreissena polymorpha Acide Phosphatase</v>
      </c>
      <c r="H285" s="210"/>
      <c r="I285" s="210">
        <v>1</v>
      </c>
      <c r="J285" s="210"/>
      <c r="K285" s="211">
        <v>1</v>
      </c>
      <c r="O285" s="212">
        <v>1</v>
      </c>
      <c r="Q285" s="212">
        <v>1</v>
      </c>
      <c r="T285" s="211"/>
      <c r="V285" s="212">
        <v>1</v>
      </c>
      <c r="X285" s="212">
        <v>1</v>
      </c>
      <c r="Y285" s="212">
        <v>1</v>
      </c>
      <c r="AC285" s="212">
        <v>1</v>
      </c>
      <c r="AE285" s="212">
        <v>1</v>
      </c>
      <c r="AG285" s="212">
        <v>1</v>
      </c>
      <c r="AJ285" s="212">
        <v>1</v>
      </c>
      <c r="AK285" s="212">
        <v>1</v>
      </c>
      <c r="AN285" s="212">
        <v>1</v>
      </c>
      <c r="AO285" s="212"/>
      <c r="AP285" s="212"/>
      <c r="AQ285" s="212"/>
      <c r="AR285" s="212"/>
      <c r="AS285" s="213"/>
      <c r="AT285" s="213"/>
      <c r="AU285" s="213"/>
      <c r="AV285" s="213"/>
      <c r="AW285" s="213"/>
      <c r="AX285" s="213"/>
      <c r="AY285" s="213"/>
      <c r="AZ285" s="213"/>
      <c r="BA285" s="213"/>
      <c r="BB285" s="213"/>
      <c r="BC285" s="213"/>
      <c r="BD285" s="213"/>
      <c r="BE285" s="213"/>
      <c r="BF285" s="213"/>
      <c r="BG285" s="213"/>
      <c r="BH285" s="213"/>
      <c r="BI285" s="213"/>
      <c r="BJ285" s="213"/>
      <c r="BK285" s="213"/>
      <c r="BL285" s="213"/>
      <c r="BM285" s="213"/>
      <c r="BN285" s="213"/>
      <c r="BO285" s="213"/>
      <c r="BP285" s="213"/>
      <c r="BQ285" s="213"/>
      <c r="BR285" s="213"/>
      <c r="BS285" s="213"/>
      <c r="BT285" s="213"/>
      <c r="BU285" s="213"/>
      <c r="BV285" s="213"/>
    </row>
    <row r="286" spans="1:74" ht="12" customHeight="1">
      <c r="A286" s="227">
        <v>283</v>
      </c>
      <c r="B286" s="179" t="s">
        <v>10</v>
      </c>
      <c r="C286" s="179" t="s">
        <v>273</v>
      </c>
      <c r="D286" s="201" t="s">
        <v>76</v>
      </c>
      <c r="E286" s="209" t="s">
        <v>279</v>
      </c>
      <c r="F286" s="209" t="s">
        <v>280</v>
      </c>
      <c r="G286" s="147" t="str">
        <f t="shared" si="5"/>
        <v>Dreissena polymorpha Chaine de transport d'électrons mitochondriale</v>
      </c>
      <c r="H286" s="210"/>
      <c r="I286" s="210">
        <v>1</v>
      </c>
      <c r="J286" s="210"/>
      <c r="K286" s="211">
        <v>1</v>
      </c>
      <c r="N286" s="212">
        <v>1</v>
      </c>
      <c r="Q286" s="212">
        <v>1</v>
      </c>
      <c r="T286" s="211"/>
      <c r="V286" s="212">
        <v>1</v>
      </c>
      <c r="X286" s="212">
        <v>1</v>
      </c>
      <c r="Y286" s="212">
        <v>1</v>
      </c>
      <c r="AC286" s="212">
        <v>1</v>
      </c>
      <c r="AE286" s="212">
        <v>1</v>
      </c>
      <c r="AG286" s="212">
        <v>1</v>
      </c>
      <c r="AJ286" s="212">
        <v>1</v>
      </c>
      <c r="AK286" s="212">
        <v>1</v>
      </c>
      <c r="AN286" s="212">
        <v>1</v>
      </c>
      <c r="AO286" s="212"/>
      <c r="AP286" s="212"/>
      <c r="AQ286" s="212"/>
      <c r="AR286" s="212"/>
      <c r="AS286" s="213"/>
      <c r="AT286" s="213"/>
      <c r="AU286" s="213"/>
      <c r="AV286" s="213"/>
      <c r="AW286" s="213"/>
      <c r="AX286" s="213"/>
      <c r="AY286" s="213"/>
      <c r="AZ286" s="213"/>
      <c r="BA286" s="213"/>
      <c r="BB286" s="213"/>
      <c r="BC286" s="213"/>
      <c r="BD286" s="213"/>
      <c r="BE286" s="213"/>
      <c r="BF286" s="213"/>
      <c r="BG286" s="213"/>
      <c r="BH286" s="213"/>
      <c r="BI286" s="213"/>
      <c r="BJ286" s="213"/>
      <c r="BK286" s="213"/>
      <c r="BL286" s="213"/>
      <c r="BM286" s="213"/>
      <c r="BN286" s="213"/>
      <c r="BO286" s="213"/>
      <c r="BP286" s="213"/>
      <c r="BQ286" s="213"/>
      <c r="BR286" s="213"/>
      <c r="BS286" s="213"/>
      <c r="BT286" s="213"/>
      <c r="BU286" s="213"/>
      <c r="BV286" s="213"/>
    </row>
    <row r="287" spans="1:74" ht="12" customHeight="1">
      <c r="A287" s="224">
        <v>284</v>
      </c>
      <c r="B287" s="179" t="s">
        <v>10</v>
      </c>
      <c r="C287" s="179" t="s">
        <v>274</v>
      </c>
      <c r="D287" s="201" t="s">
        <v>76</v>
      </c>
      <c r="E287" s="209" t="s">
        <v>279</v>
      </c>
      <c r="F287" s="209" t="s">
        <v>280</v>
      </c>
      <c r="G287" s="147" t="str">
        <f t="shared" si="5"/>
        <v>Dreissena polymorpha Capacité Antioxydante Totale</v>
      </c>
      <c r="H287" s="210"/>
      <c r="I287" s="210">
        <v>1</v>
      </c>
      <c r="J287" s="210"/>
      <c r="K287" s="211">
        <v>1</v>
      </c>
      <c r="O287" s="212">
        <v>1</v>
      </c>
      <c r="Q287" s="212">
        <v>1</v>
      </c>
      <c r="T287" s="211"/>
      <c r="V287" s="212">
        <v>1</v>
      </c>
      <c r="X287" s="212">
        <v>1</v>
      </c>
      <c r="Y287" s="212">
        <v>1</v>
      </c>
      <c r="AC287" s="212">
        <v>1</v>
      </c>
      <c r="AE287" s="212">
        <v>1</v>
      </c>
      <c r="AG287" s="212">
        <v>1</v>
      </c>
      <c r="AJ287" s="212">
        <v>1</v>
      </c>
      <c r="AK287" s="212">
        <v>1</v>
      </c>
      <c r="AN287" s="212">
        <v>1</v>
      </c>
      <c r="AO287" s="212"/>
      <c r="AP287" s="212"/>
      <c r="AQ287" s="212"/>
      <c r="AR287" s="212"/>
      <c r="AS287" s="213"/>
      <c r="AT287" s="213"/>
      <c r="AU287" s="213"/>
      <c r="AV287" s="213"/>
      <c r="AW287" s="213"/>
      <c r="AX287" s="213"/>
      <c r="AY287" s="213"/>
      <c r="AZ287" s="213"/>
      <c r="BA287" s="213"/>
      <c r="BB287" s="213"/>
      <c r="BC287" s="213"/>
      <c r="BD287" s="213"/>
      <c r="BE287" s="213"/>
      <c r="BF287" s="213"/>
      <c r="BG287" s="213"/>
      <c r="BH287" s="213"/>
      <c r="BI287" s="213"/>
      <c r="BJ287" s="213"/>
      <c r="BK287" s="213"/>
      <c r="BL287" s="213"/>
      <c r="BM287" s="213"/>
      <c r="BN287" s="213"/>
      <c r="BO287" s="213"/>
      <c r="BP287" s="213"/>
      <c r="BQ287" s="213"/>
      <c r="BR287" s="213"/>
      <c r="BS287" s="213"/>
      <c r="BT287" s="213"/>
      <c r="BU287" s="213"/>
      <c r="BV287" s="213"/>
    </row>
    <row r="288" spans="1:74" ht="12" customHeight="1">
      <c r="A288" s="227">
        <v>285</v>
      </c>
      <c r="B288" s="179" t="s">
        <v>10</v>
      </c>
      <c r="C288" s="179" t="s">
        <v>81</v>
      </c>
      <c r="D288" s="201" t="s">
        <v>76</v>
      </c>
      <c r="E288" s="209" t="s">
        <v>279</v>
      </c>
      <c r="F288" s="209" t="s">
        <v>280</v>
      </c>
      <c r="G288" s="147" t="str">
        <f t="shared" si="5"/>
        <v>Dreissena polymorpha LDH</v>
      </c>
      <c r="H288" s="210"/>
      <c r="I288" s="210">
        <v>1</v>
      </c>
      <c r="J288" s="210"/>
      <c r="K288" s="211">
        <v>1</v>
      </c>
      <c r="N288" s="212">
        <v>1</v>
      </c>
      <c r="Q288" s="212">
        <v>1</v>
      </c>
      <c r="T288" s="211"/>
      <c r="V288" s="212">
        <v>1</v>
      </c>
      <c r="X288" s="212">
        <v>1</v>
      </c>
      <c r="Y288" s="212">
        <v>1</v>
      </c>
      <c r="AC288" s="212">
        <v>1</v>
      </c>
      <c r="AE288" s="212">
        <v>1</v>
      </c>
      <c r="AG288" s="212">
        <v>1</v>
      </c>
      <c r="AJ288" s="212">
        <v>1</v>
      </c>
      <c r="AK288" s="212">
        <v>1</v>
      </c>
      <c r="AN288" s="212">
        <v>1</v>
      </c>
      <c r="AO288" s="212"/>
      <c r="AP288" s="212"/>
      <c r="AQ288" s="212"/>
      <c r="AR288" s="212"/>
      <c r="AS288" s="213"/>
      <c r="AT288" s="213"/>
      <c r="AU288" s="213"/>
      <c r="AV288" s="213"/>
      <c r="AW288" s="213"/>
      <c r="AX288" s="213"/>
      <c r="AY288" s="213"/>
      <c r="AZ288" s="213"/>
      <c r="BA288" s="213"/>
      <c r="BB288" s="213"/>
      <c r="BC288" s="213"/>
      <c r="BD288" s="213"/>
      <c r="BE288" s="213"/>
      <c r="BF288" s="213"/>
      <c r="BG288" s="213"/>
      <c r="BH288" s="213"/>
      <c r="BI288" s="213"/>
      <c r="BJ288" s="213"/>
      <c r="BK288" s="213"/>
      <c r="BL288" s="213"/>
      <c r="BM288" s="213"/>
      <c r="BN288" s="213"/>
      <c r="BO288" s="213"/>
      <c r="BP288" s="213"/>
      <c r="BQ288" s="213"/>
      <c r="BR288" s="213"/>
      <c r="BS288" s="213"/>
      <c r="BT288" s="213"/>
      <c r="BU288" s="213"/>
      <c r="BV288" s="213"/>
    </row>
    <row r="289" spans="1:74" ht="12" customHeight="1">
      <c r="A289" s="224">
        <v>286</v>
      </c>
      <c r="B289" s="179" t="s">
        <v>10</v>
      </c>
      <c r="C289" s="179" t="s">
        <v>275</v>
      </c>
      <c r="D289" s="201" t="s">
        <v>76</v>
      </c>
      <c r="E289" s="209" t="s">
        <v>279</v>
      </c>
      <c r="F289" s="209" t="s">
        <v>280</v>
      </c>
      <c r="G289" s="147" t="str">
        <f t="shared" si="5"/>
        <v>Dreissena polymorpha Changement structuraux du système lysosomal (histochimie)</v>
      </c>
      <c r="H289" s="210"/>
      <c r="I289" s="210">
        <v>1</v>
      </c>
      <c r="J289" s="210"/>
      <c r="K289" s="211">
        <v>1</v>
      </c>
      <c r="O289" s="212">
        <v>1</v>
      </c>
      <c r="Q289" s="212">
        <v>1</v>
      </c>
      <c r="T289" s="211"/>
      <c r="V289" s="212">
        <v>1</v>
      </c>
      <c r="X289" s="212">
        <v>1</v>
      </c>
      <c r="Y289" s="212">
        <v>1</v>
      </c>
      <c r="AC289" s="212">
        <v>1</v>
      </c>
      <c r="AE289" s="212">
        <v>1</v>
      </c>
      <c r="AG289" s="212">
        <v>1</v>
      </c>
      <c r="AJ289" s="212">
        <v>1</v>
      </c>
      <c r="AK289" s="212">
        <v>1</v>
      </c>
      <c r="AN289" s="212">
        <v>1</v>
      </c>
      <c r="AO289" s="212"/>
      <c r="AP289" s="212"/>
      <c r="AQ289" s="212"/>
      <c r="AR289" s="212"/>
      <c r="AS289" s="213"/>
      <c r="AT289" s="213"/>
      <c r="AU289" s="213"/>
      <c r="AV289" s="213"/>
      <c r="AW289" s="213"/>
      <c r="AX289" s="213"/>
      <c r="AY289" s="213"/>
      <c r="AZ289" s="213"/>
      <c r="BA289" s="213"/>
      <c r="BB289" s="213"/>
      <c r="BC289" s="213"/>
      <c r="BD289" s="213"/>
      <c r="BE289" s="213"/>
      <c r="BF289" s="213"/>
      <c r="BG289" s="213"/>
      <c r="BH289" s="213"/>
      <c r="BI289" s="213"/>
      <c r="BJ289" s="213"/>
      <c r="BK289" s="213"/>
      <c r="BL289" s="213"/>
      <c r="BM289" s="213"/>
      <c r="BN289" s="213"/>
      <c r="BO289" s="213"/>
      <c r="BP289" s="213"/>
      <c r="BQ289" s="213"/>
      <c r="BR289" s="213"/>
      <c r="BS289" s="213"/>
      <c r="BT289" s="213"/>
      <c r="BU289" s="213"/>
      <c r="BV289" s="213"/>
    </row>
    <row r="290" spans="1:74" ht="12" customHeight="1">
      <c r="A290" s="227">
        <v>287</v>
      </c>
      <c r="B290" s="179" t="s">
        <v>10</v>
      </c>
      <c r="C290" s="179" t="s">
        <v>276</v>
      </c>
      <c r="D290" s="201" t="s">
        <v>76</v>
      </c>
      <c r="E290" s="209" t="s">
        <v>279</v>
      </c>
      <c r="F290" s="209" t="s">
        <v>280</v>
      </c>
      <c r="G290" s="147" t="str">
        <f t="shared" si="5"/>
        <v>Dreissena polymorpha Lipides neutres (histochimie)</v>
      </c>
      <c r="H290" s="210"/>
      <c r="I290" s="210">
        <v>1</v>
      </c>
      <c r="J290" s="210"/>
      <c r="K290" s="211">
        <v>1</v>
      </c>
      <c r="N290" s="212">
        <v>1</v>
      </c>
      <c r="Q290" s="212">
        <v>1</v>
      </c>
      <c r="T290" s="211"/>
      <c r="V290" s="212">
        <v>1</v>
      </c>
      <c r="X290" s="212">
        <v>1</v>
      </c>
      <c r="Y290" s="212">
        <v>1</v>
      </c>
      <c r="AC290" s="212">
        <v>1</v>
      </c>
      <c r="AE290" s="212">
        <v>1</v>
      </c>
      <c r="AG290" s="212">
        <v>1</v>
      </c>
      <c r="AJ290" s="212">
        <v>1</v>
      </c>
      <c r="AK290" s="212">
        <v>1</v>
      </c>
      <c r="AN290" s="212">
        <v>1</v>
      </c>
      <c r="AO290" s="212"/>
      <c r="AP290" s="212"/>
      <c r="AQ290" s="212"/>
      <c r="AR290" s="212"/>
      <c r="AS290" s="213"/>
      <c r="AT290" s="213"/>
      <c r="AU290" s="213"/>
      <c r="AV290" s="213"/>
      <c r="AW290" s="213"/>
      <c r="AX290" s="213"/>
      <c r="AY290" s="213"/>
      <c r="AZ290" s="213"/>
      <c r="BA290" s="213"/>
      <c r="BB290" s="213"/>
      <c r="BC290" s="213"/>
      <c r="BD290" s="213"/>
      <c r="BE290" s="213"/>
      <c r="BF290" s="213"/>
      <c r="BG290" s="213"/>
      <c r="BH290" s="213"/>
      <c r="BI290" s="213"/>
      <c r="BJ290" s="213"/>
      <c r="BK290" s="213"/>
      <c r="BL290" s="213"/>
      <c r="BM290" s="213"/>
      <c r="BN290" s="213"/>
      <c r="BO290" s="213"/>
      <c r="BP290" s="213"/>
      <c r="BQ290" s="213"/>
      <c r="BR290" s="213"/>
      <c r="BS290" s="213"/>
      <c r="BT290" s="213"/>
      <c r="BU290" s="213"/>
      <c r="BV290" s="213"/>
    </row>
    <row r="291" spans="1:74" ht="12" customHeight="1">
      <c r="A291" s="224">
        <v>288</v>
      </c>
      <c r="B291" s="179" t="s">
        <v>10</v>
      </c>
      <c r="C291" s="179" t="s">
        <v>277</v>
      </c>
      <c r="D291" s="201" t="s">
        <v>76</v>
      </c>
      <c r="E291" s="209" t="s">
        <v>279</v>
      </c>
      <c r="F291" s="209" t="s">
        <v>280</v>
      </c>
      <c r="G291" s="147" t="str">
        <f t="shared" si="5"/>
        <v>Dreissena polymorpha Lipofuscines (histochimie)</v>
      </c>
      <c r="H291" s="210"/>
      <c r="I291" s="210">
        <v>1</v>
      </c>
      <c r="J291" s="210"/>
      <c r="K291" s="211">
        <v>1</v>
      </c>
      <c r="O291" s="212">
        <v>1</v>
      </c>
      <c r="Q291" s="212">
        <v>1</v>
      </c>
      <c r="T291" s="211"/>
      <c r="V291" s="212">
        <v>1</v>
      </c>
      <c r="X291" s="212">
        <v>1</v>
      </c>
      <c r="Y291" s="212">
        <v>1</v>
      </c>
      <c r="AC291" s="212">
        <v>1</v>
      </c>
      <c r="AE291" s="212">
        <v>1</v>
      </c>
      <c r="AG291" s="212">
        <v>1</v>
      </c>
      <c r="AJ291" s="212">
        <v>1</v>
      </c>
      <c r="AK291" s="212">
        <v>1</v>
      </c>
      <c r="AN291" s="212">
        <v>1</v>
      </c>
      <c r="AO291" s="212"/>
      <c r="AP291" s="212"/>
      <c r="AQ291" s="212"/>
      <c r="AR291" s="212"/>
      <c r="AS291" s="213"/>
      <c r="AT291" s="213"/>
      <c r="AU291" s="213"/>
      <c r="AV291" s="213"/>
      <c r="AW291" s="213"/>
      <c r="AX291" s="213"/>
      <c r="AY291" s="213"/>
      <c r="AZ291" s="213"/>
      <c r="BA291" s="213"/>
      <c r="BB291" s="213"/>
      <c r="BC291" s="213"/>
      <c r="BD291" s="213"/>
      <c r="BE291" s="213"/>
      <c r="BF291" s="213"/>
      <c r="BG291" s="213"/>
      <c r="BH291" s="213"/>
      <c r="BI291" s="213"/>
      <c r="BJ291" s="213"/>
      <c r="BK291" s="213"/>
      <c r="BL291" s="213"/>
      <c r="BM291" s="213"/>
      <c r="BN291" s="213"/>
      <c r="BO291" s="213"/>
      <c r="BP291" s="213"/>
      <c r="BQ291" s="213"/>
      <c r="BR291" s="213"/>
      <c r="BS291" s="213"/>
      <c r="BT291" s="213"/>
      <c r="BU291" s="213"/>
      <c r="BV291" s="213"/>
    </row>
    <row r="292" spans="1:74" ht="12" customHeight="1">
      <c r="A292" s="227">
        <v>289</v>
      </c>
      <c r="B292" s="179" t="s">
        <v>10</v>
      </c>
      <c r="C292" s="179" t="s">
        <v>278</v>
      </c>
      <c r="D292" s="201" t="s">
        <v>76</v>
      </c>
      <c r="E292" s="209" t="s">
        <v>279</v>
      </c>
      <c r="F292" s="209" t="s">
        <v>280</v>
      </c>
      <c r="G292" s="147" t="str">
        <f t="shared" si="5"/>
        <v>Dreissena polymorpha Catalase (histochimie)</v>
      </c>
      <c r="H292" s="210"/>
      <c r="I292" s="210">
        <v>1</v>
      </c>
      <c r="J292" s="210"/>
      <c r="K292" s="211">
        <v>1</v>
      </c>
      <c r="O292" s="212">
        <v>1</v>
      </c>
      <c r="Q292" s="212">
        <v>1</v>
      </c>
      <c r="T292" s="211"/>
      <c r="V292" s="212">
        <v>1</v>
      </c>
      <c r="X292" s="212">
        <v>1</v>
      </c>
      <c r="Y292" s="212">
        <v>1</v>
      </c>
      <c r="AC292" s="212">
        <v>1</v>
      </c>
      <c r="AE292" s="212">
        <v>1</v>
      </c>
      <c r="AG292" s="212">
        <v>1</v>
      </c>
      <c r="AJ292" s="212">
        <v>1</v>
      </c>
      <c r="AK292" s="212">
        <v>1</v>
      </c>
      <c r="AN292" s="212">
        <v>1</v>
      </c>
      <c r="AO292" s="212"/>
      <c r="AP292" s="212"/>
      <c r="AQ292" s="212"/>
      <c r="AR292" s="212"/>
      <c r="AS292" s="213"/>
      <c r="AT292" s="213"/>
      <c r="AU292" s="213"/>
      <c r="AV292" s="213"/>
      <c r="AW292" s="213"/>
      <c r="AX292" s="213"/>
      <c r="AY292" s="213"/>
      <c r="AZ292" s="213"/>
      <c r="BA292" s="213"/>
      <c r="BB292" s="213"/>
      <c r="BC292" s="213"/>
      <c r="BD292" s="213"/>
      <c r="BE292" s="213"/>
      <c r="BF292" s="213"/>
      <c r="BG292" s="213"/>
      <c r="BH292" s="213"/>
      <c r="BI292" s="213"/>
      <c r="BJ292" s="213"/>
      <c r="BK292" s="213"/>
      <c r="BL292" s="213"/>
      <c r="BM292" s="213"/>
      <c r="BN292" s="213"/>
      <c r="BO292" s="213"/>
      <c r="BP292" s="213"/>
      <c r="BQ292" s="213"/>
      <c r="BR292" s="213"/>
      <c r="BS292" s="213"/>
      <c r="BT292" s="213"/>
      <c r="BU292" s="213"/>
      <c r="BV292" s="213"/>
    </row>
    <row r="293" spans="1:74" ht="12" customHeight="1">
      <c r="A293" s="224">
        <v>290</v>
      </c>
      <c r="B293" s="179" t="s">
        <v>97</v>
      </c>
      <c r="C293" s="179" t="s">
        <v>266</v>
      </c>
      <c r="D293" s="201" t="s">
        <v>76</v>
      </c>
      <c r="E293" s="209" t="s">
        <v>279</v>
      </c>
      <c r="F293" s="209" t="s">
        <v>280</v>
      </c>
      <c r="G293" s="147" t="str">
        <f t="shared" si="5"/>
        <v>Dreissena rostriformis bugensis Scope For Growth</v>
      </c>
      <c r="H293" s="210"/>
      <c r="I293" s="210">
        <v>1</v>
      </c>
      <c r="J293" s="210"/>
      <c r="K293" s="211">
        <v>1</v>
      </c>
      <c r="N293" s="212">
        <v>1</v>
      </c>
      <c r="Q293" s="212">
        <v>1</v>
      </c>
      <c r="T293" s="211"/>
      <c r="V293" s="212">
        <v>1</v>
      </c>
      <c r="X293" s="212">
        <v>1</v>
      </c>
      <c r="Y293" s="212">
        <v>1</v>
      </c>
      <c r="AC293" s="212">
        <v>1</v>
      </c>
      <c r="AE293" s="212">
        <v>1</v>
      </c>
      <c r="AG293" s="212">
        <v>1</v>
      </c>
      <c r="AI293" s="212">
        <v>1</v>
      </c>
      <c r="AK293" s="212">
        <v>1</v>
      </c>
      <c r="AN293" s="212">
        <v>1</v>
      </c>
      <c r="AO293" s="212"/>
      <c r="AP293" s="212"/>
      <c r="AQ293" s="212"/>
      <c r="AR293" s="212"/>
      <c r="AS293" s="213"/>
      <c r="AT293" s="213"/>
      <c r="AU293" s="213"/>
      <c r="AV293" s="213"/>
      <c r="AW293" s="213"/>
      <c r="AX293" s="213"/>
      <c r="AY293" s="213"/>
      <c r="AZ293" s="213"/>
      <c r="BA293" s="213"/>
      <c r="BB293" s="213"/>
      <c r="BC293" s="213"/>
      <c r="BD293" s="213"/>
      <c r="BE293" s="213"/>
      <c r="BF293" s="213"/>
      <c r="BG293" s="213"/>
      <c r="BH293" s="213"/>
      <c r="BI293" s="213"/>
      <c r="BJ293" s="213"/>
      <c r="BK293" s="213"/>
      <c r="BL293" s="213"/>
      <c r="BM293" s="213"/>
      <c r="BN293" s="213"/>
      <c r="BO293" s="213"/>
      <c r="BP293" s="213"/>
      <c r="BQ293" s="213"/>
      <c r="BR293" s="213"/>
      <c r="BS293" s="213"/>
      <c r="BT293" s="213"/>
      <c r="BU293" s="213"/>
      <c r="BV293" s="213"/>
    </row>
    <row r="294" spans="1:74" ht="12" customHeight="1">
      <c r="A294" s="227">
        <v>291</v>
      </c>
      <c r="B294" s="179" t="s">
        <v>97</v>
      </c>
      <c r="C294" s="179" t="s">
        <v>267</v>
      </c>
      <c r="D294" s="201" t="s">
        <v>76</v>
      </c>
      <c r="E294" s="209" t="s">
        <v>279</v>
      </c>
      <c r="F294" s="209" t="s">
        <v>280</v>
      </c>
      <c r="G294" s="147" t="str">
        <f t="shared" si="5"/>
        <v>Dreissena rostriformis bugensis Indice de Condition</v>
      </c>
      <c r="H294" s="210"/>
      <c r="I294" s="210">
        <v>1</v>
      </c>
      <c r="J294" s="210"/>
      <c r="K294" s="211">
        <v>1</v>
      </c>
      <c r="N294" s="212">
        <v>1</v>
      </c>
      <c r="Q294" s="212">
        <v>1</v>
      </c>
      <c r="T294" s="211"/>
      <c r="V294" s="212">
        <v>1</v>
      </c>
      <c r="X294" s="212">
        <v>1</v>
      </c>
      <c r="Y294" s="212">
        <v>1</v>
      </c>
      <c r="AC294" s="212">
        <v>1</v>
      </c>
      <c r="AE294" s="212">
        <v>1</v>
      </c>
      <c r="AG294" s="212">
        <v>1</v>
      </c>
      <c r="AI294" s="212">
        <v>1</v>
      </c>
      <c r="AK294" s="212">
        <v>1</v>
      </c>
      <c r="AN294" s="212">
        <v>1</v>
      </c>
      <c r="AO294" s="212"/>
      <c r="AP294" s="212"/>
      <c r="AQ294" s="212"/>
      <c r="AR294" s="212"/>
      <c r="AS294" s="213"/>
      <c r="AT294" s="213"/>
      <c r="AU294" s="213"/>
      <c r="AV294" s="213"/>
      <c r="AW294" s="213"/>
      <c r="AX294" s="213"/>
      <c r="AY294" s="213"/>
      <c r="AZ294" s="213"/>
      <c r="BA294" s="213"/>
      <c r="BB294" s="213"/>
      <c r="BC294" s="213"/>
      <c r="BD294" s="213"/>
      <c r="BE294" s="213"/>
      <c r="BF294" s="213"/>
      <c r="BG294" s="213"/>
      <c r="BH294" s="213"/>
      <c r="BI294" s="213"/>
      <c r="BJ294" s="213"/>
      <c r="BK294" s="213"/>
      <c r="BL294" s="213"/>
      <c r="BM294" s="213"/>
      <c r="BN294" s="213"/>
      <c r="BO294" s="213"/>
      <c r="BP294" s="213"/>
      <c r="BQ294" s="213"/>
      <c r="BR294" s="213"/>
      <c r="BS294" s="213"/>
      <c r="BT294" s="213"/>
      <c r="BU294" s="213"/>
      <c r="BV294" s="213"/>
    </row>
    <row r="295" spans="1:74" ht="12" customHeight="1">
      <c r="A295" s="224">
        <v>292</v>
      </c>
      <c r="B295" s="179" t="s">
        <v>97</v>
      </c>
      <c r="C295" s="179" t="s">
        <v>268</v>
      </c>
      <c r="D295" s="201" t="s">
        <v>76</v>
      </c>
      <c r="E295" s="209" t="s">
        <v>279</v>
      </c>
      <c r="F295" s="209" t="s">
        <v>280</v>
      </c>
      <c r="G295" s="147" t="str">
        <f t="shared" si="5"/>
        <v>Dreissena rostriformis bugensis Triglycerides</v>
      </c>
      <c r="H295" s="210"/>
      <c r="I295" s="210">
        <v>1</v>
      </c>
      <c r="J295" s="210"/>
      <c r="K295" s="211">
        <v>1</v>
      </c>
      <c r="N295" s="212">
        <v>1</v>
      </c>
      <c r="Q295" s="212">
        <v>1</v>
      </c>
      <c r="T295" s="211"/>
      <c r="V295" s="212">
        <v>1</v>
      </c>
      <c r="X295" s="212">
        <v>1</v>
      </c>
      <c r="Y295" s="212">
        <v>1</v>
      </c>
      <c r="AC295" s="212">
        <v>1</v>
      </c>
      <c r="AE295" s="212">
        <v>1</v>
      </c>
      <c r="AG295" s="212">
        <v>1</v>
      </c>
      <c r="AJ295" s="212">
        <v>1</v>
      </c>
      <c r="AK295" s="212">
        <v>1</v>
      </c>
      <c r="AN295" s="212">
        <v>1</v>
      </c>
      <c r="AO295" s="212"/>
      <c r="AP295" s="212"/>
      <c r="AQ295" s="212"/>
      <c r="AR295" s="212"/>
      <c r="AS295" s="213"/>
      <c r="AT295" s="213"/>
      <c r="AU295" s="213"/>
      <c r="AV295" s="213"/>
      <c r="AW295" s="213"/>
      <c r="AX295" s="213"/>
      <c r="AY295" s="213"/>
      <c r="AZ295" s="213"/>
      <c r="BA295" s="213"/>
      <c r="BB295" s="213"/>
      <c r="BC295" s="213"/>
      <c r="BD295" s="213"/>
      <c r="BE295" s="213"/>
      <c r="BF295" s="213"/>
      <c r="BG295" s="213"/>
      <c r="BH295" s="213"/>
      <c r="BI295" s="213"/>
      <c r="BJ295" s="213"/>
      <c r="BK295" s="213"/>
      <c r="BL295" s="213"/>
      <c r="BM295" s="213"/>
      <c r="BN295" s="213"/>
      <c r="BO295" s="213"/>
      <c r="BP295" s="213"/>
      <c r="BQ295" s="213"/>
      <c r="BR295" s="213"/>
      <c r="BS295" s="213"/>
      <c r="BT295" s="213"/>
      <c r="BU295" s="213"/>
      <c r="BV295" s="213"/>
    </row>
    <row r="296" spans="1:74" ht="12" customHeight="1">
      <c r="A296" s="227">
        <v>293</v>
      </c>
      <c r="B296" s="179" t="s">
        <v>97</v>
      </c>
      <c r="C296" s="179" t="s">
        <v>83</v>
      </c>
      <c r="D296" s="201" t="s">
        <v>76</v>
      </c>
      <c r="E296" s="209" t="s">
        <v>279</v>
      </c>
      <c r="F296" s="209" t="s">
        <v>280</v>
      </c>
      <c r="G296" s="147" t="str">
        <f t="shared" si="5"/>
        <v>Dreissena rostriformis bugensis SOD</v>
      </c>
      <c r="H296" s="210"/>
      <c r="I296" s="210">
        <v>1</v>
      </c>
      <c r="J296" s="210"/>
      <c r="K296" s="211">
        <v>1</v>
      </c>
      <c r="O296" s="212">
        <v>1</v>
      </c>
      <c r="Q296" s="212">
        <v>1</v>
      </c>
      <c r="T296" s="211"/>
      <c r="V296" s="212">
        <v>1</v>
      </c>
      <c r="X296" s="212">
        <v>1</v>
      </c>
      <c r="Y296" s="212">
        <v>1</v>
      </c>
      <c r="AC296" s="212">
        <v>1</v>
      </c>
      <c r="AE296" s="212">
        <v>1</v>
      </c>
      <c r="AG296" s="212">
        <v>1</v>
      </c>
      <c r="AJ296" s="212">
        <v>1</v>
      </c>
      <c r="AK296" s="212">
        <v>1</v>
      </c>
      <c r="AN296" s="212">
        <v>1</v>
      </c>
      <c r="AO296" s="212"/>
      <c r="AP296" s="212"/>
      <c r="AQ296" s="212"/>
      <c r="AR296" s="212"/>
      <c r="AS296" s="213"/>
      <c r="AT296" s="213"/>
      <c r="AU296" s="213"/>
      <c r="AV296" s="213"/>
      <c r="AW296" s="213"/>
      <c r="AX296" s="213"/>
      <c r="AY296" s="213"/>
      <c r="AZ296" s="213"/>
      <c r="BA296" s="213"/>
      <c r="BB296" s="213"/>
      <c r="BC296" s="213"/>
      <c r="BD296" s="213"/>
      <c r="BE296" s="213"/>
      <c r="BF296" s="213"/>
      <c r="BG296" s="213"/>
      <c r="BH296" s="213"/>
      <c r="BI296" s="213"/>
      <c r="BJ296" s="213"/>
      <c r="BK296" s="213"/>
      <c r="BL296" s="213"/>
      <c r="BM296" s="213"/>
      <c r="BN296" s="213"/>
      <c r="BO296" s="213"/>
      <c r="BP296" s="213"/>
      <c r="BQ296" s="213"/>
      <c r="BR296" s="213"/>
      <c r="BS296" s="213"/>
      <c r="BT296" s="213"/>
      <c r="BU296" s="213"/>
      <c r="BV296" s="213"/>
    </row>
    <row r="297" spans="1:74" ht="12" customHeight="1">
      <c r="A297" s="224">
        <v>294</v>
      </c>
      <c r="B297" s="179" t="s">
        <v>97</v>
      </c>
      <c r="C297" s="179" t="s">
        <v>269</v>
      </c>
      <c r="D297" s="201" t="s">
        <v>76</v>
      </c>
      <c r="E297" s="209" t="s">
        <v>279</v>
      </c>
      <c r="F297" s="209" t="s">
        <v>280</v>
      </c>
      <c r="G297" s="147" t="str">
        <f t="shared" si="5"/>
        <v>Dreissena rostriformis bugensis Peroxidation lipidique</v>
      </c>
      <c r="H297" s="210"/>
      <c r="I297" s="210">
        <v>1</v>
      </c>
      <c r="J297" s="210"/>
      <c r="K297" s="211">
        <v>1</v>
      </c>
      <c r="O297" s="212">
        <v>1</v>
      </c>
      <c r="Q297" s="212">
        <v>1</v>
      </c>
      <c r="T297" s="211"/>
      <c r="V297" s="212">
        <v>1</v>
      </c>
      <c r="X297" s="212">
        <v>1</v>
      </c>
      <c r="Y297" s="212">
        <v>1</v>
      </c>
      <c r="AC297" s="212">
        <v>1</v>
      </c>
      <c r="AE297" s="212">
        <v>1</v>
      </c>
      <c r="AG297" s="212">
        <v>1</v>
      </c>
      <c r="AJ297" s="212">
        <v>1</v>
      </c>
      <c r="AK297" s="212">
        <v>1</v>
      </c>
      <c r="AN297" s="212">
        <v>1</v>
      </c>
      <c r="AO297" s="212"/>
      <c r="AP297" s="212"/>
      <c r="AQ297" s="212"/>
      <c r="AR297" s="212"/>
      <c r="AS297" s="213"/>
      <c r="AT297" s="213"/>
      <c r="AU297" s="213"/>
      <c r="AV297" s="213"/>
      <c r="AW297" s="213"/>
      <c r="AX297" s="213"/>
      <c r="AY297" s="213"/>
      <c r="AZ297" s="213"/>
      <c r="BA297" s="213"/>
      <c r="BB297" s="213"/>
      <c r="BC297" s="213"/>
      <c r="BD297" s="213"/>
      <c r="BE297" s="213"/>
      <c r="BF297" s="213"/>
      <c r="BG297" s="213"/>
      <c r="BH297" s="213"/>
      <c r="BI297" s="213"/>
      <c r="BJ297" s="213"/>
      <c r="BK297" s="213"/>
      <c r="BL297" s="213"/>
      <c r="BM297" s="213"/>
      <c r="BN297" s="213"/>
      <c r="BO297" s="213"/>
      <c r="BP297" s="213"/>
      <c r="BQ297" s="213"/>
      <c r="BR297" s="213"/>
      <c r="BS297" s="213"/>
      <c r="BT297" s="213"/>
      <c r="BU297" s="213"/>
      <c r="BV297" s="213"/>
    </row>
    <row r="298" spans="1:74" ht="12" customHeight="1">
      <c r="A298" s="227">
        <v>295</v>
      </c>
      <c r="B298" s="179" t="s">
        <v>97</v>
      </c>
      <c r="C298" s="179" t="s">
        <v>270</v>
      </c>
      <c r="D298" s="201" t="s">
        <v>76</v>
      </c>
      <c r="E298" s="209" t="s">
        <v>279</v>
      </c>
      <c r="F298" s="209" t="s">
        <v>280</v>
      </c>
      <c r="G298" s="147" t="str">
        <f t="shared" si="5"/>
        <v>Dreissena rostriformis bugensis Caspase</v>
      </c>
      <c r="H298" s="210"/>
      <c r="I298" s="210">
        <v>1</v>
      </c>
      <c r="J298" s="210"/>
      <c r="K298" s="211">
        <v>1</v>
      </c>
      <c r="O298" s="212">
        <v>1</v>
      </c>
      <c r="Q298" s="212">
        <v>1</v>
      </c>
      <c r="T298" s="211"/>
      <c r="V298" s="212">
        <v>1</v>
      </c>
      <c r="X298" s="212">
        <v>1</v>
      </c>
      <c r="Y298" s="212">
        <v>1</v>
      </c>
      <c r="AC298" s="212">
        <v>1</v>
      </c>
      <c r="AE298" s="212">
        <v>1</v>
      </c>
      <c r="AG298" s="212">
        <v>1</v>
      </c>
      <c r="AJ298" s="212">
        <v>1</v>
      </c>
      <c r="AK298" s="212">
        <v>1</v>
      </c>
      <c r="AN298" s="212">
        <v>1</v>
      </c>
      <c r="AO298" s="212"/>
      <c r="AP298" s="212"/>
      <c r="AQ298" s="212"/>
      <c r="AR298" s="212"/>
      <c r="AS298" s="213"/>
      <c r="AT298" s="213"/>
      <c r="AU298" s="213"/>
      <c r="AV298" s="213"/>
      <c r="AW298" s="213"/>
      <c r="AX298" s="213"/>
      <c r="AY298" s="213"/>
      <c r="AZ298" s="213"/>
      <c r="BA298" s="213"/>
      <c r="BB298" s="213"/>
      <c r="BC298" s="213"/>
      <c r="BD298" s="213"/>
      <c r="BE298" s="213"/>
      <c r="BF298" s="213"/>
      <c r="BG298" s="213"/>
      <c r="BH298" s="213"/>
      <c r="BI298" s="213"/>
      <c r="BJ298" s="213"/>
      <c r="BK298" s="213"/>
      <c r="BL298" s="213"/>
      <c r="BM298" s="213"/>
      <c r="BN298" s="213"/>
      <c r="BO298" s="213"/>
      <c r="BP298" s="213"/>
      <c r="BQ298" s="213"/>
      <c r="BR298" s="213"/>
      <c r="BS298" s="213"/>
      <c r="BT298" s="213"/>
      <c r="BU298" s="213"/>
      <c r="BV298" s="213"/>
    </row>
    <row r="299" spans="1:74" ht="12" customHeight="1">
      <c r="A299" s="224">
        <v>296</v>
      </c>
      <c r="B299" s="179" t="s">
        <v>97</v>
      </c>
      <c r="C299" s="179" t="s">
        <v>271</v>
      </c>
      <c r="D299" s="201" t="s">
        <v>76</v>
      </c>
      <c r="E299" s="209" t="s">
        <v>279</v>
      </c>
      <c r="F299" s="209" t="s">
        <v>280</v>
      </c>
      <c r="G299" s="147" t="str">
        <f t="shared" si="5"/>
        <v>Dreissena rostriformis bugensis Catalase</v>
      </c>
      <c r="H299" s="210"/>
      <c r="I299" s="210">
        <v>1</v>
      </c>
      <c r="J299" s="210"/>
      <c r="K299" s="211">
        <v>1</v>
      </c>
      <c r="O299" s="212">
        <v>1</v>
      </c>
      <c r="Q299" s="212">
        <v>1</v>
      </c>
      <c r="T299" s="211"/>
      <c r="V299" s="212">
        <v>1</v>
      </c>
      <c r="X299" s="212">
        <v>1</v>
      </c>
      <c r="Y299" s="212">
        <v>1</v>
      </c>
      <c r="AC299" s="212">
        <v>1</v>
      </c>
      <c r="AE299" s="212">
        <v>1</v>
      </c>
      <c r="AG299" s="212">
        <v>1</v>
      </c>
      <c r="AJ299" s="212">
        <v>1</v>
      </c>
      <c r="AK299" s="212">
        <v>1</v>
      </c>
      <c r="AN299" s="212">
        <v>1</v>
      </c>
      <c r="AO299" s="212"/>
      <c r="AP299" s="212"/>
      <c r="AQ299" s="212"/>
      <c r="AR299" s="212"/>
      <c r="AS299" s="213"/>
      <c r="AT299" s="213"/>
      <c r="AU299" s="213"/>
      <c r="AV299" s="213"/>
      <c r="AW299" s="213"/>
      <c r="AX299" s="213"/>
      <c r="AY299" s="213"/>
      <c r="AZ299" s="213"/>
      <c r="BA299" s="213"/>
      <c r="BB299" s="213"/>
      <c r="BC299" s="213"/>
      <c r="BD299" s="213"/>
      <c r="BE299" s="213"/>
      <c r="BF299" s="213"/>
      <c r="BG299" s="213"/>
      <c r="BH299" s="213"/>
      <c r="BI299" s="213"/>
      <c r="BJ299" s="213"/>
      <c r="BK299" s="213"/>
      <c r="BL299" s="213"/>
      <c r="BM299" s="213"/>
      <c r="BN299" s="213"/>
      <c r="BO299" s="213"/>
      <c r="BP299" s="213"/>
      <c r="BQ299" s="213"/>
      <c r="BR299" s="213"/>
      <c r="BS299" s="213"/>
      <c r="BT299" s="213"/>
      <c r="BU299" s="213"/>
      <c r="BV299" s="213"/>
    </row>
    <row r="300" spans="1:74" ht="12" customHeight="1">
      <c r="A300" s="227">
        <v>297</v>
      </c>
      <c r="B300" s="179" t="s">
        <v>97</v>
      </c>
      <c r="C300" s="179" t="s">
        <v>102</v>
      </c>
      <c r="D300" s="201" t="s">
        <v>76</v>
      </c>
      <c r="E300" s="209" t="s">
        <v>279</v>
      </c>
      <c r="F300" s="209" t="s">
        <v>280</v>
      </c>
      <c r="G300" s="147" t="str">
        <f t="shared" si="5"/>
        <v>Dreissena rostriformis bugensis GPx</v>
      </c>
      <c r="H300" s="210"/>
      <c r="I300" s="210">
        <v>1</v>
      </c>
      <c r="J300" s="210"/>
      <c r="K300" s="211">
        <v>1</v>
      </c>
      <c r="O300" s="212">
        <v>1</v>
      </c>
      <c r="Q300" s="212">
        <v>1</v>
      </c>
      <c r="T300" s="211"/>
      <c r="V300" s="212">
        <v>1</v>
      </c>
      <c r="X300" s="212">
        <v>1</v>
      </c>
      <c r="Y300" s="212">
        <v>1</v>
      </c>
      <c r="AC300" s="212">
        <v>1</v>
      </c>
      <c r="AE300" s="212">
        <v>1</v>
      </c>
      <c r="AG300" s="212">
        <v>1</v>
      </c>
      <c r="AJ300" s="212">
        <v>1</v>
      </c>
      <c r="AK300" s="212">
        <v>1</v>
      </c>
      <c r="AN300" s="212">
        <v>1</v>
      </c>
      <c r="AO300" s="212"/>
      <c r="AP300" s="212"/>
      <c r="AQ300" s="212"/>
      <c r="AR300" s="212"/>
      <c r="AS300" s="213"/>
      <c r="AT300" s="213"/>
      <c r="AU300" s="213"/>
      <c r="AV300" s="213"/>
      <c r="AW300" s="213"/>
      <c r="AX300" s="213"/>
      <c r="AY300" s="213"/>
      <c r="AZ300" s="213"/>
      <c r="BA300" s="213"/>
      <c r="BB300" s="213"/>
      <c r="BC300" s="213"/>
      <c r="BD300" s="213"/>
      <c r="BE300" s="213"/>
      <c r="BF300" s="213"/>
      <c r="BG300" s="213"/>
      <c r="BH300" s="213"/>
      <c r="BI300" s="213"/>
      <c r="BJ300" s="213"/>
      <c r="BK300" s="213"/>
      <c r="BL300" s="213"/>
      <c r="BM300" s="213"/>
      <c r="BN300" s="213"/>
      <c r="BO300" s="213"/>
      <c r="BP300" s="213"/>
      <c r="BQ300" s="213"/>
      <c r="BR300" s="213"/>
      <c r="BS300" s="213"/>
      <c r="BT300" s="213"/>
      <c r="BU300" s="213"/>
      <c r="BV300" s="213"/>
    </row>
    <row r="301" spans="1:74" ht="12" customHeight="1">
      <c r="A301" s="224">
        <v>298</v>
      </c>
      <c r="B301" s="179" t="s">
        <v>97</v>
      </c>
      <c r="C301" s="228" t="s">
        <v>80</v>
      </c>
      <c r="D301" s="201" t="s">
        <v>76</v>
      </c>
      <c r="E301" s="209" t="s">
        <v>279</v>
      </c>
      <c r="F301" s="209" t="s">
        <v>280</v>
      </c>
      <c r="G301" s="147" t="str">
        <f t="shared" si="5"/>
        <v>Dreissena rostriformis bugensis GST</v>
      </c>
      <c r="H301" s="210"/>
      <c r="I301" s="210">
        <v>1</v>
      </c>
      <c r="J301" s="210"/>
      <c r="K301" s="211">
        <v>1</v>
      </c>
      <c r="O301" s="212">
        <v>1</v>
      </c>
      <c r="Q301" s="212">
        <v>1</v>
      </c>
      <c r="T301" s="211"/>
      <c r="V301" s="212">
        <v>1</v>
      </c>
      <c r="X301" s="212">
        <v>1</v>
      </c>
      <c r="Y301" s="212">
        <v>1</v>
      </c>
      <c r="AC301" s="212">
        <v>1</v>
      </c>
      <c r="AE301" s="212">
        <v>1</v>
      </c>
      <c r="AG301" s="212">
        <v>1</v>
      </c>
      <c r="AJ301" s="212">
        <v>1</v>
      </c>
      <c r="AK301" s="212">
        <v>1</v>
      </c>
      <c r="AN301" s="212">
        <v>1</v>
      </c>
      <c r="AO301" s="212"/>
      <c r="AP301" s="212"/>
      <c r="AQ301" s="212"/>
      <c r="AR301" s="212"/>
      <c r="AS301" s="213"/>
      <c r="AT301" s="213"/>
      <c r="AU301" s="213"/>
      <c r="AV301" s="213"/>
      <c r="AW301" s="213"/>
      <c r="AX301" s="213"/>
      <c r="AY301" s="213"/>
      <c r="AZ301" s="213"/>
      <c r="BA301" s="213"/>
      <c r="BB301" s="213"/>
      <c r="BC301" s="213"/>
      <c r="BD301" s="213"/>
      <c r="BE301" s="213"/>
      <c r="BF301" s="213"/>
      <c r="BG301" s="213"/>
      <c r="BH301" s="213"/>
      <c r="BI301" s="213"/>
      <c r="BJ301" s="213"/>
      <c r="BK301" s="213"/>
      <c r="BL301" s="213"/>
      <c r="BM301" s="213"/>
      <c r="BN301" s="213"/>
      <c r="BO301" s="213"/>
      <c r="BP301" s="213"/>
      <c r="BQ301" s="213"/>
      <c r="BR301" s="213"/>
      <c r="BS301" s="213"/>
      <c r="BT301" s="213"/>
      <c r="BU301" s="213"/>
      <c r="BV301" s="213"/>
    </row>
    <row r="302" spans="1:74" ht="12" customHeight="1">
      <c r="A302" s="227">
        <v>299</v>
      </c>
      <c r="B302" s="179" t="s">
        <v>97</v>
      </c>
      <c r="C302" s="179" t="s">
        <v>272</v>
      </c>
      <c r="D302" s="201" t="s">
        <v>76</v>
      </c>
      <c r="E302" s="209" t="s">
        <v>279</v>
      </c>
      <c r="F302" s="209" t="s">
        <v>280</v>
      </c>
      <c r="G302" s="147" t="str">
        <f t="shared" si="5"/>
        <v>Dreissena rostriformis bugensis Acide Phosphatase</v>
      </c>
      <c r="H302" s="210"/>
      <c r="I302" s="210">
        <v>1</v>
      </c>
      <c r="J302" s="210"/>
      <c r="K302" s="211">
        <v>1</v>
      </c>
      <c r="O302" s="212">
        <v>1</v>
      </c>
      <c r="Q302" s="212">
        <v>1</v>
      </c>
      <c r="T302" s="211"/>
      <c r="V302" s="212">
        <v>1</v>
      </c>
      <c r="X302" s="212">
        <v>1</v>
      </c>
      <c r="Y302" s="212">
        <v>1</v>
      </c>
      <c r="AC302" s="212">
        <v>1</v>
      </c>
      <c r="AE302" s="212">
        <v>1</v>
      </c>
      <c r="AG302" s="212">
        <v>1</v>
      </c>
      <c r="AJ302" s="212">
        <v>1</v>
      </c>
      <c r="AK302" s="212">
        <v>1</v>
      </c>
      <c r="AN302" s="212">
        <v>1</v>
      </c>
      <c r="AO302" s="212"/>
      <c r="AP302" s="212"/>
      <c r="AQ302" s="212"/>
      <c r="AR302" s="212"/>
      <c r="AS302" s="213"/>
      <c r="AT302" s="213"/>
      <c r="AU302" s="213"/>
      <c r="AV302" s="213"/>
      <c r="AW302" s="213"/>
      <c r="AX302" s="213"/>
      <c r="AY302" s="213"/>
      <c r="AZ302" s="213"/>
      <c r="BA302" s="213"/>
      <c r="BB302" s="213"/>
      <c r="BC302" s="213"/>
      <c r="BD302" s="213"/>
      <c r="BE302" s="213"/>
      <c r="BF302" s="213"/>
      <c r="BG302" s="213"/>
      <c r="BH302" s="213"/>
      <c r="BI302" s="213"/>
      <c r="BJ302" s="213"/>
      <c r="BK302" s="213"/>
      <c r="BL302" s="213"/>
      <c r="BM302" s="213"/>
      <c r="BN302" s="213"/>
      <c r="BO302" s="213"/>
      <c r="BP302" s="213"/>
      <c r="BQ302" s="213"/>
      <c r="BR302" s="213"/>
      <c r="BS302" s="213"/>
      <c r="BT302" s="213"/>
      <c r="BU302" s="213"/>
      <c r="BV302" s="213"/>
    </row>
    <row r="303" spans="1:74" ht="12" customHeight="1">
      <c r="A303" s="224">
        <v>300</v>
      </c>
      <c r="B303" s="179" t="s">
        <v>97</v>
      </c>
      <c r="C303" s="179" t="s">
        <v>273</v>
      </c>
      <c r="D303" s="201" t="s">
        <v>76</v>
      </c>
      <c r="E303" s="209" t="s">
        <v>279</v>
      </c>
      <c r="F303" s="209" t="s">
        <v>280</v>
      </c>
      <c r="G303" s="147" t="str">
        <f t="shared" si="5"/>
        <v>Dreissena rostriformis bugensis Chaine de transport d'électrons mitochondriale</v>
      </c>
      <c r="H303" s="210"/>
      <c r="I303" s="210">
        <v>1</v>
      </c>
      <c r="J303" s="210"/>
      <c r="K303" s="211">
        <v>1</v>
      </c>
      <c r="N303" s="212">
        <v>1</v>
      </c>
      <c r="Q303" s="212">
        <v>1</v>
      </c>
      <c r="T303" s="211"/>
      <c r="V303" s="212">
        <v>1</v>
      </c>
      <c r="X303" s="212">
        <v>1</v>
      </c>
      <c r="Y303" s="212">
        <v>1</v>
      </c>
      <c r="AC303" s="212">
        <v>1</v>
      </c>
      <c r="AE303" s="212">
        <v>1</v>
      </c>
      <c r="AG303" s="212">
        <v>1</v>
      </c>
      <c r="AJ303" s="212">
        <v>1</v>
      </c>
      <c r="AK303" s="212">
        <v>1</v>
      </c>
      <c r="AN303" s="212">
        <v>1</v>
      </c>
      <c r="AO303" s="212"/>
      <c r="AP303" s="212"/>
      <c r="AQ303" s="212"/>
      <c r="AR303" s="212"/>
      <c r="AS303" s="213"/>
      <c r="AT303" s="213"/>
      <c r="AU303" s="213"/>
      <c r="AV303" s="213"/>
      <c r="AW303" s="213"/>
      <c r="AX303" s="213"/>
      <c r="AY303" s="213"/>
      <c r="AZ303" s="213"/>
      <c r="BA303" s="213"/>
      <c r="BB303" s="213"/>
      <c r="BC303" s="213"/>
      <c r="BD303" s="213"/>
      <c r="BE303" s="213"/>
      <c r="BF303" s="213"/>
      <c r="BG303" s="213"/>
      <c r="BH303" s="213"/>
      <c r="BI303" s="213"/>
      <c r="BJ303" s="213"/>
      <c r="BK303" s="213"/>
      <c r="BL303" s="213"/>
      <c r="BM303" s="213"/>
      <c r="BN303" s="213"/>
      <c r="BO303" s="213"/>
      <c r="BP303" s="213"/>
      <c r="BQ303" s="213"/>
      <c r="BR303" s="213"/>
      <c r="BS303" s="213"/>
      <c r="BT303" s="213"/>
      <c r="BU303" s="213"/>
      <c r="BV303" s="213"/>
    </row>
    <row r="304" spans="1:74" ht="12" customHeight="1">
      <c r="A304" s="227">
        <v>301</v>
      </c>
      <c r="B304" s="179" t="s">
        <v>97</v>
      </c>
      <c r="C304" s="179" t="s">
        <v>274</v>
      </c>
      <c r="D304" s="201" t="s">
        <v>76</v>
      </c>
      <c r="E304" s="209" t="s">
        <v>279</v>
      </c>
      <c r="F304" s="209" t="s">
        <v>280</v>
      </c>
      <c r="G304" s="147" t="str">
        <f t="shared" si="5"/>
        <v>Dreissena rostriformis bugensis Capacité Antioxydante Totale</v>
      </c>
      <c r="H304" s="210"/>
      <c r="I304" s="210">
        <v>1</v>
      </c>
      <c r="J304" s="210"/>
      <c r="K304" s="211">
        <v>1</v>
      </c>
      <c r="O304" s="212">
        <v>1</v>
      </c>
      <c r="Q304" s="212">
        <v>1</v>
      </c>
      <c r="T304" s="211"/>
      <c r="V304" s="212">
        <v>1</v>
      </c>
      <c r="X304" s="212">
        <v>1</v>
      </c>
      <c r="Y304" s="212">
        <v>1</v>
      </c>
      <c r="AC304" s="212">
        <v>1</v>
      </c>
      <c r="AE304" s="212">
        <v>1</v>
      </c>
      <c r="AG304" s="212">
        <v>1</v>
      </c>
      <c r="AJ304" s="212">
        <v>1</v>
      </c>
      <c r="AK304" s="212">
        <v>1</v>
      </c>
      <c r="AN304" s="212">
        <v>1</v>
      </c>
      <c r="AO304" s="212"/>
      <c r="AP304" s="212"/>
      <c r="AQ304" s="212"/>
      <c r="AR304" s="212"/>
      <c r="AS304" s="213"/>
      <c r="AT304" s="213"/>
      <c r="AU304" s="213"/>
      <c r="AV304" s="213"/>
      <c r="AW304" s="213"/>
      <c r="AX304" s="213"/>
      <c r="AY304" s="213"/>
      <c r="AZ304" s="213"/>
      <c r="BA304" s="213"/>
      <c r="BB304" s="213"/>
      <c r="BC304" s="213"/>
      <c r="BD304" s="213"/>
      <c r="BE304" s="213"/>
      <c r="BF304" s="213"/>
      <c r="BG304" s="213"/>
      <c r="BH304" s="213"/>
      <c r="BI304" s="213"/>
      <c r="BJ304" s="213"/>
      <c r="BK304" s="213"/>
      <c r="BL304" s="213"/>
      <c r="BM304" s="213"/>
      <c r="BN304" s="213"/>
      <c r="BO304" s="213"/>
      <c r="BP304" s="213"/>
      <c r="BQ304" s="213"/>
      <c r="BR304" s="213"/>
      <c r="BS304" s="213"/>
      <c r="BT304" s="213"/>
      <c r="BU304" s="213"/>
      <c r="BV304" s="213"/>
    </row>
    <row r="305" spans="1:74" ht="12" customHeight="1">
      <c r="A305" s="224">
        <v>302</v>
      </c>
      <c r="B305" s="179" t="s">
        <v>97</v>
      </c>
      <c r="C305" s="179" t="s">
        <v>81</v>
      </c>
      <c r="D305" s="201" t="s">
        <v>76</v>
      </c>
      <c r="E305" s="209" t="s">
        <v>279</v>
      </c>
      <c r="F305" s="209" t="s">
        <v>280</v>
      </c>
      <c r="G305" s="147" t="str">
        <f t="shared" si="5"/>
        <v>Dreissena rostriformis bugensis LDH</v>
      </c>
      <c r="H305" s="210"/>
      <c r="I305" s="210">
        <v>1</v>
      </c>
      <c r="J305" s="210"/>
      <c r="K305" s="211">
        <v>1</v>
      </c>
      <c r="N305" s="212">
        <v>1</v>
      </c>
      <c r="Q305" s="212">
        <v>1</v>
      </c>
      <c r="T305" s="211"/>
      <c r="V305" s="212">
        <v>1</v>
      </c>
      <c r="X305" s="212">
        <v>1</v>
      </c>
      <c r="Y305" s="212">
        <v>1</v>
      </c>
      <c r="AC305" s="212">
        <v>1</v>
      </c>
      <c r="AE305" s="212">
        <v>1</v>
      </c>
      <c r="AG305" s="212">
        <v>1</v>
      </c>
      <c r="AJ305" s="212">
        <v>1</v>
      </c>
      <c r="AK305" s="212">
        <v>1</v>
      </c>
      <c r="AN305" s="212">
        <v>1</v>
      </c>
      <c r="AO305" s="212"/>
      <c r="AP305" s="212"/>
      <c r="AQ305" s="212"/>
      <c r="AR305" s="212"/>
      <c r="AS305" s="213"/>
      <c r="AT305" s="213"/>
      <c r="AU305" s="213"/>
      <c r="AV305" s="213"/>
      <c r="AW305" s="213"/>
      <c r="AX305" s="213"/>
      <c r="AY305" s="213"/>
      <c r="AZ305" s="213"/>
      <c r="BA305" s="213"/>
      <c r="BB305" s="213"/>
      <c r="BC305" s="213"/>
      <c r="BD305" s="213"/>
      <c r="BE305" s="213"/>
      <c r="BF305" s="213"/>
      <c r="BG305" s="213"/>
      <c r="BH305" s="213"/>
      <c r="BI305" s="213"/>
      <c r="BJ305" s="213"/>
      <c r="BK305" s="213"/>
      <c r="BL305" s="213"/>
      <c r="BM305" s="213"/>
      <c r="BN305" s="213"/>
      <c r="BO305" s="213"/>
      <c r="BP305" s="213"/>
      <c r="BQ305" s="213"/>
      <c r="BR305" s="213"/>
      <c r="BS305" s="213"/>
      <c r="BT305" s="213"/>
      <c r="BU305" s="213"/>
      <c r="BV305" s="213"/>
    </row>
    <row r="306" spans="1:74" ht="12" customHeight="1">
      <c r="A306" s="227">
        <v>303</v>
      </c>
      <c r="B306" s="179" t="s">
        <v>97</v>
      </c>
      <c r="C306" s="179" t="s">
        <v>275</v>
      </c>
      <c r="D306" s="201" t="s">
        <v>76</v>
      </c>
      <c r="E306" s="209" t="s">
        <v>279</v>
      </c>
      <c r="F306" s="209" t="s">
        <v>280</v>
      </c>
      <c r="G306" s="147" t="str">
        <f t="shared" si="5"/>
        <v>Dreissena rostriformis bugensis Changement structuraux du système lysosomal (histochimie)</v>
      </c>
      <c r="H306" s="210"/>
      <c r="I306" s="210">
        <v>1</v>
      </c>
      <c r="J306" s="210"/>
      <c r="K306" s="211">
        <v>1</v>
      </c>
      <c r="O306" s="212">
        <v>1</v>
      </c>
      <c r="Q306" s="212">
        <v>1</v>
      </c>
      <c r="T306" s="211"/>
      <c r="V306" s="212">
        <v>1</v>
      </c>
      <c r="X306" s="212">
        <v>1</v>
      </c>
      <c r="Y306" s="212">
        <v>1</v>
      </c>
      <c r="AC306" s="212">
        <v>1</v>
      </c>
      <c r="AE306" s="212">
        <v>1</v>
      </c>
      <c r="AG306" s="212">
        <v>1</v>
      </c>
      <c r="AJ306" s="212">
        <v>1</v>
      </c>
      <c r="AK306" s="212">
        <v>1</v>
      </c>
      <c r="AN306" s="212">
        <v>1</v>
      </c>
      <c r="AO306" s="212"/>
      <c r="AP306" s="212"/>
      <c r="AQ306" s="212"/>
      <c r="AR306" s="212"/>
      <c r="AS306" s="213"/>
      <c r="AT306" s="213"/>
      <c r="AU306" s="213"/>
      <c r="AV306" s="213"/>
      <c r="AW306" s="213"/>
      <c r="AX306" s="213"/>
      <c r="AY306" s="213"/>
      <c r="AZ306" s="213"/>
      <c r="BA306" s="213"/>
      <c r="BB306" s="213"/>
      <c r="BC306" s="213"/>
      <c r="BD306" s="213"/>
      <c r="BE306" s="213"/>
      <c r="BF306" s="213"/>
      <c r="BG306" s="213"/>
      <c r="BH306" s="213"/>
      <c r="BI306" s="213"/>
      <c r="BJ306" s="213"/>
      <c r="BK306" s="213"/>
      <c r="BL306" s="213"/>
      <c r="BM306" s="213"/>
      <c r="BN306" s="213"/>
      <c r="BO306" s="213"/>
      <c r="BP306" s="213"/>
      <c r="BQ306" s="213"/>
      <c r="BR306" s="213"/>
      <c r="BS306" s="213"/>
      <c r="BT306" s="213"/>
      <c r="BU306" s="213"/>
      <c r="BV306" s="213"/>
    </row>
    <row r="307" spans="1:74" ht="12" customHeight="1">
      <c r="A307" s="224">
        <v>304</v>
      </c>
      <c r="B307" s="179" t="s">
        <v>97</v>
      </c>
      <c r="C307" s="179" t="s">
        <v>276</v>
      </c>
      <c r="D307" s="201" t="s">
        <v>76</v>
      </c>
      <c r="E307" s="209" t="s">
        <v>279</v>
      </c>
      <c r="F307" s="209" t="s">
        <v>280</v>
      </c>
      <c r="G307" s="147" t="str">
        <f t="shared" si="5"/>
        <v>Dreissena rostriformis bugensis Lipides neutres (histochimie)</v>
      </c>
      <c r="H307" s="210"/>
      <c r="I307" s="210">
        <v>1</v>
      </c>
      <c r="J307" s="210"/>
      <c r="K307" s="211">
        <v>1</v>
      </c>
      <c r="N307" s="212">
        <v>1</v>
      </c>
      <c r="Q307" s="212">
        <v>1</v>
      </c>
      <c r="T307" s="211"/>
      <c r="V307" s="212">
        <v>1</v>
      </c>
      <c r="X307" s="212">
        <v>1</v>
      </c>
      <c r="Y307" s="212">
        <v>1</v>
      </c>
      <c r="AC307" s="212">
        <v>1</v>
      </c>
      <c r="AE307" s="212">
        <v>1</v>
      </c>
      <c r="AG307" s="212">
        <v>1</v>
      </c>
      <c r="AJ307" s="212">
        <v>1</v>
      </c>
      <c r="AK307" s="212">
        <v>1</v>
      </c>
      <c r="AN307" s="212">
        <v>1</v>
      </c>
      <c r="AO307" s="212"/>
      <c r="AP307" s="212"/>
      <c r="AQ307" s="212"/>
      <c r="AR307" s="212"/>
      <c r="AS307" s="213"/>
      <c r="AT307" s="213"/>
      <c r="AU307" s="213"/>
      <c r="AV307" s="213"/>
      <c r="AW307" s="213"/>
      <c r="AX307" s="213"/>
      <c r="AY307" s="213"/>
      <c r="AZ307" s="213"/>
      <c r="BA307" s="213"/>
      <c r="BB307" s="213"/>
      <c r="BC307" s="213"/>
      <c r="BD307" s="213"/>
      <c r="BE307" s="213"/>
      <c r="BF307" s="213"/>
      <c r="BG307" s="213"/>
      <c r="BH307" s="213"/>
      <c r="BI307" s="213"/>
      <c r="BJ307" s="213"/>
      <c r="BK307" s="213"/>
      <c r="BL307" s="213"/>
      <c r="BM307" s="213"/>
      <c r="BN307" s="213"/>
      <c r="BO307" s="213"/>
      <c r="BP307" s="213"/>
      <c r="BQ307" s="213"/>
      <c r="BR307" s="213"/>
      <c r="BS307" s="213"/>
      <c r="BT307" s="213"/>
      <c r="BU307" s="213"/>
      <c r="BV307" s="213"/>
    </row>
    <row r="308" spans="1:74" ht="12" customHeight="1">
      <c r="A308" s="227">
        <v>305</v>
      </c>
      <c r="B308" s="179" t="s">
        <v>97</v>
      </c>
      <c r="C308" s="179" t="s">
        <v>277</v>
      </c>
      <c r="D308" s="201" t="s">
        <v>76</v>
      </c>
      <c r="E308" s="209" t="s">
        <v>279</v>
      </c>
      <c r="F308" s="209" t="s">
        <v>280</v>
      </c>
      <c r="G308" s="147" t="str">
        <f t="shared" si="5"/>
        <v>Dreissena rostriformis bugensis Lipofuscines (histochimie)</v>
      </c>
      <c r="H308" s="210"/>
      <c r="I308" s="210">
        <v>1</v>
      </c>
      <c r="J308" s="210"/>
      <c r="K308" s="211">
        <v>1</v>
      </c>
      <c r="O308" s="212">
        <v>1</v>
      </c>
      <c r="Q308" s="212">
        <v>1</v>
      </c>
      <c r="T308" s="211"/>
      <c r="V308" s="212">
        <v>1</v>
      </c>
      <c r="X308" s="212">
        <v>1</v>
      </c>
      <c r="Y308" s="212">
        <v>1</v>
      </c>
      <c r="AC308" s="212">
        <v>1</v>
      </c>
      <c r="AE308" s="212">
        <v>1</v>
      </c>
      <c r="AG308" s="212">
        <v>1</v>
      </c>
      <c r="AJ308" s="212">
        <v>1</v>
      </c>
      <c r="AK308" s="212">
        <v>1</v>
      </c>
      <c r="AN308" s="212">
        <v>1</v>
      </c>
      <c r="AO308" s="212"/>
      <c r="AP308" s="212"/>
      <c r="AQ308" s="212"/>
      <c r="AR308" s="212"/>
      <c r="AS308" s="213"/>
      <c r="AT308" s="213"/>
      <c r="AU308" s="213"/>
      <c r="AV308" s="213"/>
      <c r="AW308" s="213"/>
      <c r="AX308" s="213"/>
      <c r="AY308" s="213"/>
      <c r="AZ308" s="213"/>
      <c r="BA308" s="213"/>
      <c r="BB308" s="213"/>
      <c r="BC308" s="213"/>
      <c r="BD308" s="213"/>
      <c r="BE308" s="213"/>
      <c r="BF308" s="213"/>
      <c r="BG308" s="213"/>
      <c r="BH308" s="213"/>
      <c r="BI308" s="213"/>
      <c r="BJ308" s="213"/>
      <c r="BK308" s="213"/>
      <c r="BL308" s="213"/>
      <c r="BM308" s="213"/>
      <c r="BN308" s="213"/>
      <c r="BO308" s="213"/>
      <c r="BP308" s="213"/>
      <c r="BQ308" s="213"/>
      <c r="BR308" s="213"/>
      <c r="BS308" s="213"/>
      <c r="BT308" s="213"/>
      <c r="BU308" s="213"/>
      <c r="BV308" s="213"/>
    </row>
    <row r="309" spans="1:74" ht="12" customHeight="1">
      <c r="A309" s="224">
        <v>306</v>
      </c>
      <c r="B309" s="179" t="s">
        <v>97</v>
      </c>
      <c r="C309" s="179" t="s">
        <v>278</v>
      </c>
      <c r="D309" s="201" t="s">
        <v>76</v>
      </c>
      <c r="E309" s="209" t="s">
        <v>279</v>
      </c>
      <c r="F309" s="209" t="s">
        <v>280</v>
      </c>
      <c r="G309" s="147" t="str">
        <f t="shared" si="5"/>
        <v>Dreissena rostriformis bugensis Catalase (histochimie)</v>
      </c>
      <c r="H309" s="210"/>
      <c r="I309" s="210">
        <v>1</v>
      </c>
      <c r="J309" s="210"/>
      <c r="K309" s="211">
        <v>1</v>
      </c>
      <c r="O309" s="212">
        <v>1</v>
      </c>
      <c r="Q309" s="212">
        <v>1</v>
      </c>
      <c r="T309" s="211"/>
      <c r="V309" s="212">
        <v>1</v>
      </c>
      <c r="X309" s="212">
        <v>1</v>
      </c>
      <c r="Y309" s="212">
        <v>1</v>
      </c>
      <c r="AC309" s="212">
        <v>1</v>
      </c>
      <c r="AE309" s="212">
        <v>1</v>
      </c>
      <c r="AG309" s="212">
        <v>1</v>
      </c>
      <c r="AJ309" s="212">
        <v>1</v>
      </c>
      <c r="AK309" s="212">
        <v>1</v>
      </c>
      <c r="AN309" s="212">
        <v>1</v>
      </c>
      <c r="AO309" s="212"/>
      <c r="AP309" s="212"/>
      <c r="AQ309" s="212"/>
      <c r="AR309" s="212"/>
      <c r="AS309" s="213"/>
      <c r="AT309" s="213"/>
      <c r="AU309" s="213"/>
      <c r="AV309" s="213"/>
      <c r="AW309" s="213"/>
      <c r="AX309" s="213"/>
      <c r="AY309" s="213"/>
      <c r="AZ309" s="213"/>
      <c r="BA309" s="213"/>
      <c r="BB309" s="213"/>
      <c r="BC309" s="213"/>
      <c r="BD309" s="213"/>
      <c r="BE309" s="213"/>
      <c r="BF309" s="213"/>
      <c r="BG309" s="213"/>
      <c r="BH309" s="213"/>
      <c r="BI309" s="213"/>
      <c r="BJ309" s="213"/>
      <c r="BK309" s="213"/>
      <c r="BL309" s="213"/>
      <c r="BM309" s="213"/>
      <c r="BN309" s="213"/>
      <c r="BO309" s="213"/>
      <c r="BP309" s="213"/>
      <c r="BQ309" s="213"/>
      <c r="BR309" s="213"/>
      <c r="BS309" s="213"/>
      <c r="BT309" s="213"/>
      <c r="BU309" s="213"/>
      <c r="BV309" s="213"/>
    </row>
    <row r="310" spans="1:74" ht="12" customHeight="1">
      <c r="A310" s="227">
        <v>307</v>
      </c>
      <c r="B310" s="179" t="s">
        <v>178</v>
      </c>
      <c r="C310" s="179" t="s">
        <v>266</v>
      </c>
      <c r="D310" s="201" t="s">
        <v>76</v>
      </c>
      <c r="E310" s="209" t="s">
        <v>279</v>
      </c>
      <c r="F310" s="209" t="s">
        <v>280</v>
      </c>
      <c r="G310" s="147" t="str">
        <f t="shared" si="5"/>
        <v>Corbicula fluminea Scope For Growth</v>
      </c>
      <c r="H310" s="210"/>
      <c r="I310" s="210">
        <v>1</v>
      </c>
      <c r="J310" s="210"/>
      <c r="K310" s="211">
        <v>1</v>
      </c>
      <c r="N310" s="212">
        <v>1</v>
      </c>
      <c r="Q310" s="212">
        <v>1</v>
      </c>
      <c r="T310" s="211"/>
      <c r="V310" s="212">
        <v>1</v>
      </c>
      <c r="X310" s="212">
        <v>1</v>
      </c>
      <c r="Y310" s="212">
        <v>1</v>
      </c>
      <c r="AC310" s="212">
        <v>1</v>
      </c>
      <c r="AE310" s="212">
        <v>1</v>
      </c>
      <c r="AG310" s="212">
        <v>1</v>
      </c>
      <c r="AI310" s="212">
        <v>1</v>
      </c>
      <c r="AK310" s="212">
        <v>1</v>
      </c>
      <c r="AN310" s="212">
        <v>1</v>
      </c>
      <c r="AO310" s="212"/>
      <c r="AP310" s="212"/>
      <c r="AQ310" s="212"/>
      <c r="AR310" s="212"/>
      <c r="AS310" s="213"/>
      <c r="AT310" s="213"/>
      <c r="AU310" s="213"/>
      <c r="AV310" s="213"/>
      <c r="AW310" s="213"/>
      <c r="AX310" s="213"/>
      <c r="AY310" s="213"/>
      <c r="AZ310" s="213"/>
      <c r="BA310" s="213"/>
      <c r="BB310" s="213"/>
      <c r="BC310" s="213"/>
      <c r="BD310" s="213"/>
      <c r="BE310" s="213"/>
      <c r="BF310" s="213"/>
      <c r="BG310" s="213"/>
      <c r="BH310" s="213"/>
      <c r="BI310" s="213"/>
      <c r="BJ310" s="213"/>
      <c r="BK310" s="213"/>
      <c r="BL310" s="213"/>
      <c r="BM310" s="213"/>
      <c r="BN310" s="213"/>
      <c r="BO310" s="213"/>
      <c r="BP310" s="213"/>
      <c r="BQ310" s="213"/>
      <c r="BR310" s="213"/>
      <c r="BS310" s="213"/>
      <c r="BT310" s="213"/>
      <c r="BU310" s="213"/>
      <c r="BV310" s="213"/>
    </row>
    <row r="311" spans="1:74" ht="12" customHeight="1">
      <c r="A311" s="224">
        <v>308</v>
      </c>
      <c r="B311" s="179" t="s">
        <v>178</v>
      </c>
      <c r="C311" s="179" t="s">
        <v>267</v>
      </c>
      <c r="D311" s="201" t="s">
        <v>76</v>
      </c>
      <c r="E311" s="209" t="s">
        <v>279</v>
      </c>
      <c r="F311" s="209" t="s">
        <v>280</v>
      </c>
      <c r="G311" s="147" t="str">
        <f t="shared" si="5"/>
        <v>Corbicula fluminea Indice de Condition</v>
      </c>
      <c r="H311" s="210"/>
      <c r="I311" s="210">
        <v>1</v>
      </c>
      <c r="J311" s="210"/>
      <c r="K311" s="211">
        <v>1</v>
      </c>
      <c r="N311" s="212">
        <v>1</v>
      </c>
      <c r="Q311" s="212">
        <v>1</v>
      </c>
      <c r="T311" s="211"/>
      <c r="V311" s="212">
        <v>1</v>
      </c>
      <c r="X311" s="212">
        <v>1</v>
      </c>
      <c r="Y311" s="212">
        <v>1</v>
      </c>
      <c r="AC311" s="212">
        <v>1</v>
      </c>
      <c r="AE311" s="212">
        <v>1</v>
      </c>
      <c r="AG311" s="212">
        <v>1</v>
      </c>
      <c r="AI311" s="212">
        <v>1</v>
      </c>
      <c r="AK311" s="212">
        <v>1</v>
      </c>
      <c r="AN311" s="212">
        <v>1</v>
      </c>
      <c r="AO311" s="212"/>
      <c r="AP311" s="212"/>
      <c r="AQ311" s="212"/>
      <c r="AR311" s="212"/>
      <c r="AS311" s="213"/>
      <c r="AT311" s="213"/>
      <c r="AU311" s="213"/>
      <c r="AV311" s="213"/>
      <c r="AW311" s="213"/>
      <c r="AX311" s="213"/>
      <c r="AY311" s="213"/>
      <c r="AZ311" s="213"/>
      <c r="BA311" s="213"/>
      <c r="BB311" s="213"/>
      <c r="BC311" s="213"/>
      <c r="BD311" s="213"/>
      <c r="BE311" s="213"/>
      <c r="BF311" s="213"/>
      <c r="BG311" s="213"/>
      <c r="BH311" s="213"/>
      <c r="BI311" s="213"/>
      <c r="BJ311" s="213"/>
      <c r="BK311" s="213"/>
      <c r="BL311" s="213"/>
      <c r="BM311" s="213"/>
      <c r="BN311" s="213"/>
      <c r="BO311" s="213"/>
      <c r="BP311" s="213"/>
      <c r="BQ311" s="213"/>
      <c r="BR311" s="213"/>
      <c r="BS311" s="213"/>
      <c r="BT311" s="213"/>
      <c r="BU311" s="213"/>
      <c r="BV311" s="213"/>
    </row>
    <row r="312" spans="1:74" ht="12" customHeight="1">
      <c r="A312" s="227">
        <v>309</v>
      </c>
      <c r="B312" s="179" t="s">
        <v>178</v>
      </c>
      <c r="C312" s="179" t="s">
        <v>268</v>
      </c>
      <c r="D312" s="201" t="s">
        <v>76</v>
      </c>
      <c r="E312" s="209" t="s">
        <v>279</v>
      </c>
      <c r="F312" s="209" t="s">
        <v>280</v>
      </c>
      <c r="G312" s="147" t="str">
        <f t="shared" si="5"/>
        <v>Corbicula fluminea Triglycerides</v>
      </c>
      <c r="H312" s="210"/>
      <c r="I312" s="210">
        <v>1</v>
      </c>
      <c r="J312" s="210"/>
      <c r="K312" s="211">
        <v>1</v>
      </c>
      <c r="N312" s="212">
        <v>1</v>
      </c>
      <c r="Q312" s="212">
        <v>1</v>
      </c>
      <c r="T312" s="211"/>
      <c r="V312" s="212">
        <v>1</v>
      </c>
      <c r="X312" s="212">
        <v>1</v>
      </c>
      <c r="Y312" s="212">
        <v>1</v>
      </c>
      <c r="AC312" s="212">
        <v>1</v>
      </c>
      <c r="AE312" s="212">
        <v>1</v>
      </c>
      <c r="AG312" s="212">
        <v>1</v>
      </c>
      <c r="AJ312" s="212">
        <v>1</v>
      </c>
      <c r="AK312" s="212">
        <v>1</v>
      </c>
      <c r="AN312" s="212">
        <v>1</v>
      </c>
      <c r="AO312" s="212"/>
      <c r="AP312" s="212"/>
      <c r="AQ312" s="212"/>
      <c r="AR312" s="212"/>
      <c r="AS312" s="213"/>
      <c r="AT312" s="213"/>
      <c r="AU312" s="213"/>
      <c r="AV312" s="213"/>
      <c r="AW312" s="213"/>
      <c r="AX312" s="213"/>
      <c r="AY312" s="213"/>
      <c r="AZ312" s="213"/>
      <c r="BA312" s="213"/>
      <c r="BB312" s="213"/>
      <c r="BC312" s="213"/>
      <c r="BD312" s="213"/>
      <c r="BE312" s="213"/>
      <c r="BF312" s="213"/>
      <c r="BG312" s="213"/>
      <c r="BH312" s="213"/>
      <c r="BI312" s="213"/>
      <c r="BJ312" s="213"/>
      <c r="BK312" s="213"/>
      <c r="BL312" s="213"/>
      <c r="BM312" s="213"/>
      <c r="BN312" s="213"/>
      <c r="BO312" s="213"/>
      <c r="BP312" s="213"/>
      <c r="BQ312" s="213"/>
      <c r="BR312" s="213"/>
      <c r="BS312" s="213"/>
      <c r="BT312" s="213"/>
      <c r="BU312" s="213"/>
      <c r="BV312" s="213"/>
    </row>
    <row r="313" spans="1:74" ht="12" customHeight="1">
      <c r="A313" s="224">
        <v>310</v>
      </c>
      <c r="B313" s="179" t="s">
        <v>178</v>
      </c>
      <c r="C313" s="179" t="s">
        <v>83</v>
      </c>
      <c r="D313" s="201" t="s">
        <v>76</v>
      </c>
      <c r="E313" s="209" t="s">
        <v>279</v>
      </c>
      <c r="F313" s="209" t="s">
        <v>280</v>
      </c>
      <c r="G313" s="147" t="str">
        <f t="shared" si="5"/>
        <v>Corbicula fluminea SOD</v>
      </c>
      <c r="H313" s="210"/>
      <c r="I313" s="210">
        <v>1</v>
      </c>
      <c r="J313" s="210"/>
      <c r="K313" s="211">
        <v>1</v>
      </c>
      <c r="O313" s="212">
        <v>1</v>
      </c>
      <c r="Q313" s="212">
        <v>1</v>
      </c>
      <c r="T313" s="211"/>
      <c r="V313" s="212">
        <v>1</v>
      </c>
      <c r="X313" s="212">
        <v>1</v>
      </c>
      <c r="Y313" s="212">
        <v>1</v>
      </c>
      <c r="AC313" s="212">
        <v>1</v>
      </c>
      <c r="AE313" s="212">
        <v>1</v>
      </c>
      <c r="AG313" s="212">
        <v>1</v>
      </c>
      <c r="AJ313" s="212">
        <v>1</v>
      </c>
      <c r="AK313" s="212">
        <v>1</v>
      </c>
      <c r="AN313" s="212">
        <v>1</v>
      </c>
      <c r="AO313" s="212"/>
      <c r="AP313" s="212"/>
      <c r="AQ313" s="212"/>
      <c r="AR313" s="212"/>
      <c r="AS313" s="213"/>
      <c r="AT313" s="213"/>
      <c r="AU313" s="213"/>
      <c r="AV313" s="213"/>
      <c r="AW313" s="213"/>
      <c r="AX313" s="213"/>
      <c r="AY313" s="213"/>
      <c r="AZ313" s="213"/>
      <c r="BA313" s="213"/>
      <c r="BB313" s="213"/>
      <c r="BC313" s="213"/>
      <c r="BD313" s="213"/>
      <c r="BE313" s="213"/>
      <c r="BF313" s="213"/>
      <c r="BG313" s="213"/>
      <c r="BH313" s="213"/>
      <c r="BI313" s="213"/>
      <c r="BJ313" s="213"/>
      <c r="BK313" s="213"/>
      <c r="BL313" s="213"/>
      <c r="BM313" s="213"/>
      <c r="BN313" s="213"/>
      <c r="BO313" s="213"/>
      <c r="BP313" s="213"/>
      <c r="BQ313" s="213"/>
      <c r="BR313" s="213"/>
      <c r="BS313" s="213"/>
      <c r="BT313" s="213"/>
      <c r="BU313" s="213"/>
      <c r="BV313" s="213"/>
    </row>
    <row r="314" spans="1:74" ht="12" customHeight="1">
      <c r="A314" s="227">
        <v>311</v>
      </c>
      <c r="B314" s="179" t="s">
        <v>178</v>
      </c>
      <c r="C314" s="179" t="s">
        <v>269</v>
      </c>
      <c r="D314" s="201" t="s">
        <v>76</v>
      </c>
      <c r="E314" s="209" t="s">
        <v>279</v>
      </c>
      <c r="F314" s="209" t="s">
        <v>280</v>
      </c>
      <c r="G314" s="147" t="str">
        <f t="shared" si="5"/>
        <v>Corbicula fluminea Peroxidation lipidique</v>
      </c>
      <c r="H314" s="210"/>
      <c r="I314" s="210">
        <v>1</v>
      </c>
      <c r="J314" s="210"/>
      <c r="K314" s="211">
        <v>1</v>
      </c>
      <c r="O314" s="212">
        <v>1</v>
      </c>
      <c r="Q314" s="212">
        <v>1</v>
      </c>
      <c r="T314" s="211"/>
      <c r="V314" s="212">
        <v>1</v>
      </c>
      <c r="X314" s="212">
        <v>1</v>
      </c>
      <c r="Y314" s="212">
        <v>1</v>
      </c>
      <c r="AC314" s="212">
        <v>1</v>
      </c>
      <c r="AE314" s="212">
        <v>1</v>
      </c>
      <c r="AG314" s="212">
        <v>1</v>
      </c>
      <c r="AJ314" s="212">
        <v>1</v>
      </c>
      <c r="AK314" s="212">
        <v>1</v>
      </c>
      <c r="AN314" s="212">
        <v>1</v>
      </c>
      <c r="AO314" s="212"/>
      <c r="AP314" s="212"/>
      <c r="AQ314" s="212"/>
      <c r="AR314" s="212"/>
      <c r="AS314" s="213"/>
      <c r="AT314" s="213"/>
      <c r="AU314" s="213"/>
      <c r="AV314" s="213"/>
      <c r="AW314" s="213"/>
      <c r="AX314" s="213"/>
      <c r="AY314" s="213"/>
      <c r="AZ314" s="213"/>
      <c r="BA314" s="213"/>
      <c r="BB314" s="213"/>
      <c r="BC314" s="213"/>
      <c r="BD314" s="213"/>
      <c r="BE314" s="213"/>
      <c r="BF314" s="213"/>
      <c r="BG314" s="213"/>
      <c r="BH314" s="213"/>
      <c r="BI314" s="213"/>
      <c r="BJ314" s="213"/>
      <c r="BK314" s="213"/>
      <c r="BL314" s="213"/>
      <c r="BM314" s="213"/>
      <c r="BN314" s="213"/>
      <c r="BO314" s="213"/>
      <c r="BP314" s="213"/>
      <c r="BQ314" s="213"/>
      <c r="BR314" s="213"/>
      <c r="BS314" s="213"/>
      <c r="BT314" s="213"/>
      <c r="BU314" s="213"/>
      <c r="BV314" s="213"/>
    </row>
    <row r="315" spans="1:74" ht="12" customHeight="1">
      <c r="A315" s="224">
        <v>312</v>
      </c>
      <c r="B315" s="179" t="s">
        <v>178</v>
      </c>
      <c r="C315" s="179" t="s">
        <v>270</v>
      </c>
      <c r="D315" s="201" t="s">
        <v>76</v>
      </c>
      <c r="E315" s="209" t="s">
        <v>279</v>
      </c>
      <c r="F315" s="209" t="s">
        <v>280</v>
      </c>
      <c r="G315" s="147" t="str">
        <f t="shared" si="5"/>
        <v>Corbicula fluminea Caspase</v>
      </c>
      <c r="H315" s="210"/>
      <c r="I315" s="210">
        <v>1</v>
      </c>
      <c r="J315" s="210"/>
      <c r="K315" s="211">
        <v>1</v>
      </c>
      <c r="O315" s="212">
        <v>1</v>
      </c>
      <c r="Q315" s="212">
        <v>1</v>
      </c>
      <c r="T315" s="211"/>
      <c r="V315" s="212">
        <v>1</v>
      </c>
      <c r="X315" s="212">
        <v>1</v>
      </c>
      <c r="Y315" s="212">
        <v>1</v>
      </c>
      <c r="AC315" s="212">
        <v>1</v>
      </c>
      <c r="AE315" s="212">
        <v>1</v>
      </c>
      <c r="AG315" s="212">
        <v>1</v>
      </c>
      <c r="AJ315" s="212">
        <v>1</v>
      </c>
      <c r="AK315" s="212">
        <v>1</v>
      </c>
      <c r="AN315" s="212">
        <v>1</v>
      </c>
      <c r="AO315" s="212"/>
      <c r="AP315" s="212"/>
      <c r="AQ315" s="212"/>
      <c r="AR315" s="212"/>
      <c r="AS315" s="213"/>
      <c r="AT315" s="213"/>
      <c r="AU315" s="213"/>
      <c r="AV315" s="213"/>
      <c r="AW315" s="213"/>
      <c r="AX315" s="213"/>
      <c r="AY315" s="213"/>
      <c r="AZ315" s="213"/>
      <c r="BA315" s="213"/>
      <c r="BB315" s="213"/>
      <c r="BC315" s="213"/>
      <c r="BD315" s="213"/>
      <c r="BE315" s="213"/>
      <c r="BF315" s="213"/>
      <c r="BG315" s="213"/>
      <c r="BH315" s="213"/>
      <c r="BI315" s="213"/>
      <c r="BJ315" s="213"/>
      <c r="BK315" s="213"/>
      <c r="BL315" s="213"/>
      <c r="BM315" s="213"/>
      <c r="BN315" s="213"/>
      <c r="BO315" s="213"/>
      <c r="BP315" s="213"/>
      <c r="BQ315" s="213"/>
      <c r="BR315" s="213"/>
      <c r="BS315" s="213"/>
      <c r="BT315" s="213"/>
      <c r="BU315" s="213"/>
      <c r="BV315" s="213"/>
    </row>
    <row r="316" spans="1:74" ht="12" customHeight="1">
      <c r="A316" s="227">
        <v>313</v>
      </c>
      <c r="B316" s="179" t="s">
        <v>178</v>
      </c>
      <c r="C316" s="179" t="s">
        <v>271</v>
      </c>
      <c r="D316" s="201" t="s">
        <v>76</v>
      </c>
      <c r="E316" s="209" t="s">
        <v>279</v>
      </c>
      <c r="F316" s="209" t="s">
        <v>280</v>
      </c>
      <c r="G316" s="147" t="str">
        <f t="shared" si="5"/>
        <v>Corbicula fluminea Catalase</v>
      </c>
      <c r="H316" s="210"/>
      <c r="I316" s="210">
        <v>1</v>
      </c>
      <c r="J316" s="210"/>
      <c r="K316" s="211">
        <v>1</v>
      </c>
      <c r="O316" s="212">
        <v>1</v>
      </c>
      <c r="Q316" s="212">
        <v>1</v>
      </c>
      <c r="T316" s="211"/>
      <c r="V316" s="212">
        <v>1</v>
      </c>
      <c r="X316" s="212">
        <v>1</v>
      </c>
      <c r="Y316" s="212">
        <v>1</v>
      </c>
      <c r="AC316" s="212">
        <v>1</v>
      </c>
      <c r="AE316" s="212">
        <v>1</v>
      </c>
      <c r="AG316" s="212">
        <v>1</v>
      </c>
      <c r="AJ316" s="212">
        <v>1</v>
      </c>
      <c r="AK316" s="212">
        <v>1</v>
      </c>
      <c r="AN316" s="212">
        <v>1</v>
      </c>
      <c r="AO316" s="212"/>
      <c r="AP316" s="212"/>
      <c r="AQ316" s="212"/>
      <c r="AR316" s="212"/>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c r="BT316" s="213"/>
      <c r="BU316" s="213"/>
      <c r="BV316" s="213"/>
    </row>
    <row r="317" spans="1:74" ht="12" customHeight="1">
      <c r="A317" s="224">
        <v>314</v>
      </c>
      <c r="B317" s="179" t="s">
        <v>178</v>
      </c>
      <c r="C317" s="179" t="s">
        <v>102</v>
      </c>
      <c r="D317" s="201" t="s">
        <v>76</v>
      </c>
      <c r="E317" s="209" t="s">
        <v>279</v>
      </c>
      <c r="F317" s="209" t="s">
        <v>280</v>
      </c>
      <c r="G317" s="147" t="str">
        <f t="shared" si="5"/>
        <v>Corbicula fluminea GPx</v>
      </c>
      <c r="H317" s="210"/>
      <c r="I317" s="210">
        <v>1</v>
      </c>
      <c r="J317" s="210"/>
      <c r="K317" s="211">
        <v>1</v>
      </c>
      <c r="O317" s="212">
        <v>1</v>
      </c>
      <c r="Q317" s="212">
        <v>1</v>
      </c>
      <c r="T317" s="211"/>
      <c r="V317" s="212">
        <v>1</v>
      </c>
      <c r="X317" s="212">
        <v>1</v>
      </c>
      <c r="Y317" s="212">
        <v>1</v>
      </c>
      <c r="AC317" s="212">
        <v>1</v>
      </c>
      <c r="AE317" s="212">
        <v>1</v>
      </c>
      <c r="AG317" s="212">
        <v>1</v>
      </c>
      <c r="AJ317" s="212">
        <v>1</v>
      </c>
      <c r="AK317" s="212">
        <v>1</v>
      </c>
      <c r="AN317" s="212">
        <v>1</v>
      </c>
      <c r="AO317" s="212"/>
      <c r="AP317" s="212"/>
      <c r="AQ317" s="212"/>
      <c r="AR317" s="212"/>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c r="BT317" s="213"/>
      <c r="BU317" s="213"/>
      <c r="BV317" s="213"/>
    </row>
    <row r="318" spans="1:74" ht="12" customHeight="1">
      <c r="A318" s="227">
        <v>315</v>
      </c>
      <c r="B318" s="179" t="s">
        <v>178</v>
      </c>
      <c r="C318" s="228" t="s">
        <v>80</v>
      </c>
      <c r="D318" s="201" t="s">
        <v>76</v>
      </c>
      <c r="E318" s="209" t="s">
        <v>279</v>
      </c>
      <c r="F318" s="209" t="s">
        <v>280</v>
      </c>
      <c r="G318" s="147" t="str">
        <f t="shared" si="5"/>
        <v>Corbicula fluminea GST</v>
      </c>
      <c r="H318" s="210"/>
      <c r="I318" s="210">
        <v>1</v>
      </c>
      <c r="J318" s="210"/>
      <c r="K318" s="211">
        <v>1</v>
      </c>
      <c r="O318" s="212">
        <v>1</v>
      </c>
      <c r="Q318" s="212">
        <v>1</v>
      </c>
      <c r="T318" s="211"/>
      <c r="V318" s="212">
        <v>1</v>
      </c>
      <c r="X318" s="212">
        <v>1</v>
      </c>
      <c r="Y318" s="212">
        <v>1</v>
      </c>
      <c r="AC318" s="212">
        <v>1</v>
      </c>
      <c r="AE318" s="212">
        <v>1</v>
      </c>
      <c r="AG318" s="212">
        <v>1</v>
      </c>
      <c r="AJ318" s="212">
        <v>1</v>
      </c>
      <c r="AK318" s="212">
        <v>1</v>
      </c>
      <c r="AN318" s="212">
        <v>1</v>
      </c>
      <c r="AO318" s="212"/>
      <c r="AP318" s="212"/>
      <c r="AQ318" s="212"/>
      <c r="AR318" s="212"/>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c r="BT318" s="213"/>
      <c r="BU318" s="213"/>
      <c r="BV318" s="213"/>
    </row>
    <row r="319" spans="1:74" ht="12" customHeight="1">
      <c r="A319" s="224">
        <v>316</v>
      </c>
      <c r="B319" s="179" t="s">
        <v>178</v>
      </c>
      <c r="C319" s="179" t="s">
        <v>272</v>
      </c>
      <c r="D319" s="201" t="s">
        <v>76</v>
      </c>
      <c r="E319" s="209" t="s">
        <v>279</v>
      </c>
      <c r="F319" s="209" t="s">
        <v>280</v>
      </c>
      <c r="G319" s="147" t="str">
        <f t="shared" si="5"/>
        <v>Corbicula fluminea Acide Phosphatase</v>
      </c>
      <c r="H319" s="210"/>
      <c r="I319" s="210">
        <v>1</v>
      </c>
      <c r="J319" s="210"/>
      <c r="K319" s="211">
        <v>1</v>
      </c>
      <c r="O319" s="212">
        <v>1</v>
      </c>
      <c r="Q319" s="212">
        <v>1</v>
      </c>
      <c r="T319" s="211"/>
      <c r="V319" s="212">
        <v>1</v>
      </c>
      <c r="X319" s="212">
        <v>1</v>
      </c>
      <c r="Y319" s="212">
        <v>1</v>
      </c>
      <c r="AC319" s="212">
        <v>1</v>
      </c>
      <c r="AE319" s="212">
        <v>1</v>
      </c>
      <c r="AG319" s="212">
        <v>1</v>
      </c>
      <c r="AJ319" s="212">
        <v>1</v>
      </c>
      <c r="AK319" s="212">
        <v>1</v>
      </c>
      <c r="AN319" s="212">
        <v>1</v>
      </c>
      <c r="AO319" s="212"/>
      <c r="AP319" s="212"/>
      <c r="AQ319" s="212"/>
      <c r="AR319" s="212"/>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c r="BT319" s="213"/>
      <c r="BU319" s="213"/>
      <c r="BV319" s="213"/>
    </row>
    <row r="320" spans="1:74" ht="12" customHeight="1">
      <c r="A320" s="227">
        <v>317</v>
      </c>
      <c r="B320" s="179" t="s">
        <v>178</v>
      </c>
      <c r="C320" s="179" t="s">
        <v>273</v>
      </c>
      <c r="D320" s="201" t="s">
        <v>76</v>
      </c>
      <c r="E320" s="209" t="s">
        <v>279</v>
      </c>
      <c r="F320" s="209" t="s">
        <v>280</v>
      </c>
      <c r="G320" s="147" t="str">
        <f t="shared" si="5"/>
        <v>Corbicula fluminea Chaine de transport d'électrons mitochondriale</v>
      </c>
      <c r="H320" s="210"/>
      <c r="I320" s="210">
        <v>1</v>
      </c>
      <c r="J320" s="210"/>
      <c r="K320" s="211">
        <v>1</v>
      </c>
      <c r="N320" s="212">
        <v>1</v>
      </c>
      <c r="Q320" s="212">
        <v>1</v>
      </c>
      <c r="T320" s="211"/>
      <c r="V320" s="212">
        <v>1</v>
      </c>
      <c r="X320" s="212">
        <v>1</v>
      </c>
      <c r="Y320" s="212">
        <v>1</v>
      </c>
      <c r="AC320" s="212">
        <v>1</v>
      </c>
      <c r="AE320" s="212">
        <v>1</v>
      </c>
      <c r="AG320" s="212">
        <v>1</v>
      </c>
      <c r="AJ320" s="212">
        <v>1</v>
      </c>
      <c r="AK320" s="212">
        <v>1</v>
      </c>
      <c r="AN320" s="212">
        <v>1</v>
      </c>
      <c r="AO320" s="212"/>
      <c r="AP320" s="212"/>
      <c r="AQ320" s="212"/>
      <c r="AR320" s="212"/>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c r="BT320" s="213"/>
      <c r="BU320" s="213"/>
      <c r="BV320" s="213"/>
    </row>
    <row r="321" spans="1:74" ht="12" customHeight="1">
      <c r="A321" s="224">
        <v>318</v>
      </c>
      <c r="B321" s="179" t="s">
        <v>178</v>
      </c>
      <c r="C321" s="179" t="s">
        <v>274</v>
      </c>
      <c r="D321" s="201" t="s">
        <v>76</v>
      </c>
      <c r="E321" s="209" t="s">
        <v>279</v>
      </c>
      <c r="F321" s="209" t="s">
        <v>280</v>
      </c>
      <c r="G321" s="147" t="str">
        <f t="shared" si="5"/>
        <v>Corbicula fluminea Capacité Antioxydante Totale</v>
      </c>
      <c r="H321" s="210"/>
      <c r="I321" s="210">
        <v>1</v>
      </c>
      <c r="J321" s="210"/>
      <c r="K321" s="211">
        <v>1</v>
      </c>
      <c r="O321" s="212">
        <v>1</v>
      </c>
      <c r="Q321" s="212">
        <v>1</v>
      </c>
      <c r="T321" s="211"/>
      <c r="V321" s="212">
        <v>1</v>
      </c>
      <c r="X321" s="212">
        <v>1</v>
      </c>
      <c r="Y321" s="212">
        <v>1</v>
      </c>
      <c r="AC321" s="212">
        <v>1</v>
      </c>
      <c r="AE321" s="212">
        <v>1</v>
      </c>
      <c r="AG321" s="212">
        <v>1</v>
      </c>
      <c r="AJ321" s="212">
        <v>1</v>
      </c>
      <c r="AK321" s="212">
        <v>1</v>
      </c>
      <c r="AN321" s="212">
        <v>1</v>
      </c>
      <c r="AO321" s="212"/>
      <c r="AP321" s="212"/>
      <c r="AQ321" s="212"/>
      <c r="AR321" s="212"/>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c r="BT321" s="213"/>
      <c r="BU321" s="213"/>
      <c r="BV321" s="213"/>
    </row>
    <row r="322" spans="1:74" ht="12" customHeight="1">
      <c r="A322" s="227">
        <v>319</v>
      </c>
      <c r="B322" s="179" t="s">
        <v>178</v>
      </c>
      <c r="C322" s="179" t="s">
        <v>81</v>
      </c>
      <c r="D322" s="201" t="s">
        <v>76</v>
      </c>
      <c r="E322" s="209" t="s">
        <v>279</v>
      </c>
      <c r="F322" s="209" t="s">
        <v>280</v>
      </c>
      <c r="G322" s="147" t="str">
        <f t="shared" si="5"/>
        <v>Corbicula fluminea LDH</v>
      </c>
      <c r="H322" s="210"/>
      <c r="I322" s="210">
        <v>1</v>
      </c>
      <c r="J322" s="210"/>
      <c r="K322" s="211">
        <v>1</v>
      </c>
      <c r="N322" s="212">
        <v>1</v>
      </c>
      <c r="Q322" s="212">
        <v>1</v>
      </c>
      <c r="T322" s="211"/>
      <c r="V322" s="212">
        <v>1</v>
      </c>
      <c r="X322" s="212">
        <v>1</v>
      </c>
      <c r="Y322" s="212">
        <v>1</v>
      </c>
      <c r="AC322" s="212">
        <v>1</v>
      </c>
      <c r="AE322" s="212">
        <v>1</v>
      </c>
      <c r="AG322" s="212">
        <v>1</v>
      </c>
      <c r="AJ322" s="212">
        <v>1</v>
      </c>
      <c r="AK322" s="212">
        <v>1</v>
      </c>
      <c r="AN322" s="212">
        <v>1</v>
      </c>
      <c r="AO322" s="212"/>
      <c r="AP322" s="212"/>
      <c r="AQ322" s="212"/>
      <c r="AR322" s="212"/>
      <c r="AS322" s="213"/>
      <c r="AT322" s="213"/>
      <c r="AU322" s="213"/>
      <c r="AV322" s="213"/>
      <c r="AW322" s="213"/>
      <c r="AX322" s="213"/>
      <c r="AY322" s="213"/>
      <c r="AZ322" s="213"/>
      <c r="BA322" s="213"/>
      <c r="BB322" s="213"/>
      <c r="BC322" s="213"/>
      <c r="BD322" s="213"/>
      <c r="BE322" s="213"/>
      <c r="BF322" s="213"/>
      <c r="BG322" s="213"/>
      <c r="BH322" s="213"/>
      <c r="BI322" s="213"/>
      <c r="BJ322" s="213"/>
      <c r="BK322" s="213"/>
      <c r="BL322" s="213"/>
      <c r="BM322" s="213"/>
      <c r="BN322" s="213"/>
      <c r="BO322" s="213"/>
      <c r="BP322" s="213"/>
      <c r="BQ322" s="213"/>
      <c r="BR322" s="213"/>
      <c r="BS322" s="213"/>
      <c r="BT322" s="213"/>
      <c r="BU322" s="213"/>
      <c r="BV322" s="213"/>
    </row>
    <row r="323" spans="1:74" ht="12" customHeight="1">
      <c r="A323" s="224">
        <v>320</v>
      </c>
      <c r="B323" s="179" t="s">
        <v>178</v>
      </c>
      <c r="C323" s="179" t="s">
        <v>275</v>
      </c>
      <c r="D323" s="201" t="s">
        <v>76</v>
      </c>
      <c r="E323" s="209" t="s">
        <v>279</v>
      </c>
      <c r="F323" s="209" t="s">
        <v>280</v>
      </c>
      <c r="G323" s="147" t="str">
        <f t="shared" si="5"/>
        <v>Corbicula fluminea Changement structuraux du système lysosomal (histochimie)</v>
      </c>
      <c r="H323" s="210"/>
      <c r="I323" s="210">
        <v>1</v>
      </c>
      <c r="J323" s="210"/>
      <c r="K323" s="211">
        <v>1</v>
      </c>
      <c r="O323" s="212">
        <v>1</v>
      </c>
      <c r="Q323" s="212">
        <v>1</v>
      </c>
      <c r="T323" s="211"/>
      <c r="V323" s="212">
        <v>1</v>
      </c>
      <c r="X323" s="212">
        <v>1</v>
      </c>
      <c r="Y323" s="212">
        <v>1</v>
      </c>
      <c r="AC323" s="212">
        <v>1</v>
      </c>
      <c r="AE323" s="212">
        <v>1</v>
      </c>
      <c r="AG323" s="212">
        <v>1</v>
      </c>
      <c r="AJ323" s="212">
        <v>1</v>
      </c>
      <c r="AK323" s="212">
        <v>1</v>
      </c>
      <c r="AN323" s="212">
        <v>1</v>
      </c>
      <c r="AO323" s="212"/>
      <c r="AP323" s="212"/>
      <c r="AQ323" s="212"/>
      <c r="AR323" s="212"/>
      <c r="AS323" s="213"/>
      <c r="AT323" s="213"/>
      <c r="AU323" s="213"/>
      <c r="AV323" s="213"/>
      <c r="AW323" s="213"/>
      <c r="AX323" s="213"/>
      <c r="AY323" s="213"/>
      <c r="AZ323" s="213"/>
      <c r="BA323" s="213"/>
      <c r="BB323" s="213"/>
      <c r="BC323" s="213"/>
      <c r="BD323" s="213"/>
      <c r="BE323" s="213"/>
      <c r="BF323" s="213"/>
      <c r="BG323" s="213"/>
      <c r="BH323" s="213"/>
      <c r="BI323" s="213"/>
      <c r="BJ323" s="213"/>
      <c r="BK323" s="213"/>
      <c r="BL323" s="213"/>
      <c r="BM323" s="213"/>
      <c r="BN323" s="213"/>
      <c r="BO323" s="213"/>
      <c r="BP323" s="213"/>
      <c r="BQ323" s="213"/>
      <c r="BR323" s="213"/>
      <c r="BS323" s="213"/>
      <c r="BT323" s="213"/>
      <c r="BU323" s="213"/>
      <c r="BV323" s="213"/>
    </row>
    <row r="324" spans="1:74" ht="12" customHeight="1">
      <c r="A324" s="227">
        <v>321</v>
      </c>
      <c r="B324" s="179" t="s">
        <v>178</v>
      </c>
      <c r="C324" s="179" t="s">
        <v>276</v>
      </c>
      <c r="D324" s="201" t="s">
        <v>76</v>
      </c>
      <c r="E324" s="209" t="s">
        <v>279</v>
      </c>
      <c r="F324" s="209" t="s">
        <v>280</v>
      </c>
      <c r="G324" s="147" t="str">
        <f t="shared" si="5"/>
        <v>Corbicula fluminea Lipides neutres (histochimie)</v>
      </c>
      <c r="H324" s="210"/>
      <c r="I324" s="210">
        <v>1</v>
      </c>
      <c r="J324" s="210"/>
      <c r="K324" s="211">
        <v>1</v>
      </c>
      <c r="N324" s="212">
        <v>1</v>
      </c>
      <c r="Q324" s="212">
        <v>1</v>
      </c>
      <c r="T324" s="211"/>
      <c r="V324" s="212">
        <v>1</v>
      </c>
      <c r="X324" s="212">
        <v>1</v>
      </c>
      <c r="Y324" s="212">
        <v>1</v>
      </c>
      <c r="AC324" s="212">
        <v>1</v>
      </c>
      <c r="AE324" s="212">
        <v>1</v>
      </c>
      <c r="AG324" s="212">
        <v>1</v>
      </c>
      <c r="AJ324" s="212">
        <v>1</v>
      </c>
      <c r="AK324" s="212">
        <v>1</v>
      </c>
      <c r="AN324" s="212">
        <v>1</v>
      </c>
      <c r="AO324" s="212"/>
      <c r="AP324" s="212"/>
      <c r="AQ324" s="212"/>
      <c r="AR324" s="212"/>
      <c r="AS324" s="213"/>
      <c r="AT324" s="213"/>
      <c r="AU324" s="213"/>
      <c r="AV324" s="213"/>
      <c r="AW324" s="213"/>
      <c r="AX324" s="213"/>
      <c r="AY324" s="213"/>
      <c r="AZ324" s="213"/>
      <c r="BA324" s="213"/>
      <c r="BB324" s="213"/>
      <c r="BC324" s="213"/>
      <c r="BD324" s="213"/>
      <c r="BE324" s="213"/>
      <c r="BF324" s="213"/>
      <c r="BG324" s="213"/>
      <c r="BH324" s="213"/>
      <c r="BI324" s="213"/>
      <c r="BJ324" s="213"/>
      <c r="BK324" s="213"/>
      <c r="BL324" s="213"/>
      <c r="BM324" s="213"/>
      <c r="BN324" s="213"/>
      <c r="BO324" s="213"/>
      <c r="BP324" s="213"/>
      <c r="BQ324" s="213"/>
      <c r="BR324" s="213"/>
      <c r="BS324" s="213"/>
      <c r="BT324" s="213"/>
      <c r="BU324" s="213"/>
      <c r="BV324" s="213"/>
    </row>
    <row r="325" spans="1:74" ht="12" customHeight="1">
      <c r="A325" s="224">
        <v>322</v>
      </c>
      <c r="B325" s="179" t="s">
        <v>178</v>
      </c>
      <c r="C325" s="179" t="s">
        <v>277</v>
      </c>
      <c r="D325" s="201" t="s">
        <v>76</v>
      </c>
      <c r="E325" s="209" t="s">
        <v>279</v>
      </c>
      <c r="F325" s="209" t="s">
        <v>280</v>
      </c>
      <c r="G325" s="147" t="str">
        <f t="shared" si="5"/>
        <v>Corbicula fluminea Lipofuscines (histochimie)</v>
      </c>
      <c r="H325" s="210"/>
      <c r="I325" s="210">
        <v>1</v>
      </c>
      <c r="J325" s="210"/>
      <c r="K325" s="211">
        <v>1</v>
      </c>
      <c r="O325" s="212">
        <v>1</v>
      </c>
      <c r="Q325" s="212">
        <v>1</v>
      </c>
      <c r="T325" s="211"/>
      <c r="V325" s="212">
        <v>1</v>
      </c>
      <c r="X325" s="212">
        <v>1</v>
      </c>
      <c r="Y325" s="212">
        <v>1</v>
      </c>
      <c r="AC325" s="212">
        <v>1</v>
      </c>
      <c r="AE325" s="212">
        <v>1</v>
      </c>
      <c r="AG325" s="212">
        <v>1</v>
      </c>
      <c r="AJ325" s="212">
        <v>1</v>
      </c>
      <c r="AK325" s="212">
        <v>1</v>
      </c>
      <c r="AN325" s="212">
        <v>1</v>
      </c>
      <c r="AO325" s="212"/>
      <c r="AP325" s="212"/>
      <c r="AQ325" s="212"/>
      <c r="AR325" s="212"/>
      <c r="AS325" s="213"/>
      <c r="AT325" s="213"/>
      <c r="AU325" s="213"/>
      <c r="AV325" s="213"/>
      <c r="AW325" s="213"/>
      <c r="AX325" s="213"/>
      <c r="AY325" s="213"/>
      <c r="AZ325" s="213"/>
      <c r="BA325" s="213"/>
      <c r="BB325" s="213"/>
      <c r="BC325" s="213"/>
      <c r="BD325" s="213"/>
      <c r="BE325" s="213"/>
      <c r="BF325" s="213"/>
      <c r="BG325" s="213"/>
      <c r="BH325" s="213"/>
      <c r="BI325" s="213"/>
      <c r="BJ325" s="213"/>
      <c r="BK325" s="213"/>
      <c r="BL325" s="213"/>
      <c r="BM325" s="213"/>
      <c r="BN325" s="213"/>
      <c r="BO325" s="213"/>
      <c r="BP325" s="213"/>
      <c r="BQ325" s="213"/>
      <c r="BR325" s="213"/>
      <c r="BS325" s="213"/>
      <c r="BT325" s="213"/>
      <c r="BU325" s="213"/>
      <c r="BV325" s="213"/>
    </row>
    <row r="326" spans="1:74" ht="12" customHeight="1">
      <c r="A326" s="227">
        <v>323</v>
      </c>
      <c r="B326" s="179" t="s">
        <v>178</v>
      </c>
      <c r="C326" s="179" t="s">
        <v>278</v>
      </c>
      <c r="D326" s="201" t="s">
        <v>76</v>
      </c>
      <c r="E326" s="209" t="s">
        <v>279</v>
      </c>
      <c r="F326" s="209" t="s">
        <v>280</v>
      </c>
      <c r="G326" s="147" t="str">
        <f t="shared" si="5"/>
        <v>Corbicula fluminea Catalase (histochimie)</v>
      </c>
      <c r="H326" s="210"/>
      <c r="I326" s="210">
        <v>1</v>
      </c>
      <c r="J326" s="210"/>
      <c r="K326" s="211">
        <v>1</v>
      </c>
      <c r="O326" s="212">
        <v>1</v>
      </c>
      <c r="Q326" s="212">
        <v>1</v>
      </c>
      <c r="T326" s="211"/>
      <c r="V326" s="212">
        <v>1</v>
      </c>
      <c r="X326" s="212">
        <v>1</v>
      </c>
      <c r="Y326" s="212">
        <v>1</v>
      </c>
      <c r="AC326" s="212">
        <v>1</v>
      </c>
      <c r="AE326" s="212">
        <v>1</v>
      </c>
      <c r="AG326" s="212">
        <v>1</v>
      </c>
      <c r="AJ326" s="212">
        <v>1</v>
      </c>
      <c r="AK326" s="212">
        <v>1</v>
      </c>
      <c r="AN326" s="212">
        <v>1</v>
      </c>
      <c r="AO326" s="212"/>
      <c r="AP326" s="212"/>
      <c r="AQ326" s="212"/>
      <c r="AR326" s="212"/>
      <c r="AS326" s="213"/>
      <c r="AT326" s="213"/>
      <c r="AU326" s="213"/>
      <c r="AV326" s="213"/>
      <c r="AW326" s="213"/>
      <c r="AX326" s="213"/>
      <c r="AY326" s="213"/>
      <c r="AZ326" s="213"/>
      <c r="BA326" s="213"/>
      <c r="BB326" s="213"/>
      <c r="BC326" s="213"/>
      <c r="BD326" s="213"/>
      <c r="BE326" s="213"/>
      <c r="BF326" s="213"/>
      <c r="BG326" s="213"/>
      <c r="BH326" s="213"/>
      <c r="BI326" s="213"/>
      <c r="BJ326" s="213"/>
      <c r="BK326" s="213"/>
      <c r="BL326" s="213"/>
      <c r="BM326" s="213"/>
      <c r="BN326" s="213"/>
      <c r="BO326" s="213"/>
      <c r="BP326" s="213"/>
      <c r="BQ326" s="213"/>
      <c r="BR326" s="213"/>
      <c r="BS326" s="213"/>
      <c r="BT326" s="213"/>
      <c r="BU326" s="213"/>
      <c r="BV326" s="213"/>
    </row>
    <row r="327" spans="1:74" s="241" customFormat="1" ht="12" customHeight="1">
      <c r="A327" s="233">
        <v>324</v>
      </c>
      <c r="B327" s="232" t="s">
        <v>35</v>
      </c>
      <c r="C327" s="234" t="s">
        <v>255</v>
      </c>
      <c r="D327" s="235" t="s">
        <v>224</v>
      </c>
      <c r="E327" s="236" t="s">
        <v>286</v>
      </c>
      <c r="F327" s="236" t="s">
        <v>287</v>
      </c>
      <c r="G327" s="237" t="str">
        <f t="shared" ref="G327:G334" si="6">B327&amp;" "&amp;C327</f>
        <v>Mytilus edulis COMETE</v>
      </c>
      <c r="H327" s="238">
        <v>1</v>
      </c>
      <c r="I327" s="236"/>
      <c r="J327" s="239"/>
      <c r="K327" s="238">
        <v>1</v>
      </c>
      <c r="L327" s="238"/>
      <c r="M327" s="238"/>
      <c r="N327" s="238">
        <v>1</v>
      </c>
      <c r="O327" s="238"/>
      <c r="P327" s="238"/>
      <c r="Q327" s="238">
        <v>1</v>
      </c>
      <c r="R327" s="238">
        <v>1</v>
      </c>
      <c r="S327" s="238"/>
      <c r="T327" s="238"/>
      <c r="U327" s="238">
        <v>1</v>
      </c>
      <c r="V327" s="238"/>
      <c r="W327" s="238"/>
      <c r="X327" s="238"/>
      <c r="Y327" s="238"/>
      <c r="Z327" s="238"/>
      <c r="AA327" s="238">
        <v>1</v>
      </c>
      <c r="AB327" s="238">
        <v>1</v>
      </c>
      <c r="AC327" s="238">
        <v>1</v>
      </c>
      <c r="AD327" s="238">
        <v>1</v>
      </c>
      <c r="AE327" s="238">
        <v>1</v>
      </c>
      <c r="AF327" s="238"/>
      <c r="AG327" s="238">
        <v>1</v>
      </c>
      <c r="AH327" s="238"/>
      <c r="AI327" s="238">
        <v>1</v>
      </c>
      <c r="AJ327" s="238">
        <v>1</v>
      </c>
      <c r="AK327" s="238"/>
      <c r="AL327" s="238"/>
      <c r="AM327" s="238"/>
      <c r="AN327" s="238"/>
      <c r="AO327" s="238">
        <v>1</v>
      </c>
      <c r="AP327" s="238"/>
      <c r="AQ327" s="238"/>
      <c r="AR327" s="240"/>
    </row>
    <row r="328" spans="1:74" s="241" customFormat="1" ht="12" customHeight="1">
      <c r="A328" s="242">
        <v>325</v>
      </c>
      <c r="B328" s="232" t="s">
        <v>35</v>
      </c>
      <c r="C328" s="234" t="s">
        <v>255</v>
      </c>
      <c r="D328" s="243" t="s">
        <v>77</v>
      </c>
      <c r="E328" s="236" t="s">
        <v>286</v>
      </c>
      <c r="F328" s="236" t="s">
        <v>287</v>
      </c>
      <c r="G328" s="237" t="str">
        <f t="shared" si="6"/>
        <v>Mytilus edulis COMETE</v>
      </c>
      <c r="H328" s="238">
        <v>1</v>
      </c>
      <c r="I328" s="236"/>
      <c r="J328" s="239"/>
      <c r="K328" s="238">
        <v>1</v>
      </c>
      <c r="L328" s="238"/>
      <c r="M328" s="238"/>
      <c r="N328" s="238">
        <v>1</v>
      </c>
      <c r="O328" s="238"/>
      <c r="P328" s="238"/>
      <c r="Q328" s="238">
        <v>1</v>
      </c>
      <c r="R328" s="238">
        <v>1</v>
      </c>
      <c r="S328" s="238"/>
      <c r="T328" s="238"/>
      <c r="U328" s="238">
        <v>1</v>
      </c>
      <c r="V328" s="238"/>
      <c r="W328" s="238"/>
      <c r="X328" s="238"/>
      <c r="Y328" s="238"/>
      <c r="Z328" s="238"/>
      <c r="AA328" s="238">
        <v>1</v>
      </c>
      <c r="AB328" s="238">
        <v>1</v>
      </c>
      <c r="AC328" s="238">
        <v>1</v>
      </c>
      <c r="AD328" s="238">
        <v>1</v>
      </c>
      <c r="AE328" s="238">
        <v>1</v>
      </c>
      <c r="AF328" s="238"/>
      <c r="AG328" s="238">
        <v>1</v>
      </c>
      <c r="AH328" s="238"/>
      <c r="AI328" s="238">
        <v>1</v>
      </c>
      <c r="AJ328" s="238">
        <v>1</v>
      </c>
      <c r="AK328" s="238"/>
      <c r="AL328" s="238"/>
      <c r="AM328" s="238"/>
      <c r="AN328" s="238"/>
      <c r="AO328" s="238">
        <v>1</v>
      </c>
      <c r="AP328" s="238"/>
      <c r="AQ328" s="238"/>
      <c r="AR328" s="240"/>
    </row>
    <row r="329" spans="1:74" s="241" customFormat="1" ht="12" customHeight="1">
      <c r="A329" s="233">
        <v>326</v>
      </c>
      <c r="B329" s="232" t="s">
        <v>35</v>
      </c>
      <c r="C329" s="234" t="s">
        <v>94</v>
      </c>
      <c r="D329" s="235" t="s">
        <v>224</v>
      </c>
      <c r="E329" s="236" t="s">
        <v>286</v>
      </c>
      <c r="F329" s="236" t="s">
        <v>287</v>
      </c>
      <c r="G329" s="237" t="str">
        <f t="shared" si="6"/>
        <v>Mytilus edulis AChE</v>
      </c>
      <c r="H329" s="238">
        <v>1</v>
      </c>
      <c r="I329" s="236"/>
      <c r="J329" s="239"/>
      <c r="K329" s="238">
        <v>1</v>
      </c>
      <c r="L329" s="238"/>
      <c r="M329" s="238"/>
      <c r="N329" s="238">
        <v>1</v>
      </c>
      <c r="O329" s="238"/>
      <c r="P329" s="238"/>
      <c r="Q329" s="238">
        <v>1</v>
      </c>
      <c r="R329" s="238">
        <v>1</v>
      </c>
      <c r="S329" s="238"/>
      <c r="T329" s="238"/>
      <c r="U329" s="238">
        <v>1</v>
      </c>
      <c r="V329" s="238"/>
      <c r="W329" s="238"/>
      <c r="X329" s="238"/>
      <c r="Y329" s="238"/>
      <c r="Z329" s="238"/>
      <c r="AA329" s="238">
        <v>1</v>
      </c>
      <c r="AB329" s="238">
        <v>1</v>
      </c>
      <c r="AC329" s="238">
        <v>1</v>
      </c>
      <c r="AD329" s="238">
        <v>1</v>
      </c>
      <c r="AE329" s="238">
        <v>1</v>
      </c>
      <c r="AF329" s="238"/>
      <c r="AG329" s="238">
        <v>1</v>
      </c>
      <c r="AH329" s="238"/>
      <c r="AI329" s="238">
        <v>1</v>
      </c>
      <c r="AJ329" s="238">
        <v>1</v>
      </c>
      <c r="AK329" s="238"/>
      <c r="AL329" s="238"/>
      <c r="AM329" s="238"/>
      <c r="AN329" s="238">
        <v>1</v>
      </c>
      <c r="AO329" s="238"/>
      <c r="AP329" s="238"/>
      <c r="AQ329" s="238"/>
      <c r="AR329" s="240"/>
    </row>
    <row r="330" spans="1:74" s="241" customFormat="1" ht="12" customHeight="1">
      <c r="A330" s="242">
        <v>327</v>
      </c>
      <c r="B330" s="232" t="s">
        <v>35</v>
      </c>
      <c r="C330" s="234" t="s">
        <v>94</v>
      </c>
      <c r="D330" s="243" t="s">
        <v>77</v>
      </c>
      <c r="E330" s="236" t="s">
        <v>286</v>
      </c>
      <c r="F330" s="236" t="s">
        <v>287</v>
      </c>
      <c r="G330" s="237" t="str">
        <f t="shared" si="6"/>
        <v>Mytilus edulis AChE</v>
      </c>
      <c r="H330" s="238">
        <v>1</v>
      </c>
      <c r="I330" s="236"/>
      <c r="J330" s="239"/>
      <c r="K330" s="238">
        <v>1</v>
      </c>
      <c r="L330" s="238"/>
      <c r="M330" s="238"/>
      <c r="N330" s="238">
        <v>1</v>
      </c>
      <c r="O330" s="238"/>
      <c r="P330" s="238"/>
      <c r="Q330" s="238">
        <v>1</v>
      </c>
      <c r="R330" s="238">
        <v>1</v>
      </c>
      <c r="S330" s="238"/>
      <c r="T330" s="238"/>
      <c r="U330" s="238">
        <v>1</v>
      </c>
      <c r="V330" s="238"/>
      <c r="W330" s="238"/>
      <c r="X330" s="238"/>
      <c r="Y330" s="238"/>
      <c r="Z330" s="238"/>
      <c r="AA330" s="238">
        <v>1</v>
      </c>
      <c r="AB330" s="238">
        <v>1</v>
      </c>
      <c r="AC330" s="238">
        <v>1</v>
      </c>
      <c r="AD330" s="238">
        <v>1</v>
      </c>
      <c r="AE330" s="238">
        <v>1</v>
      </c>
      <c r="AF330" s="238"/>
      <c r="AG330" s="238">
        <v>1</v>
      </c>
      <c r="AH330" s="238"/>
      <c r="AI330" s="238">
        <v>1</v>
      </c>
      <c r="AJ330" s="238">
        <v>1</v>
      </c>
      <c r="AK330" s="238"/>
      <c r="AL330" s="238"/>
      <c r="AM330" s="238"/>
      <c r="AN330" s="238">
        <v>1</v>
      </c>
      <c r="AO330" s="238"/>
      <c r="AP330" s="238"/>
      <c r="AQ330" s="238"/>
      <c r="AR330" s="240"/>
    </row>
    <row r="331" spans="1:74" s="241" customFormat="1" ht="12" customHeight="1">
      <c r="A331" s="233">
        <v>328</v>
      </c>
      <c r="B331" s="244" t="s">
        <v>265</v>
      </c>
      <c r="C331" s="234" t="s">
        <v>255</v>
      </c>
      <c r="D331" s="235" t="s">
        <v>224</v>
      </c>
      <c r="E331" s="236" t="s">
        <v>286</v>
      </c>
      <c r="F331" s="236" t="s">
        <v>287</v>
      </c>
      <c r="G331" s="237" t="str">
        <f t="shared" si="6"/>
        <v>Platichthys flesus COMETE</v>
      </c>
      <c r="H331" s="238">
        <v>1</v>
      </c>
      <c r="I331" s="236"/>
      <c r="J331" s="239"/>
      <c r="K331" s="238">
        <v>1</v>
      </c>
      <c r="L331" s="238"/>
      <c r="M331" s="238"/>
      <c r="N331" s="238">
        <v>1</v>
      </c>
      <c r="O331" s="238"/>
      <c r="P331" s="238"/>
      <c r="Q331" s="238">
        <v>1</v>
      </c>
      <c r="R331" s="238">
        <v>1</v>
      </c>
      <c r="S331" s="238"/>
      <c r="T331" s="238"/>
      <c r="U331" s="238">
        <v>1</v>
      </c>
      <c r="V331" s="238"/>
      <c r="W331" s="238"/>
      <c r="X331" s="238"/>
      <c r="Y331" s="238"/>
      <c r="Z331" s="238"/>
      <c r="AA331" s="238">
        <v>1</v>
      </c>
      <c r="AB331" s="238">
        <v>1</v>
      </c>
      <c r="AC331" s="238"/>
      <c r="AD331" s="238"/>
      <c r="AE331" s="238"/>
      <c r="AF331" s="238">
        <v>1</v>
      </c>
      <c r="AG331" s="238">
        <v>1</v>
      </c>
      <c r="AH331" s="238"/>
      <c r="AI331" s="238">
        <v>1</v>
      </c>
      <c r="AJ331" s="238">
        <v>1</v>
      </c>
      <c r="AK331" s="238"/>
      <c r="AL331" s="238"/>
      <c r="AM331" s="238"/>
      <c r="AN331" s="238"/>
      <c r="AO331" s="238">
        <v>1</v>
      </c>
      <c r="AP331" s="238"/>
      <c r="AQ331" s="238"/>
      <c r="AR331" s="240"/>
    </row>
    <row r="332" spans="1:74" s="241" customFormat="1" ht="12" customHeight="1">
      <c r="A332" s="242">
        <v>329</v>
      </c>
      <c r="B332" s="244" t="s">
        <v>265</v>
      </c>
      <c r="C332" s="234" t="s">
        <v>255</v>
      </c>
      <c r="D332" s="234" t="s">
        <v>16</v>
      </c>
      <c r="E332" s="236" t="s">
        <v>286</v>
      </c>
      <c r="F332" s="236" t="s">
        <v>287</v>
      </c>
      <c r="G332" s="237" t="str">
        <f t="shared" si="6"/>
        <v>Platichthys flesus COMETE</v>
      </c>
      <c r="H332" s="238">
        <v>1</v>
      </c>
      <c r="I332" s="238"/>
      <c r="J332" s="238"/>
      <c r="K332" s="238">
        <v>1</v>
      </c>
      <c r="L332" s="238"/>
      <c r="M332" s="238"/>
      <c r="N332" s="238">
        <v>1</v>
      </c>
      <c r="O332" s="238"/>
      <c r="P332" s="238"/>
      <c r="Q332" s="238">
        <v>1</v>
      </c>
      <c r="R332" s="238">
        <v>1</v>
      </c>
      <c r="S332" s="238"/>
      <c r="T332" s="238"/>
      <c r="U332" s="238">
        <v>1</v>
      </c>
      <c r="V332" s="238"/>
      <c r="W332" s="238"/>
      <c r="X332" s="238"/>
      <c r="Y332" s="238"/>
      <c r="Z332" s="238"/>
      <c r="AA332" s="238">
        <v>1</v>
      </c>
      <c r="AB332" s="238">
        <v>1</v>
      </c>
      <c r="AC332" s="238"/>
      <c r="AD332" s="238"/>
      <c r="AE332" s="238"/>
      <c r="AF332" s="238">
        <v>1</v>
      </c>
      <c r="AG332" s="238">
        <v>1</v>
      </c>
      <c r="AH332" s="238"/>
      <c r="AI332" s="238">
        <v>1</v>
      </c>
      <c r="AJ332" s="238">
        <v>1</v>
      </c>
      <c r="AK332" s="238"/>
      <c r="AL332" s="238"/>
      <c r="AM332" s="238"/>
      <c r="AN332" s="238"/>
      <c r="AO332" s="238">
        <v>1</v>
      </c>
    </row>
    <row r="333" spans="1:74" s="241" customFormat="1" ht="12" customHeight="1">
      <c r="A333" s="233">
        <v>330</v>
      </c>
      <c r="B333" s="244" t="s">
        <v>265</v>
      </c>
      <c r="C333" s="234" t="s">
        <v>94</v>
      </c>
      <c r="D333" s="235" t="s">
        <v>224</v>
      </c>
      <c r="E333" s="236" t="s">
        <v>286</v>
      </c>
      <c r="F333" s="236" t="s">
        <v>287</v>
      </c>
      <c r="G333" s="237" t="str">
        <f t="shared" si="6"/>
        <v>Platichthys flesus AChE</v>
      </c>
      <c r="H333" s="238">
        <v>1</v>
      </c>
      <c r="I333" s="238"/>
      <c r="J333" s="238"/>
      <c r="K333" s="238">
        <v>1</v>
      </c>
      <c r="L333" s="238"/>
      <c r="M333" s="238"/>
      <c r="N333" s="238">
        <v>1</v>
      </c>
      <c r="O333" s="238"/>
      <c r="P333" s="238"/>
      <c r="Q333" s="238">
        <v>1</v>
      </c>
      <c r="R333" s="238">
        <v>1</v>
      </c>
      <c r="S333" s="238"/>
      <c r="T333" s="238"/>
      <c r="U333" s="238">
        <v>1</v>
      </c>
      <c r="V333" s="238"/>
      <c r="W333" s="238"/>
      <c r="X333" s="238"/>
      <c r="Y333" s="238"/>
      <c r="Z333" s="238"/>
      <c r="AA333" s="238">
        <v>1</v>
      </c>
      <c r="AB333" s="238">
        <v>1</v>
      </c>
      <c r="AC333" s="238"/>
      <c r="AD333" s="238"/>
      <c r="AE333" s="238"/>
      <c r="AF333" s="238">
        <v>1</v>
      </c>
      <c r="AG333" s="238">
        <v>1</v>
      </c>
      <c r="AH333" s="238"/>
      <c r="AI333" s="238">
        <v>1</v>
      </c>
      <c r="AJ333" s="238">
        <v>1</v>
      </c>
      <c r="AK333" s="238"/>
      <c r="AL333" s="238"/>
      <c r="AM333" s="238"/>
      <c r="AN333" s="238">
        <v>1</v>
      </c>
      <c r="AO333" s="240"/>
    </row>
    <row r="334" spans="1:74" s="241" customFormat="1" ht="12" customHeight="1">
      <c r="A334" s="242">
        <v>331</v>
      </c>
      <c r="B334" s="244" t="s">
        <v>265</v>
      </c>
      <c r="C334" s="234" t="s">
        <v>94</v>
      </c>
      <c r="D334" s="234" t="s">
        <v>16</v>
      </c>
      <c r="E334" s="236" t="s">
        <v>286</v>
      </c>
      <c r="F334" s="236" t="s">
        <v>287</v>
      </c>
      <c r="G334" s="237" t="str">
        <f t="shared" si="6"/>
        <v>Platichthys flesus AChE</v>
      </c>
      <c r="H334" s="238">
        <v>1</v>
      </c>
      <c r="I334" s="238"/>
      <c r="J334" s="238"/>
      <c r="K334" s="238">
        <v>1</v>
      </c>
      <c r="L334" s="238"/>
      <c r="M334" s="238"/>
      <c r="N334" s="238">
        <v>1</v>
      </c>
      <c r="O334" s="238"/>
      <c r="P334" s="238"/>
      <c r="Q334" s="238">
        <v>1</v>
      </c>
      <c r="R334" s="238">
        <v>1</v>
      </c>
      <c r="S334" s="238"/>
      <c r="T334" s="238"/>
      <c r="U334" s="238">
        <v>1</v>
      </c>
      <c r="V334" s="238"/>
      <c r="W334" s="238"/>
      <c r="X334" s="238"/>
      <c r="Y334" s="238"/>
      <c r="Z334" s="238"/>
      <c r="AA334" s="238">
        <v>1</v>
      </c>
      <c r="AB334" s="238">
        <v>1</v>
      </c>
      <c r="AC334" s="238"/>
      <c r="AD334" s="238"/>
      <c r="AE334" s="238"/>
      <c r="AF334" s="238">
        <v>1</v>
      </c>
      <c r="AG334" s="238">
        <v>1</v>
      </c>
      <c r="AH334" s="238"/>
      <c r="AI334" s="238">
        <v>1</v>
      </c>
      <c r="AJ334" s="238">
        <v>1</v>
      </c>
      <c r="AK334" s="238"/>
      <c r="AL334" s="238"/>
      <c r="AM334" s="238"/>
      <c r="AN334" s="238">
        <v>1</v>
      </c>
      <c r="AO334" s="240"/>
    </row>
  </sheetData>
  <autoFilter ref="A3:BV326">
    <sortState ref="A5:BV326">
      <sortCondition ref="A3:A326"/>
    </sortState>
  </autoFilter>
  <mergeCells count="20">
    <mergeCell ref="N1:O1"/>
    <mergeCell ref="P1:S1"/>
    <mergeCell ref="H1:J1"/>
    <mergeCell ref="T1:V1"/>
    <mergeCell ref="AI1:AM1"/>
    <mergeCell ref="AI2:AM2"/>
    <mergeCell ref="AN2:AO2"/>
    <mergeCell ref="AN1:AO1"/>
    <mergeCell ref="H2:J2"/>
    <mergeCell ref="K2:M2"/>
    <mergeCell ref="N2:O2"/>
    <mergeCell ref="P2:S2"/>
    <mergeCell ref="T2:V2"/>
    <mergeCell ref="AG1:AH1"/>
    <mergeCell ref="AG2:AH2"/>
    <mergeCell ref="W2:AB2"/>
    <mergeCell ref="W1:AB1"/>
    <mergeCell ref="AC2:AF2"/>
    <mergeCell ref="AC1:AF1"/>
    <mergeCell ref="K1:M1"/>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412"/>
  <sheetViews>
    <sheetView topLeftCell="A375" workbookViewId="0">
      <selection activeCell="A21" activeCellId="4" sqref="A6 A9 A11:A14 A16:A18 A20:A24 A27 A30:A35 A37:A42 A44 A46:A51 A53:A58 A60:A65 A67:A72 A74:A78 A80:A85 A87:A92 A94:A99 A101:A106 A109 A112 A114 A116 A118 A120 A122 A125 A128:A141 A143 A145:A149 A151:A164 A166 A168 A170:A172 A174:A194 A196:A206 A208:A210 A212:A223 A225:A230 A232:A236 A238 A240 A242 A244:A255 A257 A259 A261:A265 A267:A268 A271 A274:A280 A282:A287 A290:A296 A299 A301 A303 A306 A309:A311 A313:A315 A317:A322 A324:A331 A333:A340 A342:A349 A352:A368 A370:A386 A388:A404 A407:A408 A410:A411"/>
      <pivotSelection pane="bottomRight" showHeader="1" dimension="2" activeRow="20" click="1" r:id="rId1">
        <pivotArea dataOnly="0" labelOnly="1" fieldPosition="0">
          <references count="1">
            <reference field="1" count="0"/>
          </references>
        </pivotArea>
      </pivotSelection>
    </sheetView>
  </sheetViews>
  <sheetFormatPr baseColWidth="10" defaultRowHeight="14"/>
  <cols>
    <col min="1" max="1" width="99.5" bestFit="1" customWidth="1"/>
    <col min="2" max="2" width="23.58203125" customWidth="1"/>
    <col min="3" max="3" width="21.83203125" customWidth="1"/>
    <col min="4" max="4" width="6.33203125" customWidth="1"/>
    <col min="5" max="5" width="14.75" bestFit="1" customWidth="1"/>
    <col min="6" max="6" width="9.83203125" customWidth="1"/>
    <col min="7" max="7" width="17" customWidth="1"/>
    <col min="8" max="8" width="6" customWidth="1"/>
    <col min="9" max="9" width="12.58203125" customWidth="1"/>
    <col min="10" max="10" width="20.25" bestFit="1" customWidth="1"/>
    <col min="11" max="11" width="9.33203125" customWidth="1"/>
    <col min="12" max="12" width="15.08203125" bestFit="1" customWidth="1"/>
    <col min="13" max="13" width="14.58203125" bestFit="1" customWidth="1"/>
    <col min="14" max="14" width="5.5" customWidth="1"/>
    <col min="15" max="15" width="11.83203125" bestFit="1" customWidth="1"/>
  </cols>
  <sheetData>
    <row r="3" spans="1:1">
      <c r="A3" s="139" t="s">
        <v>212</v>
      </c>
    </row>
    <row r="4" spans="1:1">
      <c r="A4" s="140" t="s">
        <v>216</v>
      </c>
    </row>
    <row r="5" spans="1:1">
      <c r="A5" s="141" t="s">
        <v>31</v>
      </c>
    </row>
    <row r="6" spans="1:1">
      <c r="A6" s="142" t="s">
        <v>5</v>
      </c>
    </row>
    <row r="7" spans="1:1">
      <c r="A7" s="140" t="s">
        <v>221</v>
      </c>
    </row>
    <row r="8" spans="1:1">
      <c r="A8" s="141" t="s">
        <v>178</v>
      </c>
    </row>
    <row r="9" spans="1:1">
      <c r="A9" s="142" t="s">
        <v>179</v>
      </c>
    </row>
    <row r="10" spans="1:1">
      <c r="A10" s="141" t="s">
        <v>148</v>
      </c>
    </row>
    <row r="11" spans="1:1">
      <c r="A11" s="142" t="s">
        <v>158</v>
      </c>
    </row>
    <row r="12" spans="1:1">
      <c r="A12" s="142" t="s">
        <v>93</v>
      </c>
    </row>
    <row r="13" spans="1:1">
      <c r="A13" s="142" t="s">
        <v>84</v>
      </c>
    </row>
    <row r="14" spans="1:1">
      <c r="A14" s="142" t="s">
        <v>92</v>
      </c>
    </row>
    <row r="15" spans="1:1">
      <c r="A15" s="141" t="s">
        <v>37</v>
      </c>
    </row>
    <row r="16" spans="1:1">
      <c r="A16" s="142" t="s">
        <v>158</v>
      </c>
    </row>
    <row r="17" spans="1:1">
      <c r="A17" s="142" t="s">
        <v>91</v>
      </c>
    </row>
    <row r="18" spans="1:1">
      <c r="A18" s="142" t="s">
        <v>92</v>
      </c>
    </row>
    <row r="19" spans="1:1">
      <c r="A19" s="141" t="s">
        <v>41</v>
      </c>
    </row>
    <row r="20" spans="1:1">
      <c r="A20" s="142" t="s">
        <v>1</v>
      </c>
    </row>
    <row r="21" spans="1:1">
      <c r="A21" s="142" t="s">
        <v>91</v>
      </c>
    </row>
    <row r="22" spans="1:1">
      <c r="A22" s="142" t="s">
        <v>80</v>
      </c>
    </row>
    <row r="23" spans="1:1">
      <c r="A23" s="142" t="s">
        <v>84</v>
      </c>
    </row>
    <row r="24" spans="1:1">
      <c r="A24" s="142" t="s">
        <v>271</v>
      </c>
    </row>
    <row r="25" spans="1:1">
      <c r="A25" s="140" t="s">
        <v>219</v>
      </c>
    </row>
    <row r="26" spans="1:1">
      <c r="A26" s="141" t="s">
        <v>35</v>
      </c>
    </row>
    <row r="27" spans="1:1">
      <c r="A27" s="142" t="s">
        <v>87</v>
      </c>
    </row>
    <row r="28" spans="1:1">
      <c r="A28" s="140" t="s">
        <v>218</v>
      </c>
    </row>
    <row r="29" spans="1:1">
      <c r="A29" s="141" t="s">
        <v>193</v>
      </c>
    </row>
    <row r="30" spans="1:1">
      <c r="A30" s="142" t="s">
        <v>196</v>
      </c>
    </row>
    <row r="31" spans="1:1">
      <c r="A31" s="142" t="s">
        <v>102</v>
      </c>
    </row>
    <row r="32" spans="1:1">
      <c r="A32" s="142" t="s">
        <v>199</v>
      </c>
    </row>
    <row r="33" spans="1:1">
      <c r="A33" s="142" t="s">
        <v>198</v>
      </c>
    </row>
    <row r="34" spans="1:1">
      <c r="A34" s="142" t="s">
        <v>83</v>
      </c>
    </row>
    <row r="35" spans="1:1">
      <c r="A35" s="142" t="s">
        <v>271</v>
      </c>
    </row>
    <row r="36" spans="1:1">
      <c r="A36" s="141" t="s">
        <v>192</v>
      </c>
    </row>
    <row r="37" spans="1:1">
      <c r="A37" s="142" t="s">
        <v>196</v>
      </c>
    </row>
    <row r="38" spans="1:1">
      <c r="A38" s="142" t="s">
        <v>102</v>
      </c>
    </row>
    <row r="39" spans="1:1">
      <c r="A39" s="142" t="s">
        <v>199</v>
      </c>
    </row>
    <row r="40" spans="1:1">
      <c r="A40" s="142" t="s">
        <v>198</v>
      </c>
    </row>
    <row r="41" spans="1:1">
      <c r="A41" s="142" t="s">
        <v>83</v>
      </c>
    </row>
    <row r="42" spans="1:1">
      <c r="A42" s="142" t="s">
        <v>271</v>
      </c>
    </row>
    <row r="43" spans="1:1">
      <c r="A43" s="141" t="s">
        <v>22</v>
      </c>
    </row>
    <row r="44" spans="1:1">
      <c r="A44" s="142" t="s">
        <v>4</v>
      </c>
    </row>
    <row r="45" spans="1:1">
      <c r="A45" s="141" t="s">
        <v>186</v>
      </c>
    </row>
    <row r="46" spans="1:1">
      <c r="A46" s="142" t="s">
        <v>196</v>
      </c>
    </row>
    <row r="47" spans="1:1">
      <c r="A47" s="142" t="s">
        <v>102</v>
      </c>
    </row>
    <row r="48" spans="1:1">
      <c r="A48" s="142" t="s">
        <v>199</v>
      </c>
    </row>
    <row r="49" spans="1:1">
      <c r="A49" s="142" t="s">
        <v>198</v>
      </c>
    </row>
    <row r="50" spans="1:1">
      <c r="A50" s="142" t="s">
        <v>83</v>
      </c>
    </row>
    <row r="51" spans="1:1">
      <c r="A51" s="142" t="s">
        <v>271</v>
      </c>
    </row>
    <row r="52" spans="1:1">
      <c r="A52" s="141" t="s">
        <v>189</v>
      </c>
    </row>
    <row r="53" spans="1:1">
      <c r="A53" s="142" t="s">
        <v>196</v>
      </c>
    </row>
    <row r="54" spans="1:1">
      <c r="A54" s="142" t="s">
        <v>102</v>
      </c>
    </row>
    <row r="55" spans="1:1">
      <c r="A55" s="142" t="s">
        <v>199</v>
      </c>
    </row>
    <row r="56" spans="1:1">
      <c r="A56" s="142" t="s">
        <v>198</v>
      </c>
    </row>
    <row r="57" spans="1:1">
      <c r="A57" s="142" t="s">
        <v>83</v>
      </c>
    </row>
    <row r="58" spans="1:1">
      <c r="A58" s="142" t="s">
        <v>271</v>
      </c>
    </row>
    <row r="59" spans="1:1">
      <c r="A59" s="141" t="s">
        <v>188</v>
      </c>
    </row>
    <row r="60" spans="1:1">
      <c r="A60" s="142" t="s">
        <v>196</v>
      </c>
    </row>
    <row r="61" spans="1:1">
      <c r="A61" s="142" t="s">
        <v>102</v>
      </c>
    </row>
    <row r="62" spans="1:1">
      <c r="A62" s="142" t="s">
        <v>199</v>
      </c>
    </row>
    <row r="63" spans="1:1">
      <c r="A63" s="142" t="s">
        <v>198</v>
      </c>
    </row>
    <row r="64" spans="1:1">
      <c r="A64" s="142" t="s">
        <v>83</v>
      </c>
    </row>
    <row r="65" spans="1:1">
      <c r="A65" s="142" t="s">
        <v>271</v>
      </c>
    </row>
    <row r="66" spans="1:1">
      <c r="A66" s="141" t="s">
        <v>187</v>
      </c>
    </row>
    <row r="67" spans="1:1">
      <c r="A67" s="142" t="s">
        <v>196</v>
      </c>
    </row>
    <row r="68" spans="1:1">
      <c r="A68" s="142" t="s">
        <v>102</v>
      </c>
    </row>
    <row r="69" spans="1:1">
      <c r="A69" s="142" t="s">
        <v>199</v>
      </c>
    </row>
    <row r="70" spans="1:1">
      <c r="A70" s="142" t="s">
        <v>198</v>
      </c>
    </row>
    <row r="71" spans="1:1">
      <c r="A71" s="142" t="s">
        <v>83</v>
      </c>
    </row>
    <row r="72" spans="1:1">
      <c r="A72" s="142" t="s">
        <v>271</v>
      </c>
    </row>
    <row r="73" spans="1:1">
      <c r="A73" s="141" t="s">
        <v>34</v>
      </c>
    </row>
    <row r="74" spans="1:1">
      <c r="A74" s="142" t="s">
        <v>80</v>
      </c>
    </row>
    <row r="75" spans="1:1">
      <c r="A75" s="142" t="s">
        <v>4</v>
      </c>
    </row>
    <row r="76" spans="1:1">
      <c r="A76" s="142" t="s">
        <v>86</v>
      </c>
    </row>
    <row r="77" spans="1:1">
      <c r="A77" s="142" t="s">
        <v>83</v>
      </c>
    </row>
    <row r="78" spans="1:1">
      <c r="A78" s="142" t="s">
        <v>84</v>
      </c>
    </row>
    <row r="79" spans="1:1">
      <c r="A79" s="141" t="s">
        <v>194</v>
      </c>
    </row>
    <row r="80" spans="1:1">
      <c r="A80" s="142" t="s">
        <v>196</v>
      </c>
    </row>
    <row r="81" spans="1:1">
      <c r="A81" s="142" t="s">
        <v>102</v>
      </c>
    </row>
    <row r="82" spans="1:1">
      <c r="A82" s="142" t="s">
        <v>199</v>
      </c>
    </row>
    <row r="83" spans="1:1">
      <c r="A83" s="142" t="s">
        <v>198</v>
      </c>
    </row>
    <row r="84" spans="1:1">
      <c r="A84" s="142" t="s">
        <v>83</v>
      </c>
    </row>
    <row r="85" spans="1:1">
      <c r="A85" s="142" t="s">
        <v>271</v>
      </c>
    </row>
    <row r="86" spans="1:1">
      <c r="A86" s="141" t="s">
        <v>191</v>
      </c>
    </row>
    <row r="87" spans="1:1">
      <c r="A87" s="142" t="s">
        <v>196</v>
      </c>
    </row>
    <row r="88" spans="1:1">
      <c r="A88" s="142" t="s">
        <v>102</v>
      </c>
    </row>
    <row r="89" spans="1:1">
      <c r="A89" s="142" t="s">
        <v>199</v>
      </c>
    </row>
    <row r="90" spans="1:1">
      <c r="A90" s="142" t="s">
        <v>198</v>
      </c>
    </row>
    <row r="91" spans="1:1">
      <c r="A91" s="142" t="s">
        <v>83</v>
      </c>
    </row>
    <row r="92" spans="1:1">
      <c r="A92" s="142" t="s">
        <v>271</v>
      </c>
    </row>
    <row r="93" spans="1:1">
      <c r="A93" s="141" t="s">
        <v>190</v>
      </c>
    </row>
    <row r="94" spans="1:1">
      <c r="A94" s="142" t="s">
        <v>196</v>
      </c>
    </row>
    <row r="95" spans="1:1">
      <c r="A95" s="142" t="s">
        <v>102</v>
      </c>
    </row>
    <row r="96" spans="1:1">
      <c r="A96" s="142" t="s">
        <v>199</v>
      </c>
    </row>
    <row r="97" spans="1:1">
      <c r="A97" s="142" t="s">
        <v>198</v>
      </c>
    </row>
    <row r="98" spans="1:1">
      <c r="A98" s="142" t="s">
        <v>83</v>
      </c>
    </row>
    <row r="99" spans="1:1">
      <c r="A99" s="142" t="s">
        <v>271</v>
      </c>
    </row>
    <row r="100" spans="1:1">
      <c r="A100" s="141" t="s">
        <v>195</v>
      </c>
    </row>
    <row r="101" spans="1:1">
      <c r="A101" s="142" t="s">
        <v>196</v>
      </c>
    </row>
    <row r="102" spans="1:1">
      <c r="A102" s="142" t="s">
        <v>102</v>
      </c>
    </row>
    <row r="103" spans="1:1">
      <c r="A103" s="142" t="s">
        <v>199</v>
      </c>
    </row>
    <row r="104" spans="1:1">
      <c r="A104" s="142" t="s">
        <v>198</v>
      </c>
    </row>
    <row r="105" spans="1:1">
      <c r="A105" s="142" t="s">
        <v>83</v>
      </c>
    </row>
    <row r="106" spans="1:1">
      <c r="A106" s="142" t="s">
        <v>271</v>
      </c>
    </row>
    <row r="107" spans="1:1">
      <c r="A107" s="140" t="s">
        <v>222</v>
      </c>
    </row>
    <row r="108" spans="1:1">
      <c r="A108" s="141" t="s">
        <v>24</v>
      </c>
    </row>
    <row r="109" spans="1:1">
      <c r="A109" s="142" t="s">
        <v>155</v>
      </c>
    </row>
    <row r="110" spans="1:1">
      <c r="A110" s="140" t="s">
        <v>220</v>
      </c>
    </row>
    <row r="111" spans="1:1">
      <c r="A111" s="141" t="s">
        <v>23</v>
      </c>
    </row>
    <row r="112" spans="1:1">
      <c r="A112" s="142" t="s">
        <v>226</v>
      </c>
    </row>
    <row r="113" spans="1:1">
      <c r="A113" s="141" t="s">
        <v>25</v>
      </c>
    </row>
    <row r="114" spans="1:1">
      <c r="A114" s="142" t="s">
        <v>226</v>
      </c>
    </row>
    <row r="115" spans="1:1">
      <c r="A115" s="141" t="s">
        <v>90</v>
      </c>
    </row>
    <row r="116" spans="1:1">
      <c r="A116" s="142" t="s">
        <v>226</v>
      </c>
    </row>
    <row r="117" spans="1:1">
      <c r="A117" s="141" t="s">
        <v>183</v>
      </c>
    </row>
    <row r="118" spans="1:1">
      <c r="A118" s="142" t="s">
        <v>226</v>
      </c>
    </row>
    <row r="119" spans="1:1">
      <c r="A119" s="141" t="s">
        <v>148</v>
      </c>
    </row>
    <row r="120" spans="1:1">
      <c r="A120" s="142" t="s">
        <v>226</v>
      </c>
    </row>
    <row r="121" spans="1:1">
      <c r="A121" s="141" t="s">
        <v>182</v>
      </c>
    </row>
    <row r="122" spans="1:1">
      <c r="A122" s="142" t="s">
        <v>226</v>
      </c>
    </row>
    <row r="123" spans="1:1">
      <c r="A123" s="140" t="s">
        <v>223</v>
      </c>
    </row>
    <row r="124" spans="1:1">
      <c r="A124" s="141" t="s">
        <v>209</v>
      </c>
    </row>
    <row r="125" spans="1:1">
      <c r="A125" s="142" t="s">
        <v>210</v>
      </c>
    </row>
    <row r="126" spans="1:1">
      <c r="A126" s="140" t="s">
        <v>215</v>
      </c>
    </row>
    <row r="127" spans="1:1">
      <c r="A127" s="141" t="s">
        <v>167</v>
      </c>
    </row>
    <row r="128" spans="1:1">
      <c r="A128" s="142" t="s">
        <v>108</v>
      </c>
    </row>
    <row r="129" spans="1:1">
      <c r="A129" s="142" t="s">
        <v>104</v>
      </c>
    </row>
    <row r="130" spans="1:1">
      <c r="A130" s="142" t="s">
        <v>165</v>
      </c>
    </row>
    <row r="131" spans="1:1">
      <c r="A131" s="142" t="s">
        <v>91</v>
      </c>
    </row>
    <row r="132" spans="1:1">
      <c r="A132" s="142" t="s">
        <v>164</v>
      </c>
    </row>
    <row r="133" spans="1:1">
      <c r="A133" s="142" t="s">
        <v>102</v>
      </c>
    </row>
    <row r="134" spans="1:1">
      <c r="A134" s="142" t="s">
        <v>103</v>
      </c>
    </row>
    <row r="135" spans="1:1">
      <c r="A135" s="142" t="s">
        <v>107</v>
      </c>
    </row>
    <row r="136" spans="1:1">
      <c r="A136" s="142" t="s">
        <v>80</v>
      </c>
    </row>
    <row r="137" spans="1:1">
      <c r="A137" s="142" t="s">
        <v>168</v>
      </c>
    </row>
    <row r="138" spans="1:1">
      <c r="A138" s="142" t="s">
        <v>87</v>
      </c>
    </row>
    <row r="139" spans="1:1">
      <c r="A139" s="142" t="s">
        <v>83</v>
      </c>
    </row>
    <row r="140" spans="1:1">
      <c r="A140" s="142" t="s">
        <v>84</v>
      </c>
    </row>
    <row r="141" spans="1:1">
      <c r="A141" s="142" t="s">
        <v>271</v>
      </c>
    </row>
    <row r="142" spans="1:1">
      <c r="A142" s="141" t="s">
        <v>161</v>
      </c>
    </row>
    <row r="143" spans="1:1">
      <c r="A143" s="142" t="s">
        <v>271</v>
      </c>
    </row>
    <row r="144" spans="1:1">
      <c r="A144" s="141" t="s">
        <v>23</v>
      </c>
    </row>
    <row r="145" spans="1:1">
      <c r="A145" s="142" t="s">
        <v>102</v>
      </c>
    </row>
    <row r="146" spans="1:1">
      <c r="A146" s="142" t="s">
        <v>80</v>
      </c>
    </row>
    <row r="147" spans="1:1">
      <c r="A147" s="142" t="s">
        <v>83</v>
      </c>
    </row>
    <row r="148" spans="1:1">
      <c r="A148" s="142" t="s">
        <v>84</v>
      </c>
    </row>
    <row r="149" spans="1:1">
      <c r="A149" s="142" t="s">
        <v>271</v>
      </c>
    </row>
    <row r="150" spans="1:1">
      <c r="A150" s="141" t="s">
        <v>10</v>
      </c>
    </row>
    <row r="151" spans="1:1">
      <c r="A151" s="142" t="s">
        <v>2</v>
      </c>
    </row>
    <row r="152" spans="1:1">
      <c r="A152" s="142" t="s">
        <v>174</v>
      </c>
    </row>
    <row r="153" spans="1:1">
      <c r="A153" s="142" t="s">
        <v>3</v>
      </c>
    </row>
    <row r="154" spans="1:1">
      <c r="A154" s="142" t="s">
        <v>173</v>
      </c>
    </row>
    <row r="155" spans="1:1">
      <c r="A155" s="142" t="s">
        <v>95</v>
      </c>
    </row>
    <row r="156" spans="1:1">
      <c r="A156" s="142" t="s">
        <v>96</v>
      </c>
    </row>
    <row r="157" spans="1:1">
      <c r="A157" s="142" t="s">
        <v>81</v>
      </c>
    </row>
    <row r="158" spans="1:1">
      <c r="A158" s="142" t="s">
        <v>171</v>
      </c>
    </row>
    <row r="159" spans="1:1">
      <c r="A159" s="142" t="s">
        <v>6</v>
      </c>
    </row>
    <row r="160" spans="1:1">
      <c r="A160" s="142" t="s">
        <v>87</v>
      </c>
    </row>
    <row r="161" spans="1:1">
      <c r="A161" s="142" t="s">
        <v>172</v>
      </c>
    </row>
    <row r="162" spans="1:1">
      <c r="A162" s="142" t="s">
        <v>82</v>
      </c>
    </row>
    <row r="163" spans="1:1">
      <c r="A163" s="142" t="s">
        <v>83</v>
      </c>
    </row>
    <row r="164" spans="1:1">
      <c r="A164" s="142" t="s">
        <v>170</v>
      </c>
    </row>
    <row r="165" spans="1:1">
      <c r="A165" s="141" t="s">
        <v>97</v>
      </c>
    </row>
    <row r="166" spans="1:1">
      <c r="A166" s="142" t="s">
        <v>83</v>
      </c>
    </row>
    <row r="167" spans="1:1">
      <c r="A167" s="141" t="s">
        <v>24</v>
      </c>
    </row>
    <row r="168" spans="1:1">
      <c r="A168" s="142" t="s">
        <v>1</v>
      </c>
    </row>
    <row r="169" spans="1:1">
      <c r="A169" s="141" t="s">
        <v>25</v>
      </c>
    </row>
    <row r="170" spans="1:1">
      <c r="A170" s="142" t="s">
        <v>174</v>
      </c>
    </row>
    <row r="171" spans="1:1">
      <c r="A171" s="142" t="s">
        <v>82</v>
      </c>
    </row>
    <row r="172" spans="1:1">
      <c r="A172" s="142" t="s">
        <v>175</v>
      </c>
    </row>
    <row r="173" spans="1:1">
      <c r="A173" s="141" t="s">
        <v>9</v>
      </c>
    </row>
    <row r="174" spans="1:1">
      <c r="A174" s="142" t="s">
        <v>1</v>
      </c>
    </row>
    <row r="175" spans="1:1">
      <c r="A175" s="142" t="s">
        <v>174</v>
      </c>
    </row>
    <row r="176" spans="1:1">
      <c r="A176" s="142" t="s">
        <v>159</v>
      </c>
    </row>
    <row r="177" spans="1:1">
      <c r="A177" s="142" t="s">
        <v>104</v>
      </c>
    </row>
    <row r="178" spans="1:1">
      <c r="A178" s="142" t="s">
        <v>165</v>
      </c>
    </row>
    <row r="179" spans="1:1">
      <c r="A179" s="142" t="s">
        <v>91</v>
      </c>
    </row>
    <row r="180" spans="1:1">
      <c r="A180" s="142" t="s">
        <v>164</v>
      </c>
    </row>
    <row r="181" spans="1:1">
      <c r="A181" s="142" t="s">
        <v>102</v>
      </c>
    </row>
    <row r="182" spans="1:1">
      <c r="A182" s="142" t="s">
        <v>103</v>
      </c>
    </row>
    <row r="183" spans="1:1">
      <c r="A183" s="142" t="s">
        <v>105</v>
      </c>
    </row>
    <row r="184" spans="1:1">
      <c r="A184" s="142" t="s">
        <v>80</v>
      </c>
    </row>
    <row r="185" spans="1:1">
      <c r="A185" s="142" t="s">
        <v>166</v>
      </c>
    </row>
    <row r="186" spans="1:1">
      <c r="A186" s="142" t="s">
        <v>87</v>
      </c>
    </row>
    <row r="187" spans="1:1">
      <c r="A187" s="142" t="s">
        <v>176</v>
      </c>
    </row>
    <row r="188" spans="1:1">
      <c r="A188" s="142" t="s">
        <v>82</v>
      </c>
    </row>
    <row r="189" spans="1:1">
      <c r="A189" s="142" t="s">
        <v>83</v>
      </c>
    </row>
    <row r="190" spans="1:1">
      <c r="A190" s="142" t="s">
        <v>101</v>
      </c>
    </row>
    <row r="191" spans="1:1">
      <c r="A191" s="142" t="s">
        <v>84</v>
      </c>
    </row>
    <row r="192" spans="1:1">
      <c r="A192" s="142" t="s">
        <v>175</v>
      </c>
    </row>
    <row r="193" spans="1:1">
      <c r="A193" s="142" t="s">
        <v>100</v>
      </c>
    </row>
    <row r="194" spans="1:1">
      <c r="A194" s="142" t="s">
        <v>271</v>
      </c>
    </row>
    <row r="195" spans="1:1">
      <c r="A195" s="141" t="s">
        <v>27</v>
      </c>
    </row>
    <row r="196" spans="1:1">
      <c r="A196" s="142" t="s">
        <v>1</v>
      </c>
    </row>
    <row r="197" spans="1:1">
      <c r="A197" s="142" t="s">
        <v>104</v>
      </c>
    </row>
    <row r="198" spans="1:1">
      <c r="A198" s="142" t="s">
        <v>91</v>
      </c>
    </row>
    <row r="199" spans="1:1">
      <c r="A199" s="142" t="s">
        <v>102</v>
      </c>
    </row>
    <row r="200" spans="1:1">
      <c r="A200" s="142" t="s">
        <v>107</v>
      </c>
    </row>
    <row r="201" spans="1:1">
      <c r="A201" s="142" t="s">
        <v>80</v>
      </c>
    </row>
    <row r="202" spans="1:1">
      <c r="A202" s="142" t="s">
        <v>109</v>
      </c>
    </row>
    <row r="203" spans="1:1">
      <c r="A203" s="142" t="s">
        <v>83</v>
      </c>
    </row>
    <row r="204" spans="1:1">
      <c r="A204" s="142" t="s">
        <v>84</v>
      </c>
    </row>
    <row r="205" spans="1:1">
      <c r="A205" s="142" t="s">
        <v>100</v>
      </c>
    </row>
    <row r="206" spans="1:1">
      <c r="A206" s="142" t="s">
        <v>271</v>
      </c>
    </row>
    <row r="207" spans="1:1">
      <c r="A207" s="141" t="s">
        <v>29</v>
      </c>
    </row>
    <row r="208" spans="1:1">
      <c r="A208" s="142" t="s">
        <v>91</v>
      </c>
    </row>
    <row r="209" spans="1:1">
      <c r="A209" s="142" t="s">
        <v>80</v>
      </c>
    </row>
    <row r="210" spans="1:1">
      <c r="A210" s="142" t="s">
        <v>84</v>
      </c>
    </row>
    <row r="211" spans="1:1">
      <c r="A211" s="141" t="s">
        <v>33</v>
      </c>
    </row>
    <row r="212" spans="1:1">
      <c r="A212" s="142" t="s">
        <v>108</v>
      </c>
    </row>
    <row r="213" spans="1:1">
      <c r="A213" s="142" t="s">
        <v>104</v>
      </c>
    </row>
    <row r="214" spans="1:1">
      <c r="A214" s="142" t="s">
        <v>91</v>
      </c>
    </row>
    <row r="215" spans="1:1">
      <c r="A215" s="142" t="s">
        <v>102</v>
      </c>
    </row>
    <row r="216" spans="1:1">
      <c r="A216" s="142" t="s">
        <v>103</v>
      </c>
    </row>
    <row r="217" spans="1:1">
      <c r="A217" s="142" t="s">
        <v>105</v>
      </c>
    </row>
    <row r="218" spans="1:1">
      <c r="A218" s="142" t="s">
        <v>80</v>
      </c>
    </row>
    <row r="219" spans="1:1">
      <c r="A219" s="142" t="s">
        <v>109</v>
      </c>
    </row>
    <row r="220" spans="1:1">
      <c r="A220" s="142" t="s">
        <v>83</v>
      </c>
    </row>
    <row r="221" spans="1:1">
      <c r="A221" s="142" t="s">
        <v>84</v>
      </c>
    </row>
    <row r="222" spans="1:1">
      <c r="A222" s="142" t="s">
        <v>100</v>
      </c>
    </row>
    <row r="223" spans="1:1">
      <c r="A223" s="142" t="s">
        <v>271</v>
      </c>
    </row>
    <row r="224" spans="1:1">
      <c r="A224" s="141" t="s">
        <v>35</v>
      </c>
    </row>
    <row r="225" spans="1:1">
      <c r="A225" s="142" t="s">
        <v>99</v>
      </c>
    </row>
    <row r="226" spans="1:1">
      <c r="A226" s="142" t="s">
        <v>2</v>
      </c>
    </row>
    <row r="227" spans="1:1">
      <c r="A227" s="142" t="s">
        <v>6</v>
      </c>
    </row>
    <row r="228" spans="1:1">
      <c r="A228" s="142" t="s">
        <v>87</v>
      </c>
    </row>
    <row r="229" spans="1:1">
      <c r="A229" s="142" t="s">
        <v>83</v>
      </c>
    </row>
    <row r="230" spans="1:1">
      <c r="A230" s="142" t="s">
        <v>98</v>
      </c>
    </row>
    <row r="231" spans="1:1">
      <c r="A231" s="141" t="s">
        <v>36</v>
      </c>
    </row>
    <row r="232" spans="1:1">
      <c r="A232" s="142" t="s">
        <v>99</v>
      </c>
    </row>
    <row r="233" spans="1:1">
      <c r="A233" s="142" t="s">
        <v>2</v>
      </c>
    </row>
    <row r="234" spans="1:1">
      <c r="A234" s="142" t="s">
        <v>6</v>
      </c>
    </row>
    <row r="235" spans="1:1">
      <c r="A235" s="142" t="s">
        <v>87</v>
      </c>
    </row>
    <row r="236" spans="1:1">
      <c r="A236" s="142" t="s">
        <v>98</v>
      </c>
    </row>
    <row r="237" spans="1:1">
      <c r="A237" s="141" t="s">
        <v>26</v>
      </c>
    </row>
    <row r="238" spans="1:1">
      <c r="A238" s="142" t="s">
        <v>157</v>
      </c>
    </row>
    <row r="239" spans="1:1">
      <c r="A239" s="141" t="s">
        <v>28</v>
      </c>
    </row>
    <row r="240" spans="1:1">
      <c r="A240" s="142" t="s">
        <v>157</v>
      </c>
    </row>
    <row r="241" spans="1:1">
      <c r="A241" s="141" t="s">
        <v>38</v>
      </c>
    </row>
    <row r="242" spans="1:1">
      <c r="A242" s="142" t="s">
        <v>109</v>
      </c>
    </row>
    <row r="243" spans="1:1">
      <c r="A243" s="141" t="s">
        <v>39</v>
      </c>
    </row>
    <row r="244" spans="1:1">
      <c r="A244" s="142" t="s">
        <v>108</v>
      </c>
    </row>
    <row r="245" spans="1:1">
      <c r="A245" s="142" t="s">
        <v>104</v>
      </c>
    </row>
    <row r="246" spans="1:1">
      <c r="A246" s="142" t="s">
        <v>91</v>
      </c>
    </row>
    <row r="247" spans="1:1">
      <c r="A247" s="142" t="s">
        <v>102</v>
      </c>
    </row>
    <row r="248" spans="1:1">
      <c r="A248" s="142" t="s">
        <v>105</v>
      </c>
    </row>
    <row r="249" spans="1:1">
      <c r="A249" s="142" t="s">
        <v>80</v>
      </c>
    </row>
    <row r="250" spans="1:1">
      <c r="A250" s="142" t="s">
        <v>160</v>
      </c>
    </row>
    <row r="251" spans="1:1">
      <c r="A251" s="142" t="s">
        <v>109</v>
      </c>
    </row>
    <row r="252" spans="1:1">
      <c r="A252" s="142" t="s">
        <v>83</v>
      </c>
    </row>
    <row r="253" spans="1:1">
      <c r="A253" s="142" t="s">
        <v>84</v>
      </c>
    </row>
    <row r="254" spans="1:1">
      <c r="A254" s="142" t="s">
        <v>100</v>
      </c>
    </row>
    <row r="255" spans="1:1">
      <c r="A255" s="142" t="s">
        <v>271</v>
      </c>
    </row>
    <row r="256" spans="1:1">
      <c r="A256" s="141" t="s">
        <v>184</v>
      </c>
    </row>
    <row r="257" spans="1:1">
      <c r="A257" s="142" t="s">
        <v>162</v>
      </c>
    </row>
    <row r="258" spans="1:1">
      <c r="A258" s="141" t="s">
        <v>185</v>
      </c>
    </row>
    <row r="259" spans="1:1">
      <c r="A259" s="142" t="s">
        <v>162</v>
      </c>
    </row>
    <row r="260" spans="1:1">
      <c r="A260" s="141" t="s">
        <v>40</v>
      </c>
    </row>
    <row r="261" spans="1:1">
      <c r="A261" s="142" t="s">
        <v>1</v>
      </c>
    </row>
    <row r="262" spans="1:1">
      <c r="A262" s="142" t="s">
        <v>91</v>
      </c>
    </row>
    <row r="263" spans="1:1">
      <c r="A263" s="142" t="s">
        <v>105</v>
      </c>
    </row>
    <row r="264" spans="1:1">
      <c r="A264" s="142" t="s">
        <v>80</v>
      </c>
    </row>
    <row r="265" spans="1:1">
      <c r="A265" s="142" t="s">
        <v>84</v>
      </c>
    </row>
    <row r="266" spans="1:1">
      <c r="A266" s="141" t="s">
        <v>41</v>
      </c>
    </row>
    <row r="267" spans="1:1">
      <c r="A267" s="142" t="s">
        <v>80</v>
      </c>
    </row>
    <row r="268" spans="1:1">
      <c r="A268" s="142" t="s">
        <v>84</v>
      </c>
    </row>
    <row r="269" spans="1:1">
      <c r="A269" s="140" t="s">
        <v>213</v>
      </c>
    </row>
    <row r="270" spans="1:1">
      <c r="A270" s="141" t="s">
        <v>213</v>
      </c>
    </row>
    <row r="271" spans="1:1">
      <c r="A271" s="142" t="s">
        <v>213</v>
      </c>
    </row>
    <row r="272" spans="1:1">
      <c r="A272" s="140" t="s">
        <v>225</v>
      </c>
    </row>
    <row r="273" spans="1:1">
      <c r="A273" s="141" t="s">
        <v>30</v>
      </c>
    </row>
    <row r="274" spans="1:1">
      <c r="A274" s="142" t="s">
        <v>159</v>
      </c>
    </row>
    <row r="275" spans="1:1">
      <c r="A275" s="142" t="s">
        <v>80</v>
      </c>
    </row>
    <row r="276" spans="1:1">
      <c r="A276" s="142" t="s">
        <v>81</v>
      </c>
    </row>
    <row r="277" spans="1:1">
      <c r="A277" s="142" t="s">
        <v>82</v>
      </c>
    </row>
    <row r="278" spans="1:1">
      <c r="A278" s="142" t="s">
        <v>83</v>
      </c>
    </row>
    <row r="279" spans="1:1">
      <c r="A279" s="142" t="s">
        <v>84</v>
      </c>
    </row>
    <row r="280" spans="1:1">
      <c r="A280" s="142" t="s">
        <v>271</v>
      </c>
    </row>
    <row r="281" spans="1:1">
      <c r="A281" s="141" t="s">
        <v>32</v>
      </c>
    </row>
    <row r="282" spans="1:1">
      <c r="A282" s="142" t="s">
        <v>1</v>
      </c>
    </row>
    <row r="283" spans="1:1">
      <c r="A283" s="142" t="s">
        <v>80</v>
      </c>
    </row>
    <row r="284" spans="1:1">
      <c r="A284" s="142" t="s">
        <v>81</v>
      </c>
    </row>
    <row r="285" spans="1:1">
      <c r="A285" s="142" t="s">
        <v>82</v>
      </c>
    </row>
    <row r="286" spans="1:1">
      <c r="A286" s="142" t="s">
        <v>83</v>
      </c>
    </row>
    <row r="287" spans="1:1">
      <c r="A287" s="142" t="s">
        <v>271</v>
      </c>
    </row>
    <row r="288" spans="1:1">
      <c r="A288" s="140" t="s">
        <v>252</v>
      </c>
    </row>
    <row r="289" spans="1:1">
      <c r="A289" s="141" t="s">
        <v>25</v>
      </c>
    </row>
    <row r="290" spans="1:1">
      <c r="A290" s="142" t="s">
        <v>1</v>
      </c>
    </row>
    <row r="291" spans="1:1">
      <c r="A291" s="142" t="s">
        <v>153</v>
      </c>
    </row>
    <row r="292" spans="1:1">
      <c r="A292" s="142" t="s">
        <v>157</v>
      </c>
    </row>
    <row r="293" spans="1:1">
      <c r="A293" s="142" t="s">
        <v>80</v>
      </c>
    </row>
    <row r="294" spans="1:1">
      <c r="A294" s="142" t="s">
        <v>7</v>
      </c>
    </row>
    <row r="295" spans="1:1">
      <c r="A295" s="142" t="s">
        <v>154</v>
      </c>
    </row>
    <row r="296" spans="1:1">
      <c r="A296" s="142" t="s">
        <v>8</v>
      </c>
    </row>
    <row r="297" spans="1:1">
      <c r="A297" s="140" t="s">
        <v>235</v>
      </c>
    </row>
    <row r="298" spans="1:1">
      <c r="A298" s="141" t="s">
        <v>227</v>
      </c>
    </row>
    <row r="299" spans="1:1">
      <c r="A299" s="142" t="s">
        <v>228</v>
      </c>
    </row>
    <row r="300" spans="1:1">
      <c r="A300" s="141" t="s">
        <v>232</v>
      </c>
    </row>
    <row r="301" spans="1:1">
      <c r="A301" s="142" t="s">
        <v>230</v>
      </c>
    </row>
    <row r="302" spans="1:1">
      <c r="A302" s="141" t="s">
        <v>233</v>
      </c>
    </row>
    <row r="303" spans="1:1">
      <c r="A303" s="142" t="s">
        <v>230</v>
      </c>
    </row>
    <row r="304" spans="1:1">
      <c r="A304" s="140" t="s">
        <v>239</v>
      </c>
    </row>
    <row r="305" spans="1:1">
      <c r="A305" s="141" t="s">
        <v>36</v>
      </c>
    </row>
    <row r="306" spans="1:1">
      <c r="A306" s="142" t="s">
        <v>237</v>
      </c>
    </row>
    <row r="307" spans="1:1">
      <c r="A307" s="140" t="s">
        <v>261</v>
      </c>
    </row>
    <row r="308" spans="1:1">
      <c r="A308" s="141" t="s">
        <v>35</v>
      </c>
    </row>
    <row r="309" spans="1:1">
      <c r="A309" s="142" t="s">
        <v>254</v>
      </c>
    </row>
    <row r="310" spans="1:1">
      <c r="A310" s="142" t="s">
        <v>255</v>
      </c>
    </row>
    <row r="311" spans="1:1">
      <c r="A311" s="142" t="s">
        <v>256</v>
      </c>
    </row>
    <row r="312" spans="1:1">
      <c r="A312" s="141" t="s">
        <v>36</v>
      </c>
    </row>
    <row r="313" spans="1:1">
      <c r="A313" s="142" t="s">
        <v>254</v>
      </c>
    </row>
    <row r="314" spans="1:1">
      <c r="A314" s="142" t="s">
        <v>255</v>
      </c>
    </row>
    <row r="315" spans="1:1">
      <c r="A315" s="142" t="s">
        <v>256</v>
      </c>
    </row>
    <row r="316" spans="1:1">
      <c r="A316" s="141" t="s">
        <v>260</v>
      </c>
    </row>
    <row r="317" spans="1:1">
      <c r="A317" s="142" t="s">
        <v>1</v>
      </c>
    </row>
    <row r="318" spans="1:1">
      <c r="A318" s="142" t="s">
        <v>91</v>
      </c>
    </row>
    <row r="319" spans="1:1">
      <c r="A319" s="142" t="s">
        <v>254</v>
      </c>
    </row>
    <row r="320" spans="1:1">
      <c r="A320" s="142" t="s">
        <v>255</v>
      </c>
    </row>
    <row r="321" spans="1:1">
      <c r="A321" s="142" t="s">
        <v>257</v>
      </c>
    </row>
    <row r="322" spans="1:1">
      <c r="A322" s="142" t="s">
        <v>258</v>
      </c>
    </row>
    <row r="323" spans="1:1">
      <c r="A323" s="141" t="s">
        <v>265</v>
      </c>
    </row>
    <row r="324" spans="1:1">
      <c r="A324" s="142" t="s">
        <v>1</v>
      </c>
    </row>
    <row r="325" spans="1:1">
      <c r="A325" s="142" t="s">
        <v>91</v>
      </c>
    </row>
    <row r="326" spans="1:1">
      <c r="A326" s="142" t="s">
        <v>254</v>
      </c>
    </row>
    <row r="327" spans="1:1">
      <c r="A327" s="142" t="s">
        <v>255</v>
      </c>
    </row>
    <row r="328" spans="1:1">
      <c r="A328" s="142" t="s">
        <v>256</v>
      </c>
    </row>
    <row r="329" spans="1:1">
      <c r="A329" s="142" t="s">
        <v>257</v>
      </c>
    </row>
    <row r="330" spans="1:1">
      <c r="A330" s="142" t="s">
        <v>258</v>
      </c>
    </row>
    <row r="331" spans="1:1">
      <c r="A331" s="142" t="s">
        <v>259</v>
      </c>
    </row>
    <row r="332" spans="1:1">
      <c r="A332" s="141" t="s">
        <v>263</v>
      </c>
    </row>
    <row r="333" spans="1:1">
      <c r="A333" s="142" t="s">
        <v>1</v>
      </c>
    </row>
    <row r="334" spans="1:1">
      <c r="A334" s="142" t="s">
        <v>91</v>
      </c>
    </row>
    <row r="335" spans="1:1">
      <c r="A335" s="142" t="s">
        <v>254</v>
      </c>
    </row>
    <row r="336" spans="1:1">
      <c r="A336" s="142" t="s">
        <v>255</v>
      </c>
    </row>
    <row r="337" spans="1:1">
      <c r="A337" s="142" t="s">
        <v>256</v>
      </c>
    </row>
    <row r="338" spans="1:1">
      <c r="A338" s="142" t="s">
        <v>257</v>
      </c>
    </row>
    <row r="339" spans="1:1">
      <c r="A339" s="142" t="s">
        <v>258</v>
      </c>
    </row>
    <row r="340" spans="1:1">
      <c r="A340" s="142" t="s">
        <v>259</v>
      </c>
    </row>
    <row r="341" spans="1:1">
      <c r="A341" s="141" t="s">
        <v>264</v>
      </c>
    </row>
    <row r="342" spans="1:1">
      <c r="A342" s="142" t="s">
        <v>1</v>
      </c>
    </row>
    <row r="343" spans="1:1">
      <c r="A343" s="142" t="s">
        <v>91</v>
      </c>
    </row>
    <row r="344" spans="1:1">
      <c r="A344" s="142" t="s">
        <v>254</v>
      </c>
    </row>
    <row r="345" spans="1:1">
      <c r="A345" s="142" t="s">
        <v>255</v>
      </c>
    </row>
    <row r="346" spans="1:1">
      <c r="A346" s="142" t="s">
        <v>256</v>
      </c>
    </row>
    <row r="347" spans="1:1">
      <c r="A347" s="142" t="s">
        <v>257</v>
      </c>
    </row>
    <row r="348" spans="1:1">
      <c r="A348" s="142" t="s">
        <v>258</v>
      </c>
    </row>
    <row r="349" spans="1:1">
      <c r="A349" s="142" t="s">
        <v>259</v>
      </c>
    </row>
    <row r="350" spans="1:1">
      <c r="A350" s="140" t="s">
        <v>280</v>
      </c>
    </row>
    <row r="351" spans="1:1">
      <c r="A351" s="141" t="s">
        <v>178</v>
      </c>
    </row>
    <row r="352" spans="1:1">
      <c r="A352" s="142" t="s">
        <v>102</v>
      </c>
    </row>
    <row r="353" spans="1:1">
      <c r="A353" s="142" t="s">
        <v>80</v>
      </c>
    </row>
    <row r="354" spans="1:1">
      <c r="A354" s="142" t="s">
        <v>81</v>
      </c>
    </row>
    <row r="355" spans="1:1">
      <c r="A355" s="142" t="s">
        <v>83</v>
      </c>
    </row>
    <row r="356" spans="1:1">
      <c r="A356" s="142" t="s">
        <v>266</v>
      </c>
    </row>
    <row r="357" spans="1:1">
      <c r="A357" s="142" t="s">
        <v>267</v>
      </c>
    </row>
    <row r="358" spans="1:1">
      <c r="A358" s="142" t="s">
        <v>268</v>
      </c>
    </row>
    <row r="359" spans="1:1">
      <c r="A359" s="142" t="s">
        <v>269</v>
      </c>
    </row>
    <row r="360" spans="1:1">
      <c r="A360" s="142" t="s">
        <v>270</v>
      </c>
    </row>
    <row r="361" spans="1:1">
      <c r="A361" s="142" t="s">
        <v>271</v>
      </c>
    </row>
    <row r="362" spans="1:1">
      <c r="A362" s="142" t="s">
        <v>272</v>
      </c>
    </row>
    <row r="363" spans="1:1">
      <c r="A363" s="142" t="s">
        <v>273</v>
      </c>
    </row>
    <row r="364" spans="1:1">
      <c r="A364" s="142" t="s">
        <v>274</v>
      </c>
    </row>
    <row r="365" spans="1:1">
      <c r="A365" s="142" t="s">
        <v>275</v>
      </c>
    </row>
    <row r="366" spans="1:1">
      <c r="A366" s="142" t="s">
        <v>276</v>
      </c>
    </row>
    <row r="367" spans="1:1">
      <c r="A367" s="142" t="s">
        <v>277</v>
      </c>
    </row>
    <row r="368" spans="1:1">
      <c r="A368" s="142" t="s">
        <v>278</v>
      </c>
    </row>
    <row r="369" spans="1:1">
      <c r="A369" s="141" t="s">
        <v>10</v>
      </c>
    </row>
    <row r="370" spans="1:1">
      <c r="A370" s="142" t="s">
        <v>102</v>
      </c>
    </row>
    <row r="371" spans="1:1">
      <c r="A371" s="142" t="s">
        <v>80</v>
      </c>
    </row>
    <row r="372" spans="1:1">
      <c r="A372" s="142" t="s">
        <v>81</v>
      </c>
    </row>
    <row r="373" spans="1:1">
      <c r="A373" s="142" t="s">
        <v>83</v>
      </c>
    </row>
    <row r="374" spans="1:1">
      <c r="A374" s="142" t="s">
        <v>266</v>
      </c>
    </row>
    <row r="375" spans="1:1">
      <c r="A375" s="142" t="s">
        <v>267</v>
      </c>
    </row>
    <row r="376" spans="1:1">
      <c r="A376" s="142" t="s">
        <v>268</v>
      </c>
    </row>
    <row r="377" spans="1:1">
      <c r="A377" s="142" t="s">
        <v>269</v>
      </c>
    </row>
    <row r="378" spans="1:1">
      <c r="A378" s="142" t="s">
        <v>270</v>
      </c>
    </row>
    <row r="379" spans="1:1">
      <c r="A379" s="142" t="s">
        <v>271</v>
      </c>
    </row>
    <row r="380" spans="1:1">
      <c r="A380" s="142" t="s">
        <v>272</v>
      </c>
    </row>
    <row r="381" spans="1:1">
      <c r="A381" s="142" t="s">
        <v>273</v>
      </c>
    </row>
    <row r="382" spans="1:1">
      <c r="A382" s="142" t="s">
        <v>274</v>
      </c>
    </row>
    <row r="383" spans="1:1">
      <c r="A383" s="142" t="s">
        <v>275</v>
      </c>
    </row>
    <row r="384" spans="1:1">
      <c r="A384" s="142" t="s">
        <v>276</v>
      </c>
    </row>
    <row r="385" spans="1:1">
      <c r="A385" s="142" t="s">
        <v>277</v>
      </c>
    </row>
    <row r="386" spans="1:1">
      <c r="A386" s="142" t="s">
        <v>278</v>
      </c>
    </row>
    <row r="387" spans="1:1">
      <c r="A387" s="141" t="s">
        <v>97</v>
      </c>
    </row>
    <row r="388" spans="1:1">
      <c r="A388" s="142" t="s">
        <v>102</v>
      </c>
    </row>
    <row r="389" spans="1:1">
      <c r="A389" s="142" t="s">
        <v>80</v>
      </c>
    </row>
    <row r="390" spans="1:1">
      <c r="A390" s="142" t="s">
        <v>81</v>
      </c>
    </row>
    <row r="391" spans="1:1">
      <c r="A391" s="142" t="s">
        <v>83</v>
      </c>
    </row>
    <row r="392" spans="1:1">
      <c r="A392" s="142" t="s">
        <v>266</v>
      </c>
    </row>
    <row r="393" spans="1:1">
      <c r="A393" s="142" t="s">
        <v>267</v>
      </c>
    </row>
    <row r="394" spans="1:1">
      <c r="A394" s="142" t="s">
        <v>268</v>
      </c>
    </row>
    <row r="395" spans="1:1">
      <c r="A395" s="142" t="s">
        <v>269</v>
      </c>
    </row>
    <row r="396" spans="1:1">
      <c r="A396" s="142" t="s">
        <v>270</v>
      </c>
    </row>
    <row r="397" spans="1:1">
      <c r="A397" s="142" t="s">
        <v>271</v>
      </c>
    </row>
    <row r="398" spans="1:1">
      <c r="A398" s="142" t="s">
        <v>272</v>
      </c>
    </row>
    <row r="399" spans="1:1">
      <c r="A399" s="142" t="s">
        <v>273</v>
      </c>
    </row>
    <row r="400" spans="1:1">
      <c r="A400" s="142" t="s">
        <v>274</v>
      </c>
    </row>
    <row r="401" spans="1:1">
      <c r="A401" s="142" t="s">
        <v>275</v>
      </c>
    </row>
    <row r="402" spans="1:1">
      <c r="A402" s="142" t="s">
        <v>276</v>
      </c>
    </row>
    <row r="403" spans="1:1">
      <c r="A403" s="142" t="s">
        <v>277</v>
      </c>
    </row>
    <row r="404" spans="1:1">
      <c r="A404" s="142" t="s">
        <v>278</v>
      </c>
    </row>
    <row r="405" spans="1:1">
      <c r="A405" s="140" t="s">
        <v>287</v>
      </c>
    </row>
    <row r="406" spans="1:1">
      <c r="A406" s="141" t="s">
        <v>35</v>
      </c>
    </row>
    <row r="407" spans="1:1">
      <c r="A407" s="142" t="s">
        <v>1</v>
      </c>
    </row>
    <row r="408" spans="1:1">
      <c r="A408" s="142" t="s">
        <v>255</v>
      </c>
    </row>
    <row r="409" spans="1:1">
      <c r="A409" s="141" t="s">
        <v>265</v>
      </c>
    </row>
    <row r="410" spans="1:1">
      <c r="A410" s="142" t="s">
        <v>1</v>
      </c>
    </row>
    <row r="411" spans="1:1">
      <c r="A411" s="142" t="s">
        <v>255</v>
      </c>
    </row>
    <row r="412" spans="1:1">
      <c r="A412" s="140" t="s">
        <v>214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37"/>
  <sheetViews>
    <sheetView zoomScale="68" zoomScaleNormal="68" workbookViewId="0">
      <pane xSplit="4" ySplit="2" topLeftCell="E3" activePane="bottomRight" state="frozen"/>
      <selection activeCell="F5" sqref="F5:F177"/>
      <selection pane="topRight" activeCell="F5" sqref="F5:F177"/>
      <selection pane="bottomLeft" activeCell="F5" sqref="F5:F177"/>
      <selection pane="bottomRight" activeCell="S8" sqref="S8"/>
    </sheetView>
  </sheetViews>
  <sheetFormatPr baseColWidth="10" defaultColWidth="10.58203125" defaultRowHeight="21"/>
  <cols>
    <col min="1" max="1" width="8.25" style="21" bestFit="1" customWidth="1"/>
    <col min="2" max="2" width="16.33203125" style="21" customWidth="1"/>
    <col min="3" max="3" width="22.83203125" style="21" customWidth="1"/>
    <col min="4" max="4" width="0.58203125" style="21" hidden="1" customWidth="1"/>
    <col min="5" max="5" width="14.58203125" style="23" customWidth="1"/>
    <col min="6" max="6" width="6.08203125" style="23" customWidth="1"/>
    <col min="7" max="7" width="10.75" style="23" customWidth="1"/>
    <col min="8" max="9" width="6.08203125" style="23" customWidth="1"/>
    <col min="10" max="10" width="19.83203125" style="23" customWidth="1"/>
    <col min="11" max="11" width="6.08203125" style="23" customWidth="1"/>
    <col min="12" max="12" width="6.08203125" style="22" customWidth="1"/>
    <col min="13" max="13" width="2.5" style="86" customWidth="1"/>
    <col min="14" max="19" width="6.08203125" style="23" customWidth="1"/>
    <col min="20" max="20" width="7.83203125" style="23" customWidth="1"/>
    <col min="21" max="21" width="7.83203125" style="22" customWidth="1"/>
    <col min="22" max="22" width="2.5" style="88" customWidth="1"/>
    <col min="23" max="23" width="42.83203125" style="92" hidden="1" customWidth="1"/>
    <col min="24" max="27" width="9.08203125" style="156" customWidth="1"/>
    <col min="28" max="28" width="33.58203125" style="21" customWidth="1"/>
    <col min="29" max="16384" width="10.58203125" style="21"/>
  </cols>
  <sheetData>
    <row r="1" spans="1:28" ht="26">
      <c r="E1" s="286" t="s">
        <v>144</v>
      </c>
      <c r="F1" s="287"/>
      <c r="G1" s="287"/>
      <c r="H1" s="287"/>
      <c r="I1" s="287"/>
      <c r="J1" s="287"/>
      <c r="K1" s="287"/>
      <c r="L1" s="287"/>
      <c r="M1" s="149"/>
      <c r="N1" s="290" t="s">
        <v>242</v>
      </c>
      <c r="O1" s="291"/>
      <c r="P1" s="291"/>
      <c r="Q1" s="291"/>
      <c r="R1" s="291"/>
      <c r="S1" s="291"/>
      <c r="T1" s="291"/>
      <c r="U1" s="291"/>
      <c r="X1" s="292" t="s">
        <v>145</v>
      </c>
      <c r="Y1" s="292"/>
      <c r="Z1" s="292"/>
      <c r="AA1" s="292"/>
    </row>
    <row r="2" spans="1:28" s="45" customFormat="1" ht="75.75" customHeight="1" thickBot="1">
      <c r="E2" s="261" t="s">
        <v>111</v>
      </c>
      <c r="F2" s="262"/>
      <c r="G2" s="261" t="s">
        <v>112</v>
      </c>
      <c r="H2" s="262"/>
      <c r="I2" s="261" t="s">
        <v>113</v>
      </c>
      <c r="J2" s="262"/>
      <c r="K2" s="265" t="s">
        <v>131</v>
      </c>
      <c r="L2" s="266"/>
      <c r="M2" s="87"/>
      <c r="N2" s="261" t="s">
        <v>111</v>
      </c>
      <c r="O2" s="262"/>
      <c r="P2" s="261" t="s">
        <v>112</v>
      </c>
      <c r="Q2" s="262"/>
      <c r="R2" s="261" t="s">
        <v>113</v>
      </c>
      <c r="S2" s="262"/>
      <c r="T2" s="265" t="s">
        <v>131</v>
      </c>
      <c r="U2" s="266"/>
      <c r="V2" s="89"/>
      <c r="W2" s="93" t="s">
        <v>142</v>
      </c>
      <c r="X2" s="154" t="s">
        <v>111</v>
      </c>
      <c r="Y2" s="154" t="s">
        <v>112</v>
      </c>
      <c r="Z2" s="154" t="s">
        <v>113</v>
      </c>
      <c r="AA2" s="155" t="s">
        <v>146</v>
      </c>
      <c r="AB2" s="46"/>
    </row>
    <row r="3" spans="1:28" ht="51" customHeight="1" thickBot="1">
      <c r="A3" s="258" t="s">
        <v>42</v>
      </c>
      <c r="B3" s="65" t="s">
        <v>49</v>
      </c>
      <c r="C3" s="49" t="s">
        <v>56</v>
      </c>
      <c r="D3" s="44"/>
      <c r="E3" s="42">
        <v>5</v>
      </c>
      <c r="F3" s="23" t="s">
        <v>118</v>
      </c>
      <c r="G3" s="42">
        <v>10</v>
      </c>
      <c r="H3" s="23" t="s">
        <v>129</v>
      </c>
      <c r="I3" s="42">
        <v>10</v>
      </c>
      <c r="J3" s="23" t="s">
        <v>129</v>
      </c>
      <c r="K3" s="42">
        <v>10</v>
      </c>
      <c r="L3" s="23" t="s">
        <v>129</v>
      </c>
      <c r="N3" s="42">
        <v>5</v>
      </c>
      <c r="O3" s="23">
        <v>3</v>
      </c>
      <c r="P3" s="42">
        <v>10</v>
      </c>
      <c r="Q3" s="23">
        <v>3</v>
      </c>
      <c r="R3" s="42">
        <v>10</v>
      </c>
      <c r="S3" s="23">
        <v>3</v>
      </c>
      <c r="T3" s="42">
        <v>10</v>
      </c>
      <c r="U3" s="23">
        <v>3</v>
      </c>
      <c r="V3" s="90"/>
      <c r="W3" s="94" t="str">
        <f>B3&amp;C3</f>
        <v>Relation dose / réponserelation dose/réponse connue, profil de réponse MONOTONE (inhibition ou induction)</v>
      </c>
      <c r="X3" s="156">
        <f>N3*O3</f>
        <v>15</v>
      </c>
      <c r="Y3" s="156">
        <f>P3*Q3</f>
        <v>30</v>
      </c>
      <c r="Z3" s="156">
        <f>S3*R3</f>
        <v>30</v>
      </c>
      <c r="AA3" s="156">
        <f>T3*U3</f>
        <v>30</v>
      </c>
    </row>
    <row r="4" spans="1:28" ht="51" customHeight="1" thickBot="1">
      <c r="A4" s="259"/>
      <c r="B4" s="66"/>
      <c r="C4" s="49" t="s">
        <v>57</v>
      </c>
      <c r="D4" s="44"/>
      <c r="E4" s="42">
        <v>5</v>
      </c>
      <c r="F4" s="23" t="s">
        <v>118</v>
      </c>
      <c r="G4" s="42">
        <v>10</v>
      </c>
      <c r="H4" s="23" t="s">
        <v>119</v>
      </c>
      <c r="I4" s="42">
        <v>10</v>
      </c>
      <c r="J4" s="23" t="s">
        <v>127</v>
      </c>
      <c r="K4" s="42">
        <v>10</v>
      </c>
      <c r="L4" s="23" t="s">
        <v>127</v>
      </c>
      <c r="N4" s="42">
        <v>5</v>
      </c>
      <c r="O4" s="23">
        <v>3</v>
      </c>
      <c r="P4" s="42">
        <v>10</v>
      </c>
      <c r="Q4" s="23">
        <v>2</v>
      </c>
      <c r="R4" s="42">
        <v>10</v>
      </c>
      <c r="S4" s="23">
        <v>2</v>
      </c>
      <c r="T4" s="42">
        <v>10</v>
      </c>
      <c r="U4" s="23">
        <v>2</v>
      </c>
      <c r="V4" s="90"/>
      <c r="W4" s="94" t="str">
        <f>B3&amp;C4</f>
        <v>Relation dose / réponserelation dose/réponse connue, profil de réponse NON MONOTONE (induction+inhibition)</v>
      </c>
      <c r="X4" s="156">
        <f t="shared" ref="X4:X36" si="0">N4*O4</f>
        <v>15</v>
      </c>
      <c r="Y4" s="156">
        <f t="shared" ref="Y4:Y36" si="1">P4*Q4</f>
        <v>20</v>
      </c>
      <c r="Z4" s="156">
        <f t="shared" ref="Z4:Z36" si="2">S4*R4</f>
        <v>20</v>
      </c>
      <c r="AA4" s="156">
        <f t="shared" ref="AA4:AA36" si="3">T4*U4</f>
        <v>20</v>
      </c>
    </row>
    <row r="5" spans="1:28" ht="25.5" customHeight="1" thickBot="1">
      <c r="A5" s="277"/>
      <c r="B5" s="67"/>
      <c r="C5" s="51" t="s">
        <v>58</v>
      </c>
      <c r="D5" s="44"/>
      <c r="E5" s="42">
        <v>5</v>
      </c>
      <c r="F5" s="23" t="s">
        <v>117</v>
      </c>
      <c r="G5" s="42">
        <v>10</v>
      </c>
      <c r="H5" s="23" t="s">
        <v>117</v>
      </c>
      <c r="I5" s="42">
        <v>10</v>
      </c>
      <c r="J5" s="23" t="s">
        <v>117</v>
      </c>
      <c r="K5" s="42">
        <v>10</v>
      </c>
      <c r="L5" s="23" t="s">
        <v>126</v>
      </c>
      <c r="N5" s="42">
        <v>5</v>
      </c>
      <c r="O5" s="23">
        <v>1</v>
      </c>
      <c r="P5" s="42">
        <v>10</v>
      </c>
      <c r="Q5" s="23">
        <v>1</v>
      </c>
      <c r="R5" s="42">
        <v>10</v>
      </c>
      <c r="S5" s="23">
        <v>1</v>
      </c>
      <c r="T5" s="42">
        <v>10</v>
      </c>
      <c r="U5" s="23">
        <v>1</v>
      </c>
      <c r="V5" s="90"/>
      <c r="W5" s="94" t="str">
        <f>B3&amp;C5</f>
        <v>Relation dose / réponserelation dose/réponse non connue</v>
      </c>
      <c r="X5" s="156">
        <f t="shared" si="0"/>
        <v>5</v>
      </c>
      <c r="Y5" s="156">
        <f t="shared" si="1"/>
        <v>10</v>
      </c>
      <c r="Z5" s="156">
        <f t="shared" si="2"/>
        <v>10</v>
      </c>
      <c r="AA5" s="156">
        <f t="shared" si="3"/>
        <v>10</v>
      </c>
    </row>
    <row r="6" spans="1:28" ht="83.25" customHeight="1" thickTop="1" thickBot="1">
      <c r="A6" s="276" t="s">
        <v>43</v>
      </c>
      <c r="B6" s="68" t="s">
        <v>50</v>
      </c>
      <c r="C6" s="52" t="s">
        <v>59</v>
      </c>
      <c r="D6" s="44"/>
      <c r="E6" s="85" t="s">
        <v>143</v>
      </c>
      <c r="F6" s="23" t="s">
        <v>118</v>
      </c>
      <c r="G6" s="42">
        <v>5</v>
      </c>
      <c r="H6" s="23" t="s">
        <v>118</v>
      </c>
      <c r="I6" s="42">
        <v>10</v>
      </c>
      <c r="J6" s="23" t="s">
        <v>118</v>
      </c>
      <c r="K6" s="42">
        <v>10</v>
      </c>
      <c r="L6" s="23" t="s">
        <v>118</v>
      </c>
      <c r="N6" s="43">
        <v>0</v>
      </c>
      <c r="O6" s="23">
        <v>3</v>
      </c>
      <c r="P6" s="42">
        <v>5</v>
      </c>
      <c r="Q6" s="23">
        <v>3</v>
      </c>
      <c r="R6" s="42">
        <v>10</v>
      </c>
      <c r="S6" s="23">
        <v>3</v>
      </c>
      <c r="T6" s="42">
        <v>10</v>
      </c>
      <c r="U6" s="23">
        <v>3</v>
      </c>
      <c r="V6" s="91"/>
      <c r="W6" s="95" t="str">
        <f>B6&amp;C6</f>
        <v>Robustesse /Caractérisation des facteurs confondants (intrinsèque et environnemental)Effets des facteurs confondants connu et il est possible de les prendre en compte dans l'interprétation</v>
      </c>
      <c r="X6" s="156">
        <f t="shared" si="0"/>
        <v>0</v>
      </c>
      <c r="Y6" s="156">
        <f t="shared" si="1"/>
        <v>15</v>
      </c>
      <c r="Z6" s="156">
        <f t="shared" si="2"/>
        <v>30</v>
      </c>
      <c r="AA6" s="156">
        <f t="shared" si="3"/>
        <v>30</v>
      </c>
    </row>
    <row r="7" spans="1:28" ht="51" customHeight="1" thickBot="1">
      <c r="A7" s="259"/>
      <c r="B7" s="66"/>
      <c r="C7" s="49" t="s">
        <v>60</v>
      </c>
      <c r="D7" s="44"/>
      <c r="E7" s="85" t="s">
        <v>143</v>
      </c>
      <c r="F7" s="23" t="s">
        <v>118</v>
      </c>
      <c r="G7" s="42">
        <v>5</v>
      </c>
      <c r="H7" s="23" t="s">
        <v>118</v>
      </c>
      <c r="I7" s="42">
        <v>10</v>
      </c>
      <c r="J7" s="23" t="s">
        <v>119</v>
      </c>
      <c r="K7" s="42">
        <v>10</v>
      </c>
      <c r="L7" s="23" t="s">
        <v>118</v>
      </c>
      <c r="N7" s="43">
        <v>0</v>
      </c>
      <c r="O7" s="23">
        <v>3</v>
      </c>
      <c r="P7" s="42">
        <v>5</v>
      </c>
      <c r="Q7" s="23">
        <v>3</v>
      </c>
      <c r="R7" s="42">
        <v>10</v>
      </c>
      <c r="S7" s="23">
        <v>2</v>
      </c>
      <c r="T7" s="42">
        <v>10</v>
      </c>
      <c r="U7" s="23">
        <v>3</v>
      </c>
      <c r="V7" s="91"/>
      <c r="W7" s="95" t="str">
        <f>B6&amp;C7</f>
        <v>Robustesse /Caractérisation des facteurs confondants (intrinsèque et environnemental)Effets des facteurs confondants connu mais non pris en compte dans l'interprétation</v>
      </c>
      <c r="X7" s="156">
        <f t="shared" si="0"/>
        <v>0</v>
      </c>
      <c r="Y7" s="156">
        <f t="shared" si="1"/>
        <v>15</v>
      </c>
      <c r="Z7" s="156">
        <f t="shared" si="2"/>
        <v>20</v>
      </c>
      <c r="AA7" s="156">
        <f t="shared" si="3"/>
        <v>30</v>
      </c>
    </row>
    <row r="8" spans="1:28" ht="38.25" customHeight="1" thickBot="1">
      <c r="A8" s="277"/>
      <c r="B8" s="66"/>
      <c r="C8" s="53" t="s">
        <v>61</v>
      </c>
      <c r="D8" s="44"/>
      <c r="E8" s="85" t="s">
        <v>143</v>
      </c>
      <c r="F8" s="41" t="s">
        <v>118</v>
      </c>
      <c r="G8" s="42">
        <v>5</v>
      </c>
      <c r="H8" s="41" t="s">
        <v>117</v>
      </c>
      <c r="I8" s="42">
        <v>10</v>
      </c>
      <c r="J8" s="41" t="s">
        <v>117</v>
      </c>
      <c r="K8" s="42">
        <v>10</v>
      </c>
      <c r="L8" s="41" t="s">
        <v>117</v>
      </c>
      <c r="N8" s="43">
        <v>0</v>
      </c>
      <c r="O8" s="41">
        <v>3</v>
      </c>
      <c r="P8" s="42">
        <v>5</v>
      </c>
      <c r="Q8" s="41">
        <v>1</v>
      </c>
      <c r="R8" s="42">
        <v>10</v>
      </c>
      <c r="S8" s="41">
        <v>1</v>
      </c>
      <c r="T8" s="42">
        <v>10</v>
      </c>
      <c r="U8" s="41">
        <v>1</v>
      </c>
      <c r="V8" s="91"/>
      <c r="W8" s="95" t="str">
        <f>B6&amp;C8</f>
        <v>Robustesse /Caractérisation des facteurs confondants (intrinsèque et environnemental)pas de connaissance de l'effet des facteurs confondants</v>
      </c>
      <c r="X8" s="156">
        <f t="shared" si="0"/>
        <v>0</v>
      </c>
      <c r="Y8" s="156">
        <f t="shared" si="1"/>
        <v>5</v>
      </c>
      <c r="Z8" s="156">
        <f t="shared" si="2"/>
        <v>10</v>
      </c>
      <c r="AA8" s="156">
        <f t="shared" si="3"/>
        <v>10</v>
      </c>
    </row>
    <row r="9" spans="1:28" ht="73.5" customHeight="1" thickTop="1" thickBot="1">
      <c r="A9" s="274" t="s">
        <v>44</v>
      </c>
      <c r="B9" s="69" t="s">
        <v>51</v>
      </c>
      <c r="C9" s="54" t="s">
        <v>62</v>
      </c>
      <c r="D9" s="29"/>
      <c r="E9" s="26">
        <v>0</v>
      </c>
      <c r="F9" s="28" t="s">
        <v>118</v>
      </c>
      <c r="G9" s="26">
        <v>5</v>
      </c>
      <c r="H9" s="28" t="s">
        <v>118</v>
      </c>
      <c r="I9" s="26">
        <v>10</v>
      </c>
      <c r="J9" s="28" t="s">
        <v>118</v>
      </c>
      <c r="K9" s="26">
        <v>10</v>
      </c>
      <c r="L9" s="28" t="s">
        <v>118</v>
      </c>
      <c r="N9" s="26">
        <v>0</v>
      </c>
      <c r="O9" s="28">
        <v>3</v>
      </c>
      <c r="P9" s="26">
        <v>5</v>
      </c>
      <c r="Q9" s="28">
        <v>3</v>
      </c>
      <c r="R9" s="26">
        <v>10</v>
      </c>
      <c r="S9" s="28">
        <v>3</v>
      </c>
      <c r="T9" s="26">
        <v>10</v>
      </c>
      <c r="U9" s="28">
        <v>3</v>
      </c>
      <c r="V9" s="91"/>
      <c r="W9" s="95" t="str">
        <f>B9&amp;C9</f>
        <v>Connaissance des conséquences sur les niveaux d'organisation supérieureCe biomarqueur a un lien connu avec un trait de vie? survie, repro, croissance, comportement</v>
      </c>
      <c r="X9" s="156">
        <f t="shared" si="0"/>
        <v>0</v>
      </c>
      <c r="Y9" s="156">
        <f t="shared" si="1"/>
        <v>15</v>
      </c>
      <c r="Z9" s="156">
        <f t="shared" si="2"/>
        <v>30</v>
      </c>
      <c r="AA9" s="156">
        <f t="shared" si="3"/>
        <v>30</v>
      </c>
    </row>
    <row r="10" spans="1:28" ht="25.5" customHeight="1" thickBot="1">
      <c r="A10" s="275"/>
      <c r="B10" s="70"/>
      <c r="C10" s="54" t="s">
        <v>63</v>
      </c>
      <c r="D10" s="27"/>
      <c r="E10" s="26">
        <v>0</v>
      </c>
      <c r="F10" s="25" t="s">
        <v>118</v>
      </c>
      <c r="G10" s="26">
        <v>5</v>
      </c>
      <c r="H10" s="25" t="s">
        <v>118</v>
      </c>
      <c r="I10" s="26">
        <v>10</v>
      </c>
      <c r="J10" s="84" t="s">
        <v>130</v>
      </c>
      <c r="K10" s="26">
        <v>10</v>
      </c>
      <c r="L10" s="25" t="s">
        <v>119</v>
      </c>
      <c r="N10" s="26">
        <v>0</v>
      </c>
      <c r="O10" s="25">
        <v>3</v>
      </c>
      <c r="P10" s="26">
        <v>5</v>
      </c>
      <c r="Q10" s="25">
        <v>3</v>
      </c>
      <c r="R10" s="26">
        <v>10</v>
      </c>
      <c r="S10" s="40">
        <v>2</v>
      </c>
      <c r="T10" s="26">
        <v>10</v>
      </c>
      <c r="U10" s="25">
        <v>2</v>
      </c>
      <c r="V10" s="91"/>
      <c r="W10" s="95" t="str">
        <f>B9&amp;C10</f>
        <v>Connaissance des conséquences sur les niveaux d'organisation supérieureN'a pas de lien établi avec trait de vie</v>
      </c>
      <c r="X10" s="156">
        <f t="shared" si="0"/>
        <v>0</v>
      </c>
      <c r="Y10" s="156">
        <f t="shared" si="1"/>
        <v>15</v>
      </c>
      <c r="Z10" s="156">
        <f t="shared" si="2"/>
        <v>20</v>
      </c>
      <c r="AA10" s="156">
        <f t="shared" si="3"/>
        <v>20</v>
      </c>
    </row>
    <row r="11" spans="1:28" ht="22" customHeight="1" thickTop="1" thickBot="1">
      <c r="A11" s="276" t="s">
        <v>45</v>
      </c>
      <c r="B11" s="71" t="s">
        <v>52</v>
      </c>
      <c r="C11" s="54" t="s">
        <v>64</v>
      </c>
      <c r="D11" s="29"/>
      <c r="E11" s="26">
        <v>10</v>
      </c>
      <c r="F11" s="28" t="s">
        <v>129</v>
      </c>
      <c r="G11" s="26">
        <v>5</v>
      </c>
      <c r="H11" s="28" t="s">
        <v>129</v>
      </c>
      <c r="I11" s="26">
        <v>10</v>
      </c>
      <c r="J11" s="28" t="s">
        <v>129</v>
      </c>
      <c r="K11" s="26">
        <v>5</v>
      </c>
      <c r="L11" s="28" t="s">
        <v>129</v>
      </c>
      <c r="N11" s="26">
        <v>10</v>
      </c>
      <c r="O11" s="28">
        <v>3</v>
      </c>
      <c r="P11" s="26">
        <v>5</v>
      </c>
      <c r="Q11" s="28">
        <v>3</v>
      </c>
      <c r="R11" s="26">
        <v>10</v>
      </c>
      <c r="S11" s="28">
        <v>3</v>
      </c>
      <c r="T11" s="26">
        <v>5</v>
      </c>
      <c r="U11" s="28">
        <v>3</v>
      </c>
      <c r="V11" s="91"/>
      <c r="W11" s="95" t="str">
        <f>B11&amp;C11</f>
        <v>Littérature en lien avec le couple espèce/biomarqueurNorme</v>
      </c>
      <c r="X11" s="156">
        <f t="shared" si="0"/>
        <v>30</v>
      </c>
      <c r="Y11" s="156">
        <f t="shared" si="1"/>
        <v>15</v>
      </c>
      <c r="Z11" s="156">
        <f t="shared" si="2"/>
        <v>30</v>
      </c>
      <c r="AA11" s="156">
        <f t="shared" si="3"/>
        <v>15</v>
      </c>
    </row>
    <row r="12" spans="1:28" ht="21.5" thickBot="1">
      <c r="A12" s="259"/>
      <c r="B12" s="71"/>
      <c r="C12" s="54" t="s">
        <v>65</v>
      </c>
      <c r="D12" s="31"/>
      <c r="E12" s="26">
        <v>10</v>
      </c>
      <c r="F12" s="23" t="s">
        <v>118</v>
      </c>
      <c r="G12" s="26">
        <v>5</v>
      </c>
      <c r="H12" s="23" t="s">
        <v>118</v>
      </c>
      <c r="I12" s="26">
        <v>10</v>
      </c>
      <c r="J12" s="23" t="s">
        <v>118</v>
      </c>
      <c r="K12" s="26">
        <v>5</v>
      </c>
      <c r="L12" s="23" t="s">
        <v>118</v>
      </c>
      <c r="N12" s="26">
        <v>10</v>
      </c>
      <c r="O12" s="23">
        <v>3</v>
      </c>
      <c r="P12" s="26">
        <v>5</v>
      </c>
      <c r="Q12" s="23">
        <v>3</v>
      </c>
      <c r="R12" s="26">
        <v>10</v>
      </c>
      <c r="S12" s="23">
        <v>3</v>
      </c>
      <c r="T12" s="26">
        <v>5</v>
      </c>
      <c r="U12" s="23">
        <v>3</v>
      </c>
      <c r="V12" s="91"/>
      <c r="W12" s="96" t="str">
        <f>B11&amp;C12</f>
        <v>Littérature en lien avec le couple espèce/biomarqueurPublication</v>
      </c>
      <c r="X12" s="156">
        <f t="shared" si="0"/>
        <v>30</v>
      </c>
      <c r="Y12" s="156">
        <f t="shared" si="1"/>
        <v>15</v>
      </c>
      <c r="Z12" s="156">
        <f t="shared" si="2"/>
        <v>30</v>
      </c>
      <c r="AA12" s="156">
        <f t="shared" si="3"/>
        <v>15</v>
      </c>
    </row>
    <row r="13" spans="1:28" ht="21.5" thickBot="1">
      <c r="A13" s="259"/>
      <c r="B13" s="71"/>
      <c r="C13" s="55" t="s">
        <v>66</v>
      </c>
      <c r="D13" s="31"/>
      <c r="E13" s="26">
        <v>10</v>
      </c>
      <c r="F13" s="23" t="s">
        <v>119</v>
      </c>
      <c r="G13" s="26">
        <v>5</v>
      </c>
      <c r="H13" s="23" t="s">
        <v>119</v>
      </c>
      <c r="I13" s="26">
        <v>10</v>
      </c>
      <c r="J13" s="23" t="s">
        <v>119</v>
      </c>
      <c r="K13" s="26">
        <v>5</v>
      </c>
      <c r="L13" s="23" t="s">
        <v>119</v>
      </c>
      <c r="N13" s="26">
        <v>10</v>
      </c>
      <c r="O13" s="23">
        <v>2</v>
      </c>
      <c r="P13" s="26">
        <v>5</v>
      </c>
      <c r="Q13" s="23">
        <v>2</v>
      </c>
      <c r="R13" s="26">
        <v>10</v>
      </c>
      <c r="S13" s="23">
        <v>2</v>
      </c>
      <c r="T13" s="26">
        <v>5</v>
      </c>
      <c r="U13" s="23">
        <v>2</v>
      </c>
      <c r="V13" s="91"/>
      <c r="W13" s="95" t="str">
        <f>B11&amp;C13</f>
        <v>Littérature en lien avec le couple espèce/biomarqueurRapport</v>
      </c>
      <c r="X13" s="156">
        <f t="shared" si="0"/>
        <v>20</v>
      </c>
      <c r="Y13" s="156">
        <f t="shared" si="1"/>
        <v>10</v>
      </c>
      <c r="Z13" s="156">
        <f t="shared" si="2"/>
        <v>20</v>
      </c>
      <c r="AA13" s="156">
        <f t="shared" si="3"/>
        <v>10</v>
      </c>
    </row>
    <row r="14" spans="1:28" ht="22" thickTop="1" thickBot="1">
      <c r="A14" s="277"/>
      <c r="B14" s="72"/>
      <c r="C14" s="56" t="s">
        <v>67</v>
      </c>
      <c r="D14" s="27"/>
      <c r="E14" s="26">
        <v>10</v>
      </c>
      <c r="F14" s="25" t="s">
        <v>117</v>
      </c>
      <c r="G14" s="26">
        <v>5</v>
      </c>
      <c r="H14" s="25" t="s">
        <v>117</v>
      </c>
      <c r="I14" s="26">
        <v>10</v>
      </c>
      <c r="J14" s="25" t="s">
        <v>117</v>
      </c>
      <c r="K14" s="26">
        <v>5</v>
      </c>
      <c r="L14" s="25" t="s">
        <v>117</v>
      </c>
      <c r="N14" s="26">
        <v>10</v>
      </c>
      <c r="O14" s="25">
        <v>1</v>
      </c>
      <c r="P14" s="26">
        <v>5</v>
      </c>
      <c r="Q14" s="25">
        <v>1</v>
      </c>
      <c r="R14" s="26">
        <v>10</v>
      </c>
      <c r="S14" s="25">
        <v>1</v>
      </c>
      <c r="T14" s="26">
        <v>5</v>
      </c>
      <c r="U14" s="25">
        <v>1</v>
      </c>
      <c r="V14" s="91"/>
      <c r="W14" s="95" t="str">
        <f>B11&amp;C14</f>
        <v>Littérature en lien avec le couple espèce/biomarqueurAucun</v>
      </c>
      <c r="X14" s="156">
        <f t="shared" si="0"/>
        <v>10</v>
      </c>
      <c r="Y14" s="156">
        <f t="shared" si="1"/>
        <v>5</v>
      </c>
      <c r="Z14" s="156">
        <f t="shared" si="2"/>
        <v>10</v>
      </c>
      <c r="AA14" s="156">
        <f t="shared" si="3"/>
        <v>5</v>
      </c>
    </row>
    <row r="15" spans="1:28" ht="33.65" customHeight="1" thickTop="1" thickBot="1">
      <c r="A15" s="281" t="s">
        <v>46</v>
      </c>
      <c r="B15" s="288" t="s">
        <v>241</v>
      </c>
      <c r="C15" s="54" t="s">
        <v>68</v>
      </c>
      <c r="D15" s="29"/>
      <c r="E15" s="26">
        <v>0</v>
      </c>
      <c r="F15" s="36"/>
      <c r="G15" s="83" t="s">
        <v>128</v>
      </c>
      <c r="H15" s="28" t="s">
        <v>129</v>
      </c>
      <c r="I15" s="26">
        <v>10</v>
      </c>
      <c r="J15" s="28" t="s">
        <v>129</v>
      </c>
      <c r="K15" s="26">
        <v>10</v>
      </c>
      <c r="L15" s="28" t="s">
        <v>129</v>
      </c>
      <c r="N15" s="26">
        <v>0</v>
      </c>
      <c r="O15" s="36"/>
      <c r="P15" s="38">
        <v>5</v>
      </c>
      <c r="Q15" s="28">
        <v>3</v>
      </c>
      <c r="R15" s="26">
        <v>10</v>
      </c>
      <c r="S15" s="28">
        <v>3</v>
      </c>
      <c r="T15" s="26">
        <v>10</v>
      </c>
      <c r="U15" s="28">
        <v>3</v>
      </c>
      <c r="V15" s="91"/>
      <c r="W15" s="95" t="str">
        <f>B15&amp;C15</f>
        <v>Valeur seuil au dela de laquelle la modulation de la réponse est significativeConnue</v>
      </c>
      <c r="X15" s="156">
        <f t="shared" si="0"/>
        <v>0</v>
      </c>
      <c r="Y15" s="156">
        <f t="shared" si="1"/>
        <v>15</v>
      </c>
      <c r="Z15" s="156">
        <f t="shared" si="2"/>
        <v>30</v>
      </c>
      <c r="AA15" s="156">
        <f t="shared" si="3"/>
        <v>30</v>
      </c>
    </row>
    <row r="16" spans="1:28" ht="33.65" customHeight="1" thickBot="1">
      <c r="A16" s="282"/>
      <c r="B16" s="289"/>
      <c r="C16" s="54" t="s">
        <v>69</v>
      </c>
      <c r="D16" s="31"/>
      <c r="E16" s="26">
        <v>0</v>
      </c>
      <c r="F16" s="34"/>
      <c r="G16" s="83" t="s">
        <v>128</v>
      </c>
      <c r="H16" s="23" t="s">
        <v>129</v>
      </c>
      <c r="I16" s="26">
        <v>10</v>
      </c>
      <c r="J16" s="23" t="s">
        <v>127</v>
      </c>
      <c r="K16" s="26">
        <v>10</v>
      </c>
      <c r="L16" s="23" t="s">
        <v>127</v>
      </c>
      <c r="N16" s="26">
        <v>0</v>
      </c>
      <c r="O16" s="34"/>
      <c r="P16" s="38">
        <v>5</v>
      </c>
      <c r="Q16" s="23">
        <v>3</v>
      </c>
      <c r="R16" s="26">
        <v>10</v>
      </c>
      <c r="S16" s="23">
        <v>2</v>
      </c>
      <c r="T16" s="26">
        <v>10</v>
      </c>
      <c r="U16" s="23">
        <v>2</v>
      </c>
      <c r="V16" s="91"/>
      <c r="W16" s="95" t="str">
        <f>B15&amp;C16</f>
        <v>Valeur seuil au dela de laquelle la modulation de la réponse est significativePartiellement</v>
      </c>
      <c r="X16" s="156">
        <f t="shared" si="0"/>
        <v>0</v>
      </c>
      <c r="Y16" s="156">
        <f t="shared" si="1"/>
        <v>15</v>
      </c>
      <c r="Z16" s="156">
        <f t="shared" si="2"/>
        <v>20</v>
      </c>
      <c r="AA16" s="156">
        <f t="shared" si="3"/>
        <v>20</v>
      </c>
    </row>
    <row r="17" spans="1:27" ht="33.65" customHeight="1" thickBot="1">
      <c r="A17" s="283"/>
      <c r="B17" s="73"/>
      <c r="C17" s="54" t="s">
        <v>70</v>
      </c>
      <c r="D17" s="27"/>
      <c r="E17" s="26">
        <v>0</v>
      </c>
      <c r="F17" s="39"/>
      <c r="G17" s="83" t="s">
        <v>128</v>
      </c>
      <c r="H17" s="25" t="s">
        <v>127</v>
      </c>
      <c r="I17" s="26">
        <v>10</v>
      </c>
      <c r="J17" s="25" t="s">
        <v>126</v>
      </c>
      <c r="K17" s="26">
        <v>10</v>
      </c>
      <c r="L17" s="25" t="s">
        <v>126</v>
      </c>
      <c r="N17" s="26">
        <v>0</v>
      </c>
      <c r="O17" s="39"/>
      <c r="P17" s="38">
        <v>5</v>
      </c>
      <c r="Q17" s="25">
        <v>2</v>
      </c>
      <c r="R17" s="26">
        <v>10</v>
      </c>
      <c r="S17" s="25">
        <v>1</v>
      </c>
      <c r="T17" s="26">
        <v>10</v>
      </c>
      <c r="U17" s="25">
        <v>1</v>
      </c>
      <c r="V17" s="91"/>
      <c r="W17" s="96" t="str">
        <f>B15&amp;C17</f>
        <v>Valeur seuil au dela de laquelle la modulation de la réponse est significativeNon connue</v>
      </c>
      <c r="X17" s="156">
        <f t="shared" si="0"/>
        <v>0</v>
      </c>
      <c r="Y17" s="156">
        <f t="shared" si="1"/>
        <v>10</v>
      </c>
      <c r="Z17" s="156">
        <f t="shared" si="2"/>
        <v>10</v>
      </c>
      <c r="AA17" s="156">
        <f t="shared" si="3"/>
        <v>10</v>
      </c>
    </row>
    <row r="18" spans="1:27" ht="22" customHeight="1" thickTop="1" thickBot="1">
      <c r="A18" s="258" t="s">
        <v>11</v>
      </c>
      <c r="B18" s="74" t="s">
        <v>125</v>
      </c>
      <c r="C18" s="48" t="s">
        <v>132</v>
      </c>
      <c r="D18" s="50"/>
      <c r="E18" s="30">
        <v>0</v>
      </c>
      <c r="F18" s="36"/>
      <c r="G18" s="30">
        <v>0</v>
      </c>
      <c r="H18" s="36"/>
      <c r="I18" s="30">
        <v>10</v>
      </c>
      <c r="J18" s="82" t="s">
        <v>124</v>
      </c>
      <c r="K18" s="30">
        <v>5</v>
      </c>
      <c r="L18" s="36"/>
      <c r="N18" s="30">
        <v>0</v>
      </c>
      <c r="O18" s="36"/>
      <c r="P18" s="30">
        <v>0</v>
      </c>
      <c r="Q18" s="36"/>
      <c r="R18" s="30">
        <v>10</v>
      </c>
      <c r="S18" s="37">
        <v>1</v>
      </c>
      <c r="T18" s="30">
        <v>5</v>
      </c>
      <c r="U18" s="36">
        <v>1</v>
      </c>
      <c r="V18" s="91"/>
      <c r="W18" s="95" t="str">
        <f>B18&amp;C18</f>
        <v>Zone d'application / Echelle spatialeCours d'eau petit</v>
      </c>
      <c r="X18" s="156">
        <f t="shared" si="0"/>
        <v>0</v>
      </c>
      <c r="Y18" s="156">
        <f t="shared" si="1"/>
        <v>0</v>
      </c>
      <c r="Z18" s="156">
        <f t="shared" si="2"/>
        <v>10</v>
      </c>
      <c r="AA18" s="156">
        <f t="shared" si="3"/>
        <v>5</v>
      </c>
    </row>
    <row r="19" spans="1:27" ht="21.5" thickBot="1">
      <c r="A19" s="259"/>
      <c r="B19" s="71"/>
      <c r="C19" s="48" t="s">
        <v>133</v>
      </c>
      <c r="D19" s="50"/>
      <c r="E19" s="30">
        <v>0</v>
      </c>
      <c r="F19" s="34"/>
      <c r="G19" s="30">
        <v>0</v>
      </c>
      <c r="H19" s="34"/>
      <c r="I19" s="30">
        <v>10</v>
      </c>
      <c r="J19" s="35"/>
      <c r="K19" s="30">
        <v>5</v>
      </c>
      <c r="L19" s="34"/>
      <c r="N19" s="30">
        <v>0</v>
      </c>
      <c r="O19" s="34"/>
      <c r="P19" s="30">
        <v>0</v>
      </c>
      <c r="Q19" s="34"/>
      <c r="R19" s="30">
        <v>10</v>
      </c>
      <c r="S19" s="35">
        <v>1</v>
      </c>
      <c r="T19" s="30">
        <v>5</v>
      </c>
      <c r="U19" s="34">
        <v>1</v>
      </c>
      <c r="V19" s="91"/>
      <c r="W19" s="95" t="str">
        <f>B18&amp;C19</f>
        <v>Zone d'application / Echelle spatialeCours d'eau moyen</v>
      </c>
      <c r="X19" s="156">
        <f t="shared" si="0"/>
        <v>0</v>
      </c>
      <c r="Y19" s="156">
        <f t="shared" si="1"/>
        <v>0</v>
      </c>
      <c r="Z19" s="156">
        <f t="shared" si="2"/>
        <v>10</v>
      </c>
      <c r="AA19" s="156">
        <f t="shared" si="3"/>
        <v>5</v>
      </c>
    </row>
    <row r="20" spans="1:27" ht="21.5" thickBot="1">
      <c r="A20" s="259"/>
      <c r="B20" s="71"/>
      <c r="C20" s="48" t="s">
        <v>134</v>
      </c>
      <c r="D20" s="50"/>
      <c r="E20" s="30">
        <v>0</v>
      </c>
      <c r="F20" s="34"/>
      <c r="G20" s="30">
        <v>0</v>
      </c>
      <c r="H20" s="34"/>
      <c r="I20" s="30">
        <v>10</v>
      </c>
      <c r="J20" s="35"/>
      <c r="K20" s="30">
        <v>5</v>
      </c>
      <c r="L20" s="34"/>
      <c r="N20" s="30">
        <v>0</v>
      </c>
      <c r="O20" s="34"/>
      <c r="P20" s="30">
        <v>0</v>
      </c>
      <c r="Q20" s="34"/>
      <c r="R20" s="30">
        <v>10</v>
      </c>
      <c r="S20" s="35">
        <v>1</v>
      </c>
      <c r="T20" s="30">
        <v>5</v>
      </c>
      <c r="U20" s="34">
        <v>1</v>
      </c>
      <c r="V20" s="91"/>
      <c r="W20" s="96" t="str">
        <f>B18&amp;C20</f>
        <v>Zone d'application / Echelle spatialeCours d'eau grand</v>
      </c>
      <c r="X20" s="156">
        <f t="shared" si="0"/>
        <v>0</v>
      </c>
      <c r="Y20" s="156">
        <f t="shared" si="1"/>
        <v>0</v>
      </c>
      <c r="Z20" s="156">
        <f t="shared" si="2"/>
        <v>10</v>
      </c>
      <c r="AA20" s="156">
        <f t="shared" si="3"/>
        <v>5</v>
      </c>
    </row>
    <row r="21" spans="1:27" ht="21.5" thickBot="1">
      <c r="A21" s="259"/>
      <c r="B21" s="71"/>
      <c r="C21" s="263" t="s">
        <v>123</v>
      </c>
      <c r="D21" s="264"/>
      <c r="E21" s="30">
        <v>0</v>
      </c>
      <c r="F21" s="34"/>
      <c r="G21" s="30">
        <v>0</v>
      </c>
      <c r="H21" s="34"/>
      <c r="I21" s="30">
        <v>10</v>
      </c>
      <c r="J21" s="35"/>
      <c r="K21" s="30">
        <v>5</v>
      </c>
      <c r="L21" s="34"/>
      <c r="N21" s="30">
        <v>0</v>
      </c>
      <c r="O21" s="34"/>
      <c r="P21" s="30">
        <v>0</v>
      </c>
      <c r="Q21" s="34"/>
      <c r="R21" s="30">
        <v>10</v>
      </c>
      <c r="S21" s="35">
        <v>1</v>
      </c>
      <c r="T21" s="30">
        <v>5</v>
      </c>
      <c r="U21" s="34">
        <v>1</v>
      </c>
      <c r="V21" s="91"/>
      <c r="W21" s="95" t="str">
        <f>B18&amp;C21</f>
        <v>Zone d'application / Echelle spatialeEau saumâtre</v>
      </c>
      <c r="X21" s="156">
        <f t="shared" si="0"/>
        <v>0</v>
      </c>
      <c r="Y21" s="156">
        <f t="shared" si="1"/>
        <v>0</v>
      </c>
      <c r="Z21" s="156">
        <f t="shared" si="2"/>
        <v>10</v>
      </c>
      <c r="AA21" s="156">
        <f t="shared" si="3"/>
        <v>5</v>
      </c>
    </row>
    <row r="22" spans="1:27" ht="21.5" thickBot="1">
      <c r="A22" s="259"/>
      <c r="B22" s="71"/>
      <c r="C22" s="284" t="s">
        <v>16</v>
      </c>
      <c r="D22" s="285"/>
      <c r="E22" s="30">
        <v>0</v>
      </c>
      <c r="F22" s="34"/>
      <c r="G22" s="30">
        <v>0</v>
      </c>
      <c r="H22" s="34"/>
      <c r="I22" s="30">
        <v>10</v>
      </c>
      <c r="J22" s="35"/>
      <c r="K22" s="30">
        <v>5</v>
      </c>
      <c r="L22" s="34"/>
      <c r="N22" s="30">
        <v>0</v>
      </c>
      <c r="O22" s="34"/>
      <c r="P22" s="30">
        <v>0</v>
      </c>
      <c r="Q22" s="34"/>
      <c r="R22" s="30">
        <v>10</v>
      </c>
      <c r="S22" s="35">
        <v>1</v>
      </c>
      <c r="T22" s="30">
        <v>5</v>
      </c>
      <c r="U22" s="34">
        <v>1</v>
      </c>
      <c r="V22" s="91"/>
      <c r="W22" s="95" t="str">
        <f>B18&amp;C22</f>
        <v>Zone d'application / Echelle spatialeCôtier</v>
      </c>
      <c r="X22" s="156">
        <f t="shared" si="0"/>
        <v>0</v>
      </c>
      <c r="Y22" s="156">
        <f t="shared" si="1"/>
        <v>0</v>
      </c>
      <c r="Z22" s="156">
        <f t="shared" si="2"/>
        <v>10</v>
      </c>
      <c r="AA22" s="156">
        <f t="shared" si="3"/>
        <v>5</v>
      </c>
    </row>
    <row r="23" spans="1:27" ht="21.5" thickBot="1">
      <c r="A23" s="277"/>
      <c r="B23" s="71"/>
      <c r="C23" s="278" t="s">
        <v>17</v>
      </c>
      <c r="D23" s="279"/>
      <c r="E23" s="30">
        <v>0</v>
      </c>
      <c r="F23" s="32"/>
      <c r="G23" s="30">
        <v>0</v>
      </c>
      <c r="H23" s="32"/>
      <c r="I23" s="30">
        <v>10</v>
      </c>
      <c r="J23" s="33"/>
      <c r="K23" s="30">
        <v>5</v>
      </c>
      <c r="L23" s="32"/>
      <c r="N23" s="30">
        <v>0</v>
      </c>
      <c r="O23" s="32"/>
      <c r="P23" s="30">
        <v>0</v>
      </c>
      <c r="Q23" s="32"/>
      <c r="R23" s="30">
        <v>10</v>
      </c>
      <c r="S23" s="33">
        <v>1</v>
      </c>
      <c r="T23" s="30">
        <v>5</v>
      </c>
      <c r="U23" s="32">
        <v>1</v>
      </c>
      <c r="V23" s="91"/>
      <c r="W23" s="95" t="str">
        <f>B18&amp;C23</f>
        <v>Zone d'application / Echelle spatialeLarge</v>
      </c>
      <c r="X23" s="156">
        <f t="shared" si="0"/>
        <v>0</v>
      </c>
      <c r="Y23" s="156">
        <f t="shared" si="1"/>
        <v>0</v>
      </c>
      <c r="Z23" s="156">
        <f t="shared" si="2"/>
        <v>10</v>
      </c>
      <c r="AA23" s="156">
        <f t="shared" si="3"/>
        <v>5</v>
      </c>
    </row>
    <row r="24" spans="1:27" ht="25.5" customHeight="1" thickTop="1" thickBot="1">
      <c r="A24" s="280" t="s">
        <v>12</v>
      </c>
      <c r="B24" s="75" t="s">
        <v>14</v>
      </c>
      <c r="C24" s="49" t="s">
        <v>19</v>
      </c>
      <c r="D24" s="29"/>
      <c r="E24" s="26">
        <v>5</v>
      </c>
      <c r="F24" s="28" t="s">
        <v>118</v>
      </c>
      <c r="G24" s="26">
        <v>5</v>
      </c>
      <c r="H24" s="28" t="s">
        <v>118</v>
      </c>
      <c r="I24" s="26">
        <v>10</v>
      </c>
      <c r="J24" s="28" t="s">
        <v>118</v>
      </c>
      <c r="K24" s="26">
        <v>5</v>
      </c>
      <c r="L24" s="28" t="s">
        <v>118</v>
      </c>
      <c r="N24" s="26">
        <v>5</v>
      </c>
      <c r="O24" s="28">
        <v>3</v>
      </c>
      <c r="P24" s="26">
        <v>5</v>
      </c>
      <c r="Q24" s="28">
        <v>3</v>
      </c>
      <c r="R24" s="26">
        <v>10</v>
      </c>
      <c r="S24" s="28">
        <v>3</v>
      </c>
      <c r="T24" s="26">
        <v>5</v>
      </c>
      <c r="U24" s="28">
        <v>3</v>
      </c>
      <c r="V24" s="91"/>
      <c r="W24" s="95" t="str">
        <f>B24&amp;C24</f>
        <v>Facilité d’obtention de l’organisme /stock popPopulation abondante ET prélèvement aisé</v>
      </c>
      <c r="X24" s="156">
        <f t="shared" si="0"/>
        <v>15</v>
      </c>
      <c r="Y24" s="156">
        <f t="shared" si="1"/>
        <v>15</v>
      </c>
      <c r="Z24" s="156">
        <f t="shared" si="2"/>
        <v>30</v>
      </c>
      <c r="AA24" s="156">
        <f t="shared" si="3"/>
        <v>15</v>
      </c>
    </row>
    <row r="25" spans="1:27" ht="25.5" customHeight="1" thickBot="1">
      <c r="A25" s="268"/>
      <c r="B25" s="76"/>
      <c r="C25" s="49" t="s">
        <v>20</v>
      </c>
      <c r="D25" s="31"/>
      <c r="E25" s="26">
        <v>5</v>
      </c>
      <c r="F25" s="23" t="s">
        <v>118</v>
      </c>
      <c r="G25" s="26">
        <v>5</v>
      </c>
      <c r="H25" s="23" t="s">
        <v>118</v>
      </c>
      <c r="I25" s="26">
        <v>10</v>
      </c>
      <c r="J25" s="23" t="s">
        <v>118</v>
      </c>
      <c r="K25" s="26">
        <v>5</v>
      </c>
      <c r="L25" s="23" t="s">
        <v>118</v>
      </c>
      <c r="N25" s="26">
        <v>5</v>
      </c>
      <c r="O25" s="23">
        <v>3</v>
      </c>
      <c r="P25" s="26">
        <v>5</v>
      </c>
      <c r="Q25" s="23">
        <v>3</v>
      </c>
      <c r="R25" s="26">
        <v>10</v>
      </c>
      <c r="S25" s="23">
        <v>3</v>
      </c>
      <c r="T25" s="26">
        <v>5</v>
      </c>
      <c r="U25" s="23">
        <v>3</v>
      </c>
      <c r="V25" s="91"/>
      <c r="W25" s="95" t="str">
        <f>B24&amp;C25</f>
        <v>Facilité d’obtention de l’organisme /stock popProduction en élevage disponible</v>
      </c>
      <c r="X25" s="156">
        <f t="shared" si="0"/>
        <v>15</v>
      </c>
      <c r="Y25" s="156">
        <f t="shared" si="1"/>
        <v>15</v>
      </c>
      <c r="Z25" s="156">
        <f t="shared" si="2"/>
        <v>30</v>
      </c>
      <c r="AA25" s="156">
        <f t="shared" si="3"/>
        <v>15</v>
      </c>
    </row>
    <row r="26" spans="1:27" ht="21.5" thickBot="1">
      <c r="A26" s="268"/>
      <c r="B26" s="76"/>
      <c r="C26" s="49" t="s">
        <v>122</v>
      </c>
      <c r="D26" s="31"/>
      <c r="E26" s="26">
        <v>5</v>
      </c>
      <c r="F26" s="23" t="s">
        <v>118</v>
      </c>
      <c r="G26" s="26">
        <v>5</v>
      </c>
      <c r="H26" s="23" t="s">
        <v>118</v>
      </c>
      <c r="I26" s="26">
        <v>10</v>
      </c>
      <c r="J26" s="23" t="s">
        <v>118</v>
      </c>
      <c r="K26" s="26">
        <v>5</v>
      </c>
      <c r="L26" s="23" t="s">
        <v>118</v>
      </c>
      <c r="N26" s="26">
        <v>5</v>
      </c>
      <c r="O26" s="23">
        <v>3</v>
      </c>
      <c r="P26" s="26">
        <v>5</v>
      </c>
      <c r="Q26" s="23">
        <v>3</v>
      </c>
      <c r="R26" s="26">
        <v>10</v>
      </c>
      <c r="S26" s="23">
        <v>3</v>
      </c>
      <c r="T26" s="26">
        <v>5</v>
      </c>
      <c r="U26" s="23">
        <v>3</v>
      </c>
      <c r="V26" s="91"/>
      <c r="W26" s="95" t="str">
        <f>B24&amp;C26</f>
        <v xml:space="preserve">Facilité d’obtention de l’organisme /stock popTransplantation possible </v>
      </c>
      <c r="X26" s="156">
        <f t="shared" si="0"/>
        <v>15</v>
      </c>
      <c r="Y26" s="156">
        <f t="shared" si="1"/>
        <v>15</v>
      </c>
      <c r="Z26" s="156">
        <f t="shared" si="2"/>
        <v>30</v>
      </c>
      <c r="AA26" s="156">
        <f t="shared" si="3"/>
        <v>15</v>
      </c>
    </row>
    <row r="27" spans="1:27" ht="25.5" customHeight="1" thickBot="1">
      <c r="A27" s="269"/>
      <c r="B27" s="77"/>
      <c r="C27" s="49" t="s">
        <v>21</v>
      </c>
      <c r="D27" s="27"/>
      <c r="E27" s="26">
        <v>5</v>
      </c>
      <c r="F27" s="25" t="s">
        <v>119</v>
      </c>
      <c r="G27" s="26">
        <v>5</v>
      </c>
      <c r="H27" s="25" t="s">
        <v>117</v>
      </c>
      <c r="I27" s="26">
        <v>10</v>
      </c>
      <c r="J27" s="25" t="s">
        <v>117</v>
      </c>
      <c r="K27" s="26">
        <v>5</v>
      </c>
      <c r="L27" s="25" t="s">
        <v>117</v>
      </c>
      <c r="N27" s="26">
        <v>5</v>
      </c>
      <c r="O27" s="25">
        <v>2</v>
      </c>
      <c r="P27" s="26">
        <v>5</v>
      </c>
      <c r="Q27" s="25">
        <v>1</v>
      </c>
      <c r="R27" s="26">
        <v>10</v>
      </c>
      <c r="S27" s="25">
        <v>1</v>
      </c>
      <c r="T27" s="26">
        <v>5</v>
      </c>
      <c r="U27" s="25">
        <v>1</v>
      </c>
      <c r="V27" s="91"/>
      <c r="W27" s="95" t="str">
        <f>B24&amp;C27</f>
        <v>Facilité d’obtention de l’organisme /stock popAccès aux organismes difficile</v>
      </c>
      <c r="X27" s="156">
        <f t="shared" si="0"/>
        <v>10</v>
      </c>
      <c r="Y27" s="156">
        <f t="shared" si="1"/>
        <v>5</v>
      </c>
      <c r="Z27" s="156">
        <f t="shared" si="2"/>
        <v>10</v>
      </c>
      <c r="AA27" s="156">
        <f t="shared" si="3"/>
        <v>5</v>
      </c>
    </row>
    <row r="28" spans="1:27" ht="25.5" customHeight="1" thickBot="1">
      <c r="A28" s="258" t="s">
        <v>47</v>
      </c>
      <c r="B28" s="71" t="s">
        <v>121</v>
      </c>
      <c r="C28" s="54" t="s">
        <v>71</v>
      </c>
      <c r="D28" s="29"/>
      <c r="E28" s="26">
        <v>10</v>
      </c>
      <c r="F28" s="28" t="s">
        <v>118</v>
      </c>
      <c r="G28" s="26">
        <v>10</v>
      </c>
      <c r="H28" s="28" t="s">
        <v>118</v>
      </c>
      <c r="I28" s="26">
        <v>10</v>
      </c>
      <c r="J28" s="28" t="s">
        <v>118</v>
      </c>
      <c r="K28" s="26">
        <v>10</v>
      </c>
      <c r="L28" s="28" t="s">
        <v>118</v>
      </c>
      <c r="N28" s="26">
        <v>10</v>
      </c>
      <c r="O28" s="28">
        <v>3</v>
      </c>
      <c r="P28" s="26">
        <v>10</v>
      </c>
      <c r="Q28" s="28">
        <v>3</v>
      </c>
      <c r="R28" s="26">
        <v>10</v>
      </c>
      <c r="S28" s="28">
        <v>3</v>
      </c>
      <c r="T28" s="26">
        <v>10</v>
      </c>
      <c r="U28" s="28">
        <v>3</v>
      </c>
      <c r="V28" s="91"/>
      <c r="W28" s="95" t="str">
        <f>B28&amp;C28</f>
        <v>Question éthiquemodèle non-soumis au comité d'éthique</v>
      </c>
      <c r="X28" s="156">
        <f t="shared" si="0"/>
        <v>30</v>
      </c>
      <c r="Y28" s="156">
        <f t="shared" si="1"/>
        <v>30</v>
      </c>
      <c r="Z28" s="156">
        <f t="shared" si="2"/>
        <v>30</v>
      </c>
      <c r="AA28" s="156">
        <f t="shared" si="3"/>
        <v>30</v>
      </c>
    </row>
    <row r="29" spans="1:27" ht="25.5" customHeight="1" thickBot="1">
      <c r="A29" s="260"/>
      <c r="B29" s="73"/>
      <c r="C29" s="54" t="s">
        <v>72</v>
      </c>
      <c r="D29" s="27"/>
      <c r="E29" s="26">
        <v>10</v>
      </c>
      <c r="F29" s="25" t="s">
        <v>117</v>
      </c>
      <c r="G29" s="26">
        <v>10</v>
      </c>
      <c r="H29" s="25" t="s">
        <v>117</v>
      </c>
      <c r="I29" s="26">
        <v>10</v>
      </c>
      <c r="J29" s="25" t="s">
        <v>117</v>
      </c>
      <c r="K29" s="26">
        <v>10</v>
      </c>
      <c r="L29" s="25" t="s">
        <v>117</v>
      </c>
      <c r="N29" s="26">
        <v>10</v>
      </c>
      <c r="O29" s="25">
        <v>1</v>
      </c>
      <c r="P29" s="26">
        <v>10</v>
      </c>
      <c r="Q29" s="25">
        <v>1</v>
      </c>
      <c r="R29" s="26">
        <v>10</v>
      </c>
      <c r="S29" s="25">
        <v>1</v>
      </c>
      <c r="T29" s="26">
        <v>10</v>
      </c>
      <c r="U29" s="25">
        <v>1</v>
      </c>
      <c r="V29" s="91"/>
      <c r="W29" s="95" t="str">
        <f>B28&amp;C29</f>
        <v>Question éthiquemodèle soumis au comité d'éthique</v>
      </c>
      <c r="X29" s="156">
        <f t="shared" si="0"/>
        <v>10</v>
      </c>
      <c r="Y29" s="156">
        <f t="shared" si="1"/>
        <v>10</v>
      </c>
      <c r="Z29" s="156">
        <f t="shared" si="2"/>
        <v>10</v>
      </c>
      <c r="AA29" s="156">
        <f t="shared" si="3"/>
        <v>10</v>
      </c>
    </row>
    <row r="30" spans="1:27" ht="79" thickTop="1" thickBot="1">
      <c r="A30" s="267" t="s">
        <v>13</v>
      </c>
      <c r="B30" s="78" t="s">
        <v>15</v>
      </c>
      <c r="C30" s="270" t="s">
        <v>120</v>
      </c>
      <c r="D30" s="271"/>
      <c r="E30" s="30">
        <v>5</v>
      </c>
      <c r="F30" s="28" t="s">
        <v>119</v>
      </c>
      <c r="G30" s="30">
        <v>5</v>
      </c>
      <c r="H30" s="28" t="s">
        <v>119</v>
      </c>
      <c r="I30" s="30">
        <v>10</v>
      </c>
      <c r="J30" s="28" t="s">
        <v>119</v>
      </c>
      <c r="K30" s="30">
        <v>5</v>
      </c>
      <c r="L30" s="28" t="s">
        <v>119</v>
      </c>
      <c r="N30" s="30">
        <v>5</v>
      </c>
      <c r="O30" s="28">
        <v>2</v>
      </c>
      <c r="P30" s="30">
        <v>5</v>
      </c>
      <c r="Q30" s="28">
        <v>2</v>
      </c>
      <c r="R30" s="30">
        <v>10</v>
      </c>
      <c r="S30" s="28">
        <v>2</v>
      </c>
      <c r="T30" s="30">
        <v>5</v>
      </c>
      <c r="U30" s="28">
        <v>2</v>
      </c>
      <c r="V30" s="91"/>
      <c r="W30" s="95" t="str">
        <f>B30&amp;C30</f>
        <v>Facilité de mise en œuvre de la technique (matériel frais/temps d'acquisition de la donnée )Mesure a effectuer sur matériel frais (vivant)</v>
      </c>
      <c r="X30" s="156">
        <f t="shared" si="0"/>
        <v>10</v>
      </c>
      <c r="Y30" s="156">
        <f t="shared" si="1"/>
        <v>10</v>
      </c>
      <c r="Z30" s="156">
        <f t="shared" si="2"/>
        <v>20</v>
      </c>
      <c r="AA30" s="156">
        <f t="shared" si="3"/>
        <v>10</v>
      </c>
    </row>
    <row r="31" spans="1:27" ht="21.5" thickBot="1">
      <c r="A31" s="268"/>
      <c r="B31" s="79"/>
      <c r="C31" s="272" t="s">
        <v>18</v>
      </c>
      <c r="D31" s="273"/>
      <c r="E31" s="30">
        <v>5</v>
      </c>
      <c r="F31" s="23" t="s">
        <v>118</v>
      </c>
      <c r="G31" s="30">
        <v>5</v>
      </c>
      <c r="H31" s="23" t="s">
        <v>118</v>
      </c>
      <c r="I31" s="30">
        <v>10</v>
      </c>
      <c r="J31" s="23" t="s">
        <v>118</v>
      </c>
      <c r="K31" s="30">
        <v>5</v>
      </c>
      <c r="L31" s="23" t="s">
        <v>118</v>
      </c>
      <c r="N31" s="30">
        <v>5</v>
      </c>
      <c r="O31" s="23">
        <v>3</v>
      </c>
      <c r="P31" s="30">
        <v>5</v>
      </c>
      <c r="Q31" s="23">
        <v>3</v>
      </c>
      <c r="R31" s="30">
        <v>10</v>
      </c>
      <c r="S31" s="23">
        <v>3</v>
      </c>
      <c r="T31" s="30">
        <v>5</v>
      </c>
      <c r="U31" s="23">
        <v>3</v>
      </c>
      <c r="V31" s="91"/>
      <c r="W31" s="95" t="str">
        <f>B30&amp;C31</f>
        <v>Facilité de mise en œuvre de la technique (matériel frais/temps d'acquisition de la donnée )Fixation possible</v>
      </c>
      <c r="X31" s="156">
        <f t="shared" si="0"/>
        <v>15</v>
      </c>
      <c r="Y31" s="156">
        <f t="shared" si="1"/>
        <v>15</v>
      </c>
      <c r="Z31" s="156">
        <f t="shared" si="2"/>
        <v>30</v>
      </c>
      <c r="AA31" s="156">
        <f t="shared" si="3"/>
        <v>15</v>
      </c>
    </row>
    <row r="32" spans="1:27" ht="32.25" customHeight="1" thickBot="1">
      <c r="A32" s="268"/>
      <c r="B32" s="79"/>
      <c r="C32" s="64" t="s">
        <v>135</v>
      </c>
      <c r="D32" s="57"/>
      <c r="E32" s="30">
        <v>5</v>
      </c>
      <c r="F32" s="23" t="s">
        <v>118</v>
      </c>
      <c r="G32" s="30">
        <v>5</v>
      </c>
      <c r="H32" s="23" t="s">
        <v>118</v>
      </c>
      <c r="I32" s="30">
        <v>10</v>
      </c>
      <c r="J32" s="23" t="s">
        <v>118</v>
      </c>
      <c r="K32" s="30">
        <v>5</v>
      </c>
      <c r="L32" s="23" t="s">
        <v>118</v>
      </c>
      <c r="N32" s="30">
        <v>5</v>
      </c>
      <c r="O32" s="23">
        <v>3</v>
      </c>
      <c r="P32" s="30">
        <v>5</v>
      </c>
      <c r="Q32" s="23">
        <v>3</v>
      </c>
      <c r="R32" s="30">
        <v>10</v>
      </c>
      <c r="S32" s="23">
        <v>3</v>
      </c>
      <c r="T32" s="30">
        <v>5</v>
      </c>
      <c r="U32" s="23">
        <v>3</v>
      </c>
      <c r="V32" s="91"/>
      <c r="W32" s="95" t="str">
        <f>B30&amp;C32</f>
        <v>Facilité de mise en œuvre de la technique (matériel frais/temps d'acquisition de la donnée )Acquisition des résultats sur 100 échantillons : 1 jour</v>
      </c>
      <c r="X32" s="156">
        <f t="shared" si="0"/>
        <v>15</v>
      </c>
      <c r="Y32" s="156">
        <f t="shared" si="1"/>
        <v>15</v>
      </c>
      <c r="Z32" s="156">
        <f t="shared" si="2"/>
        <v>30</v>
      </c>
      <c r="AA32" s="156">
        <f t="shared" si="3"/>
        <v>15</v>
      </c>
    </row>
    <row r="33" spans="1:27" ht="26.5" thickBot="1">
      <c r="A33" s="268"/>
      <c r="B33" s="79"/>
      <c r="C33" s="64" t="s">
        <v>136</v>
      </c>
      <c r="D33" s="58"/>
      <c r="E33" s="30">
        <v>5</v>
      </c>
      <c r="F33" s="23" t="s">
        <v>117</v>
      </c>
      <c r="G33" s="30">
        <v>5</v>
      </c>
      <c r="H33" s="23" t="s">
        <v>119</v>
      </c>
      <c r="I33" s="30">
        <v>10</v>
      </c>
      <c r="J33" s="23" t="s">
        <v>119</v>
      </c>
      <c r="K33" s="30">
        <v>5</v>
      </c>
      <c r="L33" s="23" t="s">
        <v>119</v>
      </c>
      <c r="N33" s="30">
        <v>5</v>
      </c>
      <c r="O33" s="23">
        <v>1</v>
      </c>
      <c r="P33" s="30">
        <v>5</v>
      </c>
      <c r="Q33" s="23">
        <v>2</v>
      </c>
      <c r="R33" s="30">
        <v>10</v>
      </c>
      <c r="S33" s="23">
        <v>2</v>
      </c>
      <c r="T33" s="30">
        <v>5</v>
      </c>
      <c r="U33" s="23">
        <v>2</v>
      </c>
      <c r="V33" s="91"/>
      <c r="W33" s="95" t="str">
        <f>B30&amp;C33</f>
        <v>Facilité de mise en œuvre de la technique (matériel frais/temps d'acquisition de la donnée )Acquisition des résultats sur 100 échantillons : + jours</v>
      </c>
      <c r="X33" s="156">
        <f t="shared" si="0"/>
        <v>5</v>
      </c>
      <c r="Y33" s="156">
        <f t="shared" si="1"/>
        <v>10</v>
      </c>
      <c r="Z33" s="156">
        <f t="shared" si="2"/>
        <v>20</v>
      </c>
      <c r="AA33" s="156">
        <f t="shared" si="3"/>
        <v>10</v>
      </c>
    </row>
    <row r="34" spans="1:27" ht="26.5" thickBot="1">
      <c r="A34" s="269"/>
      <c r="B34" s="80"/>
      <c r="C34" s="64" t="s">
        <v>137</v>
      </c>
      <c r="D34" s="58"/>
      <c r="E34" s="30">
        <v>5</v>
      </c>
      <c r="F34" s="25" t="s">
        <v>117</v>
      </c>
      <c r="G34" s="30">
        <v>5</v>
      </c>
      <c r="H34" s="25" t="s">
        <v>117</v>
      </c>
      <c r="I34" s="30">
        <v>10</v>
      </c>
      <c r="J34" s="25" t="s">
        <v>119</v>
      </c>
      <c r="K34" s="30">
        <v>5</v>
      </c>
      <c r="L34" s="25" t="s">
        <v>117</v>
      </c>
      <c r="N34" s="30">
        <v>5</v>
      </c>
      <c r="O34" s="25">
        <v>1</v>
      </c>
      <c r="P34" s="30">
        <v>5</v>
      </c>
      <c r="Q34" s="25">
        <v>1</v>
      </c>
      <c r="R34" s="30">
        <v>10</v>
      </c>
      <c r="S34" s="25">
        <v>2</v>
      </c>
      <c r="T34" s="30">
        <v>5</v>
      </c>
      <c r="U34" s="25">
        <v>1</v>
      </c>
      <c r="V34" s="91"/>
      <c r="W34" s="95" t="str">
        <f>B30&amp;C34</f>
        <v>Facilité de mise en œuvre de la technique (matériel frais/temps d'acquisition de la donnée )Acquisition des résultats sur 100 échantillons : + semaines</v>
      </c>
      <c r="X34" s="156">
        <f t="shared" si="0"/>
        <v>5</v>
      </c>
      <c r="Y34" s="156">
        <f t="shared" si="1"/>
        <v>5</v>
      </c>
      <c r="Z34" s="156">
        <f t="shared" si="2"/>
        <v>20</v>
      </c>
      <c r="AA34" s="156">
        <f t="shared" si="3"/>
        <v>5</v>
      </c>
    </row>
    <row r="35" spans="1:27" ht="73.5" customHeight="1" thickTop="1" thickBot="1">
      <c r="A35" s="258" t="s">
        <v>48</v>
      </c>
      <c r="B35" s="74" t="s">
        <v>114</v>
      </c>
      <c r="C35" s="54" t="s">
        <v>73</v>
      </c>
      <c r="D35" s="29"/>
      <c r="E35" s="26">
        <v>5</v>
      </c>
      <c r="F35" s="28" t="s">
        <v>118</v>
      </c>
      <c r="G35" s="26">
        <v>5</v>
      </c>
      <c r="H35" s="28" t="s">
        <v>118</v>
      </c>
      <c r="I35" s="26">
        <v>10</v>
      </c>
      <c r="J35" s="28" t="s">
        <v>118</v>
      </c>
      <c r="K35" s="26">
        <v>5</v>
      </c>
      <c r="L35" s="28" t="s">
        <v>118</v>
      </c>
      <c r="N35" s="26">
        <v>5</v>
      </c>
      <c r="O35" s="28">
        <v>3</v>
      </c>
      <c r="P35" s="26">
        <v>5</v>
      </c>
      <c r="Q35" s="28">
        <v>3</v>
      </c>
      <c r="R35" s="26">
        <v>10</v>
      </c>
      <c r="S35" s="28">
        <v>3</v>
      </c>
      <c r="T35" s="26">
        <v>5</v>
      </c>
      <c r="U35" s="28">
        <v>3</v>
      </c>
      <c r="V35" s="91"/>
      <c r="W35" s="95" t="str">
        <f>B35&amp;C35</f>
        <v>Matériel et Niveau technique et expertise requise pour l'acquisition de la donnéeFaible</v>
      </c>
      <c r="X35" s="156">
        <f t="shared" si="0"/>
        <v>15</v>
      </c>
      <c r="Y35" s="156">
        <f t="shared" si="1"/>
        <v>15</v>
      </c>
      <c r="Z35" s="156">
        <f t="shared" si="2"/>
        <v>30</v>
      </c>
      <c r="AA35" s="156">
        <f t="shared" si="3"/>
        <v>15</v>
      </c>
    </row>
    <row r="36" spans="1:27" ht="21.5" thickBot="1">
      <c r="A36" s="259"/>
      <c r="B36" s="72"/>
      <c r="C36" s="54" t="s">
        <v>74</v>
      </c>
      <c r="D36" s="27"/>
      <c r="E36" s="26">
        <v>5</v>
      </c>
      <c r="F36" s="25" t="s">
        <v>117</v>
      </c>
      <c r="G36" s="26">
        <v>5</v>
      </c>
      <c r="H36" s="25" t="s">
        <v>117</v>
      </c>
      <c r="I36" s="26">
        <v>10</v>
      </c>
      <c r="J36" s="25" t="s">
        <v>117</v>
      </c>
      <c r="K36" s="26">
        <v>5</v>
      </c>
      <c r="L36" s="25" t="s">
        <v>117</v>
      </c>
      <c r="N36" s="26">
        <v>5</v>
      </c>
      <c r="O36" s="25">
        <v>1</v>
      </c>
      <c r="P36" s="26">
        <v>5</v>
      </c>
      <c r="Q36" s="25">
        <v>1</v>
      </c>
      <c r="R36" s="26">
        <v>10</v>
      </c>
      <c r="S36" s="25">
        <v>1</v>
      </c>
      <c r="T36" s="26">
        <v>5</v>
      </c>
      <c r="U36" s="25">
        <v>1</v>
      </c>
      <c r="V36" s="91"/>
      <c r="W36" s="95" t="str">
        <f>B35&amp;C36</f>
        <v>Matériel et Niveau technique et expertise requise pour l'acquisition de la donnéeElevé</v>
      </c>
      <c r="X36" s="156">
        <f t="shared" si="0"/>
        <v>5</v>
      </c>
      <c r="Y36" s="156">
        <f t="shared" si="1"/>
        <v>5</v>
      </c>
      <c r="Z36" s="156">
        <f t="shared" si="2"/>
        <v>10</v>
      </c>
      <c r="AA36" s="156">
        <f t="shared" si="3"/>
        <v>5</v>
      </c>
    </row>
    <row r="37" spans="1:27">
      <c r="E37" s="24"/>
      <c r="F37" s="24"/>
      <c r="G37" s="24"/>
      <c r="H37" s="24"/>
      <c r="I37" s="24"/>
      <c r="J37" s="24"/>
      <c r="K37" s="24"/>
      <c r="N37" s="24"/>
      <c r="O37" s="24"/>
      <c r="P37" s="24"/>
      <c r="Q37" s="24"/>
      <c r="R37" s="24"/>
      <c r="S37" s="24"/>
      <c r="T37" s="24"/>
      <c r="W37" s="95"/>
    </row>
  </sheetData>
  <mergeCells count="27">
    <mergeCell ref="N1:U1"/>
    <mergeCell ref="X1:AA1"/>
    <mergeCell ref="A6:A8"/>
    <mergeCell ref="A3:A5"/>
    <mergeCell ref="T2:U2"/>
    <mergeCell ref="A24:A27"/>
    <mergeCell ref="A18:A23"/>
    <mergeCell ref="A15:A17"/>
    <mergeCell ref="C22:D22"/>
    <mergeCell ref="E1:L1"/>
    <mergeCell ref="B15:B16"/>
    <mergeCell ref="A35:A36"/>
    <mergeCell ref="A28:A29"/>
    <mergeCell ref="N2:O2"/>
    <mergeCell ref="P2:Q2"/>
    <mergeCell ref="R2:S2"/>
    <mergeCell ref="C21:D21"/>
    <mergeCell ref="K2:L2"/>
    <mergeCell ref="I2:J2"/>
    <mergeCell ref="A30:A34"/>
    <mergeCell ref="C30:D30"/>
    <mergeCell ref="C31:D31"/>
    <mergeCell ref="E2:F2"/>
    <mergeCell ref="G2:H2"/>
    <mergeCell ref="A9:A10"/>
    <mergeCell ref="A11:A14"/>
    <mergeCell ref="C23:D23"/>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X338"/>
  <sheetViews>
    <sheetView topLeftCell="A295" zoomScale="30" zoomScaleNormal="30" workbookViewId="0">
      <selection activeCell="E331" sqref="E331:E338"/>
    </sheetView>
  </sheetViews>
  <sheetFormatPr baseColWidth="10" defaultColWidth="11" defaultRowHeight="14"/>
  <cols>
    <col min="1" max="1" width="25.75" style="2" customWidth="1"/>
    <col min="2" max="2" width="21.08203125" style="2" customWidth="1"/>
    <col min="3" max="3" width="24.33203125" style="2" bestFit="1" customWidth="1"/>
    <col min="4" max="4" width="18.75" style="2" bestFit="1" customWidth="1"/>
    <col min="5" max="5" width="18.75" style="2" customWidth="1"/>
    <col min="6" max="6" width="37" style="2" customWidth="1"/>
    <col min="7" max="7" width="9.33203125" style="2" customWidth="1"/>
    <col min="8" max="8" width="12.33203125" style="2" bestFit="1" customWidth="1"/>
    <col min="9" max="9" width="14.08203125" style="3" customWidth="1"/>
    <col min="10" max="10" width="14.08203125" style="4" customWidth="1"/>
    <col min="11" max="11" width="14.08203125" style="5" customWidth="1"/>
    <col min="12" max="14" width="14.08203125" style="4" customWidth="1"/>
    <col min="15" max="15" width="14.08203125" style="3" customWidth="1"/>
    <col min="16" max="21" width="14.08203125" style="4" customWidth="1"/>
    <col min="22" max="22" width="14.08203125" style="3" customWidth="1"/>
    <col min="23" max="23" width="14.08203125" style="4" customWidth="1"/>
    <col min="24" max="24" width="7.83203125" style="5" customWidth="1"/>
    <col min="25" max="28" width="7.83203125" style="4" customWidth="1"/>
    <col min="29" max="29" width="7.83203125" style="3" customWidth="1"/>
    <col min="30" max="30" width="11.83203125" style="4" customWidth="1"/>
    <col min="31" max="31" width="11.83203125" style="5" customWidth="1"/>
    <col min="32" max="33" width="11.83203125" style="4" customWidth="1"/>
    <col min="34" max="34" width="16.83203125" style="4" customWidth="1"/>
    <col min="35" max="35" width="14.08203125" style="4" customWidth="1"/>
    <col min="36" max="36" width="10" style="3" customWidth="1"/>
    <col min="37" max="37" width="10" style="4" customWidth="1"/>
    <col min="38" max="38" width="21" style="5" customWidth="1"/>
    <col min="39" max="39" width="21" style="4" customWidth="1"/>
    <col min="40" max="40" width="21" style="3" customWidth="1"/>
    <col min="41" max="41" width="16" style="4" customWidth="1"/>
    <col min="42" max="42" width="16" style="5" customWidth="1"/>
    <col min="43" max="1012" width="10.58203125" style="2" customWidth="1"/>
    <col min="1013" max="1026" width="10.58203125" customWidth="1"/>
    <col min="1027" max="1027" width="11" customWidth="1"/>
  </cols>
  <sheetData>
    <row r="1" spans="1:1012" ht="21.5" thickBot="1">
      <c r="A1" s="136"/>
      <c r="B1" s="136"/>
      <c r="C1" s="319" t="s">
        <v>110</v>
      </c>
      <c r="D1" s="116" t="s">
        <v>111</v>
      </c>
      <c r="E1" s="294"/>
      <c r="F1" s="294"/>
      <c r="G1" s="294"/>
      <c r="H1" s="294"/>
      <c r="I1" s="294"/>
      <c r="J1" s="294"/>
      <c r="K1" s="294"/>
      <c r="L1" s="295"/>
      <c r="M1"/>
      <c r="N1" s="293" t="s">
        <v>54</v>
      </c>
      <c r="O1" s="116" t="s">
        <v>54</v>
      </c>
      <c r="P1" s="294"/>
      <c r="Q1" s="294"/>
      <c r="R1" s="294"/>
      <c r="S1" s="294"/>
      <c r="T1" s="294"/>
      <c r="U1" s="294"/>
      <c r="V1" s="294"/>
      <c r="W1" s="295"/>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row>
    <row r="2" spans="1:1012" ht="42.5" thickBot="1">
      <c r="A2" s="136"/>
      <c r="B2" s="136"/>
      <c r="C2" s="319"/>
      <c r="D2" s="117" t="s">
        <v>112</v>
      </c>
      <c r="E2" s="320"/>
      <c r="F2" s="320"/>
      <c r="G2" s="320"/>
      <c r="H2" s="320"/>
      <c r="I2" s="320"/>
      <c r="J2" s="320"/>
      <c r="K2" s="320"/>
      <c r="L2" s="321"/>
      <c r="M2"/>
      <c r="N2" s="293"/>
      <c r="O2" s="117" t="s">
        <v>76</v>
      </c>
      <c r="P2" s="294"/>
      <c r="Q2" s="294"/>
      <c r="R2" s="294"/>
      <c r="S2" s="294"/>
      <c r="T2" s="294"/>
      <c r="U2" s="294"/>
      <c r="V2" s="294"/>
      <c r="W2" s="295"/>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row>
    <row r="3" spans="1:1012" ht="42.5" thickBot="1">
      <c r="A3" s="136"/>
      <c r="B3" s="136"/>
      <c r="C3" s="319"/>
      <c r="D3" s="117" t="s">
        <v>113</v>
      </c>
      <c r="E3" s="294"/>
      <c r="F3" s="294"/>
      <c r="G3" s="294"/>
      <c r="H3" s="294"/>
      <c r="I3" s="294"/>
      <c r="J3" s="294"/>
      <c r="K3" s="294"/>
      <c r="L3" s="295"/>
      <c r="M3"/>
      <c r="N3" s="293"/>
      <c r="O3" s="117" t="s">
        <v>16</v>
      </c>
      <c r="P3" s="294"/>
      <c r="Q3" s="294"/>
      <c r="R3" s="294"/>
      <c r="S3" s="294"/>
      <c r="T3" s="294"/>
      <c r="U3" s="294"/>
      <c r="V3" s="294"/>
      <c r="W3" s="295"/>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row>
    <row r="4" spans="1:1012" ht="63.5" thickBot="1">
      <c r="A4" s="136"/>
      <c r="B4" s="136"/>
      <c r="C4" s="319"/>
      <c r="D4" s="117" t="s">
        <v>146</v>
      </c>
      <c r="E4" s="294"/>
      <c r="F4" s="294"/>
      <c r="G4" s="294"/>
      <c r="H4" s="294"/>
      <c r="I4" s="294"/>
      <c r="J4" s="294"/>
      <c r="K4" s="294"/>
      <c r="L4" s="295"/>
      <c r="M4"/>
      <c r="N4" s="293"/>
      <c r="O4" s="117" t="s">
        <v>77</v>
      </c>
      <c r="P4" s="296"/>
      <c r="Q4" s="296"/>
      <c r="R4" s="296"/>
      <c r="S4" s="296"/>
      <c r="T4" s="296"/>
      <c r="U4" s="296"/>
      <c r="V4" s="296"/>
      <c r="W4" s="297"/>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row>
    <row r="5" spans="1:1012" ht="141" thickTop="1" thickBot="1">
      <c r="A5" s="11" t="s">
        <v>115</v>
      </c>
      <c r="B5" s="310" t="str">
        <f>ChoixBMK!D2</f>
        <v>Surveillance générale</v>
      </c>
      <c r="C5" s="311"/>
      <c r="D5" s="312"/>
      <c r="E5" s="131"/>
      <c r="G5" s="313" t="s">
        <v>150</v>
      </c>
      <c r="H5" s="313" t="s">
        <v>116</v>
      </c>
      <c r="I5" s="258" t="s">
        <v>42</v>
      </c>
      <c r="J5" s="259"/>
      <c r="K5" s="277"/>
      <c r="L5" s="276" t="s">
        <v>43</v>
      </c>
      <c r="M5" s="259"/>
      <c r="N5" s="277"/>
      <c r="O5" s="274" t="s">
        <v>44</v>
      </c>
      <c r="P5" s="275"/>
      <c r="Q5" s="276" t="s">
        <v>45</v>
      </c>
      <c r="R5" s="259"/>
      <c r="S5" s="259"/>
      <c r="T5" s="277"/>
      <c r="U5" s="281" t="s">
        <v>46</v>
      </c>
      <c r="V5" s="282"/>
      <c r="W5" s="283"/>
      <c r="X5" s="258" t="s">
        <v>11</v>
      </c>
      <c r="Y5" s="259"/>
      <c r="Z5" s="259"/>
      <c r="AA5" s="259"/>
      <c r="AB5" s="259"/>
      <c r="AC5" s="277"/>
      <c r="AD5" s="280" t="s">
        <v>12</v>
      </c>
      <c r="AE5" s="268"/>
      <c r="AF5" s="268"/>
      <c r="AG5" s="269"/>
      <c r="AH5" s="258" t="s">
        <v>47</v>
      </c>
      <c r="AI5" s="260"/>
      <c r="AJ5" s="267" t="s">
        <v>13</v>
      </c>
      <c r="AK5" s="268"/>
      <c r="AL5" s="268"/>
      <c r="AM5" s="268"/>
      <c r="AN5" s="269"/>
      <c r="AO5" s="258" t="s">
        <v>48</v>
      </c>
      <c r="AP5" s="259"/>
      <c r="AQ5" s="5"/>
      <c r="AR5" s="4"/>
      <c r="ALW5"/>
      <c r="ALX5"/>
    </row>
    <row r="6" spans="1:1012" ht="31.5" customHeight="1" thickTop="1" thickBot="1">
      <c r="G6" s="313"/>
      <c r="H6" s="313"/>
      <c r="I6" s="314" t="s">
        <v>49</v>
      </c>
      <c r="J6" s="299"/>
      <c r="K6" s="315"/>
      <c r="L6" s="298" t="s">
        <v>50</v>
      </c>
      <c r="M6" s="299"/>
      <c r="N6" s="299"/>
      <c r="O6" s="300" t="s">
        <v>51</v>
      </c>
      <c r="P6" s="301"/>
      <c r="Q6" s="302" t="s">
        <v>52</v>
      </c>
      <c r="R6" s="302"/>
      <c r="S6" s="302"/>
      <c r="T6" s="303"/>
      <c r="U6" s="304" t="s">
        <v>241</v>
      </c>
      <c r="V6" s="302"/>
      <c r="W6" s="305"/>
      <c r="X6" s="309" t="s">
        <v>125</v>
      </c>
      <c r="Y6" s="302"/>
      <c r="Z6" s="302"/>
      <c r="AA6" s="302"/>
      <c r="AB6" s="302"/>
      <c r="AC6" s="302"/>
      <c r="AD6" s="306" t="s">
        <v>14</v>
      </c>
      <c r="AE6" s="307"/>
      <c r="AF6" s="307"/>
      <c r="AG6" s="308"/>
      <c r="AH6" s="302" t="s">
        <v>121</v>
      </c>
      <c r="AI6" s="305"/>
      <c r="AJ6" s="316" t="s">
        <v>15</v>
      </c>
      <c r="AK6" s="317"/>
      <c r="AL6" s="317"/>
      <c r="AM6" s="317"/>
      <c r="AN6" s="318"/>
      <c r="AO6" s="309" t="s">
        <v>114</v>
      </c>
      <c r="AP6" s="303"/>
      <c r="ALV6"/>
      <c r="ALW6"/>
      <c r="ALX6"/>
    </row>
    <row r="7" spans="1:1012" ht="92" thickTop="1" thickBot="1">
      <c r="A7" s="8" t="s">
        <v>53</v>
      </c>
      <c r="B7" s="8" t="s">
        <v>0</v>
      </c>
      <c r="C7" s="8" t="s">
        <v>54</v>
      </c>
      <c r="D7" s="9" t="s">
        <v>55</v>
      </c>
      <c r="E7" s="9" t="s">
        <v>217</v>
      </c>
      <c r="F7" s="135" t="s">
        <v>147</v>
      </c>
      <c r="G7" s="313"/>
      <c r="H7" s="313"/>
      <c r="I7" s="49" t="s">
        <v>56</v>
      </c>
      <c r="J7" s="49" t="s">
        <v>57</v>
      </c>
      <c r="K7" s="51" t="s">
        <v>58</v>
      </c>
      <c r="L7" s="52" t="s">
        <v>59</v>
      </c>
      <c r="M7" s="49" t="s">
        <v>60</v>
      </c>
      <c r="N7" s="53" t="s">
        <v>61</v>
      </c>
      <c r="O7" s="54" t="s">
        <v>62</v>
      </c>
      <c r="P7" s="54" t="s">
        <v>63</v>
      </c>
      <c r="Q7" s="54" t="s">
        <v>64</v>
      </c>
      <c r="R7" s="54" t="s">
        <v>65</v>
      </c>
      <c r="S7" s="55" t="s">
        <v>66</v>
      </c>
      <c r="T7" s="56" t="s">
        <v>67</v>
      </c>
      <c r="U7" s="54" t="s">
        <v>68</v>
      </c>
      <c r="V7" s="54" t="s">
        <v>69</v>
      </c>
      <c r="W7" s="54" t="s">
        <v>70</v>
      </c>
      <c r="X7" s="48" t="s">
        <v>132</v>
      </c>
      <c r="Y7" s="48" t="s">
        <v>133</v>
      </c>
      <c r="Z7" s="48" t="s">
        <v>134</v>
      </c>
      <c r="AA7" s="59" t="s">
        <v>123</v>
      </c>
      <c r="AB7" s="60" t="s">
        <v>16</v>
      </c>
      <c r="AC7" s="61" t="s">
        <v>17</v>
      </c>
      <c r="AD7" s="49" t="s">
        <v>19</v>
      </c>
      <c r="AE7" s="49" t="s">
        <v>20</v>
      </c>
      <c r="AF7" s="49" t="s">
        <v>122</v>
      </c>
      <c r="AG7" s="49" t="s">
        <v>21</v>
      </c>
      <c r="AH7" s="54" t="s">
        <v>71</v>
      </c>
      <c r="AI7" s="54" t="s">
        <v>72</v>
      </c>
      <c r="AJ7" s="62" t="s">
        <v>120</v>
      </c>
      <c r="AK7" s="63" t="s">
        <v>18</v>
      </c>
      <c r="AL7" s="64" t="s">
        <v>135</v>
      </c>
      <c r="AM7" s="64" t="s">
        <v>136</v>
      </c>
      <c r="AN7" s="64" t="s">
        <v>137</v>
      </c>
      <c r="AO7" s="54" t="s">
        <v>73</v>
      </c>
      <c r="AP7" s="54" t="s">
        <v>74</v>
      </c>
      <c r="AQ7" s="6"/>
      <c r="AR7" s="6"/>
      <c r="AS7" s="6"/>
      <c r="AT7" s="6"/>
      <c r="AU7" s="6"/>
      <c r="AV7" s="6"/>
      <c r="AW7" s="6"/>
      <c r="AX7" s="6"/>
      <c r="AY7" s="6"/>
      <c r="AZ7" s="6"/>
      <c r="BA7" s="6"/>
      <c r="BB7" s="6"/>
      <c r="BC7" s="6"/>
      <c r="BD7" s="6"/>
      <c r="BE7" s="6"/>
      <c r="BF7" s="6"/>
      <c r="BG7" s="6"/>
      <c r="BH7" s="6"/>
      <c r="BI7" s="6"/>
      <c r="BJ7" s="6"/>
      <c r="BK7" s="6"/>
      <c r="BL7" s="6"/>
      <c r="BM7" s="6"/>
      <c r="BN7" s="6"/>
      <c r="BO7" s="6"/>
      <c r="BP7" s="6"/>
      <c r="BQ7" s="6"/>
      <c r="BR7" s="6"/>
      <c r="BS7" s="6"/>
      <c r="BT7" s="6"/>
      <c r="BU7" s="6"/>
      <c r="BV7" s="6"/>
      <c r="BW7" s="6"/>
      <c r="BX7" s="6"/>
      <c r="BY7" s="6"/>
      <c r="BZ7" s="6"/>
      <c r="CA7" s="6"/>
      <c r="CB7" s="6"/>
      <c r="CC7" s="6"/>
      <c r="CD7" s="6"/>
      <c r="CE7" s="6"/>
      <c r="CF7" s="6"/>
      <c r="CG7" s="6"/>
      <c r="CH7" s="6"/>
      <c r="CI7" s="6"/>
      <c r="CJ7" s="6"/>
      <c r="CK7" s="6"/>
      <c r="CL7" s="6"/>
      <c r="CM7" s="6"/>
      <c r="CN7" s="6"/>
      <c r="CO7" s="6"/>
      <c r="CP7" s="6"/>
      <c r="CQ7" s="6"/>
      <c r="CR7" s="6"/>
      <c r="CS7" s="6"/>
      <c r="CT7" s="6"/>
      <c r="CU7" s="6"/>
      <c r="CV7" s="6"/>
      <c r="CW7" s="6"/>
      <c r="CX7" s="6"/>
      <c r="CY7" s="6"/>
      <c r="CZ7" s="6"/>
      <c r="DA7" s="6"/>
      <c r="DB7" s="6"/>
      <c r="DC7" s="6"/>
      <c r="DD7" s="6"/>
      <c r="DE7" s="6"/>
      <c r="DF7" s="6"/>
      <c r="DG7" s="6"/>
      <c r="DH7" s="6"/>
      <c r="DI7" s="6"/>
      <c r="DJ7" s="6"/>
      <c r="DK7" s="6"/>
      <c r="DL7" s="6"/>
      <c r="DM7" s="6"/>
      <c r="DN7" s="6"/>
      <c r="DO7" s="6"/>
      <c r="DP7" s="6"/>
      <c r="DQ7" s="6"/>
      <c r="DR7" s="6"/>
      <c r="DS7" s="6"/>
      <c r="DT7" s="6"/>
      <c r="DU7" s="6"/>
      <c r="DV7" s="6"/>
      <c r="DW7" s="6"/>
      <c r="DX7" s="6"/>
      <c r="DY7" s="6"/>
      <c r="DZ7" s="6"/>
      <c r="EA7" s="6"/>
      <c r="EB7" s="6"/>
      <c r="EC7" s="6"/>
      <c r="ED7" s="6"/>
      <c r="EE7" s="6"/>
      <c r="EF7" s="6"/>
      <c r="EG7" s="6"/>
      <c r="EH7" s="6"/>
      <c r="EI7" s="6"/>
      <c r="EJ7" s="6"/>
      <c r="EK7" s="6"/>
      <c r="EL7" s="6"/>
      <c r="EM7" s="6"/>
      <c r="EN7" s="6"/>
      <c r="EO7" s="6"/>
      <c r="EP7" s="6"/>
      <c r="EQ7" s="6"/>
      <c r="ER7" s="6"/>
      <c r="ES7" s="6"/>
      <c r="ET7" s="6"/>
      <c r="EU7" s="6"/>
      <c r="EV7" s="6"/>
      <c r="EW7" s="6"/>
      <c r="EX7" s="6"/>
      <c r="EY7" s="6"/>
      <c r="EZ7" s="6"/>
      <c r="FA7" s="6"/>
      <c r="FB7" s="6"/>
      <c r="FC7" s="6"/>
      <c r="FD7" s="6"/>
      <c r="FE7" s="6"/>
      <c r="FF7" s="6"/>
      <c r="FG7" s="6"/>
      <c r="FH7" s="6"/>
      <c r="FI7" s="6"/>
      <c r="FJ7" s="6"/>
      <c r="FK7" s="6"/>
      <c r="FL7" s="6"/>
      <c r="FM7" s="6"/>
      <c r="FN7" s="6"/>
      <c r="FO7" s="6"/>
      <c r="FP7" s="6"/>
      <c r="FQ7" s="6"/>
      <c r="FR7" s="6"/>
      <c r="FS7" s="6"/>
      <c r="FT7" s="6"/>
      <c r="FU7" s="6"/>
      <c r="FV7" s="6"/>
      <c r="FW7" s="6"/>
      <c r="FX7" s="6"/>
      <c r="FY7" s="6"/>
      <c r="FZ7" s="6"/>
      <c r="GA7" s="6"/>
      <c r="GB7" s="6"/>
      <c r="GC7" s="6"/>
      <c r="GD7" s="6"/>
      <c r="GE7" s="6"/>
      <c r="GF7" s="6"/>
      <c r="GG7" s="6"/>
      <c r="GH7" s="6"/>
      <c r="GI7" s="6"/>
      <c r="GJ7" s="6"/>
      <c r="GK7" s="6"/>
      <c r="GL7" s="6"/>
      <c r="GM7" s="6"/>
      <c r="GN7" s="6"/>
      <c r="GO7" s="6"/>
      <c r="GP7" s="6"/>
      <c r="GQ7" s="6"/>
      <c r="GR7" s="6"/>
      <c r="GS7" s="6"/>
      <c r="GT7" s="6"/>
      <c r="GU7" s="6"/>
      <c r="GV7" s="6"/>
      <c r="GW7" s="6"/>
      <c r="GX7" s="6"/>
      <c r="GY7" s="6"/>
      <c r="GZ7" s="6"/>
      <c r="HA7" s="6"/>
      <c r="HB7" s="6"/>
      <c r="HC7" s="6"/>
      <c r="HD7" s="6"/>
      <c r="HE7" s="6"/>
      <c r="HF7" s="6"/>
      <c r="HG7" s="6"/>
      <c r="HH7" s="6"/>
      <c r="HI7" s="6"/>
      <c r="HJ7" s="6"/>
      <c r="HK7" s="6"/>
      <c r="HL7" s="6"/>
      <c r="HM7" s="6"/>
      <c r="HN7" s="6"/>
      <c r="HO7" s="6"/>
      <c r="HP7" s="6"/>
      <c r="HQ7" s="6"/>
      <c r="HR7" s="6"/>
      <c r="HS7" s="6"/>
      <c r="HT7" s="6"/>
      <c r="HU7" s="6"/>
      <c r="HV7" s="6"/>
      <c r="HW7" s="6"/>
      <c r="HX7" s="6"/>
      <c r="HY7" s="6"/>
      <c r="HZ7" s="6"/>
      <c r="IA7" s="6"/>
      <c r="IB7" s="6"/>
      <c r="IC7" s="6"/>
      <c r="ID7" s="6"/>
      <c r="IE7" s="6"/>
      <c r="IF7" s="6"/>
      <c r="IG7" s="6"/>
      <c r="IH7" s="6"/>
      <c r="II7" s="6"/>
      <c r="IJ7" s="6"/>
      <c r="IK7" s="6"/>
      <c r="IL7" s="6"/>
      <c r="IM7" s="6"/>
      <c r="IN7" s="6"/>
      <c r="IO7" s="6"/>
      <c r="IP7" s="6"/>
      <c r="IQ7" s="6"/>
      <c r="IR7" s="6"/>
      <c r="IS7" s="6"/>
      <c r="IT7" s="6"/>
      <c r="IU7" s="6"/>
      <c r="IV7" s="6"/>
      <c r="IW7" s="6"/>
      <c r="IX7" s="6"/>
      <c r="IY7" s="6"/>
      <c r="IZ7" s="6"/>
      <c r="JA7" s="6"/>
      <c r="JB7" s="6"/>
      <c r="JC7" s="6"/>
      <c r="JD7" s="6"/>
      <c r="JE7" s="6"/>
      <c r="JF7" s="6"/>
      <c r="JG7" s="6"/>
      <c r="JH7" s="6"/>
      <c r="JI7" s="6"/>
      <c r="JJ7" s="6"/>
      <c r="JK7" s="6"/>
      <c r="JL7" s="6"/>
      <c r="JM7" s="6"/>
      <c r="JN7" s="6"/>
      <c r="JO7" s="6"/>
      <c r="JP7" s="6"/>
      <c r="JQ7" s="6"/>
      <c r="JR7" s="6"/>
      <c r="JS7" s="6"/>
      <c r="JT7" s="6"/>
      <c r="JU7" s="6"/>
      <c r="JV7" s="6"/>
      <c r="JW7" s="6"/>
      <c r="JX7" s="6"/>
      <c r="JY7" s="6"/>
      <c r="JZ7" s="6"/>
      <c r="KA7" s="6"/>
      <c r="KB7" s="6"/>
      <c r="KC7" s="6"/>
      <c r="KD7" s="6"/>
      <c r="KE7" s="6"/>
      <c r="KF7" s="6"/>
      <c r="KG7" s="6"/>
      <c r="KH7" s="6"/>
      <c r="KI7" s="6"/>
      <c r="KJ7" s="6"/>
      <c r="KK7" s="6"/>
      <c r="KL7" s="6"/>
      <c r="KM7" s="6"/>
      <c r="KN7" s="6"/>
      <c r="KO7" s="6"/>
      <c r="KP7" s="6"/>
      <c r="KQ7" s="6"/>
      <c r="KR7" s="6"/>
      <c r="KS7" s="6"/>
      <c r="KT7" s="6"/>
      <c r="KU7" s="6"/>
      <c r="KV7" s="6"/>
      <c r="KW7" s="6"/>
      <c r="KX7" s="6"/>
      <c r="KY7" s="6"/>
      <c r="KZ7" s="6"/>
      <c r="LA7" s="6"/>
      <c r="LB7" s="6"/>
      <c r="LC7" s="6"/>
      <c r="LD7" s="6"/>
      <c r="LE7" s="6"/>
      <c r="LF7" s="6"/>
      <c r="LG7" s="6"/>
      <c r="LH7" s="6"/>
      <c r="LI7" s="6"/>
      <c r="LJ7" s="6"/>
      <c r="LK7" s="6"/>
      <c r="LL7" s="6"/>
      <c r="LM7" s="6"/>
      <c r="LN7" s="6"/>
      <c r="LO7" s="6"/>
      <c r="LP7" s="6"/>
      <c r="LQ7" s="6"/>
      <c r="LR7" s="6"/>
      <c r="LS7" s="6"/>
      <c r="LT7" s="6"/>
      <c r="LU7" s="6"/>
      <c r="LV7" s="6"/>
      <c r="LW7" s="6"/>
      <c r="LX7" s="6"/>
      <c r="LY7" s="6"/>
      <c r="LZ7" s="6"/>
      <c r="MA7" s="6"/>
      <c r="MB7" s="6"/>
      <c r="MC7" s="6"/>
      <c r="MD7" s="6"/>
      <c r="ME7" s="6"/>
      <c r="MF7" s="6"/>
      <c r="MG7" s="6"/>
      <c r="MH7" s="6"/>
      <c r="MI7" s="6"/>
      <c r="MJ7" s="6"/>
      <c r="MK7" s="6"/>
      <c r="ML7" s="6"/>
      <c r="MM7" s="6"/>
      <c r="MN7" s="6"/>
      <c r="MO7" s="6"/>
      <c r="MP7" s="6"/>
      <c r="MQ7" s="6"/>
      <c r="MR7" s="6"/>
      <c r="MS7" s="6"/>
      <c r="MT7" s="6"/>
      <c r="MU7" s="6"/>
      <c r="MV7" s="6"/>
      <c r="MW7" s="6"/>
      <c r="MX7" s="6"/>
      <c r="MY7" s="6"/>
      <c r="MZ7" s="6"/>
      <c r="NA7" s="6"/>
      <c r="NB7" s="6"/>
      <c r="NC7" s="6"/>
      <c r="ND7" s="6"/>
      <c r="NE7" s="6"/>
      <c r="NF7" s="6"/>
      <c r="NG7" s="6"/>
      <c r="NH7" s="6"/>
      <c r="NI7" s="6"/>
      <c r="NJ7" s="6"/>
      <c r="NK7" s="6"/>
      <c r="NL7" s="6"/>
      <c r="NM7" s="6"/>
      <c r="NN7" s="6"/>
      <c r="NO7" s="6"/>
      <c r="NP7" s="6"/>
      <c r="NQ7" s="6"/>
      <c r="NR7" s="6"/>
      <c r="NS7" s="6"/>
      <c r="NT7" s="6"/>
      <c r="NU7" s="6"/>
      <c r="NV7" s="6"/>
      <c r="NW7" s="6"/>
      <c r="NX7" s="6"/>
      <c r="NY7" s="6"/>
      <c r="NZ7" s="6"/>
      <c r="OA7" s="6"/>
      <c r="OB7" s="6"/>
      <c r="OC7" s="6"/>
      <c r="OD7" s="6"/>
      <c r="OE7" s="6"/>
      <c r="OF7" s="6"/>
      <c r="OG7" s="6"/>
      <c r="OH7" s="6"/>
      <c r="OI7" s="6"/>
      <c r="OJ7" s="6"/>
      <c r="OK7" s="6"/>
      <c r="OL7" s="6"/>
      <c r="OM7" s="6"/>
      <c r="ON7" s="6"/>
      <c r="OO7" s="6"/>
      <c r="OP7" s="6"/>
      <c r="OQ7" s="6"/>
      <c r="OR7" s="6"/>
      <c r="OS7" s="6"/>
      <c r="OT7" s="6"/>
      <c r="OU7" s="6"/>
      <c r="OV7" s="6"/>
      <c r="OW7" s="6"/>
      <c r="OX7" s="6"/>
      <c r="OY7" s="6"/>
      <c r="OZ7" s="6"/>
      <c r="PA7" s="6"/>
      <c r="PB7" s="6"/>
      <c r="PC7" s="6"/>
      <c r="PD7" s="6"/>
      <c r="PE7" s="6"/>
      <c r="PF7" s="6"/>
      <c r="PG7" s="6"/>
      <c r="PH7" s="6"/>
      <c r="PI7" s="6"/>
      <c r="PJ7" s="6"/>
      <c r="PK7" s="6"/>
      <c r="PL7" s="6"/>
      <c r="PM7" s="6"/>
      <c r="PN7" s="6"/>
      <c r="PO7" s="6"/>
      <c r="PP7" s="6"/>
      <c r="PQ7" s="6"/>
      <c r="PR7" s="6"/>
      <c r="PS7" s="6"/>
      <c r="PT7" s="6"/>
      <c r="PU7" s="6"/>
      <c r="PV7" s="6"/>
      <c r="PW7" s="6"/>
      <c r="PX7" s="6"/>
      <c r="PY7" s="6"/>
      <c r="PZ7" s="6"/>
      <c r="QA7" s="6"/>
      <c r="QB7" s="6"/>
      <c r="QC7" s="6"/>
      <c r="QD7" s="6"/>
      <c r="QE7" s="6"/>
      <c r="QF7" s="6"/>
      <c r="QG7" s="6"/>
      <c r="QH7" s="6"/>
      <c r="QI7" s="6"/>
      <c r="QJ7" s="6"/>
      <c r="QK7" s="6"/>
      <c r="QL7" s="6"/>
      <c r="QM7" s="6"/>
      <c r="QN7" s="6"/>
      <c r="QO7" s="6"/>
      <c r="QP7" s="6"/>
      <c r="QQ7" s="6"/>
      <c r="QR7" s="6"/>
      <c r="QS7" s="6"/>
      <c r="QT7" s="6"/>
      <c r="QU7" s="6"/>
      <c r="QV7" s="6"/>
      <c r="QW7" s="6"/>
      <c r="QX7" s="6"/>
      <c r="QY7" s="6"/>
      <c r="QZ7" s="6"/>
      <c r="RA7" s="6"/>
      <c r="RB7" s="6"/>
      <c r="RC7" s="6"/>
      <c r="RD7" s="6"/>
      <c r="RE7" s="6"/>
      <c r="RF7" s="6"/>
      <c r="RG7" s="6"/>
      <c r="RH7" s="6"/>
      <c r="RI7" s="6"/>
      <c r="RJ7" s="6"/>
      <c r="RK7" s="6"/>
      <c r="RL7" s="6"/>
      <c r="RM7" s="6"/>
      <c r="RN7" s="6"/>
      <c r="RO7" s="6"/>
      <c r="RP7" s="6"/>
      <c r="RQ7" s="6"/>
      <c r="RR7" s="6"/>
      <c r="RS7" s="6"/>
      <c r="RT7" s="6"/>
      <c r="RU7" s="6"/>
      <c r="RV7" s="6"/>
      <c r="RW7" s="6"/>
      <c r="RX7" s="6"/>
      <c r="RY7" s="6"/>
      <c r="RZ7" s="6"/>
      <c r="SA7" s="6"/>
      <c r="SB7" s="6"/>
      <c r="SC7" s="6"/>
      <c r="SD7" s="6"/>
      <c r="SE7" s="6"/>
      <c r="SF7" s="6"/>
      <c r="SG7" s="6"/>
      <c r="SH7" s="6"/>
      <c r="SI7" s="6"/>
      <c r="SJ7" s="6"/>
      <c r="SK7" s="6"/>
      <c r="SL7" s="6"/>
      <c r="SM7" s="6"/>
      <c r="SN7" s="6"/>
      <c r="SO7" s="6"/>
      <c r="SP7" s="6"/>
      <c r="SQ7" s="6"/>
      <c r="SR7" s="6"/>
      <c r="SS7" s="6"/>
      <c r="ST7" s="6"/>
      <c r="SU7" s="6"/>
      <c r="SV7" s="6"/>
      <c r="SW7" s="6"/>
      <c r="SX7" s="6"/>
      <c r="SY7" s="6"/>
      <c r="SZ7" s="6"/>
      <c r="TA7" s="6"/>
      <c r="TB7" s="6"/>
      <c r="TC7" s="6"/>
      <c r="TD7" s="6"/>
      <c r="TE7" s="6"/>
      <c r="TF7" s="6"/>
      <c r="TG7" s="6"/>
      <c r="TH7" s="6"/>
      <c r="TI7" s="6"/>
      <c r="TJ7" s="6"/>
      <c r="TK7" s="6"/>
      <c r="TL7" s="6"/>
      <c r="TM7" s="6"/>
      <c r="TN7" s="6"/>
      <c r="TO7" s="6"/>
      <c r="TP7" s="6"/>
      <c r="TQ7" s="6"/>
      <c r="TR7" s="6"/>
      <c r="TS7" s="6"/>
      <c r="TT7" s="6"/>
      <c r="TU7" s="6"/>
      <c r="TV7" s="6"/>
      <c r="TW7" s="6"/>
      <c r="TX7" s="6"/>
      <c r="TY7" s="6"/>
      <c r="TZ7" s="6"/>
      <c r="UA7" s="6"/>
      <c r="UB7" s="6"/>
      <c r="UC7" s="6"/>
      <c r="UD7" s="6"/>
      <c r="UE7" s="6"/>
      <c r="UF7" s="6"/>
      <c r="UG7" s="6"/>
      <c r="UH7" s="6"/>
      <c r="UI7" s="6"/>
      <c r="UJ7" s="6"/>
      <c r="UK7" s="6"/>
      <c r="UL7" s="6"/>
      <c r="UM7" s="6"/>
      <c r="UN7" s="6"/>
      <c r="UO7" s="6"/>
      <c r="UP7" s="6"/>
      <c r="UQ7" s="6"/>
      <c r="UR7" s="6"/>
      <c r="US7" s="6"/>
      <c r="UT7" s="6"/>
      <c r="UU7" s="6"/>
      <c r="UV7" s="6"/>
      <c r="UW7" s="6"/>
      <c r="UX7" s="6"/>
      <c r="UY7" s="6"/>
      <c r="UZ7" s="6"/>
      <c r="VA7" s="6"/>
      <c r="VB7" s="6"/>
      <c r="VC7" s="6"/>
      <c r="VD7" s="6"/>
      <c r="VE7" s="6"/>
      <c r="VF7" s="6"/>
      <c r="VG7" s="6"/>
      <c r="VH7" s="6"/>
      <c r="VI7" s="6"/>
      <c r="VJ7" s="6"/>
      <c r="VK7" s="6"/>
      <c r="VL7" s="6"/>
      <c r="VM7" s="6"/>
      <c r="VN7" s="6"/>
      <c r="VO7" s="6"/>
      <c r="VP7" s="6"/>
      <c r="VQ7" s="6"/>
      <c r="VR7" s="6"/>
      <c r="VS7" s="6"/>
      <c r="VT7" s="6"/>
      <c r="VU7" s="6"/>
      <c r="VV7" s="6"/>
      <c r="VW7" s="6"/>
      <c r="VX7" s="6"/>
      <c r="VY7" s="6"/>
      <c r="VZ7" s="6"/>
      <c r="WA7" s="6"/>
      <c r="WB7" s="6"/>
      <c r="WC7" s="6"/>
      <c r="WD7" s="6"/>
      <c r="WE7" s="6"/>
      <c r="WF7" s="6"/>
      <c r="WG7" s="6"/>
      <c r="WH7" s="6"/>
      <c r="WI7" s="6"/>
      <c r="WJ7" s="6"/>
      <c r="WK7" s="6"/>
      <c r="WL7" s="6"/>
      <c r="WM7" s="6"/>
      <c r="WN7" s="6"/>
      <c r="WO7" s="6"/>
      <c r="WP7" s="6"/>
      <c r="WQ7" s="6"/>
      <c r="WR7" s="6"/>
      <c r="WS7" s="6"/>
      <c r="WT7" s="6"/>
      <c r="WU7" s="6"/>
      <c r="WV7" s="6"/>
      <c r="WW7" s="6"/>
      <c r="WX7" s="6"/>
      <c r="WY7" s="6"/>
      <c r="WZ7" s="6"/>
      <c r="XA7" s="6"/>
      <c r="XB7" s="6"/>
      <c r="XC7" s="6"/>
      <c r="XD7" s="6"/>
      <c r="XE7" s="6"/>
      <c r="XF7" s="6"/>
      <c r="XG7" s="6"/>
      <c r="XH7" s="6"/>
      <c r="XI7" s="6"/>
      <c r="XJ7" s="6"/>
      <c r="XK7" s="6"/>
      <c r="XL7" s="6"/>
      <c r="XM7" s="6"/>
      <c r="XN7" s="6"/>
      <c r="XO7" s="6"/>
      <c r="XP7" s="6"/>
      <c r="XQ7" s="6"/>
      <c r="XR7" s="6"/>
      <c r="XS7" s="6"/>
      <c r="XT7" s="6"/>
      <c r="XU7" s="6"/>
      <c r="XV7" s="6"/>
      <c r="XW7" s="6"/>
      <c r="XX7" s="6"/>
      <c r="XY7" s="6"/>
      <c r="XZ7" s="6"/>
      <c r="YA7" s="6"/>
      <c r="YB7" s="6"/>
      <c r="YC7" s="6"/>
      <c r="YD7" s="6"/>
      <c r="YE7" s="6"/>
      <c r="YF7" s="6"/>
      <c r="YG7" s="6"/>
      <c r="YH7" s="6"/>
      <c r="YI7" s="6"/>
      <c r="YJ7" s="6"/>
      <c r="YK7" s="6"/>
      <c r="YL7" s="6"/>
      <c r="YM7" s="6"/>
      <c r="YN7" s="6"/>
      <c r="YO7" s="6"/>
      <c r="YP7" s="6"/>
      <c r="YQ7" s="6"/>
      <c r="YR7" s="6"/>
      <c r="YS7" s="6"/>
      <c r="YT7" s="6"/>
      <c r="YU7" s="6"/>
      <c r="YV7" s="6"/>
      <c r="YW7" s="6"/>
      <c r="YX7" s="6"/>
      <c r="YY7" s="6"/>
      <c r="YZ7" s="6"/>
      <c r="ZA7" s="6"/>
      <c r="ZB7" s="6"/>
      <c r="ZC7" s="6"/>
      <c r="ZD7" s="6"/>
      <c r="ZE7" s="6"/>
      <c r="ZF7" s="6"/>
      <c r="ZG7" s="6"/>
      <c r="ZH7" s="6"/>
      <c r="ZI7" s="6"/>
      <c r="ZJ7" s="6"/>
      <c r="ZK7" s="6"/>
      <c r="ZL7" s="6"/>
      <c r="ZM7" s="6"/>
      <c r="ZN7" s="6"/>
      <c r="ZO7" s="6"/>
      <c r="ZP7" s="6"/>
      <c r="ZQ7" s="6"/>
      <c r="ZR7" s="6"/>
      <c r="ZS7" s="6"/>
      <c r="ZT7" s="6"/>
      <c r="ZU7" s="6"/>
      <c r="ZV7" s="6"/>
      <c r="ZW7" s="6"/>
      <c r="ZX7" s="6"/>
      <c r="ZY7" s="6"/>
      <c r="ZZ7" s="6"/>
      <c r="AAA7" s="6"/>
      <c r="AAB7" s="6"/>
      <c r="AAC7" s="6"/>
      <c r="AAD7" s="6"/>
      <c r="AAE7" s="6"/>
      <c r="AAF7" s="6"/>
      <c r="AAG7" s="6"/>
      <c r="AAH7" s="6"/>
      <c r="AAI7" s="6"/>
      <c r="AAJ7" s="6"/>
      <c r="AAK7" s="6"/>
      <c r="AAL7" s="6"/>
      <c r="AAM7" s="6"/>
      <c r="AAN7" s="6"/>
      <c r="AAO7" s="6"/>
      <c r="AAP7" s="6"/>
      <c r="AAQ7" s="6"/>
      <c r="AAR7" s="6"/>
      <c r="AAS7" s="6"/>
      <c r="AAT7" s="6"/>
      <c r="AAU7" s="6"/>
      <c r="AAV7" s="6"/>
      <c r="AAW7" s="6"/>
      <c r="AAX7" s="6"/>
      <c r="AAY7" s="6"/>
      <c r="AAZ7" s="6"/>
      <c r="ABA7" s="6"/>
      <c r="ABB7" s="6"/>
      <c r="ABC7" s="6"/>
      <c r="ABD7" s="6"/>
      <c r="ABE7" s="6"/>
      <c r="ABF7" s="6"/>
      <c r="ABG7" s="6"/>
      <c r="ABH7" s="6"/>
      <c r="ABI7" s="6"/>
      <c r="ABJ7" s="6"/>
      <c r="ABK7" s="6"/>
      <c r="ABL7" s="6"/>
      <c r="ABM7" s="6"/>
      <c r="ABN7" s="6"/>
      <c r="ABO7" s="6"/>
      <c r="ABP7" s="6"/>
      <c r="ABQ7" s="6"/>
      <c r="ABR7" s="6"/>
      <c r="ABS7" s="6"/>
      <c r="ABT7" s="6"/>
      <c r="ABU7" s="6"/>
      <c r="ABV7" s="6"/>
      <c r="ABW7" s="6"/>
      <c r="ABX7" s="6"/>
      <c r="ABY7" s="6"/>
      <c r="ABZ7" s="6"/>
      <c r="ACA7" s="6"/>
      <c r="ACB7" s="6"/>
      <c r="ACC7" s="6"/>
      <c r="ACD7" s="6"/>
      <c r="ACE7" s="6"/>
      <c r="ACF7" s="6"/>
      <c r="ACG7" s="6"/>
      <c r="ACH7" s="6"/>
      <c r="ACI7" s="6"/>
      <c r="ACJ7" s="6"/>
      <c r="ACK7" s="6"/>
      <c r="ACL7" s="6"/>
      <c r="ACM7" s="6"/>
      <c r="ACN7" s="6"/>
      <c r="ACO7" s="6"/>
      <c r="ACP7" s="6"/>
      <c r="ACQ7" s="6"/>
      <c r="ACR7" s="6"/>
      <c r="ACS7" s="6"/>
      <c r="ACT7" s="6"/>
      <c r="ACU7" s="6"/>
      <c r="ACV7" s="6"/>
      <c r="ACW7" s="6"/>
      <c r="ACX7" s="6"/>
      <c r="ACY7" s="6"/>
      <c r="ACZ7" s="6"/>
      <c r="ADA7" s="6"/>
      <c r="ADB7" s="6"/>
      <c r="ADC7" s="6"/>
      <c r="ADD7" s="6"/>
      <c r="ADE7" s="6"/>
      <c r="ADF7" s="6"/>
      <c r="ADG7" s="6"/>
      <c r="ADH7" s="6"/>
      <c r="ADI7" s="6"/>
      <c r="ADJ7" s="6"/>
      <c r="ADK7" s="6"/>
      <c r="ADL7" s="6"/>
      <c r="ADM7" s="6"/>
      <c r="ADN7" s="6"/>
      <c r="ADO7" s="6"/>
      <c r="ADP7" s="6"/>
      <c r="ADQ7" s="6"/>
      <c r="ADR7" s="6"/>
      <c r="ADS7" s="6"/>
      <c r="ADT7" s="6"/>
      <c r="ADU7" s="6"/>
      <c r="ADV7" s="6"/>
      <c r="ADW7" s="6"/>
      <c r="ADX7" s="6"/>
      <c r="ADY7" s="6"/>
      <c r="ADZ7" s="6"/>
      <c r="AEA7" s="6"/>
      <c r="AEB7" s="6"/>
      <c r="AEC7" s="6"/>
      <c r="AED7" s="6"/>
      <c r="AEE7" s="6"/>
      <c r="AEF7" s="6"/>
      <c r="AEG7" s="6"/>
      <c r="AEH7" s="6"/>
      <c r="AEI7" s="6"/>
      <c r="AEJ7" s="6"/>
      <c r="AEK7" s="6"/>
      <c r="AEL7" s="6"/>
      <c r="AEM7" s="6"/>
      <c r="AEN7" s="6"/>
      <c r="AEO7" s="6"/>
      <c r="AEP7" s="6"/>
      <c r="AEQ7" s="6"/>
      <c r="AER7" s="6"/>
      <c r="AES7" s="6"/>
      <c r="AET7" s="6"/>
      <c r="AEU7" s="6"/>
      <c r="AEV7" s="6"/>
      <c r="AEW7" s="6"/>
      <c r="AEX7" s="6"/>
      <c r="AEY7" s="6"/>
      <c r="AEZ7" s="6"/>
      <c r="AFA7" s="6"/>
      <c r="AFB7" s="6"/>
      <c r="AFC7" s="6"/>
      <c r="AFD7" s="6"/>
      <c r="AFE7" s="6"/>
      <c r="AFF7" s="6"/>
      <c r="AFG7" s="6"/>
      <c r="AFH7" s="6"/>
      <c r="AFI7" s="6"/>
      <c r="AFJ7" s="6"/>
      <c r="AFK7" s="6"/>
      <c r="AFL7" s="6"/>
      <c r="AFM7" s="6"/>
      <c r="AFN7" s="6"/>
      <c r="AFO7" s="6"/>
      <c r="AFP7" s="6"/>
      <c r="AFQ7" s="6"/>
      <c r="AFR7" s="6"/>
      <c r="AFS7" s="6"/>
      <c r="AFT7" s="6"/>
      <c r="AFU7" s="6"/>
      <c r="AFV7" s="6"/>
      <c r="AFW7" s="6"/>
      <c r="AFX7" s="6"/>
      <c r="AFY7" s="6"/>
      <c r="AFZ7" s="6"/>
      <c r="AGA7" s="6"/>
      <c r="AGB7" s="6"/>
      <c r="AGC7" s="6"/>
      <c r="AGD7" s="6"/>
      <c r="AGE7" s="6"/>
      <c r="AGF7" s="6"/>
      <c r="AGG7" s="6"/>
      <c r="AGH7" s="6"/>
      <c r="AGI7" s="6"/>
      <c r="AGJ7" s="6"/>
      <c r="AGK7" s="6"/>
      <c r="AGL7" s="6"/>
      <c r="AGM7" s="6"/>
      <c r="AGN7" s="6"/>
      <c r="AGO7" s="6"/>
      <c r="AGP7" s="6"/>
      <c r="AGQ7" s="6"/>
      <c r="AGR7" s="6"/>
      <c r="AGS7" s="6"/>
      <c r="AGT7" s="6"/>
      <c r="AGU7" s="6"/>
      <c r="AGV7" s="6"/>
      <c r="AGW7" s="6"/>
      <c r="AGX7" s="6"/>
      <c r="AGY7" s="6"/>
      <c r="AGZ7" s="6"/>
      <c r="AHA7" s="6"/>
      <c r="AHB7" s="6"/>
      <c r="AHC7" s="6"/>
      <c r="AHD7" s="6"/>
      <c r="AHE7" s="6"/>
      <c r="AHF7" s="6"/>
      <c r="AHG7" s="6"/>
      <c r="AHH7" s="6"/>
      <c r="AHI7" s="6"/>
      <c r="AHJ7" s="6"/>
      <c r="AHK7" s="6"/>
      <c r="AHL7" s="6"/>
      <c r="AHM7" s="6"/>
      <c r="AHN7" s="6"/>
      <c r="AHO7" s="6"/>
      <c r="AHP7" s="6"/>
      <c r="AHQ7" s="6"/>
      <c r="AHR7" s="6"/>
      <c r="AHS7" s="6"/>
      <c r="AHT7" s="6"/>
      <c r="AHU7" s="6"/>
      <c r="AHV7" s="6"/>
      <c r="AHW7" s="6"/>
      <c r="AHX7" s="6"/>
      <c r="AHY7" s="6"/>
      <c r="AHZ7" s="6"/>
      <c r="AIA7" s="6"/>
      <c r="AIB7" s="6"/>
      <c r="AIC7" s="6"/>
      <c r="AID7" s="6"/>
      <c r="AIE7" s="6"/>
      <c r="AIF7" s="6"/>
      <c r="AIG7" s="6"/>
      <c r="AIH7" s="6"/>
      <c r="AII7" s="6"/>
      <c r="AIJ7" s="6"/>
      <c r="AIK7" s="6"/>
      <c r="AIL7" s="6"/>
      <c r="AIM7" s="6"/>
      <c r="AIN7" s="6"/>
      <c r="AIO7" s="6"/>
      <c r="AIP7" s="6"/>
      <c r="AIQ7" s="6"/>
      <c r="AIR7" s="6"/>
      <c r="AIS7" s="6"/>
      <c r="AIT7" s="6"/>
      <c r="AIU7" s="6"/>
      <c r="AIV7" s="6"/>
      <c r="AIW7" s="6"/>
      <c r="AIX7" s="6"/>
      <c r="AIY7" s="6"/>
      <c r="AIZ7" s="6"/>
      <c r="AJA7" s="6"/>
      <c r="AJB7" s="6"/>
      <c r="AJC7" s="6"/>
      <c r="AJD7" s="6"/>
      <c r="AJE7" s="6"/>
      <c r="AJF7" s="6"/>
      <c r="AJG7" s="6"/>
      <c r="AJH7" s="6"/>
      <c r="AJI7" s="6"/>
      <c r="AJJ7" s="6"/>
      <c r="AJK7" s="6"/>
      <c r="AJL7" s="6"/>
      <c r="AJM7" s="6"/>
      <c r="AJN7" s="6"/>
      <c r="AJO7" s="6"/>
      <c r="AJP7" s="6"/>
      <c r="AJQ7" s="6"/>
      <c r="AJR7" s="6"/>
      <c r="AJS7" s="6"/>
      <c r="AJT7" s="6"/>
      <c r="AJU7" s="6"/>
      <c r="AJV7" s="6"/>
      <c r="AJW7" s="6"/>
      <c r="AJX7" s="6"/>
      <c r="AJY7" s="6"/>
      <c r="AJZ7" s="6"/>
      <c r="AKA7" s="6"/>
      <c r="AKB7" s="6"/>
      <c r="AKC7" s="6"/>
      <c r="AKD7" s="6"/>
      <c r="AKE7" s="6"/>
      <c r="AKF7" s="6"/>
      <c r="AKG7" s="6"/>
      <c r="AKH7" s="6"/>
      <c r="AKI7" s="6"/>
      <c r="AKJ7" s="6"/>
      <c r="AKK7" s="6"/>
      <c r="AKL7" s="6"/>
      <c r="AKM7" s="6"/>
      <c r="AKN7" s="6"/>
      <c r="AKO7" s="6"/>
      <c r="AKP7" s="6"/>
      <c r="AKQ7" s="6"/>
      <c r="AKR7" s="6"/>
      <c r="AKS7" s="6"/>
      <c r="AKT7" s="6"/>
      <c r="AKU7" s="6"/>
      <c r="AKV7" s="6"/>
      <c r="AKW7" s="6"/>
      <c r="AKX7" s="6"/>
      <c r="AKY7" s="6"/>
      <c r="AKZ7" s="6"/>
      <c r="ALA7" s="6"/>
      <c r="ALB7" s="6"/>
      <c r="ALC7" s="6"/>
      <c r="ALD7" s="6"/>
      <c r="ALE7" s="6"/>
      <c r="ALF7" s="6"/>
      <c r="ALG7" s="6"/>
      <c r="ALH7" s="6"/>
      <c r="ALI7" s="6"/>
      <c r="ALJ7" s="6"/>
      <c r="ALK7" s="6"/>
      <c r="ALL7" s="6"/>
      <c r="ALM7" s="6"/>
      <c r="ALN7" s="6"/>
      <c r="ALO7" s="6"/>
      <c r="ALP7" s="6"/>
      <c r="ALQ7" s="6"/>
      <c r="ALR7" s="6"/>
      <c r="ALS7" s="6"/>
      <c r="ALT7" s="6"/>
      <c r="ALU7" s="6"/>
      <c r="ALV7"/>
      <c r="ALW7"/>
      <c r="ALX7"/>
    </row>
    <row r="8" spans="1:1012" ht="210">
      <c r="A8" s="6"/>
      <c r="B8" s="7"/>
      <c r="C8" s="6"/>
      <c r="D8" s="6"/>
      <c r="E8" s="6"/>
      <c r="H8" s="81"/>
      <c r="I8" s="47" t="s">
        <v>139</v>
      </c>
      <c r="J8" s="47" t="s">
        <v>140</v>
      </c>
      <c r="K8" s="47" t="s">
        <v>141</v>
      </c>
      <c r="L8" s="47" t="str">
        <f>L6&amp;L7</f>
        <v>Robustesse /Caractérisation des facteurs confondants (intrinsèque et environnemental)Effets des facteurs confondants connu et il est possible de les prendre en compte dans l'interprétation</v>
      </c>
      <c r="M8" s="47" t="str">
        <f>L6&amp;M7</f>
        <v>Robustesse /Caractérisation des facteurs confondants (intrinsèque et environnemental)Effets des facteurs confondants connu mais non pris en compte dans l'interprétation</v>
      </c>
      <c r="N8" s="47" t="str">
        <f>L6&amp;N7</f>
        <v>Robustesse /Caractérisation des facteurs confondants (intrinsèque et environnemental)pas de connaissance de l'effet des facteurs confondants</v>
      </c>
      <c r="O8" s="47" t="str">
        <f>O6&amp;O7</f>
        <v>Connaissance des conséquences sur les niveaux d'organisation supérieureCe biomarqueur a un lien connu avec un trait de vie? survie, repro, croissance, comportement</v>
      </c>
      <c r="P8" s="47" t="str">
        <f>O6&amp;P7</f>
        <v>Connaissance des conséquences sur les niveaux d'organisation supérieureN'a pas de lien établi avec trait de vie</v>
      </c>
      <c r="Q8" s="47" t="str">
        <f>Q6&amp;Q7</f>
        <v>Littérature en lien avec le couple espèce/biomarqueurNorme</v>
      </c>
      <c r="R8" s="47" t="str">
        <f>Q6&amp;R7</f>
        <v>Littérature en lien avec le couple espèce/biomarqueurPublication</v>
      </c>
      <c r="S8" s="47" t="str">
        <f>Q6&amp;S7</f>
        <v>Littérature en lien avec le couple espèce/biomarqueurRapport</v>
      </c>
      <c r="T8" s="47" t="str">
        <f>Q6&amp;T7</f>
        <v>Littérature en lien avec le couple espèce/biomarqueurAucun</v>
      </c>
      <c r="U8" s="47" t="str">
        <f>U6&amp;U7</f>
        <v>Valeur seuil au dela de laquelle la modulation de la réponse est significativeConnue</v>
      </c>
      <c r="V8" s="47" t="str">
        <f>U6&amp;V7</f>
        <v>Valeur seuil au dela de laquelle la modulation de la réponse est significativePartiellement</v>
      </c>
      <c r="W8" s="47" t="str">
        <f>U6&amp;W7</f>
        <v>Valeur seuil au dela de laquelle la modulation de la réponse est significativeNon connue</v>
      </c>
      <c r="X8" s="47" t="str">
        <f>X6&amp;X7</f>
        <v>Zone d'application / Echelle spatialeCours d'eau petit</v>
      </c>
      <c r="Y8" s="47" t="str">
        <f>X6&amp;Y7</f>
        <v>Zone d'application / Echelle spatialeCours d'eau moyen</v>
      </c>
      <c r="Z8" s="47" t="str">
        <f>X6&amp;Z7</f>
        <v>Zone d'application / Echelle spatialeCours d'eau grand</v>
      </c>
      <c r="AA8" s="47" t="str">
        <f>X6&amp;AA7</f>
        <v>Zone d'application / Echelle spatialeEau saumâtre</v>
      </c>
      <c r="AB8" s="47" t="str">
        <f>X6&amp;AB7</f>
        <v>Zone d'application / Echelle spatialeCôtier</v>
      </c>
      <c r="AC8" s="47" t="str">
        <f>X6&amp;AC7</f>
        <v>Zone d'application / Echelle spatialeLarge</v>
      </c>
      <c r="AD8" s="47" t="str">
        <f>AD6&amp;AD7</f>
        <v>Facilité d’obtention de l’organisme /stock popPopulation abondante ET prélèvement aisé</v>
      </c>
      <c r="AE8" s="47" t="str">
        <f>AD6&amp;AE7</f>
        <v>Facilité d’obtention de l’organisme /stock popProduction en élevage disponible</v>
      </c>
      <c r="AF8" s="47" t="str">
        <f>AD6&amp;AF7</f>
        <v xml:space="preserve">Facilité d’obtention de l’organisme /stock popTransplantation possible </v>
      </c>
      <c r="AG8" s="47" t="str">
        <f>AD6&amp;AG7</f>
        <v>Facilité d’obtention de l’organisme /stock popAccès aux organismes difficile</v>
      </c>
      <c r="AH8" s="47" t="str">
        <f>AH6&amp;AH7</f>
        <v>Question éthiquemodèle non-soumis au comité d'éthique</v>
      </c>
      <c r="AI8" s="47" t="str">
        <f>AH6&amp;AI7</f>
        <v>Question éthiquemodèle soumis au comité d'éthique</v>
      </c>
      <c r="AJ8" s="47" t="str">
        <f>AJ6&amp;AJ7</f>
        <v>Facilité de mise en œuvre de la technique (matériel frais/temps d'acquisition de la donnée )Mesure a effectuer sur matériel frais (vivant)</v>
      </c>
      <c r="AK8" s="47" t="str">
        <f>AJ6&amp;AK7</f>
        <v>Facilité de mise en œuvre de la technique (matériel frais/temps d'acquisition de la donnée )Fixation possible</v>
      </c>
      <c r="AL8" s="47" t="str">
        <f>AJ6&amp;AL7</f>
        <v>Facilité de mise en œuvre de la technique (matériel frais/temps d'acquisition de la donnée )Acquisition des résultats sur 100 échantillons : 1 jour</v>
      </c>
      <c r="AM8" s="47" t="str">
        <f>AJ6&amp;AM7</f>
        <v>Facilité de mise en œuvre de la technique (matériel frais/temps d'acquisition de la donnée )Acquisition des résultats sur 100 échantillons : + jours</v>
      </c>
      <c r="AN8" s="47" t="str">
        <f>AJ6&amp;AN7</f>
        <v>Facilité de mise en œuvre de la technique (matériel frais/temps d'acquisition de la donnée )Acquisition des résultats sur 100 échantillons : + semaines</v>
      </c>
      <c r="AO8" s="47" t="str">
        <f>AO6&amp;AO7</f>
        <v>Matériel et Niveau technique et expertise requise pour l'acquisition de la donnéeFaible</v>
      </c>
      <c r="AP8" s="47" t="str">
        <f>AO6&amp;AP7</f>
        <v>Matériel et Niveau technique et expertise requise pour l'acquisition de la donnéeElevé</v>
      </c>
      <c r="AQ8" s="6"/>
      <c r="AR8" s="6"/>
      <c r="AS8" s="6"/>
      <c r="AT8" s="6"/>
      <c r="AU8" s="6"/>
      <c r="AV8" s="6"/>
      <c r="AW8" s="6"/>
      <c r="AX8" s="6"/>
      <c r="AY8" s="6"/>
      <c r="AZ8" s="6"/>
      <c r="BA8" s="6"/>
      <c r="BB8" s="6"/>
      <c r="BC8" s="6"/>
      <c r="BD8" s="6"/>
      <c r="BE8" s="6"/>
      <c r="BF8" s="6"/>
      <c r="BG8" s="6"/>
      <c r="BH8" s="6"/>
      <c r="BI8" s="6"/>
      <c r="BJ8" s="6"/>
      <c r="BK8" s="6"/>
      <c r="BL8" s="6"/>
      <c r="BM8" s="6"/>
      <c r="BN8" s="6"/>
      <c r="BO8" s="6"/>
      <c r="BP8" s="6"/>
      <c r="BQ8" s="6"/>
      <c r="BR8" s="6"/>
      <c r="BS8" s="6"/>
      <c r="BT8" s="6"/>
      <c r="BU8" s="6"/>
      <c r="BV8" s="6"/>
      <c r="BW8" s="6"/>
      <c r="BX8" s="6"/>
      <c r="BY8" s="6"/>
      <c r="BZ8" s="6"/>
      <c r="CA8" s="6"/>
      <c r="CB8" s="6"/>
      <c r="CC8" s="6"/>
      <c r="CD8" s="6"/>
      <c r="CE8" s="6"/>
      <c r="CF8" s="6"/>
      <c r="CG8" s="6"/>
      <c r="CH8" s="6"/>
      <c r="CI8" s="6"/>
      <c r="CJ8" s="6"/>
      <c r="CK8" s="6"/>
      <c r="CL8" s="6"/>
      <c r="CM8" s="6"/>
      <c r="CN8" s="6"/>
      <c r="CO8" s="6"/>
      <c r="CP8" s="6"/>
      <c r="CQ8" s="6"/>
      <c r="CR8" s="6"/>
      <c r="CS8" s="6"/>
      <c r="CT8" s="6"/>
      <c r="CU8" s="6"/>
      <c r="CV8" s="6"/>
      <c r="CW8" s="6"/>
      <c r="CX8" s="6"/>
      <c r="CY8" s="6"/>
      <c r="CZ8" s="6"/>
      <c r="DA8" s="6"/>
      <c r="DB8" s="6"/>
      <c r="DC8" s="6"/>
      <c r="DD8" s="6"/>
      <c r="DE8" s="6"/>
      <c r="DF8" s="6"/>
      <c r="DG8" s="6"/>
      <c r="DH8" s="6"/>
      <c r="DI8" s="6"/>
      <c r="DJ8" s="6"/>
      <c r="DK8" s="6"/>
      <c r="DL8" s="6"/>
      <c r="DM8" s="6"/>
      <c r="DN8" s="6"/>
      <c r="DO8" s="6"/>
      <c r="DP8" s="6"/>
      <c r="DQ8" s="6"/>
      <c r="DR8" s="6"/>
      <c r="DS8" s="6"/>
      <c r="DT8" s="6"/>
      <c r="DU8" s="6"/>
      <c r="DV8" s="6"/>
      <c r="DW8" s="6"/>
      <c r="DX8" s="6"/>
      <c r="DY8" s="6"/>
      <c r="DZ8" s="6"/>
      <c r="EA8" s="6"/>
      <c r="EB8" s="6"/>
      <c r="EC8" s="6"/>
      <c r="ED8" s="6"/>
      <c r="EE8" s="6"/>
      <c r="EF8" s="6"/>
      <c r="EG8" s="6"/>
      <c r="EH8" s="6"/>
      <c r="EI8" s="6"/>
      <c r="EJ8" s="6"/>
      <c r="EK8" s="6"/>
      <c r="EL8" s="6"/>
      <c r="EM8" s="6"/>
      <c r="EN8" s="6"/>
      <c r="EO8" s="6"/>
      <c r="EP8" s="6"/>
      <c r="EQ8" s="6"/>
      <c r="ER8" s="6"/>
      <c r="ES8" s="6"/>
      <c r="ET8" s="6"/>
      <c r="EU8" s="6"/>
      <c r="EV8" s="6"/>
      <c r="EW8" s="6"/>
      <c r="EX8" s="6"/>
      <c r="EY8" s="6"/>
      <c r="EZ8" s="6"/>
      <c r="FA8" s="6"/>
      <c r="FB8" s="6"/>
      <c r="FC8" s="6"/>
      <c r="FD8" s="6"/>
      <c r="FE8" s="6"/>
      <c r="FF8" s="6"/>
      <c r="FG8" s="6"/>
      <c r="FH8" s="6"/>
      <c r="FI8" s="6"/>
      <c r="FJ8" s="6"/>
      <c r="FK8" s="6"/>
      <c r="FL8" s="6"/>
      <c r="FM8" s="6"/>
      <c r="FN8" s="6"/>
      <c r="FO8" s="6"/>
      <c r="FP8" s="6"/>
      <c r="FQ8" s="6"/>
      <c r="FR8" s="6"/>
      <c r="FS8" s="6"/>
      <c r="FT8" s="6"/>
      <c r="FU8" s="6"/>
      <c r="FV8" s="6"/>
      <c r="FW8" s="6"/>
      <c r="FX8" s="6"/>
      <c r="FY8" s="6"/>
      <c r="FZ8" s="6"/>
      <c r="GA8" s="6"/>
      <c r="GB8" s="6"/>
      <c r="GC8" s="6"/>
      <c r="GD8" s="6"/>
      <c r="GE8" s="6"/>
      <c r="GF8" s="6"/>
      <c r="GG8" s="6"/>
      <c r="GH8" s="6"/>
      <c r="GI8" s="6"/>
      <c r="GJ8" s="6"/>
      <c r="GK8" s="6"/>
      <c r="GL8" s="6"/>
      <c r="GM8" s="6"/>
      <c r="GN8" s="6"/>
      <c r="GO8" s="6"/>
      <c r="GP8" s="6"/>
      <c r="GQ8" s="6"/>
      <c r="GR8" s="6"/>
      <c r="GS8" s="6"/>
      <c r="GT8" s="6"/>
      <c r="GU8" s="6"/>
      <c r="GV8" s="6"/>
      <c r="GW8" s="6"/>
      <c r="GX8" s="6"/>
      <c r="GY8" s="6"/>
      <c r="GZ8" s="6"/>
      <c r="HA8" s="6"/>
      <c r="HB8" s="6"/>
      <c r="HC8" s="6"/>
      <c r="HD8" s="6"/>
      <c r="HE8" s="6"/>
      <c r="HF8" s="6"/>
      <c r="HG8" s="6"/>
      <c r="HH8" s="6"/>
      <c r="HI8" s="6"/>
      <c r="HJ8" s="6"/>
      <c r="HK8" s="6"/>
      <c r="HL8" s="6"/>
      <c r="HM8" s="6"/>
      <c r="HN8" s="6"/>
      <c r="HO8" s="6"/>
      <c r="HP8" s="6"/>
      <c r="HQ8" s="6"/>
      <c r="HR8" s="6"/>
      <c r="HS8" s="6"/>
      <c r="HT8" s="6"/>
      <c r="HU8" s="6"/>
      <c r="HV8" s="6"/>
      <c r="HW8" s="6"/>
      <c r="HX8" s="6"/>
      <c r="HY8" s="6"/>
      <c r="HZ8" s="6"/>
      <c r="IA8" s="6"/>
      <c r="IB8" s="6"/>
      <c r="IC8" s="6"/>
      <c r="ID8" s="6"/>
      <c r="IE8" s="6"/>
      <c r="IF8" s="6"/>
      <c r="IG8" s="6"/>
      <c r="IH8" s="6"/>
      <c r="II8" s="6"/>
      <c r="IJ8" s="6"/>
      <c r="IK8" s="6"/>
      <c r="IL8" s="6"/>
      <c r="IM8" s="6"/>
      <c r="IN8" s="6"/>
      <c r="IO8" s="6"/>
      <c r="IP8" s="6"/>
      <c r="IQ8" s="6"/>
      <c r="IR8" s="6"/>
      <c r="IS8" s="6"/>
      <c r="IT8" s="6"/>
      <c r="IU8" s="6"/>
      <c r="IV8" s="6"/>
      <c r="IW8" s="6"/>
      <c r="IX8" s="6"/>
      <c r="IY8" s="6"/>
      <c r="IZ8" s="6"/>
      <c r="JA8" s="6"/>
      <c r="JB8" s="6"/>
      <c r="JC8" s="6"/>
      <c r="JD8" s="6"/>
      <c r="JE8" s="6"/>
      <c r="JF8" s="6"/>
      <c r="JG8" s="6"/>
      <c r="JH8" s="6"/>
      <c r="JI8" s="6"/>
      <c r="JJ8" s="6"/>
      <c r="JK8" s="6"/>
      <c r="JL8" s="6"/>
      <c r="JM8" s="6"/>
      <c r="JN8" s="6"/>
      <c r="JO8" s="6"/>
      <c r="JP8" s="6"/>
      <c r="JQ8" s="6"/>
      <c r="JR8" s="6"/>
      <c r="JS8" s="6"/>
      <c r="JT8" s="6"/>
      <c r="JU8" s="6"/>
      <c r="JV8" s="6"/>
      <c r="JW8" s="6"/>
      <c r="JX8" s="6"/>
      <c r="JY8" s="6"/>
      <c r="JZ8" s="6"/>
      <c r="KA8" s="6"/>
      <c r="KB8" s="6"/>
      <c r="KC8" s="6"/>
      <c r="KD8" s="6"/>
      <c r="KE8" s="6"/>
      <c r="KF8" s="6"/>
      <c r="KG8" s="6"/>
      <c r="KH8" s="6"/>
      <c r="KI8" s="6"/>
      <c r="KJ8" s="6"/>
      <c r="KK8" s="6"/>
      <c r="KL8" s="6"/>
      <c r="KM8" s="6"/>
      <c r="KN8" s="6"/>
      <c r="KO8" s="6"/>
      <c r="KP8" s="6"/>
      <c r="KQ8" s="6"/>
      <c r="KR8" s="6"/>
      <c r="KS8" s="6"/>
      <c r="KT8" s="6"/>
      <c r="KU8" s="6"/>
      <c r="KV8" s="6"/>
      <c r="KW8" s="6"/>
      <c r="KX8" s="6"/>
      <c r="KY8" s="6"/>
      <c r="KZ8" s="6"/>
      <c r="LA8" s="6"/>
      <c r="LB8" s="6"/>
      <c r="LC8" s="6"/>
      <c r="LD8" s="6"/>
      <c r="LE8" s="6"/>
      <c r="LF8" s="6"/>
      <c r="LG8" s="6"/>
      <c r="LH8" s="6"/>
      <c r="LI8" s="6"/>
      <c r="LJ8" s="6"/>
      <c r="LK8" s="6"/>
      <c r="LL8" s="6"/>
      <c r="LM8" s="6"/>
      <c r="LN8" s="6"/>
      <c r="LO8" s="6"/>
      <c r="LP8" s="6"/>
      <c r="LQ8" s="6"/>
      <c r="LR8" s="6"/>
      <c r="LS8" s="6"/>
      <c r="LT8" s="6"/>
      <c r="LU8" s="6"/>
      <c r="LV8" s="6"/>
      <c r="LW8" s="6"/>
      <c r="LX8" s="6"/>
      <c r="LY8" s="6"/>
      <c r="LZ8" s="6"/>
      <c r="MA8" s="6"/>
      <c r="MB8" s="6"/>
      <c r="MC8" s="6"/>
      <c r="MD8" s="6"/>
      <c r="ME8" s="6"/>
      <c r="MF8" s="6"/>
      <c r="MG8" s="6"/>
      <c r="MH8" s="6"/>
      <c r="MI8" s="6"/>
      <c r="MJ8" s="6"/>
      <c r="MK8" s="6"/>
      <c r="ML8" s="6"/>
      <c r="MM8" s="6"/>
      <c r="MN8" s="6"/>
      <c r="MO8" s="6"/>
      <c r="MP8" s="6"/>
      <c r="MQ8" s="6"/>
      <c r="MR8" s="6"/>
      <c r="MS8" s="6"/>
      <c r="MT8" s="6"/>
      <c r="MU8" s="6"/>
      <c r="MV8" s="6"/>
      <c r="MW8" s="6"/>
      <c r="MX8" s="6"/>
      <c r="MY8" s="6"/>
      <c r="MZ8" s="6"/>
      <c r="NA8" s="6"/>
      <c r="NB8" s="6"/>
      <c r="NC8" s="6"/>
      <c r="ND8" s="6"/>
      <c r="NE8" s="6"/>
      <c r="NF8" s="6"/>
      <c r="NG8" s="6"/>
      <c r="NH8" s="6"/>
      <c r="NI8" s="6"/>
      <c r="NJ8" s="6"/>
      <c r="NK8" s="6"/>
      <c r="NL8" s="6"/>
      <c r="NM8" s="6"/>
      <c r="NN8" s="6"/>
      <c r="NO8" s="6"/>
      <c r="NP8" s="6"/>
      <c r="NQ8" s="6"/>
      <c r="NR8" s="6"/>
      <c r="NS8" s="6"/>
      <c r="NT8" s="6"/>
      <c r="NU8" s="6"/>
      <c r="NV8" s="6"/>
      <c r="NW8" s="6"/>
      <c r="NX8" s="6"/>
      <c r="NY8" s="6"/>
      <c r="NZ8" s="6"/>
      <c r="OA8" s="6"/>
      <c r="OB8" s="6"/>
      <c r="OC8" s="6"/>
      <c r="OD8" s="6"/>
      <c r="OE8" s="6"/>
      <c r="OF8" s="6"/>
      <c r="OG8" s="6"/>
      <c r="OH8" s="6"/>
      <c r="OI8" s="6"/>
      <c r="OJ8" s="6"/>
      <c r="OK8" s="6"/>
      <c r="OL8" s="6"/>
      <c r="OM8" s="6"/>
      <c r="ON8" s="6"/>
      <c r="OO8" s="6"/>
      <c r="OP8" s="6"/>
      <c r="OQ8" s="6"/>
      <c r="OR8" s="6"/>
      <c r="OS8" s="6"/>
      <c r="OT8" s="6"/>
      <c r="OU8" s="6"/>
      <c r="OV8" s="6"/>
      <c r="OW8" s="6"/>
      <c r="OX8" s="6"/>
      <c r="OY8" s="6"/>
      <c r="OZ8" s="6"/>
      <c r="PA8" s="6"/>
      <c r="PB8" s="6"/>
      <c r="PC8" s="6"/>
      <c r="PD8" s="6"/>
      <c r="PE8" s="6"/>
      <c r="PF8" s="6"/>
      <c r="PG8" s="6"/>
      <c r="PH8" s="6"/>
      <c r="PI8" s="6"/>
      <c r="PJ8" s="6"/>
      <c r="PK8" s="6"/>
      <c r="PL8" s="6"/>
      <c r="PM8" s="6"/>
      <c r="PN8" s="6"/>
      <c r="PO8" s="6"/>
      <c r="PP8" s="6"/>
      <c r="PQ8" s="6"/>
      <c r="PR8" s="6"/>
      <c r="PS8" s="6"/>
      <c r="PT8" s="6"/>
      <c r="PU8" s="6"/>
      <c r="PV8" s="6"/>
      <c r="PW8" s="6"/>
      <c r="PX8" s="6"/>
      <c r="PY8" s="6"/>
      <c r="PZ8" s="6"/>
      <c r="QA8" s="6"/>
      <c r="QB8" s="6"/>
      <c r="QC8" s="6"/>
      <c r="QD8" s="6"/>
      <c r="QE8" s="6"/>
      <c r="QF8" s="6"/>
      <c r="QG8" s="6"/>
      <c r="QH8" s="6"/>
      <c r="QI8" s="6"/>
      <c r="QJ8" s="6"/>
      <c r="QK8" s="6"/>
      <c r="QL8" s="6"/>
      <c r="QM8" s="6"/>
      <c r="QN8" s="6"/>
      <c r="QO8" s="6"/>
      <c r="QP8" s="6"/>
      <c r="QQ8" s="6"/>
      <c r="QR8" s="6"/>
      <c r="QS8" s="6"/>
      <c r="QT8" s="6"/>
      <c r="QU8" s="6"/>
      <c r="QV8" s="6"/>
      <c r="QW8" s="6"/>
      <c r="QX8" s="6"/>
      <c r="QY8" s="6"/>
      <c r="QZ8" s="6"/>
      <c r="RA8" s="6"/>
      <c r="RB8" s="6"/>
      <c r="RC8" s="6"/>
      <c r="RD8" s="6"/>
      <c r="RE8" s="6"/>
      <c r="RF8" s="6"/>
      <c r="RG8" s="6"/>
      <c r="RH8" s="6"/>
      <c r="RI8" s="6"/>
      <c r="RJ8" s="6"/>
      <c r="RK8" s="6"/>
      <c r="RL8" s="6"/>
      <c r="RM8" s="6"/>
      <c r="RN8" s="6"/>
      <c r="RO8" s="6"/>
      <c r="RP8" s="6"/>
      <c r="RQ8" s="6"/>
      <c r="RR8" s="6"/>
      <c r="RS8" s="6"/>
      <c r="RT8" s="6"/>
      <c r="RU8" s="6"/>
      <c r="RV8" s="6"/>
      <c r="RW8" s="6"/>
      <c r="RX8" s="6"/>
      <c r="RY8" s="6"/>
      <c r="RZ8" s="6"/>
      <c r="SA8" s="6"/>
      <c r="SB8" s="6"/>
      <c r="SC8" s="6"/>
      <c r="SD8" s="6"/>
      <c r="SE8" s="6"/>
      <c r="SF8" s="6"/>
      <c r="SG8" s="6"/>
      <c r="SH8" s="6"/>
      <c r="SI8" s="6"/>
      <c r="SJ8" s="6"/>
      <c r="SK8" s="6"/>
      <c r="SL8" s="6"/>
      <c r="SM8" s="6"/>
      <c r="SN8" s="6"/>
      <c r="SO8" s="6"/>
      <c r="SP8" s="6"/>
      <c r="SQ8" s="6"/>
      <c r="SR8" s="6"/>
      <c r="SS8" s="6"/>
      <c r="ST8" s="6"/>
      <c r="SU8" s="6"/>
      <c r="SV8" s="6"/>
      <c r="SW8" s="6"/>
      <c r="SX8" s="6"/>
      <c r="SY8" s="6"/>
      <c r="SZ8" s="6"/>
      <c r="TA8" s="6"/>
      <c r="TB8" s="6"/>
      <c r="TC8" s="6"/>
      <c r="TD8" s="6"/>
      <c r="TE8" s="6"/>
      <c r="TF8" s="6"/>
      <c r="TG8" s="6"/>
      <c r="TH8" s="6"/>
      <c r="TI8" s="6"/>
      <c r="TJ8" s="6"/>
      <c r="TK8" s="6"/>
      <c r="TL8" s="6"/>
      <c r="TM8" s="6"/>
      <c r="TN8" s="6"/>
      <c r="TO8" s="6"/>
      <c r="TP8" s="6"/>
      <c r="TQ8" s="6"/>
      <c r="TR8" s="6"/>
      <c r="TS8" s="6"/>
      <c r="TT8" s="6"/>
      <c r="TU8" s="6"/>
      <c r="TV8" s="6"/>
      <c r="TW8" s="6"/>
      <c r="TX8" s="6"/>
      <c r="TY8" s="6"/>
      <c r="TZ8" s="6"/>
      <c r="UA8" s="6"/>
      <c r="UB8" s="6"/>
      <c r="UC8" s="6"/>
      <c r="UD8" s="6"/>
      <c r="UE8" s="6"/>
      <c r="UF8" s="6"/>
      <c r="UG8" s="6"/>
      <c r="UH8" s="6"/>
      <c r="UI8" s="6"/>
      <c r="UJ8" s="6"/>
      <c r="UK8" s="6"/>
      <c r="UL8" s="6"/>
      <c r="UM8" s="6"/>
      <c r="UN8" s="6"/>
      <c r="UO8" s="6"/>
      <c r="UP8" s="6"/>
      <c r="UQ8" s="6"/>
      <c r="UR8" s="6"/>
      <c r="US8" s="6"/>
      <c r="UT8" s="6"/>
      <c r="UU8" s="6"/>
      <c r="UV8" s="6"/>
      <c r="UW8" s="6"/>
      <c r="UX8" s="6"/>
      <c r="UY8" s="6"/>
      <c r="UZ8" s="6"/>
      <c r="VA8" s="6"/>
      <c r="VB8" s="6"/>
      <c r="VC8" s="6"/>
      <c r="VD8" s="6"/>
      <c r="VE8" s="6"/>
      <c r="VF8" s="6"/>
      <c r="VG8" s="6"/>
      <c r="VH8" s="6"/>
      <c r="VI8" s="6"/>
      <c r="VJ8" s="6"/>
      <c r="VK8" s="6"/>
      <c r="VL8" s="6"/>
      <c r="VM8" s="6"/>
      <c r="VN8" s="6"/>
      <c r="VO8" s="6"/>
      <c r="VP8" s="6"/>
      <c r="VQ8" s="6"/>
      <c r="VR8" s="6"/>
      <c r="VS8" s="6"/>
      <c r="VT8" s="6"/>
      <c r="VU8" s="6"/>
      <c r="VV8" s="6"/>
      <c r="VW8" s="6"/>
      <c r="VX8" s="6"/>
      <c r="VY8" s="6"/>
      <c r="VZ8" s="6"/>
      <c r="WA8" s="6"/>
      <c r="WB8" s="6"/>
      <c r="WC8" s="6"/>
      <c r="WD8" s="6"/>
      <c r="WE8" s="6"/>
      <c r="WF8" s="6"/>
      <c r="WG8" s="6"/>
      <c r="WH8" s="6"/>
      <c r="WI8" s="6"/>
      <c r="WJ8" s="6"/>
      <c r="WK8" s="6"/>
      <c r="WL8" s="6"/>
      <c r="WM8" s="6"/>
      <c r="WN8" s="6"/>
      <c r="WO8" s="6"/>
      <c r="WP8" s="6"/>
      <c r="WQ8" s="6"/>
      <c r="WR8" s="6"/>
      <c r="WS8" s="6"/>
      <c r="WT8" s="6"/>
      <c r="WU8" s="6"/>
      <c r="WV8" s="6"/>
      <c r="WW8" s="6"/>
      <c r="WX8" s="6"/>
      <c r="WY8" s="6"/>
      <c r="WZ8" s="6"/>
      <c r="XA8" s="6"/>
      <c r="XB8" s="6"/>
      <c r="XC8" s="6"/>
      <c r="XD8" s="6"/>
      <c r="XE8" s="6"/>
      <c r="XF8" s="6"/>
      <c r="XG8" s="6"/>
      <c r="XH8" s="6"/>
      <c r="XI8" s="6"/>
      <c r="XJ8" s="6"/>
      <c r="XK8" s="6"/>
      <c r="XL8" s="6"/>
      <c r="XM8" s="6"/>
      <c r="XN8" s="6"/>
      <c r="XO8" s="6"/>
      <c r="XP8" s="6"/>
      <c r="XQ8" s="6"/>
      <c r="XR8" s="6"/>
      <c r="XS8" s="6"/>
      <c r="XT8" s="6"/>
      <c r="XU8" s="6"/>
      <c r="XV8" s="6"/>
      <c r="XW8" s="6"/>
      <c r="XX8" s="6"/>
      <c r="XY8" s="6"/>
      <c r="XZ8" s="6"/>
      <c r="YA8" s="6"/>
      <c r="YB8" s="6"/>
      <c r="YC8" s="6"/>
      <c r="YD8" s="6"/>
      <c r="YE8" s="6"/>
      <c r="YF8" s="6"/>
      <c r="YG8" s="6"/>
      <c r="YH8" s="6"/>
      <c r="YI8" s="6"/>
      <c r="YJ8" s="6"/>
      <c r="YK8" s="6"/>
      <c r="YL8" s="6"/>
      <c r="YM8" s="6"/>
      <c r="YN8" s="6"/>
      <c r="YO8" s="6"/>
      <c r="YP8" s="6"/>
      <c r="YQ8" s="6"/>
      <c r="YR8" s="6"/>
      <c r="YS8" s="6"/>
      <c r="YT8" s="6"/>
      <c r="YU8" s="6"/>
      <c r="YV8" s="6"/>
      <c r="YW8" s="6"/>
      <c r="YX8" s="6"/>
      <c r="YY8" s="6"/>
      <c r="YZ8" s="6"/>
      <c r="ZA8" s="6"/>
      <c r="ZB8" s="6"/>
      <c r="ZC8" s="6"/>
      <c r="ZD8" s="6"/>
      <c r="ZE8" s="6"/>
      <c r="ZF8" s="6"/>
      <c r="ZG8" s="6"/>
      <c r="ZH8" s="6"/>
      <c r="ZI8" s="6"/>
      <c r="ZJ8" s="6"/>
      <c r="ZK8" s="6"/>
      <c r="ZL8" s="6"/>
      <c r="ZM8" s="6"/>
      <c r="ZN8" s="6"/>
      <c r="ZO8" s="6"/>
      <c r="ZP8" s="6"/>
      <c r="ZQ8" s="6"/>
      <c r="ZR8" s="6"/>
      <c r="ZS8" s="6"/>
      <c r="ZT8" s="6"/>
      <c r="ZU8" s="6"/>
      <c r="ZV8" s="6"/>
      <c r="ZW8" s="6"/>
      <c r="ZX8" s="6"/>
      <c r="ZY8" s="6"/>
      <c r="ZZ8" s="6"/>
      <c r="AAA8" s="6"/>
      <c r="AAB8" s="6"/>
      <c r="AAC8" s="6"/>
      <c r="AAD8" s="6"/>
      <c r="AAE8" s="6"/>
      <c r="AAF8" s="6"/>
      <c r="AAG8" s="6"/>
      <c r="AAH8" s="6"/>
      <c r="AAI8" s="6"/>
      <c r="AAJ8" s="6"/>
      <c r="AAK8" s="6"/>
      <c r="AAL8" s="6"/>
      <c r="AAM8" s="6"/>
      <c r="AAN8" s="6"/>
      <c r="AAO8" s="6"/>
      <c r="AAP8" s="6"/>
      <c r="AAQ8" s="6"/>
      <c r="AAR8" s="6"/>
      <c r="AAS8" s="6"/>
      <c r="AAT8" s="6"/>
      <c r="AAU8" s="6"/>
      <c r="AAV8" s="6"/>
      <c r="AAW8" s="6"/>
      <c r="AAX8" s="6"/>
      <c r="AAY8" s="6"/>
      <c r="AAZ8" s="6"/>
      <c r="ABA8" s="6"/>
      <c r="ABB8" s="6"/>
      <c r="ABC8" s="6"/>
      <c r="ABD8" s="6"/>
      <c r="ABE8" s="6"/>
      <c r="ABF8" s="6"/>
      <c r="ABG8" s="6"/>
      <c r="ABH8" s="6"/>
      <c r="ABI8" s="6"/>
      <c r="ABJ8" s="6"/>
      <c r="ABK8" s="6"/>
      <c r="ABL8" s="6"/>
      <c r="ABM8" s="6"/>
      <c r="ABN8" s="6"/>
      <c r="ABO8" s="6"/>
      <c r="ABP8" s="6"/>
      <c r="ABQ8" s="6"/>
      <c r="ABR8" s="6"/>
      <c r="ABS8" s="6"/>
      <c r="ABT8" s="6"/>
      <c r="ABU8" s="6"/>
      <c r="ABV8" s="6"/>
      <c r="ABW8" s="6"/>
      <c r="ABX8" s="6"/>
      <c r="ABY8" s="6"/>
      <c r="ABZ8" s="6"/>
      <c r="ACA8" s="6"/>
      <c r="ACB8" s="6"/>
      <c r="ACC8" s="6"/>
      <c r="ACD8" s="6"/>
      <c r="ACE8" s="6"/>
      <c r="ACF8" s="6"/>
      <c r="ACG8" s="6"/>
      <c r="ACH8" s="6"/>
      <c r="ACI8" s="6"/>
      <c r="ACJ8" s="6"/>
      <c r="ACK8" s="6"/>
      <c r="ACL8" s="6"/>
      <c r="ACM8" s="6"/>
      <c r="ACN8" s="6"/>
      <c r="ACO8" s="6"/>
      <c r="ACP8" s="6"/>
      <c r="ACQ8" s="6"/>
      <c r="ACR8" s="6"/>
      <c r="ACS8" s="6"/>
      <c r="ACT8" s="6"/>
      <c r="ACU8" s="6"/>
      <c r="ACV8" s="6"/>
      <c r="ACW8" s="6"/>
      <c r="ACX8" s="6"/>
      <c r="ACY8" s="6"/>
      <c r="ACZ8" s="6"/>
      <c r="ADA8" s="6"/>
      <c r="ADB8" s="6"/>
      <c r="ADC8" s="6"/>
      <c r="ADD8" s="6"/>
      <c r="ADE8" s="6"/>
      <c r="ADF8" s="6"/>
      <c r="ADG8" s="6"/>
      <c r="ADH8" s="6"/>
      <c r="ADI8" s="6"/>
      <c r="ADJ8" s="6"/>
      <c r="ADK8" s="6"/>
      <c r="ADL8" s="6"/>
      <c r="ADM8" s="6"/>
      <c r="ADN8" s="6"/>
      <c r="ADO8" s="6"/>
      <c r="ADP8" s="6"/>
      <c r="ADQ8" s="6"/>
      <c r="ADR8" s="6"/>
      <c r="ADS8" s="6"/>
      <c r="ADT8" s="6"/>
      <c r="ADU8" s="6"/>
      <c r="ADV8" s="6"/>
      <c r="ADW8" s="6"/>
      <c r="ADX8" s="6"/>
      <c r="ADY8" s="6"/>
      <c r="ADZ8" s="6"/>
      <c r="AEA8" s="6"/>
      <c r="AEB8" s="6"/>
      <c r="AEC8" s="6"/>
      <c r="AED8" s="6"/>
      <c r="AEE8" s="6"/>
      <c r="AEF8" s="6"/>
      <c r="AEG8" s="6"/>
      <c r="AEH8" s="6"/>
      <c r="AEI8" s="6"/>
      <c r="AEJ8" s="6"/>
      <c r="AEK8" s="6"/>
      <c r="AEL8" s="6"/>
      <c r="AEM8" s="6"/>
      <c r="AEN8" s="6"/>
      <c r="AEO8" s="6"/>
      <c r="AEP8" s="6"/>
      <c r="AEQ8" s="6"/>
      <c r="AER8" s="6"/>
      <c r="AES8" s="6"/>
      <c r="AET8" s="6"/>
      <c r="AEU8" s="6"/>
      <c r="AEV8" s="6"/>
      <c r="AEW8" s="6"/>
      <c r="AEX8" s="6"/>
      <c r="AEY8" s="6"/>
      <c r="AEZ8" s="6"/>
      <c r="AFA8" s="6"/>
      <c r="AFB8" s="6"/>
      <c r="AFC8" s="6"/>
      <c r="AFD8" s="6"/>
      <c r="AFE8" s="6"/>
      <c r="AFF8" s="6"/>
      <c r="AFG8" s="6"/>
      <c r="AFH8" s="6"/>
      <c r="AFI8" s="6"/>
      <c r="AFJ8" s="6"/>
      <c r="AFK8" s="6"/>
      <c r="AFL8" s="6"/>
      <c r="AFM8" s="6"/>
      <c r="AFN8" s="6"/>
      <c r="AFO8" s="6"/>
      <c r="AFP8" s="6"/>
      <c r="AFQ8" s="6"/>
      <c r="AFR8" s="6"/>
      <c r="AFS8" s="6"/>
      <c r="AFT8" s="6"/>
      <c r="AFU8" s="6"/>
      <c r="AFV8" s="6"/>
      <c r="AFW8" s="6"/>
      <c r="AFX8" s="6"/>
      <c r="AFY8" s="6"/>
      <c r="AFZ8" s="6"/>
      <c r="AGA8" s="6"/>
      <c r="AGB8" s="6"/>
      <c r="AGC8" s="6"/>
      <c r="AGD8" s="6"/>
      <c r="AGE8" s="6"/>
      <c r="AGF8" s="6"/>
      <c r="AGG8" s="6"/>
      <c r="AGH8" s="6"/>
      <c r="AGI8" s="6"/>
      <c r="AGJ8" s="6"/>
      <c r="AGK8" s="6"/>
      <c r="AGL8" s="6"/>
      <c r="AGM8" s="6"/>
      <c r="AGN8" s="6"/>
      <c r="AGO8" s="6"/>
      <c r="AGP8" s="6"/>
      <c r="AGQ8" s="6"/>
      <c r="AGR8" s="6"/>
      <c r="AGS8" s="6"/>
      <c r="AGT8" s="6"/>
      <c r="AGU8" s="6"/>
      <c r="AGV8" s="6"/>
      <c r="AGW8" s="6"/>
      <c r="AGX8" s="6"/>
      <c r="AGY8" s="6"/>
      <c r="AGZ8" s="6"/>
      <c r="AHA8" s="6"/>
      <c r="AHB8" s="6"/>
      <c r="AHC8" s="6"/>
      <c r="AHD8" s="6"/>
      <c r="AHE8" s="6"/>
      <c r="AHF8" s="6"/>
      <c r="AHG8" s="6"/>
      <c r="AHH8" s="6"/>
      <c r="AHI8" s="6"/>
      <c r="AHJ8" s="6"/>
      <c r="AHK8" s="6"/>
      <c r="AHL8" s="6"/>
      <c r="AHM8" s="6"/>
      <c r="AHN8" s="6"/>
      <c r="AHO8" s="6"/>
      <c r="AHP8" s="6"/>
      <c r="AHQ8" s="6"/>
      <c r="AHR8" s="6"/>
      <c r="AHS8" s="6"/>
      <c r="AHT8" s="6"/>
      <c r="AHU8" s="6"/>
      <c r="AHV8" s="6"/>
      <c r="AHW8" s="6"/>
      <c r="AHX8" s="6"/>
      <c r="AHY8" s="6"/>
      <c r="AHZ8" s="6"/>
      <c r="AIA8" s="6"/>
      <c r="AIB8" s="6"/>
      <c r="AIC8" s="6"/>
      <c r="AID8" s="6"/>
      <c r="AIE8" s="6"/>
      <c r="AIF8" s="6"/>
      <c r="AIG8" s="6"/>
      <c r="AIH8" s="6"/>
      <c r="AII8" s="6"/>
      <c r="AIJ8" s="6"/>
      <c r="AIK8" s="6"/>
      <c r="AIL8" s="6"/>
      <c r="AIM8" s="6"/>
      <c r="AIN8" s="6"/>
      <c r="AIO8" s="6"/>
      <c r="AIP8" s="6"/>
      <c r="AIQ8" s="6"/>
      <c r="AIR8" s="6"/>
      <c r="AIS8" s="6"/>
      <c r="AIT8" s="6"/>
      <c r="AIU8" s="6"/>
      <c r="AIV8" s="6"/>
      <c r="AIW8" s="6"/>
      <c r="AIX8" s="6"/>
      <c r="AIY8" s="6"/>
      <c r="AIZ8" s="6"/>
      <c r="AJA8" s="6"/>
      <c r="AJB8" s="6"/>
      <c r="AJC8" s="6"/>
      <c r="AJD8" s="6"/>
      <c r="AJE8" s="6"/>
      <c r="AJF8" s="6"/>
      <c r="AJG8" s="6"/>
      <c r="AJH8" s="6"/>
      <c r="AJI8" s="6"/>
      <c r="AJJ8" s="6"/>
      <c r="AJK8" s="6"/>
      <c r="AJL8" s="6"/>
      <c r="AJM8" s="6"/>
      <c r="AJN8" s="6"/>
      <c r="AJO8" s="6"/>
      <c r="AJP8" s="6"/>
      <c r="AJQ8" s="6"/>
      <c r="AJR8" s="6"/>
      <c r="AJS8" s="6"/>
      <c r="AJT8" s="6"/>
      <c r="AJU8" s="6"/>
      <c r="AJV8" s="6"/>
      <c r="AJW8" s="6"/>
      <c r="AJX8" s="6"/>
      <c r="AJY8" s="6"/>
      <c r="AJZ8" s="6"/>
      <c r="AKA8" s="6"/>
      <c r="AKB8" s="6"/>
      <c r="AKC8" s="6"/>
      <c r="AKD8" s="6"/>
      <c r="AKE8" s="6"/>
      <c r="AKF8" s="6"/>
      <c r="AKG8" s="6"/>
      <c r="AKH8" s="6"/>
      <c r="AKI8" s="6"/>
      <c r="AKJ8" s="6"/>
      <c r="AKK8" s="6"/>
      <c r="AKL8" s="6"/>
      <c r="AKM8" s="6"/>
      <c r="AKN8" s="6"/>
      <c r="AKO8" s="6"/>
      <c r="AKP8" s="6"/>
      <c r="AKQ8" s="6"/>
      <c r="AKR8" s="6"/>
      <c r="AKS8" s="6"/>
      <c r="AKT8" s="6"/>
      <c r="AKU8" s="6"/>
      <c r="AKV8" s="6"/>
      <c r="AKW8" s="6"/>
      <c r="AKX8" s="6"/>
      <c r="AKY8" s="6"/>
      <c r="AKZ8" s="6"/>
      <c r="ALA8" s="6"/>
      <c r="ALB8" s="6"/>
      <c r="ALC8" s="6"/>
      <c r="ALD8" s="6"/>
      <c r="ALE8" s="6"/>
      <c r="ALF8" s="6"/>
      <c r="ALG8" s="6"/>
      <c r="ALH8" s="6"/>
      <c r="ALI8" s="6"/>
      <c r="ALJ8" s="6"/>
      <c r="ALK8" s="6"/>
      <c r="ALL8" s="6"/>
      <c r="ALM8" s="6"/>
      <c r="ALN8" s="6"/>
      <c r="ALO8" s="6"/>
      <c r="ALP8" s="6"/>
      <c r="ALQ8" s="6"/>
      <c r="ALR8" s="6"/>
      <c r="ALS8" s="6"/>
      <c r="ALT8" s="6"/>
      <c r="ALU8" s="6"/>
      <c r="ALV8"/>
      <c r="ALW8"/>
      <c r="ALX8"/>
    </row>
    <row r="9" spans="1:1012" ht="18">
      <c r="A9" s="112" t="str">
        <f>DataBase!B5</f>
        <v>Dreissena polymorpha</v>
      </c>
      <c r="B9" s="112" t="str">
        <f>DataBase!C5</f>
        <v>phagocytose</v>
      </c>
      <c r="C9" s="112" t="str">
        <f>DataBase!D5</f>
        <v>Continental</v>
      </c>
      <c r="D9" s="112" t="str">
        <f>DataBase!E5</f>
        <v>M Palos Ladeiro</v>
      </c>
      <c r="E9" s="112" t="str">
        <f>DataBase!F5</f>
        <v>SEBIO</v>
      </c>
      <c r="F9" s="20" t="str">
        <f>A9&amp;" "&amp;B9</f>
        <v>Dreissena polymorpha phagocytose</v>
      </c>
      <c r="G9" s="20">
        <f>_xlfn.RANK.EQ(H9,$H$9:$H$997,0)+COUNTIF(H$8:H8,H9)</f>
        <v>119</v>
      </c>
      <c r="H9" s="20">
        <f>SUM(I9:AP9)</f>
        <v>290</v>
      </c>
      <c r="I9" s="19">
        <f>INDEX(Ponderation!$W:$AA,MATCH(Analyse!I$8,Ponderation!$W:$W,0),MATCH(Analyse!$B$5,Ponderation!$W$2:$AA$2,0))*INDEX(DataBase!$1:$1048576,MATCH(Analyse!$F9,DataBase!$G:$G,0),MATCH(Analyse!I$8,DataBase!$4:$4,0))</f>
        <v>0</v>
      </c>
      <c r="J9" s="19">
        <f>INDEX(Ponderation!$W:$AA,MATCH(Analyse!J$8,Ponderation!$W:$W,0),MATCH(Analyse!$B$5,Ponderation!$W$2:$AA$2,0))*INDEX(DataBase!$1:$1048576,MATCH(Analyse!$F9,DataBase!$G:$G,0),MATCH(Analyse!J$8,DataBase!$4:$4,0))</f>
        <v>20</v>
      </c>
      <c r="K9" s="19">
        <f>INDEX(Ponderation!$W:$AA,MATCH(Analyse!K$8,Ponderation!$W:$W,0),MATCH(Analyse!$B$5,Ponderation!$W$2:$AA$2,0))*INDEX(DataBase!$1:$1048576,MATCH(Analyse!$F9,DataBase!$G:$G,0),MATCH(Analyse!K$8,DataBase!$4:$4,0))</f>
        <v>0</v>
      </c>
      <c r="L9" s="19">
        <f>INDEX(Ponderation!$W:$AA,MATCH(Analyse!L$8,Ponderation!$W:$W,0),MATCH(Analyse!$B$5,Ponderation!$W$2:$AA$2,0))*INDEX(DataBase!$1:$1048576,MATCH(Analyse!$F9,DataBase!$G:$G,0),MATCH(Analyse!L$8,DataBase!$4:$4,0))</f>
        <v>0</v>
      </c>
      <c r="M9" s="19">
        <f>INDEX(Ponderation!$W:$AA,MATCH(Analyse!M$8,Ponderation!$W:$W,0),MATCH(Analyse!$B$5,Ponderation!$W$2:$AA$2,0))*INDEX(DataBase!$1:$1048576,MATCH(Analyse!$F9,DataBase!$G:$G,0),MATCH(Analyse!M$8,DataBase!$4:$4,0))</f>
        <v>20</v>
      </c>
      <c r="N9" s="19">
        <f>INDEX(Ponderation!$W:$AA,MATCH(Analyse!N$8,Ponderation!$W:$W,0),MATCH(Analyse!$B$5,Ponderation!$W$2:$AA$2,0))*INDEX(DataBase!$1:$1048576,MATCH(Analyse!$F9,DataBase!$G:$G,0),MATCH(Analyse!N$8,DataBase!$4:$4,0))</f>
        <v>0</v>
      </c>
      <c r="O9" s="19">
        <f>INDEX(Ponderation!$W:$AA,MATCH(Analyse!O$8,Ponderation!$W:$W,0),MATCH(Analyse!$B$5,Ponderation!$W$2:$AA$2,0))*INDEX(DataBase!$1:$1048576,MATCH(Analyse!$F9,DataBase!$G:$G,0),MATCH(Analyse!O$8,DataBase!$4:$4,0))</f>
        <v>0</v>
      </c>
      <c r="P9" s="19">
        <f>INDEX(Ponderation!$W:$AA,MATCH(Analyse!P$8,Ponderation!$W:$W,0),MATCH(Analyse!$B$5,Ponderation!$W$2:$AA$2,0))*INDEX(DataBase!$1:$1048576,MATCH(Analyse!$F9,DataBase!$G:$G,0),MATCH(Analyse!P$8,DataBase!$4:$4,0))</f>
        <v>20</v>
      </c>
      <c r="Q9" s="19">
        <f>INDEX(Ponderation!$W:$AA,MATCH(Analyse!Q$8,Ponderation!$W:$W,0),MATCH(Analyse!$B$5,Ponderation!$W$2:$AA$2,0))*INDEX(DataBase!$1:$1048576,MATCH(Analyse!$F9,DataBase!$G:$G,0),MATCH(Analyse!Q$8,DataBase!$4:$4,0))</f>
        <v>0</v>
      </c>
      <c r="R9" s="19">
        <f>INDEX(Ponderation!$W:$AA,MATCH(Analyse!R$8,Ponderation!$W:$W,0),MATCH(Analyse!$B$5,Ponderation!$W$2:$AA$2,0))*INDEX(DataBase!$1:$1048576,MATCH(Analyse!$F9,DataBase!$G:$G,0),MATCH(Analyse!R$8,DataBase!$4:$4,0))</f>
        <v>30</v>
      </c>
      <c r="S9" s="19">
        <f>INDEX(Ponderation!$W:$AA,MATCH(Analyse!S$8,Ponderation!$W:$W,0),MATCH(Analyse!$B$5,Ponderation!$W$2:$AA$2,0))*INDEX(DataBase!$1:$1048576,MATCH(Analyse!$F9,DataBase!$G:$G,0),MATCH(Analyse!S$8,DataBase!$4:$4,0))</f>
        <v>0</v>
      </c>
      <c r="T9" s="19">
        <f>INDEX(Ponderation!$W:$AA,MATCH(Analyse!T$8,Ponderation!$W:$W,0),MATCH(Analyse!$B$5,Ponderation!$W$2:$AA$2,0))*INDEX(DataBase!$1:$1048576,MATCH(Analyse!$F9,DataBase!$G:$G,0),MATCH(Analyse!T$8,DataBase!$4:$4,0))</f>
        <v>0</v>
      </c>
      <c r="U9" s="19">
        <f>INDEX(Ponderation!$W:$AA,MATCH(Analyse!U$8,Ponderation!$W:$W,0),MATCH(Analyse!$B$5,Ponderation!$W$2:$AA$2,0))*INDEX(DataBase!$1:$1048576,MATCH(Analyse!$F9,DataBase!$G:$G,0),MATCH(Analyse!U$8,DataBase!$4:$4,0))</f>
        <v>0</v>
      </c>
      <c r="V9" s="19">
        <f>INDEX(Ponderation!$W:$AA,MATCH(Analyse!V$8,Ponderation!$W:$W,0),MATCH(Analyse!$B$5,Ponderation!$W$2:$AA$2,0))*INDEX(DataBase!$1:$1048576,MATCH(Analyse!$F9,DataBase!$G:$G,0),MATCH(Analyse!V$8,DataBase!$4:$4,0))</f>
        <v>20</v>
      </c>
      <c r="W9" s="19">
        <f>INDEX(Ponderation!$W:$AA,MATCH(Analyse!W$8,Ponderation!$W:$W,0),MATCH(Analyse!$B$5,Ponderation!$W$2:$AA$2,0))*INDEX(DataBase!$1:$1048576,MATCH(Analyse!$F9,DataBase!$G:$G,0),MATCH(Analyse!W$8,DataBase!$4:$4,0))</f>
        <v>0</v>
      </c>
      <c r="X9" s="19">
        <f>INDEX(Ponderation!$W:$AA,MATCH(Analyse!X$8,Ponderation!$W:$W,0),MATCH(Analyse!$B$5,Ponderation!$W$2:$AA$2,0))*INDEX(DataBase!$1:$1048576,MATCH(Analyse!$F9,DataBase!$G:$G,0),MATCH(Analyse!X$8,DataBase!$4:$4,0))</f>
        <v>10</v>
      </c>
      <c r="Y9" s="19">
        <f>INDEX(Ponderation!$W:$AA,MATCH(Analyse!Y$8,Ponderation!$W:$W,0),MATCH(Analyse!$B$5,Ponderation!$W$2:$AA$2,0))*INDEX(DataBase!$1:$1048576,MATCH(Analyse!$F9,DataBase!$G:$G,0),MATCH(Analyse!Y$8,DataBase!$4:$4,0))</f>
        <v>10</v>
      </c>
      <c r="Z9" s="19">
        <f>INDEX(Ponderation!$W:$AA,MATCH(Analyse!Z$8,Ponderation!$W:$W,0),MATCH(Analyse!$B$5,Ponderation!$W$2:$AA$2,0))*INDEX(DataBase!$1:$1048576,MATCH(Analyse!$F9,DataBase!$G:$G,0),MATCH(Analyse!Z$8,DataBase!$4:$4,0))</f>
        <v>10</v>
      </c>
      <c r="AA9" s="19">
        <f>INDEX(Ponderation!$W:$AA,MATCH(Analyse!AA$8,Ponderation!$W:$W,0),MATCH(Analyse!$B$5,Ponderation!$W$2:$AA$2,0))*INDEX(DataBase!$1:$1048576,MATCH(Analyse!$F9,DataBase!$G:$G,0),MATCH(Analyse!AA$8,DataBase!$4:$4,0))</f>
        <v>0</v>
      </c>
      <c r="AB9" s="19">
        <f>INDEX(Ponderation!$W:$AA,MATCH(Analyse!AB$8,Ponderation!$W:$W,0),MATCH(Analyse!$B$5,Ponderation!$W$2:$AA$2,0))*INDEX(DataBase!$1:$1048576,MATCH(Analyse!$F9,DataBase!$G:$G,0),MATCH(Analyse!AB$8,DataBase!$4:$4,0))</f>
        <v>0</v>
      </c>
      <c r="AC9" s="19">
        <f>INDEX(Ponderation!$W:$AA,MATCH(Analyse!AC$8,Ponderation!$W:$W,0),MATCH(Analyse!$B$5,Ponderation!$W$2:$AA$2,0))*INDEX(DataBase!$1:$1048576,MATCH(Analyse!$F9,DataBase!$G:$G,0),MATCH(Analyse!AC$8,DataBase!$4:$4,0))</f>
        <v>0</v>
      </c>
      <c r="AD9" s="19">
        <f>INDEX(Ponderation!$W:$AA,MATCH(Analyse!AD$8,Ponderation!$W:$W,0),MATCH(Analyse!$B$5,Ponderation!$W$2:$AA$2,0))*INDEX(DataBase!$1:$1048576,MATCH(Analyse!$F9,DataBase!$G:$G,0),MATCH(Analyse!AD$8,DataBase!$4:$4,0))</f>
        <v>30</v>
      </c>
      <c r="AE9" s="19">
        <f>INDEX(Ponderation!$W:$AA,MATCH(Analyse!AE$8,Ponderation!$W:$W,0),MATCH(Analyse!$B$5,Ponderation!$W$2:$AA$2,0))*INDEX(DataBase!$1:$1048576,MATCH(Analyse!$F9,DataBase!$G:$G,0),MATCH(Analyse!AE$8,DataBase!$4:$4,0))</f>
        <v>0</v>
      </c>
      <c r="AF9" s="19">
        <f>INDEX(Ponderation!$W:$AA,MATCH(Analyse!AF$8,Ponderation!$W:$W,0),MATCH(Analyse!$B$5,Ponderation!$W$2:$AA$2,0))*INDEX(DataBase!$1:$1048576,MATCH(Analyse!$F9,DataBase!$G:$G,0),MATCH(Analyse!AF$8,DataBase!$4:$4,0))</f>
        <v>30</v>
      </c>
      <c r="AG9" s="19">
        <f>INDEX(Ponderation!$W:$AA,MATCH(Analyse!AG$8,Ponderation!$W:$W,0),MATCH(Analyse!$B$5,Ponderation!$W$2:$AA$2,0))*INDEX(DataBase!$1:$1048576,MATCH(Analyse!$F9,DataBase!$G:$G,0),MATCH(Analyse!AG$8,DataBase!$4:$4,0))</f>
        <v>0</v>
      </c>
      <c r="AH9" s="19">
        <f>INDEX(Ponderation!$W:$AA,MATCH(Analyse!AH$8,Ponderation!$W:$W,0),MATCH(Analyse!$B$5,Ponderation!$W$2:$AA$2,0))*INDEX(DataBase!$1:$1048576,MATCH(Analyse!$F9,DataBase!$G:$G,0),MATCH(Analyse!AH$8,DataBase!$4:$4,0))</f>
        <v>30</v>
      </c>
      <c r="AI9" s="19">
        <f>INDEX(Ponderation!$W:$AA,MATCH(Analyse!AI$8,Ponderation!$W:$W,0),MATCH(Analyse!$B$5,Ponderation!$W$2:$AA$2,0))*INDEX(DataBase!$1:$1048576,MATCH(Analyse!$F9,DataBase!$G:$G,0),MATCH(Analyse!AI$8,DataBase!$4:$4,0))</f>
        <v>0</v>
      </c>
      <c r="AJ9" s="19">
        <f>INDEX(Ponderation!$W:$AA,MATCH(Analyse!AJ$8,Ponderation!$W:$W,0),MATCH(Analyse!$B$5,Ponderation!$W$2:$AA$2,0))*INDEX(DataBase!$1:$1048576,MATCH(Analyse!$F9,DataBase!$G:$G,0),MATCH(Analyse!AJ$8,DataBase!$4:$4,0))</f>
        <v>0</v>
      </c>
      <c r="AK9" s="19">
        <f>INDEX(Ponderation!$W:$AA,MATCH(Analyse!AK$8,Ponderation!$W:$W,0),MATCH(Analyse!$B$5,Ponderation!$W$2:$AA$2,0))*INDEX(DataBase!$1:$1048576,MATCH(Analyse!$F9,DataBase!$G:$G,0),MATCH(Analyse!AK$8,DataBase!$4:$4,0))</f>
        <v>30</v>
      </c>
      <c r="AL9" s="19">
        <f>INDEX(Ponderation!$W:$AA,MATCH(Analyse!AL$8,Ponderation!$W:$W,0),MATCH(Analyse!$B$5,Ponderation!$W$2:$AA$2,0))*INDEX(DataBase!$1:$1048576,MATCH(Analyse!$F9,DataBase!$G:$G,0),MATCH(Analyse!AL$8,DataBase!$4:$4,0))</f>
        <v>0</v>
      </c>
      <c r="AM9" s="19">
        <f>INDEX(Ponderation!$W:$AA,MATCH(Analyse!AM$8,Ponderation!$W:$W,0),MATCH(Analyse!$B$5,Ponderation!$W$2:$AA$2,0))*INDEX(DataBase!$1:$1048576,MATCH(Analyse!$F9,DataBase!$G:$G,0),MATCH(Analyse!AM$8,DataBase!$4:$4,0))</f>
        <v>20</v>
      </c>
      <c r="AN9" s="19">
        <f>INDEX(Ponderation!$W:$AA,MATCH(Analyse!AN$8,Ponderation!$W:$W,0),MATCH(Analyse!$B$5,Ponderation!$W$2:$AA$2,0))*INDEX(DataBase!$1:$1048576,MATCH(Analyse!$F9,DataBase!$G:$G,0),MATCH(Analyse!AN$8,DataBase!$4:$4,0))</f>
        <v>0</v>
      </c>
      <c r="AO9" s="19">
        <f>INDEX(Ponderation!$W:$AA,MATCH(Analyse!AO$8,Ponderation!$W:$W,0),MATCH(Analyse!$B$5,Ponderation!$W$2:$AA$2,0))*INDEX(DataBase!$1:$1048576,MATCH(Analyse!$F9,DataBase!$G:$G,0),MATCH(Analyse!AO$8,DataBase!$4:$4,0))</f>
        <v>0</v>
      </c>
      <c r="AP9" s="19">
        <f>INDEX(Ponderation!$W:$AA,MATCH(Analyse!AP$8,Ponderation!$W:$W,0),MATCH(Analyse!$B$5,Ponderation!$W$2:$AA$2,0))*INDEX(DataBase!$1:$1048576,MATCH(Analyse!$F9,DataBase!$G:$G,0),MATCH(Analyse!AP$8,DataBase!$4:$4,0))</f>
        <v>10</v>
      </c>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A9" s="10"/>
      <c r="CB9" s="10"/>
      <c r="CC9" s="10"/>
      <c r="CD9" s="10"/>
      <c r="CE9" s="10"/>
      <c r="CF9" s="10"/>
      <c r="CG9" s="10"/>
      <c r="CH9" s="10"/>
      <c r="CI9" s="10"/>
      <c r="CJ9" s="10"/>
      <c r="CK9" s="10"/>
      <c r="CL9" s="10"/>
      <c r="CM9" s="10"/>
      <c r="CN9" s="10"/>
      <c r="CO9" s="10"/>
      <c r="CP9" s="10"/>
      <c r="CQ9" s="10"/>
      <c r="CR9" s="10"/>
      <c r="CS9" s="10"/>
      <c r="CT9" s="10"/>
      <c r="CU9" s="10"/>
      <c r="CV9" s="10"/>
      <c r="CW9" s="10"/>
      <c r="CX9" s="10"/>
      <c r="CY9" s="10"/>
      <c r="CZ9" s="10"/>
      <c r="DA9" s="10"/>
      <c r="DB9" s="10"/>
      <c r="DC9" s="10"/>
      <c r="DD9" s="10"/>
      <c r="DE9" s="10"/>
      <c r="DF9" s="10"/>
      <c r="DG9" s="10"/>
      <c r="DH9" s="10"/>
      <c r="DI9" s="10"/>
      <c r="DJ9" s="10"/>
      <c r="DK9" s="10"/>
      <c r="DL9" s="10"/>
      <c r="DM9" s="10"/>
      <c r="DN9" s="10"/>
      <c r="DO9" s="10"/>
      <c r="DP9" s="10"/>
      <c r="DQ9" s="10"/>
      <c r="DR9" s="10"/>
      <c r="DS9" s="10"/>
      <c r="DT9" s="10"/>
      <c r="DU9" s="10"/>
      <c r="DV9" s="10"/>
      <c r="DW9" s="10"/>
      <c r="DX9" s="10"/>
      <c r="DY9" s="10"/>
      <c r="DZ9" s="10"/>
      <c r="EA9" s="10"/>
      <c r="EB9" s="10"/>
      <c r="EC9" s="10"/>
      <c r="ED9" s="10"/>
      <c r="EE9" s="10"/>
      <c r="EF9" s="10"/>
      <c r="EG9" s="10"/>
      <c r="EH9" s="10"/>
      <c r="EI9" s="10"/>
      <c r="EJ9" s="10"/>
      <c r="EK9" s="10"/>
      <c r="EL9" s="10"/>
      <c r="EM9" s="10"/>
      <c r="EN9" s="10"/>
      <c r="EO9" s="10"/>
      <c r="EP9" s="10"/>
      <c r="EQ9" s="10"/>
      <c r="ER9" s="10"/>
      <c r="ES9" s="10"/>
      <c r="ET9" s="10"/>
      <c r="EU9" s="10"/>
      <c r="EV9" s="10"/>
      <c r="EW9" s="10"/>
      <c r="EX9" s="10"/>
      <c r="EY9" s="10"/>
      <c r="EZ9" s="10"/>
      <c r="FA9" s="10"/>
      <c r="FB9" s="10"/>
      <c r="FC9" s="10"/>
      <c r="FD9" s="10"/>
      <c r="FE9" s="10"/>
      <c r="FF9" s="10"/>
      <c r="FG9" s="10"/>
      <c r="FH9" s="10"/>
      <c r="FI9" s="10"/>
      <c r="FJ9" s="10"/>
      <c r="FK9" s="10"/>
      <c r="FL9" s="10"/>
      <c r="FM9" s="10"/>
      <c r="FN9" s="10"/>
      <c r="FO9" s="10"/>
      <c r="FP9" s="10"/>
      <c r="FQ9" s="10"/>
      <c r="FR9" s="10"/>
      <c r="FS9" s="10"/>
      <c r="FT9" s="10"/>
      <c r="FU9" s="10"/>
      <c r="FV9" s="10"/>
      <c r="FW9" s="10"/>
      <c r="FX9" s="10"/>
      <c r="FY9" s="10"/>
      <c r="FZ9" s="10"/>
      <c r="GA9" s="10"/>
      <c r="GB9" s="10"/>
      <c r="GC9" s="10"/>
      <c r="GD9" s="10"/>
      <c r="GE9" s="10"/>
      <c r="GF9" s="10"/>
      <c r="GG9" s="10"/>
      <c r="GH9" s="10"/>
      <c r="GI9" s="10"/>
      <c r="GJ9" s="10"/>
      <c r="GK9" s="10"/>
      <c r="GL9" s="10"/>
      <c r="GM9" s="10"/>
      <c r="GN9" s="10"/>
      <c r="GO9" s="10"/>
      <c r="GP9" s="10"/>
      <c r="GQ9" s="10"/>
      <c r="GR9" s="10"/>
      <c r="GS9" s="10"/>
      <c r="GT9" s="10"/>
      <c r="GU9" s="10"/>
      <c r="GV9" s="10"/>
      <c r="GW9" s="10"/>
      <c r="GX9" s="10"/>
      <c r="GY9" s="10"/>
      <c r="GZ9" s="10"/>
      <c r="HA9" s="10"/>
      <c r="HB9" s="10"/>
      <c r="HC9" s="10"/>
      <c r="HD9" s="10"/>
      <c r="HE9" s="10"/>
      <c r="HF9" s="10"/>
      <c r="HG9" s="10"/>
      <c r="HH9" s="10"/>
      <c r="HI9" s="10"/>
      <c r="HJ9" s="10"/>
      <c r="HK9" s="10"/>
      <c r="HL9" s="10"/>
      <c r="HM9" s="10"/>
      <c r="HN9" s="10"/>
      <c r="HO9" s="10"/>
      <c r="HP9" s="10"/>
      <c r="HQ9" s="10"/>
      <c r="HR9" s="10"/>
      <c r="HS9" s="10"/>
      <c r="HT9" s="10"/>
      <c r="HU9" s="10"/>
      <c r="HV9" s="10"/>
      <c r="HW9" s="10"/>
      <c r="HX9" s="10"/>
      <c r="HY9" s="10"/>
      <c r="HZ9" s="10"/>
      <c r="IA9" s="10"/>
      <c r="IB9" s="10"/>
      <c r="IC9" s="10"/>
      <c r="ID9" s="10"/>
      <c r="IE9" s="10"/>
      <c r="IF9" s="10"/>
      <c r="IG9" s="10"/>
      <c r="IH9" s="10"/>
      <c r="II9" s="10"/>
      <c r="IJ9" s="10"/>
      <c r="IK9" s="10"/>
      <c r="IL9" s="10"/>
      <c r="IM9" s="10"/>
      <c r="IN9" s="10"/>
      <c r="IO9" s="10"/>
      <c r="IP9" s="10"/>
      <c r="IQ9" s="10"/>
      <c r="IR9" s="10"/>
      <c r="IS9" s="10"/>
      <c r="IT9" s="10"/>
      <c r="IU9" s="10"/>
      <c r="IV9" s="10"/>
      <c r="IW9" s="10"/>
      <c r="IX9" s="10"/>
      <c r="IY9" s="10"/>
      <c r="IZ9" s="10"/>
      <c r="JA9" s="10"/>
      <c r="JB9" s="10"/>
      <c r="JC9" s="10"/>
      <c r="JD9" s="10"/>
      <c r="JE9" s="10"/>
      <c r="JF9" s="10"/>
      <c r="JG9" s="10"/>
      <c r="JH9" s="10"/>
      <c r="JI9" s="10"/>
      <c r="JJ9" s="10"/>
      <c r="JK9" s="10"/>
      <c r="JL9" s="10"/>
      <c r="JM9" s="10"/>
      <c r="JN9" s="10"/>
      <c r="JO9" s="10"/>
      <c r="JP9" s="10"/>
      <c r="JQ9" s="10"/>
      <c r="JR9" s="10"/>
      <c r="JS9" s="10"/>
      <c r="JT9" s="10"/>
      <c r="JU9" s="10"/>
      <c r="JV9" s="10"/>
      <c r="JW9" s="10"/>
      <c r="JX9" s="10"/>
      <c r="JY9" s="10"/>
      <c r="JZ9" s="10"/>
      <c r="KA9" s="10"/>
      <c r="KB9" s="10"/>
      <c r="KC9" s="10"/>
      <c r="KD9" s="10"/>
      <c r="KE9" s="10"/>
      <c r="KF9" s="10"/>
      <c r="KG9" s="10"/>
      <c r="KH9" s="10"/>
      <c r="KI9" s="10"/>
      <c r="KJ9" s="10"/>
      <c r="KK9" s="10"/>
      <c r="KL9" s="10"/>
      <c r="KM9" s="10"/>
      <c r="KN9" s="10"/>
      <c r="KO9" s="10"/>
      <c r="KP9" s="10"/>
      <c r="KQ9" s="10"/>
      <c r="KR9" s="10"/>
      <c r="KS9" s="10"/>
      <c r="KT9" s="10"/>
      <c r="KU9" s="10"/>
      <c r="KV9" s="10"/>
      <c r="KW9" s="10"/>
      <c r="KX9" s="10"/>
      <c r="KY9" s="10"/>
      <c r="KZ9" s="10"/>
      <c r="LA9" s="10"/>
      <c r="LB9" s="10"/>
      <c r="LC9" s="10"/>
      <c r="LD9" s="10"/>
      <c r="LE9" s="10"/>
      <c r="LF9" s="10"/>
      <c r="LG9" s="10"/>
      <c r="LH9" s="10"/>
      <c r="LI9" s="10"/>
      <c r="LJ9" s="10"/>
      <c r="LK9" s="10"/>
      <c r="LL9" s="10"/>
      <c r="LM9" s="10"/>
      <c r="LN9" s="10"/>
      <c r="LO9" s="10"/>
      <c r="LP9" s="10"/>
      <c r="LQ9" s="10"/>
      <c r="LR9" s="10"/>
      <c r="LS9" s="10"/>
      <c r="LT9" s="10"/>
      <c r="LU9" s="10"/>
      <c r="LV9" s="10"/>
      <c r="LW9" s="10"/>
      <c r="LX9" s="10"/>
      <c r="LY9" s="10"/>
      <c r="LZ9" s="10"/>
      <c r="MA9" s="10"/>
      <c r="MB9" s="10"/>
      <c r="MC9" s="10"/>
      <c r="MD9" s="10"/>
      <c r="ME9" s="10"/>
      <c r="MF9" s="10"/>
      <c r="MG9" s="10"/>
      <c r="MH9" s="10"/>
      <c r="MI9" s="10"/>
      <c r="MJ9" s="10"/>
      <c r="MK9" s="10"/>
      <c r="ML9" s="10"/>
      <c r="MM9" s="10"/>
      <c r="MN9" s="10"/>
      <c r="MO9" s="10"/>
      <c r="MP9" s="10"/>
      <c r="MQ9" s="10"/>
      <c r="MR9" s="10"/>
      <c r="MS9" s="10"/>
      <c r="MT9" s="10"/>
      <c r="MU9" s="10"/>
      <c r="MV9" s="10"/>
      <c r="MW9" s="10"/>
      <c r="MX9" s="10"/>
      <c r="MY9" s="10"/>
      <c r="MZ9" s="10"/>
      <c r="NA9" s="10"/>
      <c r="NB9" s="10"/>
      <c r="NC9" s="10"/>
      <c r="ND9" s="10"/>
      <c r="NE9" s="10"/>
      <c r="NF9" s="10"/>
      <c r="NG9" s="10"/>
      <c r="NH9" s="10"/>
      <c r="NI9" s="10"/>
      <c r="NJ9" s="10"/>
      <c r="NK9" s="10"/>
      <c r="NL9" s="10"/>
      <c r="NM9" s="10"/>
      <c r="NN9" s="10"/>
      <c r="NO9" s="10"/>
      <c r="NP9" s="10"/>
      <c r="NQ9" s="10"/>
      <c r="NR9" s="10"/>
      <c r="NS9" s="10"/>
      <c r="NT9" s="10"/>
      <c r="NU9" s="10"/>
      <c r="NV9" s="10"/>
      <c r="NW9" s="10"/>
      <c r="NX9" s="10"/>
      <c r="NY9" s="10"/>
      <c r="NZ9" s="10"/>
      <c r="OA9" s="10"/>
      <c r="OB9" s="10"/>
      <c r="OC9" s="10"/>
      <c r="OD9" s="10"/>
      <c r="OE9" s="10"/>
      <c r="OF9" s="10"/>
      <c r="OG9" s="10"/>
      <c r="OH9" s="10"/>
      <c r="OI9" s="10"/>
      <c r="OJ9" s="10"/>
      <c r="OK9" s="10"/>
      <c r="OL9" s="10"/>
      <c r="OM9" s="10"/>
      <c r="ON9" s="10"/>
      <c r="OO9" s="10"/>
      <c r="OP9" s="10"/>
      <c r="OQ9" s="10"/>
      <c r="OR9" s="10"/>
      <c r="OS9" s="10"/>
      <c r="OT9" s="10"/>
      <c r="OU9" s="10"/>
      <c r="OV9" s="10"/>
      <c r="OW9" s="10"/>
      <c r="OX9" s="10"/>
      <c r="OY9" s="10"/>
      <c r="OZ9" s="10"/>
      <c r="PA9" s="10"/>
      <c r="PB9" s="10"/>
      <c r="PC9" s="10"/>
      <c r="PD9" s="10"/>
      <c r="PE9" s="10"/>
      <c r="PF9" s="10"/>
      <c r="PG9" s="10"/>
      <c r="PH9" s="10"/>
      <c r="PI9" s="10"/>
      <c r="PJ9" s="10"/>
      <c r="PK9" s="10"/>
      <c r="PL9" s="10"/>
      <c r="PM9" s="10"/>
      <c r="PN9" s="10"/>
      <c r="PO9" s="10"/>
      <c r="PP9" s="10"/>
      <c r="PQ9" s="10"/>
      <c r="PR9" s="10"/>
      <c r="PS9" s="10"/>
      <c r="PT9" s="10"/>
      <c r="PU9" s="10"/>
      <c r="PV9" s="10"/>
      <c r="PW9" s="10"/>
      <c r="PX9" s="10"/>
      <c r="PY9" s="10"/>
      <c r="PZ9" s="10"/>
      <c r="QA9" s="10"/>
      <c r="QB9" s="10"/>
      <c r="QC9" s="10"/>
      <c r="QD9" s="10"/>
      <c r="QE9" s="10"/>
      <c r="QF9" s="10"/>
      <c r="QG9" s="10"/>
      <c r="QH9" s="10"/>
      <c r="QI9" s="10"/>
      <c r="QJ9" s="10"/>
      <c r="QK9" s="10"/>
      <c r="QL9" s="10"/>
      <c r="QM9" s="10"/>
      <c r="QN9" s="10"/>
      <c r="QO9" s="10"/>
      <c r="QP9" s="10"/>
      <c r="QQ9" s="10"/>
      <c r="QR9" s="10"/>
      <c r="QS9" s="10"/>
      <c r="QT9" s="10"/>
      <c r="QU9" s="10"/>
      <c r="QV9" s="10"/>
      <c r="QW9" s="10"/>
      <c r="QX9" s="10"/>
      <c r="QY9" s="10"/>
      <c r="QZ9" s="10"/>
      <c r="RA9" s="10"/>
      <c r="RB9" s="10"/>
      <c r="RC9" s="10"/>
      <c r="RD9" s="10"/>
      <c r="RE9" s="10"/>
      <c r="RF9" s="10"/>
      <c r="RG9" s="10"/>
      <c r="RH9" s="10"/>
      <c r="RI9" s="10"/>
      <c r="RJ9" s="10"/>
      <c r="RK9" s="10"/>
      <c r="RL9" s="10"/>
      <c r="RM9" s="10"/>
      <c r="RN9" s="10"/>
      <c r="RO9" s="10"/>
      <c r="RP9" s="10"/>
      <c r="RQ9" s="10"/>
      <c r="RR9" s="10"/>
      <c r="RS9" s="10"/>
      <c r="RT9" s="10"/>
      <c r="RU9" s="10"/>
      <c r="RV9" s="10"/>
      <c r="RW9" s="10"/>
      <c r="RX9" s="10"/>
      <c r="RY9" s="10"/>
      <c r="RZ9" s="10"/>
      <c r="SA9" s="10"/>
      <c r="SB9" s="10"/>
      <c r="SC9" s="10"/>
      <c r="SD9" s="10"/>
      <c r="SE9" s="10"/>
      <c r="SF9" s="10"/>
      <c r="SG9" s="10"/>
      <c r="SH9" s="10"/>
      <c r="SI9" s="10"/>
      <c r="SJ9" s="10"/>
      <c r="SK9" s="10"/>
      <c r="SL9" s="10"/>
      <c r="SM9" s="10"/>
      <c r="SN9" s="10"/>
      <c r="SO9" s="10"/>
      <c r="SP9" s="10"/>
      <c r="SQ9" s="10"/>
      <c r="SR9" s="10"/>
      <c r="SS9" s="10"/>
      <c r="ST9" s="10"/>
      <c r="SU9" s="10"/>
      <c r="SV9" s="10"/>
      <c r="SW9" s="10"/>
      <c r="SX9" s="10"/>
      <c r="SY9" s="10"/>
      <c r="SZ9" s="10"/>
      <c r="TA9" s="10"/>
      <c r="TB9" s="10"/>
      <c r="TC9" s="10"/>
      <c r="TD9" s="10"/>
      <c r="TE9" s="10"/>
      <c r="TF9" s="10"/>
      <c r="TG9" s="10"/>
      <c r="TH9" s="10"/>
      <c r="TI9" s="10"/>
      <c r="TJ9" s="10"/>
      <c r="TK9" s="10"/>
      <c r="TL9" s="10"/>
      <c r="TM9" s="10"/>
      <c r="TN9" s="10"/>
      <c r="TO9" s="10"/>
      <c r="TP9" s="10"/>
      <c r="TQ9" s="10"/>
      <c r="TR9" s="10"/>
      <c r="TS9" s="10"/>
      <c r="TT9" s="10"/>
      <c r="TU9" s="10"/>
      <c r="TV9" s="10"/>
      <c r="TW9" s="10"/>
      <c r="TX9" s="10"/>
      <c r="TY9" s="10"/>
      <c r="TZ9" s="10"/>
      <c r="UA9" s="10"/>
      <c r="UB9" s="10"/>
      <c r="UC9" s="10"/>
      <c r="UD9" s="10"/>
      <c r="UE9" s="10"/>
      <c r="UF9" s="10"/>
      <c r="UG9" s="10"/>
      <c r="UH9" s="10"/>
      <c r="UI9" s="10"/>
      <c r="UJ9" s="10"/>
      <c r="UK9" s="10"/>
      <c r="UL9" s="10"/>
      <c r="UM9" s="10"/>
      <c r="UN9" s="10"/>
      <c r="UO9" s="10"/>
      <c r="UP9" s="10"/>
      <c r="UQ9" s="10"/>
      <c r="UR9" s="10"/>
      <c r="US9" s="10"/>
      <c r="UT9" s="10"/>
      <c r="UU9" s="10"/>
      <c r="UV9" s="10"/>
      <c r="UW9" s="10"/>
      <c r="UX9" s="10"/>
      <c r="UY9" s="10"/>
      <c r="UZ9" s="10"/>
      <c r="VA9" s="10"/>
      <c r="VB9" s="10"/>
      <c r="VC9" s="10"/>
      <c r="VD9" s="10"/>
      <c r="VE9" s="10"/>
      <c r="VF9" s="10"/>
      <c r="VG9" s="10"/>
      <c r="VH9" s="10"/>
      <c r="VI9" s="10"/>
      <c r="VJ9" s="10"/>
      <c r="VK9" s="10"/>
      <c r="VL9" s="10"/>
      <c r="VM9" s="10"/>
      <c r="VN9" s="10"/>
      <c r="VO9" s="10"/>
      <c r="VP9" s="10"/>
      <c r="VQ9" s="10"/>
      <c r="VR9" s="10"/>
      <c r="VS9" s="10"/>
      <c r="VT9" s="10"/>
      <c r="VU9" s="10"/>
      <c r="VV9" s="10"/>
      <c r="VW9" s="10"/>
      <c r="VX9" s="10"/>
      <c r="VY9" s="10"/>
      <c r="VZ9" s="10"/>
      <c r="WA9" s="10"/>
      <c r="WB9" s="10"/>
      <c r="WC9" s="10"/>
      <c r="WD9" s="10"/>
      <c r="WE9" s="10"/>
      <c r="WF9" s="10"/>
      <c r="WG9" s="10"/>
      <c r="WH9" s="10"/>
      <c r="WI9" s="10"/>
      <c r="WJ9" s="10"/>
      <c r="WK9" s="10"/>
      <c r="WL9" s="10"/>
      <c r="WM9" s="10"/>
      <c r="WN9" s="10"/>
      <c r="WO9" s="10"/>
      <c r="WP9" s="10"/>
      <c r="WQ9" s="10"/>
      <c r="WR9" s="10"/>
      <c r="WS9" s="10"/>
      <c r="WT9" s="10"/>
      <c r="WU9" s="10"/>
      <c r="WV9" s="10"/>
      <c r="WW9" s="10"/>
      <c r="WX9" s="10"/>
      <c r="WY9" s="10"/>
      <c r="WZ9" s="10"/>
      <c r="XA9" s="10"/>
      <c r="XB9" s="10"/>
      <c r="XC9" s="10"/>
      <c r="XD9" s="10"/>
      <c r="XE9" s="10"/>
      <c r="XF9" s="10"/>
      <c r="XG9" s="10"/>
      <c r="XH9" s="10"/>
      <c r="XI9" s="10"/>
      <c r="XJ9" s="10"/>
      <c r="XK9" s="10"/>
      <c r="XL9" s="10"/>
      <c r="XM9" s="10"/>
      <c r="XN9" s="10"/>
      <c r="XO9" s="10"/>
      <c r="XP9" s="10"/>
      <c r="XQ9" s="10"/>
      <c r="XR9" s="10"/>
      <c r="XS9" s="10"/>
      <c r="XT9" s="10"/>
      <c r="XU9" s="10"/>
      <c r="XV9" s="10"/>
      <c r="XW9" s="10"/>
      <c r="XX9" s="10"/>
      <c r="XY9" s="10"/>
      <c r="XZ9" s="10"/>
      <c r="YA9" s="10"/>
      <c r="YB9" s="10"/>
      <c r="YC9" s="10"/>
      <c r="YD9" s="10"/>
      <c r="YE9" s="10"/>
      <c r="YF9" s="10"/>
      <c r="YG9" s="10"/>
      <c r="YH9" s="10"/>
      <c r="YI9" s="10"/>
      <c r="YJ9" s="10"/>
      <c r="YK9" s="10"/>
      <c r="YL9" s="10"/>
      <c r="YM9" s="10"/>
      <c r="YN9" s="10"/>
      <c r="YO9" s="10"/>
      <c r="YP9" s="10"/>
      <c r="YQ9" s="10"/>
      <c r="YR9" s="10"/>
      <c r="YS9" s="10"/>
      <c r="YT9" s="10"/>
      <c r="YU9" s="10"/>
      <c r="YV9" s="10"/>
      <c r="YW9" s="10"/>
      <c r="YX9" s="10"/>
      <c r="YY9" s="10"/>
      <c r="YZ9" s="10"/>
      <c r="ZA9" s="10"/>
      <c r="ZB9" s="10"/>
      <c r="ZC9" s="10"/>
      <c r="ZD9" s="10"/>
      <c r="ZE9" s="10"/>
      <c r="ZF9" s="10"/>
      <c r="ZG9" s="10"/>
      <c r="ZH9" s="10"/>
      <c r="ZI9" s="10"/>
      <c r="ZJ9" s="10"/>
      <c r="ZK9" s="10"/>
      <c r="ZL9" s="10"/>
      <c r="ZM9" s="10"/>
      <c r="ZN9" s="10"/>
      <c r="ZO9" s="10"/>
      <c r="ZP9" s="10"/>
      <c r="ZQ9" s="10"/>
      <c r="ZR9" s="10"/>
      <c r="ZS9" s="10"/>
      <c r="ZT9" s="10"/>
      <c r="ZU9" s="10"/>
      <c r="ZV9" s="10"/>
      <c r="ZW9" s="10"/>
      <c r="ZX9" s="10"/>
      <c r="ZY9" s="10"/>
      <c r="ZZ9" s="10"/>
      <c r="AAA9" s="10"/>
      <c r="AAB9" s="10"/>
      <c r="AAC9" s="10"/>
      <c r="AAD9" s="10"/>
      <c r="AAE9" s="10"/>
      <c r="AAF9" s="10"/>
      <c r="AAG9" s="10"/>
      <c r="AAH9" s="10"/>
      <c r="AAI9" s="10"/>
      <c r="AAJ9" s="10"/>
      <c r="AAK9" s="10"/>
      <c r="AAL9" s="10"/>
      <c r="AAM9" s="10"/>
      <c r="AAN9" s="10"/>
      <c r="AAO9" s="10"/>
      <c r="AAP9" s="10"/>
      <c r="AAQ9" s="10"/>
      <c r="AAR9" s="10"/>
      <c r="AAS9" s="10"/>
      <c r="AAT9" s="10"/>
      <c r="AAU9" s="10"/>
      <c r="AAV9" s="10"/>
      <c r="AAW9" s="10"/>
      <c r="AAX9" s="10"/>
      <c r="AAY9" s="10"/>
      <c r="AAZ9" s="10"/>
      <c r="ABA9" s="10"/>
      <c r="ABB9" s="10"/>
      <c r="ABC9" s="10"/>
      <c r="ABD9" s="10"/>
      <c r="ABE9" s="10"/>
      <c r="ABF9" s="10"/>
      <c r="ABG9" s="10"/>
      <c r="ABH9" s="10"/>
      <c r="ABI9" s="10"/>
      <c r="ABJ9" s="10"/>
      <c r="ABK9" s="10"/>
      <c r="ABL9" s="10"/>
      <c r="ABM9" s="10"/>
      <c r="ABN9" s="10"/>
      <c r="ABO9" s="10"/>
      <c r="ABP9" s="10"/>
      <c r="ABQ9" s="10"/>
      <c r="ABR9" s="10"/>
      <c r="ABS9" s="10"/>
      <c r="ABT9" s="10"/>
      <c r="ABU9" s="10"/>
      <c r="ABV9" s="10"/>
      <c r="ABW9" s="10"/>
      <c r="ABX9" s="10"/>
      <c r="ABY9" s="10"/>
      <c r="ABZ9" s="10"/>
      <c r="ACA9" s="10"/>
      <c r="ACB9" s="10"/>
      <c r="ACC9" s="10"/>
      <c r="ACD9" s="10"/>
      <c r="ACE9" s="10"/>
      <c r="ACF9" s="10"/>
      <c r="ACG9" s="10"/>
      <c r="ACH9" s="10"/>
      <c r="ACI9" s="10"/>
      <c r="ACJ9" s="10"/>
      <c r="ACK9" s="10"/>
      <c r="ACL9" s="10"/>
      <c r="ACM9" s="10"/>
      <c r="ACN9" s="10"/>
      <c r="ACO9" s="10"/>
      <c r="ACP9" s="10"/>
      <c r="ACQ9" s="10"/>
      <c r="ACR9" s="10"/>
      <c r="ACS9" s="10"/>
      <c r="ACT9" s="10"/>
      <c r="ACU9" s="10"/>
      <c r="ACV9" s="10"/>
      <c r="ACW9" s="10"/>
      <c r="ACX9" s="10"/>
      <c r="ACY9" s="10"/>
      <c r="ACZ9" s="10"/>
      <c r="ADA9" s="10"/>
      <c r="ADB9" s="10"/>
      <c r="ADC9" s="10"/>
      <c r="ADD9" s="10"/>
      <c r="ADE9" s="10"/>
      <c r="ADF9" s="10"/>
      <c r="ADG9" s="10"/>
      <c r="ADH9" s="10"/>
      <c r="ADI9" s="10"/>
      <c r="ADJ9" s="10"/>
      <c r="ADK9" s="10"/>
      <c r="ADL9" s="10"/>
      <c r="ADM9" s="10"/>
      <c r="ADN9" s="10"/>
      <c r="ADO9" s="10"/>
      <c r="ADP9" s="10"/>
      <c r="ADQ9" s="10"/>
      <c r="ADR9" s="10"/>
      <c r="ADS9" s="10"/>
      <c r="ADT9" s="10"/>
      <c r="ADU9" s="10"/>
      <c r="ADV9" s="10"/>
      <c r="ADW9" s="10"/>
      <c r="ADX9" s="10"/>
      <c r="ADY9" s="10"/>
      <c r="ADZ9" s="10"/>
      <c r="AEA9" s="10"/>
      <c r="AEB9" s="10"/>
      <c r="AEC9" s="10"/>
      <c r="AED9" s="10"/>
      <c r="AEE9" s="10"/>
      <c r="AEF9" s="10"/>
      <c r="AEG9" s="10"/>
      <c r="AEH9" s="10"/>
      <c r="AEI9" s="10"/>
      <c r="AEJ9" s="10"/>
      <c r="AEK9" s="10"/>
      <c r="AEL9" s="10"/>
      <c r="AEM9" s="10"/>
      <c r="AEN9" s="10"/>
      <c r="AEO9" s="10"/>
      <c r="AEP9" s="10"/>
      <c r="AEQ9" s="10"/>
      <c r="AER9" s="10"/>
      <c r="AES9" s="10"/>
      <c r="AET9" s="10"/>
      <c r="AEU9" s="10"/>
      <c r="AEV9" s="10"/>
      <c r="AEW9" s="10"/>
      <c r="AEX9" s="10"/>
      <c r="AEY9" s="10"/>
      <c r="AEZ9" s="10"/>
      <c r="AFA9" s="10"/>
      <c r="AFB9" s="10"/>
      <c r="AFC9" s="10"/>
      <c r="AFD9" s="10"/>
      <c r="AFE9" s="10"/>
      <c r="AFF9" s="10"/>
      <c r="AFG9" s="10"/>
      <c r="AFH9" s="10"/>
      <c r="AFI9" s="10"/>
      <c r="AFJ9" s="10"/>
      <c r="AFK9" s="10"/>
      <c r="AFL9" s="10"/>
      <c r="AFM9" s="10"/>
      <c r="AFN9" s="10"/>
      <c r="AFO9" s="10"/>
      <c r="AFP9" s="10"/>
      <c r="AFQ9" s="10"/>
      <c r="AFR9" s="10"/>
      <c r="AFS9" s="10"/>
      <c r="AFT9" s="10"/>
      <c r="AFU9" s="10"/>
      <c r="AFV9" s="10"/>
      <c r="AFW9" s="10"/>
      <c r="AFX9" s="10"/>
      <c r="AFY9" s="10"/>
      <c r="AFZ9" s="10"/>
      <c r="AGA9" s="10"/>
      <c r="AGB9" s="10"/>
      <c r="AGC9" s="10"/>
      <c r="AGD9" s="10"/>
      <c r="AGE9" s="10"/>
      <c r="AGF9" s="10"/>
      <c r="AGG9" s="10"/>
      <c r="AGH9" s="10"/>
      <c r="AGI9" s="10"/>
      <c r="AGJ9" s="10"/>
      <c r="AGK9" s="10"/>
      <c r="AGL9" s="10"/>
      <c r="AGM9" s="10"/>
      <c r="AGN9" s="10"/>
      <c r="AGO9" s="10"/>
      <c r="AGP9" s="10"/>
      <c r="AGQ9" s="10"/>
      <c r="AGR9" s="10"/>
      <c r="AGS9" s="10"/>
      <c r="AGT9" s="10"/>
      <c r="AGU9" s="10"/>
      <c r="AGV9" s="10"/>
      <c r="AGW9" s="10"/>
      <c r="AGX9" s="10"/>
      <c r="AGY9" s="10"/>
      <c r="AGZ9" s="10"/>
      <c r="AHA9" s="10"/>
      <c r="AHB9" s="10"/>
      <c r="AHC9" s="10"/>
      <c r="AHD9" s="10"/>
      <c r="AHE9" s="10"/>
      <c r="AHF9" s="10"/>
      <c r="AHG9" s="10"/>
      <c r="AHH9" s="10"/>
      <c r="AHI9" s="10"/>
      <c r="AHJ9" s="10"/>
      <c r="AHK9" s="10"/>
      <c r="AHL9" s="10"/>
      <c r="AHM9" s="10"/>
      <c r="AHN9" s="10"/>
      <c r="AHO9" s="10"/>
      <c r="AHP9" s="10"/>
      <c r="AHQ9" s="10"/>
      <c r="AHR9" s="10"/>
      <c r="AHS9" s="10"/>
      <c r="AHT9" s="10"/>
      <c r="AHU9" s="10"/>
      <c r="AHV9" s="10"/>
      <c r="AHW9" s="10"/>
      <c r="AHX9" s="10"/>
      <c r="AHY9" s="10"/>
      <c r="AHZ9" s="10"/>
      <c r="AIA9" s="10"/>
      <c r="AIB9" s="10"/>
      <c r="AIC9" s="10"/>
      <c r="AID9" s="10"/>
      <c r="AIE9" s="10"/>
      <c r="AIF9" s="10"/>
      <c r="AIG9" s="10"/>
      <c r="AIH9" s="10"/>
      <c r="AII9" s="10"/>
      <c r="AIJ9" s="10"/>
      <c r="AIK9" s="10"/>
      <c r="AIL9" s="10"/>
      <c r="AIM9" s="10"/>
      <c r="AIN9" s="10"/>
      <c r="AIO9" s="10"/>
      <c r="AIP9" s="10"/>
      <c r="AIQ9" s="10"/>
      <c r="AIR9" s="10"/>
      <c r="AIS9" s="10"/>
      <c r="AIT9" s="10"/>
      <c r="AIU9" s="10"/>
      <c r="AIV9" s="10"/>
      <c r="AIW9" s="10"/>
      <c r="AIX9" s="10"/>
      <c r="AIY9" s="10"/>
      <c r="AIZ9" s="10"/>
      <c r="AJA9" s="10"/>
      <c r="AJB9" s="10"/>
      <c r="AJC9" s="10"/>
      <c r="AJD9" s="10"/>
      <c r="AJE9" s="10"/>
      <c r="AJF9" s="10"/>
      <c r="AJG9" s="10"/>
      <c r="AJH9" s="10"/>
      <c r="AJI9" s="10"/>
      <c r="AJJ9" s="10"/>
      <c r="AJK9" s="10"/>
      <c r="AJL9" s="10"/>
      <c r="AJM9" s="10"/>
      <c r="AJN9" s="10"/>
      <c r="AJO9" s="10"/>
      <c r="AJP9" s="10"/>
      <c r="AJQ9" s="10"/>
      <c r="AJR9" s="10"/>
      <c r="AJS9" s="10"/>
      <c r="AJT9" s="10"/>
      <c r="AJU9" s="10"/>
      <c r="AJV9" s="10"/>
      <c r="AJW9" s="10"/>
      <c r="AJX9" s="10"/>
      <c r="AJY9" s="10"/>
      <c r="AJZ9" s="10"/>
      <c r="AKA9" s="10"/>
      <c r="AKB9" s="10"/>
      <c r="AKC9" s="10"/>
      <c r="AKD9" s="10"/>
      <c r="AKE9" s="10"/>
      <c r="AKF9" s="10"/>
      <c r="AKG9" s="10"/>
      <c r="AKH9" s="10"/>
      <c r="AKI9" s="10"/>
      <c r="AKJ9" s="10"/>
      <c r="AKK9" s="10"/>
      <c r="AKL9" s="10"/>
      <c r="AKM9" s="10"/>
      <c r="AKN9" s="10"/>
      <c r="AKO9" s="10"/>
      <c r="AKP9" s="10"/>
      <c r="AKQ9" s="10"/>
      <c r="AKR9" s="10"/>
      <c r="AKS9" s="10"/>
      <c r="AKT9" s="10"/>
      <c r="AKU9" s="10"/>
      <c r="AKV9" s="10"/>
      <c r="AKW9" s="10"/>
      <c r="AKX9" s="10"/>
      <c r="AKY9" s="10"/>
      <c r="AKZ9" s="10"/>
      <c r="ALA9" s="10"/>
      <c r="ALB9" s="10"/>
      <c r="ALC9" s="10"/>
      <c r="ALD9" s="10"/>
      <c r="ALE9" s="10"/>
      <c r="ALF9" s="10"/>
      <c r="ALG9" s="10"/>
      <c r="ALH9" s="10"/>
      <c r="ALI9" s="10"/>
      <c r="ALJ9" s="10"/>
      <c r="ALK9" s="10"/>
      <c r="ALL9" s="10"/>
      <c r="ALM9" s="10"/>
      <c r="ALN9" s="10"/>
      <c r="ALO9" s="10"/>
      <c r="ALP9" s="10"/>
      <c r="ALQ9" s="10"/>
      <c r="ALR9" s="10"/>
      <c r="ALS9" s="10"/>
      <c r="ALT9" s="10"/>
      <c r="ALU9" s="10"/>
      <c r="ALV9"/>
      <c r="ALW9"/>
      <c r="ALX9"/>
    </row>
    <row r="10" spans="1:1012" s="12" customFormat="1" ht="28">
      <c r="A10" s="112" t="str">
        <f>DataBase!B6</f>
        <v>Dreissena polymorpha</v>
      </c>
      <c r="B10" s="112" t="str">
        <f>DataBase!C6</f>
        <v>Aggrégation hémocytaire</v>
      </c>
      <c r="C10" s="112" t="str">
        <f>DataBase!D6</f>
        <v>Continental</v>
      </c>
      <c r="D10" s="112" t="str">
        <f>DataBase!E6</f>
        <v>M Palos Ladeiro</v>
      </c>
      <c r="E10" s="112" t="str">
        <f>DataBase!F6</f>
        <v>SEBIO</v>
      </c>
      <c r="F10" s="20" t="str">
        <f t="shared" ref="F10:F73" si="0">A10&amp;" "&amp;B10</f>
        <v>Dreissena polymorpha Aggrégation hémocytaire</v>
      </c>
      <c r="G10" s="20">
        <f>_xlfn.RANK.EQ(H10,$H$9:$H$997,0)+COUNTIF(H$8:H9,H10)</f>
        <v>150</v>
      </c>
      <c r="H10" s="20">
        <f t="shared" ref="H10:H73" si="1">SUM(I10:AP10)</f>
        <v>270</v>
      </c>
      <c r="I10" s="19">
        <f>INDEX(Ponderation!$W:$AA,MATCH(Analyse!I$8,Ponderation!$W:$W,0),MATCH(Analyse!$B$5,Ponderation!$W$2:$AA$2,0))*INDEX(DataBase!$1:$1048576,MATCH(Analyse!$F10,DataBase!$G:$G,0),MATCH(Analyse!I$8,DataBase!$4:$4,0))</f>
        <v>0</v>
      </c>
      <c r="J10" s="19">
        <f>INDEX(Ponderation!$W:$AA,MATCH(Analyse!J$8,Ponderation!$W:$W,0),MATCH(Analyse!$B$5,Ponderation!$W$2:$AA$2,0))*INDEX(DataBase!$1:$1048576,MATCH(Analyse!$F10,DataBase!$G:$G,0),MATCH(Analyse!J$8,DataBase!$4:$4,0))</f>
        <v>0</v>
      </c>
      <c r="K10" s="19">
        <f>INDEX(Ponderation!$W:$AA,MATCH(Analyse!K$8,Ponderation!$W:$W,0),MATCH(Analyse!$B$5,Ponderation!$W$2:$AA$2,0))*INDEX(DataBase!$1:$1048576,MATCH(Analyse!$F10,DataBase!$G:$G,0),MATCH(Analyse!K$8,DataBase!$4:$4,0))</f>
        <v>10</v>
      </c>
      <c r="L10" s="19">
        <f>INDEX(Ponderation!$W:$AA,MATCH(Analyse!L$8,Ponderation!$W:$W,0),MATCH(Analyse!$B$5,Ponderation!$W$2:$AA$2,0))*INDEX(DataBase!$1:$1048576,MATCH(Analyse!$F10,DataBase!$G:$G,0),MATCH(Analyse!L$8,DataBase!$4:$4,0))</f>
        <v>0</v>
      </c>
      <c r="M10" s="19">
        <f>INDEX(Ponderation!$W:$AA,MATCH(Analyse!M$8,Ponderation!$W:$W,0),MATCH(Analyse!$B$5,Ponderation!$W$2:$AA$2,0))*INDEX(DataBase!$1:$1048576,MATCH(Analyse!$F10,DataBase!$G:$G,0),MATCH(Analyse!M$8,DataBase!$4:$4,0))</f>
        <v>20</v>
      </c>
      <c r="N10" s="19">
        <f>INDEX(Ponderation!$W:$AA,MATCH(Analyse!N$8,Ponderation!$W:$W,0),MATCH(Analyse!$B$5,Ponderation!$W$2:$AA$2,0))*INDEX(DataBase!$1:$1048576,MATCH(Analyse!$F10,DataBase!$G:$G,0),MATCH(Analyse!N$8,DataBase!$4:$4,0))</f>
        <v>0</v>
      </c>
      <c r="O10" s="19">
        <f>INDEX(Ponderation!$W:$AA,MATCH(Analyse!O$8,Ponderation!$W:$W,0),MATCH(Analyse!$B$5,Ponderation!$W$2:$AA$2,0))*INDEX(DataBase!$1:$1048576,MATCH(Analyse!$F10,DataBase!$G:$G,0),MATCH(Analyse!O$8,DataBase!$4:$4,0))</f>
        <v>0</v>
      </c>
      <c r="P10" s="19">
        <f>INDEX(Ponderation!$W:$AA,MATCH(Analyse!P$8,Ponderation!$W:$W,0),MATCH(Analyse!$B$5,Ponderation!$W$2:$AA$2,0))*INDEX(DataBase!$1:$1048576,MATCH(Analyse!$F10,DataBase!$G:$G,0),MATCH(Analyse!P$8,DataBase!$4:$4,0))</f>
        <v>20</v>
      </c>
      <c r="Q10" s="19">
        <f>INDEX(Ponderation!$W:$AA,MATCH(Analyse!Q$8,Ponderation!$W:$W,0),MATCH(Analyse!$B$5,Ponderation!$W$2:$AA$2,0))*INDEX(DataBase!$1:$1048576,MATCH(Analyse!$F10,DataBase!$G:$G,0),MATCH(Analyse!Q$8,DataBase!$4:$4,0))</f>
        <v>0</v>
      </c>
      <c r="R10" s="19">
        <f>INDEX(Ponderation!$W:$AA,MATCH(Analyse!R$8,Ponderation!$W:$W,0),MATCH(Analyse!$B$5,Ponderation!$W$2:$AA$2,0))*INDEX(DataBase!$1:$1048576,MATCH(Analyse!$F10,DataBase!$G:$G,0),MATCH(Analyse!R$8,DataBase!$4:$4,0))</f>
        <v>0</v>
      </c>
      <c r="S10" s="19">
        <f>INDEX(Ponderation!$W:$AA,MATCH(Analyse!S$8,Ponderation!$W:$W,0),MATCH(Analyse!$B$5,Ponderation!$W$2:$AA$2,0))*INDEX(DataBase!$1:$1048576,MATCH(Analyse!$F10,DataBase!$G:$G,0),MATCH(Analyse!S$8,DataBase!$4:$4,0))</f>
        <v>0</v>
      </c>
      <c r="T10" s="19">
        <f>INDEX(Ponderation!$W:$AA,MATCH(Analyse!T$8,Ponderation!$W:$W,0),MATCH(Analyse!$B$5,Ponderation!$W$2:$AA$2,0))*INDEX(DataBase!$1:$1048576,MATCH(Analyse!$F10,DataBase!$G:$G,0),MATCH(Analyse!T$8,DataBase!$4:$4,0))</f>
        <v>10</v>
      </c>
      <c r="U10" s="19">
        <f>INDEX(Ponderation!$W:$AA,MATCH(Analyse!U$8,Ponderation!$W:$W,0),MATCH(Analyse!$B$5,Ponderation!$W$2:$AA$2,0))*INDEX(DataBase!$1:$1048576,MATCH(Analyse!$F10,DataBase!$G:$G,0),MATCH(Analyse!U$8,DataBase!$4:$4,0))</f>
        <v>0</v>
      </c>
      <c r="V10" s="19">
        <f>INDEX(Ponderation!$W:$AA,MATCH(Analyse!V$8,Ponderation!$W:$W,0),MATCH(Analyse!$B$5,Ponderation!$W$2:$AA$2,0))*INDEX(DataBase!$1:$1048576,MATCH(Analyse!$F10,DataBase!$G:$G,0),MATCH(Analyse!V$8,DataBase!$4:$4,0))</f>
        <v>0</v>
      </c>
      <c r="W10" s="19">
        <f>INDEX(Ponderation!$W:$AA,MATCH(Analyse!W$8,Ponderation!$W:$W,0),MATCH(Analyse!$B$5,Ponderation!$W$2:$AA$2,0))*INDEX(DataBase!$1:$1048576,MATCH(Analyse!$F10,DataBase!$G:$G,0),MATCH(Analyse!W$8,DataBase!$4:$4,0))</f>
        <v>10</v>
      </c>
      <c r="X10" s="19">
        <f>INDEX(Ponderation!$W:$AA,MATCH(Analyse!X$8,Ponderation!$W:$W,0),MATCH(Analyse!$B$5,Ponderation!$W$2:$AA$2,0))*INDEX(DataBase!$1:$1048576,MATCH(Analyse!$F10,DataBase!$G:$G,0),MATCH(Analyse!X$8,DataBase!$4:$4,0))</f>
        <v>10</v>
      </c>
      <c r="Y10" s="19">
        <f>INDEX(Ponderation!$W:$AA,MATCH(Analyse!Y$8,Ponderation!$W:$W,0),MATCH(Analyse!$B$5,Ponderation!$W$2:$AA$2,0))*INDEX(DataBase!$1:$1048576,MATCH(Analyse!$F10,DataBase!$G:$G,0),MATCH(Analyse!Y$8,DataBase!$4:$4,0))</f>
        <v>10</v>
      </c>
      <c r="Z10" s="19">
        <f>INDEX(Ponderation!$W:$AA,MATCH(Analyse!Z$8,Ponderation!$W:$W,0),MATCH(Analyse!$B$5,Ponderation!$W$2:$AA$2,0))*INDEX(DataBase!$1:$1048576,MATCH(Analyse!$F10,DataBase!$G:$G,0),MATCH(Analyse!Z$8,DataBase!$4:$4,0))</f>
        <v>10</v>
      </c>
      <c r="AA10" s="19">
        <f>INDEX(Ponderation!$W:$AA,MATCH(Analyse!AA$8,Ponderation!$W:$W,0),MATCH(Analyse!$B$5,Ponderation!$W$2:$AA$2,0))*INDEX(DataBase!$1:$1048576,MATCH(Analyse!$F10,DataBase!$G:$G,0),MATCH(Analyse!AA$8,DataBase!$4:$4,0))</f>
        <v>0</v>
      </c>
      <c r="AB10" s="19">
        <f>INDEX(Ponderation!$W:$AA,MATCH(Analyse!AB$8,Ponderation!$W:$W,0),MATCH(Analyse!$B$5,Ponderation!$W$2:$AA$2,0))*INDEX(DataBase!$1:$1048576,MATCH(Analyse!$F10,DataBase!$G:$G,0),MATCH(Analyse!AB$8,DataBase!$4:$4,0))</f>
        <v>0</v>
      </c>
      <c r="AC10" s="19">
        <f>INDEX(Ponderation!$W:$AA,MATCH(Analyse!AC$8,Ponderation!$W:$W,0),MATCH(Analyse!$B$5,Ponderation!$W$2:$AA$2,0))*INDEX(DataBase!$1:$1048576,MATCH(Analyse!$F10,DataBase!$G:$G,0),MATCH(Analyse!AC$8,DataBase!$4:$4,0))</f>
        <v>0</v>
      </c>
      <c r="AD10" s="19">
        <f>INDEX(Ponderation!$W:$AA,MATCH(Analyse!AD$8,Ponderation!$W:$W,0),MATCH(Analyse!$B$5,Ponderation!$W$2:$AA$2,0))*INDEX(DataBase!$1:$1048576,MATCH(Analyse!$F10,DataBase!$G:$G,0),MATCH(Analyse!AD$8,DataBase!$4:$4,0))</f>
        <v>30</v>
      </c>
      <c r="AE10" s="19">
        <f>INDEX(Ponderation!$W:$AA,MATCH(Analyse!AE$8,Ponderation!$W:$W,0),MATCH(Analyse!$B$5,Ponderation!$W$2:$AA$2,0))*INDEX(DataBase!$1:$1048576,MATCH(Analyse!$F10,DataBase!$G:$G,0),MATCH(Analyse!AE$8,DataBase!$4:$4,0))</f>
        <v>0</v>
      </c>
      <c r="AF10" s="19">
        <f>INDEX(Ponderation!$W:$AA,MATCH(Analyse!AF$8,Ponderation!$W:$W,0),MATCH(Analyse!$B$5,Ponderation!$W$2:$AA$2,0))*INDEX(DataBase!$1:$1048576,MATCH(Analyse!$F10,DataBase!$G:$G,0),MATCH(Analyse!AF$8,DataBase!$4:$4,0))</f>
        <v>30</v>
      </c>
      <c r="AG10" s="19">
        <f>INDEX(Ponderation!$W:$AA,MATCH(Analyse!AG$8,Ponderation!$W:$W,0),MATCH(Analyse!$B$5,Ponderation!$W$2:$AA$2,0))*INDEX(DataBase!$1:$1048576,MATCH(Analyse!$F10,DataBase!$G:$G,0),MATCH(Analyse!AG$8,DataBase!$4:$4,0))</f>
        <v>0</v>
      </c>
      <c r="AH10" s="19">
        <f>INDEX(Ponderation!$W:$AA,MATCH(Analyse!AH$8,Ponderation!$W:$W,0),MATCH(Analyse!$B$5,Ponderation!$W$2:$AA$2,0))*INDEX(DataBase!$1:$1048576,MATCH(Analyse!$F10,DataBase!$G:$G,0),MATCH(Analyse!AH$8,DataBase!$4:$4,0))</f>
        <v>30</v>
      </c>
      <c r="AI10" s="19">
        <f>INDEX(Ponderation!$W:$AA,MATCH(Analyse!AI$8,Ponderation!$W:$W,0),MATCH(Analyse!$B$5,Ponderation!$W$2:$AA$2,0))*INDEX(DataBase!$1:$1048576,MATCH(Analyse!$F10,DataBase!$G:$G,0),MATCH(Analyse!AI$8,DataBase!$4:$4,0))</f>
        <v>0</v>
      </c>
      <c r="AJ10" s="19">
        <f>INDEX(Ponderation!$W:$AA,MATCH(Analyse!AJ$8,Ponderation!$W:$W,0),MATCH(Analyse!$B$5,Ponderation!$W$2:$AA$2,0))*INDEX(DataBase!$1:$1048576,MATCH(Analyse!$F10,DataBase!$G:$G,0),MATCH(Analyse!AJ$8,DataBase!$4:$4,0))</f>
        <v>20</v>
      </c>
      <c r="AK10" s="19">
        <f>INDEX(Ponderation!$W:$AA,MATCH(Analyse!AK$8,Ponderation!$W:$W,0),MATCH(Analyse!$B$5,Ponderation!$W$2:$AA$2,0))*INDEX(DataBase!$1:$1048576,MATCH(Analyse!$F10,DataBase!$G:$G,0),MATCH(Analyse!AK$8,DataBase!$4:$4,0))</f>
        <v>0</v>
      </c>
      <c r="AL10" s="19">
        <f>INDEX(Ponderation!$W:$AA,MATCH(Analyse!AL$8,Ponderation!$W:$W,0),MATCH(Analyse!$B$5,Ponderation!$W$2:$AA$2,0))*INDEX(DataBase!$1:$1048576,MATCH(Analyse!$F10,DataBase!$G:$G,0),MATCH(Analyse!AL$8,DataBase!$4:$4,0))</f>
        <v>30</v>
      </c>
      <c r="AM10" s="19">
        <f>INDEX(Ponderation!$W:$AA,MATCH(Analyse!AM$8,Ponderation!$W:$W,0),MATCH(Analyse!$B$5,Ponderation!$W$2:$AA$2,0))*INDEX(DataBase!$1:$1048576,MATCH(Analyse!$F10,DataBase!$G:$G,0),MATCH(Analyse!AM$8,DataBase!$4:$4,0))</f>
        <v>0</v>
      </c>
      <c r="AN10" s="19">
        <f>INDEX(Ponderation!$W:$AA,MATCH(Analyse!AN$8,Ponderation!$W:$W,0),MATCH(Analyse!$B$5,Ponderation!$W$2:$AA$2,0))*INDEX(DataBase!$1:$1048576,MATCH(Analyse!$F10,DataBase!$G:$G,0),MATCH(Analyse!AN$8,DataBase!$4:$4,0))</f>
        <v>0</v>
      </c>
      <c r="AO10" s="19">
        <f>INDEX(Ponderation!$W:$AA,MATCH(Analyse!AO$8,Ponderation!$W:$W,0),MATCH(Analyse!$B$5,Ponderation!$W$2:$AA$2,0))*INDEX(DataBase!$1:$1048576,MATCH(Analyse!$F10,DataBase!$G:$G,0),MATCH(Analyse!AO$8,DataBase!$4:$4,0))</f>
        <v>30</v>
      </c>
      <c r="AP10" s="19">
        <f>INDEX(Ponderation!$W:$AA,MATCH(Analyse!AP$8,Ponderation!$W:$W,0),MATCH(Analyse!$B$5,Ponderation!$W$2:$AA$2,0))*INDEX(DataBase!$1:$1048576,MATCH(Analyse!$F10,DataBase!$G:$G,0),MATCH(Analyse!AP$8,DataBase!$4:$4,0))</f>
        <v>0</v>
      </c>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c r="CQ10" s="13"/>
      <c r="CR10" s="13"/>
      <c r="CS10" s="13"/>
      <c r="CT10" s="13"/>
      <c r="CU10" s="13"/>
      <c r="CV10" s="13"/>
      <c r="CW10" s="13"/>
      <c r="CX10" s="13"/>
      <c r="CY10" s="13"/>
      <c r="CZ10" s="13"/>
      <c r="DA10" s="13"/>
      <c r="DB10" s="13"/>
      <c r="DC10" s="13"/>
      <c r="DD10" s="13"/>
      <c r="DE10" s="13"/>
      <c r="DF10" s="13"/>
      <c r="DG10" s="13"/>
      <c r="DH10" s="13"/>
      <c r="DI10" s="13"/>
      <c r="DJ10" s="13"/>
      <c r="DK10" s="13"/>
      <c r="DL10" s="13"/>
      <c r="DM10" s="13"/>
      <c r="DN10" s="13"/>
      <c r="DO10" s="13"/>
      <c r="DP10" s="13"/>
      <c r="DQ10" s="13"/>
      <c r="DR10" s="13"/>
      <c r="DS10" s="13"/>
      <c r="DT10" s="13"/>
      <c r="DU10" s="13"/>
      <c r="DV10" s="13"/>
      <c r="DW10" s="13"/>
      <c r="DX10" s="13"/>
      <c r="DY10" s="13"/>
      <c r="DZ10" s="13"/>
      <c r="EA10" s="13"/>
      <c r="EB10" s="13"/>
      <c r="EC10" s="13"/>
      <c r="ED10" s="13"/>
      <c r="EE10" s="13"/>
      <c r="EF10" s="13"/>
      <c r="EG10" s="13"/>
      <c r="EH10" s="13"/>
      <c r="EI10" s="13"/>
      <c r="EJ10" s="13"/>
      <c r="EK10" s="13"/>
      <c r="EL10" s="13"/>
      <c r="EM10" s="13"/>
      <c r="EN10" s="13"/>
      <c r="EO10" s="13"/>
      <c r="EP10" s="13"/>
      <c r="EQ10" s="13"/>
      <c r="ER10" s="13"/>
      <c r="ES10" s="13"/>
      <c r="ET10" s="13"/>
      <c r="EU10" s="13"/>
      <c r="EV10" s="13"/>
      <c r="EW10" s="13"/>
      <c r="EX10" s="13"/>
      <c r="EY10" s="13"/>
      <c r="EZ10" s="13"/>
      <c r="FA10" s="13"/>
      <c r="FB10" s="13"/>
      <c r="FC10" s="13"/>
      <c r="FD10" s="13"/>
      <c r="FE10" s="13"/>
      <c r="FF10" s="13"/>
      <c r="FG10" s="13"/>
      <c r="FH10" s="13"/>
      <c r="FI10" s="13"/>
      <c r="FJ10" s="13"/>
      <c r="FK10" s="13"/>
      <c r="FL10" s="13"/>
      <c r="FM10" s="13"/>
      <c r="FN10" s="13"/>
      <c r="FO10" s="13"/>
      <c r="FP10" s="13"/>
      <c r="FQ10" s="13"/>
      <c r="FR10" s="13"/>
      <c r="FS10" s="13"/>
      <c r="FT10" s="13"/>
      <c r="FU10" s="13"/>
      <c r="FV10" s="13"/>
      <c r="FW10" s="13"/>
      <c r="FX10" s="13"/>
      <c r="FY10" s="13"/>
      <c r="FZ10" s="13"/>
      <c r="GA10" s="13"/>
      <c r="GB10" s="13"/>
      <c r="GC10" s="13"/>
      <c r="GD10" s="13"/>
      <c r="GE10" s="13"/>
      <c r="GF10" s="13"/>
      <c r="GG10" s="13"/>
      <c r="GH10" s="13"/>
      <c r="GI10" s="13"/>
      <c r="GJ10" s="13"/>
      <c r="GK10" s="13"/>
      <c r="GL10" s="13"/>
      <c r="GM10" s="13"/>
      <c r="GN10" s="13"/>
      <c r="GO10" s="13"/>
      <c r="GP10" s="13"/>
      <c r="GQ10" s="13"/>
      <c r="GR10" s="13"/>
      <c r="GS10" s="13"/>
      <c r="GT10" s="13"/>
      <c r="GU10" s="13"/>
      <c r="GV10" s="13"/>
      <c r="GW10" s="13"/>
      <c r="GX10" s="13"/>
      <c r="GY10" s="13"/>
      <c r="GZ10" s="13"/>
      <c r="HA10" s="13"/>
      <c r="HB10" s="13"/>
      <c r="HC10" s="13"/>
      <c r="HD10" s="13"/>
      <c r="HE10" s="13"/>
      <c r="HF10" s="13"/>
      <c r="HG10" s="13"/>
      <c r="HH10" s="13"/>
      <c r="HI10" s="13"/>
      <c r="HJ10" s="13"/>
      <c r="HK10" s="13"/>
      <c r="HL10" s="13"/>
      <c r="HM10" s="13"/>
      <c r="HN10" s="13"/>
      <c r="HO10" s="13"/>
      <c r="HP10" s="13"/>
      <c r="HQ10" s="13"/>
      <c r="HR10" s="13"/>
      <c r="HS10" s="13"/>
      <c r="HT10" s="13"/>
      <c r="HU10" s="13"/>
      <c r="HV10" s="13"/>
      <c r="HW10" s="13"/>
      <c r="HX10" s="13"/>
      <c r="HY10" s="13"/>
      <c r="HZ10" s="13"/>
      <c r="IA10" s="13"/>
      <c r="IB10" s="13"/>
      <c r="IC10" s="13"/>
      <c r="ID10" s="13"/>
      <c r="IE10" s="13"/>
      <c r="IF10" s="13"/>
      <c r="IG10" s="13"/>
      <c r="IH10" s="13"/>
      <c r="II10" s="13"/>
      <c r="IJ10" s="13"/>
      <c r="IK10" s="13"/>
      <c r="IL10" s="13"/>
      <c r="IM10" s="13"/>
      <c r="IN10" s="13"/>
      <c r="IO10" s="13"/>
      <c r="IP10" s="13"/>
      <c r="IQ10" s="13"/>
      <c r="IR10" s="13"/>
      <c r="IS10" s="13"/>
      <c r="IT10" s="13"/>
      <c r="IU10" s="13"/>
      <c r="IV10" s="13"/>
      <c r="IW10" s="13"/>
      <c r="IX10" s="13"/>
      <c r="IY10" s="13"/>
      <c r="IZ10" s="13"/>
      <c r="JA10" s="13"/>
      <c r="JB10" s="13"/>
      <c r="JC10" s="13"/>
      <c r="JD10" s="13"/>
      <c r="JE10" s="13"/>
      <c r="JF10" s="13"/>
      <c r="JG10" s="13"/>
      <c r="JH10" s="13"/>
      <c r="JI10" s="13"/>
      <c r="JJ10" s="13"/>
      <c r="JK10" s="13"/>
      <c r="JL10" s="13"/>
      <c r="JM10" s="13"/>
      <c r="JN10" s="13"/>
      <c r="JO10" s="13"/>
      <c r="JP10" s="13"/>
      <c r="JQ10" s="13"/>
      <c r="JR10" s="13"/>
      <c r="JS10" s="13"/>
      <c r="JT10" s="13"/>
      <c r="JU10" s="13"/>
      <c r="JV10" s="13"/>
      <c r="JW10" s="13"/>
      <c r="JX10" s="13"/>
      <c r="JY10" s="13"/>
      <c r="JZ10" s="13"/>
      <c r="KA10" s="13"/>
      <c r="KB10" s="13"/>
      <c r="KC10" s="13"/>
      <c r="KD10" s="13"/>
      <c r="KE10" s="13"/>
      <c r="KF10" s="13"/>
      <c r="KG10" s="13"/>
      <c r="KH10" s="13"/>
      <c r="KI10" s="13"/>
      <c r="KJ10" s="13"/>
      <c r="KK10" s="13"/>
      <c r="KL10" s="13"/>
      <c r="KM10" s="13"/>
      <c r="KN10" s="13"/>
      <c r="KO10" s="13"/>
      <c r="KP10" s="13"/>
      <c r="KQ10" s="13"/>
      <c r="KR10" s="13"/>
      <c r="KS10" s="13"/>
      <c r="KT10" s="13"/>
      <c r="KU10" s="13"/>
      <c r="KV10" s="13"/>
      <c r="KW10" s="13"/>
      <c r="KX10" s="13"/>
      <c r="KY10" s="13"/>
      <c r="KZ10" s="13"/>
      <c r="LA10" s="13"/>
      <c r="LB10" s="13"/>
      <c r="LC10" s="13"/>
      <c r="LD10" s="13"/>
      <c r="LE10" s="13"/>
      <c r="LF10" s="13"/>
      <c r="LG10" s="13"/>
      <c r="LH10" s="13"/>
      <c r="LI10" s="13"/>
      <c r="LJ10" s="13"/>
      <c r="LK10" s="13"/>
      <c r="LL10" s="13"/>
      <c r="LM10" s="13"/>
      <c r="LN10" s="13"/>
      <c r="LO10" s="13"/>
      <c r="LP10" s="13"/>
      <c r="LQ10" s="13"/>
      <c r="LR10" s="13"/>
      <c r="LS10" s="13"/>
      <c r="LT10" s="13"/>
      <c r="LU10" s="13"/>
      <c r="LV10" s="13"/>
      <c r="LW10" s="13"/>
      <c r="LX10" s="13"/>
      <c r="LY10" s="13"/>
      <c r="LZ10" s="13"/>
      <c r="MA10" s="13"/>
      <c r="MB10" s="13"/>
      <c r="MC10" s="13"/>
      <c r="MD10" s="13"/>
      <c r="ME10" s="13"/>
      <c r="MF10" s="13"/>
      <c r="MG10" s="13"/>
      <c r="MH10" s="13"/>
      <c r="MI10" s="13"/>
      <c r="MJ10" s="13"/>
      <c r="MK10" s="13"/>
      <c r="ML10" s="13"/>
      <c r="MM10" s="13"/>
      <c r="MN10" s="13"/>
      <c r="MO10" s="13"/>
      <c r="MP10" s="13"/>
      <c r="MQ10" s="13"/>
      <c r="MR10" s="13"/>
      <c r="MS10" s="13"/>
      <c r="MT10" s="13"/>
      <c r="MU10" s="13"/>
      <c r="MV10" s="13"/>
      <c r="MW10" s="13"/>
      <c r="MX10" s="13"/>
      <c r="MY10" s="13"/>
      <c r="MZ10" s="13"/>
      <c r="NA10" s="13"/>
      <c r="NB10" s="13"/>
      <c r="NC10" s="13"/>
      <c r="ND10" s="13"/>
      <c r="NE10" s="13"/>
      <c r="NF10" s="13"/>
      <c r="NG10" s="13"/>
      <c r="NH10" s="13"/>
      <c r="NI10" s="13"/>
      <c r="NJ10" s="13"/>
      <c r="NK10" s="13"/>
      <c r="NL10" s="13"/>
      <c r="NM10" s="13"/>
      <c r="NN10" s="13"/>
      <c r="NO10" s="13"/>
      <c r="NP10" s="13"/>
      <c r="NQ10" s="13"/>
      <c r="NR10" s="13"/>
      <c r="NS10" s="13"/>
      <c r="NT10" s="13"/>
      <c r="NU10" s="13"/>
      <c r="NV10" s="13"/>
      <c r="NW10" s="13"/>
      <c r="NX10" s="13"/>
      <c r="NY10" s="13"/>
      <c r="NZ10" s="13"/>
      <c r="OA10" s="13"/>
      <c r="OB10" s="13"/>
      <c r="OC10" s="13"/>
      <c r="OD10" s="13"/>
      <c r="OE10" s="13"/>
      <c r="OF10" s="13"/>
      <c r="OG10" s="13"/>
      <c r="OH10" s="13"/>
      <c r="OI10" s="13"/>
      <c r="OJ10" s="13"/>
      <c r="OK10" s="13"/>
      <c r="OL10" s="13"/>
      <c r="OM10" s="13"/>
      <c r="ON10" s="13"/>
      <c r="OO10" s="13"/>
      <c r="OP10" s="13"/>
      <c r="OQ10" s="13"/>
      <c r="OR10" s="13"/>
      <c r="OS10" s="13"/>
      <c r="OT10" s="13"/>
      <c r="OU10" s="13"/>
      <c r="OV10" s="13"/>
      <c r="OW10" s="13"/>
      <c r="OX10" s="13"/>
      <c r="OY10" s="13"/>
      <c r="OZ10" s="13"/>
      <c r="PA10" s="13"/>
      <c r="PB10" s="13"/>
      <c r="PC10" s="13"/>
      <c r="PD10" s="13"/>
      <c r="PE10" s="13"/>
      <c r="PF10" s="13"/>
      <c r="PG10" s="13"/>
      <c r="PH10" s="13"/>
      <c r="PI10" s="13"/>
      <c r="PJ10" s="13"/>
      <c r="PK10" s="13"/>
      <c r="PL10" s="13"/>
      <c r="PM10" s="13"/>
      <c r="PN10" s="13"/>
      <c r="PO10" s="13"/>
      <c r="PP10" s="13"/>
      <c r="PQ10" s="13"/>
      <c r="PR10" s="13"/>
      <c r="PS10" s="13"/>
      <c r="PT10" s="13"/>
      <c r="PU10" s="13"/>
      <c r="PV10" s="13"/>
      <c r="PW10" s="13"/>
      <c r="PX10" s="13"/>
      <c r="PY10" s="13"/>
      <c r="PZ10" s="13"/>
      <c r="QA10" s="13"/>
      <c r="QB10" s="13"/>
      <c r="QC10" s="13"/>
      <c r="QD10" s="13"/>
      <c r="QE10" s="13"/>
      <c r="QF10" s="13"/>
      <c r="QG10" s="13"/>
      <c r="QH10" s="13"/>
      <c r="QI10" s="13"/>
      <c r="QJ10" s="13"/>
      <c r="QK10" s="13"/>
      <c r="QL10" s="13"/>
      <c r="QM10" s="13"/>
      <c r="QN10" s="13"/>
      <c r="QO10" s="13"/>
      <c r="QP10" s="13"/>
      <c r="QQ10" s="13"/>
      <c r="QR10" s="13"/>
      <c r="QS10" s="13"/>
      <c r="QT10" s="13"/>
      <c r="QU10" s="13"/>
      <c r="QV10" s="13"/>
      <c r="QW10" s="13"/>
      <c r="QX10" s="13"/>
      <c r="QY10" s="13"/>
      <c r="QZ10" s="13"/>
      <c r="RA10" s="13"/>
      <c r="RB10" s="13"/>
      <c r="RC10" s="13"/>
      <c r="RD10" s="13"/>
      <c r="RE10" s="13"/>
      <c r="RF10" s="13"/>
      <c r="RG10" s="13"/>
      <c r="RH10" s="13"/>
      <c r="RI10" s="13"/>
      <c r="RJ10" s="13"/>
      <c r="RK10" s="13"/>
      <c r="RL10" s="13"/>
      <c r="RM10" s="13"/>
      <c r="RN10" s="13"/>
      <c r="RO10" s="13"/>
      <c r="RP10" s="13"/>
      <c r="RQ10" s="13"/>
      <c r="RR10" s="13"/>
      <c r="RS10" s="13"/>
      <c r="RT10" s="13"/>
      <c r="RU10" s="13"/>
      <c r="RV10" s="13"/>
      <c r="RW10" s="13"/>
      <c r="RX10" s="13"/>
      <c r="RY10" s="13"/>
      <c r="RZ10" s="13"/>
      <c r="SA10" s="13"/>
      <c r="SB10" s="13"/>
      <c r="SC10" s="13"/>
      <c r="SD10" s="13"/>
      <c r="SE10" s="13"/>
      <c r="SF10" s="13"/>
      <c r="SG10" s="13"/>
      <c r="SH10" s="13"/>
      <c r="SI10" s="13"/>
      <c r="SJ10" s="13"/>
      <c r="SK10" s="13"/>
      <c r="SL10" s="13"/>
      <c r="SM10" s="13"/>
      <c r="SN10" s="13"/>
      <c r="SO10" s="13"/>
      <c r="SP10" s="13"/>
      <c r="SQ10" s="13"/>
      <c r="SR10" s="13"/>
      <c r="SS10" s="13"/>
      <c r="ST10" s="13"/>
      <c r="SU10" s="13"/>
      <c r="SV10" s="13"/>
      <c r="SW10" s="13"/>
      <c r="SX10" s="13"/>
      <c r="SY10" s="13"/>
      <c r="SZ10" s="13"/>
      <c r="TA10" s="13"/>
      <c r="TB10" s="13"/>
      <c r="TC10" s="13"/>
      <c r="TD10" s="13"/>
      <c r="TE10" s="13"/>
      <c r="TF10" s="13"/>
      <c r="TG10" s="13"/>
      <c r="TH10" s="13"/>
      <c r="TI10" s="13"/>
      <c r="TJ10" s="13"/>
      <c r="TK10" s="13"/>
      <c r="TL10" s="13"/>
      <c r="TM10" s="13"/>
      <c r="TN10" s="13"/>
      <c r="TO10" s="13"/>
      <c r="TP10" s="13"/>
      <c r="TQ10" s="13"/>
      <c r="TR10" s="13"/>
      <c r="TS10" s="13"/>
      <c r="TT10" s="13"/>
      <c r="TU10" s="13"/>
      <c r="TV10" s="13"/>
      <c r="TW10" s="13"/>
      <c r="TX10" s="13"/>
      <c r="TY10" s="13"/>
      <c r="TZ10" s="13"/>
      <c r="UA10" s="13"/>
      <c r="UB10" s="13"/>
      <c r="UC10" s="13"/>
      <c r="UD10" s="13"/>
      <c r="UE10" s="13"/>
      <c r="UF10" s="13"/>
      <c r="UG10" s="13"/>
      <c r="UH10" s="13"/>
      <c r="UI10" s="13"/>
      <c r="UJ10" s="13"/>
      <c r="UK10" s="13"/>
      <c r="UL10" s="13"/>
      <c r="UM10" s="13"/>
      <c r="UN10" s="13"/>
      <c r="UO10" s="13"/>
      <c r="UP10" s="13"/>
      <c r="UQ10" s="13"/>
      <c r="UR10" s="13"/>
      <c r="US10" s="13"/>
      <c r="UT10" s="13"/>
      <c r="UU10" s="13"/>
      <c r="UV10" s="13"/>
      <c r="UW10" s="13"/>
      <c r="UX10" s="13"/>
      <c r="UY10" s="13"/>
      <c r="UZ10" s="13"/>
      <c r="VA10" s="13"/>
      <c r="VB10" s="13"/>
      <c r="VC10" s="13"/>
      <c r="VD10" s="13"/>
      <c r="VE10" s="13"/>
      <c r="VF10" s="13"/>
      <c r="VG10" s="13"/>
      <c r="VH10" s="13"/>
      <c r="VI10" s="13"/>
      <c r="VJ10" s="13"/>
      <c r="VK10" s="13"/>
      <c r="VL10" s="13"/>
      <c r="VM10" s="13"/>
      <c r="VN10" s="13"/>
      <c r="VO10" s="13"/>
      <c r="VP10" s="13"/>
      <c r="VQ10" s="13"/>
      <c r="VR10" s="13"/>
      <c r="VS10" s="13"/>
      <c r="VT10" s="13"/>
      <c r="VU10" s="13"/>
      <c r="VV10" s="13"/>
      <c r="VW10" s="13"/>
      <c r="VX10" s="13"/>
      <c r="VY10" s="13"/>
      <c r="VZ10" s="13"/>
      <c r="WA10" s="13"/>
      <c r="WB10" s="13"/>
      <c r="WC10" s="13"/>
      <c r="WD10" s="13"/>
      <c r="WE10" s="13"/>
      <c r="WF10" s="13"/>
      <c r="WG10" s="13"/>
      <c r="WH10" s="13"/>
      <c r="WI10" s="13"/>
      <c r="WJ10" s="13"/>
      <c r="WK10" s="13"/>
      <c r="WL10" s="13"/>
      <c r="WM10" s="13"/>
      <c r="WN10" s="13"/>
      <c r="WO10" s="13"/>
      <c r="WP10" s="13"/>
      <c r="WQ10" s="13"/>
      <c r="WR10" s="13"/>
      <c r="WS10" s="13"/>
      <c r="WT10" s="13"/>
      <c r="WU10" s="13"/>
      <c r="WV10" s="13"/>
      <c r="WW10" s="13"/>
      <c r="WX10" s="13"/>
      <c r="WY10" s="13"/>
      <c r="WZ10" s="13"/>
      <c r="XA10" s="13"/>
      <c r="XB10" s="13"/>
      <c r="XC10" s="13"/>
      <c r="XD10" s="13"/>
      <c r="XE10" s="13"/>
      <c r="XF10" s="13"/>
      <c r="XG10" s="13"/>
      <c r="XH10" s="13"/>
      <c r="XI10" s="13"/>
      <c r="XJ10" s="13"/>
      <c r="XK10" s="13"/>
      <c r="XL10" s="13"/>
      <c r="XM10" s="13"/>
      <c r="XN10" s="13"/>
      <c r="XO10" s="13"/>
      <c r="XP10" s="13"/>
      <c r="XQ10" s="13"/>
      <c r="XR10" s="13"/>
      <c r="XS10" s="13"/>
      <c r="XT10" s="13"/>
      <c r="XU10" s="13"/>
      <c r="XV10" s="13"/>
      <c r="XW10" s="13"/>
      <c r="XX10" s="13"/>
      <c r="XY10" s="13"/>
      <c r="XZ10" s="13"/>
      <c r="YA10" s="13"/>
      <c r="YB10" s="13"/>
      <c r="YC10" s="13"/>
      <c r="YD10" s="13"/>
      <c r="YE10" s="13"/>
      <c r="YF10" s="13"/>
      <c r="YG10" s="13"/>
      <c r="YH10" s="13"/>
      <c r="YI10" s="13"/>
      <c r="YJ10" s="13"/>
      <c r="YK10" s="13"/>
      <c r="YL10" s="13"/>
      <c r="YM10" s="13"/>
      <c r="YN10" s="13"/>
      <c r="YO10" s="13"/>
      <c r="YP10" s="13"/>
      <c r="YQ10" s="13"/>
      <c r="YR10" s="13"/>
      <c r="YS10" s="13"/>
      <c r="YT10" s="13"/>
      <c r="YU10" s="13"/>
      <c r="YV10" s="13"/>
      <c r="YW10" s="13"/>
      <c r="YX10" s="13"/>
      <c r="YY10" s="13"/>
      <c r="YZ10" s="13"/>
      <c r="ZA10" s="13"/>
      <c r="ZB10" s="13"/>
      <c r="ZC10" s="13"/>
      <c r="ZD10" s="13"/>
      <c r="ZE10" s="13"/>
      <c r="ZF10" s="13"/>
      <c r="ZG10" s="13"/>
      <c r="ZH10" s="13"/>
      <c r="ZI10" s="13"/>
      <c r="ZJ10" s="13"/>
      <c r="ZK10" s="13"/>
      <c r="ZL10" s="13"/>
      <c r="ZM10" s="13"/>
      <c r="ZN10" s="13"/>
      <c r="ZO10" s="13"/>
      <c r="ZP10" s="13"/>
      <c r="ZQ10" s="13"/>
      <c r="ZR10" s="13"/>
      <c r="ZS10" s="13"/>
      <c r="ZT10" s="13"/>
      <c r="ZU10" s="13"/>
      <c r="ZV10" s="13"/>
      <c r="ZW10" s="13"/>
      <c r="ZX10" s="13"/>
      <c r="ZY10" s="13"/>
      <c r="ZZ10" s="13"/>
      <c r="AAA10" s="13"/>
      <c r="AAB10" s="13"/>
      <c r="AAC10" s="13"/>
      <c r="AAD10" s="13"/>
      <c r="AAE10" s="13"/>
      <c r="AAF10" s="13"/>
      <c r="AAG10" s="13"/>
      <c r="AAH10" s="13"/>
      <c r="AAI10" s="13"/>
      <c r="AAJ10" s="13"/>
      <c r="AAK10" s="13"/>
      <c r="AAL10" s="13"/>
      <c r="AAM10" s="13"/>
      <c r="AAN10" s="13"/>
      <c r="AAO10" s="13"/>
      <c r="AAP10" s="13"/>
      <c r="AAQ10" s="13"/>
      <c r="AAR10" s="13"/>
      <c r="AAS10" s="13"/>
      <c r="AAT10" s="13"/>
      <c r="AAU10" s="13"/>
      <c r="AAV10" s="13"/>
      <c r="AAW10" s="13"/>
      <c r="AAX10" s="13"/>
      <c r="AAY10" s="13"/>
      <c r="AAZ10" s="13"/>
      <c r="ABA10" s="13"/>
      <c r="ABB10" s="13"/>
      <c r="ABC10" s="13"/>
      <c r="ABD10" s="13"/>
      <c r="ABE10" s="13"/>
      <c r="ABF10" s="13"/>
      <c r="ABG10" s="13"/>
      <c r="ABH10" s="13"/>
      <c r="ABI10" s="13"/>
      <c r="ABJ10" s="13"/>
      <c r="ABK10" s="13"/>
      <c r="ABL10" s="13"/>
      <c r="ABM10" s="13"/>
      <c r="ABN10" s="13"/>
      <c r="ABO10" s="13"/>
      <c r="ABP10" s="13"/>
      <c r="ABQ10" s="13"/>
      <c r="ABR10" s="13"/>
      <c r="ABS10" s="13"/>
      <c r="ABT10" s="13"/>
      <c r="ABU10" s="13"/>
      <c r="ABV10" s="13"/>
      <c r="ABW10" s="13"/>
      <c r="ABX10" s="13"/>
      <c r="ABY10" s="13"/>
      <c r="ABZ10" s="13"/>
      <c r="ACA10" s="13"/>
      <c r="ACB10" s="13"/>
      <c r="ACC10" s="13"/>
      <c r="ACD10" s="13"/>
      <c r="ACE10" s="13"/>
      <c r="ACF10" s="13"/>
      <c r="ACG10" s="13"/>
      <c r="ACH10" s="13"/>
      <c r="ACI10" s="13"/>
      <c r="ACJ10" s="13"/>
      <c r="ACK10" s="13"/>
      <c r="ACL10" s="13"/>
      <c r="ACM10" s="13"/>
      <c r="ACN10" s="13"/>
      <c r="ACO10" s="13"/>
      <c r="ACP10" s="13"/>
      <c r="ACQ10" s="13"/>
      <c r="ACR10" s="13"/>
      <c r="ACS10" s="13"/>
      <c r="ACT10" s="13"/>
      <c r="ACU10" s="13"/>
      <c r="ACV10" s="13"/>
      <c r="ACW10" s="13"/>
      <c r="ACX10" s="13"/>
      <c r="ACY10" s="13"/>
      <c r="ACZ10" s="13"/>
      <c r="ADA10" s="13"/>
      <c r="ADB10" s="13"/>
      <c r="ADC10" s="13"/>
      <c r="ADD10" s="13"/>
      <c r="ADE10" s="13"/>
      <c r="ADF10" s="13"/>
      <c r="ADG10" s="13"/>
      <c r="ADH10" s="13"/>
      <c r="ADI10" s="13"/>
      <c r="ADJ10" s="13"/>
      <c r="ADK10" s="13"/>
      <c r="ADL10" s="13"/>
      <c r="ADM10" s="13"/>
      <c r="ADN10" s="13"/>
      <c r="ADO10" s="13"/>
      <c r="ADP10" s="13"/>
      <c r="ADQ10" s="13"/>
      <c r="ADR10" s="13"/>
      <c r="ADS10" s="13"/>
      <c r="ADT10" s="13"/>
      <c r="ADU10" s="13"/>
      <c r="ADV10" s="13"/>
      <c r="ADW10" s="13"/>
      <c r="ADX10" s="13"/>
      <c r="ADY10" s="13"/>
      <c r="ADZ10" s="13"/>
      <c r="AEA10" s="13"/>
      <c r="AEB10" s="13"/>
      <c r="AEC10" s="13"/>
      <c r="AED10" s="13"/>
      <c r="AEE10" s="13"/>
      <c r="AEF10" s="13"/>
      <c r="AEG10" s="13"/>
      <c r="AEH10" s="13"/>
      <c r="AEI10" s="13"/>
      <c r="AEJ10" s="13"/>
      <c r="AEK10" s="13"/>
      <c r="AEL10" s="13"/>
      <c r="AEM10" s="13"/>
      <c r="AEN10" s="13"/>
      <c r="AEO10" s="13"/>
      <c r="AEP10" s="13"/>
      <c r="AEQ10" s="13"/>
      <c r="AER10" s="13"/>
      <c r="AES10" s="13"/>
      <c r="AET10" s="13"/>
      <c r="AEU10" s="13"/>
      <c r="AEV10" s="13"/>
      <c r="AEW10" s="13"/>
      <c r="AEX10" s="13"/>
      <c r="AEY10" s="13"/>
      <c r="AEZ10" s="13"/>
      <c r="AFA10" s="13"/>
      <c r="AFB10" s="13"/>
      <c r="AFC10" s="13"/>
      <c r="AFD10" s="13"/>
      <c r="AFE10" s="13"/>
      <c r="AFF10" s="13"/>
      <c r="AFG10" s="13"/>
      <c r="AFH10" s="13"/>
      <c r="AFI10" s="13"/>
      <c r="AFJ10" s="13"/>
      <c r="AFK10" s="13"/>
      <c r="AFL10" s="13"/>
      <c r="AFM10" s="13"/>
      <c r="AFN10" s="13"/>
      <c r="AFO10" s="13"/>
      <c r="AFP10" s="13"/>
      <c r="AFQ10" s="13"/>
      <c r="AFR10" s="13"/>
      <c r="AFS10" s="13"/>
      <c r="AFT10" s="13"/>
      <c r="AFU10" s="13"/>
      <c r="AFV10" s="13"/>
      <c r="AFW10" s="13"/>
      <c r="AFX10" s="13"/>
      <c r="AFY10" s="13"/>
      <c r="AFZ10" s="13"/>
      <c r="AGA10" s="13"/>
      <c r="AGB10" s="13"/>
      <c r="AGC10" s="13"/>
      <c r="AGD10" s="13"/>
      <c r="AGE10" s="13"/>
      <c r="AGF10" s="13"/>
      <c r="AGG10" s="13"/>
      <c r="AGH10" s="13"/>
      <c r="AGI10" s="13"/>
      <c r="AGJ10" s="13"/>
      <c r="AGK10" s="13"/>
      <c r="AGL10" s="13"/>
      <c r="AGM10" s="13"/>
      <c r="AGN10" s="13"/>
      <c r="AGO10" s="13"/>
      <c r="AGP10" s="13"/>
      <c r="AGQ10" s="13"/>
      <c r="AGR10" s="13"/>
      <c r="AGS10" s="13"/>
      <c r="AGT10" s="13"/>
      <c r="AGU10" s="13"/>
      <c r="AGV10" s="13"/>
      <c r="AGW10" s="13"/>
      <c r="AGX10" s="13"/>
      <c r="AGY10" s="13"/>
      <c r="AGZ10" s="13"/>
      <c r="AHA10" s="13"/>
      <c r="AHB10" s="13"/>
      <c r="AHC10" s="13"/>
      <c r="AHD10" s="13"/>
      <c r="AHE10" s="13"/>
      <c r="AHF10" s="13"/>
      <c r="AHG10" s="13"/>
      <c r="AHH10" s="13"/>
      <c r="AHI10" s="13"/>
      <c r="AHJ10" s="13"/>
      <c r="AHK10" s="13"/>
      <c r="AHL10" s="13"/>
      <c r="AHM10" s="13"/>
      <c r="AHN10" s="13"/>
      <c r="AHO10" s="13"/>
      <c r="AHP10" s="13"/>
      <c r="AHQ10" s="13"/>
      <c r="AHR10" s="13"/>
      <c r="AHS10" s="13"/>
      <c r="AHT10" s="13"/>
      <c r="AHU10" s="13"/>
      <c r="AHV10" s="13"/>
      <c r="AHW10" s="13"/>
      <c r="AHX10" s="13"/>
      <c r="AHY10" s="13"/>
      <c r="AHZ10" s="13"/>
      <c r="AIA10" s="13"/>
      <c r="AIB10" s="13"/>
      <c r="AIC10" s="13"/>
      <c r="AID10" s="13"/>
      <c r="AIE10" s="13"/>
      <c r="AIF10" s="13"/>
      <c r="AIG10" s="13"/>
      <c r="AIH10" s="13"/>
      <c r="AII10" s="13"/>
      <c r="AIJ10" s="13"/>
      <c r="AIK10" s="13"/>
      <c r="AIL10" s="13"/>
      <c r="AIM10" s="13"/>
      <c r="AIN10" s="13"/>
      <c r="AIO10" s="13"/>
      <c r="AIP10" s="13"/>
      <c r="AIQ10" s="13"/>
      <c r="AIR10" s="13"/>
      <c r="AIS10" s="13"/>
      <c r="AIT10" s="13"/>
      <c r="AIU10" s="13"/>
      <c r="AIV10" s="13"/>
      <c r="AIW10" s="13"/>
      <c r="AIX10" s="13"/>
      <c r="AIY10" s="13"/>
      <c r="AIZ10" s="13"/>
      <c r="AJA10" s="13"/>
      <c r="AJB10" s="13"/>
      <c r="AJC10" s="13"/>
      <c r="AJD10" s="13"/>
      <c r="AJE10" s="13"/>
      <c r="AJF10" s="13"/>
      <c r="AJG10" s="13"/>
      <c r="AJH10" s="13"/>
      <c r="AJI10" s="13"/>
      <c r="AJJ10" s="13"/>
      <c r="AJK10" s="13"/>
      <c r="AJL10" s="13"/>
      <c r="AJM10" s="13"/>
      <c r="AJN10" s="13"/>
      <c r="AJO10" s="13"/>
      <c r="AJP10" s="13"/>
      <c r="AJQ10" s="13"/>
      <c r="AJR10" s="13"/>
      <c r="AJS10" s="13"/>
      <c r="AJT10" s="13"/>
      <c r="AJU10" s="13"/>
      <c r="AJV10" s="13"/>
      <c r="AJW10" s="13"/>
      <c r="AJX10" s="13"/>
      <c r="AJY10" s="13"/>
      <c r="AJZ10" s="13"/>
      <c r="AKA10" s="13"/>
      <c r="AKB10" s="13"/>
      <c r="AKC10" s="13"/>
      <c r="AKD10" s="13"/>
      <c r="AKE10" s="13"/>
      <c r="AKF10" s="13"/>
      <c r="AKG10" s="13"/>
      <c r="AKH10" s="13"/>
      <c r="AKI10" s="13"/>
      <c r="AKJ10" s="13"/>
      <c r="AKK10" s="13"/>
      <c r="AKL10" s="13"/>
      <c r="AKM10" s="13"/>
      <c r="AKN10" s="13"/>
      <c r="AKO10" s="13"/>
      <c r="AKP10" s="13"/>
      <c r="AKQ10" s="13"/>
      <c r="AKR10" s="13"/>
      <c r="AKS10" s="13"/>
      <c r="AKT10" s="13"/>
      <c r="AKU10" s="13"/>
      <c r="AKV10" s="13"/>
      <c r="AKW10" s="13"/>
      <c r="AKX10" s="13"/>
      <c r="AKY10" s="13"/>
      <c r="AKZ10" s="13"/>
      <c r="ALA10" s="13"/>
      <c r="ALB10" s="13"/>
      <c r="ALC10" s="13"/>
      <c r="ALD10" s="13"/>
      <c r="ALE10" s="13"/>
      <c r="ALF10" s="13"/>
      <c r="ALG10" s="13"/>
      <c r="ALH10" s="13"/>
      <c r="ALI10" s="13"/>
      <c r="ALJ10" s="13"/>
      <c r="ALK10" s="13"/>
      <c r="ALL10" s="13"/>
      <c r="ALM10" s="13"/>
      <c r="ALN10" s="13"/>
      <c r="ALO10" s="13"/>
      <c r="ALP10" s="13"/>
      <c r="ALQ10" s="13"/>
      <c r="ALR10" s="13"/>
      <c r="ALS10" s="13"/>
      <c r="ALT10" s="13"/>
      <c r="ALU10" s="13"/>
    </row>
    <row r="11" spans="1:1012" s="12" customFormat="1" ht="18">
      <c r="A11" s="112" t="str">
        <f>DataBase!B7</f>
        <v>Dreissena polymorpha</v>
      </c>
      <c r="B11" s="112" t="str">
        <f>DataBase!C7</f>
        <v>Avidité hémocytaire</v>
      </c>
      <c r="C11" s="112" t="str">
        <f>DataBase!D7</f>
        <v>Continental</v>
      </c>
      <c r="D11" s="112" t="str">
        <f>DataBase!E7</f>
        <v>M Palos Ladeiro</v>
      </c>
      <c r="E11" s="112" t="str">
        <f>DataBase!F7</f>
        <v>SEBIO</v>
      </c>
      <c r="F11" s="20" t="str">
        <f t="shared" si="0"/>
        <v>Dreissena polymorpha Avidité hémocytaire</v>
      </c>
      <c r="G11" s="20">
        <f>_xlfn.RANK.EQ(H11,$H$9:$H$997,0)+COUNTIF(H$8:H10,H11)</f>
        <v>102</v>
      </c>
      <c r="H11" s="20">
        <f t="shared" si="1"/>
        <v>300</v>
      </c>
      <c r="I11" s="19">
        <f>INDEX(Ponderation!$W:$AA,MATCH(Analyse!I$8,Ponderation!$W:$W,0),MATCH(Analyse!$B$5,Ponderation!$W$2:$AA$2,0))*INDEX(DataBase!$1:$1048576,MATCH(Analyse!$F11,DataBase!$G:$G,0),MATCH(Analyse!I$8,DataBase!$4:$4,0))</f>
        <v>0</v>
      </c>
      <c r="J11" s="19">
        <f>INDEX(Ponderation!$W:$AA,MATCH(Analyse!J$8,Ponderation!$W:$W,0),MATCH(Analyse!$B$5,Ponderation!$W$2:$AA$2,0))*INDEX(DataBase!$1:$1048576,MATCH(Analyse!$F11,DataBase!$G:$G,0),MATCH(Analyse!J$8,DataBase!$4:$4,0))</f>
        <v>20</v>
      </c>
      <c r="K11" s="19">
        <f>INDEX(Ponderation!$W:$AA,MATCH(Analyse!K$8,Ponderation!$W:$W,0),MATCH(Analyse!$B$5,Ponderation!$W$2:$AA$2,0))*INDEX(DataBase!$1:$1048576,MATCH(Analyse!$F11,DataBase!$G:$G,0),MATCH(Analyse!K$8,DataBase!$4:$4,0))</f>
        <v>0</v>
      </c>
      <c r="L11" s="19">
        <f>INDEX(Ponderation!$W:$AA,MATCH(Analyse!L$8,Ponderation!$W:$W,0),MATCH(Analyse!$B$5,Ponderation!$W$2:$AA$2,0))*INDEX(DataBase!$1:$1048576,MATCH(Analyse!$F11,DataBase!$G:$G,0),MATCH(Analyse!L$8,DataBase!$4:$4,0))</f>
        <v>0</v>
      </c>
      <c r="M11" s="19">
        <f>INDEX(Ponderation!$W:$AA,MATCH(Analyse!M$8,Ponderation!$W:$W,0),MATCH(Analyse!$B$5,Ponderation!$W$2:$AA$2,0))*INDEX(DataBase!$1:$1048576,MATCH(Analyse!$F11,DataBase!$G:$G,0),MATCH(Analyse!M$8,DataBase!$4:$4,0))</f>
        <v>20</v>
      </c>
      <c r="N11" s="19">
        <f>INDEX(Ponderation!$W:$AA,MATCH(Analyse!N$8,Ponderation!$W:$W,0),MATCH(Analyse!$B$5,Ponderation!$W$2:$AA$2,0))*INDEX(DataBase!$1:$1048576,MATCH(Analyse!$F11,DataBase!$G:$G,0),MATCH(Analyse!N$8,DataBase!$4:$4,0))</f>
        <v>0</v>
      </c>
      <c r="O11" s="19">
        <f>INDEX(Ponderation!$W:$AA,MATCH(Analyse!O$8,Ponderation!$W:$W,0),MATCH(Analyse!$B$5,Ponderation!$W$2:$AA$2,0))*INDEX(DataBase!$1:$1048576,MATCH(Analyse!$F11,DataBase!$G:$G,0),MATCH(Analyse!O$8,DataBase!$4:$4,0))</f>
        <v>0</v>
      </c>
      <c r="P11" s="19">
        <f>INDEX(Ponderation!$W:$AA,MATCH(Analyse!P$8,Ponderation!$W:$W,0),MATCH(Analyse!$B$5,Ponderation!$W$2:$AA$2,0))*INDEX(DataBase!$1:$1048576,MATCH(Analyse!$F11,DataBase!$G:$G,0),MATCH(Analyse!P$8,DataBase!$4:$4,0))</f>
        <v>20</v>
      </c>
      <c r="Q11" s="19">
        <f>INDEX(Ponderation!$W:$AA,MATCH(Analyse!Q$8,Ponderation!$W:$W,0),MATCH(Analyse!$B$5,Ponderation!$W$2:$AA$2,0))*INDEX(DataBase!$1:$1048576,MATCH(Analyse!$F11,DataBase!$G:$G,0),MATCH(Analyse!Q$8,DataBase!$4:$4,0))</f>
        <v>0</v>
      </c>
      <c r="R11" s="19">
        <f>INDEX(Ponderation!$W:$AA,MATCH(Analyse!R$8,Ponderation!$W:$W,0),MATCH(Analyse!$B$5,Ponderation!$W$2:$AA$2,0))*INDEX(DataBase!$1:$1048576,MATCH(Analyse!$F11,DataBase!$G:$G,0),MATCH(Analyse!R$8,DataBase!$4:$4,0))</f>
        <v>30</v>
      </c>
      <c r="S11" s="19">
        <f>INDEX(Ponderation!$W:$AA,MATCH(Analyse!S$8,Ponderation!$W:$W,0),MATCH(Analyse!$B$5,Ponderation!$W$2:$AA$2,0))*INDEX(DataBase!$1:$1048576,MATCH(Analyse!$F11,DataBase!$G:$G,0),MATCH(Analyse!S$8,DataBase!$4:$4,0))</f>
        <v>0</v>
      </c>
      <c r="T11" s="19">
        <f>INDEX(Ponderation!$W:$AA,MATCH(Analyse!T$8,Ponderation!$W:$W,0),MATCH(Analyse!$B$5,Ponderation!$W$2:$AA$2,0))*INDEX(DataBase!$1:$1048576,MATCH(Analyse!$F11,DataBase!$G:$G,0),MATCH(Analyse!T$8,DataBase!$4:$4,0))</f>
        <v>0</v>
      </c>
      <c r="U11" s="19">
        <f>INDEX(Ponderation!$W:$AA,MATCH(Analyse!U$8,Ponderation!$W:$W,0),MATCH(Analyse!$B$5,Ponderation!$W$2:$AA$2,0))*INDEX(DataBase!$1:$1048576,MATCH(Analyse!$F11,DataBase!$G:$G,0),MATCH(Analyse!U$8,DataBase!$4:$4,0))</f>
        <v>0</v>
      </c>
      <c r="V11" s="19">
        <f>INDEX(Ponderation!$W:$AA,MATCH(Analyse!V$8,Ponderation!$W:$W,0),MATCH(Analyse!$B$5,Ponderation!$W$2:$AA$2,0))*INDEX(DataBase!$1:$1048576,MATCH(Analyse!$F11,DataBase!$G:$G,0),MATCH(Analyse!V$8,DataBase!$4:$4,0))</f>
        <v>20</v>
      </c>
      <c r="W11" s="19">
        <f>INDEX(Ponderation!$W:$AA,MATCH(Analyse!W$8,Ponderation!$W:$W,0),MATCH(Analyse!$B$5,Ponderation!$W$2:$AA$2,0))*INDEX(DataBase!$1:$1048576,MATCH(Analyse!$F11,DataBase!$G:$G,0),MATCH(Analyse!W$8,DataBase!$4:$4,0))</f>
        <v>0</v>
      </c>
      <c r="X11" s="19">
        <f>INDEX(Ponderation!$W:$AA,MATCH(Analyse!X$8,Ponderation!$W:$W,0),MATCH(Analyse!$B$5,Ponderation!$W$2:$AA$2,0))*INDEX(DataBase!$1:$1048576,MATCH(Analyse!$F11,DataBase!$G:$G,0),MATCH(Analyse!X$8,DataBase!$4:$4,0))</f>
        <v>10</v>
      </c>
      <c r="Y11" s="19">
        <f>INDEX(Ponderation!$W:$AA,MATCH(Analyse!Y$8,Ponderation!$W:$W,0),MATCH(Analyse!$B$5,Ponderation!$W$2:$AA$2,0))*INDEX(DataBase!$1:$1048576,MATCH(Analyse!$F11,DataBase!$G:$G,0),MATCH(Analyse!Y$8,DataBase!$4:$4,0))</f>
        <v>10</v>
      </c>
      <c r="Z11" s="19">
        <f>INDEX(Ponderation!$W:$AA,MATCH(Analyse!Z$8,Ponderation!$W:$W,0),MATCH(Analyse!$B$5,Ponderation!$W$2:$AA$2,0))*INDEX(DataBase!$1:$1048576,MATCH(Analyse!$F11,DataBase!$G:$G,0),MATCH(Analyse!Z$8,DataBase!$4:$4,0))</f>
        <v>10</v>
      </c>
      <c r="AA11" s="19">
        <f>INDEX(Ponderation!$W:$AA,MATCH(Analyse!AA$8,Ponderation!$W:$W,0),MATCH(Analyse!$B$5,Ponderation!$W$2:$AA$2,0))*INDEX(DataBase!$1:$1048576,MATCH(Analyse!$F11,DataBase!$G:$G,0),MATCH(Analyse!AA$8,DataBase!$4:$4,0))</f>
        <v>0</v>
      </c>
      <c r="AB11" s="19">
        <f>INDEX(Ponderation!$W:$AA,MATCH(Analyse!AB$8,Ponderation!$W:$W,0),MATCH(Analyse!$B$5,Ponderation!$W$2:$AA$2,0))*INDEX(DataBase!$1:$1048576,MATCH(Analyse!$F11,DataBase!$G:$G,0),MATCH(Analyse!AB$8,DataBase!$4:$4,0))</f>
        <v>0</v>
      </c>
      <c r="AC11" s="19">
        <f>INDEX(Ponderation!$W:$AA,MATCH(Analyse!AC$8,Ponderation!$W:$W,0),MATCH(Analyse!$B$5,Ponderation!$W$2:$AA$2,0))*INDEX(DataBase!$1:$1048576,MATCH(Analyse!$F11,DataBase!$G:$G,0),MATCH(Analyse!AC$8,DataBase!$4:$4,0))</f>
        <v>0</v>
      </c>
      <c r="AD11" s="19">
        <f>INDEX(Ponderation!$W:$AA,MATCH(Analyse!AD$8,Ponderation!$W:$W,0),MATCH(Analyse!$B$5,Ponderation!$W$2:$AA$2,0))*INDEX(DataBase!$1:$1048576,MATCH(Analyse!$F11,DataBase!$G:$G,0),MATCH(Analyse!AD$8,DataBase!$4:$4,0))</f>
        <v>30</v>
      </c>
      <c r="AE11" s="19">
        <f>INDEX(Ponderation!$W:$AA,MATCH(Analyse!AE$8,Ponderation!$W:$W,0),MATCH(Analyse!$B$5,Ponderation!$W$2:$AA$2,0))*INDEX(DataBase!$1:$1048576,MATCH(Analyse!$F11,DataBase!$G:$G,0),MATCH(Analyse!AE$8,DataBase!$4:$4,0))</f>
        <v>0</v>
      </c>
      <c r="AF11" s="19">
        <f>INDEX(Ponderation!$W:$AA,MATCH(Analyse!AF$8,Ponderation!$W:$W,0),MATCH(Analyse!$B$5,Ponderation!$W$2:$AA$2,0))*INDEX(DataBase!$1:$1048576,MATCH(Analyse!$F11,DataBase!$G:$G,0),MATCH(Analyse!AF$8,DataBase!$4:$4,0))</f>
        <v>30</v>
      </c>
      <c r="AG11" s="19">
        <f>INDEX(Ponderation!$W:$AA,MATCH(Analyse!AG$8,Ponderation!$W:$W,0),MATCH(Analyse!$B$5,Ponderation!$W$2:$AA$2,0))*INDEX(DataBase!$1:$1048576,MATCH(Analyse!$F11,DataBase!$G:$G,0),MATCH(Analyse!AG$8,DataBase!$4:$4,0))</f>
        <v>0</v>
      </c>
      <c r="AH11" s="19">
        <f>INDEX(Ponderation!$W:$AA,MATCH(Analyse!AH$8,Ponderation!$W:$W,0),MATCH(Analyse!$B$5,Ponderation!$W$2:$AA$2,0))*INDEX(DataBase!$1:$1048576,MATCH(Analyse!$F11,DataBase!$G:$G,0),MATCH(Analyse!AH$8,DataBase!$4:$4,0))</f>
        <v>30</v>
      </c>
      <c r="AI11" s="19">
        <f>INDEX(Ponderation!$W:$AA,MATCH(Analyse!AI$8,Ponderation!$W:$W,0),MATCH(Analyse!$B$5,Ponderation!$W$2:$AA$2,0))*INDEX(DataBase!$1:$1048576,MATCH(Analyse!$F11,DataBase!$G:$G,0),MATCH(Analyse!AI$8,DataBase!$4:$4,0))</f>
        <v>0</v>
      </c>
      <c r="AJ11" s="19">
        <f>INDEX(Ponderation!$W:$AA,MATCH(Analyse!AJ$8,Ponderation!$W:$W,0),MATCH(Analyse!$B$5,Ponderation!$W$2:$AA$2,0))*INDEX(DataBase!$1:$1048576,MATCH(Analyse!$F11,DataBase!$G:$G,0),MATCH(Analyse!AJ$8,DataBase!$4:$4,0))</f>
        <v>20</v>
      </c>
      <c r="AK11" s="19">
        <f>INDEX(Ponderation!$W:$AA,MATCH(Analyse!AK$8,Ponderation!$W:$W,0),MATCH(Analyse!$B$5,Ponderation!$W$2:$AA$2,0))*INDEX(DataBase!$1:$1048576,MATCH(Analyse!$F11,DataBase!$G:$G,0),MATCH(Analyse!AK$8,DataBase!$4:$4,0))</f>
        <v>0</v>
      </c>
      <c r="AL11" s="19">
        <f>INDEX(Ponderation!$W:$AA,MATCH(Analyse!AL$8,Ponderation!$W:$W,0),MATCH(Analyse!$B$5,Ponderation!$W$2:$AA$2,0))*INDEX(DataBase!$1:$1048576,MATCH(Analyse!$F11,DataBase!$G:$G,0),MATCH(Analyse!AL$8,DataBase!$4:$4,0))</f>
        <v>0</v>
      </c>
      <c r="AM11" s="19">
        <f>INDEX(Ponderation!$W:$AA,MATCH(Analyse!AM$8,Ponderation!$W:$W,0),MATCH(Analyse!$B$5,Ponderation!$W$2:$AA$2,0))*INDEX(DataBase!$1:$1048576,MATCH(Analyse!$F11,DataBase!$G:$G,0),MATCH(Analyse!AM$8,DataBase!$4:$4,0))</f>
        <v>20</v>
      </c>
      <c r="AN11" s="19">
        <f>INDEX(Ponderation!$W:$AA,MATCH(Analyse!AN$8,Ponderation!$W:$W,0),MATCH(Analyse!$B$5,Ponderation!$W$2:$AA$2,0))*INDEX(DataBase!$1:$1048576,MATCH(Analyse!$F11,DataBase!$G:$G,0),MATCH(Analyse!AN$8,DataBase!$4:$4,0))</f>
        <v>0</v>
      </c>
      <c r="AO11" s="19">
        <f>INDEX(Ponderation!$W:$AA,MATCH(Analyse!AO$8,Ponderation!$W:$W,0),MATCH(Analyse!$B$5,Ponderation!$W$2:$AA$2,0))*INDEX(DataBase!$1:$1048576,MATCH(Analyse!$F11,DataBase!$G:$G,0),MATCH(Analyse!AO$8,DataBase!$4:$4,0))</f>
        <v>30</v>
      </c>
      <c r="AP11" s="19">
        <f>INDEX(Ponderation!$W:$AA,MATCH(Analyse!AP$8,Ponderation!$W:$W,0),MATCH(Analyse!$B$5,Ponderation!$W$2:$AA$2,0))*INDEX(DataBase!$1:$1048576,MATCH(Analyse!$F11,DataBase!$G:$G,0),MATCH(Analyse!AP$8,DataBase!$4:$4,0))</f>
        <v>0</v>
      </c>
      <c r="AQ11" s="14"/>
      <c r="AR11" s="14"/>
      <c r="AS11" s="15"/>
      <c r="AT11" s="15"/>
      <c r="AU11" s="15"/>
      <c r="AV11" s="15"/>
      <c r="AW11" s="15"/>
      <c r="AX11" s="15"/>
      <c r="AY11" s="15"/>
      <c r="AZ11" s="15"/>
      <c r="BA11" s="15"/>
      <c r="BB11" s="15"/>
      <c r="BC11" s="15"/>
      <c r="BD11" s="15"/>
      <c r="BE11" s="15"/>
      <c r="BF11" s="15"/>
      <c r="BG11" s="15"/>
      <c r="BH11" s="15"/>
      <c r="BI11" s="15"/>
      <c r="BJ11" s="15"/>
      <c r="BK11" s="16"/>
      <c r="BL11" s="16"/>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c r="CL11" s="13"/>
      <c r="CM11" s="13"/>
      <c r="CN11" s="13"/>
      <c r="CO11" s="13"/>
      <c r="CP11" s="13"/>
      <c r="CQ11" s="13"/>
      <c r="CR11" s="13"/>
      <c r="CS11" s="13"/>
      <c r="CT11" s="13"/>
      <c r="CU11" s="13"/>
      <c r="CV11" s="13"/>
      <c r="CW11" s="13"/>
      <c r="CX11" s="13"/>
      <c r="CY11" s="13"/>
      <c r="CZ11" s="13"/>
      <c r="DA11" s="13"/>
      <c r="DB11" s="13"/>
      <c r="DC11" s="13"/>
      <c r="DD11" s="13"/>
      <c r="DE11" s="13"/>
      <c r="DF11" s="13"/>
      <c r="DG11" s="13"/>
      <c r="DH11" s="13"/>
      <c r="DI11" s="13"/>
      <c r="DJ11" s="13"/>
      <c r="DK11" s="13"/>
      <c r="DL11" s="13"/>
      <c r="DM11" s="13"/>
      <c r="DN11" s="13"/>
      <c r="DO11" s="13"/>
      <c r="DP11" s="13"/>
      <c r="DQ11" s="13"/>
      <c r="DR11" s="13"/>
      <c r="DS11" s="13"/>
      <c r="DT11" s="13"/>
      <c r="DU11" s="13"/>
      <c r="DV11" s="13"/>
      <c r="DW11" s="13"/>
      <c r="DX11" s="13"/>
      <c r="DY11" s="13"/>
      <c r="DZ11" s="13"/>
      <c r="EA11" s="13"/>
      <c r="EB11" s="13"/>
      <c r="EC11" s="13"/>
      <c r="ED11" s="13"/>
      <c r="EE11" s="13"/>
      <c r="EF11" s="13"/>
      <c r="EG11" s="13"/>
      <c r="EH11" s="13"/>
      <c r="EI11" s="13"/>
      <c r="EJ11" s="13"/>
      <c r="EK11" s="13"/>
      <c r="EL11" s="13"/>
      <c r="EM11" s="13"/>
      <c r="EN11" s="13"/>
      <c r="EO11" s="13"/>
      <c r="EP11" s="13"/>
      <c r="EQ11" s="13"/>
      <c r="ER11" s="13"/>
      <c r="ES11" s="13"/>
      <c r="ET11" s="13"/>
      <c r="EU11" s="13"/>
      <c r="EV11" s="13"/>
      <c r="EW11" s="13"/>
      <c r="EX11" s="13"/>
      <c r="EY11" s="13"/>
      <c r="EZ11" s="13"/>
      <c r="FA11" s="13"/>
      <c r="FB11" s="13"/>
      <c r="FC11" s="13"/>
      <c r="FD11" s="13"/>
      <c r="FE11" s="13"/>
      <c r="FF11" s="13"/>
      <c r="FG11" s="13"/>
      <c r="FH11" s="13"/>
      <c r="FI11" s="13"/>
      <c r="FJ11" s="13"/>
      <c r="FK11" s="13"/>
      <c r="FL11" s="13"/>
      <c r="FM11" s="13"/>
      <c r="FN11" s="13"/>
      <c r="FO11" s="13"/>
      <c r="FP11" s="13"/>
      <c r="FQ11" s="13"/>
      <c r="FR11" s="13"/>
      <c r="FS11" s="13"/>
      <c r="FT11" s="13"/>
      <c r="FU11" s="13"/>
      <c r="FV11" s="13"/>
      <c r="FW11" s="13"/>
      <c r="FX11" s="13"/>
      <c r="FY11" s="13"/>
      <c r="FZ11" s="13"/>
      <c r="GA11" s="13"/>
      <c r="GB11" s="13"/>
      <c r="GC11" s="13"/>
      <c r="GD11" s="13"/>
      <c r="GE11" s="13"/>
      <c r="GF11" s="13"/>
      <c r="GG11" s="13"/>
      <c r="GH11" s="13"/>
      <c r="GI11" s="13"/>
      <c r="GJ11" s="13"/>
      <c r="GK11" s="13"/>
      <c r="GL11" s="13"/>
      <c r="GM11" s="13"/>
      <c r="GN11" s="13"/>
      <c r="GO11" s="13"/>
      <c r="GP11" s="13"/>
      <c r="GQ11" s="13"/>
      <c r="GR11" s="13"/>
      <c r="GS11" s="13"/>
      <c r="GT11" s="13"/>
      <c r="GU11" s="13"/>
      <c r="GV11" s="13"/>
      <c r="GW11" s="13"/>
      <c r="GX11" s="13"/>
      <c r="GY11" s="13"/>
      <c r="GZ11" s="13"/>
      <c r="HA11" s="13"/>
      <c r="HB11" s="13"/>
      <c r="HC11" s="13"/>
      <c r="HD11" s="13"/>
      <c r="HE11" s="13"/>
      <c r="HF11" s="13"/>
      <c r="HG11" s="13"/>
      <c r="HH11" s="13"/>
      <c r="HI11" s="13"/>
      <c r="HJ11" s="13"/>
      <c r="HK11" s="13"/>
      <c r="HL11" s="13"/>
      <c r="HM11" s="13"/>
      <c r="HN11" s="13"/>
      <c r="HO11" s="13"/>
      <c r="HP11" s="13"/>
      <c r="HQ11" s="13"/>
      <c r="HR11" s="13"/>
      <c r="HS11" s="13"/>
      <c r="HT11" s="13"/>
      <c r="HU11" s="13"/>
      <c r="HV11" s="13"/>
      <c r="HW11" s="13"/>
      <c r="HX11" s="13"/>
      <c r="HY11" s="13"/>
      <c r="HZ11" s="13"/>
      <c r="IA11" s="13"/>
      <c r="IB11" s="13"/>
      <c r="IC11" s="13"/>
      <c r="ID11" s="13"/>
      <c r="IE11" s="13"/>
      <c r="IF11" s="13"/>
      <c r="IG11" s="13"/>
      <c r="IH11" s="13"/>
      <c r="II11" s="13"/>
      <c r="IJ11" s="13"/>
      <c r="IK11" s="13"/>
      <c r="IL11" s="13"/>
      <c r="IM11" s="13"/>
      <c r="IN11" s="13"/>
      <c r="IO11" s="13"/>
      <c r="IP11" s="13"/>
      <c r="IQ11" s="13"/>
      <c r="IR11" s="13"/>
      <c r="IS11" s="13"/>
      <c r="IT11" s="13"/>
      <c r="IU11" s="13"/>
      <c r="IV11" s="13"/>
      <c r="IW11" s="13"/>
      <c r="IX11" s="13"/>
      <c r="IY11" s="13"/>
      <c r="IZ11" s="13"/>
      <c r="JA11" s="13"/>
      <c r="JB11" s="13"/>
      <c r="JC11" s="13"/>
      <c r="JD11" s="13"/>
      <c r="JE11" s="13"/>
      <c r="JF11" s="13"/>
      <c r="JG11" s="13"/>
      <c r="JH11" s="13"/>
      <c r="JI11" s="13"/>
      <c r="JJ11" s="13"/>
      <c r="JK11" s="13"/>
      <c r="JL11" s="13"/>
      <c r="JM11" s="13"/>
      <c r="JN11" s="13"/>
      <c r="JO11" s="13"/>
      <c r="JP11" s="13"/>
      <c r="JQ11" s="13"/>
      <c r="JR11" s="13"/>
      <c r="JS11" s="13"/>
      <c r="JT11" s="13"/>
      <c r="JU11" s="13"/>
      <c r="JV11" s="13"/>
      <c r="JW11" s="13"/>
      <c r="JX11" s="13"/>
      <c r="JY11" s="13"/>
      <c r="JZ11" s="13"/>
      <c r="KA11" s="13"/>
      <c r="KB11" s="13"/>
      <c r="KC11" s="13"/>
      <c r="KD11" s="13"/>
      <c r="KE11" s="13"/>
      <c r="KF11" s="13"/>
      <c r="KG11" s="13"/>
      <c r="KH11" s="13"/>
      <c r="KI11" s="13"/>
      <c r="KJ11" s="13"/>
      <c r="KK11" s="13"/>
      <c r="KL11" s="13"/>
      <c r="KM11" s="13"/>
      <c r="KN11" s="13"/>
      <c r="KO11" s="13"/>
      <c r="KP11" s="13"/>
      <c r="KQ11" s="13"/>
      <c r="KR11" s="13"/>
      <c r="KS11" s="13"/>
      <c r="KT11" s="13"/>
      <c r="KU11" s="13"/>
      <c r="KV11" s="13"/>
      <c r="KW11" s="13"/>
      <c r="KX11" s="13"/>
      <c r="KY11" s="13"/>
      <c r="KZ11" s="13"/>
      <c r="LA11" s="13"/>
      <c r="LB11" s="13"/>
      <c r="LC11" s="13"/>
      <c r="LD11" s="13"/>
      <c r="LE11" s="13"/>
      <c r="LF11" s="13"/>
      <c r="LG11" s="13"/>
      <c r="LH11" s="13"/>
      <c r="LI11" s="13"/>
      <c r="LJ11" s="13"/>
      <c r="LK11" s="13"/>
      <c r="LL11" s="13"/>
      <c r="LM11" s="13"/>
      <c r="LN11" s="13"/>
      <c r="LO11" s="13"/>
      <c r="LP11" s="13"/>
      <c r="LQ11" s="13"/>
      <c r="LR11" s="13"/>
      <c r="LS11" s="13"/>
      <c r="LT11" s="13"/>
      <c r="LU11" s="13"/>
      <c r="LV11" s="13"/>
      <c r="LW11" s="13"/>
      <c r="LX11" s="13"/>
      <c r="LY11" s="13"/>
      <c r="LZ11" s="13"/>
      <c r="MA11" s="13"/>
      <c r="MB11" s="13"/>
      <c r="MC11" s="13"/>
      <c r="MD11" s="13"/>
      <c r="ME11" s="13"/>
      <c r="MF11" s="13"/>
      <c r="MG11" s="13"/>
      <c r="MH11" s="13"/>
      <c r="MI11" s="13"/>
      <c r="MJ11" s="13"/>
      <c r="MK11" s="13"/>
      <c r="ML11" s="13"/>
      <c r="MM11" s="13"/>
      <c r="MN11" s="13"/>
      <c r="MO11" s="13"/>
      <c r="MP11" s="13"/>
      <c r="MQ11" s="13"/>
      <c r="MR11" s="13"/>
      <c r="MS11" s="13"/>
      <c r="MT11" s="13"/>
      <c r="MU11" s="13"/>
      <c r="MV11" s="13"/>
      <c r="MW11" s="13"/>
      <c r="MX11" s="13"/>
      <c r="MY11" s="13"/>
      <c r="MZ11" s="13"/>
      <c r="NA11" s="13"/>
      <c r="NB11" s="13"/>
      <c r="NC11" s="13"/>
      <c r="ND11" s="13"/>
      <c r="NE11" s="13"/>
      <c r="NF11" s="13"/>
      <c r="NG11" s="13"/>
      <c r="NH11" s="13"/>
      <c r="NI11" s="13"/>
      <c r="NJ11" s="13"/>
      <c r="NK11" s="13"/>
      <c r="NL11" s="13"/>
      <c r="NM11" s="13"/>
      <c r="NN11" s="13"/>
      <c r="NO11" s="13"/>
      <c r="NP11" s="13"/>
      <c r="NQ11" s="13"/>
      <c r="NR11" s="13"/>
      <c r="NS11" s="13"/>
      <c r="NT11" s="13"/>
      <c r="NU11" s="13"/>
      <c r="NV11" s="13"/>
      <c r="NW11" s="13"/>
      <c r="NX11" s="13"/>
      <c r="NY11" s="13"/>
      <c r="NZ11" s="13"/>
      <c r="OA11" s="13"/>
      <c r="OB11" s="13"/>
      <c r="OC11" s="13"/>
      <c r="OD11" s="13"/>
      <c r="OE11" s="13"/>
      <c r="OF11" s="13"/>
      <c r="OG11" s="13"/>
      <c r="OH11" s="13"/>
      <c r="OI11" s="13"/>
      <c r="OJ11" s="13"/>
      <c r="OK11" s="13"/>
      <c r="OL11" s="13"/>
      <c r="OM11" s="13"/>
      <c r="ON11" s="13"/>
      <c r="OO11" s="13"/>
      <c r="OP11" s="13"/>
      <c r="OQ11" s="13"/>
      <c r="OR11" s="13"/>
      <c r="OS11" s="13"/>
      <c r="OT11" s="13"/>
      <c r="OU11" s="13"/>
      <c r="OV11" s="13"/>
      <c r="OW11" s="13"/>
      <c r="OX11" s="13"/>
      <c r="OY11" s="13"/>
      <c r="OZ11" s="13"/>
      <c r="PA11" s="13"/>
      <c r="PB11" s="13"/>
      <c r="PC11" s="13"/>
      <c r="PD11" s="13"/>
      <c r="PE11" s="13"/>
      <c r="PF11" s="13"/>
      <c r="PG11" s="13"/>
      <c r="PH11" s="13"/>
      <c r="PI11" s="13"/>
      <c r="PJ11" s="13"/>
      <c r="PK11" s="13"/>
      <c r="PL11" s="13"/>
      <c r="PM11" s="13"/>
      <c r="PN11" s="13"/>
      <c r="PO11" s="13"/>
      <c r="PP11" s="13"/>
      <c r="PQ11" s="13"/>
      <c r="PR11" s="13"/>
      <c r="PS11" s="13"/>
      <c r="PT11" s="13"/>
      <c r="PU11" s="13"/>
      <c r="PV11" s="13"/>
      <c r="PW11" s="13"/>
      <c r="PX11" s="13"/>
      <c r="PY11" s="13"/>
      <c r="PZ11" s="13"/>
      <c r="QA11" s="13"/>
      <c r="QB11" s="13"/>
      <c r="QC11" s="13"/>
      <c r="QD11" s="13"/>
      <c r="QE11" s="13"/>
      <c r="QF11" s="13"/>
      <c r="QG11" s="13"/>
      <c r="QH11" s="13"/>
      <c r="QI11" s="13"/>
      <c r="QJ11" s="13"/>
      <c r="QK11" s="13"/>
      <c r="QL11" s="13"/>
      <c r="QM11" s="13"/>
      <c r="QN11" s="13"/>
      <c r="QO11" s="13"/>
      <c r="QP11" s="13"/>
      <c r="QQ11" s="13"/>
      <c r="QR11" s="13"/>
      <c r="QS11" s="13"/>
      <c r="QT11" s="13"/>
      <c r="QU11" s="13"/>
      <c r="QV11" s="13"/>
      <c r="QW11" s="13"/>
      <c r="QX11" s="13"/>
      <c r="QY11" s="13"/>
      <c r="QZ11" s="13"/>
      <c r="RA11" s="13"/>
      <c r="RB11" s="13"/>
      <c r="RC11" s="13"/>
      <c r="RD11" s="13"/>
      <c r="RE11" s="13"/>
      <c r="RF11" s="13"/>
      <c r="RG11" s="13"/>
      <c r="RH11" s="13"/>
      <c r="RI11" s="13"/>
      <c r="RJ11" s="13"/>
      <c r="RK11" s="13"/>
      <c r="RL11" s="13"/>
      <c r="RM11" s="13"/>
      <c r="RN11" s="13"/>
      <c r="RO11" s="13"/>
      <c r="RP11" s="13"/>
      <c r="RQ11" s="13"/>
      <c r="RR11" s="13"/>
      <c r="RS11" s="13"/>
      <c r="RT11" s="13"/>
      <c r="RU11" s="13"/>
      <c r="RV11" s="13"/>
      <c r="RW11" s="13"/>
      <c r="RX11" s="13"/>
      <c r="RY11" s="13"/>
      <c r="RZ11" s="13"/>
      <c r="SA11" s="13"/>
      <c r="SB11" s="13"/>
      <c r="SC11" s="13"/>
      <c r="SD11" s="13"/>
      <c r="SE11" s="13"/>
      <c r="SF11" s="13"/>
      <c r="SG11" s="13"/>
      <c r="SH11" s="13"/>
      <c r="SI11" s="13"/>
      <c r="SJ11" s="13"/>
      <c r="SK11" s="13"/>
      <c r="SL11" s="13"/>
      <c r="SM11" s="13"/>
      <c r="SN11" s="13"/>
      <c r="SO11" s="13"/>
      <c r="SP11" s="13"/>
      <c r="SQ11" s="13"/>
      <c r="SR11" s="13"/>
      <c r="SS11" s="13"/>
      <c r="ST11" s="13"/>
      <c r="SU11" s="13"/>
      <c r="SV11" s="13"/>
      <c r="SW11" s="13"/>
      <c r="SX11" s="13"/>
      <c r="SY11" s="13"/>
      <c r="SZ11" s="13"/>
      <c r="TA11" s="13"/>
      <c r="TB11" s="13"/>
      <c r="TC11" s="13"/>
      <c r="TD11" s="13"/>
      <c r="TE11" s="13"/>
      <c r="TF11" s="13"/>
      <c r="TG11" s="13"/>
      <c r="TH11" s="13"/>
      <c r="TI11" s="13"/>
      <c r="TJ11" s="13"/>
      <c r="TK11" s="13"/>
      <c r="TL11" s="13"/>
      <c r="TM11" s="13"/>
      <c r="TN11" s="13"/>
      <c r="TO11" s="13"/>
      <c r="TP11" s="13"/>
      <c r="TQ11" s="13"/>
      <c r="TR11" s="13"/>
      <c r="TS11" s="13"/>
      <c r="TT11" s="13"/>
      <c r="TU11" s="13"/>
      <c r="TV11" s="13"/>
      <c r="TW11" s="13"/>
      <c r="TX11" s="13"/>
      <c r="TY11" s="13"/>
      <c r="TZ11" s="13"/>
      <c r="UA11" s="13"/>
      <c r="UB11" s="13"/>
      <c r="UC11" s="13"/>
      <c r="UD11" s="13"/>
      <c r="UE11" s="13"/>
      <c r="UF11" s="13"/>
      <c r="UG11" s="13"/>
      <c r="UH11" s="13"/>
      <c r="UI11" s="13"/>
      <c r="UJ11" s="13"/>
      <c r="UK11" s="13"/>
      <c r="UL11" s="13"/>
      <c r="UM11" s="13"/>
      <c r="UN11" s="13"/>
      <c r="UO11" s="13"/>
      <c r="UP11" s="13"/>
      <c r="UQ11" s="13"/>
      <c r="UR11" s="13"/>
      <c r="US11" s="13"/>
      <c r="UT11" s="13"/>
      <c r="UU11" s="13"/>
      <c r="UV11" s="13"/>
      <c r="UW11" s="13"/>
      <c r="UX11" s="13"/>
      <c r="UY11" s="13"/>
      <c r="UZ11" s="13"/>
      <c r="VA11" s="13"/>
      <c r="VB11" s="13"/>
      <c r="VC11" s="13"/>
      <c r="VD11" s="13"/>
      <c r="VE11" s="13"/>
      <c r="VF11" s="13"/>
      <c r="VG11" s="13"/>
      <c r="VH11" s="13"/>
      <c r="VI11" s="13"/>
      <c r="VJ11" s="13"/>
      <c r="VK11" s="13"/>
      <c r="VL11" s="13"/>
      <c r="VM11" s="13"/>
      <c r="VN11" s="13"/>
      <c r="VO11" s="13"/>
      <c r="VP11" s="13"/>
      <c r="VQ11" s="13"/>
      <c r="VR11" s="13"/>
      <c r="VS11" s="13"/>
      <c r="VT11" s="13"/>
      <c r="VU11" s="13"/>
      <c r="VV11" s="13"/>
      <c r="VW11" s="13"/>
      <c r="VX11" s="13"/>
      <c r="VY11" s="13"/>
      <c r="VZ11" s="13"/>
      <c r="WA11" s="13"/>
      <c r="WB11" s="13"/>
      <c r="WC11" s="13"/>
      <c r="WD11" s="13"/>
      <c r="WE11" s="13"/>
      <c r="WF11" s="13"/>
      <c r="WG11" s="13"/>
      <c r="WH11" s="13"/>
      <c r="WI11" s="13"/>
      <c r="WJ11" s="13"/>
      <c r="WK11" s="13"/>
      <c r="WL11" s="13"/>
      <c r="WM11" s="13"/>
      <c r="WN11" s="13"/>
      <c r="WO11" s="13"/>
      <c r="WP11" s="13"/>
      <c r="WQ11" s="13"/>
      <c r="WR11" s="13"/>
      <c r="WS11" s="13"/>
      <c r="WT11" s="13"/>
      <c r="WU11" s="13"/>
      <c r="WV11" s="13"/>
      <c r="WW11" s="13"/>
      <c r="WX11" s="13"/>
      <c r="WY11" s="13"/>
      <c r="WZ11" s="13"/>
      <c r="XA11" s="13"/>
      <c r="XB11" s="13"/>
      <c r="XC11" s="13"/>
      <c r="XD11" s="13"/>
      <c r="XE11" s="13"/>
      <c r="XF11" s="13"/>
      <c r="XG11" s="13"/>
      <c r="XH11" s="13"/>
      <c r="XI11" s="13"/>
      <c r="XJ11" s="13"/>
      <c r="XK11" s="13"/>
      <c r="XL11" s="13"/>
      <c r="XM11" s="13"/>
      <c r="XN11" s="13"/>
      <c r="XO11" s="13"/>
      <c r="XP11" s="13"/>
      <c r="XQ11" s="13"/>
      <c r="XR11" s="13"/>
      <c r="XS11" s="13"/>
      <c r="XT11" s="13"/>
      <c r="XU11" s="13"/>
      <c r="XV11" s="13"/>
      <c r="XW11" s="13"/>
      <c r="XX11" s="13"/>
      <c r="XY11" s="13"/>
      <c r="XZ11" s="13"/>
      <c r="YA11" s="13"/>
      <c r="YB11" s="13"/>
      <c r="YC11" s="13"/>
      <c r="YD11" s="13"/>
      <c r="YE11" s="13"/>
      <c r="YF11" s="13"/>
      <c r="YG11" s="13"/>
      <c r="YH11" s="13"/>
      <c r="YI11" s="13"/>
      <c r="YJ11" s="13"/>
      <c r="YK11" s="13"/>
      <c r="YL11" s="13"/>
      <c r="YM11" s="13"/>
      <c r="YN11" s="13"/>
      <c r="YO11" s="13"/>
      <c r="YP11" s="13"/>
      <c r="YQ11" s="13"/>
      <c r="YR11" s="13"/>
      <c r="YS11" s="13"/>
      <c r="YT11" s="13"/>
      <c r="YU11" s="13"/>
      <c r="YV11" s="13"/>
      <c r="YW11" s="13"/>
      <c r="YX11" s="13"/>
      <c r="YY11" s="13"/>
      <c r="YZ11" s="13"/>
      <c r="ZA11" s="13"/>
      <c r="ZB11" s="13"/>
      <c r="ZC11" s="13"/>
      <c r="ZD11" s="13"/>
      <c r="ZE11" s="13"/>
      <c r="ZF11" s="13"/>
      <c r="ZG11" s="13"/>
      <c r="ZH11" s="13"/>
      <c r="ZI11" s="13"/>
      <c r="ZJ11" s="13"/>
      <c r="ZK11" s="13"/>
      <c r="ZL11" s="13"/>
      <c r="ZM11" s="13"/>
      <c r="ZN11" s="13"/>
      <c r="ZO11" s="13"/>
      <c r="ZP11" s="13"/>
      <c r="ZQ11" s="13"/>
      <c r="ZR11" s="13"/>
      <c r="ZS11" s="13"/>
      <c r="ZT11" s="13"/>
      <c r="ZU11" s="13"/>
      <c r="ZV11" s="13"/>
      <c r="ZW11" s="13"/>
      <c r="ZX11" s="13"/>
      <c r="ZY11" s="13"/>
      <c r="ZZ11" s="13"/>
      <c r="AAA11" s="13"/>
      <c r="AAB11" s="13"/>
      <c r="AAC11" s="13"/>
      <c r="AAD11" s="13"/>
      <c r="AAE11" s="13"/>
      <c r="AAF11" s="13"/>
      <c r="AAG11" s="13"/>
      <c r="AAH11" s="13"/>
      <c r="AAI11" s="13"/>
      <c r="AAJ11" s="13"/>
      <c r="AAK11" s="13"/>
      <c r="AAL11" s="13"/>
      <c r="AAM11" s="13"/>
      <c r="AAN11" s="13"/>
      <c r="AAO11" s="13"/>
      <c r="AAP11" s="13"/>
      <c r="AAQ11" s="13"/>
      <c r="AAR11" s="13"/>
      <c r="AAS11" s="13"/>
      <c r="AAT11" s="13"/>
      <c r="AAU11" s="13"/>
      <c r="AAV11" s="13"/>
      <c r="AAW11" s="13"/>
      <c r="AAX11" s="13"/>
      <c r="AAY11" s="13"/>
      <c r="AAZ11" s="13"/>
      <c r="ABA11" s="13"/>
      <c r="ABB11" s="13"/>
      <c r="ABC11" s="13"/>
      <c r="ABD11" s="13"/>
      <c r="ABE11" s="13"/>
      <c r="ABF11" s="13"/>
      <c r="ABG11" s="13"/>
      <c r="ABH11" s="13"/>
      <c r="ABI11" s="13"/>
      <c r="ABJ11" s="13"/>
      <c r="ABK11" s="13"/>
      <c r="ABL11" s="13"/>
      <c r="ABM11" s="13"/>
      <c r="ABN11" s="13"/>
      <c r="ABO11" s="13"/>
      <c r="ABP11" s="13"/>
      <c r="ABQ11" s="13"/>
      <c r="ABR11" s="13"/>
      <c r="ABS11" s="13"/>
      <c r="ABT11" s="13"/>
      <c r="ABU11" s="13"/>
      <c r="ABV11" s="13"/>
      <c r="ABW11" s="13"/>
      <c r="ABX11" s="13"/>
      <c r="ABY11" s="13"/>
      <c r="ABZ11" s="13"/>
      <c r="ACA11" s="13"/>
      <c r="ACB11" s="13"/>
      <c r="ACC11" s="13"/>
      <c r="ACD11" s="13"/>
      <c r="ACE11" s="13"/>
      <c r="ACF11" s="13"/>
      <c r="ACG11" s="13"/>
      <c r="ACH11" s="13"/>
      <c r="ACI11" s="13"/>
      <c r="ACJ11" s="13"/>
      <c r="ACK11" s="13"/>
      <c r="ACL11" s="13"/>
      <c r="ACM11" s="13"/>
      <c r="ACN11" s="13"/>
      <c r="ACO11" s="13"/>
      <c r="ACP11" s="13"/>
      <c r="ACQ11" s="13"/>
      <c r="ACR11" s="13"/>
      <c r="ACS11" s="13"/>
      <c r="ACT11" s="13"/>
      <c r="ACU11" s="13"/>
      <c r="ACV11" s="13"/>
      <c r="ACW11" s="13"/>
      <c r="ACX11" s="13"/>
      <c r="ACY11" s="13"/>
      <c r="ACZ11" s="13"/>
      <c r="ADA11" s="13"/>
      <c r="ADB11" s="13"/>
      <c r="ADC11" s="13"/>
      <c r="ADD11" s="13"/>
      <c r="ADE11" s="13"/>
      <c r="ADF11" s="13"/>
      <c r="ADG11" s="13"/>
      <c r="ADH11" s="13"/>
      <c r="ADI11" s="13"/>
      <c r="ADJ11" s="13"/>
      <c r="ADK11" s="13"/>
      <c r="ADL11" s="13"/>
      <c r="ADM11" s="13"/>
      <c r="ADN11" s="13"/>
      <c r="ADO11" s="13"/>
      <c r="ADP11" s="13"/>
      <c r="ADQ11" s="13"/>
      <c r="ADR11" s="13"/>
      <c r="ADS11" s="13"/>
      <c r="ADT11" s="13"/>
      <c r="ADU11" s="13"/>
      <c r="ADV11" s="13"/>
      <c r="ADW11" s="13"/>
      <c r="ADX11" s="13"/>
      <c r="ADY11" s="13"/>
      <c r="ADZ11" s="13"/>
      <c r="AEA11" s="13"/>
      <c r="AEB11" s="13"/>
      <c r="AEC11" s="13"/>
      <c r="AED11" s="13"/>
      <c r="AEE11" s="13"/>
      <c r="AEF11" s="13"/>
      <c r="AEG11" s="13"/>
      <c r="AEH11" s="13"/>
      <c r="AEI11" s="13"/>
      <c r="AEJ11" s="13"/>
      <c r="AEK11" s="13"/>
      <c r="AEL11" s="13"/>
      <c r="AEM11" s="13"/>
      <c r="AEN11" s="13"/>
      <c r="AEO11" s="13"/>
      <c r="AEP11" s="13"/>
      <c r="AEQ11" s="13"/>
      <c r="AER11" s="13"/>
      <c r="AES11" s="13"/>
      <c r="AET11" s="13"/>
      <c r="AEU11" s="13"/>
      <c r="AEV11" s="13"/>
      <c r="AEW11" s="13"/>
      <c r="AEX11" s="13"/>
      <c r="AEY11" s="13"/>
      <c r="AEZ11" s="13"/>
      <c r="AFA11" s="13"/>
      <c r="AFB11" s="13"/>
      <c r="AFC11" s="13"/>
      <c r="AFD11" s="13"/>
      <c r="AFE11" s="13"/>
      <c r="AFF11" s="13"/>
      <c r="AFG11" s="13"/>
      <c r="AFH11" s="13"/>
      <c r="AFI11" s="13"/>
      <c r="AFJ11" s="13"/>
      <c r="AFK11" s="13"/>
      <c r="AFL11" s="13"/>
      <c r="AFM11" s="13"/>
      <c r="AFN11" s="13"/>
      <c r="AFO11" s="13"/>
      <c r="AFP11" s="13"/>
      <c r="AFQ11" s="13"/>
      <c r="AFR11" s="13"/>
      <c r="AFS11" s="13"/>
      <c r="AFT11" s="13"/>
      <c r="AFU11" s="13"/>
      <c r="AFV11" s="13"/>
      <c r="AFW11" s="13"/>
      <c r="AFX11" s="13"/>
      <c r="AFY11" s="13"/>
      <c r="AFZ11" s="13"/>
      <c r="AGA11" s="13"/>
      <c r="AGB11" s="13"/>
      <c r="AGC11" s="13"/>
      <c r="AGD11" s="13"/>
      <c r="AGE11" s="13"/>
      <c r="AGF11" s="13"/>
      <c r="AGG11" s="13"/>
      <c r="AGH11" s="13"/>
      <c r="AGI11" s="13"/>
      <c r="AGJ11" s="13"/>
      <c r="AGK11" s="13"/>
      <c r="AGL11" s="13"/>
      <c r="AGM11" s="13"/>
      <c r="AGN11" s="13"/>
      <c r="AGO11" s="13"/>
      <c r="AGP11" s="13"/>
      <c r="AGQ11" s="13"/>
      <c r="AGR11" s="13"/>
      <c r="AGS11" s="13"/>
      <c r="AGT11" s="13"/>
      <c r="AGU11" s="13"/>
      <c r="AGV11" s="13"/>
      <c r="AGW11" s="13"/>
      <c r="AGX11" s="13"/>
      <c r="AGY11" s="13"/>
      <c r="AGZ11" s="13"/>
      <c r="AHA11" s="13"/>
      <c r="AHB11" s="13"/>
      <c r="AHC11" s="13"/>
      <c r="AHD11" s="13"/>
      <c r="AHE11" s="13"/>
      <c r="AHF11" s="13"/>
      <c r="AHG11" s="13"/>
      <c r="AHH11" s="13"/>
      <c r="AHI11" s="13"/>
      <c r="AHJ11" s="13"/>
      <c r="AHK11" s="13"/>
      <c r="AHL11" s="13"/>
      <c r="AHM11" s="13"/>
      <c r="AHN11" s="13"/>
      <c r="AHO11" s="13"/>
      <c r="AHP11" s="13"/>
      <c r="AHQ11" s="13"/>
      <c r="AHR11" s="13"/>
      <c r="AHS11" s="13"/>
      <c r="AHT11" s="13"/>
      <c r="AHU11" s="13"/>
      <c r="AHV11" s="13"/>
      <c r="AHW11" s="13"/>
      <c r="AHX11" s="13"/>
      <c r="AHY11" s="13"/>
      <c r="AHZ11" s="13"/>
      <c r="AIA11" s="13"/>
      <c r="AIB11" s="13"/>
      <c r="AIC11" s="13"/>
      <c r="AID11" s="13"/>
      <c r="AIE11" s="13"/>
      <c r="AIF11" s="13"/>
      <c r="AIG11" s="13"/>
      <c r="AIH11" s="13"/>
      <c r="AII11" s="13"/>
      <c r="AIJ11" s="13"/>
      <c r="AIK11" s="13"/>
      <c r="AIL11" s="13"/>
      <c r="AIM11" s="13"/>
      <c r="AIN11" s="13"/>
      <c r="AIO11" s="13"/>
      <c r="AIP11" s="13"/>
      <c r="AIQ11" s="13"/>
      <c r="AIR11" s="13"/>
      <c r="AIS11" s="13"/>
      <c r="AIT11" s="13"/>
      <c r="AIU11" s="13"/>
      <c r="AIV11" s="13"/>
      <c r="AIW11" s="13"/>
      <c r="AIX11" s="13"/>
      <c r="AIY11" s="13"/>
      <c r="AIZ11" s="13"/>
      <c r="AJA11" s="13"/>
      <c r="AJB11" s="13"/>
      <c r="AJC11" s="13"/>
      <c r="AJD11" s="13"/>
      <c r="AJE11" s="13"/>
      <c r="AJF11" s="13"/>
      <c r="AJG11" s="13"/>
      <c r="AJH11" s="13"/>
      <c r="AJI11" s="13"/>
      <c r="AJJ11" s="13"/>
      <c r="AJK11" s="13"/>
      <c r="AJL11" s="13"/>
      <c r="AJM11" s="13"/>
      <c r="AJN11" s="13"/>
      <c r="AJO11" s="13"/>
      <c r="AJP11" s="13"/>
      <c r="AJQ11" s="13"/>
      <c r="AJR11" s="13"/>
      <c r="AJS11" s="13"/>
      <c r="AJT11" s="13"/>
      <c r="AJU11" s="13"/>
      <c r="AJV11" s="13"/>
      <c r="AJW11" s="13"/>
      <c r="AJX11" s="13"/>
      <c r="AJY11" s="13"/>
      <c r="AJZ11" s="13"/>
      <c r="AKA11" s="13"/>
      <c r="AKB11" s="13"/>
      <c r="AKC11" s="13"/>
      <c r="AKD11" s="13"/>
      <c r="AKE11" s="13"/>
      <c r="AKF11" s="13"/>
      <c r="AKG11" s="13"/>
      <c r="AKH11" s="13"/>
      <c r="AKI11" s="13"/>
      <c r="AKJ11" s="13"/>
      <c r="AKK11" s="13"/>
      <c r="AKL11" s="13"/>
      <c r="AKM11" s="13"/>
      <c r="AKN11" s="13"/>
      <c r="AKO11" s="13"/>
      <c r="AKP11" s="13"/>
      <c r="AKQ11" s="13"/>
      <c r="AKR11" s="13"/>
      <c r="AKS11" s="13"/>
      <c r="AKT11" s="13"/>
      <c r="AKU11" s="13"/>
      <c r="AKV11" s="13"/>
      <c r="AKW11" s="13"/>
      <c r="AKX11" s="13"/>
      <c r="AKY11" s="13"/>
      <c r="AKZ11" s="13"/>
      <c r="ALA11" s="13"/>
      <c r="ALB11" s="13"/>
      <c r="ALC11" s="13"/>
      <c r="ALD11" s="13"/>
      <c r="ALE11" s="13"/>
      <c r="ALF11" s="13"/>
      <c r="ALG11" s="13"/>
      <c r="ALH11" s="13"/>
      <c r="ALI11" s="13"/>
      <c r="ALJ11" s="13"/>
      <c r="ALK11" s="13"/>
      <c r="ALL11" s="13"/>
      <c r="ALM11" s="13"/>
      <c r="ALN11" s="13"/>
      <c r="ALO11" s="13"/>
      <c r="ALP11" s="13"/>
      <c r="ALQ11" s="13"/>
      <c r="ALR11" s="13"/>
      <c r="ALS11" s="13"/>
      <c r="ALT11" s="13"/>
      <c r="ALU11" s="13"/>
    </row>
    <row r="12" spans="1:1012" s="12" customFormat="1" ht="28">
      <c r="A12" s="112" t="str">
        <f>DataBase!B8</f>
        <v>Dreissena polymorpha</v>
      </c>
      <c r="B12" s="112" t="str">
        <f>DataBase!C8</f>
        <v>Mortalité hémocytaire</v>
      </c>
      <c r="C12" s="112" t="str">
        <f>DataBase!D8</f>
        <v>Continental</v>
      </c>
      <c r="D12" s="112" t="str">
        <f>DataBase!E8</f>
        <v>M Palos Ladeiro</v>
      </c>
      <c r="E12" s="112" t="str">
        <f>DataBase!F8</f>
        <v>SEBIO</v>
      </c>
      <c r="F12" s="20" t="str">
        <f t="shared" si="0"/>
        <v>Dreissena polymorpha Mortalité hémocytaire</v>
      </c>
      <c r="G12" s="20">
        <f>_xlfn.RANK.EQ(H12,$H$9:$H$997,0)+COUNTIF(H$8:H11,H12)</f>
        <v>31</v>
      </c>
      <c r="H12" s="20">
        <f t="shared" si="1"/>
        <v>320</v>
      </c>
      <c r="I12" s="19">
        <f>INDEX(Ponderation!$W:$AA,MATCH(Analyse!I$8,Ponderation!$W:$W,0),MATCH(Analyse!$B$5,Ponderation!$W$2:$AA$2,0))*INDEX(DataBase!$1:$1048576,MATCH(Analyse!$F12,DataBase!$G:$G,0),MATCH(Analyse!I$8,DataBase!$4:$4,0))</f>
        <v>0</v>
      </c>
      <c r="J12" s="19">
        <f>INDEX(Ponderation!$W:$AA,MATCH(Analyse!J$8,Ponderation!$W:$W,0),MATCH(Analyse!$B$5,Ponderation!$W$2:$AA$2,0))*INDEX(DataBase!$1:$1048576,MATCH(Analyse!$F12,DataBase!$G:$G,0),MATCH(Analyse!J$8,DataBase!$4:$4,0))</f>
        <v>20</v>
      </c>
      <c r="K12" s="19">
        <f>INDEX(Ponderation!$W:$AA,MATCH(Analyse!K$8,Ponderation!$W:$W,0),MATCH(Analyse!$B$5,Ponderation!$W$2:$AA$2,0))*INDEX(DataBase!$1:$1048576,MATCH(Analyse!$F12,DataBase!$G:$G,0),MATCH(Analyse!K$8,DataBase!$4:$4,0))</f>
        <v>0</v>
      </c>
      <c r="L12" s="19">
        <f>INDEX(Ponderation!$W:$AA,MATCH(Analyse!L$8,Ponderation!$W:$W,0),MATCH(Analyse!$B$5,Ponderation!$W$2:$AA$2,0))*INDEX(DataBase!$1:$1048576,MATCH(Analyse!$F12,DataBase!$G:$G,0),MATCH(Analyse!L$8,DataBase!$4:$4,0))</f>
        <v>30</v>
      </c>
      <c r="M12" s="19">
        <f>INDEX(Ponderation!$W:$AA,MATCH(Analyse!M$8,Ponderation!$W:$W,0),MATCH(Analyse!$B$5,Ponderation!$W$2:$AA$2,0))*INDEX(DataBase!$1:$1048576,MATCH(Analyse!$F12,DataBase!$G:$G,0),MATCH(Analyse!M$8,DataBase!$4:$4,0))</f>
        <v>0</v>
      </c>
      <c r="N12" s="19">
        <f>INDEX(Ponderation!$W:$AA,MATCH(Analyse!N$8,Ponderation!$W:$W,0),MATCH(Analyse!$B$5,Ponderation!$W$2:$AA$2,0))*INDEX(DataBase!$1:$1048576,MATCH(Analyse!$F12,DataBase!$G:$G,0),MATCH(Analyse!N$8,DataBase!$4:$4,0))</f>
        <v>0</v>
      </c>
      <c r="O12" s="19">
        <f>INDEX(Ponderation!$W:$AA,MATCH(Analyse!O$8,Ponderation!$W:$W,0),MATCH(Analyse!$B$5,Ponderation!$W$2:$AA$2,0))*INDEX(DataBase!$1:$1048576,MATCH(Analyse!$F12,DataBase!$G:$G,0),MATCH(Analyse!O$8,DataBase!$4:$4,0))</f>
        <v>0</v>
      </c>
      <c r="P12" s="19">
        <f>INDEX(Ponderation!$W:$AA,MATCH(Analyse!P$8,Ponderation!$W:$W,0),MATCH(Analyse!$B$5,Ponderation!$W$2:$AA$2,0))*INDEX(DataBase!$1:$1048576,MATCH(Analyse!$F12,DataBase!$G:$G,0),MATCH(Analyse!P$8,DataBase!$4:$4,0))</f>
        <v>20</v>
      </c>
      <c r="Q12" s="19">
        <f>INDEX(Ponderation!$W:$AA,MATCH(Analyse!Q$8,Ponderation!$W:$W,0),MATCH(Analyse!$B$5,Ponderation!$W$2:$AA$2,0))*INDEX(DataBase!$1:$1048576,MATCH(Analyse!$F12,DataBase!$G:$G,0),MATCH(Analyse!Q$8,DataBase!$4:$4,0))</f>
        <v>0</v>
      </c>
      <c r="R12" s="19">
        <f>INDEX(Ponderation!$W:$AA,MATCH(Analyse!R$8,Ponderation!$W:$W,0),MATCH(Analyse!$B$5,Ponderation!$W$2:$AA$2,0))*INDEX(DataBase!$1:$1048576,MATCH(Analyse!$F12,DataBase!$G:$G,0),MATCH(Analyse!R$8,DataBase!$4:$4,0))</f>
        <v>30</v>
      </c>
      <c r="S12" s="19">
        <f>INDEX(Ponderation!$W:$AA,MATCH(Analyse!S$8,Ponderation!$W:$W,0),MATCH(Analyse!$B$5,Ponderation!$W$2:$AA$2,0))*INDEX(DataBase!$1:$1048576,MATCH(Analyse!$F12,DataBase!$G:$G,0),MATCH(Analyse!S$8,DataBase!$4:$4,0))</f>
        <v>0</v>
      </c>
      <c r="T12" s="19">
        <f>INDEX(Ponderation!$W:$AA,MATCH(Analyse!T$8,Ponderation!$W:$W,0),MATCH(Analyse!$B$5,Ponderation!$W$2:$AA$2,0))*INDEX(DataBase!$1:$1048576,MATCH(Analyse!$F12,DataBase!$G:$G,0),MATCH(Analyse!T$8,DataBase!$4:$4,0))</f>
        <v>0</v>
      </c>
      <c r="U12" s="19">
        <f>INDEX(Ponderation!$W:$AA,MATCH(Analyse!U$8,Ponderation!$W:$W,0),MATCH(Analyse!$B$5,Ponderation!$W$2:$AA$2,0))*INDEX(DataBase!$1:$1048576,MATCH(Analyse!$F12,DataBase!$G:$G,0),MATCH(Analyse!U$8,DataBase!$4:$4,0))</f>
        <v>0</v>
      </c>
      <c r="V12" s="19">
        <f>INDEX(Ponderation!$W:$AA,MATCH(Analyse!V$8,Ponderation!$W:$W,0),MATCH(Analyse!$B$5,Ponderation!$W$2:$AA$2,0))*INDEX(DataBase!$1:$1048576,MATCH(Analyse!$F12,DataBase!$G:$G,0),MATCH(Analyse!V$8,DataBase!$4:$4,0))</f>
        <v>20</v>
      </c>
      <c r="W12" s="19">
        <f>INDEX(Ponderation!$W:$AA,MATCH(Analyse!W$8,Ponderation!$W:$W,0),MATCH(Analyse!$B$5,Ponderation!$W$2:$AA$2,0))*INDEX(DataBase!$1:$1048576,MATCH(Analyse!$F12,DataBase!$G:$G,0),MATCH(Analyse!W$8,DataBase!$4:$4,0))</f>
        <v>0</v>
      </c>
      <c r="X12" s="19">
        <f>INDEX(Ponderation!$W:$AA,MATCH(Analyse!X$8,Ponderation!$W:$W,0),MATCH(Analyse!$B$5,Ponderation!$W$2:$AA$2,0))*INDEX(DataBase!$1:$1048576,MATCH(Analyse!$F12,DataBase!$G:$G,0),MATCH(Analyse!X$8,DataBase!$4:$4,0))</f>
        <v>10</v>
      </c>
      <c r="Y12" s="19">
        <f>INDEX(Ponderation!$W:$AA,MATCH(Analyse!Y$8,Ponderation!$W:$W,0),MATCH(Analyse!$B$5,Ponderation!$W$2:$AA$2,0))*INDEX(DataBase!$1:$1048576,MATCH(Analyse!$F12,DataBase!$G:$G,0),MATCH(Analyse!Y$8,DataBase!$4:$4,0))</f>
        <v>10</v>
      </c>
      <c r="Z12" s="19">
        <f>INDEX(Ponderation!$W:$AA,MATCH(Analyse!Z$8,Ponderation!$W:$W,0),MATCH(Analyse!$B$5,Ponderation!$W$2:$AA$2,0))*INDEX(DataBase!$1:$1048576,MATCH(Analyse!$F12,DataBase!$G:$G,0),MATCH(Analyse!Z$8,DataBase!$4:$4,0))</f>
        <v>10</v>
      </c>
      <c r="AA12" s="19">
        <f>INDEX(Ponderation!$W:$AA,MATCH(Analyse!AA$8,Ponderation!$W:$W,0),MATCH(Analyse!$B$5,Ponderation!$W$2:$AA$2,0))*INDEX(DataBase!$1:$1048576,MATCH(Analyse!$F12,DataBase!$G:$G,0),MATCH(Analyse!AA$8,DataBase!$4:$4,0))</f>
        <v>0</v>
      </c>
      <c r="AB12" s="19">
        <f>INDEX(Ponderation!$W:$AA,MATCH(Analyse!AB$8,Ponderation!$W:$W,0),MATCH(Analyse!$B$5,Ponderation!$W$2:$AA$2,0))*INDEX(DataBase!$1:$1048576,MATCH(Analyse!$F12,DataBase!$G:$G,0),MATCH(Analyse!AB$8,DataBase!$4:$4,0))</f>
        <v>0</v>
      </c>
      <c r="AC12" s="19">
        <f>INDEX(Ponderation!$W:$AA,MATCH(Analyse!AC$8,Ponderation!$W:$W,0),MATCH(Analyse!$B$5,Ponderation!$W$2:$AA$2,0))*INDEX(DataBase!$1:$1048576,MATCH(Analyse!$F12,DataBase!$G:$G,0),MATCH(Analyse!AC$8,DataBase!$4:$4,0))</f>
        <v>0</v>
      </c>
      <c r="AD12" s="19">
        <f>INDEX(Ponderation!$W:$AA,MATCH(Analyse!AD$8,Ponderation!$W:$W,0),MATCH(Analyse!$B$5,Ponderation!$W$2:$AA$2,0))*INDEX(DataBase!$1:$1048576,MATCH(Analyse!$F12,DataBase!$G:$G,0),MATCH(Analyse!AD$8,DataBase!$4:$4,0))</f>
        <v>30</v>
      </c>
      <c r="AE12" s="19">
        <f>INDEX(Ponderation!$W:$AA,MATCH(Analyse!AE$8,Ponderation!$W:$W,0),MATCH(Analyse!$B$5,Ponderation!$W$2:$AA$2,0))*INDEX(DataBase!$1:$1048576,MATCH(Analyse!$F12,DataBase!$G:$G,0),MATCH(Analyse!AE$8,DataBase!$4:$4,0))</f>
        <v>0</v>
      </c>
      <c r="AF12" s="19">
        <f>INDEX(Ponderation!$W:$AA,MATCH(Analyse!AF$8,Ponderation!$W:$W,0),MATCH(Analyse!$B$5,Ponderation!$W$2:$AA$2,0))*INDEX(DataBase!$1:$1048576,MATCH(Analyse!$F12,DataBase!$G:$G,0),MATCH(Analyse!AF$8,DataBase!$4:$4,0))</f>
        <v>30</v>
      </c>
      <c r="AG12" s="19">
        <f>INDEX(Ponderation!$W:$AA,MATCH(Analyse!AG$8,Ponderation!$W:$W,0),MATCH(Analyse!$B$5,Ponderation!$W$2:$AA$2,0))*INDEX(DataBase!$1:$1048576,MATCH(Analyse!$F12,DataBase!$G:$G,0),MATCH(Analyse!AG$8,DataBase!$4:$4,0))</f>
        <v>0</v>
      </c>
      <c r="AH12" s="19">
        <f>INDEX(Ponderation!$W:$AA,MATCH(Analyse!AH$8,Ponderation!$W:$W,0),MATCH(Analyse!$B$5,Ponderation!$W$2:$AA$2,0))*INDEX(DataBase!$1:$1048576,MATCH(Analyse!$F12,DataBase!$G:$G,0),MATCH(Analyse!AH$8,DataBase!$4:$4,0))</f>
        <v>30</v>
      </c>
      <c r="AI12" s="19">
        <f>INDEX(Ponderation!$W:$AA,MATCH(Analyse!AI$8,Ponderation!$W:$W,0),MATCH(Analyse!$B$5,Ponderation!$W$2:$AA$2,0))*INDEX(DataBase!$1:$1048576,MATCH(Analyse!$F12,DataBase!$G:$G,0),MATCH(Analyse!AI$8,DataBase!$4:$4,0))</f>
        <v>0</v>
      </c>
      <c r="AJ12" s="19">
        <f>INDEX(Ponderation!$W:$AA,MATCH(Analyse!AJ$8,Ponderation!$W:$W,0),MATCH(Analyse!$B$5,Ponderation!$W$2:$AA$2,0))*INDEX(DataBase!$1:$1048576,MATCH(Analyse!$F12,DataBase!$G:$G,0),MATCH(Analyse!AJ$8,DataBase!$4:$4,0))</f>
        <v>20</v>
      </c>
      <c r="AK12" s="19">
        <f>INDEX(Ponderation!$W:$AA,MATCH(Analyse!AK$8,Ponderation!$W:$W,0),MATCH(Analyse!$B$5,Ponderation!$W$2:$AA$2,0))*INDEX(DataBase!$1:$1048576,MATCH(Analyse!$F12,DataBase!$G:$G,0),MATCH(Analyse!AK$8,DataBase!$4:$4,0))</f>
        <v>0</v>
      </c>
      <c r="AL12" s="19">
        <f>INDEX(Ponderation!$W:$AA,MATCH(Analyse!AL$8,Ponderation!$W:$W,0),MATCH(Analyse!$B$5,Ponderation!$W$2:$AA$2,0))*INDEX(DataBase!$1:$1048576,MATCH(Analyse!$F12,DataBase!$G:$G,0),MATCH(Analyse!AL$8,DataBase!$4:$4,0))</f>
        <v>30</v>
      </c>
      <c r="AM12" s="19">
        <f>INDEX(Ponderation!$W:$AA,MATCH(Analyse!AM$8,Ponderation!$W:$W,0),MATCH(Analyse!$B$5,Ponderation!$W$2:$AA$2,0))*INDEX(DataBase!$1:$1048576,MATCH(Analyse!$F12,DataBase!$G:$G,0),MATCH(Analyse!AM$8,DataBase!$4:$4,0))</f>
        <v>0</v>
      </c>
      <c r="AN12" s="19">
        <f>INDEX(Ponderation!$W:$AA,MATCH(Analyse!AN$8,Ponderation!$W:$W,0),MATCH(Analyse!$B$5,Ponderation!$W$2:$AA$2,0))*INDEX(DataBase!$1:$1048576,MATCH(Analyse!$F12,DataBase!$G:$G,0),MATCH(Analyse!AN$8,DataBase!$4:$4,0))</f>
        <v>0</v>
      </c>
      <c r="AO12" s="19">
        <f>INDEX(Ponderation!$W:$AA,MATCH(Analyse!AO$8,Ponderation!$W:$W,0),MATCH(Analyse!$B$5,Ponderation!$W$2:$AA$2,0))*INDEX(DataBase!$1:$1048576,MATCH(Analyse!$F12,DataBase!$G:$G,0),MATCH(Analyse!AO$8,DataBase!$4:$4,0))</f>
        <v>30</v>
      </c>
      <c r="AP12" s="19">
        <f>INDEX(Ponderation!$W:$AA,MATCH(Analyse!AP$8,Ponderation!$W:$W,0),MATCH(Analyse!$B$5,Ponderation!$W$2:$AA$2,0))*INDEX(DataBase!$1:$1048576,MATCH(Analyse!$F12,DataBase!$G:$G,0),MATCH(Analyse!AP$8,DataBase!$4:$4,0))</f>
        <v>0</v>
      </c>
      <c r="AQ12" s="14"/>
      <c r="AR12" s="14"/>
      <c r="AS12" s="15"/>
      <c r="AT12" s="15"/>
      <c r="AU12" s="15"/>
      <c r="AV12" s="15"/>
      <c r="AW12" s="15"/>
      <c r="AX12" s="15"/>
      <c r="AY12" s="15"/>
      <c r="AZ12" s="15"/>
      <c r="BA12" s="15"/>
      <c r="BB12" s="15"/>
      <c r="BC12" s="15"/>
      <c r="BD12" s="15"/>
      <c r="BE12" s="15"/>
      <c r="BF12" s="15"/>
      <c r="BG12" s="15"/>
      <c r="BH12" s="15"/>
      <c r="BI12" s="15"/>
      <c r="BJ12" s="15"/>
      <c r="BK12" s="16"/>
      <c r="BL12" s="16"/>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c r="CL12" s="13"/>
      <c r="CM12" s="13"/>
      <c r="CN12" s="13"/>
      <c r="CO12" s="13"/>
      <c r="CP12" s="13"/>
      <c r="CQ12" s="13"/>
      <c r="CR12" s="13"/>
      <c r="CS12" s="13"/>
      <c r="CT12" s="13"/>
      <c r="CU12" s="13"/>
      <c r="CV12" s="13"/>
      <c r="CW12" s="13"/>
      <c r="CX12" s="13"/>
      <c r="CY12" s="13"/>
      <c r="CZ12" s="13"/>
      <c r="DA12" s="13"/>
      <c r="DB12" s="13"/>
      <c r="DC12" s="13"/>
      <c r="DD12" s="13"/>
      <c r="DE12" s="13"/>
      <c r="DF12" s="13"/>
      <c r="DG12" s="13"/>
      <c r="DH12" s="13"/>
      <c r="DI12" s="13"/>
      <c r="DJ12" s="13"/>
      <c r="DK12" s="13"/>
      <c r="DL12" s="13"/>
      <c r="DM12" s="13"/>
      <c r="DN12" s="13"/>
      <c r="DO12" s="13"/>
      <c r="DP12" s="13"/>
      <c r="DQ12" s="13"/>
      <c r="DR12" s="13"/>
      <c r="DS12" s="13"/>
      <c r="DT12" s="13"/>
      <c r="DU12" s="13"/>
      <c r="DV12" s="13"/>
      <c r="DW12" s="13"/>
      <c r="DX12" s="13"/>
      <c r="DY12" s="13"/>
      <c r="DZ12" s="13"/>
      <c r="EA12" s="13"/>
      <c r="EB12" s="13"/>
      <c r="EC12" s="13"/>
      <c r="ED12" s="13"/>
      <c r="EE12" s="13"/>
      <c r="EF12" s="13"/>
      <c r="EG12" s="13"/>
      <c r="EH12" s="13"/>
      <c r="EI12" s="13"/>
      <c r="EJ12" s="13"/>
      <c r="EK12" s="13"/>
      <c r="EL12" s="13"/>
      <c r="EM12" s="13"/>
      <c r="EN12" s="13"/>
      <c r="EO12" s="13"/>
      <c r="EP12" s="13"/>
      <c r="EQ12" s="13"/>
      <c r="ER12" s="13"/>
      <c r="ES12" s="13"/>
      <c r="ET12" s="13"/>
      <c r="EU12" s="13"/>
      <c r="EV12" s="13"/>
      <c r="EW12" s="13"/>
      <c r="EX12" s="13"/>
      <c r="EY12" s="13"/>
      <c r="EZ12" s="13"/>
      <c r="FA12" s="13"/>
      <c r="FB12" s="13"/>
      <c r="FC12" s="13"/>
      <c r="FD12" s="13"/>
      <c r="FE12" s="13"/>
      <c r="FF12" s="13"/>
      <c r="FG12" s="13"/>
      <c r="FH12" s="13"/>
      <c r="FI12" s="13"/>
      <c r="FJ12" s="13"/>
      <c r="FK12" s="13"/>
      <c r="FL12" s="13"/>
      <c r="FM12" s="13"/>
      <c r="FN12" s="13"/>
      <c r="FO12" s="13"/>
      <c r="FP12" s="13"/>
      <c r="FQ12" s="13"/>
      <c r="FR12" s="13"/>
      <c r="FS12" s="13"/>
      <c r="FT12" s="13"/>
      <c r="FU12" s="13"/>
      <c r="FV12" s="13"/>
      <c r="FW12" s="13"/>
      <c r="FX12" s="13"/>
      <c r="FY12" s="13"/>
      <c r="FZ12" s="13"/>
      <c r="GA12" s="13"/>
      <c r="GB12" s="13"/>
      <c r="GC12" s="13"/>
      <c r="GD12" s="13"/>
      <c r="GE12" s="13"/>
      <c r="GF12" s="13"/>
      <c r="GG12" s="13"/>
      <c r="GH12" s="13"/>
      <c r="GI12" s="13"/>
      <c r="GJ12" s="13"/>
      <c r="GK12" s="13"/>
      <c r="GL12" s="13"/>
      <c r="GM12" s="13"/>
      <c r="GN12" s="13"/>
      <c r="GO12" s="13"/>
      <c r="GP12" s="13"/>
      <c r="GQ12" s="13"/>
      <c r="GR12" s="13"/>
      <c r="GS12" s="13"/>
      <c r="GT12" s="13"/>
      <c r="GU12" s="13"/>
      <c r="GV12" s="13"/>
      <c r="GW12" s="13"/>
      <c r="GX12" s="13"/>
      <c r="GY12" s="13"/>
      <c r="GZ12" s="13"/>
      <c r="HA12" s="13"/>
      <c r="HB12" s="13"/>
      <c r="HC12" s="13"/>
      <c r="HD12" s="13"/>
      <c r="HE12" s="13"/>
      <c r="HF12" s="13"/>
      <c r="HG12" s="13"/>
      <c r="HH12" s="13"/>
      <c r="HI12" s="13"/>
      <c r="HJ12" s="13"/>
      <c r="HK12" s="13"/>
      <c r="HL12" s="13"/>
      <c r="HM12" s="13"/>
      <c r="HN12" s="13"/>
      <c r="HO12" s="13"/>
      <c r="HP12" s="13"/>
      <c r="HQ12" s="13"/>
      <c r="HR12" s="13"/>
      <c r="HS12" s="13"/>
      <c r="HT12" s="13"/>
      <c r="HU12" s="13"/>
      <c r="HV12" s="13"/>
      <c r="HW12" s="13"/>
      <c r="HX12" s="13"/>
      <c r="HY12" s="13"/>
      <c r="HZ12" s="13"/>
      <c r="IA12" s="13"/>
      <c r="IB12" s="13"/>
      <c r="IC12" s="13"/>
      <c r="ID12" s="13"/>
      <c r="IE12" s="13"/>
      <c r="IF12" s="13"/>
      <c r="IG12" s="13"/>
      <c r="IH12" s="13"/>
      <c r="II12" s="13"/>
      <c r="IJ12" s="13"/>
      <c r="IK12" s="13"/>
      <c r="IL12" s="13"/>
      <c r="IM12" s="13"/>
      <c r="IN12" s="13"/>
      <c r="IO12" s="13"/>
      <c r="IP12" s="13"/>
      <c r="IQ12" s="13"/>
      <c r="IR12" s="13"/>
      <c r="IS12" s="13"/>
      <c r="IT12" s="13"/>
      <c r="IU12" s="13"/>
      <c r="IV12" s="13"/>
      <c r="IW12" s="13"/>
      <c r="IX12" s="13"/>
      <c r="IY12" s="13"/>
      <c r="IZ12" s="13"/>
      <c r="JA12" s="13"/>
      <c r="JB12" s="13"/>
      <c r="JC12" s="13"/>
      <c r="JD12" s="13"/>
      <c r="JE12" s="13"/>
      <c r="JF12" s="13"/>
      <c r="JG12" s="13"/>
      <c r="JH12" s="13"/>
      <c r="JI12" s="13"/>
      <c r="JJ12" s="13"/>
      <c r="JK12" s="13"/>
      <c r="JL12" s="13"/>
      <c r="JM12" s="13"/>
      <c r="JN12" s="13"/>
      <c r="JO12" s="13"/>
      <c r="JP12" s="13"/>
      <c r="JQ12" s="13"/>
      <c r="JR12" s="13"/>
      <c r="JS12" s="13"/>
      <c r="JT12" s="13"/>
      <c r="JU12" s="13"/>
      <c r="JV12" s="13"/>
      <c r="JW12" s="13"/>
      <c r="JX12" s="13"/>
      <c r="JY12" s="13"/>
      <c r="JZ12" s="13"/>
      <c r="KA12" s="13"/>
      <c r="KB12" s="13"/>
      <c r="KC12" s="13"/>
      <c r="KD12" s="13"/>
      <c r="KE12" s="13"/>
      <c r="KF12" s="13"/>
      <c r="KG12" s="13"/>
      <c r="KH12" s="13"/>
      <c r="KI12" s="13"/>
      <c r="KJ12" s="13"/>
      <c r="KK12" s="13"/>
      <c r="KL12" s="13"/>
      <c r="KM12" s="13"/>
      <c r="KN12" s="13"/>
      <c r="KO12" s="13"/>
      <c r="KP12" s="13"/>
      <c r="KQ12" s="13"/>
      <c r="KR12" s="13"/>
      <c r="KS12" s="13"/>
      <c r="KT12" s="13"/>
      <c r="KU12" s="13"/>
      <c r="KV12" s="13"/>
      <c r="KW12" s="13"/>
      <c r="KX12" s="13"/>
      <c r="KY12" s="13"/>
      <c r="KZ12" s="13"/>
      <c r="LA12" s="13"/>
      <c r="LB12" s="13"/>
      <c r="LC12" s="13"/>
      <c r="LD12" s="13"/>
      <c r="LE12" s="13"/>
      <c r="LF12" s="13"/>
      <c r="LG12" s="13"/>
      <c r="LH12" s="13"/>
      <c r="LI12" s="13"/>
      <c r="LJ12" s="13"/>
      <c r="LK12" s="13"/>
      <c r="LL12" s="13"/>
      <c r="LM12" s="13"/>
      <c r="LN12" s="13"/>
      <c r="LO12" s="13"/>
      <c r="LP12" s="13"/>
      <c r="LQ12" s="13"/>
      <c r="LR12" s="13"/>
      <c r="LS12" s="13"/>
      <c r="LT12" s="13"/>
      <c r="LU12" s="13"/>
      <c r="LV12" s="13"/>
      <c r="LW12" s="13"/>
      <c r="LX12" s="13"/>
      <c r="LY12" s="13"/>
      <c r="LZ12" s="13"/>
      <c r="MA12" s="13"/>
      <c r="MB12" s="13"/>
      <c r="MC12" s="13"/>
      <c r="MD12" s="13"/>
      <c r="ME12" s="13"/>
      <c r="MF12" s="13"/>
      <c r="MG12" s="13"/>
      <c r="MH12" s="13"/>
      <c r="MI12" s="13"/>
      <c r="MJ12" s="13"/>
      <c r="MK12" s="13"/>
      <c r="ML12" s="13"/>
      <c r="MM12" s="13"/>
      <c r="MN12" s="13"/>
      <c r="MO12" s="13"/>
      <c r="MP12" s="13"/>
      <c r="MQ12" s="13"/>
      <c r="MR12" s="13"/>
      <c r="MS12" s="13"/>
      <c r="MT12" s="13"/>
      <c r="MU12" s="13"/>
      <c r="MV12" s="13"/>
      <c r="MW12" s="13"/>
      <c r="MX12" s="13"/>
      <c r="MY12" s="13"/>
      <c r="MZ12" s="13"/>
      <c r="NA12" s="13"/>
      <c r="NB12" s="13"/>
      <c r="NC12" s="13"/>
      <c r="ND12" s="13"/>
      <c r="NE12" s="13"/>
      <c r="NF12" s="13"/>
      <c r="NG12" s="13"/>
      <c r="NH12" s="13"/>
      <c r="NI12" s="13"/>
      <c r="NJ12" s="13"/>
      <c r="NK12" s="13"/>
      <c r="NL12" s="13"/>
      <c r="NM12" s="13"/>
      <c r="NN12" s="13"/>
      <c r="NO12" s="13"/>
      <c r="NP12" s="13"/>
      <c r="NQ12" s="13"/>
      <c r="NR12" s="13"/>
      <c r="NS12" s="13"/>
      <c r="NT12" s="13"/>
      <c r="NU12" s="13"/>
      <c r="NV12" s="13"/>
      <c r="NW12" s="13"/>
      <c r="NX12" s="13"/>
      <c r="NY12" s="13"/>
      <c r="NZ12" s="13"/>
      <c r="OA12" s="13"/>
      <c r="OB12" s="13"/>
      <c r="OC12" s="13"/>
      <c r="OD12" s="13"/>
      <c r="OE12" s="13"/>
      <c r="OF12" s="13"/>
      <c r="OG12" s="13"/>
      <c r="OH12" s="13"/>
      <c r="OI12" s="13"/>
      <c r="OJ12" s="13"/>
      <c r="OK12" s="13"/>
      <c r="OL12" s="13"/>
      <c r="OM12" s="13"/>
      <c r="ON12" s="13"/>
      <c r="OO12" s="13"/>
      <c r="OP12" s="13"/>
      <c r="OQ12" s="13"/>
      <c r="OR12" s="13"/>
      <c r="OS12" s="13"/>
      <c r="OT12" s="13"/>
      <c r="OU12" s="13"/>
      <c r="OV12" s="13"/>
      <c r="OW12" s="13"/>
      <c r="OX12" s="13"/>
      <c r="OY12" s="13"/>
      <c r="OZ12" s="13"/>
      <c r="PA12" s="13"/>
      <c r="PB12" s="13"/>
      <c r="PC12" s="13"/>
      <c r="PD12" s="13"/>
      <c r="PE12" s="13"/>
      <c r="PF12" s="13"/>
      <c r="PG12" s="13"/>
      <c r="PH12" s="13"/>
      <c r="PI12" s="13"/>
      <c r="PJ12" s="13"/>
      <c r="PK12" s="13"/>
      <c r="PL12" s="13"/>
      <c r="PM12" s="13"/>
      <c r="PN12" s="13"/>
      <c r="PO12" s="13"/>
      <c r="PP12" s="13"/>
      <c r="PQ12" s="13"/>
      <c r="PR12" s="13"/>
      <c r="PS12" s="13"/>
      <c r="PT12" s="13"/>
      <c r="PU12" s="13"/>
      <c r="PV12" s="13"/>
      <c r="PW12" s="13"/>
      <c r="PX12" s="13"/>
      <c r="PY12" s="13"/>
      <c r="PZ12" s="13"/>
      <c r="QA12" s="13"/>
      <c r="QB12" s="13"/>
      <c r="QC12" s="13"/>
      <c r="QD12" s="13"/>
      <c r="QE12" s="13"/>
      <c r="QF12" s="13"/>
      <c r="QG12" s="13"/>
      <c r="QH12" s="13"/>
      <c r="QI12" s="13"/>
      <c r="QJ12" s="13"/>
      <c r="QK12" s="13"/>
      <c r="QL12" s="13"/>
      <c r="QM12" s="13"/>
      <c r="QN12" s="13"/>
      <c r="QO12" s="13"/>
      <c r="QP12" s="13"/>
      <c r="QQ12" s="13"/>
      <c r="QR12" s="13"/>
      <c r="QS12" s="13"/>
      <c r="QT12" s="13"/>
      <c r="QU12" s="13"/>
      <c r="QV12" s="13"/>
      <c r="QW12" s="13"/>
      <c r="QX12" s="13"/>
      <c r="QY12" s="13"/>
      <c r="QZ12" s="13"/>
      <c r="RA12" s="13"/>
      <c r="RB12" s="13"/>
      <c r="RC12" s="13"/>
      <c r="RD12" s="13"/>
      <c r="RE12" s="13"/>
      <c r="RF12" s="13"/>
      <c r="RG12" s="13"/>
      <c r="RH12" s="13"/>
      <c r="RI12" s="13"/>
      <c r="RJ12" s="13"/>
      <c r="RK12" s="13"/>
      <c r="RL12" s="13"/>
      <c r="RM12" s="13"/>
      <c r="RN12" s="13"/>
      <c r="RO12" s="13"/>
      <c r="RP12" s="13"/>
      <c r="RQ12" s="13"/>
      <c r="RR12" s="13"/>
      <c r="RS12" s="13"/>
      <c r="RT12" s="13"/>
      <c r="RU12" s="13"/>
      <c r="RV12" s="13"/>
      <c r="RW12" s="13"/>
      <c r="RX12" s="13"/>
      <c r="RY12" s="13"/>
      <c r="RZ12" s="13"/>
      <c r="SA12" s="13"/>
      <c r="SB12" s="13"/>
      <c r="SC12" s="13"/>
      <c r="SD12" s="13"/>
      <c r="SE12" s="13"/>
      <c r="SF12" s="13"/>
      <c r="SG12" s="13"/>
      <c r="SH12" s="13"/>
      <c r="SI12" s="13"/>
      <c r="SJ12" s="13"/>
      <c r="SK12" s="13"/>
      <c r="SL12" s="13"/>
      <c r="SM12" s="13"/>
      <c r="SN12" s="13"/>
      <c r="SO12" s="13"/>
      <c r="SP12" s="13"/>
      <c r="SQ12" s="13"/>
      <c r="SR12" s="13"/>
      <c r="SS12" s="13"/>
      <c r="ST12" s="13"/>
      <c r="SU12" s="13"/>
      <c r="SV12" s="13"/>
      <c r="SW12" s="13"/>
      <c r="SX12" s="13"/>
      <c r="SY12" s="13"/>
      <c r="SZ12" s="13"/>
      <c r="TA12" s="13"/>
      <c r="TB12" s="13"/>
      <c r="TC12" s="13"/>
      <c r="TD12" s="13"/>
      <c r="TE12" s="13"/>
      <c r="TF12" s="13"/>
      <c r="TG12" s="13"/>
      <c r="TH12" s="13"/>
      <c r="TI12" s="13"/>
      <c r="TJ12" s="13"/>
      <c r="TK12" s="13"/>
      <c r="TL12" s="13"/>
      <c r="TM12" s="13"/>
      <c r="TN12" s="13"/>
      <c r="TO12" s="13"/>
      <c r="TP12" s="13"/>
      <c r="TQ12" s="13"/>
      <c r="TR12" s="13"/>
      <c r="TS12" s="13"/>
      <c r="TT12" s="13"/>
      <c r="TU12" s="13"/>
      <c r="TV12" s="13"/>
      <c r="TW12" s="13"/>
      <c r="TX12" s="13"/>
      <c r="TY12" s="13"/>
      <c r="TZ12" s="13"/>
      <c r="UA12" s="13"/>
      <c r="UB12" s="13"/>
      <c r="UC12" s="13"/>
      <c r="UD12" s="13"/>
      <c r="UE12" s="13"/>
      <c r="UF12" s="13"/>
      <c r="UG12" s="13"/>
      <c r="UH12" s="13"/>
      <c r="UI12" s="13"/>
      <c r="UJ12" s="13"/>
      <c r="UK12" s="13"/>
      <c r="UL12" s="13"/>
      <c r="UM12" s="13"/>
      <c r="UN12" s="13"/>
      <c r="UO12" s="13"/>
      <c r="UP12" s="13"/>
      <c r="UQ12" s="13"/>
      <c r="UR12" s="13"/>
      <c r="US12" s="13"/>
      <c r="UT12" s="13"/>
      <c r="UU12" s="13"/>
      <c r="UV12" s="13"/>
      <c r="UW12" s="13"/>
      <c r="UX12" s="13"/>
      <c r="UY12" s="13"/>
      <c r="UZ12" s="13"/>
      <c r="VA12" s="13"/>
      <c r="VB12" s="13"/>
      <c r="VC12" s="13"/>
      <c r="VD12" s="13"/>
      <c r="VE12" s="13"/>
      <c r="VF12" s="13"/>
      <c r="VG12" s="13"/>
      <c r="VH12" s="13"/>
      <c r="VI12" s="13"/>
      <c r="VJ12" s="13"/>
      <c r="VK12" s="13"/>
      <c r="VL12" s="13"/>
      <c r="VM12" s="13"/>
      <c r="VN12" s="13"/>
      <c r="VO12" s="13"/>
      <c r="VP12" s="13"/>
      <c r="VQ12" s="13"/>
      <c r="VR12" s="13"/>
      <c r="VS12" s="13"/>
      <c r="VT12" s="13"/>
      <c r="VU12" s="13"/>
      <c r="VV12" s="13"/>
      <c r="VW12" s="13"/>
      <c r="VX12" s="13"/>
      <c r="VY12" s="13"/>
      <c r="VZ12" s="13"/>
      <c r="WA12" s="13"/>
      <c r="WB12" s="13"/>
      <c r="WC12" s="13"/>
      <c r="WD12" s="13"/>
      <c r="WE12" s="13"/>
      <c r="WF12" s="13"/>
      <c r="WG12" s="13"/>
      <c r="WH12" s="13"/>
      <c r="WI12" s="13"/>
      <c r="WJ12" s="13"/>
      <c r="WK12" s="13"/>
      <c r="WL12" s="13"/>
      <c r="WM12" s="13"/>
      <c r="WN12" s="13"/>
      <c r="WO12" s="13"/>
      <c r="WP12" s="13"/>
      <c r="WQ12" s="13"/>
      <c r="WR12" s="13"/>
      <c r="WS12" s="13"/>
      <c r="WT12" s="13"/>
      <c r="WU12" s="13"/>
      <c r="WV12" s="13"/>
      <c r="WW12" s="13"/>
      <c r="WX12" s="13"/>
      <c r="WY12" s="13"/>
      <c r="WZ12" s="13"/>
      <c r="XA12" s="13"/>
      <c r="XB12" s="13"/>
      <c r="XC12" s="13"/>
      <c r="XD12" s="13"/>
      <c r="XE12" s="13"/>
      <c r="XF12" s="13"/>
      <c r="XG12" s="13"/>
      <c r="XH12" s="13"/>
      <c r="XI12" s="13"/>
      <c r="XJ12" s="13"/>
      <c r="XK12" s="13"/>
      <c r="XL12" s="13"/>
      <c r="XM12" s="13"/>
      <c r="XN12" s="13"/>
      <c r="XO12" s="13"/>
      <c r="XP12" s="13"/>
      <c r="XQ12" s="13"/>
      <c r="XR12" s="13"/>
      <c r="XS12" s="13"/>
      <c r="XT12" s="13"/>
      <c r="XU12" s="13"/>
      <c r="XV12" s="13"/>
      <c r="XW12" s="13"/>
      <c r="XX12" s="13"/>
      <c r="XY12" s="13"/>
      <c r="XZ12" s="13"/>
      <c r="YA12" s="13"/>
      <c r="YB12" s="13"/>
      <c r="YC12" s="13"/>
      <c r="YD12" s="13"/>
      <c r="YE12" s="13"/>
      <c r="YF12" s="13"/>
      <c r="YG12" s="13"/>
      <c r="YH12" s="13"/>
      <c r="YI12" s="13"/>
      <c r="YJ12" s="13"/>
      <c r="YK12" s="13"/>
      <c r="YL12" s="13"/>
      <c r="YM12" s="13"/>
      <c r="YN12" s="13"/>
      <c r="YO12" s="13"/>
      <c r="YP12" s="13"/>
      <c r="YQ12" s="13"/>
      <c r="YR12" s="13"/>
      <c r="YS12" s="13"/>
      <c r="YT12" s="13"/>
      <c r="YU12" s="13"/>
      <c r="YV12" s="13"/>
      <c r="YW12" s="13"/>
      <c r="YX12" s="13"/>
      <c r="YY12" s="13"/>
      <c r="YZ12" s="13"/>
      <c r="ZA12" s="13"/>
      <c r="ZB12" s="13"/>
      <c r="ZC12" s="13"/>
      <c r="ZD12" s="13"/>
      <c r="ZE12" s="13"/>
      <c r="ZF12" s="13"/>
      <c r="ZG12" s="13"/>
      <c r="ZH12" s="13"/>
      <c r="ZI12" s="13"/>
      <c r="ZJ12" s="13"/>
      <c r="ZK12" s="13"/>
      <c r="ZL12" s="13"/>
      <c r="ZM12" s="13"/>
      <c r="ZN12" s="13"/>
      <c r="ZO12" s="13"/>
      <c r="ZP12" s="13"/>
      <c r="ZQ12" s="13"/>
      <c r="ZR12" s="13"/>
      <c r="ZS12" s="13"/>
      <c r="ZT12" s="13"/>
      <c r="ZU12" s="13"/>
      <c r="ZV12" s="13"/>
      <c r="ZW12" s="13"/>
      <c r="ZX12" s="13"/>
      <c r="ZY12" s="13"/>
      <c r="ZZ12" s="13"/>
      <c r="AAA12" s="13"/>
      <c r="AAB12" s="13"/>
      <c r="AAC12" s="13"/>
      <c r="AAD12" s="13"/>
      <c r="AAE12" s="13"/>
      <c r="AAF12" s="13"/>
      <c r="AAG12" s="13"/>
      <c r="AAH12" s="13"/>
      <c r="AAI12" s="13"/>
      <c r="AAJ12" s="13"/>
      <c r="AAK12" s="13"/>
      <c r="AAL12" s="13"/>
      <c r="AAM12" s="13"/>
      <c r="AAN12" s="13"/>
      <c r="AAO12" s="13"/>
      <c r="AAP12" s="13"/>
      <c r="AAQ12" s="13"/>
      <c r="AAR12" s="13"/>
      <c r="AAS12" s="13"/>
      <c r="AAT12" s="13"/>
      <c r="AAU12" s="13"/>
      <c r="AAV12" s="13"/>
      <c r="AAW12" s="13"/>
      <c r="AAX12" s="13"/>
      <c r="AAY12" s="13"/>
      <c r="AAZ12" s="13"/>
      <c r="ABA12" s="13"/>
      <c r="ABB12" s="13"/>
      <c r="ABC12" s="13"/>
      <c r="ABD12" s="13"/>
      <c r="ABE12" s="13"/>
      <c r="ABF12" s="13"/>
      <c r="ABG12" s="13"/>
      <c r="ABH12" s="13"/>
      <c r="ABI12" s="13"/>
      <c r="ABJ12" s="13"/>
      <c r="ABK12" s="13"/>
      <c r="ABL12" s="13"/>
      <c r="ABM12" s="13"/>
      <c r="ABN12" s="13"/>
      <c r="ABO12" s="13"/>
      <c r="ABP12" s="13"/>
      <c r="ABQ12" s="13"/>
      <c r="ABR12" s="13"/>
      <c r="ABS12" s="13"/>
      <c r="ABT12" s="13"/>
      <c r="ABU12" s="13"/>
      <c r="ABV12" s="13"/>
      <c r="ABW12" s="13"/>
      <c r="ABX12" s="13"/>
      <c r="ABY12" s="13"/>
      <c r="ABZ12" s="13"/>
      <c r="ACA12" s="13"/>
      <c r="ACB12" s="13"/>
      <c r="ACC12" s="13"/>
      <c r="ACD12" s="13"/>
      <c r="ACE12" s="13"/>
      <c r="ACF12" s="13"/>
      <c r="ACG12" s="13"/>
      <c r="ACH12" s="13"/>
      <c r="ACI12" s="13"/>
      <c r="ACJ12" s="13"/>
      <c r="ACK12" s="13"/>
      <c r="ACL12" s="13"/>
      <c r="ACM12" s="13"/>
      <c r="ACN12" s="13"/>
      <c r="ACO12" s="13"/>
      <c r="ACP12" s="13"/>
      <c r="ACQ12" s="13"/>
      <c r="ACR12" s="13"/>
      <c r="ACS12" s="13"/>
      <c r="ACT12" s="13"/>
      <c r="ACU12" s="13"/>
      <c r="ACV12" s="13"/>
      <c r="ACW12" s="13"/>
      <c r="ACX12" s="13"/>
      <c r="ACY12" s="13"/>
      <c r="ACZ12" s="13"/>
      <c r="ADA12" s="13"/>
      <c r="ADB12" s="13"/>
      <c r="ADC12" s="13"/>
      <c r="ADD12" s="13"/>
      <c r="ADE12" s="13"/>
      <c r="ADF12" s="13"/>
      <c r="ADG12" s="13"/>
      <c r="ADH12" s="13"/>
      <c r="ADI12" s="13"/>
      <c r="ADJ12" s="13"/>
      <c r="ADK12" s="13"/>
      <c r="ADL12" s="13"/>
      <c r="ADM12" s="13"/>
      <c r="ADN12" s="13"/>
      <c r="ADO12" s="13"/>
      <c r="ADP12" s="13"/>
      <c r="ADQ12" s="13"/>
      <c r="ADR12" s="13"/>
      <c r="ADS12" s="13"/>
      <c r="ADT12" s="13"/>
      <c r="ADU12" s="13"/>
      <c r="ADV12" s="13"/>
      <c r="ADW12" s="13"/>
      <c r="ADX12" s="13"/>
      <c r="ADY12" s="13"/>
      <c r="ADZ12" s="13"/>
      <c r="AEA12" s="13"/>
      <c r="AEB12" s="13"/>
      <c r="AEC12" s="13"/>
      <c r="AED12" s="13"/>
      <c r="AEE12" s="13"/>
      <c r="AEF12" s="13"/>
      <c r="AEG12" s="13"/>
      <c r="AEH12" s="13"/>
      <c r="AEI12" s="13"/>
      <c r="AEJ12" s="13"/>
      <c r="AEK12" s="13"/>
      <c r="AEL12" s="13"/>
      <c r="AEM12" s="13"/>
      <c r="AEN12" s="13"/>
      <c r="AEO12" s="13"/>
      <c r="AEP12" s="13"/>
      <c r="AEQ12" s="13"/>
      <c r="AER12" s="13"/>
      <c r="AES12" s="13"/>
      <c r="AET12" s="13"/>
      <c r="AEU12" s="13"/>
      <c r="AEV12" s="13"/>
      <c r="AEW12" s="13"/>
      <c r="AEX12" s="13"/>
      <c r="AEY12" s="13"/>
      <c r="AEZ12" s="13"/>
      <c r="AFA12" s="13"/>
      <c r="AFB12" s="13"/>
      <c r="AFC12" s="13"/>
      <c r="AFD12" s="13"/>
      <c r="AFE12" s="13"/>
      <c r="AFF12" s="13"/>
      <c r="AFG12" s="13"/>
      <c r="AFH12" s="13"/>
      <c r="AFI12" s="13"/>
      <c r="AFJ12" s="13"/>
      <c r="AFK12" s="13"/>
      <c r="AFL12" s="13"/>
      <c r="AFM12" s="13"/>
      <c r="AFN12" s="13"/>
      <c r="AFO12" s="13"/>
      <c r="AFP12" s="13"/>
      <c r="AFQ12" s="13"/>
      <c r="AFR12" s="13"/>
      <c r="AFS12" s="13"/>
      <c r="AFT12" s="13"/>
      <c r="AFU12" s="13"/>
      <c r="AFV12" s="13"/>
      <c r="AFW12" s="13"/>
      <c r="AFX12" s="13"/>
      <c r="AFY12" s="13"/>
      <c r="AFZ12" s="13"/>
      <c r="AGA12" s="13"/>
      <c r="AGB12" s="13"/>
      <c r="AGC12" s="13"/>
      <c r="AGD12" s="13"/>
      <c r="AGE12" s="13"/>
      <c r="AGF12" s="13"/>
      <c r="AGG12" s="13"/>
      <c r="AGH12" s="13"/>
      <c r="AGI12" s="13"/>
      <c r="AGJ12" s="13"/>
      <c r="AGK12" s="13"/>
      <c r="AGL12" s="13"/>
      <c r="AGM12" s="13"/>
      <c r="AGN12" s="13"/>
      <c r="AGO12" s="13"/>
      <c r="AGP12" s="13"/>
      <c r="AGQ12" s="13"/>
      <c r="AGR12" s="13"/>
      <c r="AGS12" s="13"/>
      <c r="AGT12" s="13"/>
      <c r="AGU12" s="13"/>
      <c r="AGV12" s="13"/>
      <c r="AGW12" s="13"/>
      <c r="AGX12" s="13"/>
      <c r="AGY12" s="13"/>
      <c r="AGZ12" s="13"/>
      <c r="AHA12" s="13"/>
      <c r="AHB12" s="13"/>
      <c r="AHC12" s="13"/>
      <c r="AHD12" s="13"/>
      <c r="AHE12" s="13"/>
      <c r="AHF12" s="13"/>
      <c r="AHG12" s="13"/>
      <c r="AHH12" s="13"/>
      <c r="AHI12" s="13"/>
      <c r="AHJ12" s="13"/>
      <c r="AHK12" s="13"/>
      <c r="AHL12" s="13"/>
      <c r="AHM12" s="13"/>
      <c r="AHN12" s="13"/>
      <c r="AHO12" s="13"/>
      <c r="AHP12" s="13"/>
      <c r="AHQ12" s="13"/>
      <c r="AHR12" s="13"/>
      <c r="AHS12" s="13"/>
      <c r="AHT12" s="13"/>
      <c r="AHU12" s="13"/>
      <c r="AHV12" s="13"/>
      <c r="AHW12" s="13"/>
      <c r="AHX12" s="13"/>
      <c r="AHY12" s="13"/>
      <c r="AHZ12" s="13"/>
      <c r="AIA12" s="13"/>
      <c r="AIB12" s="13"/>
      <c r="AIC12" s="13"/>
      <c r="AID12" s="13"/>
      <c r="AIE12" s="13"/>
      <c r="AIF12" s="13"/>
      <c r="AIG12" s="13"/>
      <c r="AIH12" s="13"/>
      <c r="AII12" s="13"/>
      <c r="AIJ12" s="13"/>
      <c r="AIK12" s="13"/>
      <c r="AIL12" s="13"/>
      <c r="AIM12" s="13"/>
      <c r="AIN12" s="13"/>
      <c r="AIO12" s="13"/>
      <c r="AIP12" s="13"/>
      <c r="AIQ12" s="13"/>
      <c r="AIR12" s="13"/>
      <c r="AIS12" s="13"/>
      <c r="AIT12" s="13"/>
      <c r="AIU12" s="13"/>
      <c r="AIV12" s="13"/>
      <c r="AIW12" s="13"/>
      <c r="AIX12" s="13"/>
      <c r="AIY12" s="13"/>
      <c r="AIZ12" s="13"/>
      <c r="AJA12" s="13"/>
      <c r="AJB12" s="13"/>
      <c r="AJC12" s="13"/>
      <c r="AJD12" s="13"/>
      <c r="AJE12" s="13"/>
      <c r="AJF12" s="13"/>
      <c r="AJG12" s="13"/>
      <c r="AJH12" s="13"/>
      <c r="AJI12" s="13"/>
      <c r="AJJ12" s="13"/>
      <c r="AJK12" s="13"/>
      <c r="AJL12" s="13"/>
      <c r="AJM12" s="13"/>
      <c r="AJN12" s="13"/>
      <c r="AJO12" s="13"/>
      <c r="AJP12" s="13"/>
      <c r="AJQ12" s="13"/>
      <c r="AJR12" s="13"/>
      <c r="AJS12" s="13"/>
      <c r="AJT12" s="13"/>
      <c r="AJU12" s="13"/>
      <c r="AJV12" s="13"/>
      <c r="AJW12" s="13"/>
      <c r="AJX12" s="13"/>
      <c r="AJY12" s="13"/>
      <c r="AJZ12" s="13"/>
      <c r="AKA12" s="13"/>
      <c r="AKB12" s="13"/>
      <c r="AKC12" s="13"/>
      <c r="AKD12" s="13"/>
      <c r="AKE12" s="13"/>
      <c r="AKF12" s="13"/>
      <c r="AKG12" s="13"/>
      <c r="AKH12" s="13"/>
      <c r="AKI12" s="13"/>
      <c r="AKJ12" s="13"/>
      <c r="AKK12" s="13"/>
      <c r="AKL12" s="13"/>
      <c r="AKM12" s="13"/>
      <c r="AKN12" s="13"/>
      <c r="AKO12" s="13"/>
      <c r="AKP12" s="13"/>
      <c r="AKQ12" s="13"/>
      <c r="AKR12" s="13"/>
      <c r="AKS12" s="13"/>
      <c r="AKT12" s="13"/>
      <c r="AKU12" s="13"/>
      <c r="AKV12" s="13"/>
      <c r="AKW12" s="13"/>
      <c r="AKX12" s="13"/>
      <c r="AKY12" s="13"/>
      <c r="AKZ12" s="13"/>
      <c r="ALA12" s="13"/>
      <c r="ALB12" s="13"/>
      <c r="ALC12" s="13"/>
      <c r="ALD12" s="13"/>
      <c r="ALE12" s="13"/>
      <c r="ALF12" s="13"/>
      <c r="ALG12" s="13"/>
      <c r="ALH12" s="13"/>
      <c r="ALI12" s="13"/>
      <c r="ALJ12" s="13"/>
      <c r="ALK12" s="13"/>
      <c r="ALL12" s="13"/>
      <c r="ALM12" s="13"/>
      <c r="ALN12" s="13"/>
      <c r="ALO12" s="13"/>
      <c r="ALP12" s="13"/>
      <c r="ALQ12" s="13"/>
      <c r="ALR12" s="13"/>
      <c r="ALS12" s="13"/>
      <c r="ALT12" s="13"/>
      <c r="ALU12" s="13"/>
    </row>
    <row r="13" spans="1:1012" s="12" customFormat="1" ht="18">
      <c r="A13" s="112" t="str">
        <f>DataBase!B9</f>
        <v>Gammarus fossarum</v>
      </c>
      <c r="B13" s="112" t="str">
        <f>DataBase!C9</f>
        <v>carboxyestérase</v>
      </c>
      <c r="C13" s="112" t="str">
        <f>DataBase!D9</f>
        <v>Continental</v>
      </c>
      <c r="D13" s="112" t="str">
        <f>DataBase!E9</f>
        <v>O Geffard</v>
      </c>
      <c r="E13" s="112" t="str">
        <f>DataBase!F9</f>
        <v>RIVERLY</v>
      </c>
      <c r="F13" s="20" t="str">
        <f t="shared" si="0"/>
        <v>Gammarus fossarum carboxyestérase</v>
      </c>
      <c r="G13" s="20">
        <f>_xlfn.RANK.EQ(H13,$H$9:$H$997,0)+COUNTIF(H$8:H12,H13)</f>
        <v>103</v>
      </c>
      <c r="H13" s="20">
        <f t="shared" si="1"/>
        <v>300</v>
      </c>
      <c r="I13" s="19">
        <f>INDEX(Ponderation!$W:$AA,MATCH(Analyse!I$8,Ponderation!$W:$W,0),MATCH(Analyse!$B$5,Ponderation!$W$2:$AA$2,0))*INDEX(DataBase!$1:$1048576,MATCH(Analyse!$F13,DataBase!$G:$G,0),MATCH(Analyse!I$8,DataBase!$4:$4,0))</f>
        <v>30</v>
      </c>
      <c r="J13" s="19">
        <f>INDEX(Ponderation!$W:$AA,MATCH(Analyse!J$8,Ponderation!$W:$W,0),MATCH(Analyse!$B$5,Ponderation!$W$2:$AA$2,0))*INDEX(DataBase!$1:$1048576,MATCH(Analyse!$F13,DataBase!$G:$G,0),MATCH(Analyse!J$8,DataBase!$4:$4,0))</f>
        <v>0</v>
      </c>
      <c r="K13" s="19">
        <f>INDEX(Ponderation!$W:$AA,MATCH(Analyse!K$8,Ponderation!$W:$W,0),MATCH(Analyse!$B$5,Ponderation!$W$2:$AA$2,0))*INDEX(DataBase!$1:$1048576,MATCH(Analyse!$F13,DataBase!$G:$G,0),MATCH(Analyse!K$8,DataBase!$4:$4,0))</f>
        <v>0</v>
      </c>
      <c r="L13" s="19">
        <f>INDEX(Ponderation!$W:$AA,MATCH(Analyse!L$8,Ponderation!$W:$W,0),MATCH(Analyse!$B$5,Ponderation!$W$2:$AA$2,0))*INDEX(DataBase!$1:$1048576,MATCH(Analyse!$F13,DataBase!$G:$G,0),MATCH(Analyse!L$8,DataBase!$4:$4,0))</f>
        <v>30</v>
      </c>
      <c r="M13" s="19">
        <f>INDEX(Ponderation!$W:$AA,MATCH(Analyse!M$8,Ponderation!$W:$W,0),MATCH(Analyse!$B$5,Ponderation!$W$2:$AA$2,0))*INDEX(DataBase!$1:$1048576,MATCH(Analyse!$F13,DataBase!$G:$G,0),MATCH(Analyse!M$8,DataBase!$4:$4,0))</f>
        <v>0</v>
      </c>
      <c r="N13" s="19">
        <f>INDEX(Ponderation!$W:$AA,MATCH(Analyse!N$8,Ponderation!$W:$W,0),MATCH(Analyse!$B$5,Ponderation!$W$2:$AA$2,0))*INDEX(DataBase!$1:$1048576,MATCH(Analyse!$F13,DataBase!$G:$G,0),MATCH(Analyse!N$8,DataBase!$4:$4,0))</f>
        <v>0</v>
      </c>
      <c r="O13" s="19">
        <f>INDEX(Ponderation!$W:$AA,MATCH(Analyse!O$8,Ponderation!$W:$W,0),MATCH(Analyse!$B$5,Ponderation!$W$2:$AA$2,0))*INDEX(DataBase!$1:$1048576,MATCH(Analyse!$F13,DataBase!$G:$G,0),MATCH(Analyse!O$8,DataBase!$4:$4,0))</f>
        <v>0</v>
      </c>
      <c r="P13" s="19">
        <f>INDEX(Ponderation!$W:$AA,MATCH(Analyse!P$8,Ponderation!$W:$W,0),MATCH(Analyse!$B$5,Ponderation!$W$2:$AA$2,0))*INDEX(DataBase!$1:$1048576,MATCH(Analyse!$F13,DataBase!$G:$G,0),MATCH(Analyse!P$8,DataBase!$4:$4,0))</f>
        <v>20</v>
      </c>
      <c r="Q13" s="19">
        <f>INDEX(Ponderation!$W:$AA,MATCH(Analyse!Q$8,Ponderation!$W:$W,0),MATCH(Analyse!$B$5,Ponderation!$W$2:$AA$2,0))*INDEX(DataBase!$1:$1048576,MATCH(Analyse!$F13,DataBase!$G:$G,0),MATCH(Analyse!Q$8,DataBase!$4:$4,0))</f>
        <v>0</v>
      </c>
      <c r="R13" s="19">
        <f>INDEX(Ponderation!$W:$AA,MATCH(Analyse!R$8,Ponderation!$W:$W,0),MATCH(Analyse!$B$5,Ponderation!$W$2:$AA$2,0))*INDEX(DataBase!$1:$1048576,MATCH(Analyse!$F13,DataBase!$G:$G,0),MATCH(Analyse!R$8,DataBase!$4:$4,0))</f>
        <v>30</v>
      </c>
      <c r="S13" s="19">
        <f>INDEX(Ponderation!$W:$AA,MATCH(Analyse!S$8,Ponderation!$W:$W,0),MATCH(Analyse!$B$5,Ponderation!$W$2:$AA$2,0))*INDEX(DataBase!$1:$1048576,MATCH(Analyse!$F13,DataBase!$G:$G,0),MATCH(Analyse!S$8,DataBase!$4:$4,0))</f>
        <v>0</v>
      </c>
      <c r="T13" s="19">
        <f>INDEX(Ponderation!$W:$AA,MATCH(Analyse!T$8,Ponderation!$W:$W,0),MATCH(Analyse!$B$5,Ponderation!$W$2:$AA$2,0))*INDEX(DataBase!$1:$1048576,MATCH(Analyse!$F13,DataBase!$G:$G,0),MATCH(Analyse!T$8,DataBase!$4:$4,0))</f>
        <v>0</v>
      </c>
      <c r="U13" s="19">
        <f>INDEX(Ponderation!$W:$AA,MATCH(Analyse!U$8,Ponderation!$W:$W,0),MATCH(Analyse!$B$5,Ponderation!$W$2:$AA$2,0))*INDEX(DataBase!$1:$1048576,MATCH(Analyse!$F13,DataBase!$G:$G,0),MATCH(Analyse!U$8,DataBase!$4:$4,0))</f>
        <v>0</v>
      </c>
      <c r="V13" s="19">
        <f>INDEX(Ponderation!$W:$AA,MATCH(Analyse!V$8,Ponderation!$W:$W,0),MATCH(Analyse!$B$5,Ponderation!$W$2:$AA$2,0))*INDEX(DataBase!$1:$1048576,MATCH(Analyse!$F13,DataBase!$G:$G,0),MATCH(Analyse!V$8,DataBase!$4:$4,0))</f>
        <v>20</v>
      </c>
      <c r="W13" s="19">
        <f>INDEX(Ponderation!$W:$AA,MATCH(Analyse!W$8,Ponderation!$W:$W,0),MATCH(Analyse!$B$5,Ponderation!$W$2:$AA$2,0))*INDEX(DataBase!$1:$1048576,MATCH(Analyse!$F13,DataBase!$G:$G,0),MATCH(Analyse!W$8,DataBase!$4:$4,0))</f>
        <v>0</v>
      </c>
      <c r="X13" s="19">
        <f>INDEX(Ponderation!$W:$AA,MATCH(Analyse!X$8,Ponderation!$W:$W,0),MATCH(Analyse!$B$5,Ponderation!$W$2:$AA$2,0))*INDEX(DataBase!$1:$1048576,MATCH(Analyse!$F13,DataBase!$G:$G,0),MATCH(Analyse!X$8,DataBase!$4:$4,0))</f>
        <v>10</v>
      </c>
      <c r="Y13" s="19">
        <f>INDEX(Ponderation!$W:$AA,MATCH(Analyse!Y$8,Ponderation!$W:$W,0),MATCH(Analyse!$B$5,Ponderation!$W$2:$AA$2,0))*INDEX(DataBase!$1:$1048576,MATCH(Analyse!$F13,DataBase!$G:$G,0),MATCH(Analyse!Y$8,DataBase!$4:$4,0))</f>
        <v>10</v>
      </c>
      <c r="Z13" s="19">
        <f>INDEX(Ponderation!$W:$AA,MATCH(Analyse!Z$8,Ponderation!$W:$W,0),MATCH(Analyse!$B$5,Ponderation!$W$2:$AA$2,0))*INDEX(DataBase!$1:$1048576,MATCH(Analyse!$F13,DataBase!$G:$G,0),MATCH(Analyse!Z$8,DataBase!$4:$4,0))</f>
        <v>10</v>
      </c>
      <c r="AA13" s="19">
        <f>INDEX(Ponderation!$W:$AA,MATCH(Analyse!AA$8,Ponderation!$W:$W,0),MATCH(Analyse!$B$5,Ponderation!$W$2:$AA$2,0))*INDEX(DataBase!$1:$1048576,MATCH(Analyse!$F13,DataBase!$G:$G,0),MATCH(Analyse!AA$8,DataBase!$4:$4,0))</f>
        <v>0</v>
      </c>
      <c r="AB13" s="19">
        <f>INDEX(Ponderation!$W:$AA,MATCH(Analyse!AB$8,Ponderation!$W:$W,0),MATCH(Analyse!$B$5,Ponderation!$W$2:$AA$2,0))*INDEX(DataBase!$1:$1048576,MATCH(Analyse!$F13,DataBase!$G:$G,0),MATCH(Analyse!AB$8,DataBase!$4:$4,0))</f>
        <v>0</v>
      </c>
      <c r="AC13" s="19">
        <f>INDEX(Ponderation!$W:$AA,MATCH(Analyse!AC$8,Ponderation!$W:$W,0),MATCH(Analyse!$B$5,Ponderation!$W$2:$AA$2,0))*INDEX(DataBase!$1:$1048576,MATCH(Analyse!$F13,DataBase!$G:$G,0),MATCH(Analyse!AC$8,DataBase!$4:$4,0))</f>
        <v>0</v>
      </c>
      <c r="AD13" s="19">
        <f>INDEX(Ponderation!$W:$AA,MATCH(Analyse!AD$8,Ponderation!$W:$W,0),MATCH(Analyse!$B$5,Ponderation!$W$2:$AA$2,0))*INDEX(DataBase!$1:$1048576,MATCH(Analyse!$F13,DataBase!$G:$G,0),MATCH(Analyse!AD$8,DataBase!$4:$4,0))</f>
        <v>0</v>
      </c>
      <c r="AE13" s="19">
        <f>INDEX(Ponderation!$W:$AA,MATCH(Analyse!AE$8,Ponderation!$W:$W,0),MATCH(Analyse!$B$5,Ponderation!$W$2:$AA$2,0))*INDEX(DataBase!$1:$1048576,MATCH(Analyse!$F13,DataBase!$G:$G,0),MATCH(Analyse!AE$8,DataBase!$4:$4,0))</f>
        <v>30</v>
      </c>
      <c r="AF13" s="19">
        <f>INDEX(Ponderation!$W:$AA,MATCH(Analyse!AF$8,Ponderation!$W:$W,0),MATCH(Analyse!$B$5,Ponderation!$W$2:$AA$2,0))*INDEX(DataBase!$1:$1048576,MATCH(Analyse!$F13,DataBase!$G:$G,0),MATCH(Analyse!AF$8,DataBase!$4:$4,0))</f>
        <v>30</v>
      </c>
      <c r="AG13" s="19">
        <f>INDEX(Ponderation!$W:$AA,MATCH(Analyse!AG$8,Ponderation!$W:$W,0),MATCH(Analyse!$B$5,Ponderation!$W$2:$AA$2,0))*INDEX(DataBase!$1:$1048576,MATCH(Analyse!$F13,DataBase!$G:$G,0),MATCH(Analyse!AG$8,DataBase!$4:$4,0))</f>
        <v>0</v>
      </c>
      <c r="AH13" s="19">
        <f>INDEX(Ponderation!$W:$AA,MATCH(Analyse!AH$8,Ponderation!$W:$W,0),MATCH(Analyse!$B$5,Ponderation!$W$2:$AA$2,0))*INDEX(DataBase!$1:$1048576,MATCH(Analyse!$F13,DataBase!$G:$G,0),MATCH(Analyse!AH$8,DataBase!$4:$4,0))</f>
        <v>30</v>
      </c>
      <c r="AI13" s="19">
        <f>INDEX(Ponderation!$W:$AA,MATCH(Analyse!AI$8,Ponderation!$W:$W,0),MATCH(Analyse!$B$5,Ponderation!$W$2:$AA$2,0))*INDEX(DataBase!$1:$1048576,MATCH(Analyse!$F13,DataBase!$G:$G,0),MATCH(Analyse!AI$8,DataBase!$4:$4,0))</f>
        <v>0</v>
      </c>
      <c r="AJ13" s="19">
        <f>INDEX(Ponderation!$W:$AA,MATCH(Analyse!AJ$8,Ponderation!$W:$W,0),MATCH(Analyse!$B$5,Ponderation!$W$2:$AA$2,0))*INDEX(DataBase!$1:$1048576,MATCH(Analyse!$F13,DataBase!$G:$G,0),MATCH(Analyse!AJ$8,DataBase!$4:$4,0))</f>
        <v>0</v>
      </c>
      <c r="AK13" s="19">
        <f>INDEX(Ponderation!$W:$AA,MATCH(Analyse!AK$8,Ponderation!$W:$W,0),MATCH(Analyse!$B$5,Ponderation!$W$2:$AA$2,0))*INDEX(DataBase!$1:$1048576,MATCH(Analyse!$F13,DataBase!$G:$G,0),MATCH(Analyse!AK$8,DataBase!$4:$4,0))</f>
        <v>0</v>
      </c>
      <c r="AL13" s="19">
        <f>INDEX(Ponderation!$W:$AA,MATCH(Analyse!AL$8,Ponderation!$W:$W,0),MATCH(Analyse!$B$5,Ponderation!$W$2:$AA$2,0))*INDEX(DataBase!$1:$1048576,MATCH(Analyse!$F13,DataBase!$G:$G,0),MATCH(Analyse!AL$8,DataBase!$4:$4,0))</f>
        <v>0</v>
      </c>
      <c r="AM13" s="19">
        <f>INDEX(Ponderation!$W:$AA,MATCH(Analyse!AM$8,Ponderation!$W:$W,0),MATCH(Analyse!$B$5,Ponderation!$W$2:$AA$2,0))*INDEX(DataBase!$1:$1048576,MATCH(Analyse!$F13,DataBase!$G:$G,0),MATCH(Analyse!AM$8,DataBase!$4:$4,0))</f>
        <v>0</v>
      </c>
      <c r="AN13" s="19">
        <f>INDEX(Ponderation!$W:$AA,MATCH(Analyse!AN$8,Ponderation!$W:$W,0),MATCH(Analyse!$B$5,Ponderation!$W$2:$AA$2,0))*INDEX(DataBase!$1:$1048576,MATCH(Analyse!$F13,DataBase!$G:$G,0),MATCH(Analyse!AN$8,DataBase!$4:$4,0))</f>
        <v>20</v>
      </c>
      <c r="AO13" s="19">
        <f>INDEX(Ponderation!$W:$AA,MATCH(Analyse!AO$8,Ponderation!$W:$W,0),MATCH(Analyse!$B$5,Ponderation!$W$2:$AA$2,0))*INDEX(DataBase!$1:$1048576,MATCH(Analyse!$F13,DataBase!$G:$G,0),MATCH(Analyse!AO$8,DataBase!$4:$4,0))</f>
        <v>30</v>
      </c>
      <c r="AP13" s="19">
        <f>INDEX(Ponderation!$W:$AA,MATCH(Analyse!AP$8,Ponderation!$W:$W,0),MATCH(Analyse!$B$5,Ponderation!$W$2:$AA$2,0))*INDEX(DataBase!$1:$1048576,MATCH(Analyse!$F13,DataBase!$G:$G,0),MATCH(Analyse!AP$8,DataBase!$4:$4,0))</f>
        <v>0</v>
      </c>
      <c r="AQ13" s="13"/>
      <c r="AR13" s="13"/>
      <c r="AS13" s="13"/>
      <c r="AT13" s="13"/>
      <c r="AU13" s="13"/>
      <c r="AV13" s="13"/>
      <c r="AW13" s="13"/>
      <c r="AX13" s="13"/>
      <c r="AY13" s="13"/>
      <c r="AZ13" s="13"/>
      <c r="BA13" s="13"/>
      <c r="BB13" s="13"/>
      <c r="BC13" s="13"/>
      <c r="BD13" s="13"/>
      <c r="BE13" s="13"/>
      <c r="BF13" s="13"/>
      <c r="BG13" s="13"/>
      <c r="BH13" s="13"/>
      <c r="BI13" s="13"/>
      <c r="BJ13" s="13"/>
      <c r="BK13" s="13"/>
      <c r="BL13" s="13"/>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c r="WS13" s="17"/>
      <c r="WT13" s="17"/>
      <c r="WU13" s="17"/>
      <c r="WV13" s="17"/>
      <c r="WW13" s="17"/>
      <c r="WX13" s="17"/>
      <c r="WY13" s="17"/>
      <c r="WZ13" s="17"/>
      <c r="XA13" s="17"/>
      <c r="XB13" s="17"/>
      <c r="XC13" s="17"/>
      <c r="XD13" s="17"/>
      <c r="XE13" s="17"/>
      <c r="XF13" s="17"/>
      <c r="XG13" s="17"/>
      <c r="XH13" s="17"/>
      <c r="XI13" s="17"/>
      <c r="XJ13" s="17"/>
      <c r="XK13" s="17"/>
      <c r="XL13" s="17"/>
      <c r="XM13" s="17"/>
      <c r="XN13" s="17"/>
      <c r="XO13" s="17"/>
      <c r="XP13" s="17"/>
      <c r="XQ13" s="17"/>
      <c r="XR13" s="17"/>
      <c r="XS13" s="17"/>
      <c r="XT13" s="17"/>
      <c r="XU13" s="17"/>
      <c r="XV13" s="17"/>
      <c r="XW13" s="17"/>
      <c r="XX13" s="17"/>
      <c r="XY13" s="17"/>
      <c r="XZ13" s="17"/>
      <c r="YA13" s="17"/>
      <c r="YB13" s="17"/>
      <c r="YC13" s="17"/>
      <c r="YD13" s="17"/>
      <c r="YE13" s="17"/>
      <c r="YF13" s="17"/>
      <c r="YG13" s="17"/>
      <c r="YH13" s="17"/>
      <c r="YI13" s="17"/>
      <c r="YJ13" s="17"/>
      <c r="YK13" s="17"/>
      <c r="YL13" s="17"/>
      <c r="YM13" s="17"/>
      <c r="YN13" s="17"/>
      <c r="YO13" s="17"/>
      <c r="YP13" s="17"/>
      <c r="YQ13" s="17"/>
      <c r="YR13" s="17"/>
      <c r="YS13" s="17"/>
      <c r="YT13" s="17"/>
      <c r="YU13" s="17"/>
      <c r="YV13" s="17"/>
      <c r="YW13" s="17"/>
      <c r="YX13" s="17"/>
      <c r="YY13" s="17"/>
      <c r="YZ13" s="17"/>
      <c r="ZA13" s="17"/>
      <c r="ZB13" s="17"/>
      <c r="ZC13" s="17"/>
      <c r="ZD13" s="17"/>
      <c r="ZE13" s="17"/>
      <c r="ZF13" s="17"/>
      <c r="ZG13" s="17"/>
      <c r="ZH13" s="17"/>
      <c r="ZI13" s="17"/>
      <c r="ZJ13" s="17"/>
      <c r="ZK13" s="17"/>
      <c r="ZL13" s="17"/>
      <c r="ZM13" s="17"/>
      <c r="ZN13" s="17"/>
      <c r="ZO13" s="17"/>
      <c r="ZP13" s="17"/>
      <c r="ZQ13" s="17"/>
      <c r="ZR13" s="17"/>
      <c r="ZS13" s="17"/>
      <c r="ZT13" s="17"/>
      <c r="ZU13" s="17"/>
      <c r="ZV13" s="17"/>
      <c r="ZW13" s="17"/>
      <c r="ZX13" s="17"/>
      <c r="ZY13" s="17"/>
      <c r="ZZ13" s="17"/>
      <c r="AAA13" s="17"/>
      <c r="AAB13" s="17"/>
      <c r="AAC13" s="17"/>
      <c r="AAD13" s="17"/>
      <c r="AAE13" s="17"/>
      <c r="AAF13" s="17"/>
      <c r="AAG13" s="17"/>
      <c r="AAH13" s="17"/>
      <c r="AAI13" s="17"/>
      <c r="AAJ13" s="17"/>
      <c r="AAK13" s="17"/>
      <c r="AAL13" s="17"/>
      <c r="AAM13" s="17"/>
      <c r="AAN13" s="17"/>
      <c r="AAO13" s="17"/>
      <c r="AAP13" s="17"/>
      <c r="AAQ13" s="17"/>
      <c r="AAR13" s="17"/>
      <c r="AAS13" s="17"/>
      <c r="AAT13" s="17"/>
      <c r="AAU13" s="17"/>
      <c r="AAV13" s="17"/>
      <c r="AAW13" s="17"/>
      <c r="AAX13" s="17"/>
      <c r="AAY13" s="17"/>
      <c r="AAZ13" s="17"/>
      <c r="ABA13" s="17"/>
      <c r="ABB13" s="17"/>
      <c r="ABC13" s="17"/>
      <c r="ABD13" s="17"/>
      <c r="ABE13" s="17"/>
      <c r="ABF13" s="17"/>
      <c r="ABG13" s="17"/>
      <c r="ABH13" s="17"/>
      <c r="ABI13" s="17"/>
      <c r="ABJ13" s="17"/>
      <c r="ABK13" s="17"/>
      <c r="ABL13" s="17"/>
      <c r="ABM13" s="17"/>
      <c r="ABN13" s="17"/>
      <c r="ABO13" s="17"/>
      <c r="ABP13" s="17"/>
      <c r="ABQ13" s="17"/>
      <c r="ABR13" s="17"/>
      <c r="ABS13" s="17"/>
      <c r="ABT13" s="17"/>
      <c r="ABU13" s="17"/>
      <c r="ABV13" s="17"/>
      <c r="ABW13" s="17"/>
      <c r="ABX13" s="17"/>
      <c r="ABY13" s="17"/>
      <c r="ABZ13" s="17"/>
      <c r="ACA13" s="17"/>
      <c r="ACB13" s="17"/>
      <c r="ACC13" s="17"/>
      <c r="ACD13" s="17"/>
      <c r="ACE13" s="17"/>
      <c r="ACF13" s="17"/>
      <c r="ACG13" s="17"/>
      <c r="ACH13" s="17"/>
      <c r="ACI13" s="17"/>
      <c r="ACJ13" s="17"/>
      <c r="ACK13" s="17"/>
      <c r="ACL13" s="17"/>
      <c r="ACM13" s="17"/>
      <c r="ACN13" s="17"/>
      <c r="ACO13" s="17"/>
      <c r="ACP13" s="17"/>
      <c r="ACQ13" s="17"/>
      <c r="ACR13" s="17"/>
      <c r="ACS13" s="17"/>
      <c r="ACT13" s="17"/>
      <c r="ACU13" s="17"/>
      <c r="ACV13" s="17"/>
      <c r="ACW13" s="17"/>
      <c r="ACX13" s="17"/>
      <c r="ACY13" s="17"/>
      <c r="ACZ13" s="17"/>
      <c r="ADA13" s="17"/>
      <c r="ADB13" s="17"/>
      <c r="ADC13" s="17"/>
      <c r="ADD13" s="17"/>
      <c r="ADE13" s="17"/>
      <c r="ADF13" s="17"/>
      <c r="ADG13" s="17"/>
      <c r="ADH13" s="17"/>
      <c r="ADI13" s="17"/>
      <c r="ADJ13" s="17"/>
      <c r="ADK13" s="17"/>
      <c r="ADL13" s="17"/>
      <c r="ADM13" s="17"/>
      <c r="ADN13" s="17"/>
      <c r="ADO13" s="17"/>
      <c r="ADP13" s="17"/>
      <c r="ADQ13" s="17"/>
      <c r="ADR13" s="17"/>
      <c r="ADS13" s="17"/>
      <c r="ADT13" s="17"/>
      <c r="ADU13" s="17"/>
      <c r="ADV13" s="17"/>
      <c r="ADW13" s="17"/>
      <c r="ADX13" s="17"/>
      <c r="ADY13" s="17"/>
      <c r="ADZ13" s="17"/>
      <c r="AEA13" s="17"/>
      <c r="AEB13" s="17"/>
      <c r="AEC13" s="17"/>
      <c r="AED13" s="17"/>
      <c r="AEE13" s="17"/>
      <c r="AEF13" s="17"/>
      <c r="AEG13" s="17"/>
      <c r="AEH13" s="17"/>
      <c r="AEI13" s="17"/>
      <c r="AEJ13" s="17"/>
      <c r="AEK13" s="17"/>
      <c r="AEL13" s="17"/>
      <c r="AEM13" s="17"/>
      <c r="AEN13" s="17"/>
      <c r="AEO13" s="17"/>
      <c r="AEP13" s="17"/>
      <c r="AEQ13" s="17"/>
      <c r="AER13" s="17"/>
      <c r="AES13" s="17"/>
      <c r="AET13" s="17"/>
      <c r="AEU13" s="17"/>
      <c r="AEV13" s="17"/>
      <c r="AEW13" s="17"/>
      <c r="AEX13" s="17"/>
      <c r="AEY13" s="17"/>
      <c r="AEZ13" s="17"/>
      <c r="AFA13" s="17"/>
      <c r="AFB13" s="17"/>
      <c r="AFC13" s="17"/>
      <c r="AFD13" s="17"/>
      <c r="AFE13" s="17"/>
      <c r="AFF13" s="17"/>
      <c r="AFG13" s="17"/>
      <c r="AFH13" s="17"/>
      <c r="AFI13" s="17"/>
      <c r="AFJ13" s="17"/>
      <c r="AFK13" s="17"/>
      <c r="AFL13" s="17"/>
      <c r="AFM13" s="17"/>
      <c r="AFN13" s="17"/>
      <c r="AFO13" s="17"/>
      <c r="AFP13" s="17"/>
      <c r="AFQ13" s="17"/>
      <c r="AFR13" s="17"/>
      <c r="AFS13" s="17"/>
      <c r="AFT13" s="17"/>
      <c r="AFU13" s="17"/>
      <c r="AFV13" s="17"/>
      <c r="AFW13" s="17"/>
      <c r="AFX13" s="17"/>
      <c r="AFY13" s="17"/>
      <c r="AFZ13" s="17"/>
      <c r="AGA13" s="17"/>
      <c r="AGB13" s="17"/>
      <c r="AGC13" s="17"/>
      <c r="AGD13" s="17"/>
      <c r="AGE13" s="17"/>
      <c r="AGF13" s="17"/>
      <c r="AGG13" s="17"/>
      <c r="AGH13" s="17"/>
      <c r="AGI13" s="17"/>
      <c r="AGJ13" s="17"/>
      <c r="AGK13" s="17"/>
      <c r="AGL13" s="17"/>
      <c r="AGM13" s="17"/>
      <c r="AGN13" s="17"/>
      <c r="AGO13" s="17"/>
      <c r="AGP13" s="17"/>
      <c r="AGQ13" s="17"/>
      <c r="AGR13" s="17"/>
      <c r="AGS13" s="17"/>
      <c r="AGT13" s="17"/>
      <c r="AGU13" s="17"/>
      <c r="AGV13" s="17"/>
      <c r="AGW13" s="17"/>
      <c r="AGX13" s="17"/>
      <c r="AGY13" s="17"/>
      <c r="AGZ13" s="17"/>
      <c r="AHA13" s="17"/>
      <c r="AHB13" s="17"/>
      <c r="AHC13" s="17"/>
      <c r="AHD13" s="17"/>
      <c r="AHE13" s="17"/>
      <c r="AHF13" s="17"/>
      <c r="AHG13" s="17"/>
      <c r="AHH13" s="17"/>
      <c r="AHI13" s="17"/>
      <c r="AHJ13" s="17"/>
      <c r="AHK13" s="17"/>
      <c r="AHL13" s="17"/>
      <c r="AHM13" s="17"/>
      <c r="AHN13" s="17"/>
      <c r="AHO13" s="17"/>
      <c r="AHP13" s="17"/>
      <c r="AHQ13" s="17"/>
      <c r="AHR13" s="17"/>
      <c r="AHS13" s="17"/>
      <c r="AHT13" s="17"/>
      <c r="AHU13" s="17"/>
      <c r="AHV13" s="17"/>
      <c r="AHW13" s="17"/>
      <c r="AHX13" s="17"/>
      <c r="AHY13" s="17"/>
      <c r="AHZ13" s="17"/>
      <c r="AIA13" s="17"/>
      <c r="AIB13" s="17"/>
      <c r="AIC13" s="17"/>
      <c r="AID13" s="17"/>
      <c r="AIE13" s="17"/>
      <c r="AIF13" s="17"/>
      <c r="AIG13" s="17"/>
      <c r="AIH13" s="17"/>
      <c r="AII13" s="17"/>
      <c r="AIJ13" s="17"/>
      <c r="AIK13" s="17"/>
      <c r="AIL13" s="17"/>
      <c r="AIM13" s="17"/>
      <c r="AIN13" s="17"/>
      <c r="AIO13" s="17"/>
      <c r="AIP13" s="17"/>
      <c r="AIQ13" s="17"/>
      <c r="AIR13" s="17"/>
      <c r="AIS13" s="17"/>
      <c r="AIT13" s="17"/>
      <c r="AIU13" s="17"/>
      <c r="AIV13" s="17"/>
      <c r="AIW13" s="17"/>
      <c r="AIX13" s="17"/>
      <c r="AIY13" s="17"/>
      <c r="AIZ13" s="17"/>
      <c r="AJA13" s="17"/>
      <c r="AJB13" s="17"/>
      <c r="AJC13" s="17"/>
      <c r="AJD13" s="17"/>
      <c r="AJE13" s="17"/>
      <c r="AJF13" s="17"/>
      <c r="AJG13" s="17"/>
      <c r="AJH13" s="17"/>
      <c r="AJI13" s="17"/>
      <c r="AJJ13" s="17"/>
      <c r="AJK13" s="17"/>
      <c r="AJL13" s="17"/>
      <c r="AJM13" s="17"/>
      <c r="AJN13" s="17"/>
      <c r="AJO13" s="17"/>
      <c r="AJP13" s="17"/>
      <c r="AJQ13" s="17"/>
      <c r="AJR13" s="17"/>
      <c r="AJS13" s="17"/>
      <c r="AJT13" s="17"/>
      <c r="AJU13" s="17"/>
      <c r="AJV13" s="17"/>
      <c r="AJW13" s="17"/>
      <c r="AJX13" s="17"/>
      <c r="AJY13" s="17"/>
      <c r="AJZ13" s="17"/>
      <c r="AKA13" s="17"/>
      <c r="AKB13" s="17"/>
      <c r="AKC13" s="17"/>
      <c r="AKD13" s="17"/>
      <c r="AKE13" s="17"/>
      <c r="AKF13" s="17"/>
      <c r="AKG13" s="17"/>
      <c r="AKH13" s="17"/>
      <c r="AKI13" s="17"/>
      <c r="AKJ13" s="17"/>
      <c r="AKK13" s="17"/>
      <c r="AKL13" s="17"/>
      <c r="AKM13" s="17"/>
      <c r="AKN13" s="17"/>
      <c r="AKO13" s="17"/>
      <c r="AKP13" s="17"/>
      <c r="AKQ13" s="17"/>
      <c r="AKR13" s="17"/>
      <c r="AKS13" s="17"/>
      <c r="AKT13" s="17"/>
      <c r="AKU13" s="17"/>
      <c r="AKV13" s="17"/>
      <c r="AKW13" s="17"/>
      <c r="AKX13" s="17"/>
      <c r="AKY13" s="17"/>
      <c r="AKZ13" s="17"/>
      <c r="ALA13" s="17"/>
      <c r="ALB13" s="17"/>
      <c r="ALC13" s="17"/>
      <c r="ALD13" s="17"/>
      <c r="ALE13" s="17"/>
      <c r="ALF13" s="17"/>
      <c r="ALG13" s="17"/>
      <c r="ALH13" s="17"/>
      <c r="ALI13" s="17"/>
      <c r="ALJ13" s="17"/>
      <c r="ALK13" s="17"/>
      <c r="ALL13" s="17"/>
      <c r="ALM13" s="17"/>
      <c r="ALN13" s="17"/>
      <c r="ALO13" s="17"/>
      <c r="ALP13" s="17"/>
      <c r="ALQ13" s="17"/>
      <c r="ALR13" s="17"/>
      <c r="ALS13" s="17"/>
      <c r="ALT13" s="17"/>
      <c r="ALU13" s="17"/>
    </row>
    <row r="14" spans="1:1012" s="12" customFormat="1" ht="18">
      <c r="A14" s="112" t="str">
        <f>DataBase!B10</f>
        <v>Gammarus fossarum</v>
      </c>
      <c r="B14" s="112" t="str">
        <f>DataBase!C10</f>
        <v>phénoloxydase</v>
      </c>
      <c r="C14" s="112" t="str">
        <f>DataBase!D10</f>
        <v>Continental</v>
      </c>
      <c r="D14" s="112" t="str">
        <f>DataBase!E10</f>
        <v>O Geffard</v>
      </c>
      <c r="E14" s="112" t="str">
        <f>DataBase!F10</f>
        <v>RIVERLY</v>
      </c>
      <c r="F14" s="20" t="str">
        <f t="shared" si="0"/>
        <v>Gammarus fossarum phénoloxydase</v>
      </c>
      <c r="G14" s="20">
        <f>_xlfn.RANK.EQ(H14,$H$9:$H$997,0)+COUNTIF(H$8:H13,H14)</f>
        <v>104</v>
      </c>
      <c r="H14" s="20">
        <f t="shared" si="1"/>
        <v>300</v>
      </c>
      <c r="I14" s="19">
        <f>INDEX(Ponderation!$W:$AA,MATCH(Analyse!I$8,Ponderation!$W:$W,0),MATCH(Analyse!$B$5,Ponderation!$W$2:$AA$2,0))*INDEX(DataBase!$1:$1048576,MATCH(Analyse!$F14,DataBase!$G:$G,0),MATCH(Analyse!I$8,DataBase!$4:$4,0))</f>
        <v>30</v>
      </c>
      <c r="J14" s="19">
        <f>INDEX(Ponderation!$W:$AA,MATCH(Analyse!J$8,Ponderation!$W:$W,0),MATCH(Analyse!$B$5,Ponderation!$W$2:$AA$2,0))*INDEX(DataBase!$1:$1048576,MATCH(Analyse!$F14,DataBase!$G:$G,0),MATCH(Analyse!J$8,DataBase!$4:$4,0))</f>
        <v>0</v>
      </c>
      <c r="K14" s="19">
        <f>INDEX(Ponderation!$W:$AA,MATCH(Analyse!K$8,Ponderation!$W:$W,0),MATCH(Analyse!$B$5,Ponderation!$W$2:$AA$2,0))*INDEX(DataBase!$1:$1048576,MATCH(Analyse!$F14,DataBase!$G:$G,0),MATCH(Analyse!K$8,DataBase!$4:$4,0))</f>
        <v>0</v>
      </c>
      <c r="L14" s="19">
        <f>INDEX(Ponderation!$W:$AA,MATCH(Analyse!L$8,Ponderation!$W:$W,0),MATCH(Analyse!$B$5,Ponderation!$W$2:$AA$2,0))*INDEX(DataBase!$1:$1048576,MATCH(Analyse!$F14,DataBase!$G:$G,0),MATCH(Analyse!L$8,DataBase!$4:$4,0))</f>
        <v>30</v>
      </c>
      <c r="M14" s="19">
        <f>INDEX(Ponderation!$W:$AA,MATCH(Analyse!M$8,Ponderation!$W:$W,0),MATCH(Analyse!$B$5,Ponderation!$W$2:$AA$2,0))*INDEX(DataBase!$1:$1048576,MATCH(Analyse!$F14,DataBase!$G:$G,0),MATCH(Analyse!M$8,DataBase!$4:$4,0))</f>
        <v>0</v>
      </c>
      <c r="N14" s="19">
        <f>INDEX(Ponderation!$W:$AA,MATCH(Analyse!N$8,Ponderation!$W:$W,0),MATCH(Analyse!$B$5,Ponderation!$W$2:$AA$2,0))*INDEX(DataBase!$1:$1048576,MATCH(Analyse!$F14,DataBase!$G:$G,0),MATCH(Analyse!N$8,DataBase!$4:$4,0))</f>
        <v>0</v>
      </c>
      <c r="O14" s="19">
        <f>INDEX(Ponderation!$W:$AA,MATCH(Analyse!O$8,Ponderation!$W:$W,0),MATCH(Analyse!$B$5,Ponderation!$W$2:$AA$2,0))*INDEX(DataBase!$1:$1048576,MATCH(Analyse!$F14,DataBase!$G:$G,0),MATCH(Analyse!O$8,DataBase!$4:$4,0))</f>
        <v>0</v>
      </c>
      <c r="P14" s="19">
        <f>INDEX(Ponderation!$W:$AA,MATCH(Analyse!P$8,Ponderation!$W:$W,0),MATCH(Analyse!$B$5,Ponderation!$W$2:$AA$2,0))*INDEX(DataBase!$1:$1048576,MATCH(Analyse!$F14,DataBase!$G:$G,0),MATCH(Analyse!P$8,DataBase!$4:$4,0))</f>
        <v>20</v>
      </c>
      <c r="Q14" s="19">
        <f>INDEX(Ponderation!$W:$AA,MATCH(Analyse!Q$8,Ponderation!$W:$W,0),MATCH(Analyse!$B$5,Ponderation!$W$2:$AA$2,0))*INDEX(DataBase!$1:$1048576,MATCH(Analyse!$F14,DataBase!$G:$G,0),MATCH(Analyse!Q$8,DataBase!$4:$4,0))</f>
        <v>0</v>
      </c>
      <c r="R14" s="19">
        <f>INDEX(Ponderation!$W:$AA,MATCH(Analyse!R$8,Ponderation!$W:$W,0),MATCH(Analyse!$B$5,Ponderation!$W$2:$AA$2,0))*INDEX(DataBase!$1:$1048576,MATCH(Analyse!$F14,DataBase!$G:$G,0),MATCH(Analyse!R$8,DataBase!$4:$4,0))</f>
        <v>30</v>
      </c>
      <c r="S14" s="19">
        <f>INDEX(Ponderation!$W:$AA,MATCH(Analyse!S$8,Ponderation!$W:$W,0),MATCH(Analyse!$B$5,Ponderation!$W$2:$AA$2,0))*INDEX(DataBase!$1:$1048576,MATCH(Analyse!$F14,DataBase!$G:$G,0),MATCH(Analyse!S$8,DataBase!$4:$4,0))</f>
        <v>0</v>
      </c>
      <c r="T14" s="19">
        <f>INDEX(Ponderation!$W:$AA,MATCH(Analyse!T$8,Ponderation!$W:$W,0),MATCH(Analyse!$B$5,Ponderation!$W$2:$AA$2,0))*INDEX(DataBase!$1:$1048576,MATCH(Analyse!$F14,DataBase!$G:$G,0),MATCH(Analyse!T$8,DataBase!$4:$4,0))</f>
        <v>0</v>
      </c>
      <c r="U14" s="19">
        <f>INDEX(Ponderation!$W:$AA,MATCH(Analyse!U$8,Ponderation!$W:$W,0),MATCH(Analyse!$B$5,Ponderation!$W$2:$AA$2,0))*INDEX(DataBase!$1:$1048576,MATCH(Analyse!$F14,DataBase!$G:$G,0),MATCH(Analyse!U$8,DataBase!$4:$4,0))</f>
        <v>0</v>
      </c>
      <c r="V14" s="19">
        <f>INDEX(Ponderation!$W:$AA,MATCH(Analyse!V$8,Ponderation!$W:$W,0),MATCH(Analyse!$B$5,Ponderation!$W$2:$AA$2,0))*INDEX(DataBase!$1:$1048576,MATCH(Analyse!$F14,DataBase!$G:$G,0),MATCH(Analyse!V$8,DataBase!$4:$4,0))</f>
        <v>20</v>
      </c>
      <c r="W14" s="19">
        <f>INDEX(Ponderation!$W:$AA,MATCH(Analyse!W$8,Ponderation!$W:$W,0),MATCH(Analyse!$B$5,Ponderation!$W$2:$AA$2,0))*INDEX(DataBase!$1:$1048576,MATCH(Analyse!$F14,DataBase!$G:$G,0),MATCH(Analyse!W$8,DataBase!$4:$4,0))</f>
        <v>0</v>
      </c>
      <c r="X14" s="19">
        <f>INDEX(Ponderation!$W:$AA,MATCH(Analyse!X$8,Ponderation!$W:$W,0),MATCH(Analyse!$B$5,Ponderation!$W$2:$AA$2,0))*INDEX(DataBase!$1:$1048576,MATCH(Analyse!$F14,DataBase!$G:$G,0),MATCH(Analyse!X$8,DataBase!$4:$4,0))</f>
        <v>10</v>
      </c>
      <c r="Y14" s="19">
        <f>INDEX(Ponderation!$W:$AA,MATCH(Analyse!Y$8,Ponderation!$W:$W,0),MATCH(Analyse!$B$5,Ponderation!$W$2:$AA$2,0))*INDEX(DataBase!$1:$1048576,MATCH(Analyse!$F14,DataBase!$G:$G,0),MATCH(Analyse!Y$8,DataBase!$4:$4,0))</f>
        <v>10</v>
      </c>
      <c r="Z14" s="19">
        <f>INDEX(Ponderation!$W:$AA,MATCH(Analyse!Z$8,Ponderation!$W:$W,0),MATCH(Analyse!$B$5,Ponderation!$W$2:$AA$2,0))*INDEX(DataBase!$1:$1048576,MATCH(Analyse!$F14,DataBase!$G:$G,0),MATCH(Analyse!Z$8,DataBase!$4:$4,0))</f>
        <v>10</v>
      </c>
      <c r="AA14" s="19">
        <f>INDEX(Ponderation!$W:$AA,MATCH(Analyse!AA$8,Ponderation!$W:$W,0),MATCH(Analyse!$B$5,Ponderation!$W$2:$AA$2,0))*INDEX(DataBase!$1:$1048576,MATCH(Analyse!$F14,DataBase!$G:$G,0),MATCH(Analyse!AA$8,DataBase!$4:$4,0))</f>
        <v>0</v>
      </c>
      <c r="AB14" s="19">
        <f>INDEX(Ponderation!$W:$AA,MATCH(Analyse!AB$8,Ponderation!$W:$W,0),MATCH(Analyse!$B$5,Ponderation!$W$2:$AA$2,0))*INDEX(DataBase!$1:$1048576,MATCH(Analyse!$F14,DataBase!$G:$G,0),MATCH(Analyse!AB$8,DataBase!$4:$4,0))</f>
        <v>0</v>
      </c>
      <c r="AC14" s="19">
        <f>INDEX(Ponderation!$W:$AA,MATCH(Analyse!AC$8,Ponderation!$W:$W,0),MATCH(Analyse!$B$5,Ponderation!$W$2:$AA$2,0))*INDEX(DataBase!$1:$1048576,MATCH(Analyse!$F14,DataBase!$G:$G,0),MATCH(Analyse!AC$8,DataBase!$4:$4,0))</f>
        <v>0</v>
      </c>
      <c r="AD14" s="19">
        <f>INDEX(Ponderation!$W:$AA,MATCH(Analyse!AD$8,Ponderation!$W:$W,0),MATCH(Analyse!$B$5,Ponderation!$W$2:$AA$2,0))*INDEX(DataBase!$1:$1048576,MATCH(Analyse!$F14,DataBase!$G:$G,0),MATCH(Analyse!AD$8,DataBase!$4:$4,0))</f>
        <v>0</v>
      </c>
      <c r="AE14" s="19">
        <f>INDEX(Ponderation!$W:$AA,MATCH(Analyse!AE$8,Ponderation!$W:$W,0),MATCH(Analyse!$B$5,Ponderation!$W$2:$AA$2,0))*INDEX(DataBase!$1:$1048576,MATCH(Analyse!$F14,DataBase!$G:$G,0),MATCH(Analyse!AE$8,DataBase!$4:$4,0))</f>
        <v>30</v>
      </c>
      <c r="AF14" s="19">
        <f>INDEX(Ponderation!$W:$AA,MATCH(Analyse!AF$8,Ponderation!$W:$W,0),MATCH(Analyse!$B$5,Ponderation!$W$2:$AA$2,0))*INDEX(DataBase!$1:$1048576,MATCH(Analyse!$F14,DataBase!$G:$G,0),MATCH(Analyse!AF$8,DataBase!$4:$4,0))</f>
        <v>30</v>
      </c>
      <c r="AG14" s="19">
        <f>INDEX(Ponderation!$W:$AA,MATCH(Analyse!AG$8,Ponderation!$W:$W,0),MATCH(Analyse!$B$5,Ponderation!$W$2:$AA$2,0))*INDEX(DataBase!$1:$1048576,MATCH(Analyse!$F14,DataBase!$G:$G,0),MATCH(Analyse!AG$8,DataBase!$4:$4,0))</f>
        <v>0</v>
      </c>
      <c r="AH14" s="19">
        <f>INDEX(Ponderation!$W:$AA,MATCH(Analyse!AH$8,Ponderation!$W:$W,0),MATCH(Analyse!$B$5,Ponderation!$W$2:$AA$2,0))*INDEX(DataBase!$1:$1048576,MATCH(Analyse!$F14,DataBase!$G:$G,0),MATCH(Analyse!AH$8,DataBase!$4:$4,0))</f>
        <v>30</v>
      </c>
      <c r="AI14" s="19">
        <f>INDEX(Ponderation!$W:$AA,MATCH(Analyse!AI$8,Ponderation!$W:$W,0),MATCH(Analyse!$B$5,Ponderation!$W$2:$AA$2,0))*INDEX(DataBase!$1:$1048576,MATCH(Analyse!$F14,DataBase!$G:$G,0),MATCH(Analyse!AI$8,DataBase!$4:$4,0))</f>
        <v>0</v>
      </c>
      <c r="AJ14" s="19">
        <f>INDEX(Ponderation!$W:$AA,MATCH(Analyse!AJ$8,Ponderation!$W:$W,0),MATCH(Analyse!$B$5,Ponderation!$W$2:$AA$2,0))*INDEX(DataBase!$1:$1048576,MATCH(Analyse!$F14,DataBase!$G:$G,0),MATCH(Analyse!AJ$8,DataBase!$4:$4,0))</f>
        <v>0</v>
      </c>
      <c r="AK14" s="19">
        <f>INDEX(Ponderation!$W:$AA,MATCH(Analyse!AK$8,Ponderation!$W:$W,0),MATCH(Analyse!$B$5,Ponderation!$W$2:$AA$2,0))*INDEX(DataBase!$1:$1048576,MATCH(Analyse!$F14,DataBase!$G:$G,0),MATCH(Analyse!AK$8,DataBase!$4:$4,0))</f>
        <v>0</v>
      </c>
      <c r="AL14" s="19">
        <f>INDEX(Ponderation!$W:$AA,MATCH(Analyse!AL$8,Ponderation!$W:$W,0),MATCH(Analyse!$B$5,Ponderation!$W$2:$AA$2,0))*INDEX(DataBase!$1:$1048576,MATCH(Analyse!$F14,DataBase!$G:$G,0),MATCH(Analyse!AL$8,DataBase!$4:$4,0))</f>
        <v>0</v>
      </c>
      <c r="AM14" s="19">
        <f>INDEX(Ponderation!$W:$AA,MATCH(Analyse!AM$8,Ponderation!$W:$W,0),MATCH(Analyse!$B$5,Ponderation!$W$2:$AA$2,0))*INDEX(DataBase!$1:$1048576,MATCH(Analyse!$F14,DataBase!$G:$G,0),MATCH(Analyse!AM$8,DataBase!$4:$4,0))</f>
        <v>0</v>
      </c>
      <c r="AN14" s="19">
        <f>INDEX(Ponderation!$W:$AA,MATCH(Analyse!AN$8,Ponderation!$W:$W,0),MATCH(Analyse!$B$5,Ponderation!$W$2:$AA$2,0))*INDEX(DataBase!$1:$1048576,MATCH(Analyse!$F14,DataBase!$G:$G,0),MATCH(Analyse!AN$8,DataBase!$4:$4,0))</f>
        <v>20</v>
      </c>
      <c r="AO14" s="19">
        <f>INDEX(Ponderation!$W:$AA,MATCH(Analyse!AO$8,Ponderation!$W:$W,0),MATCH(Analyse!$B$5,Ponderation!$W$2:$AA$2,0))*INDEX(DataBase!$1:$1048576,MATCH(Analyse!$F14,DataBase!$G:$G,0),MATCH(Analyse!AO$8,DataBase!$4:$4,0))</f>
        <v>30</v>
      </c>
      <c r="AP14" s="19">
        <f>INDEX(Ponderation!$W:$AA,MATCH(Analyse!AP$8,Ponderation!$W:$W,0),MATCH(Analyse!$B$5,Ponderation!$W$2:$AA$2,0))*INDEX(DataBase!$1:$1048576,MATCH(Analyse!$F14,DataBase!$G:$G,0),MATCH(Analyse!AP$8,DataBase!$4:$4,0))</f>
        <v>0</v>
      </c>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c r="CL14" s="13"/>
      <c r="CM14" s="13"/>
      <c r="CN14" s="13"/>
      <c r="CO14" s="13"/>
      <c r="CP14" s="13"/>
      <c r="CQ14" s="13"/>
      <c r="CR14" s="13"/>
      <c r="CS14" s="13"/>
      <c r="CT14" s="13"/>
      <c r="CU14" s="13"/>
      <c r="CV14" s="13"/>
      <c r="CW14" s="13"/>
      <c r="CX14" s="13"/>
      <c r="CY14" s="13"/>
      <c r="CZ14" s="13"/>
      <c r="DA14" s="13"/>
      <c r="DB14" s="13"/>
      <c r="DC14" s="13"/>
      <c r="DD14" s="13"/>
      <c r="DE14" s="13"/>
      <c r="DF14" s="13"/>
      <c r="DG14" s="13"/>
      <c r="DH14" s="13"/>
      <c r="DI14" s="13"/>
      <c r="DJ14" s="13"/>
      <c r="DK14" s="13"/>
      <c r="DL14" s="13"/>
      <c r="DM14" s="13"/>
      <c r="DN14" s="13"/>
      <c r="DO14" s="13"/>
      <c r="DP14" s="13"/>
      <c r="DQ14" s="13"/>
      <c r="DR14" s="13"/>
      <c r="DS14" s="13"/>
      <c r="DT14" s="13"/>
      <c r="DU14" s="13"/>
      <c r="DV14" s="13"/>
      <c r="DW14" s="13"/>
      <c r="DX14" s="13"/>
      <c r="DY14" s="13"/>
      <c r="DZ14" s="13"/>
      <c r="EA14" s="13"/>
      <c r="EB14" s="13"/>
      <c r="EC14" s="13"/>
      <c r="ED14" s="13"/>
      <c r="EE14" s="13"/>
      <c r="EF14" s="13"/>
      <c r="EG14" s="13"/>
      <c r="EH14" s="13"/>
      <c r="EI14" s="13"/>
      <c r="EJ14" s="13"/>
      <c r="EK14" s="13"/>
      <c r="EL14" s="13"/>
      <c r="EM14" s="13"/>
      <c r="EN14" s="13"/>
      <c r="EO14" s="13"/>
      <c r="EP14" s="13"/>
      <c r="EQ14" s="13"/>
      <c r="ER14" s="13"/>
      <c r="ES14" s="13"/>
      <c r="ET14" s="13"/>
      <c r="EU14" s="13"/>
      <c r="EV14" s="13"/>
      <c r="EW14" s="13"/>
      <c r="EX14" s="13"/>
      <c r="EY14" s="13"/>
      <c r="EZ14" s="13"/>
      <c r="FA14" s="13"/>
      <c r="FB14" s="13"/>
      <c r="FC14" s="13"/>
      <c r="FD14" s="13"/>
      <c r="FE14" s="13"/>
      <c r="FF14" s="13"/>
      <c r="FG14" s="13"/>
      <c r="FH14" s="13"/>
      <c r="FI14" s="13"/>
      <c r="FJ14" s="13"/>
      <c r="FK14" s="13"/>
      <c r="FL14" s="13"/>
      <c r="FM14" s="13"/>
      <c r="FN14" s="13"/>
      <c r="FO14" s="13"/>
      <c r="FP14" s="13"/>
      <c r="FQ14" s="13"/>
      <c r="FR14" s="13"/>
      <c r="FS14" s="13"/>
      <c r="FT14" s="13"/>
      <c r="FU14" s="13"/>
      <c r="FV14" s="13"/>
      <c r="FW14" s="13"/>
      <c r="FX14" s="13"/>
      <c r="FY14" s="13"/>
      <c r="FZ14" s="13"/>
      <c r="GA14" s="13"/>
      <c r="GB14" s="13"/>
      <c r="GC14" s="13"/>
      <c r="GD14" s="13"/>
      <c r="GE14" s="13"/>
      <c r="GF14" s="13"/>
      <c r="GG14" s="13"/>
      <c r="GH14" s="13"/>
      <c r="GI14" s="13"/>
      <c r="GJ14" s="13"/>
      <c r="GK14" s="13"/>
      <c r="GL14" s="13"/>
      <c r="GM14" s="13"/>
      <c r="GN14" s="13"/>
      <c r="GO14" s="13"/>
      <c r="GP14" s="13"/>
      <c r="GQ14" s="13"/>
      <c r="GR14" s="13"/>
      <c r="GS14" s="13"/>
      <c r="GT14" s="13"/>
      <c r="GU14" s="13"/>
      <c r="GV14" s="13"/>
      <c r="GW14" s="13"/>
      <c r="GX14" s="13"/>
      <c r="GY14" s="13"/>
      <c r="GZ14" s="13"/>
      <c r="HA14" s="13"/>
      <c r="HB14" s="13"/>
      <c r="HC14" s="13"/>
      <c r="HD14" s="13"/>
      <c r="HE14" s="13"/>
      <c r="HF14" s="13"/>
      <c r="HG14" s="13"/>
      <c r="HH14" s="13"/>
      <c r="HI14" s="13"/>
      <c r="HJ14" s="13"/>
      <c r="HK14" s="13"/>
      <c r="HL14" s="13"/>
      <c r="HM14" s="13"/>
      <c r="HN14" s="13"/>
      <c r="HO14" s="13"/>
      <c r="HP14" s="13"/>
      <c r="HQ14" s="13"/>
      <c r="HR14" s="13"/>
      <c r="HS14" s="13"/>
      <c r="HT14" s="13"/>
      <c r="HU14" s="13"/>
      <c r="HV14" s="13"/>
      <c r="HW14" s="13"/>
      <c r="HX14" s="13"/>
      <c r="HY14" s="13"/>
      <c r="HZ14" s="13"/>
      <c r="IA14" s="13"/>
      <c r="IB14" s="13"/>
      <c r="IC14" s="13"/>
      <c r="ID14" s="13"/>
      <c r="IE14" s="13"/>
      <c r="IF14" s="13"/>
      <c r="IG14" s="13"/>
      <c r="IH14" s="13"/>
      <c r="II14" s="13"/>
      <c r="IJ14" s="13"/>
      <c r="IK14" s="13"/>
      <c r="IL14" s="13"/>
      <c r="IM14" s="13"/>
      <c r="IN14" s="13"/>
      <c r="IO14" s="13"/>
      <c r="IP14" s="13"/>
      <c r="IQ14" s="13"/>
      <c r="IR14" s="13"/>
      <c r="IS14" s="13"/>
      <c r="IT14" s="13"/>
      <c r="IU14" s="13"/>
      <c r="IV14" s="13"/>
      <c r="IW14" s="13"/>
      <c r="IX14" s="13"/>
      <c r="IY14" s="13"/>
      <c r="IZ14" s="13"/>
      <c r="JA14" s="13"/>
      <c r="JB14" s="13"/>
      <c r="JC14" s="13"/>
      <c r="JD14" s="13"/>
      <c r="JE14" s="13"/>
      <c r="JF14" s="13"/>
      <c r="JG14" s="13"/>
      <c r="JH14" s="13"/>
      <c r="JI14" s="13"/>
      <c r="JJ14" s="13"/>
      <c r="JK14" s="13"/>
      <c r="JL14" s="13"/>
      <c r="JM14" s="13"/>
      <c r="JN14" s="13"/>
      <c r="JO14" s="13"/>
      <c r="JP14" s="13"/>
      <c r="JQ14" s="13"/>
      <c r="JR14" s="13"/>
      <c r="JS14" s="13"/>
      <c r="JT14" s="13"/>
      <c r="JU14" s="13"/>
      <c r="JV14" s="13"/>
      <c r="JW14" s="13"/>
      <c r="JX14" s="13"/>
      <c r="JY14" s="13"/>
      <c r="JZ14" s="13"/>
      <c r="KA14" s="13"/>
      <c r="KB14" s="13"/>
      <c r="KC14" s="13"/>
      <c r="KD14" s="13"/>
      <c r="KE14" s="13"/>
      <c r="KF14" s="13"/>
      <c r="KG14" s="13"/>
      <c r="KH14" s="13"/>
      <c r="KI14" s="13"/>
      <c r="KJ14" s="13"/>
      <c r="KK14" s="13"/>
      <c r="KL14" s="13"/>
      <c r="KM14" s="13"/>
      <c r="KN14" s="13"/>
      <c r="KO14" s="13"/>
      <c r="KP14" s="13"/>
      <c r="KQ14" s="13"/>
      <c r="KR14" s="13"/>
      <c r="KS14" s="13"/>
      <c r="KT14" s="13"/>
      <c r="KU14" s="13"/>
      <c r="KV14" s="13"/>
      <c r="KW14" s="13"/>
      <c r="KX14" s="13"/>
      <c r="KY14" s="13"/>
      <c r="KZ14" s="13"/>
      <c r="LA14" s="13"/>
      <c r="LB14" s="13"/>
      <c r="LC14" s="13"/>
      <c r="LD14" s="13"/>
      <c r="LE14" s="13"/>
      <c r="LF14" s="13"/>
      <c r="LG14" s="13"/>
      <c r="LH14" s="13"/>
      <c r="LI14" s="13"/>
      <c r="LJ14" s="13"/>
      <c r="LK14" s="13"/>
      <c r="LL14" s="13"/>
      <c r="LM14" s="13"/>
      <c r="LN14" s="13"/>
      <c r="LO14" s="13"/>
      <c r="LP14" s="13"/>
      <c r="LQ14" s="13"/>
      <c r="LR14" s="13"/>
      <c r="LS14" s="13"/>
      <c r="LT14" s="13"/>
      <c r="LU14" s="13"/>
      <c r="LV14" s="13"/>
      <c r="LW14" s="13"/>
      <c r="LX14" s="13"/>
      <c r="LY14" s="13"/>
      <c r="LZ14" s="13"/>
      <c r="MA14" s="13"/>
      <c r="MB14" s="13"/>
      <c r="MC14" s="13"/>
      <c r="MD14" s="13"/>
      <c r="ME14" s="13"/>
      <c r="MF14" s="13"/>
      <c r="MG14" s="13"/>
      <c r="MH14" s="13"/>
      <c r="MI14" s="13"/>
      <c r="MJ14" s="13"/>
      <c r="MK14" s="13"/>
      <c r="ML14" s="13"/>
      <c r="MM14" s="13"/>
      <c r="MN14" s="13"/>
      <c r="MO14" s="13"/>
      <c r="MP14" s="13"/>
      <c r="MQ14" s="13"/>
      <c r="MR14" s="13"/>
      <c r="MS14" s="13"/>
      <c r="MT14" s="13"/>
      <c r="MU14" s="13"/>
      <c r="MV14" s="13"/>
      <c r="MW14" s="13"/>
      <c r="MX14" s="13"/>
      <c r="MY14" s="13"/>
      <c r="MZ14" s="13"/>
      <c r="NA14" s="13"/>
      <c r="NB14" s="13"/>
      <c r="NC14" s="13"/>
      <c r="ND14" s="13"/>
      <c r="NE14" s="13"/>
      <c r="NF14" s="13"/>
      <c r="NG14" s="13"/>
      <c r="NH14" s="13"/>
      <c r="NI14" s="13"/>
      <c r="NJ14" s="13"/>
      <c r="NK14" s="13"/>
      <c r="NL14" s="13"/>
      <c r="NM14" s="13"/>
      <c r="NN14" s="13"/>
      <c r="NO14" s="13"/>
      <c r="NP14" s="13"/>
      <c r="NQ14" s="13"/>
      <c r="NR14" s="13"/>
      <c r="NS14" s="13"/>
      <c r="NT14" s="13"/>
      <c r="NU14" s="13"/>
      <c r="NV14" s="13"/>
      <c r="NW14" s="13"/>
      <c r="NX14" s="13"/>
      <c r="NY14" s="13"/>
      <c r="NZ14" s="13"/>
      <c r="OA14" s="13"/>
      <c r="OB14" s="13"/>
      <c r="OC14" s="13"/>
      <c r="OD14" s="13"/>
      <c r="OE14" s="13"/>
      <c r="OF14" s="13"/>
      <c r="OG14" s="13"/>
      <c r="OH14" s="13"/>
      <c r="OI14" s="13"/>
      <c r="OJ14" s="13"/>
      <c r="OK14" s="13"/>
      <c r="OL14" s="13"/>
      <c r="OM14" s="13"/>
      <c r="ON14" s="13"/>
      <c r="OO14" s="13"/>
      <c r="OP14" s="13"/>
      <c r="OQ14" s="13"/>
      <c r="OR14" s="13"/>
      <c r="OS14" s="13"/>
      <c r="OT14" s="13"/>
      <c r="OU14" s="13"/>
      <c r="OV14" s="13"/>
      <c r="OW14" s="13"/>
      <c r="OX14" s="13"/>
      <c r="OY14" s="13"/>
      <c r="OZ14" s="13"/>
      <c r="PA14" s="13"/>
      <c r="PB14" s="13"/>
      <c r="PC14" s="13"/>
      <c r="PD14" s="13"/>
      <c r="PE14" s="13"/>
      <c r="PF14" s="13"/>
      <c r="PG14" s="13"/>
      <c r="PH14" s="13"/>
      <c r="PI14" s="13"/>
      <c r="PJ14" s="13"/>
      <c r="PK14" s="13"/>
      <c r="PL14" s="13"/>
      <c r="PM14" s="13"/>
      <c r="PN14" s="13"/>
      <c r="PO14" s="13"/>
      <c r="PP14" s="13"/>
      <c r="PQ14" s="13"/>
      <c r="PR14" s="13"/>
      <c r="PS14" s="13"/>
      <c r="PT14" s="13"/>
      <c r="PU14" s="13"/>
      <c r="PV14" s="13"/>
      <c r="PW14" s="13"/>
      <c r="PX14" s="13"/>
      <c r="PY14" s="13"/>
      <c r="PZ14" s="13"/>
      <c r="QA14" s="13"/>
      <c r="QB14" s="13"/>
      <c r="QC14" s="13"/>
      <c r="QD14" s="13"/>
      <c r="QE14" s="13"/>
      <c r="QF14" s="13"/>
      <c r="QG14" s="13"/>
      <c r="QH14" s="13"/>
      <c r="QI14" s="13"/>
      <c r="QJ14" s="13"/>
      <c r="QK14" s="13"/>
      <c r="QL14" s="13"/>
      <c r="QM14" s="13"/>
      <c r="QN14" s="13"/>
      <c r="QO14" s="13"/>
      <c r="QP14" s="13"/>
      <c r="QQ14" s="13"/>
      <c r="QR14" s="13"/>
      <c r="QS14" s="13"/>
      <c r="QT14" s="13"/>
      <c r="QU14" s="13"/>
      <c r="QV14" s="13"/>
      <c r="QW14" s="13"/>
      <c r="QX14" s="13"/>
      <c r="QY14" s="13"/>
      <c r="QZ14" s="13"/>
      <c r="RA14" s="13"/>
      <c r="RB14" s="13"/>
      <c r="RC14" s="13"/>
      <c r="RD14" s="13"/>
      <c r="RE14" s="13"/>
      <c r="RF14" s="13"/>
      <c r="RG14" s="13"/>
      <c r="RH14" s="13"/>
      <c r="RI14" s="13"/>
      <c r="RJ14" s="13"/>
      <c r="RK14" s="13"/>
      <c r="RL14" s="13"/>
      <c r="RM14" s="13"/>
      <c r="RN14" s="13"/>
      <c r="RO14" s="13"/>
      <c r="RP14" s="13"/>
      <c r="RQ14" s="13"/>
      <c r="RR14" s="13"/>
      <c r="RS14" s="13"/>
      <c r="RT14" s="13"/>
      <c r="RU14" s="13"/>
      <c r="RV14" s="13"/>
      <c r="RW14" s="13"/>
      <c r="RX14" s="13"/>
      <c r="RY14" s="13"/>
      <c r="RZ14" s="13"/>
      <c r="SA14" s="13"/>
      <c r="SB14" s="13"/>
      <c r="SC14" s="13"/>
      <c r="SD14" s="13"/>
      <c r="SE14" s="13"/>
      <c r="SF14" s="13"/>
      <c r="SG14" s="13"/>
      <c r="SH14" s="13"/>
      <c r="SI14" s="13"/>
      <c r="SJ14" s="13"/>
      <c r="SK14" s="13"/>
      <c r="SL14" s="13"/>
      <c r="SM14" s="13"/>
      <c r="SN14" s="13"/>
      <c r="SO14" s="13"/>
      <c r="SP14" s="13"/>
      <c r="SQ14" s="13"/>
      <c r="SR14" s="13"/>
      <c r="SS14" s="13"/>
      <c r="ST14" s="13"/>
      <c r="SU14" s="13"/>
      <c r="SV14" s="13"/>
      <c r="SW14" s="13"/>
      <c r="SX14" s="13"/>
      <c r="SY14" s="13"/>
      <c r="SZ14" s="13"/>
      <c r="TA14" s="13"/>
      <c r="TB14" s="13"/>
      <c r="TC14" s="13"/>
      <c r="TD14" s="13"/>
      <c r="TE14" s="13"/>
      <c r="TF14" s="13"/>
      <c r="TG14" s="13"/>
      <c r="TH14" s="13"/>
      <c r="TI14" s="13"/>
      <c r="TJ14" s="13"/>
      <c r="TK14" s="13"/>
      <c r="TL14" s="13"/>
      <c r="TM14" s="13"/>
      <c r="TN14" s="13"/>
      <c r="TO14" s="13"/>
      <c r="TP14" s="13"/>
      <c r="TQ14" s="13"/>
      <c r="TR14" s="13"/>
      <c r="TS14" s="13"/>
      <c r="TT14" s="13"/>
      <c r="TU14" s="13"/>
      <c r="TV14" s="13"/>
      <c r="TW14" s="13"/>
      <c r="TX14" s="13"/>
      <c r="TY14" s="13"/>
      <c r="TZ14" s="13"/>
      <c r="UA14" s="13"/>
      <c r="UB14" s="13"/>
      <c r="UC14" s="13"/>
      <c r="UD14" s="13"/>
      <c r="UE14" s="13"/>
      <c r="UF14" s="13"/>
      <c r="UG14" s="13"/>
      <c r="UH14" s="13"/>
      <c r="UI14" s="13"/>
      <c r="UJ14" s="13"/>
      <c r="UK14" s="13"/>
      <c r="UL14" s="13"/>
      <c r="UM14" s="13"/>
      <c r="UN14" s="13"/>
      <c r="UO14" s="13"/>
      <c r="UP14" s="13"/>
      <c r="UQ14" s="13"/>
      <c r="UR14" s="13"/>
      <c r="US14" s="13"/>
      <c r="UT14" s="13"/>
      <c r="UU14" s="13"/>
      <c r="UV14" s="13"/>
      <c r="UW14" s="13"/>
      <c r="UX14" s="13"/>
      <c r="UY14" s="13"/>
      <c r="UZ14" s="13"/>
      <c r="VA14" s="13"/>
      <c r="VB14" s="13"/>
      <c r="VC14" s="13"/>
      <c r="VD14" s="13"/>
      <c r="VE14" s="13"/>
      <c r="VF14" s="13"/>
      <c r="VG14" s="13"/>
      <c r="VH14" s="13"/>
      <c r="VI14" s="13"/>
      <c r="VJ14" s="13"/>
      <c r="VK14" s="13"/>
      <c r="VL14" s="13"/>
      <c r="VM14" s="13"/>
      <c r="VN14" s="13"/>
      <c r="VO14" s="13"/>
      <c r="VP14" s="13"/>
      <c r="VQ14" s="13"/>
      <c r="VR14" s="13"/>
      <c r="VS14" s="13"/>
      <c r="VT14" s="13"/>
      <c r="VU14" s="13"/>
      <c r="VV14" s="13"/>
      <c r="VW14" s="13"/>
      <c r="VX14" s="13"/>
      <c r="VY14" s="13"/>
      <c r="VZ14" s="13"/>
      <c r="WA14" s="13"/>
      <c r="WB14" s="13"/>
      <c r="WC14" s="13"/>
      <c r="WD14" s="13"/>
      <c r="WE14" s="13"/>
      <c r="WF14" s="13"/>
      <c r="WG14" s="13"/>
      <c r="WH14" s="13"/>
      <c r="WI14" s="13"/>
      <c r="WJ14" s="13"/>
      <c r="WK14" s="13"/>
      <c r="WL14" s="13"/>
      <c r="WM14" s="13"/>
      <c r="WN14" s="13"/>
      <c r="WO14" s="13"/>
      <c r="WP14" s="13"/>
      <c r="WQ14" s="13"/>
      <c r="WR14" s="13"/>
      <c r="WS14" s="13"/>
      <c r="WT14" s="13"/>
      <c r="WU14" s="13"/>
      <c r="WV14" s="13"/>
      <c r="WW14" s="13"/>
      <c r="WX14" s="13"/>
      <c r="WY14" s="13"/>
      <c r="WZ14" s="13"/>
      <c r="XA14" s="13"/>
      <c r="XB14" s="13"/>
      <c r="XC14" s="13"/>
      <c r="XD14" s="13"/>
      <c r="XE14" s="13"/>
      <c r="XF14" s="13"/>
      <c r="XG14" s="13"/>
      <c r="XH14" s="13"/>
      <c r="XI14" s="13"/>
      <c r="XJ14" s="13"/>
      <c r="XK14" s="13"/>
      <c r="XL14" s="13"/>
      <c r="XM14" s="13"/>
      <c r="XN14" s="13"/>
      <c r="XO14" s="13"/>
      <c r="XP14" s="13"/>
      <c r="XQ14" s="13"/>
      <c r="XR14" s="13"/>
      <c r="XS14" s="13"/>
      <c r="XT14" s="13"/>
      <c r="XU14" s="13"/>
      <c r="XV14" s="13"/>
      <c r="XW14" s="13"/>
      <c r="XX14" s="13"/>
      <c r="XY14" s="13"/>
      <c r="XZ14" s="13"/>
      <c r="YA14" s="13"/>
      <c r="YB14" s="13"/>
      <c r="YC14" s="13"/>
      <c r="YD14" s="13"/>
      <c r="YE14" s="13"/>
      <c r="YF14" s="13"/>
      <c r="YG14" s="13"/>
      <c r="YH14" s="13"/>
      <c r="YI14" s="13"/>
      <c r="YJ14" s="13"/>
      <c r="YK14" s="13"/>
      <c r="YL14" s="13"/>
      <c r="YM14" s="13"/>
      <c r="YN14" s="13"/>
      <c r="YO14" s="13"/>
      <c r="YP14" s="13"/>
      <c r="YQ14" s="13"/>
      <c r="YR14" s="13"/>
      <c r="YS14" s="13"/>
      <c r="YT14" s="13"/>
      <c r="YU14" s="13"/>
      <c r="YV14" s="13"/>
      <c r="YW14" s="13"/>
      <c r="YX14" s="13"/>
      <c r="YY14" s="13"/>
      <c r="YZ14" s="13"/>
      <c r="ZA14" s="13"/>
      <c r="ZB14" s="13"/>
      <c r="ZC14" s="13"/>
      <c r="ZD14" s="13"/>
      <c r="ZE14" s="13"/>
      <c r="ZF14" s="13"/>
      <c r="ZG14" s="13"/>
      <c r="ZH14" s="13"/>
      <c r="ZI14" s="13"/>
      <c r="ZJ14" s="13"/>
      <c r="ZK14" s="13"/>
      <c r="ZL14" s="13"/>
      <c r="ZM14" s="13"/>
      <c r="ZN14" s="13"/>
      <c r="ZO14" s="13"/>
      <c r="ZP14" s="13"/>
      <c r="ZQ14" s="13"/>
      <c r="ZR14" s="13"/>
      <c r="ZS14" s="13"/>
      <c r="ZT14" s="13"/>
      <c r="ZU14" s="13"/>
      <c r="ZV14" s="13"/>
      <c r="ZW14" s="13"/>
      <c r="ZX14" s="13"/>
      <c r="ZY14" s="13"/>
      <c r="ZZ14" s="13"/>
      <c r="AAA14" s="13"/>
      <c r="AAB14" s="13"/>
      <c r="AAC14" s="13"/>
      <c r="AAD14" s="13"/>
      <c r="AAE14" s="13"/>
      <c r="AAF14" s="13"/>
      <c r="AAG14" s="13"/>
      <c r="AAH14" s="13"/>
      <c r="AAI14" s="13"/>
      <c r="AAJ14" s="13"/>
      <c r="AAK14" s="13"/>
      <c r="AAL14" s="13"/>
      <c r="AAM14" s="13"/>
      <c r="AAN14" s="13"/>
      <c r="AAO14" s="13"/>
      <c r="AAP14" s="13"/>
      <c r="AAQ14" s="13"/>
      <c r="AAR14" s="13"/>
      <c r="AAS14" s="13"/>
      <c r="AAT14" s="13"/>
      <c r="AAU14" s="13"/>
      <c r="AAV14" s="13"/>
      <c r="AAW14" s="13"/>
      <c r="AAX14" s="13"/>
      <c r="AAY14" s="13"/>
      <c r="AAZ14" s="13"/>
      <c r="ABA14" s="13"/>
      <c r="ABB14" s="13"/>
      <c r="ABC14" s="13"/>
      <c r="ABD14" s="13"/>
      <c r="ABE14" s="13"/>
      <c r="ABF14" s="13"/>
      <c r="ABG14" s="13"/>
      <c r="ABH14" s="13"/>
      <c r="ABI14" s="13"/>
      <c r="ABJ14" s="13"/>
      <c r="ABK14" s="13"/>
      <c r="ABL14" s="13"/>
      <c r="ABM14" s="13"/>
      <c r="ABN14" s="13"/>
      <c r="ABO14" s="13"/>
      <c r="ABP14" s="13"/>
      <c r="ABQ14" s="13"/>
      <c r="ABR14" s="13"/>
      <c r="ABS14" s="13"/>
      <c r="ABT14" s="13"/>
      <c r="ABU14" s="13"/>
      <c r="ABV14" s="13"/>
      <c r="ABW14" s="13"/>
      <c r="ABX14" s="13"/>
      <c r="ABY14" s="13"/>
      <c r="ABZ14" s="13"/>
      <c r="ACA14" s="13"/>
      <c r="ACB14" s="13"/>
      <c r="ACC14" s="13"/>
      <c r="ACD14" s="13"/>
      <c r="ACE14" s="13"/>
      <c r="ACF14" s="13"/>
      <c r="ACG14" s="13"/>
      <c r="ACH14" s="13"/>
      <c r="ACI14" s="13"/>
      <c r="ACJ14" s="13"/>
      <c r="ACK14" s="13"/>
      <c r="ACL14" s="13"/>
      <c r="ACM14" s="13"/>
      <c r="ACN14" s="13"/>
      <c r="ACO14" s="13"/>
      <c r="ACP14" s="13"/>
      <c r="ACQ14" s="13"/>
      <c r="ACR14" s="13"/>
      <c r="ACS14" s="13"/>
      <c r="ACT14" s="13"/>
      <c r="ACU14" s="13"/>
      <c r="ACV14" s="13"/>
      <c r="ACW14" s="13"/>
      <c r="ACX14" s="13"/>
      <c r="ACY14" s="13"/>
      <c r="ACZ14" s="13"/>
      <c r="ADA14" s="13"/>
      <c r="ADB14" s="13"/>
      <c r="ADC14" s="13"/>
      <c r="ADD14" s="13"/>
      <c r="ADE14" s="13"/>
      <c r="ADF14" s="13"/>
      <c r="ADG14" s="13"/>
      <c r="ADH14" s="13"/>
      <c r="ADI14" s="13"/>
      <c r="ADJ14" s="13"/>
      <c r="ADK14" s="13"/>
      <c r="ADL14" s="13"/>
      <c r="ADM14" s="13"/>
      <c r="ADN14" s="13"/>
      <c r="ADO14" s="13"/>
      <c r="ADP14" s="13"/>
      <c r="ADQ14" s="13"/>
      <c r="ADR14" s="13"/>
      <c r="ADS14" s="13"/>
      <c r="ADT14" s="13"/>
      <c r="ADU14" s="13"/>
      <c r="ADV14" s="13"/>
      <c r="ADW14" s="13"/>
      <c r="ADX14" s="13"/>
      <c r="ADY14" s="13"/>
      <c r="ADZ14" s="13"/>
      <c r="AEA14" s="13"/>
      <c r="AEB14" s="13"/>
      <c r="AEC14" s="13"/>
      <c r="AED14" s="13"/>
      <c r="AEE14" s="13"/>
      <c r="AEF14" s="13"/>
      <c r="AEG14" s="13"/>
      <c r="AEH14" s="13"/>
      <c r="AEI14" s="13"/>
      <c r="AEJ14" s="13"/>
      <c r="AEK14" s="13"/>
      <c r="AEL14" s="13"/>
      <c r="AEM14" s="13"/>
      <c r="AEN14" s="13"/>
      <c r="AEO14" s="13"/>
      <c r="AEP14" s="13"/>
      <c r="AEQ14" s="13"/>
      <c r="AER14" s="13"/>
      <c r="AES14" s="13"/>
      <c r="AET14" s="13"/>
      <c r="AEU14" s="13"/>
      <c r="AEV14" s="13"/>
      <c r="AEW14" s="13"/>
      <c r="AEX14" s="13"/>
      <c r="AEY14" s="13"/>
      <c r="AEZ14" s="13"/>
      <c r="AFA14" s="13"/>
      <c r="AFB14" s="13"/>
      <c r="AFC14" s="13"/>
      <c r="AFD14" s="13"/>
      <c r="AFE14" s="13"/>
      <c r="AFF14" s="13"/>
      <c r="AFG14" s="13"/>
      <c r="AFH14" s="13"/>
      <c r="AFI14" s="13"/>
      <c r="AFJ14" s="13"/>
      <c r="AFK14" s="13"/>
      <c r="AFL14" s="13"/>
      <c r="AFM14" s="13"/>
      <c r="AFN14" s="13"/>
      <c r="AFO14" s="13"/>
      <c r="AFP14" s="13"/>
      <c r="AFQ14" s="13"/>
      <c r="AFR14" s="13"/>
      <c r="AFS14" s="13"/>
      <c r="AFT14" s="13"/>
      <c r="AFU14" s="13"/>
      <c r="AFV14" s="13"/>
      <c r="AFW14" s="13"/>
      <c r="AFX14" s="13"/>
      <c r="AFY14" s="13"/>
      <c r="AFZ14" s="13"/>
      <c r="AGA14" s="13"/>
      <c r="AGB14" s="13"/>
      <c r="AGC14" s="13"/>
      <c r="AGD14" s="13"/>
      <c r="AGE14" s="13"/>
      <c r="AGF14" s="13"/>
      <c r="AGG14" s="13"/>
      <c r="AGH14" s="13"/>
      <c r="AGI14" s="13"/>
      <c r="AGJ14" s="13"/>
      <c r="AGK14" s="13"/>
      <c r="AGL14" s="13"/>
      <c r="AGM14" s="13"/>
      <c r="AGN14" s="13"/>
      <c r="AGO14" s="13"/>
      <c r="AGP14" s="13"/>
      <c r="AGQ14" s="13"/>
      <c r="AGR14" s="13"/>
      <c r="AGS14" s="13"/>
      <c r="AGT14" s="13"/>
      <c r="AGU14" s="13"/>
      <c r="AGV14" s="13"/>
      <c r="AGW14" s="13"/>
      <c r="AGX14" s="13"/>
      <c r="AGY14" s="13"/>
      <c r="AGZ14" s="13"/>
      <c r="AHA14" s="13"/>
      <c r="AHB14" s="13"/>
      <c r="AHC14" s="13"/>
      <c r="AHD14" s="13"/>
      <c r="AHE14" s="13"/>
      <c r="AHF14" s="13"/>
      <c r="AHG14" s="13"/>
      <c r="AHH14" s="13"/>
      <c r="AHI14" s="13"/>
      <c r="AHJ14" s="13"/>
      <c r="AHK14" s="13"/>
      <c r="AHL14" s="13"/>
      <c r="AHM14" s="13"/>
      <c r="AHN14" s="13"/>
      <c r="AHO14" s="13"/>
      <c r="AHP14" s="13"/>
      <c r="AHQ14" s="13"/>
      <c r="AHR14" s="13"/>
      <c r="AHS14" s="13"/>
      <c r="AHT14" s="13"/>
      <c r="AHU14" s="13"/>
      <c r="AHV14" s="13"/>
      <c r="AHW14" s="13"/>
      <c r="AHX14" s="13"/>
      <c r="AHY14" s="13"/>
      <c r="AHZ14" s="13"/>
      <c r="AIA14" s="13"/>
      <c r="AIB14" s="13"/>
      <c r="AIC14" s="13"/>
      <c r="AID14" s="13"/>
      <c r="AIE14" s="13"/>
      <c r="AIF14" s="13"/>
      <c r="AIG14" s="13"/>
      <c r="AIH14" s="13"/>
      <c r="AII14" s="13"/>
      <c r="AIJ14" s="13"/>
      <c r="AIK14" s="13"/>
      <c r="AIL14" s="13"/>
      <c r="AIM14" s="13"/>
      <c r="AIN14" s="13"/>
      <c r="AIO14" s="13"/>
      <c r="AIP14" s="13"/>
      <c r="AIQ14" s="13"/>
      <c r="AIR14" s="13"/>
      <c r="AIS14" s="13"/>
      <c r="AIT14" s="13"/>
      <c r="AIU14" s="13"/>
      <c r="AIV14" s="13"/>
      <c r="AIW14" s="13"/>
      <c r="AIX14" s="13"/>
      <c r="AIY14" s="13"/>
      <c r="AIZ14" s="13"/>
      <c r="AJA14" s="13"/>
      <c r="AJB14" s="13"/>
      <c r="AJC14" s="13"/>
      <c r="AJD14" s="13"/>
      <c r="AJE14" s="13"/>
      <c r="AJF14" s="13"/>
      <c r="AJG14" s="13"/>
      <c r="AJH14" s="13"/>
      <c r="AJI14" s="13"/>
      <c r="AJJ14" s="13"/>
      <c r="AJK14" s="13"/>
      <c r="AJL14" s="13"/>
      <c r="AJM14" s="13"/>
      <c r="AJN14" s="13"/>
      <c r="AJO14" s="13"/>
      <c r="AJP14" s="13"/>
      <c r="AJQ14" s="13"/>
      <c r="AJR14" s="13"/>
      <c r="AJS14" s="13"/>
      <c r="AJT14" s="13"/>
      <c r="AJU14" s="13"/>
      <c r="AJV14" s="13"/>
      <c r="AJW14" s="13"/>
      <c r="AJX14" s="13"/>
      <c r="AJY14" s="13"/>
      <c r="AJZ14" s="13"/>
      <c r="AKA14" s="13"/>
      <c r="AKB14" s="13"/>
      <c r="AKC14" s="13"/>
      <c r="AKD14" s="13"/>
      <c r="AKE14" s="13"/>
      <c r="AKF14" s="13"/>
      <c r="AKG14" s="13"/>
      <c r="AKH14" s="13"/>
      <c r="AKI14" s="13"/>
      <c r="AKJ14" s="13"/>
      <c r="AKK14" s="13"/>
      <c r="AKL14" s="13"/>
      <c r="AKM14" s="13"/>
      <c r="AKN14" s="13"/>
      <c r="AKO14" s="13"/>
      <c r="AKP14" s="13"/>
      <c r="AKQ14" s="13"/>
      <c r="AKR14" s="13"/>
      <c r="AKS14" s="13"/>
      <c r="AKT14" s="13"/>
      <c r="AKU14" s="13"/>
      <c r="AKV14" s="13"/>
      <c r="AKW14" s="13"/>
      <c r="AKX14" s="13"/>
      <c r="AKY14" s="13"/>
      <c r="AKZ14" s="13"/>
      <c r="ALA14" s="13"/>
      <c r="ALB14" s="13"/>
      <c r="ALC14" s="13"/>
      <c r="ALD14" s="13"/>
      <c r="ALE14" s="13"/>
      <c r="ALF14" s="13"/>
      <c r="ALG14" s="13"/>
      <c r="ALH14" s="13"/>
      <c r="ALI14" s="13"/>
      <c r="ALJ14" s="13"/>
      <c r="ALK14" s="13"/>
      <c r="ALL14" s="13"/>
      <c r="ALM14" s="13"/>
      <c r="ALN14" s="13"/>
      <c r="ALO14" s="13"/>
      <c r="ALP14" s="13"/>
      <c r="ALQ14" s="13"/>
      <c r="ALR14" s="13"/>
      <c r="ALS14" s="13"/>
      <c r="ALT14" s="13"/>
      <c r="ALU14" s="13"/>
    </row>
    <row r="15" spans="1:1012" s="12" customFormat="1" ht="18">
      <c r="A15" s="112" t="str">
        <f>DataBase!B11</f>
        <v>Gammarus fossarum</v>
      </c>
      <c r="B15" s="112" t="str">
        <f>DataBase!C11</f>
        <v>GST</v>
      </c>
      <c r="C15" s="112" t="str">
        <f>DataBase!D11</f>
        <v>Continental</v>
      </c>
      <c r="D15" s="112" t="str">
        <f>DataBase!E11</f>
        <v>O Geffard</v>
      </c>
      <c r="E15" s="112" t="str">
        <f>DataBase!F11</f>
        <v>RIVERLY</v>
      </c>
      <c r="F15" s="20" t="str">
        <f t="shared" si="0"/>
        <v>Gammarus fossarum GST</v>
      </c>
      <c r="G15" s="20">
        <f>_xlfn.RANK.EQ(H15,$H$9:$H$997,0)+COUNTIF(H$8:H14,H15)</f>
        <v>120</v>
      </c>
      <c r="H15" s="20">
        <f t="shared" si="1"/>
        <v>290</v>
      </c>
      <c r="I15" s="19">
        <f>INDEX(Ponderation!$W:$AA,MATCH(Analyse!I$8,Ponderation!$W:$W,0),MATCH(Analyse!$B$5,Ponderation!$W$2:$AA$2,0))*INDEX(DataBase!$1:$1048576,MATCH(Analyse!$F15,DataBase!$G:$G,0),MATCH(Analyse!I$8,DataBase!$4:$4,0))</f>
        <v>0</v>
      </c>
      <c r="J15" s="19">
        <f>INDEX(Ponderation!$W:$AA,MATCH(Analyse!J$8,Ponderation!$W:$W,0),MATCH(Analyse!$B$5,Ponderation!$W$2:$AA$2,0))*INDEX(DataBase!$1:$1048576,MATCH(Analyse!$F15,DataBase!$G:$G,0),MATCH(Analyse!J$8,DataBase!$4:$4,0))</f>
        <v>20</v>
      </c>
      <c r="K15" s="19">
        <f>INDEX(Ponderation!$W:$AA,MATCH(Analyse!K$8,Ponderation!$W:$W,0),MATCH(Analyse!$B$5,Ponderation!$W$2:$AA$2,0))*INDEX(DataBase!$1:$1048576,MATCH(Analyse!$F15,DataBase!$G:$G,0),MATCH(Analyse!K$8,DataBase!$4:$4,0))</f>
        <v>0</v>
      </c>
      <c r="L15" s="19">
        <f>INDEX(Ponderation!$W:$AA,MATCH(Analyse!L$8,Ponderation!$W:$W,0),MATCH(Analyse!$B$5,Ponderation!$W$2:$AA$2,0))*INDEX(DataBase!$1:$1048576,MATCH(Analyse!$F15,DataBase!$G:$G,0),MATCH(Analyse!L$8,DataBase!$4:$4,0))</f>
        <v>30</v>
      </c>
      <c r="M15" s="19">
        <f>INDEX(Ponderation!$W:$AA,MATCH(Analyse!M$8,Ponderation!$W:$W,0),MATCH(Analyse!$B$5,Ponderation!$W$2:$AA$2,0))*INDEX(DataBase!$1:$1048576,MATCH(Analyse!$F15,DataBase!$G:$G,0),MATCH(Analyse!M$8,DataBase!$4:$4,0))</f>
        <v>0</v>
      </c>
      <c r="N15" s="19">
        <f>INDEX(Ponderation!$W:$AA,MATCH(Analyse!N$8,Ponderation!$W:$W,0),MATCH(Analyse!$B$5,Ponderation!$W$2:$AA$2,0))*INDEX(DataBase!$1:$1048576,MATCH(Analyse!$F15,DataBase!$G:$G,0),MATCH(Analyse!N$8,DataBase!$4:$4,0))</f>
        <v>0</v>
      </c>
      <c r="O15" s="19">
        <f>INDEX(Ponderation!$W:$AA,MATCH(Analyse!O$8,Ponderation!$W:$W,0),MATCH(Analyse!$B$5,Ponderation!$W$2:$AA$2,0))*INDEX(DataBase!$1:$1048576,MATCH(Analyse!$F15,DataBase!$G:$G,0),MATCH(Analyse!O$8,DataBase!$4:$4,0))</f>
        <v>0</v>
      </c>
      <c r="P15" s="19">
        <f>INDEX(Ponderation!$W:$AA,MATCH(Analyse!P$8,Ponderation!$W:$W,0),MATCH(Analyse!$B$5,Ponderation!$W$2:$AA$2,0))*INDEX(DataBase!$1:$1048576,MATCH(Analyse!$F15,DataBase!$G:$G,0),MATCH(Analyse!P$8,DataBase!$4:$4,0))</f>
        <v>20</v>
      </c>
      <c r="Q15" s="19">
        <f>INDEX(Ponderation!$W:$AA,MATCH(Analyse!Q$8,Ponderation!$W:$W,0),MATCH(Analyse!$B$5,Ponderation!$W$2:$AA$2,0))*INDEX(DataBase!$1:$1048576,MATCH(Analyse!$F15,DataBase!$G:$G,0),MATCH(Analyse!Q$8,DataBase!$4:$4,0))</f>
        <v>0</v>
      </c>
      <c r="R15" s="19">
        <f>INDEX(Ponderation!$W:$AA,MATCH(Analyse!R$8,Ponderation!$W:$W,0),MATCH(Analyse!$B$5,Ponderation!$W$2:$AA$2,0))*INDEX(DataBase!$1:$1048576,MATCH(Analyse!$F15,DataBase!$G:$G,0),MATCH(Analyse!R$8,DataBase!$4:$4,0))</f>
        <v>30</v>
      </c>
      <c r="S15" s="19">
        <f>INDEX(Ponderation!$W:$AA,MATCH(Analyse!S$8,Ponderation!$W:$W,0),MATCH(Analyse!$B$5,Ponderation!$W$2:$AA$2,0))*INDEX(DataBase!$1:$1048576,MATCH(Analyse!$F15,DataBase!$G:$G,0),MATCH(Analyse!S$8,DataBase!$4:$4,0))</f>
        <v>0</v>
      </c>
      <c r="T15" s="19">
        <f>INDEX(Ponderation!$W:$AA,MATCH(Analyse!T$8,Ponderation!$W:$W,0),MATCH(Analyse!$B$5,Ponderation!$W$2:$AA$2,0))*INDEX(DataBase!$1:$1048576,MATCH(Analyse!$F15,DataBase!$G:$G,0),MATCH(Analyse!T$8,DataBase!$4:$4,0))</f>
        <v>0</v>
      </c>
      <c r="U15" s="19">
        <f>INDEX(Ponderation!$W:$AA,MATCH(Analyse!U$8,Ponderation!$W:$W,0),MATCH(Analyse!$B$5,Ponderation!$W$2:$AA$2,0))*INDEX(DataBase!$1:$1048576,MATCH(Analyse!$F15,DataBase!$G:$G,0),MATCH(Analyse!U$8,DataBase!$4:$4,0))</f>
        <v>0</v>
      </c>
      <c r="V15" s="19">
        <f>INDEX(Ponderation!$W:$AA,MATCH(Analyse!V$8,Ponderation!$W:$W,0),MATCH(Analyse!$B$5,Ponderation!$W$2:$AA$2,0))*INDEX(DataBase!$1:$1048576,MATCH(Analyse!$F15,DataBase!$G:$G,0),MATCH(Analyse!V$8,DataBase!$4:$4,0))</f>
        <v>20</v>
      </c>
      <c r="W15" s="19">
        <f>INDEX(Ponderation!$W:$AA,MATCH(Analyse!W$8,Ponderation!$W:$W,0),MATCH(Analyse!$B$5,Ponderation!$W$2:$AA$2,0))*INDEX(DataBase!$1:$1048576,MATCH(Analyse!$F15,DataBase!$G:$G,0),MATCH(Analyse!W$8,DataBase!$4:$4,0))</f>
        <v>0</v>
      </c>
      <c r="X15" s="19">
        <f>INDEX(Ponderation!$W:$AA,MATCH(Analyse!X$8,Ponderation!$W:$W,0),MATCH(Analyse!$B$5,Ponderation!$W$2:$AA$2,0))*INDEX(DataBase!$1:$1048576,MATCH(Analyse!$F15,DataBase!$G:$G,0),MATCH(Analyse!X$8,DataBase!$4:$4,0))</f>
        <v>10</v>
      </c>
      <c r="Y15" s="19">
        <f>INDEX(Ponderation!$W:$AA,MATCH(Analyse!Y$8,Ponderation!$W:$W,0),MATCH(Analyse!$B$5,Ponderation!$W$2:$AA$2,0))*INDEX(DataBase!$1:$1048576,MATCH(Analyse!$F15,DataBase!$G:$G,0),MATCH(Analyse!Y$8,DataBase!$4:$4,0))</f>
        <v>10</v>
      </c>
      <c r="Z15" s="19">
        <f>INDEX(Ponderation!$W:$AA,MATCH(Analyse!Z$8,Ponderation!$W:$W,0),MATCH(Analyse!$B$5,Ponderation!$W$2:$AA$2,0))*INDEX(DataBase!$1:$1048576,MATCH(Analyse!$F15,DataBase!$G:$G,0),MATCH(Analyse!Z$8,DataBase!$4:$4,0))</f>
        <v>10</v>
      </c>
      <c r="AA15" s="19">
        <f>INDEX(Ponderation!$W:$AA,MATCH(Analyse!AA$8,Ponderation!$W:$W,0),MATCH(Analyse!$B$5,Ponderation!$W$2:$AA$2,0))*INDEX(DataBase!$1:$1048576,MATCH(Analyse!$F15,DataBase!$G:$G,0),MATCH(Analyse!AA$8,DataBase!$4:$4,0))</f>
        <v>0</v>
      </c>
      <c r="AB15" s="19">
        <f>INDEX(Ponderation!$W:$AA,MATCH(Analyse!AB$8,Ponderation!$W:$W,0),MATCH(Analyse!$B$5,Ponderation!$W$2:$AA$2,0))*INDEX(DataBase!$1:$1048576,MATCH(Analyse!$F15,DataBase!$G:$G,0),MATCH(Analyse!AB$8,DataBase!$4:$4,0))</f>
        <v>0</v>
      </c>
      <c r="AC15" s="19">
        <f>INDEX(Ponderation!$W:$AA,MATCH(Analyse!AC$8,Ponderation!$W:$W,0),MATCH(Analyse!$B$5,Ponderation!$W$2:$AA$2,0))*INDEX(DataBase!$1:$1048576,MATCH(Analyse!$F15,DataBase!$G:$G,0),MATCH(Analyse!AC$8,DataBase!$4:$4,0))</f>
        <v>0</v>
      </c>
      <c r="AD15" s="19">
        <f>INDEX(Ponderation!$W:$AA,MATCH(Analyse!AD$8,Ponderation!$W:$W,0),MATCH(Analyse!$B$5,Ponderation!$W$2:$AA$2,0))*INDEX(DataBase!$1:$1048576,MATCH(Analyse!$F15,DataBase!$G:$G,0),MATCH(Analyse!AD$8,DataBase!$4:$4,0))</f>
        <v>0</v>
      </c>
      <c r="AE15" s="19">
        <f>INDEX(Ponderation!$W:$AA,MATCH(Analyse!AE$8,Ponderation!$W:$W,0),MATCH(Analyse!$B$5,Ponderation!$W$2:$AA$2,0))*INDEX(DataBase!$1:$1048576,MATCH(Analyse!$F15,DataBase!$G:$G,0),MATCH(Analyse!AE$8,DataBase!$4:$4,0))</f>
        <v>30</v>
      </c>
      <c r="AF15" s="19">
        <f>INDEX(Ponderation!$W:$AA,MATCH(Analyse!AF$8,Ponderation!$W:$W,0),MATCH(Analyse!$B$5,Ponderation!$W$2:$AA$2,0))*INDEX(DataBase!$1:$1048576,MATCH(Analyse!$F15,DataBase!$G:$G,0),MATCH(Analyse!AF$8,DataBase!$4:$4,0))</f>
        <v>30</v>
      </c>
      <c r="AG15" s="19">
        <f>INDEX(Ponderation!$W:$AA,MATCH(Analyse!AG$8,Ponderation!$W:$W,0),MATCH(Analyse!$B$5,Ponderation!$W$2:$AA$2,0))*INDEX(DataBase!$1:$1048576,MATCH(Analyse!$F15,DataBase!$G:$G,0),MATCH(Analyse!AG$8,DataBase!$4:$4,0))</f>
        <v>0</v>
      </c>
      <c r="AH15" s="19">
        <f>INDEX(Ponderation!$W:$AA,MATCH(Analyse!AH$8,Ponderation!$W:$W,0),MATCH(Analyse!$B$5,Ponderation!$W$2:$AA$2,0))*INDEX(DataBase!$1:$1048576,MATCH(Analyse!$F15,DataBase!$G:$G,0),MATCH(Analyse!AH$8,DataBase!$4:$4,0))</f>
        <v>30</v>
      </c>
      <c r="AI15" s="19">
        <f>INDEX(Ponderation!$W:$AA,MATCH(Analyse!AI$8,Ponderation!$W:$W,0),MATCH(Analyse!$B$5,Ponderation!$W$2:$AA$2,0))*INDEX(DataBase!$1:$1048576,MATCH(Analyse!$F15,DataBase!$G:$G,0),MATCH(Analyse!AI$8,DataBase!$4:$4,0))</f>
        <v>0</v>
      </c>
      <c r="AJ15" s="19">
        <f>INDEX(Ponderation!$W:$AA,MATCH(Analyse!AJ$8,Ponderation!$W:$W,0),MATCH(Analyse!$B$5,Ponderation!$W$2:$AA$2,0))*INDEX(DataBase!$1:$1048576,MATCH(Analyse!$F15,DataBase!$G:$G,0),MATCH(Analyse!AJ$8,DataBase!$4:$4,0))</f>
        <v>0</v>
      </c>
      <c r="AK15" s="19">
        <f>INDEX(Ponderation!$W:$AA,MATCH(Analyse!AK$8,Ponderation!$W:$W,0),MATCH(Analyse!$B$5,Ponderation!$W$2:$AA$2,0))*INDEX(DataBase!$1:$1048576,MATCH(Analyse!$F15,DataBase!$G:$G,0),MATCH(Analyse!AK$8,DataBase!$4:$4,0))</f>
        <v>0</v>
      </c>
      <c r="AL15" s="19">
        <f>INDEX(Ponderation!$W:$AA,MATCH(Analyse!AL$8,Ponderation!$W:$W,0),MATCH(Analyse!$B$5,Ponderation!$W$2:$AA$2,0))*INDEX(DataBase!$1:$1048576,MATCH(Analyse!$F15,DataBase!$G:$G,0),MATCH(Analyse!AL$8,DataBase!$4:$4,0))</f>
        <v>0</v>
      </c>
      <c r="AM15" s="19">
        <f>INDEX(Ponderation!$W:$AA,MATCH(Analyse!AM$8,Ponderation!$W:$W,0),MATCH(Analyse!$B$5,Ponderation!$W$2:$AA$2,0))*INDEX(DataBase!$1:$1048576,MATCH(Analyse!$F15,DataBase!$G:$G,0),MATCH(Analyse!AM$8,DataBase!$4:$4,0))</f>
        <v>0</v>
      </c>
      <c r="AN15" s="19">
        <f>INDEX(Ponderation!$W:$AA,MATCH(Analyse!AN$8,Ponderation!$W:$W,0),MATCH(Analyse!$B$5,Ponderation!$W$2:$AA$2,0))*INDEX(DataBase!$1:$1048576,MATCH(Analyse!$F15,DataBase!$G:$G,0),MATCH(Analyse!AN$8,DataBase!$4:$4,0))</f>
        <v>20</v>
      </c>
      <c r="AO15" s="19">
        <f>INDEX(Ponderation!$W:$AA,MATCH(Analyse!AO$8,Ponderation!$W:$W,0),MATCH(Analyse!$B$5,Ponderation!$W$2:$AA$2,0))*INDEX(DataBase!$1:$1048576,MATCH(Analyse!$F15,DataBase!$G:$G,0),MATCH(Analyse!AO$8,DataBase!$4:$4,0))</f>
        <v>30</v>
      </c>
      <c r="AP15" s="19">
        <f>INDEX(Ponderation!$W:$AA,MATCH(Analyse!AP$8,Ponderation!$W:$W,0),MATCH(Analyse!$B$5,Ponderation!$W$2:$AA$2,0))*INDEX(DataBase!$1:$1048576,MATCH(Analyse!$F15,DataBase!$G:$G,0),MATCH(Analyse!AP$8,DataBase!$4:$4,0))</f>
        <v>0</v>
      </c>
      <c r="AQ15" s="13"/>
      <c r="AR15" s="13"/>
      <c r="AS15" s="13"/>
      <c r="AT15" s="17"/>
      <c r="AU15" s="17"/>
      <c r="AV15" s="17"/>
      <c r="AW15" s="17"/>
      <c r="AX15" s="17"/>
      <c r="AY15" s="17"/>
      <c r="AZ15" s="17"/>
      <c r="BA15" s="17"/>
      <c r="BB15" s="17"/>
      <c r="BC15" s="17"/>
      <c r="BD15" s="17"/>
      <c r="BE15" s="17"/>
      <c r="BF15" s="17"/>
      <c r="BG15" s="17"/>
      <c r="BH15" s="17"/>
      <c r="BI15" s="17"/>
      <c r="BJ15" s="17"/>
      <c r="BK15" s="17"/>
      <c r="BL15" s="17"/>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c r="CL15" s="13"/>
      <c r="CM15" s="13"/>
      <c r="CN15" s="13"/>
      <c r="CO15" s="13"/>
      <c r="CP15" s="13"/>
      <c r="CQ15" s="13"/>
      <c r="CR15" s="13"/>
      <c r="CS15" s="13"/>
      <c r="CT15" s="13"/>
      <c r="CU15" s="13"/>
      <c r="CV15" s="13"/>
      <c r="CW15" s="13"/>
      <c r="CX15" s="13"/>
      <c r="CY15" s="13"/>
      <c r="CZ15" s="13"/>
      <c r="DA15" s="13"/>
      <c r="DB15" s="13"/>
      <c r="DC15" s="13"/>
      <c r="DD15" s="13"/>
      <c r="DE15" s="13"/>
      <c r="DF15" s="13"/>
      <c r="DG15" s="13"/>
      <c r="DH15" s="13"/>
      <c r="DI15" s="13"/>
      <c r="DJ15" s="13"/>
      <c r="DK15" s="13"/>
      <c r="DL15" s="13"/>
      <c r="DM15" s="13"/>
      <c r="DN15" s="13"/>
      <c r="DO15" s="13"/>
      <c r="DP15" s="13"/>
      <c r="DQ15" s="13"/>
      <c r="DR15" s="13"/>
      <c r="DS15" s="13"/>
      <c r="DT15" s="13"/>
      <c r="DU15" s="13"/>
      <c r="DV15" s="13"/>
      <c r="DW15" s="13"/>
      <c r="DX15" s="13"/>
      <c r="DY15" s="13"/>
      <c r="DZ15" s="13"/>
      <c r="EA15" s="13"/>
      <c r="EB15" s="13"/>
      <c r="EC15" s="13"/>
      <c r="ED15" s="13"/>
      <c r="EE15" s="13"/>
      <c r="EF15" s="13"/>
      <c r="EG15" s="13"/>
      <c r="EH15" s="13"/>
      <c r="EI15" s="13"/>
      <c r="EJ15" s="13"/>
      <c r="EK15" s="13"/>
      <c r="EL15" s="13"/>
      <c r="EM15" s="13"/>
      <c r="EN15" s="13"/>
      <c r="EO15" s="13"/>
      <c r="EP15" s="13"/>
      <c r="EQ15" s="13"/>
      <c r="ER15" s="13"/>
      <c r="ES15" s="13"/>
      <c r="ET15" s="13"/>
      <c r="EU15" s="13"/>
      <c r="EV15" s="13"/>
      <c r="EW15" s="13"/>
      <c r="EX15" s="13"/>
      <c r="EY15" s="13"/>
      <c r="EZ15" s="13"/>
      <c r="FA15" s="13"/>
      <c r="FB15" s="13"/>
      <c r="FC15" s="13"/>
      <c r="FD15" s="13"/>
      <c r="FE15" s="13"/>
      <c r="FF15" s="13"/>
      <c r="FG15" s="13"/>
      <c r="FH15" s="13"/>
      <c r="FI15" s="13"/>
      <c r="FJ15" s="13"/>
      <c r="FK15" s="13"/>
      <c r="FL15" s="13"/>
      <c r="FM15" s="13"/>
      <c r="FN15" s="13"/>
      <c r="FO15" s="13"/>
      <c r="FP15" s="13"/>
      <c r="FQ15" s="13"/>
      <c r="FR15" s="13"/>
      <c r="FS15" s="13"/>
      <c r="FT15" s="13"/>
      <c r="FU15" s="13"/>
      <c r="FV15" s="13"/>
      <c r="FW15" s="13"/>
      <c r="FX15" s="13"/>
      <c r="FY15" s="13"/>
      <c r="FZ15" s="13"/>
      <c r="GA15" s="13"/>
      <c r="GB15" s="13"/>
      <c r="GC15" s="13"/>
      <c r="GD15" s="13"/>
      <c r="GE15" s="13"/>
      <c r="GF15" s="13"/>
      <c r="GG15" s="13"/>
      <c r="GH15" s="13"/>
      <c r="GI15" s="13"/>
      <c r="GJ15" s="13"/>
      <c r="GK15" s="13"/>
      <c r="GL15" s="13"/>
      <c r="GM15" s="13"/>
      <c r="GN15" s="13"/>
      <c r="GO15" s="13"/>
      <c r="GP15" s="13"/>
      <c r="GQ15" s="13"/>
      <c r="GR15" s="13"/>
      <c r="GS15" s="13"/>
      <c r="GT15" s="13"/>
      <c r="GU15" s="13"/>
      <c r="GV15" s="13"/>
      <c r="GW15" s="13"/>
      <c r="GX15" s="13"/>
      <c r="GY15" s="13"/>
      <c r="GZ15" s="13"/>
      <c r="HA15" s="13"/>
      <c r="HB15" s="13"/>
      <c r="HC15" s="13"/>
      <c r="HD15" s="13"/>
      <c r="HE15" s="13"/>
      <c r="HF15" s="13"/>
      <c r="HG15" s="13"/>
      <c r="HH15" s="13"/>
      <c r="HI15" s="13"/>
      <c r="HJ15" s="13"/>
      <c r="HK15" s="13"/>
      <c r="HL15" s="13"/>
      <c r="HM15" s="13"/>
      <c r="HN15" s="13"/>
      <c r="HO15" s="13"/>
      <c r="HP15" s="13"/>
      <c r="HQ15" s="13"/>
      <c r="HR15" s="13"/>
      <c r="HS15" s="13"/>
      <c r="HT15" s="13"/>
      <c r="HU15" s="13"/>
      <c r="HV15" s="13"/>
      <c r="HW15" s="13"/>
      <c r="HX15" s="13"/>
      <c r="HY15" s="13"/>
      <c r="HZ15" s="13"/>
      <c r="IA15" s="13"/>
      <c r="IB15" s="13"/>
      <c r="IC15" s="13"/>
      <c r="ID15" s="13"/>
      <c r="IE15" s="13"/>
      <c r="IF15" s="13"/>
      <c r="IG15" s="13"/>
      <c r="IH15" s="13"/>
      <c r="II15" s="13"/>
      <c r="IJ15" s="13"/>
      <c r="IK15" s="13"/>
      <c r="IL15" s="13"/>
      <c r="IM15" s="13"/>
      <c r="IN15" s="13"/>
      <c r="IO15" s="13"/>
      <c r="IP15" s="13"/>
      <c r="IQ15" s="13"/>
      <c r="IR15" s="13"/>
      <c r="IS15" s="13"/>
      <c r="IT15" s="13"/>
      <c r="IU15" s="13"/>
      <c r="IV15" s="13"/>
      <c r="IW15" s="13"/>
      <c r="IX15" s="13"/>
      <c r="IY15" s="13"/>
      <c r="IZ15" s="13"/>
      <c r="JA15" s="13"/>
      <c r="JB15" s="13"/>
      <c r="JC15" s="13"/>
      <c r="JD15" s="13"/>
      <c r="JE15" s="13"/>
      <c r="JF15" s="13"/>
      <c r="JG15" s="13"/>
      <c r="JH15" s="13"/>
      <c r="JI15" s="13"/>
      <c r="JJ15" s="13"/>
      <c r="JK15" s="13"/>
      <c r="JL15" s="13"/>
      <c r="JM15" s="13"/>
      <c r="JN15" s="13"/>
      <c r="JO15" s="13"/>
      <c r="JP15" s="13"/>
      <c r="JQ15" s="13"/>
      <c r="JR15" s="13"/>
      <c r="JS15" s="13"/>
      <c r="JT15" s="13"/>
      <c r="JU15" s="13"/>
      <c r="JV15" s="13"/>
      <c r="JW15" s="13"/>
      <c r="JX15" s="13"/>
      <c r="JY15" s="13"/>
      <c r="JZ15" s="13"/>
      <c r="KA15" s="13"/>
      <c r="KB15" s="13"/>
      <c r="KC15" s="13"/>
      <c r="KD15" s="13"/>
      <c r="KE15" s="13"/>
      <c r="KF15" s="13"/>
      <c r="KG15" s="13"/>
      <c r="KH15" s="13"/>
      <c r="KI15" s="13"/>
      <c r="KJ15" s="13"/>
      <c r="KK15" s="13"/>
      <c r="KL15" s="13"/>
      <c r="KM15" s="13"/>
      <c r="KN15" s="13"/>
      <c r="KO15" s="13"/>
      <c r="KP15" s="13"/>
      <c r="KQ15" s="13"/>
      <c r="KR15" s="13"/>
      <c r="KS15" s="13"/>
      <c r="KT15" s="13"/>
      <c r="KU15" s="13"/>
      <c r="KV15" s="13"/>
      <c r="KW15" s="13"/>
      <c r="KX15" s="13"/>
      <c r="KY15" s="13"/>
      <c r="KZ15" s="13"/>
      <c r="LA15" s="13"/>
      <c r="LB15" s="13"/>
      <c r="LC15" s="13"/>
      <c r="LD15" s="13"/>
      <c r="LE15" s="13"/>
      <c r="LF15" s="13"/>
      <c r="LG15" s="13"/>
      <c r="LH15" s="13"/>
      <c r="LI15" s="13"/>
      <c r="LJ15" s="13"/>
      <c r="LK15" s="13"/>
      <c r="LL15" s="13"/>
      <c r="LM15" s="13"/>
      <c r="LN15" s="13"/>
      <c r="LO15" s="13"/>
      <c r="LP15" s="13"/>
      <c r="LQ15" s="13"/>
      <c r="LR15" s="13"/>
      <c r="LS15" s="13"/>
      <c r="LT15" s="13"/>
      <c r="LU15" s="13"/>
      <c r="LV15" s="13"/>
      <c r="LW15" s="13"/>
      <c r="LX15" s="13"/>
      <c r="LY15" s="13"/>
      <c r="LZ15" s="13"/>
      <c r="MA15" s="13"/>
      <c r="MB15" s="13"/>
      <c r="MC15" s="13"/>
      <c r="MD15" s="13"/>
      <c r="ME15" s="13"/>
      <c r="MF15" s="13"/>
      <c r="MG15" s="13"/>
      <c r="MH15" s="13"/>
      <c r="MI15" s="13"/>
      <c r="MJ15" s="13"/>
      <c r="MK15" s="13"/>
      <c r="ML15" s="13"/>
      <c r="MM15" s="13"/>
      <c r="MN15" s="13"/>
      <c r="MO15" s="13"/>
      <c r="MP15" s="13"/>
      <c r="MQ15" s="13"/>
      <c r="MR15" s="13"/>
      <c r="MS15" s="13"/>
      <c r="MT15" s="13"/>
      <c r="MU15" s="13"/>
      <c r="MV15" s="13"/>
      <c r="MW15" s="13"/>
      <c r="MX15" s="13"/>
      <c r="MY15" s="13"/>
      <c r="MZ15" s="13"/>
      <c r="NA15" s="13"/>
      <c r="NB15" s="13"/>
      <c r="NC15" s="13"/>
      <c r="ND15" s="13"/>
      <c r="NE15" s="13"/>
      <c r="NF15" s="13"/>
      <c r="NG15" s="13"/>
      <c r="NH15" s="13"/>
      <c r="NI15" s="13"/>
      <c r="NJ15" s="13"/>
      <c r="NK15" s="13"/>
      <c r="NL15" s="13"/>
      <c r="NM15" s="13"/>
      <c r="NN15" s="13"/>
      <c r="NO15" s="13"/>
      <c r="NP15" s="13"/>
      <c r="NQ15" s="13"/>
      <c r="NR15" s="13"/>
      <c r="NS15" s="13"/>
      <c r="NT15" s="13"/>
      <c r="NU15" s="13"/>
      <c r="NV15" s="13"/>
      <c r="NW15" s="13"/>
      <c r="NX15" s="13"/>
      <c r="NY15" s="13"/>
      <c r="NZ15" s="13"/>
      <c r="OA15" s="13"/>
      <c r="OB15" s="13"/>
      <c r="OC15" s="13"/>
      <c r="OD15" s="13"/>
      <c r="OE15" s="13"/>
      <c r="OF15" s="13"/>
      <c r="OG15" s="13"/>
      <c r="OH15" s="13"/>
      <c r="OI15" s="13"/>
      <c r="OJ15" s="13"/>
      <c r="OK15" s="13"/>
      <c r="OL15" s="13"/>
      <c r="OM15" s="13"/>
      <c r="ON15" s="13"/>
      <c r="OO15" s="13"/>
      <c r="OP15" s="13"/>
      <c r="OQ15" s="13"/>
      <c r="OR15" s="13"/>
      <c r="OS15" s="13"/>
      <c r="OT15" s="13"/>
      <c r="OU15" s="13"/>
      <c r="OV15" s="13"/>
      <c r="OW15" s="13"/>
      <c r="OX15" s="13"/>
      <c r="OY15" s="13"/>
      <c r="OZ15" s="13"/>
      <c r="PA15" s="13"/>
      <c r="PB15" s="13"/>
      <c r="PC15" s="13"/>
      <c r="PD15" s="13"/>
      <c r="PE15" s="13"/>
      <c r="PF15" s="13"/>
      <c r="PG15" s="13"/>
      <c r="PH15" s="13"/>
      <c r="PI15" s="13"/>
      <c r="PJ15" s="13"/>
      <c r="PK15" s="13"/>
      <c r="PL15" s="13"/>
      <c r="PM15" s="13"/>
      <c r="PN15" s="13"/>
      <c r="PO15" s="13"/>
      <c r="PP15" s="13"/>
      <c r="PQ15" s="13"/>
      <c r="PR15" s="13"/>
      <c r="PS15" s="13"/>
      <c r="PT15" s="13"/>
      <c r="PU15" s="13"/>
      <c r="PV15" s="13"/>
      <c r="PW15" s="13"/>
      <c r="PX15" s="13"/>
      <c r="PY15" s="13"/>
      <c r="PZ15" s="13"/>
      <c r="QA15" s="13"/>
      <c r="QB15" s="13"/>
      <c r="QC15" s="13"/>
      <c r="QD15" s="13"/>
      <c r="QE15" s="13"/>
      <c r="QF15" s="13"/>
      <c r="QG15" s="13"/>
      <c r="QH15" s="13"/>
      <c r="QI15" s="13"/>
      <c r="QJ15" s="13"/>
      <c r="QK15" s="13"/>
      <c r="QL15" s="13"/>
      <c r="QM15" s="13"/>
      <c r="QN15" s="13"/>
      <c r="QO15" s="13"/>
      <c r="QP15" s="13"/>
      <c r="QQ15" s="13"/>
      <c r="QR15" s="13"/>
      <c r="QS15" s="13"/>
      <c r="QT15" s="13"/>
      <c r="QU15" s="13"/>
      <c r="QV15" s="13"/>
      <c r="QW15" s="13"/>
      <c r="QX15" s="13"/>
      <c r="QY15" s="13"/>
      <c r="QZ15" s="13"/>
      <c r="RA15" s="13"/>
      <c r="RB15" s="13"/>
      <c r="RC15" s="13"/>
      <c r="RD15" s="13"/>
      <c r="RE15" s="13"/>
      <c r="RF15" s="13"/>
      <c r="RG15" s="13"/>
      <c r="RH15" s="13"/>
      <c r="RI15" s="13"/>
      <c r="RJ15" s="13"/>
      <c r="RK15" s="13"/>
      <c r="RL15" s="13"/>
      <c r="RM15" s="13"/>
      <c r="RN15" s="13"/>
      <c r="RO15" s="13"/>
      <c r="RP15" s="13"/>
      <c r="RQ15" s="13"/>
      <c r="RR15" s="13"/>
      <c r="RS15" s="13"/>
      <c r="RT15" s="13"/>
      <c r="RU15" s="13"/>
      <c r="RV15" s="13"/>
      <c r="RW15" s="13"/>
      <c r="RX15" s="13"/>
      <c r="RY15" s="13"/>
      <c r="RZ15" s="13"/>
      <c r="SA15" s="13"/>
      <c r="SB15" s="13"/>
      <c r="SC15" s="13"/>
      <c r="SD15" s="13"/>
      <c r="SE15" s="13"/>
      <c r="SF15" s="13"/>
      <c r="SG15" s="13"/>
      <c r="SH15" s="13"/>
      <c r="SI15" s="13"/>
      <c r="SJ15" s="13"/>
      <c r="SK15" s="13"/>
      <c r="SL15" s="13"/>
      <c r="SM15" s="13"/>
      <c r="SN15" s="13"/>
      <c r="SO15" s="13"/>
      <c r="SP15" s="13"/>
      <c r="SQ15" s="13"/>
      <c r="SR15" s="13"/>
      <c r="SS15" s="13"/>
      <c r="ST15" s="13"/>
      <c r="SU15" s="13"/>
      <c r="SV15" s="13"/>
      <c r="SW15" s="13"/>
      <c r="SX15" s="13"/>
      <c r="SY15" s="13"/>
      <c r="SZ15" s="13"/>
      <c r="TA15" s="13"/>
      <c r="TB15" s="13"/>
      <c r="TC15" s="13"/>
      <c r="TD15" s="13"/>
      <c r="TE15" s="13"/>
      <c r="TF15" s="13"/>
      <c r="TG15" s="13"/>
      <c r="TH15" s="13"/>
      <c r="TI15" s="13"/>
      <c r="TJ15" s="13"/>
      <c r="TK15" s="13"/>
      <c r="TL15" s="13"/>
      <c r="TM15" s="13"/>
      <c r="TN15" s="13"/>
      <c r="TO15" s="13"/>
      <c r="TP15" s="13"/>
      <c r="TQ15" s="13"/>
      <c r="TR15" s="13"/>
      <c r="TS15" s="13"/>
      <c r="TT15" s="13"/>
      <c r="TU15" s="13"/>
      <c r="TV15" s="13"/>
      <c r="TW15" s="13"/>
      <c r="TX15" s="13"/>
      <c r="TY15" s="13"/>
      <c r="TZ15" s="13"/>
      <c r="UA15" s="13"/>
      <c r="UB15" s="13"/>
      <c r="UC15" s="13"/>
      <c r="UD15" s="13"/>
      <c r="UE15" s="13"/>
      <c r="UF15" s="13"/>
      <c r="UG15" s="13"/>
      <c r="UH15" s="13"/>
      <c r="UI15" s="13"/>
      <c r="UJ15" s="13"/>
      <c r="UK15" s="13"/>
      <c r="UL15" s="13"/>
      <c r="UM15" s="13"/>
      <c r="UN15" s="13"/>
      <c r="UO15" s="13"/>
      <c r="UP15" s="13"/>
      <c r="UQ15" s="13"/>
      <c r="UR15" s="13"/>
      <c r="US15" s="13"/>
      <c r="UT15" s="13"/>
      <c r="UU15" s="13"/>
      <c r="UV15" s="13"/>
      <c r="UW15" s="13"/>
      <c r="UX15" s="13"/>
      <c r="UY15" s="13"/>
      <c r="UZ15" s="13"/>
      <c r="VA15" s="13"/>
      <c r="VB15" s="13"/>
      <c r="VC15" s="13"/>
      <c r="VD15" s="13"/>
      <c r="VE15" s="13"/>
      <c r="VF15" s="13"/>
      <c r="VG15" s="13"/>
      <c r="VH15" s="13"/>
      <c r="VI15" s="13"/>
      <c r="VJ15" s="13"/>
      <c r="VK15" s="13"/>
      <c r="VL15" s="13"/>
      <c r="VM15" s="13"/>
      <c r="VN15" s="13"/>
      <c r="VO15" s="13"/>
      <c r="VP15" s="13"/>
      <c r="VQ15" s="13"/>
      <c r="VR15" s="13"/>
      <c r="VS15" s="13"/>
      <c r="VT15" s="13"/>
      <c r="VU15" s="13"/>
      <c r="VV15" s="13"/>
      <c r="VW15" s="13"/>
      <c r="VX15" s="13"/>
      <c r="VY15" s="13"/>
      <c r="VZ15" s="13"/>
      <c r="WA15" s="13"/>
      <c r="WB15" s="13"/>
      <c r="WC15" s="13"/>
      <c r="WD15" s="13"/>
      <c r="WE15" s="13"/>
      <c r="WF15" s="13"/>
      <c r="WG15" s="13"/>
      <c r="WH15" s="13"/>
      <c r="WI15" s="13"/>
      <c r="WJ15" s="13"/>
      <c r="WK15" s="13"/>
      <c r="WL15" s="13"/>
      <c r="WM15" s="13"/>
      <c r="WN15" s="13"/>
      <c r="WO15" s="13"/>
      <c r="WP15" s="13"/>
      <c r="WQ15" s="13"/>
      <c r="WR15" s="13"/>
      <c r="WS15" s="13"/>
      <c r="WT15" s="13"/>
      <c r="WU15" s="13"/>
      <c r="WV15" s="13"/>
      <c r="WW15" s="13"/>
      <c r="WX15" s="13"/>
      <c r="WY15" s="13"/>
      <c r="WZ15" s="13"/>
      <c r="XA15" s="13"/>
      <c r="XB15" s="13"/>
      <c r="XC15" s="13"/>
      <c r="XD15" s="13"/>
      <c r="XE15" s="13"/>
      <c r="XF15" s="13"/>
      <c r="XG15" s="13"/>
      <c r="XH15" s="13"/>
      <c r="XI15" s="13"/>
      <c r="XJ15" s="13"/>
      <c r="XK15" s="13"/>
      <c r="XL15" s="13"/>
      <c r="XM15" s="13"/>
      <c r="XN15" s="13"/>
      <c r="XO15" s="13"/>
      <c r="XP15" s="13"/>
      <c r="XQ15" s="13"/>
      <c r="XR15" s="13"/>
      <c r="XS15" s="13"/>
      <c r="XT15" s="13"/>
      <c r="XU15" s="13"/>
      <c r="XV15" s="13"/>
      <c r="XW15" s="13"/>
      <c r="XX15" s="13"/>
      <c r="XY15" s="13"/>
      <c r="XZ15" s="13"/>
      <c r="YA15" s="13"/>
      <c r="YB15" s="13"/>
      <c r="YC15" s="13"/>
      <c r="YD15" s="13"/>
      <c r="YE15" s="13"/>
      <c r="YF15" s="13"/>
      <c r="YG15" s="13"/>
      <c r="YH15" s="13"/>
      <c r="YI15" s="13"/>
      <c r="YJ15" s="13"/>
      <c r="YK15" s="13"/>
      <c r="YL15" s="13"/>
      <c r="YM15" s="13"/>
      <c r="YN15" s="13"/>
      <c r="YO15" s="13"/>
      <c r="YP15" s="13"/>
      <c r="YQ15" s="13"/>
      <c r="YR15" s="13"/>
      <c r="YS15" s="13"/>
      <c r="YT15" s="13"/>
      <c r="YU15" s="13"/>
      <c r="YV15" s="13"/>
      <c r="YW15" s="13"/>
      <c r="YX15" s="13"/>
      <c r="YY15" s="13"/>
      <c r="YZ15" s="13"/>
      <c r="ZA15" s="13"/>
      <c r="ZB15" s="13"/>
      <c r="ZC15" s="13"/>
      <c r="ZD15" s="13"/>
      <c r="ZE15" s="13"/>
      <c r="ZF15" s="13"/>
      <c r="ZG15" s="13"/>
      <c r="ZH15" s="13"/>
      <c r="ZI15" s="13"/>
      <c r="ZJ15" s="13"/>
      <c r="ZK15" s="13"/>
      <c r="ZL15" s="13"/>
      <c r="ZM15" s="13"/>
      <c r="ZN15" s="13"/>
      <c r="ZO15" s="13"/>
      <c r="ZP15" s="13"/>
      <c r="ZQ15" s="13"/>
      <c r="ZR15" s="13"/>
      <c r="ZS15" s="13"/>
      <c r="ZT15" s="13"/>
      <c r="ZU15" s="13"/>
      <c r="ZV15" s="13"/>
      <c r="ZW15" s="13"/>
      <c r="ZX15" s="13"/>
      <c r="ZY15" s="13"/>
      <c r="ZZ15" s="13"/>
      <c r="AAA15" s="13"/>
      <c r="AAB15" s="13"/>
      <c r="AAC15" s="13"/>
      <c r="AAD15" s="13"/>
      <c r="AAE15" s="13"/>
      <c r="AAF15" s="13"/>
      <c r="AAG15" s="13"/>
      <c r="AAH15" s="13"/>
      <c r="AAI15" s="13"/>
      <c r="AAJ15" s="13"/>
      <c r="AAK15" s="13"/>
      <c r="AAL15" s="13"/>
      <c r="AAM15" s="13"/>
      <c r="AAN15" s="13"/>
      <c r="AAO15" s="13"/>
      <c r="AAP15" s="13"/>
      <c r="AAQ15" s="13"/>
      <c r="AAR15" s="13"/>
      <c r="AAS15" s="13"/>
      <c r="AAT15" s="13"/>
      <c r="AAU15" s="13"/>
      <c r="AAV15" s="13"/>
      <c r="AAW15" s="13"/>
      <c r="AAX15" s="13"/>
      <c r="AAY15" s="13"/>
      <c r="AAZ15" s="13"/>
      <c r="ABA15" s="13"/>
      <c r="ABB15" s="13"/>
      <c r="ABC15" s="13"/>
      <c r="ABD15" s="13"/>
      <c r="ABE15" s="13"/>
      <c r="ABF15" s="13"/>
      <c r="ABG15" s="13"/>
      <c r="ABH15" s="13"/>
      <c r="ABI15" s="13"/>
      <c r="ABJ15" s="13"/>
      <c r="ABK15" s="13"/>
      <c r="ABL15" s="13"/>
      <c r="ABM15" s="13"/>
      <c r="ABN15" s="13"/>
      <c r="ABO15" s="13"/>
      <c r="ABP15" s="13"/>
      <c r="ABQ15" s="13"/>
      <c r="ABR15" s="13"/>
      <c r="ABS15" s="13"/>
      <c r="ABT15" s="13"/>
      <c r="ABU15" s="13"/>
      <c r="ABV15" s="13"/>
      <c r="ABW15" s="13"/>
      <c r="ABX15" s="13"/>
      <c r="ABY15" s="13"/>
      <c r="ABZ15" s="13"/>
      <c r="ACA15" s="13"/>
      <c r="ACB15" s="13"/>
      <c r="ACC15" s="13"/>
      <c r="ACD15" s="13"/>
      <c r="ACE15" s="13"/>
      <c r="ACF15" s="13"/>
      <c r="ACG15" s="13"/>
      <c r="ACH15" s="13"/>
      <c r="ACI15" s="13"/>
      <c r="ACJ15" s="13"/>
      <c r="ACK15" s="13"/>
      <c r="ACL15" s="13"/>
      <c r="ACM15" s="13"/>
      <c r="ACN15" s="13"/>
      <c r="ACO15" s="13"/>
      <c r="ACP15" s="13"/>
      <c r="ACQ15" s="13"/>
      <c r="ACR15" s="13"/>
      <c r="ACS15" s="13"/>
      <c r="ACT15" s="13"/>
      <c r="ACU15" s="13"/>
      <c r="ACV15" s="13"/>
      <c r="ACW15" s="13"/>
      <c r="ACX15" s="13"/>
      <c r="ACY15" s="13"/>
      <c r="ACZ15" s="13"/>
      <c r="ADA15" s="13"/>
      <c r="ADB15" s="13"/>
      <c r="ADC15" s="13"/>
      <c r="ADD15" s="13"/>
      <c r="ADE15" s="13"/>
      <c r="ADF15" s="13"/>
      <c r="ADG15" s="13"/>
      <c r="ADH15" s="13"/>
      <c r="ADI15" s="13"/>
      <c r="ADJ15" s="13"/>
      <c r="ADK15" s="13"/>
      <c r="ADL15" s="13"/>
      <c r="ADM15" s="13"/>
      <c r="ADN15" s="13"/>
      <c r="ADO15" s="13"/>
      <c r="ADP15" s="13"/>
      <c r="ADQ15" s="13"/>
      <c r="ADR15" s="13"/>
      <c r="ADS15" s="13"/>
      <c r="ADT15" s="13"/>
      <c r="ADU15" s="13"/>
      <c r="ADV15" s="13"/>
      <c r="ADW15" s="13"/>
      <c r="ADX15" s="13"/>
      <c r="ADY15" s="13"/>
      <c r="ADZ15" s="13"/>
      <c r="AEA15" s="13"/>
      <c r="AEB15" s="13"/>
      <c r="AEC15" s="13"/>
      <c r="AED15" s="13"/>
      <c r="AEE15" s="13"/>
      <c r="AEF15" s="13"/>
      <c r="AEG15" s="13"/>
      <c r="AEH15" s="13"/>
      <c r="AEI15" s="13"/>
      <c r="AEJ15" s="13"/>
      <c r="AEK15" s="13"/>
      <c r="AEL15" s="13"/>
      <c r="AEM15" s="13"/>
      <c r="AEN15" s="13"/>
      <c r="AEO15" s="13"/>
      <c r="AEP15" s="13"/>
      <c r="AEQ15" s="13"/>
      <c r="AER15" s="13"/>
      <c r="AES15" s="13"/>
      <c r="AET15" s="13"/>
      <c r="AEU15" s="13"/>
      <c r="AEV15" s="13"/>
      <c r="AEW15" s="13"/>
      <c r="AEX15" s="13"/>
      <c r="AEY15" s="13"/>
      <c r="AEZ15" s="13"/>
      <c r="AFA15" s="13"/>
      <c r="AFB15" s="13"/>
      <c r="AFC15" s="13"/>
      <c r="AFD15" s="13"/>
      <c r="AFE15" s="13"/>
      <c r="AFF15" s="13"/>
      <c r="AFG15" s="13"/>
      <c r="AFH15" s="13"/>
      <c r="AFI15" s="13"/>
      <c r="AFJ15" s="13"/>
      <c r="AFK15" s="13"/>
      <c r="AFL15" s="13"/>
      <c r="AFM15" s="13"/>
      <c r="AFN15" s="13"/>
      <c r="AFO15" s="13"/>
      <c r="AFP15" s="13"/>
      <c r="AFQ15" s="13"/>
      <c r="AFR15" s="13"/>
      <c r="AFS15" s="13"/>
      <c r="AFT15" s="13"/>
      <c r="AFU15" s="13"/>
      <c r="AFV15" s="13"/>
      <c r="AFW15" s="13"/>
      <c r="AFX15" s="13"/>
      <c r="AFY15" s="13"/>
      <c r="AFZ15" s="13"/>
      <c r="AGA15" s="13"/>
      <c r="AGB15" s="13"/>
      <c r="AGC15" s="13"/>
      <c r="AGD15" s="13"/>
      <c r="AGE15" s="13"/>
      <c r="AGF15" s="13"/>
      <c r="AGG15" s="13"/>
      <c r="AGH15" s="13"/>
      <c r="AGI15" s="13"/>
      <c r="AGJ15" s="13"/>
      <c r="AGK15" s="13"/>
      <c r="AGL15" s="13"/>
      <c r="AGM15" s="13"/>
      <c r="AGN15" s="13"/>
      <c r="AGO15" s="13"/>
      <c r="AGP15" s="13"/>
      <c r="AGQ15" s="13"/>
      <c r="AGR15" s="13"/>
      <c r="AGS15" s="13"/>
      <c r="AGT15" s="13"/>
      <c r="AGU15" s="13"/>
      <c r="AGV15" s="13"/>
      <c r="AGW15" s="13"/>
      <c r="AGX15" s="13"/>
      <c r="AGY15" s="13"/>
      <c r="AGZ15" s="13"/>
      <c r="AHA15" s="13"/>
      <c r="AHB15" s="13"/>
      <c r="AHC15" s="13"/>
      <c r="AHD15" s="13"/>
      <c r="AHE15" s="13"/>
      <c r="AHF15" s="13"/>
      <c r="AHG15" s="13"/>
      <c r="AHH15" s="13"/>
      <c r="AHI15" s="13"/>
      <c r="AHJ15" s="13"/>
      <c r="AHK15" s="13"/>
      <c r="AHL15" s="13"/>
      <c r="AHM15" s="13"/>
      <c r="AHN15" s="13"/>
      <c r="AHO15" s="13"/>
      <c r="AHP15" s="13"/>
      <c r="AHQ15" s="13"/>
      <c r="AHR15" s="13"/>
      <c r="AHS15" s="13"/>
      <c r="AHT15" s="13"/>
      <c r="AHU15" s="13"/>
      <c r="AHV15" s="13"/>
      <c r="AHW15" s="13"/>
      <c r="AHX15" s="13"/>
      <c r="AHY15" s="13"/>
      <c r="AHZ15" s="13"/>
      <c r="AIA15" s="13"/>
      <c r="AIB15" s="13"/>
      <c r="AIC15" s="13"/>
      <c r="AID15" s="13"/>
      <c r="AIE15" s="13"/>
      <c r="AIF15" s="13"/>
      <c r="AIG15" s="13"/>
      <c r="AIH15" s="13"/>
      <c r="AII15" s="13"/>
      <c r="AIJ15" s="13"/>
      <c r="AIK15" s="13"/>
      <c r="AIL15" s="13"/>
      <c r="AIM15" s="13"/>
      <c r="AIN15" s="13"/>
      <c r="AIO15" s="13"/>
      <c r="AIP15" s="13"/>
      <c r="AIQ15" s="13"/>
      <c r="AIR15" s="13"/>
      <c r="AIS15" s="13"/>
      <c r="AIT15" s="13"/>
      <c r="AIU15" s="13"/>
      <c r="AIV15" s="13"/>
      <c r="AIW15" s="13"/>
      <c r="AIX15" s="13"/>
      <c r="AIY15" s="13"/>
      <c r="AIZ15" s="13"/>
      <c r="AJA15" s="13"/>
      <c r="AJB15" s="13"/>
      <c r="AJC15" s="13"/>
      <c r="AJD15" s="13"/>
      <c r="AJE15" s="13"/>
      <c r="AJF15" s="13"/>
      <c r="AJG15" s="13"/>
      <c r="AJH15" s="13"/>
      <c r="AJI15" s="13"/>
      <c r="AJJ15" s="13"/>
      <c r="AJK15" s="13"/>
      <c r="AJL15" s="13"/>
      <c r="AJM15" s="13"/>
      <c r="AJN15" s="13"/>
      <c r="AJO15" s="13"/>
      <c r="AJP15" s="13"/>
      <c r="AJQ15" s="13"/>
      <c r="AJR15" s="13"/>
      <c r="AJS15" s="13"/>
      <c r="AJT15" s="13"/>
      <c r="AJU15" s="13"/>
      <c r="AJV15" s="13"/>
      <c r="AJW15" s="13"/>
      <c r="AJX15" s="13"/>
      <c r="AJY15" s="13"/>
      <c r="AJZ15" s="13"/>
      <c r="AKA15" s="13"/>
      <c r="AKB15" s="13"/>
      <c r="AKC15" s="13"/>
      <c r="AKD15" s="13"/>
      <c r="AKE15" s="13"/>
      <c r="AKF15" s="13"/>
      <c r="AKG15" s="13"/>
      <c r="AKH15" s="13"/>
      <c r="AKI15" s="13"/>
      <c r="AKJ15" s="13"/>
      <c r="AKK15" s="13"/>
      <c r="AKL15" s="13"/>
      <c r="AKM15" s="13"/>
      <c r="AKN15" s="13"/>
      <c r="AKO15" s="13"/>
      <c r="AKP15" s="13"/>
      <c r="AKQ15" s="13"/>
      <c r="AKR15" s="13"/>
      <c r="AKS15" s="13"/>
      <c r="AKT15" s="13"/>
      <c r="AKU15" s="13"/>
      <c r="AKV15" s="13"/>
      <c r="AKW15" s="13"/>
      <c r="AKX15" s="13"/>
      <c r="AKY15" s="13"/>
      <c r="AKZ15" s="13"/>
      <c r="ALA15" s="13"/>
      <c r="ALB15" s="13"/>
      <c r="ALC15" s="13"/>
      <c r="ALD15" s="13"/>
      <c r="ALE15" s="13"/>
      <c r="ALF15" s="13"/>
      <c r="ALG15" s="13"/>
      <c r="ALH15" s="13"/>
      <c r="ALI15" s="13"/>
      <c r="ALJ15" s="13"/>
      <c r="ALK15" s="13"/>
      <c r="ALL15" s="13"/>
      <c r="ALM15" s="13"/>
      <c r="ALN15" s="13"/>
      <c r="ALO15" s="13"/>
      <c r="ALP15" s="13"/>
      <c r="ALQ15" s="13"/>
      <c r="ALR15" s="13"/>
      <c r="ALS15" s="13"/>
      <c r="ALT15" s="13"/>
      <c r="ALU15" s="13"/>
    </row>
    <row r="16" spans="1:1012" s="12" customFormat="1" ht="18">
      <c r="A16" s="112" t="str">
        <f>DataBase!B12</f>
        <v>Gammarus fossarum</v>
      </c>
      <c r="B16" s="112" t="str">
        <f>DataBase!C12</f>
        <v>AchE</v>
      </c>
      <c r="C16" s="112" t="str">
        <f>DataBase!D12</f>
        <v>Continental</v>
      </c>
      <c r="D16" s="112" t="str">
        <f>DataBase!E12</f>
        <v>O Geffard</v>
      </c>
      <c r="E16" s="112" t="str">
        <f>DataBase!F12</f>
        <v>RIVERLY</v>
      </c>
      <c r="F16" s="20" t="str">
        <f t="shared" si="0"/>
        <v>Gammarus fossarum AchE</v>
      </c>
      <c r="G16" s="20">
        <f>_xlfn.RANK.EQ(H16,$H$9:$H$997,0)+COUNTIF(H$8:H15,H16)</f>
        <v>9</v>
      </c>
      <c r="H16" s="20">
        <f t="shared" si="1"/>
        <v>350</v>
      </c>
      <c r="I16" s="19">
        <f>INDEX(Ponderation!$W:$AA,MATCH(Analyse!I$8,Ponderation!$W:$W,0),MATCH(Analyse!$B$5,Ponderation!$W$2:$AA$2,0))*INDEX(DataBase!$1:$1048576,MATCH(Analyse!$F16,DataBase!$G:$G,0),MATCH(Analyse!I$8,DataBase!$4:$4,0))</f>
        <v>30</v>
      </c>
      <c r="J16" s="19">
        <f>INDEX(Ponderation!$W:$AA,MATCH(Analyse!J$8,Ponderation!$W:$W,0),MATCH(Analyse!$B$5,Ponderation!$W$2:$AA$2,0))*INDEX(DataBase!$1:$1048576,MATCH(Analyse!$F16,DataBase!$G:$G,0),MATCH(Analyse!J$8,DataBase!$4:$4,0))</f>
        <v>0</v>
      </c>
      <c r="K16" s="19">
        <f>INDEX(Ponderation!$W:$AA,MATCH(Analyse!K$8,Ponderation!$W:$W,0),MATCH(Analyse!$B$5,Ponderation!$W$2:$AA$2,0))*INDEX(DataBase!$1:$1048576,MATCH(Analyse!$F16,DataBase!$G:$G,0),MATCH(Analyse!K$8,DataBase!$4:$4,0))</f>
        <v>0</v>
      </c>
      <c r="L16" s="19">
        <f>INDEX(Ponderation!$W:$AA,MATCH(Analyse!L$8,Ponderation!$W:$W,0),MATCH(Analyse!$B$5,Ponderation!$W$2:$AA$2,0))*INDEX(DataBase!$1:$1048576,MATCH(Analyse!$F16,DataBase!$G:$G,0),MATCH(Analyse!L$8,DataBase!$4:$4,0))</f>
        <v>30</v>
      </c>
      <c r="M16" s="19">
        <f>INDEX(Ponderation!$W:$AA,MATCH(Analyse!M$8,Ponderation!$W:$W,0),MATCH(Analyse!$B$5,Ponderation!$W$2:$AA$2,0))*INDEX(DataBase!$1:$1048576,MATCH(Analyse!$F16,DataBase!$G:$G,0),MATCH(Analyse!M$8,DataBase!$4:$4,0))</f>
        <v>0</v>
      </c>
      <c r="N16" s="19">
        <f>INDEX(Ponderation!$W:$AA,MATCH(Analyse!N$8,Ponderation!$W:$W,0),MATCH(Analyse!$B$5,Ponderation!$W$2:$AA$2,0))*INDEX(DataBase!$1:$1048576,MATCH(Analyse!$F16,DataBase!$G:$G,0),MATCH(Analyse!N$8,DataBase!$4:$4,0))</f>
        <v>0</v>
      </c>
      <c r="O16" s="19">
        <f>INDEX(Ponderation!$W:$AA,MATCH(Analyse!O$8,Ponderation!$W:$W,0),MATCH(Analyse!$B$5,Ponderation!$W$2:$AA$2,0))*INDEX(DataBase!$1:$1048576,MATCH(Analyse!$F16,DataBase!$G:$G,0),MATCH(Analyse!O$8,DataBase!$4:$4,0))</f>
        <v>0</v>
      </c>
      <c r="P16" s="19">
        <f>INDEX(Ponderation!$W:$AA,MATCH(Analyse!P$8,Ponderation!$W:$W,0),MATCH(Analyse!$B$5,Ponderation!$W$2:$AA$2,0))*INDEX(DataBase!$1:$1048576,MATCH(Analyse!$F16,DataBase!$G:$G,0),MATCH(Analyse!P$8,DataBase!$4:$4,0))</f>
        <v>20</v>
      </c>
      <c r="Q16" s="19">
        <f>INDEX(Ponderation!$W:$AA,MATCH(Analyse!Q$8,Ponderation!$W:$W,0),MATCH(Analyse!$B$5,Ponderation!$W$2:$AA$2,0))*INDEX(DataBase!$1:$1048576,MATCH(Analyse!$F16,DataBase!$G:$G,0),MATCH(Analyse!Q$8,DataBase!$4:$4,0))</f>
        <v>0</v>
      </c>
      <c r="R16" s="19">
        <f>INDEX(Ponderation!$W:$AA,MATCH(Analyse!R$8,Ponderation!$W:$W,0),MATCH(Analyse!$B$5,Ponderation!$W$2:$AA$2,0))*INDEX(DataBase!$1:$1048576,MATCH(Analyse!$F16,DataBase!$G:$G,0),MATCH(Analyse!R$8,DataBase!$4:$4,0))</f>
        <v>30</v>
      </c>
      <c r="S16" s="19">
        <f>INDEX(Ponderation!$W:$AA,MATCH(Analyse!S$8,Ponderation!$W:$W,0),MATCH(Analyse!$B$5,Ponderation!$W$2:$AA$2,0))*INDEX(DataBase!$1:$1048576,MATCH(Analyse!$F16,DataBase!$G:$G,0),MATCH(Analyse!S$8,DataBase!$4:$4,0))</f>
        <v>0</v>
      </c>
      <c r="T16" s="19">
        <f>INDEX(Ponderation!$W:$AA,MATCH(Analyse!T$8,Ponderation!$W:$W,0),MATCH(Analyse!$B$5,Ponderation!$W$2:$AA$2,0))*INDEX(DataBase!$1:$1048576,MATCH(Analyse!$F16,DataBase!$G:$G,0),MATCH(Analyse!T$8,DataBase!$4:$4,0))</f>
        <v>0</v>
      </c>
      <c r="U16" s="19">
        <f>INDEX(Ponderation!$W:$AA,MATCH(Analyse!U$8,Ponderation!$W:$W,0),MATCH(Analyse!$B$5,Ponderation!$W$2:$AA$2,0))*INDEX(DataBase!$1:$1048576,MATCH(Analyse!$F16,DataBase!$G:$G,0),MATCH(Analyse!U$8,DataBase!$4:$4,0))</f>
        <v>30</v>
      </c>
      <c r="V16" s="19">
        <f>INDEX(Ponderation!$W:$AA,MATCH(Analyse!V$8,Ponderation!$W:$W,0),MATCH(Analyse!$B$5,Ponderation!$W$2:$AA$2,0))*INDEX(DataBase!$1:$1048576,MATCH(Analyse!$F16,DataBase!$G:$G,0),MATCH(Analyse!V$8,DataBase!$4:$4,0))</f>
        <v>0</v>
      </c>
      <c r="W16" s="19">
        <f>INDEX(Ponderation!$W:$AA,MATCH(Analyse!W$8,Ponderation!$W:$W,0),MATCH(Analyse!$B$5,Ponderation!$W$2:$AA$2,0))*INDEX(DataBase!$1:$1048576,MATCH(Analyse!$F16,DataBase!$G:$G,0),MATCH(Analyse!W$8,DataBase!$4:$4,0))</f>
        <v>0</v>
      </c>
      <c r="X16" s="19">
        <f>INDEX(Ponderation!$W:$AA,MATCH(Analyse!X$8,Ponderation!$W:$W,0),MATCH(Analyse!$B$5,Ponderation!$W$2:$AA$2,0))*INDEX(DataBase!$1:$1048576,MATCH(Analyse!$F16,DataBase!$G:$G,0),MATCH(Analyse!X$8,DataBase!$4:$4,0))</f>
        <v>10</v>
      </c>
      <c r="Y16" s="19">
        <f>INDEX(Ponderation!$W:$AA,MATCH(Analyse!Y$8,Ponderation!$W:$W,0),MATCH(Analyse!$B$5,Ponderation!$W$2:$AA$2,0))*INDEX(DataBase!$1:$1048576,MATCH(Analyse!$F16,DataBase!$G:$G,0),MATCH(Analyse!Y$8,DataBase!$4:$4,0))</f>
        <v>10</v>
      </c>
      <c r="Z16" s="19">
        <f>INDEX(Ponderation!$W:$AA,MATCH(Analyse!Z$8,Ponderation!$W:$W,0),MATCH(Analyse!$B$5,Ponderation!$W$2:$AA$2,0))*INDEX(DataBase!$1:$1048576,MATCH(Analyse!$F16,DataBase!$G:$G,0),MATCH(Analyse!Z$8,DataBase!$4:$4,0))</f>
        <v>10</v>
      </c>
      <c r="AA16" s="19">
        <f>INDEX(Ponderation!$W:$AA,MATCH(Analyse!AA$8,Ponderation!$W:$W,0),MATCH(Analyse!$B$5,Ponderation!$W$2:$AA$2,0))*INDEX(DataBase!$1:$1048576,MATCH(Analyse!$F16,DataBase!$G:$G,0),MATCH(Analyse!AA$8,DataBase!$4:$4,0))</f>
        <v>0</v>
      </c>
      <c r="AB16" s="19">
        <f>INDEX(Ponderation!$W:$AA,MATCH(Analyse!AB$8,Ponderation!$W:$W,0),MATCH(Analyse!$B$5,Ponderation!$W$2:$AA$2,0))*INDEX(DataBase!$1:$1048576,MATCH(Analyse!$F16,DataBase!$G:$G,0),MATCH(Analyse!AB$8,DataBase!$4:$4,0))</f>
        <v>0</v>
      </c>
      <c r="AC16" s="19">
        <f>INDEX(Ponderation!$W:$AA,MATCH(Analyse!AC$8,Ponderation!$W:$W,0),MATCH(Analyse!$B$5,Ponderation!$W$2:$AA$2,0))*INDEX(DataBase!$1:$1048576,MATCH(Analyse!$F16,DataBase!$G:$G,0),MATCH(Analyse!AC$8,DataBase!$4:$4,0))</f>
        <v>0</v>
      </c>
      <c r="AD16" s="19">
        <f>INDEX(Ponderation!$W:$AA,MATCH(Analyse!AD$8,Ponderation!$W:$W,0),MATCH(Analyse!$B$5,Ponderation!$W$2:$AA$2,0))*INDEX(DataBase!$1:$1048576,MATCH(Analyse!$F16,DataBase!$G:$G,0),MATCH(Analyse!AD$8,DataBase!$4:$4,0))</f>
        <v>30</v>
      </c>
      <c r="AE16" s="19">
        <f>INDEX(Ponderation!$W:$AA,MATCH(Analyse!AE$8,Ponderation!$W:$W,0),MATCH(Analyse!$B$5,Ponderation!$W$2:$AA$2,0))*INDEX(DataBase!$1:$1048576,MATCH(Analyse!$F16,DataBase!$G:$G,0),MATCH(Analyse!AE$8,DataBase!$4:$4,0))</f>
        <v>30</v>
      </c>
      <c r="AF16" s="19">
        <f>INDEX(Ponderation!$W:$AA,MATCH(Analyse!AF$8,Ponderation!$W:$W,0),MATCH(Analyse!$B$5,Ponderation!$W$2:$AA$2,0))*INDEX(DataBase!$1:$1048576,MATCH(Analyse!$F16,DataBase!$G:$G,0),MATCH(Analyse!AF$8,DataBase!$4:$4,0))</f>
        <v>30</v>
      </c>
      <c r="AG16" s="19">
        <f>INDEX(Ponderation!$W:$AA,MATCH(Analyse!AG$8,Ponderation!$W:$W,0),MATCH(Analyse!$B$5,Ponderation!$W$2:$AA$2,0))*INDEX(DataBase!$1:$1048576,MATCH(Analyse!$F16,DataBase!$G:$G,0),MATCH(Analyse!AG$8,DataBase!$4:$4,0))</f>
        <v>0</v>
      </c>
      <c r="AH16" s="19">
        <f>INDEX(Ponderation!$W:$AA,MATCH(Analyse!AH$8,Ponderation!$W:$W,0),MATCH(Analyse!$B$5,Ponderation!$W$2:$AA$2,0))*INDEX(DataBase!$1:$1048576,MATCH(Analyse!$F16,DataBase!$G:$G,0),MATCH(Analyse!AH$8,DataBase!$4:$4,0))</f>
        <v>30</v>
      </c>
      <c r="AI16" s="19">
        <f>INDEX(Ponderation!$W:$AA,MATCH(Analyse!AI$8,Ponderation!$W:$W,0),MATCH(Analyse!$B$5,Ponderation!$W$2:$AA$2,0))*INDEX(DataBase!$1:$1048576,MATCH(Analyse!$F16,DataBase!$G:$G,0),MATCH(Analyse!AI$8,DataBase!$4:$4,0))</f>
        <v>0</v>
      </c>
      <c r="AJ16" s="19">
        <f>INDEX(Ponderation!$W:$AA,MATCH(Analyse!AJ$8,Ponderation!$W:$W,0),MATCH(Analyse!$B$5,Ponderation!$W$2:$AA$2,0))*INDEX(DataBase!$1:$1048576,MATCH(Analyse!$F16,DataBase!$G:$G,0),MATCH(Analyse!AJ$8,DataBase!$4:$4,0))</f>
        <v>0</v>
      </c>
      <c r="AK16" s="19">
        <f>INDEX(Ponderation!$W:$AA,MATCH(Analyse!AK$8,Ponderation!$W:$W,0),MATCH(Analyse!$B$5,Ponderation!$W$2:$AA$2,0))*INDEX(DataBase!$1:$1048576,MATCH(Analyse!$F16,DataBase!$G:$G,0),MATCH(Analyse!AK$8,DataBase!$4:$4,0))</f>
        <v>30</v>
      </c>
      <c r="AL16" s="19">
        <f>INDEX(Ponderation!$W:$AA,MATCH(Analyse!AL$8,Ponderation!$W:$W,0),MATCH(Analyse!$B$5,Ponderation!$W$2:$AA$2,0))*INDEX(DataBase!$1:$1048576,MATCH(Analyse!$F16,DataBase!$G:$G,0),MATCH(Analyse!AL$8,DataBase!$4:$4,0))</f>
        <v>0</v>
      </c>
      <c r="AM16" s="19">
        <f>INDEX(Ponderation!$W:$AA,MATCH(Analyse!AM$8,Ponderation!$W:$W,0),MATCH(Analyse!$B$5,Ponderation!$W$2:$AA$2,0))*INDEX(DataBase!$1:$1048576,MATCH(Analyse!$F16,DataBase!$G:$G,0),MATCH(Analyse!AM$8,DataBase!$4:$4,0))</f>
        <v>0</v>
      </c>
      <c r="AN16" s="19">
        <f>INDEX(Ponderation!$W:$AA,MATCH(Analyse!AN$8,Ponderation!$W:$W,0),MATCH(Analyse!$B$5,Ponderation!$W$2:$AA$2,0))*INDEX(DataBase!$1:$1048576,MATCH(Analyse!$F16,DataBase!$G:$G,0),MATCH(Analyse!AN$8,DataBase!$4:$4,0))</f>
        <v>0</v>
      </c>
      <c r="AO16" s="19">
        <f>INDEX(Ponderation!$W:$AA,MATCH(Analyse!AO$8,Ponderation!$W:$W,0),MATCH(Analyse!$B$5,Ponderation!$W$2:$AA$2,0))*INDEX(DataBase!$1:$1048576,MATCH(Analyse!$F16,DataBase!$G:$G,0),MATCH(Analyse!AO$8,DataBase!$4:$4,0))</f>
        <v>30</v>
      </c>
      <c r="AP16" s="19">
        <f>INDEX(Ponderation!$W:$AA,MATCH(Analyse!AP$8,Ponderation!$W:$W,0),MATCH(Analyse!$B$5,Ponderation!$W$2:$AA$2,0))*INDEX(DataBase!$1:$1048576,MATCH(Analyse!$F16,DataBase!$G:$G,0),MATCH(Analyse!AP$8,DataBase!$4:$4,0))</f>
        <v>0</v>
      </c>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c r="CL16" s="13"/>
      <c r="CM16" s="13"/>
      <c r="CN16" s="13"/>
      <c r="CO16" s="13"/>
      <c r="CP16" s="13"/>
      <c r="CQ16" s="13"/>
      <c r="CR16" s="13"/>
      <c r="CS16" s="13"/>
      <c r="CT16" s="13"/>
      <c r="CU16" s="13"/>
      <c r="CV16" s="13"/>
      <c r="CW16" s="13"/>
      <c r="CX16" s="13"/>
      <c r="CY16" s="13"/>
      <c r="CZ16" s="13"/>
      <c r="DA16" s="13"/>
      <c r="DB16" s="13"/>
      <c r="DC16" s="13"/>
      <c r="DD16" s="13"/>
      <c r="DE16" s="13"/>
      <c r="DF16" s="13"/>
      <c r="DG16" s="13"/>
      <c r="DH16" s="13"/>
      <c r="DI16" s="13"/>
      <c r="DJ16" s="13"/>
      <c r="DK16" s="13"/>
      <c r="DL16" s="13"/>
      <c r="DM16" s="13"/>
      <c r="DN16" s="13"/>
      <c r="DO16" s="13"/>
      <c r="DP16" s="13"/>
      <c r="DQ16" s="13"/>
      <c r="DR16" s="13"/>
      <c r="DS16" s="13"/>
      <c r="DT16" s="13"/>
      <c r="DU16" s="13"/>
      <c r="DV16" s="13"/>
      <c r="DW16" s="13"/>
      <c r="DX16" s="13"/>
      <c r="DY16" s="13"/>
      <c r="DZ16" s="13"/>
      <c r="EA16" s="13"/>
      <c r="EB16" s="13"/>
      <c r="EC16" s="13"/>
      <c r="ED16" s="13"/>
      <c r="EE16" s="13"/>
      <c r="EF16" s="13"/>
      <c r="EG16" s="13"/>
      <c r="EH16" s="13"/>
      <c r="EI16" s="13"/>
      <c r="EJ16" s="13"/>
      <c r="EK16" s="13"/>
      <c r="EL16" s="13"/>
      <c r="EM16" s="13"/>
      <c r="EN16" s="13"/>
      <c r="EO16" s="13"/>
      <c r="EP16" s="13"/>
      <c r="EQ16" s="13"/>
      <c r="ER16" s="13"/>
      <c r="ES16" s="13"/>
      <c r="ET16" s="13"/>
      <c r="EU16" s="13"/>
      <c r="EV16" s="13"/>
      <c r="EW16" s="13"/>
      <c r="EX16" s="13"/>
      <c r="EY16" s="13"/>
      <c r="EZ16" s="13"/>
      <c r="FA16" s="13"/>
      <c r="FB16" s="13"/>
      <c r="FC16" s="13"/>
      <c r="FD16" s="13"/>
      <c r="FE16" s="13"/>
      <c r="FF16" s="13"/>
      <c r="FG16" s="13"/>
      <c r="FH16" s="13"/>
      <c r="FI16" s="13"/>
      <c r="FJ16" s="13"/>
      <c r="FK16" s="13"/>
      <c r="FL16" s="13"/>
      <c r="FM16" s="13"/>
      <c r="FN16" s="13"/>
      <c r="FO16" s="13"/>
      <c r="FP16" s="13"/>
      <c r="FQ16" s="13"/>
      <c r="FR16" s="13"/>
      <c r="FS16" s="13"/>
      <c r="FT16" s="13"/>
      <c r="FU16" s="13"/>
      <c r="FV16" s="13"/>
      <c r="FW16" s="13"/>
      <c r="FX16" s="13"/>
      <c r="FY16" s="13"/>
      <c r="FZ16" s="13"/>
      <c r="GA16" s="13"/>
      <c r="GB16" s="13"/>
      <c r="GC16" s="13"/>
      <c r="GD16" s="13"/>
      <c r="GE16" s="13"/>
      <c r="GF16" s="13"/>
      <c r="GG16" s="13"/>
      <c r="GH16" s="13"/>
      <c r="GI16" s="13"/>
      <c r="GJ16" s="13"/>
      <c r="GK16" s="13"/>
      <c r="GL16" s="13"/>
      <c r="GM16" s="13"/>
      <c r="GN16" s="13"/>
      <c r="GO16" s="13"/>
      <c r="GP16" s="13"/>
      <c r="GQ16" s="13"/>
      <c r="GR16" s="13"/>
      <c r="GS16" s="13"/>
      <c r="GT16" s="13"/>
      <c r="GU16" s="13"/>
      <c r="GV16" s="13"/>
      <c r="GW16" s="13"/>
      <c r="GX16" s="13"/>
      <c r="GY16" s="13"/>
      <c r="GZ16" s="13"/>
      <c r="HA16" s="13"/>
      <c r="HB16" s="13"/>
      <c r="HC16" s="13"/>
      <c r="HD16" s="13"/>
      <c r="HE16" s="13"/>
      <c r="HF16" s="13"/>
      <c r="HG16" s="13"/>
      <c r="HH16" s="13"/>
      <c r="HI16" s="13"/>
      <c r="HJ16" s="13"/>
      <c r="HK16" s="13"/>
      <c r="HL16" s="13"/>
      <c r="HM16" s="13"/>
      <c r="HN16" s="13"/>
      <c r="HO16" s="13"/>
      <c r="HP16" s="13"/>
      <c r="HQ16" s="13"/>
      <c r="HR16" s="13"/>
      <c r="HS16" s="13"/>
      <c r="HT16" s="13"/>
      <c r="HU16" s="13"/>
      <c r="HV16" s="13"/>
      <c r="HW16" s="13"/>
      <c r="HX16" s="13"/>
      <c r="HY16" s="13"/>
      <c r="HZ16" s="13"/>
      <c r="IA16" s="13"/>
      <c r="IB16" s="13"/>
      <c r="IC16" s="13"/>
      <c r="ID16" s="13"/>
      <c r="IE16" s="13"/>
      <c r="IF16" s="13"/>
      <c r="IG16" s="13"/>
      <c r="IH16" s="13"/>
      <c r="II16" s="13"/>
      <c r="IJ16" s="13"/>
      <c r="IK16" s="13"/>
      <c r="IL16" s="13"/>
      <c r="IM16" s="13"/>
      <c r="IN16" s="13"/>
      <c r="IO16" s="13"/>
      <c r="IP16" s="13"/>
      <c r="IQ16" s="13"/>
      <c r="IR16" s="13"/>
      <c r="IS16" s="13"/>
      <c r="IT16" s="13"/>
      <c r="IU16" s="13"/>
      <c r="IV16" s="13"/>
      <c r="IW16" s="13"/>
      <c r="IX16" s="13"/>
      <c r="IY16" s="13"/>
      <c r="IZ16" s="13"/>
      <c r="JA16" s="13"/>
      <c r="JB16" s="13"/>
      <c r="JC16" s="13"/>
      <c r="JD16" s="13"/>
      <c r="JE16" s="13"/>
      <c r="JF16" s="13"/>
      <c r="JG16" s="13"/>
      <c r="JH16" s="13"/>
      <c r="JI16" s="13"/>
      <c r="JJ16" s="13"/>
      <c r="JK16" s="13"/>
      <c r="JL16" s="13"/>
      <c r="JM16" s="13"/>
      <c r="JN16" s="13"/>
      <c r="JO16" s="13"/>
      <c r="JP16" s="13"/>
      <c r="JQ16" s="13"/>
      <c r="JR16" s="13"/>
      <c r="JS16" s="13"/>
      <c r="JT16" s="13"/>
      <c r="JU16" s="13"/>
      <c r="JV16" s="13"/>
      <c r="JW16" s="13"/>
      <c r="JX16" s="13"/>
      <c r="JY16" s="13"/>
      <c r="JZ16" s="13"/>
      <c r="KA16" s="13"/>
      <c r="KB16" s="13"/>
      <c r="KC16" s="13"/>
      <c r="KD16" s="13"/>
      <c r="KE16" s="13"/>
      <c r="KF16" s="13"/>
      <c r="KG16" s="13"/>
      <c r="KH16" s="13"/>
      <c r="KI16" s="13"/>
      <c r="KJ16" s="13"/>
      <c r="KK16" s="13"/>
      <c r="KL16" s="13"/>
      <c r="KM16" s="13"/>
      <c r="KN16" s="13"/>
      <c r="KO16" s="13"/>
      <c r="KP16" s="13"/>
      <c r="KQ16" s="13"/>
      <c r="KR16" s="13"/>
      <c r="KS16" s="13"/>
      <c r="KT16" s="13"/>
      <c r="KU16" s="13"/>
      <c r="KV16" s="13"/>
      <c r="KW16" s="13"/>
      <c r="KX16" s="13"/>
      <c r="KY16" s="13"/>
      <c r="KZ16" s="13"/>
      <c r="LA16" s="13"/>
      <c r="LB16" s="13"/>
      <c r="LC16" s="13"/>
      <c r="LD16" s="13"/>
      <c r="LE16" s="13"/>
      <c r="LF16" s="13"/>
      <c r="LG16" s="13"/>
      <c r="LH16" s="13"/>
      <c r="LI16" s="13"/>
      <c r="LJ16" s="13"/>
      <c r="LK16" s="13"/>
      <c r="LL16" s="13"/>
      <c r="LM16" s="13"/>
      <c r="LN16" s="13"/>
      <c r="LO16" s="13"/>
      <c r="LP16" s="13"/>
      <c r="LQ16" s="13"/>
      <c r="LR16" s="13"/>
      <c r="LS16" s="13"/>
      <c r="LT16" s="13"/>
      <c r="LU16" s="13"/>
      <c r="LV16" s="13"/>
      <c r="LW16" s="13"/>
      <c r="LX16" s="13"/>
      <c r="LY16" s="13"/>
      <c r="LZ16" s="13"/>
      <c r="MA16" s="13"/>
      <c r="MB16" s="13"/>
      <c r="MC16" s="13"/>
      <c r="MD16" s="13"/>
      <c r="ME16" s="13"/>
      <c r="MF16" s="13"/>
      <c r="MG16" s="13"/>
      <c r="MH16" s="13"/>
      <c r="MI16" s="13"/>
      <c r="MJ16" s="13"/>
      <c r="MK16" s="13"/>
      <c r="ML16" s="13"/>
      <c r="MM16" s="13"/>
      <c r="MN16" s="13"/>
      <c r="MO16" s="13"/>
      <c r="MP16" s="13"/>
      <c r="MQ16" s="13"/>
      <c r="MR16" s="13"/>
      <c r="MS16" s="13"/>
      <c r="MT16" s="13"/>
      <c r="MU16" s="13"/>
      <c r="MV16" s="13"/>
      <c r="MW16" s="13"/>
      <c r="MX16" s="13"/>
      <c r="MY16" s="13"/>
      <c r="MZ16" s="13"/>
      <c r="NA16" s="13"/>
      <c r="NB16" s="13"/>
      <c r="NC16" s="13"/>
      <c r="ND16" s="13"/>
      <c r="NE16" s="13"/>
      <c r="NF16" s="13"/>
      <c r="NG16" s="13"/>
      <c r="NH16" s="13"/>
      <c r="NI16" s="13"/>
      <c r="NJ16" s="13"/>
      <c r="NK16" s="13"/>
      <c r="NL16" s="13"/>
      <c r="NM16" s="13"/>
      <c r="NN16" s="13"/>
      <c r="NO16" s="13"/>
      <c r="NP16" s="13"/>
      <c r="NQ16" s="13"/>
      <c r="NR16" s="13"/>
      <c r="NS16" s="13"/>
      <c r="NT16" s="13"/>
      <c r="NU16" s="13"/>
      <c r="NV16" s="13"/>
      <c r="NW16" s="13"/>
      <c r="NX16" s="13"/>
      <c r="NY16" s="13"/>
      <c r="NZ16" s="13"/>
      <c r="OA16" s="13"/>
      <c r="OB16" s="13"/>
      <c r="OC16" s="13"/>
      <c r="OD16" s="13"/>
      <c r="OE16" s="13"/>
      <c r="OF16" s="13"/>
      <c r="OG16" s="13"/>
      <c r="OH16" s="13"/>
      <c r="OI16" s="13"/>
      <c r="OJ16" s="13"/>
      <c r="OK16" s="13"/>
      <c r="OL16" s="13"/>
      <c r="OM16" s="13"/>
      <c r="ON16" s="13"/>
      <c r="OO16" s="13"/>
      <c r="OP16" s="13"/>
      <c r="OQ16" s="13"/>
      <c r="OR16" s="13"/>
      <c r="OS16" s="13"/>
      <c r="OT16" s="13"/>
      <c r="OU16" s="13"/>
      <c r="OV16" s="13"/>
      <c r="OW16" s="13"/>
      <c r="OX16" s="13"/>
      <c r="OY16" s="13"/>
      <c r="OZ16" s="13"/>
      <c r="PA16" s="13"/>
      <c r="PB16" s="13"/>
      <c r="PC16" s="13"/>
      <c r="PD16" s="13"/>
      <c r="PE16" s="13"/>
      <c r="PF16" s="13"/>
      <c r="PG16" s="13"/>
      <c r="PH16" s="13"/>
      <c r="PI16" s="13"/>
      <c r="PJ16" s="13"/>
      <c r="PK16" s="13"/>
      <c r="PL16" s="13"/>
      <c r="PM16" s="13"/>
      <c r="PN16" s="13"/>
      <c r="PO16" s="13"/>
      <c r="PP16" s="13"/>
      <c r="PQ16" s="13"/>
      <c r="PR16" s="13"/>
      <c r="PS16" s="13"/>
      <c r="PT16" s="13"/>
      <c r="PU16" s="13"/>
      <c r="PV16" s="13"/>
      <c r="PW16" s="13"/>
      <c r="PX16" s="13"/>
      <c r="PY16" s="13"/>
      <c r="PZ16" s="13"/>
      <c r="QA16" s="13"/>
      <c r="QB16" s="13"/>
      <c r="QC16" s="13"/>
      <c r="QD16" s="13"/>
      <c r="QE16" s="13"/>
      <c r="QF16" s="13"/>
      <c r="QG16" s="13"/>
      <c r="QH16" s="13"/>
      <c r="QI16" s="13"/>
      <c r="QJ16" s="13"/>
      <c r="QK16" s="13"/>
      <c r="QL16" s="13"/>
      <c r="QM16" s="13"/>
      <c r="QN16" s="13"/>
      <c r="QO16" s="13"/>
      <c r="QP16" s="13"/>
      <c r="QQ16" s="13"/>
      <c r="QR16" s="13"/>
      <c r="QS16" s="13"/>
      <c r="QT16" s="13"/>
      <c r="QU16" s="13"/>
      <c r="QV16" s="13"/>
      <c r="QW16" s="13"/>
      <c r="QX16" s="13"/>
      <c r="QY16" s="13"/>
      <c r="QZ16" s="13"/>
      <c r="RA16" s="13"/>
      <c r="RB16" s="13"/>
      <c r="RC16" s="13"/>
      <c r="RD16" s="13"/>
      <c r="RE16" s="13"/>
      <c r="RF16" s="13"/>
      <c r="RG16" s="13"/>
      <c r="RH16" s="13"/>
      <c r="RI16" s="13"/>
      <c r="RJ16" s="13"/>
      <c r="RK16" s="13"/>
      <c r="RL16" s="13"/>
      <c r="RM16" s="13"/>
      <c r="RN16" s="13"/>
      <c r="RO16" s="13"/>
      <c r="RP16" s="13"/>
      <c r="RQ16" s="13"/>
      <c r="RR16" s="13"/>
      <c r="RS16" s="13"/>
      <c r="RT16" s="13"/>
      <c r="RU16" s="13"/>
      <c r="RV16" s="13"/>
      <c r="RW16" s="13"/>
      <c r="RX16" s="13"/>
      <c r="RY16" s="13"/>
      <c r="RZ16" s="13"/>
      <c r="SA16" s="13"/>
      <c r="SB16" s="13"/>
      <c r="SC16" s="13"/>
      <c r="SD16" s="13"/>
      <c r="SE16" s="13"/>
      <c r="SF16" s="13"/>
      <c r="SG16" s="13"/>
      <c r="SH16" s="13"/>
      <c r="SI16" s="13"/>
      <c r="SJ16" s="13"/>
      <c r="SK16" s="13"/>
      <c r="SL16" s="13"/>
      <c r="SM16" s="13"/>
      <c r="SN16" s="13"/>
      <c r="SO16" s="13"/>
      <c r="SP16" s="13"/>
      <c r="SQ16" s="13"/>
      <c r="SR16" s="13"/>
      <c r="SS16" s="13"/>
      <c r="ST16" s="13"/>
      <c r="SU16" s="13"/>
      <c r="SV16" s="13"/>
      <c r="SW16" s="13"/>
      <c r="SX16" s="13"/>
      <c r="SY16" s="13"/>
      <c r="SZ16" s="13"/>
      <c r="TA16" s="13"/>
      <c r="TB16" s="13"/>
      <c r="TC16" s="13"/>
      <c r="TD16" s="13"/>
      <c r="TE16" s="13"/>
      <c r="TF16" s="13"/>
      <c r="TG16" s="13"/>
      <c r="TH16" s="13"/>
      <c r="TI16" s="13"/>
      <c r="TJ16" s="13"/>
      <c r="TK16" s="13"/>
      <c r="TL16" s="13"/>
      <c r="TM16" s="13"/>
      <c r="TN16" s="13"/>
      <c r="TO16" s="13"/>
      <c r="TP16" s="13"/>
      <c r="TQ16" s="13"/>
      <c r="TR16" s="13"/>
      <c r="TS16" s="13"/>
      <c r="TT16" s="13"/>
      <c r="TU16" s="13"/>
      <c r="TV16" s="13"/>
      <c r="TW16" s="13"/>
      <c r="TX16" s="13"/>
      <c r="TY16" s="13"/>
      <c r="TZ16" s="13"/>
      <c r="UA16" s="13"/>
      <c r="UB16" s="13"/>
      <c r="UC16" s="13"/>
      <c r="UD16" s="13"/>
      <c r="UE16" s="13"/>
      <c r="UF16" s="13"/>
      <c r="UG16" s="13"/>
      <c r="UH16" s="13"/>
      <c r="UI16" s="13"/>
      <c r="UJ16" s="13"/>
      <c r="UK16" s="13"/>
      <c r="UL16" s="13"/>
      <c r="UM16" s="13"/>
      <c r="UN16" s="13"/>
      <c r="UO16" s="13"/>
      <c r="UP16" s="13"/>
      <c r="UQ16" s="13"/>
      <c r="UR16" s="13"/>
      <c r="US16" s="13"/>
      <c r="UT16" s="13"/>
      <c r="UU16" s="13"/>
      <c r="UV16" s="13"/>
      <c r="UW16" s="13"/>
      <c r="UX16" s="13"/>
      <c r="UY16" s="13"/>
      <c r="UZ16" s="13"/>
      <c r="VA16" s="13"/>
      <c r="VB16" s="13"/>
      <c r="VC16" s="13"/>
      <c r="VD16" s="13"/>
      <c r="VE16" s="13"/>
      <c r="VF16" s="13"/>
      <c r="VG16" s="13"/>
      <c r="VH16" s="13"/>
      <c r="VI16" s="13"/>
      <c r="VJ16" s="13"/>
      <c r="VK16" s="13"/>
      <c r="VL16" s="13"/>
      <c r="VM16" s="13"/>
      <c r="VN16" s="13"/>
      <c r="VO16" s="13"/>
      <c r="VP16" s="13"/>
      <c r="VQ16" s="13"/>
      <c r="VR16" s="13"/>
      <c r="VS16" s="13"/>
      <c r="VT16" s="13"/>
      <c r="VU16" s="13"/>
      <c r="VV16" s="13"/>
      <c r="VW16" s="13"/>
      <c r="VX16" s="13"/>
      <c r="VY16" s="13"/>
      <c r="VZ16" s="13"/>
      <c r="WA16" s="13"/>
      <c r="WB16" s="13"/>
      <c r="WC16" s="13"/>
      <c r="WD16" s="13"/>
      <c r="WE16" s="13"/>
      <c r="WF16" s="13"/>
      <c r="WG16" s="13"/>
      <c r="WH16" s="13"/>
      <c r="WI16" s="13"/>
      <c r="WJ16" s="13"/>
      <c r="WK16" s="13"/>
      <c r="WL16" s="13"/>
      <c r="WM16" s="13"/>
      <c r="WN16" s="13"/>
      <c r="WO16" s="13"/>
      <c r="WP16" s="13"/>
      <c r="WQ16" s="13"/>
      <c r="WR16" s="13"/>
      <c r="WS16" s="13"/>
      <c r="WT16" s="13"/>
      <c r="WU16" s="13"/>
      <c r="WV16" s="13"/>
      <c r="WW16" s="13"/>
      <c r="WX16" s="13"/>
      <c r="WY16" s="13"/>
      <c r="WZ16" s="13"/>
      <c r="XA16" s="13"/>
      <c r="XB16" s="13"/>
      <c r="XC16" s="13"/>
      <c r="XD16" s="13"/>
      <c r="XE16" s="13"/>
      <c r="XF16" s="13"/>
      <c r="XG16" s="13"/>
      <c r="XH16" s="13"/>
      <c r="XI16" s="13"/>
      <c r="XJ16" s="13"/>
      <c r="XK16" s="13"/>
      <c r="XL16" s="13"/>
      <c r="XM16" s="13"/>
      <c r="XN16" s="13"/>
      <c r="XO16" s="13"/>
      <c r="XP16" s="13"/>
      <c r="XQ16" s="13"/>
      <c r="XR16" s="13"/>
      <c r="XS16" s="13"/>
      <c r="XT16" s="13"/>
      <c r="XU16" s="13"/>
      <c r="XV16" s="13"/>
      <c r="XW16" s="13"/>
      <c r="XX16" s="13"/>
      <c r="XY16" s="13"/>
      <c r="XZ16" s="13"/>
      <c r="YA16" s="13"/>
      <c r="YB16" s="13"/>
      <c r="YC16" s="13"/>
      <c r="YD16" s="13"/>
      <c r="YE16" s="13"/>
      <c r="YF16" s="13"/>
      <c r="YG16" s="13"/>
      <c r="YH16" s="13"/>
      <c r="YI16" s="13"/>
      <c r="YJ16" s="13"/>
      <c r="YK16" s="13"/>
      <c r="YL16" s="13"/>
      <c r="YM16" s="13"/>
      <c r="YN16" s="13"/>
      <c r="YO16" s="13"/>
      <c r="YP16" s="13"/>
      <c r="YQ16" s="13"/>
      <c r="YR16" s="13"/>
      <c r="YS16" s="13"/>
      <c r="YT16" s="13"/>
      <c r="YU16" s="13"/>
      <c r="YV16" s="13"/>
      <c r="YW16" s="13"/>
      <c r="YX16" s="13"/>
      <c r="YY16" s="13"/>
      <c r="YZ16" s="13"/>
      <c r="ZA16" s="13"/>
      <c r="ZB16" s="13"/>
      <c r="ZC16" s="13"/>
      <c r="ZD16" s="13"/>
      <c r="ZE16" s="13"/>
      <c r="ZF16" s="13"/>
      <c r="ZG16" s="13"/>
      <c r="ZH16" s="13"/>
      <c r="ZI16" s="13"/>
      <c r="ZJ16" s="13"/>
      <c r="ZK16" s="13"/>
      <c r="ZL16" s="13"/>
      <c r="ZM16" s="13"/>
      <c r="ZN16" s="13"/>
      <c r="ZO16" s="13"/>
      <c r="ZP16" s="13"/>
      <c r="ZQ16" s="13"/>
      <c r="ZR16" s="13"/>
      <c r="ZS16" s="13"/>
      <c r="ZT16" s="13"/>
      <c r="ZU16" s="13"/>
      <c r="ZV16" s="13"/>
      <c r="ZW16" s="13"/>
      <c r="ZX16" s="13"/>
      <c r="ZY16" s="13"/>
      <c r="ZZ16" s="13"/>
      <c r="AAA16" s="13"/>
      <c r="AAB16" s="13"/>
      <c r="AAC16" s="13"/>
      <c r="AAD16" s="13"/>
      <c r="AAE16" s="13"/>
      <c r="AAF16" s="13"/>
      <c r="AAG16" s="13"/>
      <c r="AAH16" s="13"/>
      <c r="AAI16" s="13"/>
      <c r="AAJ16" s="13"/>
      <c r="AAK16" s="13"/>
      <c r="AAL16" s="13"/>
      <c r="AAM16" s="13"/>
      <c r="AAN16" s="13"/>
      <c r="AAO16" s="13"/>
      <c r="AAP16" s="13"/>
      <c r="AAQ16" s="13"/>
      <c r="AAR16" s="13"/>
      <c r="AAS16" s="13"/>
      <c r="AAT16" s="13"/>
      <c r="AAU16" s="13"/>
      <c r="AAV16" s="13"/>
      <c r="AAW16" s="13"/>
      <c r="AAX16" s="13"/>
      <c r="AAY16" s="13"/>
      <c r="AAZ16" s="13"/>
      <c r="ABA16" s="13"/>
      <c r="ABB16" s="13"/>
      <c r="ABC16" s="13"/>
      <c r="ABD16" s="13"/>
      <c r="ABE16" s="13"/>
      <c r="ABF16" s="13"/>
      <c r="ABG16" s="13"/>
      <c r="ABH16" s="13"/>
      <c r="ABI16" s="13"/>
      <c r="ABJ16" s="13"/>
      <c r="ABK16" s="13"/>
      <c r="ABL16" s="13"/>
      <c r="ABM16" s="13"/>
      <c r="ABN16" s="13"/>
      <c r="ABO16" s="13"/>
      <c r="ABP16" s="13"/>
      <c r="ABQ16" s="13"/>
      <c r="ABR16" s="13"/>
      <c r="ABS16" s="13"/>
      <c r="ABT16" s="13"/>
      <c r="ABU16" s="13"/>
      <c r="ABV16" s="13"/>
      <c r="ABW16" s="13"/>
      <c r="ABX16" s="13"/>
      <c r="ABY16" s="13"/>
      <c r="ABZ16" s="13"/>
      <c r="ACA16" s="13"/>
      <c r="ACB16" s="13"/>
      <c r="ACC16" s="13"/>
      <c r="ACD16" s="13"/>
      <c r="ACE16" s="13"/>
      <c r="ACF16" s="13"/>
      <c r="ACG16" s="13"/>
      <c r="ACH16" s="13"/>
      <c r="ACI16" s="13"/>
      <c r="ACJ16" s="13"/>
      <c r="ACK16" s="13"/>
      <c r="ACL16" s="13"/>
      <c r="ACM16" s="13"/>
      <c r="ACN16" s="13"/>
      <c r="ACO16" s="13"/>
      <c r="ACP16" s="13"/>
      <c r="ACQ16" s="13"/>
      <c r="ACR16" s="13"/>
      <c r="ACS16" s="13"/>
      <c r="ACT16" s="13"/>
      <c r="ACU16" s="13"/>
      <c r="ACV16" s="13"/>
      <c r="ACW16" s="13"/>
      <c r="ACX16" s="13"/>
      <c r="ACY16" s="13"/>
      <c r="ACZ16" s="13"/>
      <c r="ADA16" s="13"/>
      <c r="ADB16" s="13"/>
      <c r="ADC16" s="13"/>
      <c r="ADD16" s="13"/>
      <c r="ADE16" s="13"/>
      <c r="ADF16" s="13"/>
      <c r="ADG16" s="13"/>
      <c r="ADH16" s="13"/>
      <c r="ADI16" s="13"/>
      <c r="ADJ16" s="13"/>
      <c r="ADK16" s="13"/>
      <c r="ADL16" s="13"/>
      <c r="ADM16" s="13"/>
      <c r="ADN16" s="13"/>
      <c r="ADO16" s="13"/>
      <c r="ADP16" s="13"/>
      <c r="ADQ16" s="13"/>
      <c r="ADR16" s="13"/>
      <c r="ADS16" s="13"/>
      <c r="ADT16" s="13"/>
      <c r="ADU16" s="13"/>
      <c r="ADV16" s="13"/>
      <c r="ADW16" s="13"/>
      <c r="ADX16" s="13"/>
      <c r="ADY16" s="13"/>
      <c r="ADZ16" s="13"/>
      <c r="AEA16" s="13"/>
      <c r="AEB16" s="13"/>
      <c r="AEC16" s="13"/>
      <c r="AED16" s="13"/>
      <c r="AEE16" s="13"/>
      <c r="AEF16" s="13"/>
      <c r="AEG16" s="13"/>
      <c r="AEH16" s="13"/>
      <c r="AEI16" s="13"/>
      <c r="AEJ16" s="13"/>
      <c r="AEK16" s="13"/>
      <c r="AEL16" s="13"/>
      <c r="AEM16" s="13"/>
      <c r="AEN16" s="13"/>
      <c r="AEO16" s="13"/>
      <c r="AEP16" s="13"/>
      <c r="AEQ16" s="13"/>
      <c r="AER16" s="13"/>
      <c r="AES16" s="13"/>
      <c r="AET16" s="13"/>
      <c r="AEU16" s="13"/>
      <c r="AEV16" s="13"/>
      <c r="AEW16" s="13"/>
      <c r="AEX16" s="13"/>
      <c r="AEY16" s="13"/>
      <c r="AEZ16" s="13"/>
      <c r="AFA16" s="13"/>
      <c r="AFB16" s="13"/>
      <c r="AFC16" s="13"/>
      <c r="AFD16" s="13"/>
      <c r="AFE16" s="13"/>
      <c r="AFF16" s="13"/>
      <c r="AFG16" s="13"/>
      <c r="AFH16" s="13"/>
      <c r="AFI16" s="13"/>
      <c r="AFJ16" s="13"/>
      <c r="AFK16" s="13"/>
      <c r="AFL16" s="13"/>
      <c r="AFM16" s="13"/>
      <c r="AFN16" s="13"/>
      <c r="AFO16" s="13"/>
      <c r="AFP16" s="13"/>
      <c r="AFQ16" s="13"/>
      <c r="AFR16" s="13"/>
      <c r="AFS16" s="13"/>
      <c r="AFT16" s="13"/>
      <c r="AFU16" s="13"/>
      <c r="AFV16" s="13"/>
      <c r="AFW16" s="13"/>
      <c r="AFX16" s="13"/>
      <c r="AFY16" s="13"/>
      <c r="AFZ16" s="13"/>
      <c r="AGA16" s="13"/>
      <c r="AGB16" s="13"/>
      <c r="AGC16" s="13"/>
      <c r="AGD16" s="13"/>
      <c r="AGE16" s="13"/>
      <c r="AGF16" s="13"/>
      <c r="AGG16" s="13"/>
      <c r="AGH16" s="13"/>
      <c r="AGI16" s="13"/>
      <c r="AGJ16" s="13"/>
      <c r="AGK16" s="13"/>
      <c r="AGL16" s="13"/>
      <c r="AGM16" s="13"/>
      <c r="AGN16" s="13"/>
      <c r="AGO16" s="13"/>
      <c r="AGP16" s="13"/>
      <c r="AGQ16" s="13"/>
      <c r="AGR16" s="13"/>
      <c r="AGS16" s="13"/>
      <c r="AGT16" s="13"/>
      <c r="AGU16" s="13"/>
      <c r="AGV16" s="13"/>
      <c r="AGW16" s="13"/>
      <c r="AGX16" s="13"/>
      <c r="AGY16" s="13"/>
      <c r="AGZ16" s="13"/>
      <c r="AHA16" s="13"/>
      <c r="AHB16" s="13"/>
      <c r="AHC16" s="13"/>
      <c r="AHD16" s="13"/>
      <c r="AHE16" s="13"/>
      <c r="AHF16" s="13"/>
      <c r="AHG16" s="13"/>
      <c r="AHH16" s="13"/>
      <c r="AHI16" s="13"/>
      <c r="AHJ16" s="13"/>
      <c r="AHK16" s="13"/>
      <c r="AHL16" s="13"/>
      <c r="AHM16" s="13"/>
      <c r="AHN16" s="13"/>
      <c r="AHO16" s="13"/>
      <c r="AHP16" s="13"/>
      <c r="AHQ16" s="13"/>
      <c r="AHR16" s="13"/>
      <c r="AHS16" s="13"/>
      <c r="AHT16" s="13"/>
      <c r="AHU16" s="13"/>
      <c r="AHV16" s="13"/>
      <c r="AHW16" s="13"/>
      <c r="AHX16" s="13"/>
      <c r="AHY16" s="13"/>
      <c r="AHZ16" s="13"/>
      <c r="AIA16" s="13"/>
      <c r="AIB16" s="13"/>
      <c r="AIC16" s="13"/>
      <c r="AID16" s="13"/>
      <c r="AIE16" s="13"/>
      <c r="AIF16" s="13"/>
      <c r="AIG16" s="13"/>
      <c r="AIH16" s="13"/>
      <c r="AII16" s="13"/>
      <c r="AIJ16" s="13"/>
      <c r="AIK16" s="13"/>
      <c r="AIL16" s="13"/>
      <c r="AIM16" s="13"/>
      <c r="AIN16" s="13"/>
      <c r="AIO16" s="13"/>
      <c r="AIP16" s="13"/>
      <c r="AIQ16" s="13"/>
      <c r="AIR16" s="13"/>
      <c r="AIS16" s="13"/>
      <c r="AIT16" s="13"/>
      <c r="AIU16" s="13"/>
      <c r="AIV16" s="13"/>
      <c r="AIW16" s="13"/>
      <c r="AIX16" s="13"/>
      <c r="AIY16" s="13"/>
      <c r="AIZ16" s="13"/>
      <c r="AJA16" s="13"/>
      <c r="AJB16" s="13"/>
      <c r="AJC16" s="13"/>
      <c r="AJD16" s="13"/>
      <c r="AJE16" s="13"/>
      <c r="AJF16" s="13"/>
      <c r="AJG16" s="13"/>
      <c r="AJH16" s="13"/>
      <c r="AJI16" s="13"/>
      <c r="AJJ16" s="13"/>
      <c r="AJK16" s="13"/>
      <c r="AJL16" s="13"/>
      <c r="AJM16" s="13"/>
      <c r="AJN16" s="13"/>
      <c r="AJO16" s="13"/>
      <c r="AJP16" s="13"/>
      <c r="AJQ16" s="13"/>
      <c r="AJR16" s="13"/>
      <c r="AJS16" s="13"/>
      <c r="AJT16" s="13"/>
      <c r="AJU16" s="13"/>
      <c r="AJV16" s="13"/>
      <c r="AJW16" s="13"/>
      <c r="AJX16" s="13"/>
      <c r="AJY16" s="13"/>
      <c r="AJZ16" s="13"/>
      <c r="AKA16" s="13"/>
      <c r="AKB16" s="13"/>
      <c r="AKC16" s="13"/>
      <c r="AKD16" s="13"/>
      <c r="AKE16" s="13"/>
      <c r="AKF16" s="13"/>
      <c r="AKG16" s="13"/>
      <c r="AKH16" s="13"/>
      <c r="AKI16" s="13"/>
      <c r="AKJ16" s="13"/>
      <c r="AKK16" s="13"/>
      <c r="AKL16" s="13"/>
      <c r="AKM16" s="13"/>
      <c r="AKN16" s="13"/>
      <c r="AKO16" s="13"/>
      <c r="AKP16" s="13"/>
      <c r="AKQ16" s="13"/>
      <c r="AKR16" s="13"/>
      <c r="AKS16" s="13"/>
      <c r="AKT16" s="13"/>
      <c r="AKU16" s="13"/>
      <c r="AKV16" s="13"/>
      <c r="AKW16" s="13"/>
      <c r="AKX16" s="13"/>
      <c r="AKY16" s="13"/>
      <c r="AKZ16" s="13"/>
      <c r="ALA16" s="13"/>
      <c r="ALB16" s="13"/>
      <c r="ALC16" s="13"/>
      <c r="ALD16" s="13"/>
      <c r="ALE16" s="13"/>
      <c r="ALF16" s="13"/>
      <c r="ALG16" s="13"/>
      <c r="ALH16" s="13"/>
      <c r="ALI16" s="13"/>
      <c r="ALJ16" s="13"/>
      <c r="ALK16" s="13"/>
      <c r="ALL16" s="13"/>
      <c r="ALM16" s="13"/>
      <c r="ALN16" s="13"/>
      <c r="ALO16" s="13"/>
      <c r="ALP16" s="13"/>
      <c r="ALQ16" s="13"/>
      <c r="ALR16" s="13"/>
      <c r="ALS16" s="13"/>
      <c r="ALT16" s="13"/>
      <c r="ALU16" s="13"/>
    </row>
    <row r="17" spans="1:1009" s="12" customFormat="1" ht="28">
      <c r="A17" s="112" t="str">
        <f>DataBase!B13</f>
        <v>Gammarus fossarum</v>
      </c>
      <c r="B17" s="112" t="str">
        <f>DataBase!C13</f>
        <v>comet sur spermatozoide</v>
      </c>
      <c r="C17" s="112" t="str">
        <f>DataBase!D13</f>
        <v>Continental</v>
      </c>
      <c r="D17" s="112" t="str">
        <f>DataBase!E13</f>
        <v>O Geffard</v>
      </c>
      <c r="E17" s="112" t="str">
        <f>DataBase!F13</f>
        <v>RIVERLY</v>
      </c>
      <c r="F17" s="20" t="str">
        <f t="shared" si="0"/>
        <v>Gammarus fossarum comet sur spermatozoide</v>
      </c>
      <c r="G17" s="20">
        <f>_xlfn.RANK.EQ(H17,$H$9:$H$997,0)+COUNTIF(H$8:H16,H17)</f>
        <v>5</v>
      </c>
      <c r="H17" s="20">
        <f t="shared" si="1"/>
        <v>360</v>
      </c>
      <c r="I17" s="19">
        <f>INDEX(Ponderation!$W:$AA,MATCH(Analyse!I$8,Ponderation!$W:$W,0),MATCH(Analyse!$B$5,Ponderation!$W$2:$AA$2,0))*INDEX(DataBase!$1:$1048576,MATCH(Analyse!$F17,DataBase!$G:$G,0),MATCH(Analyse!I$8,DataBase!$4:$4,0))</f>
        <v>30</v>
      </c>
      <c r="J17" s="19">
        <f>INDEX(Ponderation!$W:$AA,MATCH(Analyse!J$8,Ponderation!$W:$W,0),MATCH(Analyse!$B$5,Ponderation!$W$2:$AA$2,0))*INDEX(DataBase!$1:$1048576,MATCH(Analyse!$F17,DataBase!$G:$G,0),MATCH(Analyse!J$8,DataBase!$4:$4,0))</f>
        <v>0</v>
      </c>
      <c r="K17" s="19">
        <f>INDEX(Ponderation!$W:$AA,MATCH(Analyse!K$8,Ponderation!$W:$W,0),MATCH(Analyse!$B$5,Ponderation!$W$2:$AA$2,0))*INDEX(DataBase!$1:$1048576,MATCH(Analyse!$F17,DataBase!$G:$G,0),MATCH(Analyse!K$8,DataBase!$4:$4,0))</f>
        <v>0</v>
      </c>
      <c r="L17" s="19">
        <f>INDEX(Ponderation!$W:$AA,MATCH(Analyse!L$8,Ponderation!$W:$W,0),MATCH(Analyse!$B$5,Ponderation!$W$2:$AA$2,0))*INDEX(DataBase!$1:$1048576,MATCH(Analyse!$F17,DataBase!$G:$G,0),MATCH(Analyse!L$8,DataBase!$4:$4,0))</f>
        <v>30</v>
      </c>
      <c r="M17" s="19">
        <f>INDEX(Ponderation!$W:$AA,MATCH(Analyse!M$8,Ponderation!$W:$W,0),MATCH(Analyse!$B$5,Ponderation!$W$2:$AA$2,0))*INDEX(DataBase!$1:$1048576,MATCH(Analyse!$F17,DataBase!$G:$G,0),MATCH(Analyse!M$8,DataBase!$4:$4,0))</f>
        <v>0</v>
      </c>
      <c r="N17" s="19">
        <f>INDEX(Ponderation!$W:$AA,MATCH(Analyse!N$8,Ponderation!$W:$W,0),MATCH(Analyse!$B$5,Ponderation!$W$2:$AA$2,0))*INDEX(DataBase!$1:$1048576,MATCH(Analyse!$F17,DataBase!$G:$G,0),MATCH(Analyse!N$8,DataBase!$4:$4,0))</f>
        <v>0</v>
      </c>
      <c r="O17" s="19">
        <f>INDEX(Ponderation!$W:$AA,MATCH(Analyse!O$8,Ponderation!$W:$W,0),MATCH(Analyse!$B$5,Ponderation!$W$2:$AA$2,0))*INDEX(DataBase!$1:$1048576,MATCH(Analyse!$F17,DataBase!$G:$G,0),MATCH(Analyse!O$8,DataBase!$4:$4,0))</f>
        <v>30</v>
      </c>
      <c r="P17" s="19">
        <f>INDEX(Ponderation!$W:$AA,MATCH(Analyse!P$8,Ponderation!$W:$W,0),MATCH(Analyse!$B$5,Ponderation!$W$2:$AA$2,0))*INDEX(DataBase!$1:$1048576,MATCH(Analyse!$F17,DataBase!$G:$G,0),MATCH(Analyse!P$8,DataBase!$4:$4,0))</f>
        <v>0</v>
      </c>
      <c r="Q17" s="19">
        <f>INDEX(Ponderation!$W:$AA,MATCH(Analyse!Q$8,Ponderation!$W:$W,0),MATCH(Analyse!$B$5,Ponderation!$W$2:$AA$2,0))*INDEX(DataBase!$1:$1048576,MATCH(Analyse!$F17,DataBase!$G:$G,0),MATCH(Analyse!Q$8,DataBase!$4:$4,0))</f>
        <v>0</v>
      </c>
      <c r="R17" s="19">
        <f>INDEX(Ponderation!$W:$AA,MATCH(Analyse!R$8,Ponderation!$W:$W,0),MATCH(Analyse!$B$5,Ponderation!$W$2:$AA$2,0))*INDEX(DataBase!$1:$1048576,MATCH(Analyse!$F17,DataBase!$G:$G,0),MATCH(Analyse!R$8,DataBase!$4:$4,0))</f>
        <v>30</v>
      </c>
      <c r="S17" s="19">
        <f>INDEX(Ponderation!$W:$AA,MATCH(Analyse!S$8,Ponderation!$W:$W,0),MATCH(Analyse!$B$5,Ponderation!$W$2:$AA$2,0))*INDEX(DataBase!$1:$1048576,MATCH(Analyse!$F17,DataBase!$G:$G,0),MATCH(Analyse!S$8,DataBase!$4:$4,0))</f>
        <v>0</v>
      </c>
      <c r="T17" s="19">
        <f>INDEX(Ponderation!$W:$AA,MATCH(Analyse!T$8,Ponderation!$W:$W,0),MATCH(Analyse!$B$5,Ponderation!$W$2:$AA$2,0))*INDEX(DataBase!$1:$1048576,MATCH(Analyse!$F17,DataBase!$G:$G,0),MATCH(Analyse!T$8,DataBase!$4:$4,0))</f>
        <v>0</v>
      </c>
      <c r="U17" s="19">
        <f>INDEX(Ponderation!$W:$AA,MATCH(Analyse!U$8,Ponderation!$W:$W,0),MATCH(Analyse!$B$5,Ponderation!$W$2:$AA$2,0))*INDEX(DataBase!$1:$1048576,MATCH(Analyse!$F17,DataBase!$G:$G,0),MATCH(Analyse!U$8,DataBase!$4:$4,0))</f>
        <v>30</v>
      </c>
      <c r="V17" s="19">
        <f>INDEX(Ponderation!$W:$AA,MATCH(Analyse!V$8,Ponderation!$W:$W,0),MATCH(Analyse!$B$5,Ponderation!$W$2:$AA$2,0))*INDEX(DataBase!$1:$1048576,MATCH(Analyse!$F17,DataBase!$G:$G,0),MATCH(Analyse!V$8,DataBase!$4:$4,0))</f>
        <v>0</v>
      </c>
      <c r="W17" s="19">
        <f>INDEX(Ponderation!$W:$AA,MATCH(Analyse!W$8,Ponderation!$W:$W,0),MATCH(Analyse!$B$5,Ponderation!$W$2:$AA$2,0))*INDEX(DataBase!$1:$1048576,MATCH(Analyse!$F17,DataBase!$G:$G,0),MATCH(Analyse!W$8,DataBase!$4:$4,0))</f>
        <v>0</v>
      </c>
      <c r="X17" s="19">
        <f>INDEX(Ponderation!$W:$AA,MATCH(Analyse!X$8,Ponderation!$W:$W,0),MATCH(Analyse!$B$5,Ponderation!$W$2:$AA$2,0))*INDEX(DataBase!$1:$1048576,MATCH(Analyse!$F17,DataBase!$G:$G,0),MATCH(Analyse!X$8,DataBase!$4:$4,0))</f>
        <v>10</v>
      </c>
      <c r="Y17" s="19">
        <f>INDEX(Ponderation!$W:$AA,MATCH(Analyse!Y$8,Ponderation!$W:$W,0),MATCH(Analyse!$B$5,Ponderation!$W$2:$AA$2,0))*INDEX(DataBase!$1:$1048576,MATCH(Analyse!$F17,DataBase!$G:$G,0),MATCH(Analyse!Y$8,DataBase!$4:$4,0))</f>
        <v>10</v>
      </c>
      <c r="Z17" s="19">
        <f>INDEX(Ponderation!$W:$AA,MATCH(Analyse!Z$8,Ponderation!$W:$W,0),MATCH(Analyse!$B$5,Ponderation!$W$2:$AA$2,0))*INDEX(DataBase!$1:$1048576,MATCH(Analyse!$F17,DataBase!$G:$G,0),MATCH(Analyse!Z$8,DataBase!$4:$4,0))</f>
        <v>10</v>
      </c>
      <c r="AA17" s="19">
        <f>INDEX(Ponderation!$W:$AA,MATCH(Analyse!AA$8,Ponderation!$W:$W,0),MATCH(Analyse!$B$5,Ponderation!$W$2:$AA$2,0))*INDEX(DataBase!$1:$1048576,MATCH(Analyse!$F17,DataBase!$G:$G,0),MATCH(Analyse!AA$8,DataBase!$4:$4,0))</f>
        <v>0</v>
      </c>
      <c r="AB17" s="19">
        <f>INDEX(Ponderation!$W:$AA,MATCH(Analyse!AB$8,Ponderation!$W:$W,0),MATCH(Analyse!$B$5,Ponderation!$W$2:$AA$2,0))*INDEX(DataBase!$1:$1048576,MATCH(Analyse!$F17,DataBase!$G:$G,0),MATCH(Analyse!AB$8,DataBase!$4:$4,0))</f>
        <v>0</v>
      </c>
      <c r="AC17" s="19">
        <f>INDEX(Ponderation!$W:$AA,MATCH(Analyse!AC$8,Ponderation!$W:$W,0),MATCH(Analyse!$B$5,Ponderation!$W$2:$AA$2,0))*INDEX(DataBase!$1:$1048576,MATCH(Analyse!$F17,DataBase!$G:$G,0),MATCH(Analyse!AC$8,DataBase!$4:$4,0))</f>
        <v>0</v>
      </c>
      <c r="AD17" s="19">
        <f>INDEX(Ponderation!$W:$AA,MATCH(Analyse!AD$8,Ponderation!$W:$W,0),MATCH(Analyse!$B$5,Ponderation!$W$2:$AA$2,0))*INDEX(DataBase!$1:$1048576,MATCH(Analyse!$F17,DataBase!$G:$G,0),MATCH(Analyse!AD$8,DataBase!$4:$4,0))</f>
        <v>30</v>
      </c>
      <c r="AE17" s="19">
        <f>INDEX(Ponderation!$W:$AA,MATCH(Analyse!AE$8,Ponderation!$W:$W,0),MATCH(Analyse!$B$5,Ponderation!$W$2:$AA$2,0))*INDEX(DataBase!$1:$1048576,MATCH(Analyse!$F17,DataBase!$G:$G,0),MATCH(Analyse!AE$8,DataBase!$4:$4,0))</f>
        <v>30</v>
      </c>
      <c r="AF17" s="19">
        <f>INDEX(Ponderation!$W:$AA,MATCH(Analyse!AF$8,Ponderation!$W:$W,0),MATCH(Analyse!$B$5,Ponderation!$W$2:$AA$2,0))*INDEX(DataBase!$1:$1048576,MATCH(Analyse!$F17,DataBase!$G:$G,0),MATCH(Analyse!AF$8,DataBase!$4:$4,0))</f>
        <v>30</v>
      </c>
      <c r="AG17" s="19">
        <f>INDEX(Ponderation!$W:$AA,MATCH(Analyse!AG$8,Ponderation!$W:$W,0),MATCH(Analyse!$B$5,Ponderation!$W$2:$AA$2,0))*INDEX(DataBase!$1:$1048576,MATCH(Analyse!$F17,DataBase!$G:$G,0),MATCH(Analyse!AG$8,DataBase!$4:$4,0))</f>
        <v>0</v>
      </c>
      <c r="AH17" s="19">
        <f>INDEX(Ponderation!$W:$AA,MATCH(Analyse!AH$8,Ponderation!$W:$W,0),MATCH(Analyse!$B$5,Ponderation!$W$2:$AA$2,0))*INDEX(DataBase!$1:$1048576,MATCH(Analyse!$F17,DataBase!$G:$G,0),MATCH(Analyse!AH$8,DataBase!$4:$4,0))</f>
        <v>30</v>
      </c>
      <c r="AI17" s="19">
        <f>INDEX(Ponderation!$W:$AA,MATCH(Analyse!AI$8,Ponderation!$W:$W,0),MATCH(Analyse!$B$5,Ponderation!$W$2:$AA$2,0))*INDEX(DataBase!$1:$1048576,MATCH(Analyse!$F17,DataBase!$G:$G,0),MATCH(Analyse!AI$8,DataBase!$4:$4,0))</f>
        <v>0</v>
      </c>
      <c r="AJ17" s="19">
        <f>INDEX(Ponderation!$W:$AA,MATCH(Analyse!AJ$8,Ponderation!$W:$W,0),MATCH(Analyse!$B$5,Ponderation!$W$2:$AA$2,0))*INDEX(DataBase!$1:$1048576,MATCH(Analyse!$F17,DataBase!$G:$G,0),MATCH(Analyse!AJ$8,DataBase!$4:$4,0))</f>
        <v>0</v>
      </c>
      <c r="AK17" s="19">
        <f>INDEX(Ponderation!$W:$AA,MATCH(Analyse!AK$8,Ponderation!$W:$W,0),MATCH(Analyse!$B$5,Ponderation!$W$2:$AA$2,0))*INDEX(DataBase!$1:$1048576,MATCH(Analyse!$F17,DataBase!$G:$G,0),MATCH(Analyse!AK$8,DataBase!$4:$4,0))</f>
        <v>30</v>
      </c>
      <c r="AL17" s="19">
        <f>INDEX(Ponderation!$W:$AA,MATCH(Analyse!AL$8,Ponderation!$W:$W,0),MATCH(Analyse!$B$5,Ponderation!$W$2:$AA$2,0))*INDEX(DataBase!$1:$1048576,MATCH(Analyse!$F17,DataBase!$G:$G,0),MATCH(Analyse!AL$8,DataBase!$4:$4,0))</f>
        <v>0</v>
      </c>
      <c r="AM17" s="19">
        <f>INDEX(Ponderation!$W:$AA,MATCH(Analyse!AM$8,Ponderation!$W:$W,0),MATCH(Analyse!$B$5,Ponderation!$W$2:$AA$2,0))*INDEX(DataBase!$1:$1048576,MATCH(Analyse!$F17,DataBase!$G:$G,0),MATCH(Analyse!AM$8,DataBase!$4:$4,0))</f>
        <v>20</v>
      </c>
      <c r="AN17" s="19">
        <f>INDEX(Ponderation!$W:$AA,MATCH(Analyse!AN$8,Ponderation!$W:$W,0),MATCH(Analyse!$B$5,Ponderation!$W$2:$AA$2,0))*INDEX(DataBase!$1:$1048576,MATCH(Analyse!$F17,DataBase!$G:$G,0),MATCH(Analyse!AN$8,DataBase!$4:$4,0))</f>
        <v>0</v>
      </c>
      <c r="AO17" s="19">
        <f>INDEX(Ponderation!$W:$AA,MATCH(Analyse!AO$8,Ponderation!$W:$W,0),MATCH(Analyse!$B$5,Ponderation!$W$2:$AA$2,0))*INDEX(DataBase!$1:$1048576,MATCH(Analyse!$F17,DataBase!$G:$G,0),MATCH(Analyse!AO$8,DataBase!$4:$4,0))</f>
        <v>0</v>
      </c>
      <c r="AP17" s="19">
        <f>INDEX(Ponderation!$W:$AA,MATCH(Analyse!AP$8,Ponderation!$W:$W,0),MATCH(Analyse!$B$5,Ponderation!$W$2:$AA$2,0))*INDEX(DataBase!$1:$1048576,MATCH(Analyse!$F17,DataBase!$G:$G,0),MATCH(Analyse!AP$8,DataBase!$4:$4,0))</f>
        <v>10</v>
      </c>
      <c r="AQ17" s="17"/>
      <c r="AR17" s="17"/>
      <c r="AS17" s="17"/>
      <c r="AT17" s="13"/>
      <c r="AU17" s="13"/>
      <c r="AV17" s="13"/>
      <c r="AW17" s="13"/>
      <c r="AX17" s="13"/>
      <c r="AY17" s="13"/>
      <c r="AZ17" s="13"/>
      <c r="BA17" s="13"/>
      <c r="BB17" s="13"/>
      <c r="BC17" s="13"/>
      <c r="BD17" s="13"/>
      <c r="BE17" s="13"/>
      <c r="BF17" s="13"/>
      <c r="BG17" s="13"/>
      <c r="BH17" s="13"/>
      <c r="BI17" s="13"/>
      <c r="BJ17" s="13"/>
      <c r="BK17" s="13"/>
      <c r="BL17" s="13"/>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c r="LE17" s="17"/>
      <c r="LF17" s="17"/>
      <c r="LG17" s="17"/>
      <c r="LH17" s="17"/>
      <c r="LI17" s="17"/>
      <c r="LJ17" s="17"/>
      <c r="LK17" s="17"/>
      <c r="LL17" s="17"/>
      <c r="LM17" s="17"/>
      <c r="LN17" s="17"/>
      <c r="LO17" s="17"/>
      <c r="LP17" s="17"/>
      <c r="LQ17" s="17"/>
      <c r="LR17" s="17"/>
      <c r="LS17" s="17"/>
      <c r="LT17" s="17"/>
      <c r="LU17" s="17"/>
      <c r="LV17" s="17"/>
      <c r="LW17" s="17"/>
      <c r="LX17" s="17"/>
      <c r="LY17" s="17"/>
      <c r="LZ17" s="17"/>
      <c r="MA17" s="17"/>
      <c r="MB17" s="17"/>
      <c r="MC17" s="17"/>
      <c r="MD17" s="17"/>
      <c r="ME17" s="17"/>
      <c r="MF17" s="17"/>
      <c r="MG17" s="17"/>
      <c r="MH17" s="17"/>
      <c r="MI17" s="17"/>
      <c r="MJ17" s="17"/>
      <c r="MK17" s="17"/>
      <c r="ML17" s="17"/>
      <c r="MM17" s="17"/>
      <c r="MN17" s="17"/>
      <c r="MO17" s="17"/>
      <c r="MP17" s="17"/>
      <c r="MQ17" s="17"/>
      <c r="MR17" s="17"/>
      <c r="MS17" s="17"/>
      <c r="MT17" s="17"/>
      <c r="MU17" s="17"/>
      <c r="MV17" s="17"/>
      <c r="MW17" s="17"/>
      <c r="MX17" s="17"/>
      <c r="MY17" s="17"/>
      <c r="MZ17" s="17"/>
      <c r="NA17" s="17"/>
      <c r="NB17" s="17"/>
      <c r="NC17" s="17"/>
      <c r="ND17" s="17"/>
      <c r="NE17" s="17"/>
      <c r="NF17" s="17"/>
      <c r="NG17" s="17"/>
      <c r="NH17" s="17"/>
      <c r="NI17" s="17"/>
      <c r="NJ17" s="17"/>
      <c r="NK17" s="17"/>
      <c r="NL17" s="17"/>
      <c r="NM17" s="17"/>
      <c r="NN17" s="17"/>
      <c r="NO17" s="17"/>
      <c r="NP17" s="17"/>
      <c r="NQ17" s="17"/>
      <c r="NR17" s="17"/>
      <c r="NS17" s="17"/>
      <c r="NT17" s="17"/>
      <c r="NU17" s="17"/>
      <c r="NV17" s="17"/>
      <c r="NW17" s="17"/>
      <c r="NX17" s="17"/>
      <c r="NY17" s="17"/>
      <c r="NZ17" s="17"/>
      <c r="OA17" s="17"/>
      <c r="OB17" s="17"/>
      <c r="OC17" s="17"/>
      <c r="OD17" s="17"/>
      <c r="OE17" s="17"/>
      <c r="OF17" s="17"/>
      <c r="OG17" s="17"/>
      <c r="OH17" s="17"/>
      <c r="OI17" s="17"/>
      <c r="OJ17" s="17"/>
      <c r="OK17" s="17"/>
      <c r="OL17" s="17"/>
      <c r="OM17" s="17"/>
      <c r="ON17" s="17"/>
      <c r="OO17" s="17"/>
      <c r="OP17" s="17"/>
      <c r="OQ17" s="17"/>
      <c r="OR17" s="17"/>
      <c r="OS17" s="17"/>
      <c r="OT17" s="17"/>
      <c r="OU17" s="17"/>
      <c r="OV17" s="17"/>
      <c r="OW17" s="17"/>
      <c r="OX17" s="17"/>
      <c r="OY17" s="17"/>
      <c r="OZ17" s="17"/>
      <c r="PA17" s="17"/>
      <c r="PB17" s="17"/>
      <c r="PC17" s="17"/>
      <c r="PD17" s="17"/>
      <c r="PE17" s="17"/>
      <c r="PF17" s="17"/>
      <c r="PG17" s="17"/>
      <c r="PH17" s="17"/>
      <c r="PI17" s="17"/>
      <c r="PJ17" s="17"/>
      <c r="PK17" s="17"/>
      <c r="PL17" s="17"/>
      <c r="PM17" s="17"/>
      <c r="PN17" s="17"/>
      <c r="PO17" s="17"/>
      <c r="PP17" s="17"/>
      <c r="PQ17" s="17"/>
      <c r="PR17" s="17"/>
      <c r="PS17" s="17"/>
      <c r="PT17" s="17"/>
      <c r="PU17" s="17"/>
      <c r="PV17" s="17"/>
      <c r="PW17" s="17"/>
      <c r="PX17" s="17"/>
      <c r="PY17" s="17"/>
      <c r="PZ17" s="17"/>
      <c r="QA17" s="17"/>
      <c r="QB17" s="17"/>
      <c r="QC17" s="17"/>
      <c r="QD17" s="17"/>
      <c r="QE17" s="17"/>
      <c r="QF17" s="17"/>
      <c r="QG17" s="17"/>
      <c r="QH17" s="17"/>
      <c r="QI17" s="17"/>
      <c r="QJ17" s="17"/>
      <c r="QK17" s="17"/>
      <c r="QL17" s="17"/>
      <c r="QM17" s="17"/>
      <c r="QN17" s="17"/>
      <c r="QO17" s="17"/>
      <c r="QP17" s="17"/>
      <c r="QQ17" s="17"/>
      <c r="QR17" s="17"/>
      <c r="QS17" s="17"/>
      <c r="QT17" s="17"/>
      <c r="QU17" s="17"/>
      <c r="QV17" s="17"/>
      <c r="QW17" s="17"/>
      <c r="QX17" s="17"/>
      <c r="QY17" s="17"/>
      <c r="QZ17" s="17"/>
      <c r="RA17" s="17"/>
      <c r="RB17" s="17"/>
      <c r="RC17" s="17"/>
      <c r="RD17" s="17"/>
      <c r="RE17" s="17"/>
      <c r="RF17" s="17"/>
      <c r="RG17" s="17"/>
      <c r="RH17" s="17"/>
      <c r="RI17" s="17"/>
      <c r="RJ17" s="17"/>
      <c r="RK17" s="17"/>
      <c r="RL17" s="17"/>
      <c r="RM17" s="17"/>
      <c r="RN17" s="17"/>
      <c r="RO17" s="17"/>
      <c r="RP17" s="17"/>
      <c r="RQ17" s="17"/>
      <c r="RR17" s="17"/>
      <c r="RS17" s="17"/>
      <c r="RT17" s="17"/>
      <c r="RU17" s="17"/>
      <c r="RV17" s="17"/>
      <c r="RW17" s="17"/>
      <c r="RX17" s="17"/>
      <c r="RY17" s="17"/>
      <c r="RZ17" s="17"/>
      <c r="SA17" s="17"/>
      <c r="SB17" s="17"/>
      <c r="SC17" s="17"/>
      <c r="SD17" s="17"/>
      <c r="SE17" s="17"/>
      <c r="SF17" s="17"/>
      <c r="SG17" s="17"/>
      <c r="SH17" s="17"/>
      <c r="SI17" s="17"/>
      <c r="SJ17" s="17"/>
      <c r="SK17" s="17"/>
      <c r="SL17" s="17"/>
      <c r="SM17" s="17"/>
      <c r="SN17" s="17"/>
      <c r="SO17" s="17"/>
      <c r="SP17" s="17"/>
      <c r="SQ17" s="17"/>
      <c r="SR17" s="17"/>
      <c r="SS17" s="17"/>
      <c r="ST17" s="17"/>
      <c r="SU17" s="17"/>
      <c r="SV17" s="17"/>
      <c r="SW17" s="17"/>
      <c r="SX17" s="17"/>
      <c r="SY17" s="17"/>
      <c r="SZ17" s="17"/>
      <c r="TA17" s="17"/>
      <c r="TB17" s="17"/>
      <c r="TC17" s="17"/>
      <c r="TD17" s="17"/>
      <c r="TE17" s="17"/>
      <c r="TF17" s="17"/>
      <c r="TG17" s="17"/>
      <c r="TH17" s="17"/>
      <c r="TI17" s="17"/>
      <c r="TJ17" s="17"/>
      <c r="TK17" s="17"/>
      <c r="TL17" s="17"/>
      <c r="TM17" s="17"/>
      <c r="TN17" s="17"/>
      <c r="TO17" s="17"/>
      <c r="TP17" s="17"/>
      <c r="TQ17" s="17"/>
      <c r="TR17" s="17"/>
      <c r="TS17" s="17"/>
      <c r="TT17" s="17"/>
      <c r="TU17" s="17"/>
      <c r="TV17" s="17"/>
      <c r="TW17" s="17"/>
      <c r="TX17" s="17"/>
      <c r="TY17" s="17"/>
      <c r="TZ17" s="17"/>
      <c r="UA17" s="17"/>
      <c r="UB17" s="17"/>
      <c r="UC17" s="17"/>
      <c r="UD17" s="17"/>
      <c r="UE17" s="17"/>
      <c r="UF17" s="17"/>
      <c r="UG17" s="17"/>
      <c r="UH17" s="17"/>
      <c r="UI17" s="17"/>
      <c r="UJ17" s="17"/>
      <c r="UK17" s="17"/>
      <c r="UL17" s="17"/>
      <c r="UM17" s="17"/>
      <c r="UN17" s="17"/>
      <c r="UO17" s="17"/>
      <c r="UP17" s="17"/>
      <c r="UQ17" s="17"/>
      <c r="UR17" s="17"/>
      <c r="US17" s="17"/>
      <c r="UT17" s="17"/>
      <c r="UU17" s="17"/>
      <c r="UV17" s="17"/>
      <c r="UW17" s="17"/>
      <c r="UX17" s="17"/>
      <c r="UY17" s="17"/>
      <c r="UZ17" s="17"/>
      <c r="VA17" s="17"/>
      <c r="VB17" s="17"/>
      <c r="VC17" s="17"/>
      <c r="VD17" s="17"/>
      <c r="VE17" s="17"/>
      <c r="VF17" s="17"/>
      <c r="VG17" s="17"/>
      <c r="VH17" s="17"/>
      <c r="VI17" s="17"/>
      <c r="VJ17" s="17"/>
      <c r="VK17" s="17"/>
      <c r="VL17" s="17"/>
      <c r="VM17" s="17"/>
      <c r="VN17" s="17"/>
      <c r="VO17" s="17"/>
      <c r="VP17" s="17"/>
      <c r="VQ17" s="17"/>
      <c r="VR17" s="17"/>
      <c r="VS17" s="17"/>
      <c r="VT17" s="17"/>
      <c r="VU17" s="17"/>
      <c r="VV17" s="17"/>
      <c r="VW17" s="17"/>
      <c r="VX17" s="17"/>
      <c r="VY17" s="17"/>
      <c r="VZ17" s="17"/>
      <c r="WA17" s="17"/>
      <c r="WB17" s="17"/>
      <c r="WC17" s="17"/>
      <c r="WD17" s="17"/>
      <c r="WE17" s="17"/>
      <c r="WF17" s="17"/>
      <c r="WG17" s="17"/>
      <c r="WH17" s="17"/>
      <c r="WI17" s="17"/>
      <c r="WJ17" s="17"/>
      <c r="WK17" s="17"/>
      <c r="WL17" s="17"/>
      <c r="WM17" s="17"/>
      <c r="WN17" s="17"/>
      <c r="WO17" s="17"/>
      <c r="WP17" s="17"/>
      <c r="WQ17" s="17"/>
      <c r="WR17" s="17"/>
      <c r="WS17" s="17"/>
      <c r="WT17" s="17"/>
      <c r="WU17" s="17"/>
      <c r="WV17" s="17"/>
      <c r="WW17" s="17"/>
      <c r="WX17" s="17"/>
      <c r="WY17" s="17"/>
      <c r="WZ17" s="17"/>
      <c r="XA17" s="17"/>
      <c r="XB17" s="17"/>
      <c r="XC17" s="17"/>
      <c r="XD17" s="17"/>
      <c r="XE17" s="17"/>
      <c r="XF17" s="17"/>
      <c r="XG17" s="17"/>
      <c r="XH17" s="17"/>
      <c r="XI17" s="17"/>
      <c r="XJ17" s="17"/>
      <c r="XK17" s="17"/>
      <c r="XL17" s="17"/>
      <c r="XM17" s="17"/>
      <c r="XN17" s="17"/>
      <c r="XO17" s="17"/>
      <c r="XP17" s="17"/>
      <c r="XQ17" s="17"/>
      <c r="XR17" s="17"/>
      <c r="XS17" s="17"/>
      <c r="XT17" s="17"/>
      <c r="XU17" s="17"/>
      <c r="XV17" s="17"/>
      <c r="XW17" s="17"/>
      <c r="XX17" s="17"/>
      <c r="XY17" s="17"/>
      <c r="XZ17" s="17"/>
      <c r="YA17" s="17"/>
      <c r="YB17" s="17"/>
      <c r="YC17" s="17"/>
      <c r="YD17" s="17"/>
      <c r="YE17" s="17"/>
      <c r="YF17" s="17"/>
      <c r="YG17" s="17"/>
      <c r="YH17" s="17"/>
      <c r="YI17" s="17"/>
      <c r="YJ17" s="17"/>
      <c r="YK17" s="17"/>
      <c r="YL17" s="17"/>
      <c r="YM17" s="17"/>
      <c r="YN17" s="17"/>
      <c r="YO17" s="17"/>
      <c r="YP17" s="17"/>
      <c r="YQ17" s="17"/>
      <c r="YR17" s="17"/>
      <c r="YS17" s="17"/>
      <c r="YT17" s="17"/>
      <c r="YU17" s="17"/>
      <c r="YV17" s="17"/>
      <c r="YW17" s="17"/>
      <c r="YX17" s="17"/>
      <c r="YY17" s="17"/>
      <c r="YZ17" s="17"/>
      <c r="ZA17" s="17"/>
      <c r="ZB17" s="17"/>
      <c r="ZC17" s="17"/>
      <c r="ZD17" s="17"/>
      <c r="ZE17" s="17"/>
      <c r="ZF17" s="17"/>
      <c r="ZG17" s="17"/>
      <c r="ZH17" s="17"/>
      <c r="ZI17" s="17"/>
      <c r="ZJ17" s="17"/>
      <c r="ZK17" s="17"/>
      <c r="ZL17" s="17"/>
      <c r="ZM17" s="17"/>
      <c r="ZN17" s="17"/>
      <c r="ZO17" s="17"/>
      <c r="ZP17" s="17"/>
      <c r="ZQ17" s="17"/>
      <c r="ZR17" s="17"/>
      <c r="ZS17" s="17"/>
      <c r="ZT17" s="17"/>
      <c r="ZU17" s="17"/>
      <c r="ZV17" s="17"/>
      <c r="ZW17" s="17"/>
      <c r="ZX17" s="17"/>
      <c r="ZY17" s="17"/>
      <c r="ZZ17" s="17"/>
      <c r="AAA17" s="17"/>
      <c r="AAB17" s="17"/>
      <c r="AAC17" s="17"/>
      <c r="AAD17" s="17"/>
      <c r="AAE17" s="17"/>
      <c r="AAF17" s="17"/>
      <c r="AAG17" s="17"/>
      <c r="AAH17" s="17"/>
      <c r="AAI17" s="17"/>
      <c r="AAJ17" s="17"/>
      <c r="AAK17" s="17"/>
      <c r="AAL17" s="17"/>
      <c r="AAM17" s="17"/>
      <c r="AAN17" s="17"/>
      <c r="AAO17" s="17"/>
      <c r="AAP17" s="17"/>
      <c r="AAQ17" s="17"/>
      <c r="AAR17" s="17"/>
      <c r="AAS17" s="17"/>
      <c r="AAT17" s="17"/>
      <c r="AAU17" s="17"/>
      <c r="AAV17" s="17"/>
      <c r="AAW17" s="17"/>
      <c r="AAX17" s="17"/>
      <c r="AAY17" s="17"/>
      <c r="AAZ17" s="17"/>
      <c r="ABA17" s="17"/>
      <c r="ABB17" s="17"/>
      <c r="ABC17" s="17"/>
      <c r="ABD17" s="17"/>
      <c r="ABE17" s="17"/>
      <c r="ABF17" s="17"/>
      <c r="ABG17" s="17"/>
      <c r="ABH17" s="17"/>
      <c r="ABI17" s="17"/>
      <c r="ABJ17" s="17"/>
      <c r="ABK17" s="17"/>
      <c r="ABL17" s="17"/>
      <c r="ABM17" s="17"/>
      <c r="ABN17" s="17"/>
      <c r="ABO17" s="17"/>
      <c r="ABP17" s="17"/>
      <c r="ABQ17" s="17"/>
      <c r="ABR17" s="17"/>
      <c r="ABS17" s="17"/>
      <c r="ABT17" s="17"/>
      <c r="ABU17" s="17"/>
      <c r="ABV17" s="17"/>
      <c r="ABW17" s="17"/>
      <c r="ABX17" s="17"/>
      <c r="ABY17" s="17"/>
      <c r="ABZ17" s="17"/>
      <c r="ACA17" s="17"/>
      <c r="ACB17" s="17"/>
      <c r="ACC17" s="17"/>
      <c r="ACD17" s="17"/>
      <c r="ACE17" s="17"/>
      <c r="ACF17" s="17"/>
      <c r="ACG17" s="17"/>
      <c r="ACH17" s="17"/>
      <c r="ACI17" s="17"/>
      <c r="ACJ17" s="17"/>
      <c r="ACK17" s="17"/>
      <c r="ACL17" s="17"/>
      <c r="ACM17" s="17"/>
      <c r="ACN17" s="17"/>
      <c r="ACO17" s="17"/>
      <c r="ACP17" s="17"/>
      <c r="ACQ17" s="17"/>
      <c r="ACR17" s="17"/>
      <c r="ACS17" s="17"/>
      <c r="ACT17" s="17"/>
      <c r="ACU17" s="17"/>
      <c r="ACV17" s="17"/>
      <c r="ACW17" s="17"/>
      <c r="ACX17" s="17"/>
      <c r="ACY17" s="17"/>
      <c r="ACZ17" s="17"/>
      <c r="ADA17" s="17"/>
      <c r="ADB17" s="17"/>
      <c r="ADC17" s="17"/>
      <c r="ADD17" s="17"/>
      <c r="ADE17" s="17"/>
      <c r="ADF17" s="17"/>
      <c r="ADG17" s="17"/>
      <c r="ADH17" s="17"/>
      <c r="ADI17" s="17"/>
      <c r="ADJ17" s="17"/>
      <c r="ADK17" s="17"/>
      <c r="ADL17" s="17"/>
      <c r="ADM17" s="17"/>
      <c r="ADN17" s="17"/>
      <c r="ADO17" s="17"/>
      <c r="ADP17" s="17"/>
      <c r="ADQ17" s="17"/>
      <c r="ADR17" s="17"/>
      <c r="ADS17" s="17"/>
      <c r="ADT17" s="17"/>
      <c r="ADU17" s="17"/>
      <c r="ADV17" s="17"/>
      <c r="ADW17" s="17"/>
      <c r="ADX17" s="17"/>
      <c r="ADY17" s="17"/>
      <c r="ADZ17" s="17"/>
      <c r="AEA17" s="17"/>
      <c r="AEB17" s="17"/>
      <c r="AEC17" s="17"/>
      <c r="AED17" s="17"/>
      <c r="AEE17" s="17"/>
      <c r="AEF17" s="17"/>
      <c r="AEG17" s="17"/>
      <c r="AEH17" s="17"/>
      <c r="AEI17" s="17"/>
      <c r="AEJ17" s="17"/>
      <c r="AEK17" s="17"/>
      <c r="AEL17" s="17"/>
      <c r="AEM17" s="17"/>
      <c r="AEN17" s="17"/>
      <c r="AEO17" s="17"/>
      <c r="AEP17" s="17"/>
      <c r="AEQ17" s="17"/>
      <c r="AER17" s="17"/>
      <c r="AES17" s="17"/>
      <c r="AET17" s="17"/>
      <c r="AEU17" s="17"/>
      <c r="AEV17" s="17"/>
      <c r="AEW17" s="17"/>
      <c r="AEX17" s="17"/>
      <c r="AEY17" s="17"/>
      <c r="AEZ17" s="17"/>
      <c r="AFA17" s="17"/>
      <c r="AFB17" s="17"/>
      <c r="AFC17" s="17"/>
      <c r="AFD17" s="17"/>
      <c r="AFE17" s="17"/>
      <c r="AFF17" s="17"/>
      <c r="AFG17" s="17"/>
      <c r="AFH17" s="17"/>
      <c r="AFI17" s="17"/>
      <c r="AFJ17" s="17"/>
      <c r="AFK17" s="17"/>
      <c r="AFL17" s="17"/>
      <c r="AFM17" s="17"/>
      <c r="AFN17" s="17"/>
      <c r="AFO17" s="17"/>
      <c r="AFP17" s="17"/>
      <c r="AFQ17" s="17"/>
      <c r="AFR17" s="17"/>
      <c r="AFS17" s="17"/>
      <c r="AFT17" s="17"/>
      <c r="AFU17" s="17"/>
      <c r="AFV17" s="17"/>
      <c r="AFW17" s="17"/>
      <c r="AFX17" s="17"/>
      <c r="AFY17" s="17"/>
      <c r="AFZ17" s="17"/>
      <c r="AGA17" s="17"/>
      <c r="AGB17" s="17"/>
      <c r="AGC17" s="17"/>
      <c r="AGD17" s="17"/>
      <c r="AGE17" s="17"/>
      <c r="AGF17" s="17"/>
      <c r="AGG17" s="17"/>
      <c r="AGH17" s="17"/>
      <c r="AGI17" s="17"/>
      <c r="AGJ17" s="17"/>
      <c r="AGK17" s="17"/>
      <c r="AGL17" s="17"/>
      <c r="AGM17" s="17"/>
      <c r="AGN17" s="17"/>
      <c r="AGO17" s="17"/>
      <c r="AGP17" s="17"/>
      <c r="AGQ17" s="17"/>
      <c r="AGR17" s="17"/>
      <c r="AGS17" s="17"/>
      <c r="AGT17" s="17"/>
      <c r="AGU17" s="17"/>
      <c r="AGV17" s="17"/>
      <c r="AGW17" s="17"/>
      <c r="AGX17" s="17"/>
      <c r="AGY17" s="17"/>
      <c r="AGZ17" s="17"/>
      <c r="AHA17" s="17"/>
      <c r="AHB17" s="17"/>
      <c r="AHC17" s="17"/>
      <c r="AHD17" s="17"/>
      <c r="AHE17" s="17"/>
      <c r="AHF17" s="17"/>
      <c r="AHG17" s="17"/>
      <c r="AHH17" s="17"/>
      <c r="AHI17" s="17"/>
      <c r="AHJ17" s="17"/>
      <c r="AHK17" s="17"/>
      <c r="AHL17" s="17"/>
      <c r="AHM17" s="17"/>
      <c r="AHN17" s="17"/>
      <c r="AHO17" s="17"/>
      <c r="AHP17" s="17"/>
      <c r="AHQ17" s="17"/>
      <c r="AHR17" s="17"/>
      <c r="AHS17" s="17"/>
      <c r="AHT17" s="17"/>
      <c r="AHU17" s="17"/>
      <c r="AHV17" s="17"/>
      <c r="AHW17" s="17"/>
      <c r="AHX17" s="17"/>
      <c r="AHY17" s="17"/>
      <c r="AHZ17" s="17"/>
      <c r="AIA17" s="17"/>
      <c r="AIB17" s="17"/>
      <c r="AIC17" s="17"/>
      <c r="AID17" s="17"/>
      <c r="AIE17" s="17"/>
      <c r="AIF17" s="17"/>
      <c r="AIG17" s="17"/>
      <c r="AIH17" s="17"/>
      <c r="AII17" s="17"/>
      <c r="AIJ17" s="17"/>
      <c r="AIK17" s="17"/>
      <c r="AIL17" s="17"/>
      <c r="AIM17" s="17"/>
      <c r="AIN17" s="17"/>
      <c r="AIO17" s="17"/>
      <c r="AIP17" s="17"/>
      <c r="AIQ17" s="17"/>
      <c r="AIR17" s="17"/>
      <c r="AIS17" s="17"/>
      <c r="AIT17" s="17"/>
      <c r="AIU17" s="17"/>
      <c r="AIV17" s="17"/>
      <c r="AIW17" s="17"/>
      <c r="AIX17" s="17"/>
      <c r="AIY17" s="17"/>
      <c r="AIZ17" s="17"/>
      <c r="AJA17" s="17"/>
      <c r="AJB17" s="17"/>
      <c r="AJC17" s="17"/>
      <c r="AJD17" s="17"/>
      <c r="AJE17" s="17"/>
      <c r="AJF17" s="17"/>
      <c r="AJG17" s="17"/>
      <c r="AJH17" s="17"/>
      <c r="AJI17" s="17"/>
      <c r="AJJ17" s="17"/>
      <c r="AJK17" s="17"/>
      <c r="AJL17" s="17"/>
      <c r="AJM17" s="17"/>
      <c r="AJN17" s="17"/>
      <c r="AJO17" s="17"/>
      <c r="AJP17" s="17"/>
      <c r="AJQ17" s="17"/>
      <c r="AJR17" s="17"/>
      <c r="AJS17" s="17"/>
      <c r="AJT17" s="17"/>
      <c r="AJU17" s="17"/>
      <c r="AJV17" s="17"/>
      <c r="AJW17" s="17"/>
      <c r="AJX17" s="17"/>
      <c r="AJY17" s="17"/>
      <c r="AJZ17" s="17"/>
      <c r="AKA17" s="17"/>
      <c r="AKB17" s="17"/>
      <c r="AKC17" s="17"/>
      <c r="AKD17" s="17"/>
      <c r="AKE17" s="17"/>
      <c r="AKF17" s="17"/>
      <c r="AKG17" s="17"/>
      <c r="AKH17" s="17"/>
      <c r="AKI17" s="17"/>
      <c r="AKJ17" s="17"/>
      <c r="AKK17" s="17"/>
      <c r="AKL17" s="17"/>
      <c r="AKM17" s="17"/>
      <c r="AKN17" s="17"/>
      <c r="AKO17" s="17"/>
      <c r="AKP17" s="17"/>
      <c r="AKQ17" s="17"/>
      <c r="AKR17" s="17"/>
      <c r="AKS17" s="17"/>
      <c r="AKT17" s="17"/>
      <c r="AKU17" s="17"/>
      <c r="AKV17" s="17"/>
      <c r="AKW17" s="17"/>
      <c r="AKX17" s="17"/>
      <c r="AKY17" s="17"/>
      <c r="AKZ17" s="17"/>
      <c r="ALA17" s="17"/>
      <c r="ALB17" s="17"/>
      <c r="ALC17" s="17"/>
      <c r="ALD17" s="17"/>
      <c r="ALE17" s="17"/>
      <c r="ALF17" s="17"/>
      <c r="ALG17" s="17"/>
      <c r="ALH17" s="17"/>
      <c r="ALI17" s="17"/>
      <c r="ALJ17" s="17"/>
      <c r="ALK17" s="17"/>
      <c r="ALL17" s="17"/>
      <c r="ALM17" s="17"/>
      <c r="ALN17" s="17"/>
      <c r="ALO17" s="17"/>
      <c r="ALP17" s="17"/>
      <c r="ALQ17" s="17"/>
      <c r="ALR17" s="17"/>
      <c r="ALS17" s="17"/>
      <c r="ALT17" s="17"/>
      <c r="ALU17" s="17"/>
    </row>
    <row r="18" spans="1:1009" s="12" customFormat="1" ht="18">
      <c r="A18" s="112" t="str">
        <f>DataBase!B14</f>
        <v>Gammarus fossarum</v>
      </c>
      <c r="B18" s="112" t="str">
        <f>DataBase!C14</f>
        <v>mue</v>
      </c>
      <c r="C18" s="112" t="str">
        <f>DataBase!D14</f>
        <v>Continental</v>
      </c>
      <c r="D18" s="112" t="str">
        <f>DataBase!E14</f>
        <v>O Geffard</v>
      </c>
      <c r="E18" s="112" t="str">
        <f>DataBase!F14</f>
        <v>RIVERLY</v>
      </c>
      <c r="F18" s="20" t="str">
        <f t="shared" si="0"/>
        <v>Gammarus fossarum mue</v>
      </c>
      <c r="G18" s="20">
        <f>_xlfn.RANK.EQ(H18,$H$9:$H$997,0)+COUNTIF(H$8:H17,H18)</f>
        <v>1</v>
      </c>
      <c r="H18" s="20">
        <f t="shared" si="1"/>
        <v>390</v>
      </c>
      <c r="I18" s="19">
        <f>INDEX(Ponderation!$W:$AA,MATCH(Analyse!I$8,Ponderation!$W:$W,0),MATCH(Analyse!$B$5,Ponderation!$W$2:$AA$2,0))*INDEX(DataBase!$1:$1048576,MATCH(Analyse!$F18,DataBase!$G:$G,0),MATCH(Analyse!I$8,DataBase!$4:$4,0))</f>
        <v>30</v>
      </c>
      <c r="J18" s="19">
        <f>INDEX(Ponderation!$W:$AA,MATCH(Analyse!J$8,Ponderation!$W:$W,0),MATCH(Analyse!$B$5,Ponderation!$W$2:$AA$2,0))*INDEX(DataBase!$1:$1048576,MATCH(Analyse!$F18,DataBase!$G:$G,0),MATCH(Analyse!J$8,DataBase!$4:$4,0))</f>
        <v>0</v>
      </c>
      <c r="K18" s="19">
        <f>INDEX(Ponderation!$W:$AA,MATCH(Analyse!K$8,Ponderation!$W:$W,0),MATCH(Analyse!$B$5,Ponderation!$W$2:$AA$2,0))*INDEX(DataBase!$1:$1048576,MATCH(Analyse!$F18,DataBase!$G:$G,0),MATCH(Analyse!K$8,DataBase!$4:$4,0))</f>
        <v>0</v>
      </c>
      <c r="L18" s="19">
        <f>INDEX(Ponderation!$W:$AA,MATCH(Analyse!L$8,Ponderation!$W:$W,0),MATCH(Analyse!$B$5,Ponderation!$W$2:$AA$2,0))*INDEX(DataBase!$1:$1048576,MATCH(Analyse!$F18,DataBase!$G:$G,0),MATCH(Analyse!L$8,DataBase!$4:$4,0))</f>
        <v>30</v>
      </c>
      <c r="M18" s="19">
        <f>INDEX(Ponderation!$W:$AA,MATCH(Analyse!M$8,Ponderation!$W:$W,0),MATCH(Analyse!$B$5,Ponderation!$W$2:$AA$2,0))*INDEX(DataBase!$1:$1048576,MATCH(Analyse!$F18,DataBase!$G:$G,0),MATCH(Analyse!M$8,DataBase!$4:$4,0))</f>
        <v>0</v>
      </c>
      <c r="N18" s="19">
        <f>INDEX(Ponderation!$W:$AA,MATCH(Analyse!N$8,Ponderation!$W:$W,0),MATCH(Analyse!$B$5,Ponderation!$W$2:$AA$2,0))*INDEX(DataBase!$1:$1048576,MATCH(Analyse!$F18,DataBase!$G:$G,0),MATCH(Analyse!N$8,DataBase!$4:$4,0))</f>
        <v>0</v>
      </c>
      <c r="O18" s="19">
        <f>INDEX(Ponderation!$W:$AA,MATCH(Analyse!O$8,Ponderation!$W:$W,0),MATCH(Analyse!$B$5,Ponderation!$W$2:$AA$2,0))*INDEX(DataBase!$1:$1048576,MATCH(Analyse!$F18,DataBase!$G:$G,0),MATCH(Analyse!O$8,DataBase!$4:$4,0))</f>
        <v>30</v>
      </c>
      <c r="P18" s="19">
        <f>INDEX(Ponderation!$W:$AA,MATCH(Analyse!P$8,Ponderation!$W:$W,0),MATCH(Analyse!$B$5,Ponderation!$W$2:$AA$2,0))*INDEX(DataBase!$1:$1048576,MATCH(Analyse!$F18,DataBase!$G:$G,0),MATCH(Analyse!P$8,DataBase!$4:$4,0))</f>
        <v>0</v>
      </c>
      <c r="Q18" s="19">
        <f>INDEX(Ponderation!$W:$AA,MATCH(Analyse!Q$8,Ponderation!$W:$W,0),MATCH(Analyse!$B$5,Ponderation!$W$2:$AA$2,0))*INDEX(DataBase!$1:$1048576,MATCH(Analyse!$F18,DataBase!$G:$G,0),MATCH(Analyse!Q$8,DataBase!$4:$4,0))</f>
        <v>0</v>
      </c>
      <c r="R18" s="19">
        <f>INDEX(Ponderation!$W:$AA,MATCH(Analyse!R$8,Ponderation!$W:$W,0),MATCH(Analyse!$B$5,Ponderation!$W$2:$AA$2,0))*INDEX(DataBase!$1:$1048576,MATCH(Analyse!$F18,DataBase!$G:$G,0),MATCH(Analyse!R$8,DataBase!$4:$4,0))</f>
        <v>30</v>
      </c>
      <c r="S18" s="19">
        <f>INDEX(Ponderation!$W:$AA,MATCH(Analyse!S$8,Ponderation!$W:$W,0),MATCH(Analyse!$B$5,Ponderation!$W$2:$AA$2,0))*INDEX(DataBase!$1:$1048576,MATCH(Analyse!$F18,DataBase!$G:$G,0),MATCH(Analyse!S$8,DataBase!$4:$4,0))</f>
        <v>0</v>
      </c>
      <c r="T18" s="19">
        <f>INDEX(Ponderation!$W:$AA,MATCH(Analyse!T$8,Ponderation!$W:$W,0),MATCH(Analyse!$B$5,Ponderation!$W$2:$AA$2,0))*INDEX(DataBase!$1:$1048576,MATCH(Analyse!$F18,DataBase!$G:$G,0),MATCH(Analyse!T$8,DataBase!$4:$4,0))</f>
        <v>10</v>
      </c>
      <c r="U18" s="19">
        <f>INDEX(Ponderation!$W:$AA,MATCH(Analyse!U$8,Ponderation!$W:$W,0),MATCH(Analyse!$B$5,Ponderation!$W$2:$AA$2,0))*INDEX(DataBase!$1:$1048576,MATCH(Analyse!$F18,DataBase!$G:$G,0),MATCH(Analyse!U$8,DataBase!$4:$4,0))</f>
        <v>30</v>
      </c>
      <c r="V18" s="19">
        <f>INDEX(Ponderation!$W:$AA,MATCH(Analyse!V$8,Ponderation!$W:$W,0),MATCH(Analyse!$B$5,Ponderation!$W$2:$AA$2,0))*INDEX(DataBase!$1:$1048576,MATCH(Analyse!$F18,DataBase!$G:$G,0),MATCH(Analyse!V$8,DataBase!$4:$4,0))</f>
        <v>0</v>
      </c>
      <c r="W18" s="19">
        <f>INDEX(Ponderation!$W:$AA,MATCH(Analyse!W$8,Ponderation!$W:$W,0),MATCH(Analyse!$B$5,Ponderation!$W$2:$AA$2,0))*INDEX(DataBase!$1:$1048576,MATCH(Analyse!$F18,DataBase!$G:$G,0),MATCH(Analyse!W$8,DataBase!$4:$4,0))</f>
        <v>0</v>
      </c>
      <c r="X18" s="19">
        <f>INDEX(Ponderation!$W:$AA,MATCH(Analyse!X$8,Ponderation!$W:$W,0),MATCH(Analyse!$B$5,Ponderation!$W$2:$AA$2,0))*INDEX(DataBase!$1:$1048576,MATCH(Analyse!$F18,DataBase!$G:$G,0),MATCH(Analyse!X$8,DataBase!$4:$4,0))</f>
        <v>10</v>
      </c>
      <c r="Y18" s="19">
        <f>INDEX(Ponderation!$W:$AA,MATCH(Analyse!Y$8,Ponderation!$W:$W,0),MATCH(Analyse!$B$5,Ponderation!$W$2:$AA$2,0))*INDEX(DataBase!$1:$1048576,MATCH(Analyse!$F18,DataBase!$G:$G,0),MATCH(Analyse!Y$8,DataBase!$4:$4,0))</f>
        <v>10</v>
      </c>
      <c r="Z18" s="19">
        <f>INDEX(Ponderation!$W:$AA,MATCH(Analyse!Z$8,Ponderation!$W:$W,0),MATCH(Analyse!$B$5,Ponderation!$W$2:$AA$2,0))*INDEX(DataBase!$1:$1048576,MATCH(Analyse!$F18,DataBase!$G:$G,0),MATCH(Analyse!Z$8,DataBase!$4:$4,0))</f>
        <v>10</v>
      </c>
      <c r="AA18" s="19">
        <f>INDEX(Ponderation!$W:$AA,MATCH(Analyse!AA$8,Ponderation!$W:$W,0),MATCH(Analyse!$B$5,Ponderation!$W$2:$AA$2,0))*INDEX(DataBase!$1:$1048576,MATCH(Analyse!$F18,DataBase!$G:$G,0),MATCH(Analyse!AA$8,DataBase!$4:$4,0))</f>
        <v>0</v>
      </c>
      <c r="AB18" s="19">
        <f>INDEX(Ponderation!$W:$AA,MATCH(Analyse!AB$8,Ponderation!$W:$W,0),MATCH(Analyse!$B$5,Ponderation!$W$2:$AA$2,0))*INDEX(DataBase!$1:$1048576,MATCH(Analyse!$F18,DataBase!$G:$G,0),MATCH(Analyse!AB$8,DataBase!$4:$4,0))</f>
        <v>0</v>
      </c>
      <c r="AC18" s="19">
        <f>INDEX(Ponderation!$W:$AA,MATCH(Analyse!AC$8,Ponderation!$W:$W,0),MATCH(Analyse!$B$5,Ponderation!$W$2:$AA$2,0))*INDEX(DataBase!$1:$1048576,MATCH(Analyse!$F18,DataBase!$G:$G,0),MATCH(Analyse!AC$8,DataBase!$4:$4,0))</f>
        <v>0</v>
      </c>
      <c r="AD18" s="19">
        <f>INDEX(Ponderation!$W:$AA,MATCH(Analyse!AD$8,Ponderation!$W:$W,0),MATCH(Analyse!$B$5,Ponderation!$W$2:$AA$2,0))*INDEX(DataBase!$1:$1048576,MATCH(Analyse!$F18,DataBase!$G:$G,0),MATCH(Analyse!AD$8,DataBase!$4:$4,0))</f>
        <v>30</v>
      </c>
      <c r="AE18" s="19">
        <f>INDEX(Ponderation!$W:$AA,MATCH(Analyse!AE$8,Ponderation!$W:$W,0),MATCH(Analyse!$B$5,Ponderation!$W$2:$AA$2,0))*INDEX(DataBase!$1:$1048576,MATCH(Analyse!$F18,DataBase!$G:$G,0),MATCH(Analyse!AE$8,DataBase!$4:$4,0))</f>
        <v>30</v>
      </c>
      <c r="AF18" s="19">
        <f>INDEX(Ponderation!$W:$AA,MATCH(Analyse!AF$8,Ponderation!$W:$W,0),MATCH(Analyse!$B$5,Ponderation!$W$2:$AA$2,0))*INDEX(DataBase!$1:$1048576,MATCH(Analyse!$F18,DataBase!$G:$G,0),MATCH(Analyse!AF$8,DataBase!$4:$4,0))</f>
        <v>30</v>
      </c>
      <c r="AG18" s="19">
        <f>INDEX(Ponderation!$W:$AA,MATCH(Analyse!AG$8,Ponderation!$W:$W,0),MATCH(Analyse!$B$5,Ponderation!$W$2:$AA$2,0))*INDEX(DataBase!$1:$1048576,MATCH(Analyse!$F18,DataBase!$G:$G,0),MATCH(Analyse!AG$8,DataBase!$4:$4,0))</f>
        <v>0</v>
      </c>
      <c r="AH18" s="19">
        <f>INDEX(Ponderation!$W:$AA,MATCH(Analyse!AH$8,Ponderation!$W:$W,0),MATCH(Analyse!$B$5,Ponderation!$W$2:$AA$2,0))*INDEX(DataBase!$1:$1048576,MATCH(Analyse!$F18,DataBase!$G:$G,0),MATCH(Analyse!AH$8,DataBase!$4:$4,0))</f>
        <v>30</v>
      </c>
      <c r="AI18" s="19">
        <f>INDEX(Ponderation!$W:$AA,MATCH(Analyse!AI$8,Ponderation!$W:$W,0),MATCH(Analyse!$B$5,Ponderation!$W$2:$AA$2,0))*INDEX(DataBase!$1:$1048576,MATCH(Analyse!$F18,DataBase!$G:$G,0),MATCH(Analyse!AI$8,DataBase!$4:$4,0))</f>
        <v>0</v>
      </c>
      <c r="AJ18" s="19">
        <f>INDEX(Ponderation!$W:$AA,MATCH(Analyse!AJ$8,Ponderation!$W:$W,0),MATCH(Analyse!$B$5,Ponderation!$W$2:$AA$2,0))*INDEX(DataBase!$1:$1048576,MATCH(Analyse!$F18,DataBase!$G:$G,0),MATCH(Analyse!AJ$8,DataBase!$4:$4,0))</f>
        <v>0</v>
      </c>
      <c r="AK18" s="19">
        <f>INDEX(Ponderation!$W:$AA,MATCH(Analyse!AK$8,Ponderation!$W:$W,0),MATCH(Analyse!$B$5,Ponderation!$W$2:$AA$2,0))*INDEX(DataBase!$1:$1048576,MATCH(Analyse!$F18,DataBase!$G:$G,0),MATCH(Analyse!AK$8,DataBase!$4:$4,0))</f>
        <v>30</v>
      </c>
      <c r="AL18" s="19">
        <f>INDEX(Ponderation!$W:$AA,MATCH(Analyse!AL$8,Ponderation!$W:$W,0),MATCH(Analyse!$B$5,Ponderation!$W$2:$AA$2,0))*INDEX(DataBase!$1:$1048576,MATCH(Analyse!$F18,DataBase!$G:$G,0),MATCH(Analyse!AL$8,DataBase!$4:$4,0))</f>
        <v>0</v>
      </c>
      <c r="AM18" s="19">
        <f>INDEX(Ponderation!$W:$AA,MATCH(Analyse!AM$8,Ponderation!$W:$W,0),MATCH(Analyse!$B$5,Ponderation!$W$2:$AA$2,0))*INDEX(DataBase!$1:$1048576,MATCH(Analyse!$F18,DataBase!$G:$G,0),MATCH(Analyse!AM$8,DataBase!$4:$4,0))</f>
        <v>20</v>
      </c>
      <c r="AN18" s="19">
        <f>INDEX(Ponderation!$W:$AA,MATCH(Analyse!AN$8,Ponderation!$W:$W,0),MATCH(Analyse!$B$5,Ponderation!$W$2:$AA$2,0))*INDEX(DataBase!$1:$1048576,MATCH(Analyse!$F18,DataBase!$G:$G,0),MATCH(Analyse!AN$8,DataBase!$4:$4,0))</f>
        <v>0</v>
      </c>
      <c r="AO18" s="19">
        <f>INDEX(Ponderation!$W:$AA,MATCH(Analyse!AO$8,Ponderation!$W:$W,0),MATCH(Analyse!$B$5,Ponderation!$W$2:$AA$2,0))*INDEX(DataBase!$1:$1048576,MATCH(Analyse!$F18,DataBase!$G:$G,0),MATCH(Analyse!AO$8,DataBase!$4:$4,0))</f>
        <v>30</v>
      </c>
      <c r="AP18" s="19">
        <f>INDEX(Ponderation!$W:$AA,MATCH(Analyse!AP$8,Ponderation!$W:$W,0),MATCH(Analyse!$B$5,Ponderation!$W$2:$AA$2,0))*INDEX(DataBase!$1:$1048576,MATCH(Analyse!$F18,DataBase!$G:$G,0),MATCH(Analyse!AP$8,DataBase!$4:$4,0))</f>
        <v>0</v>
      </c>
      <c r="AQ18" s="14"/>
      <c r="AR18" s="14"/>
      <c r="AS18" s="15"/>
      <c r="AT18" s="15"/>
      <c r="AU18" s="15"/>
      <c r="AV18" s="15"/>
      <c r="AW18" s="15"/>
      <c r="AX18" s="15"/>
      <c r="AY18" s="15"/>
      <c r="AZ18" s="15"/>
      <c r="BA18" s="15"/>
      <c r="BB18" s="15"/>
      <c r="BC18" s="15"/>
      <c r="BD18" s="15"/>
      <c r="BE18" s="15"/>
      <c r="BF18" s="15"/>
      <c r="BG18" s="15"/>
      <c r="BH18" s="15"/>
      <c r="BI18" s="15"/>
      <c r="BJ18" s="15"/>
      <c r="BK18" s="16"/>
      <c r="BL18" s="16"/>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c r="ZL18" s="17"/>
      <c r="ZM18" s="17"/>
      <c r="ZN18" s="17"/>
      <c r="ZO18" s="17"/>
      <c r="ZP18" s="17"/>
      <c r="ZQ18" s="17"/>
      <c r="ZR18" s="17"/>
      <c r="ZS18" s="17"/>
      <c r="ZT18" s="17"/>
      <c r="ZU18" s="17"/>
      <c r="ZV18" s="17"/>
      <c r="ZW18" s="17"/>
      <c r="ZX18" s="17"/>
      <c r="ZY18" s="17"/>
      <c r="ZZ18" s="17"/>
      <c r="AAA18" s="17"/>
      <c r="AAB18" s="17"/>
      <c r="AAC18" s="17"/>
      <c r="AAD18" s="17"/>
      <c r="AAE18" s="17"/>
      <c r="AAF18" s="17"/>
      <c r="AAG18" s="17"/>
      <c r="AAH18" s="17"/>
      <c r="AAI18" s="17"/>
      <c r="AAJ18" s="17"/>
      <c r="AAK18" s="17"/>
      <c r="AAL18" s="17"/>
      <c r="AAM18" s="17"/>
      <c r="AAN18" s="17"/>
      <c r="AAO18" s="17"/>
      <c r="AAP18" s="17"/>
      <c r="AAQ18" s="17"/>
      <c r="AAR18" s="17"/>
      <c r="AAS18" s="17"/>
      <c r="AAT18" s="17"/>
      <c r="AAU18" s="17"/>
      <c r="AAV18" s="17"/>
      <c r="AAW18" s="17"/>
      <c r="AAX18" s="17"/>
      <c r="AAY18" s="17"/>
      <c r="AAZ18" s="17"/>
      <c r="ABA18" s="17"/>
      <c r="ABB18" s="17"/>
      <c r="ABC18" s="17"/>
      <c r="ABD18" s="17"/>
      <c r="ABE18" s="17"/>
      <c r="ABF18" s="17"/>
      <c r="ABG18" s="17"/>
      <c r="ABH18" s="17"/>
      <c r="ABI18" s="17"/>
      <c r="ABJ18" s="17"/>
      <c r="ABK18" s="17"/>
      <c r="ABL18" s="17"/>
      <c r="ABM18" s="17"/>
      <c r="ABN18" s="17"/>
      <c r="ABO18" s="17"/>
      <c r="ABP18" s="17"/>
      <c r="ABQ18" s="17"/>
      <c r="ABR18" s="17"/>
      <c r="ABS18" s="17"/>
      <c r="ABT18" s="17"/>
      <c r="ABU18" s="17"/>
      <c r="ABV18" s="17"/>
      <c r="ABW18" s="17"/>
      <c r="ABX18" s="17"/>
      <c r="ABY18" s="17"/>
      <c r="ABZ18" s="17"/>
      <c r="ACA18" s="17"/>
      <c r="ACB18" s="17"/>
      <c r="ACC18" s="17"/>
      <c r="ACD18" s="17"/>
      <c r="ACE18" s="17"/>
      <c r="ACF18" s="17"/>
      <c r="ACG18" s="17"/>
      <c r="ACH18" s="17"/>
      <c r="ACI18" s="17"/>
      <c r="ACJ18" s="17"/>
      <c r="ACK18" s="17"/>
      <c r="ACL18" s="17"/>
      <c r="ACM18" s="17"/>
      <c r="ACN18" s="17"/>
      <c r="ACO18" s="17"/>
      <c r="ACP18" s="17"/>
      <c r="ACQ18" s="17"/>
      <c r="ACR18" s="17"/>
      <c r="ACS18" s="17"/>
      <c r="ACT18" s="17"/>
      <c r="ACU18" s="17"/>
      <c r="ACV18" s="17"/>
      <c r="ACW18" s="17"/>
      <c r="ACX18" s="17"/>
      <c r="ACY18" s="17"/>
      <c r="ACZ18" s="17"/>
      <c r="ADA18" s="17"/>
      <c r="ADB18" s="17"/>
      <c r="ADC18" s="17"/>
      <c r="ADD18" s="17"/>
      <c r="ADE18" s="17"/>
      <c r="ADF18" s="17"/>
      <c r="ADG18" s="17"/>
      <c r="ADH18" s="17"/>
      <c r="ADI18" s="17"/>
      <c r="ADJ18" s="17"/>
      <c r="ADK18" s="17"/>
      <c r="ADL18" s="17"/>
      <c r="ADM18" s="17"/>
      <c r="ADN18" s="17"/>
      <c r="ADO18" s="17"/>
      <c r="ADP18" s="17"/>
      <c r="ADQ18" s="17"/>
      <c r="ADR18" s="17"/>
      <c r="ADS18" s="17"/>
      <c r="ADT18" s="17"/>
      <c r="ADU18" s="17"/>
      <c r="ADV18" s="17"/>
      <c r="ADW18" s="17"/>
      <c r="ADX18" s="17"/>
      <c r="ADY18" s="17"/>
      <c r="ADZ18" s="17"/>
      <c r="AEA18" s="17"/>
      <c r="AEB18" s="17"/>
      <c r="AEC18" s="17"/>
      <c r="AED18" s="17"/>
      <c r="AEE18" s="17"/>
      <c r="AEF18" s="17"/>
      <c r="AEG18" s="17"/>
      <c r="AEH18" s="17"/>
      <c r="AEI18" s="17"/>
      <c r="AEJ18" s="17"/>
      <c r="AEK18" s="17"/>
      <c r="AEL18" s="17"/>
      <c r="AEM18" s="17"/>
      <c r="AEN18" s="17"/>
      <c r="AEO18" s="17"/>
      <c r="AEP18" s="17"/>
      <c r="AEQ18" s="17"/>
      <c r="AER18" s="17"/>
      <c r="AES18" s="17"/>
      <c r="AET18" s="17"/>
      <c r="AEU18" s="17"/>
      <c r="AEV18" s="17"/>
      <c r="AEW18" s="17"/>
      <c r="AEX18" s="17"/>
      <c r="AEY18" s="17"/>
      <c r="AEZ18" s="17"/>
      <c r="AFA18" s="17"/>
      <c r="AFB18" s="17"/>
      <c r="AFC18" s="17"/>
      <c r="AFD18" s="17"/>
      <c r="AFE18" s="17"/>
      <c r="AFF18" s="17"/>
      <c r="AFG18" s="17"/>
      <c r="AFH18" s="17"/>
      <c r="AFI18" s="17"/>
      <c r="AFJ18" s="17"/>
      <c r="AFK18" s="17"/>
      <c r="AFL18" s="17"/>
      <c r="AFM18" s="17"/>
      <c r="AFN18" s="17"/>
      <c r="AFO18" s="17"/>
      <c r="AFP18" s="17"/>
      <c r="AFQ18" s="17"/>
      <c r="AFR18" s="17"/>
      <c r="AFS18" s="17"/>
      <c r="AFT18" s="17"/>
      <c r="AFU18" s="17"/>
      <c r="AFV18" s="17"/>
      <c r="AFW18" s="17"/>
      <c r="AFX18" s="17"/>
      <c r="AFY18" s="17"/>
      <c r="AFZ18" s="17"/>
      <c r="AGA18" s="17"/>
      <c r="AGB18" s="17"/>
      <c r="AGC18" s="17"/>
      <c r="AGD18" s="17"/>
      <c r="AGE18" s="17"/>
      <c r="AGF18" s="17"/>
      <c r="AGG18" s="17"/>
      <c r="AGH18" s="17"/>
      <c r="AGI18" s="17"/>
      <c r="AGJ18" s="17"/>
      <c r="AGK18" s="17"/>
      <c r="AGL18" s="17"/>
      <c r="AGM18" s="17"/>
      <c r="AGN18" s="17"/>
      <c r="AGO18" s="17"/>
      <c r="AGP18" s="17"/>
      <c r="AGQ18" s="17"/>
      <c r="AGR18" s="17"/>
      <c r="AGS18" s="17"/>
      <c r="AGT18" s="17"/>
      <c r="AGU18" s="17"/>
      <c r="AGV18" s="17"/>
      <c r="AGW18" s="17"/>
      <c r="AGX18" s="17"/>
      <c r="AGY18" s="17"/>
      <c r="AGZ18" s="17"/>
      <c r="AHA18" s="17"/>
      <c r="AHB18" s="17"/>
      <c r="AHC18" s="17"/>
      <c r="AHD18" s="17"/>
      <c r="AHE18" s="17"/>
      <c r="AHF18" s="17"/>
      <c r="AHG18" s="17"/>
      <c r="AHH18" s="17"/>
      <c r="AHI18" s="17"/>
      <c r="AHJ18" s="17"/>
      <c r="AHK18" s="17"/>
      <c r="AHL18" s="17"/>
      <c r="AHM18" s="17"/>
      <c r="AHN18" s="17"/>
      <c r="AHO18" s="17"/>
      <c r="AHP18" s="17"/>
      <c r="AHQ18" s="17"/>
      <c r="AHR18" s="17"/>
      <c r="AHS18" s="17"/>
      <c r="AHT18" s="17"/>
      <c r="AHU18" s="17"/>
      <c r="AHV18" s="17"/>
      <c r="AHW18" s="17"/>
      <c r="AHX18" s="17"/>
      <c r="AHY18" s="17"/>
      <c r="AHZ18" s="17"/>
      <c r="AIA18" s="17"/>
      <c r="AIB18" s="17"/>
      <c r="AIC18" s="17"/>
      <c r="AID18" s="17"/>
      <c r="AIE18" s="17"/>
      <c r="AIF18" s="17"/>
      <c r="AIG18" s="17"/>
      <c r="AIH18" s="17"/>
      <c r="AII18" s="17"/>
      <c r="AIJ18" s="17"/>
      <c r="AIK18" s="17"/>
      <c r="AIL18" s="17"/>
      <c r="AIM18" s="17"/>
      <c r="AIN18" s="17"/>
      <c r="AIO18" s="17"/>
      <c r="AIP18" s="17"/>
      <c r="AIQ18" s="17"/>
      <c r="AIR18" s="17"/>
      <c r="AIS18" s="17"/>
      <c r="AIT18" s="17"/>
      <c r="AIU18" s="17"/>
      <c r="AIV18" s="17"/>
      <c r="AIW18" s="17"/>
      <c r="AIX18" s="17"/>
      <c r="AIY18" s="17"/>
      <c r="AIZ18" s="17"/>
      <c r="AJA18" s="17"/>
      <c r="AJB18" s="17"/>
      <c r="AJC18" s="17"/>
      <c r="AJD18" s="17"/>
      <c r="AJE18" s="17"/>
      <c r="AJF18" s="17"/>
      <c r="AJG18" s="17"/>
      <c r="AJH18" s="17"/>
      <c r="AJI18" s="17"/>
      <c r="AJJ18" s="17"/>
      <c r="AJK18" s="17"/>
      <c r="AJL18" s="17"/>
      <c r="AJM18" s="17"/>
      <c r="AJN18" s="17"/>
      <c r="AJO18" s="17"/>
      <c r="AJP18" s="17"/>
      <c r="AJQ18" s="17"/>
      <c r="AJR18" s="17"/>
      <c r="AJS18" s="17"/>
      <c r="AJT18" s="17"/>
      <c r="AJU18" s="17"/>
      <c r="AJV18" s="17"/>
      <c r="AJW18" s="17"/>
      <c r="AJX18" s="17"/>
      <c r="AJY18" s="17"/>
      <c r="AJZ18" s="17"/>
      <c r="AKA18" s="17"/>
      <c r="AKB18" s="17"/>
      <c r="AKC18" s="17"/>
      <c r="AKD18" s="17"/>
      <c r="AKE18" s="17"/>
      <c r="AKF18" s="17"/>
      <c r="AKG18" s="17"/>
      <c r="AKH18" s="17"/>
      <c r="AKI18" s="17"/>
      <c r="AKJ18" s="17"/>
      <c r="AKK18" s="17"/>
      <c r="AKL18" s="17"/>
      <c r="AKM18" s="17"/>
      <c r="AKN18" s="17"/>
      <c r="AKO18" s="17"/>
      <c r="AKP18" s="17"/>
      <c r="AKQ18" s="17"/>
      <c r="AKR18" s="17"/>
      <c r="AKS18" s="17"/>
      <c r="AKT18" s="17"/>
      <c r="AKU18" s="17"/>
      <c r="AKV18" s="17"/>
      <c r="AKW18" s="17"/>
      <c r="AKX18" s="17"/>
      <c r="AKY18" s="17"/>
      <c r="AKZ18" s="17"/>
      <c r="ALA18" s="17"/>
      <c r="ALB18" s="17"/>
      <c r="ALC18" s="17"/>
      <c r="ALD18" s="17"/>
      <c r="ALE18" s="17"/>
      <c r="ALF18" s="17"/>
      <c r="ALG18" s="17"/>
      <c r="ALH18" s="17"/>
      <c r="ALI18" s="17"/>
      <c r="ALJ18" s="17"/>
      <c r="ALK18" s="17"/>
      <c r="ALL18" s="17"/>
      <c r="ALM18" s="17"/>
      <c r="ALN18" s="17"/>
      <c r="ALO18" s="17"/>
      <c r="ALP18" s="17"/>
      <c r="ALQ18" s="17"/>
      <c r="ALR18" s="17"/>
      <c r="ALS18" s="17"/>
      <c r="ALT18" s="17"/>
      <c r="ALU18" s="17"/>
    </row>
    <row r="19" spans="1:1009" s="12" customFormat="1" ht="18">
      <c r="A19" s="112" t="str">
        <f>DataBase!B15</f>
        <v>Gammarus fossarum</v>
      </c>
      <c r="B19" s="112" t="str">
        <f>DataBase!C15</f>
        <v>taux d'alimentation</v>
      </c>
      <c r="C19" s="112" t="str">
        <f>DataBase!D15</f>
        <v>Continental</v>
      </c>
      <c r="D19" s="112" t="str">
        <f>DataBase!E15</f>
        <v>O Geffard</v>
      </c>
      <c r="E19" s="112" t="str">
        <f>DataBase!F15</f>
        <v>RIVERLY</v>
      </c>
      <c r="F19" s="20" t="str">
        <f t="shared" si="0"/>
        <v>Gammarus fossarum taux d'alimentation</v>
      </c>
      <c r="G19" s="20">
        <f>_xlfn.RANK.EQ(H19,$H$9:$H$997,0)+COUNTIF(H$8:H18,H19)</f>
        <v>4</v>
      </c>
      <c r="H19" s="20">
        <f t="shared" si="1"/>
        <v>370</v>
      </c>
      <c r="I19" s="19">
        <f>INDEX(Ponderation!$W:$AA,MATCH(Analyse!I$8,Ponderation!$W:$W,0),MATCH(Analyse!$B$5,Ponderation!$W$2:$AA$2,0))*INDEX(DataBase!$1:$1048576,MATCH(Analyse!$F19,DataBase!$G:$G,0),MATCH(Analyse!I$8,DataBase!$4:$4,0))</f>
        <v>0</v>
      </c>
      <c r="J19" s="19">
        <f>INDEX(Ponderation!$W:$AA,MATCH(Analyse!J$8,Ponderation!$W:$W,0),MATCH(Analyse!$B$5,Ponderation!$W$2:$AA$2,0))*INDEX(DataBase!$1:$1048576,MATCH(Analyse!$F19,DataBase!$G:$G,0),MATCH(Analyse!J$8,DataBase!$4:$4,0))</f>
        <v>20</v>
      </c>
      <c r="K19" s="19">
        <f>INDEX(Ponderation!$W:$AA,MATCH(Analyse!K$8,Ponderation!$W:$W,0),MATCH(Analyse!$B$5,Ponderation!$W$2:$AA$2,0))*INDEX(DataBase!$1:$1048576,MATCH(Analyse!$F19,DataBase!$G:$G,0),MATCH(Analyse!K$8,DataBase!$4:$4,0))</f>
        <v>0</v>
      </c>
      <c r="L19" s="19">
        <f>INDEX(Ponderation!$W:$AA,MATCH(Analyse!L$8,Ponderation!$W:$W,0),MATCH(Analyse!$B$5,Ponderation!$W$2:$AA$2,0))*INDEX(DataBase!$1:$1048576,MATCH(Analyse!$F19,DataBase!$G:$G,0),MATCH(Analyse!L$8,DataBase!$4:$4,0))</f>
        <v>30</v>
      </c>
      <c r="M19" s="19">
        <f>INDEX(Ponderation!$W:$AA,MATCH(Analyse!M$8,Ponderation!$W:$W,0),MATCH(Analyse!$B$5,Ponderation!$W$2:$AA$2,0))*INDEX(DataBase!$1:$1048576,MATCH(Analyse!$F19,DataBase!$G:$G,0),MATCH(Analyse!M$8,DataBase!$4:$4,0))</f>
        <v>0</v>
      </c>
      <c r="N19" s="19">
        <f>INDEX(Ponderation!$W:$AA,MATCH(Analyse!N$8,Ponderation!$W:$W,0),MATCH(Analyse!$B$5,Ponderation!$W$2:$AA$2,0))*INDEX(DataBase!$1:$1048576,MATCH(Analyse!$F19,DataBase!$G:$G,0),MATCH(Analyse!N$8,DataBase!$4:$4,0))</f>
        <v>0</v>
      </c>
      <c r="O19" s="19">
        <f>INDEX(Ponderation!$W:$AA,MATCH(Analyse!O$8,Ponderation!$W:$W,0),MATCH(Analyse!$B$5,Ponderation!$W$2:$AA$2,0))*INDEX(DataBase!$1:$1048576,MATCH(Analyse!$F19,DataBase!$G:$G,0),MATCH(Analyse!O$8,DataBase!$4:$4,0))</f>
        <v>30</v>
      </c>
      <c r="P19" s="19">
        <f>INDEX(Ponderation!$W:$AA,MATCH(Analyse!P$8,Ponderation!$W:$W,0),MATCH(Analyse!$B$5,Ponderation!$W$2:$AA$2,0))*INDEX(DataBase!$1:$1048576,MATCH(Analyse!$F19,DataBase!$G:$G,0),MATCH(Analyse!P$8,DataBase!$4:$4,0))</f>
        <v>0</v>
      </c>
      <c r="Q19" s="19">
        <f>INDEX(Ponderation!$W:$AA,MATCH(Analyse!Q$8,Ponderation!$W:$W,0),MATCH(Analyse!$B$5,Ponderation!$W$2:$AA$2,0))*INDEX(DataBase!$1:$1048576,MATCH(Analyse!$F19,DataBase!$G:$G,0),MATCH(Analyse!Q$8,DataBase!$4:$4,0))</f>
        <v>0</v>
      </c>
      <c r="R19" s="19">
        <f>INDEX(Ponderation!$W:$AA,MATCH(Analyse!R$8,Ponderation!$W:$W,0),MATCH(Analyse!$B$5,Ponderation!$W$2:$AA$2,0))*INDEX(DataBase!$1:$1048576,MATCH(Analyse!$F19,DataBase!$G:$G,0),MATCH(Analyse!R$8,DataBase!$4:$4,0))</f>
        <v>30</v>
      </c>
      <c r="S19" s="19">
        <f>INDEX(Ponderation!$W:$AA,MATCH(Analyse!S$8,Ponderation!$W:$W,0),MATCH(Analyse!$B$5,Ponderation!$W$2:$AA$2,0))*INDEX(DataBase!$1:$1048576,MATCH(Analyse!$F19,DataBase!$G:$G,0),MATCH(Analyse!S$8,DataBase!$4:$4,0))</f>
        <v>0</v>
      </c>
      <c r="T19" s="19">
        <f>INDEX(Ponderation!$W:$AA,MATCH(Analyse!T$8,Ponderation!$W:$W,0),MATCH(Analyse!$B$5,Ponderation!$W$2:$AA$2,0))*INDEX(DataBase!$1:$1048576,MATCH(Analyse!$F19,DataBase!$G:$G,0),MATCH(Analyse!T$8,DataBase!$4:$4,0))</f>
        <v>0</v>
      </c>
      <c r="U19" s="19">
        <f>INDEX(Ponderation!$W:$AA,MATCH(Analyse!U$8,Ponderation!$W:$W,0),MATCH(Analyse!$B$5,Ponderation!$W$2:$AA$2,0))*INDEX(DataBase!$1:$1048576,MATCH(Analyse!$F19,DataBase!$G:$G,0),MATCH(Analyse!U$8,DataBase!$4:$4,0))</f>
        <v>30</v>
      </c>
      <c r="V19" s="19">
        <f>INDEX(Ponderation!$W:$AA,MATCH(Analyse!V$8,Ponderation!$W:$W,0),MATCH(Analyse!$B$5,Ponderation!$W$2:$AA$2,0))*INDEX(DataBase!$1:$1048576,MATCH(Analyse!$F19,DataBase!$G:$G,0),MATCH(Analyse!V$8,DataBase!$4:$4,0))</f>
        <v>0</v>
      </c>
      <c r="W19" s="19">
        <f>INDEX(Ponderation!$W:$AA,MATCH(Analyse!W$8,Ponderation!$W:$W,0),MATCH(Analyse!$B$5,Ponderation!$W$2:$AA$2,0))*INDEX(DataBase!$1:$1048576,MATCH(Analyse!$F19,DataBase!$G:$G,0),MATCH(Analyse!W$8,DataBase!$4:$4,0))</f>
        <v>0</v>
      </c>
      <c r="X19" s="19">
        <f>INDEX(Ponderation!$W:$AA,MATCH(Analyse!X$8,Ponderation!$W:$W,0),MATCH(Analyse!$B$5,Ponderation!$W$2:$AA$2,0))*INDEX(DataBase!$1:$1048576,MATCH(Analyse!$F19,DataBase!$G:$G,0),MATCH(Analyse!X$8,DataBase!$4:$4,0))</f>
        <v>10</v>
      </c>
      <c r="Y19" s="19">
        <f>INDEX(Ponderation!$W:$AA,MATCH(Analyse!Y$8,Ponderation!$W:$W,0),MATCH(Analyse!$B$5,Ponderation!$W$2:$AA$2,0))*INDEX(DataBase!$1:$1048576,MATCH(Analyse!$F19,DataBase!$G:$G,0),MATCH(Analyse!Y$8,DataBase!$4:$4,0))</f>
        <v>10</v>
      </c>
      <c r="Z19" s="19">
        <f>INDEX(Ponderation!$W:$AA,MATCH(Analyse!Z$8,Ponderation!$W:$W,0),MATCH(Analyse!$B$5,Ponderation!$W$2:$AA$2,0))*INDEX(DataBase!$1:$1048576,MATCH(Analyse!$F19,DataBase!$G:$G,0),MATCH(Analyse!Z$8,DataBase!$4:$4,0))</f>
        <v>10</v>
      </c>
      <c r="AA19" s="19">
        <f>INDEX(Ponderation!$W:$AA,MATCH(Analyse!AA$8,Ponderation!$W:$W,0),MATCH(Analyse!$B$5,Ponderation!$W$2:$AA$2,0))*INDEX(DataBase!$1:$1048576,MATCH(Analyse!$F19,DataBase!$G:$G,0),MATCH(Analyse!AA$8,DataBase!$4:$4,0))</f>
        <v>0</v>
      </c>
      <c r="AB19" s="19">
        <f>INDEX(Ponderation!$W:$AA,MATCH(Analyse!AB$8,Ponderation!$W:$W,0),MATCH(Analyse!$B$5,Ponderation!$W$2:$AA$2,0))*INDEX(DataBase!$1:$1048576,MATCH(Analyse!$F19,DataBase!$G:$G,0),MATCH(Analyse!AB$8,DataBase!$4:$4,0))</f>
        <v>0</v>
      </c>
      <c r="AC19" s="19">
        <f>INDEX(Ponderation!$W:$AA,MATCH(Analyse!AC$8,Ponderation!$W:$W,0),MATCH(Analyse!$B$5,Ponderation!$W$2:$AA$2,0))*INDEX(DataBase!$1:$1048576,MATCH(Analyse!$F19,DataBase!$G:$G,0),MATCH(Analyse!AC$8,DataBase!$4:$4,0))</f>
        <v>0</v>
      </c>
      <c r="AD19" s="19">
        <f>INDEX(Ponderation!$W:$AA,MATCH(Analyse!AD$8,Ponderation!$W:$W,0),MATCH(Analyse!$B$5,Ponderation!$W$2:$AA$2,0))*INDEX(DataBase!$1:$1048576,MATCH(Analyse!$F19,DataBase!$G:$G,0),MATCH(Analyse!AD$8,DataBase!$4:$4,0))</f>
        <v>30</v>
      </c>
      <c r="AE19" s="19">
        <f>INDEX(Ponderation!$W:$AA,MATCH(Analyse!AE$8,Ponderation!$W:$W,0),MATCH(Analyse!$B$5,Ponderation!$W$2:$AA$2,0))*INDEX(DataBase!$1:$1048576,MATCH(Analyse!$F19,DataBase!$G:$G,0),MATCH(Analyse!AE$8,DataBase!$4:$4,0))</f>
        <v>30</v>
      </c>
      <c r="AF19" s="19">
        <f>INDEX(Ponderation!$W:$AA,MATCH(Analyse!AF$8,Ponderation!$W:$W,0),MATCH(Analyse!$B$5,Ponderation!$W$2:$AA$2,0))*INDEX(DataBase!$1:$1048576,MATCH(Analyse!$F19,DataBase!$G:$G,0),MATCH(Analyse!AF$8,DataBase!$4:$4,0))</f>
        <v>30</v>
      </c>
      <c r="AG19" s="19">
        <f>INDEX(Ponderation!$W:$AA,MATCH(Analyse!AG$8,Ponderation!$W:$W,0),MATCH(Analyse!$B$5,Ponderation!$W$2:$AA$2,0))*INDEX(DataBase!$1:$1048576,MATCH(Analyse!$F19,DataBase!$G:$G,0),MATCH(Analyse!AG$8,DataBase!$4:$4,0))</f>
        <v>0</v>
      </c>
      <c r="AH19" s="19">
        <f>INDEX(Ponderation!$W:$AA,MATCH(Analyse!AH$8,Ponderation!$W:$W,0),MATCH(Analyse!$B$5,Ponderation!$W$2:$AA$2,0))*INDEX(DataBase!$1:$1048576,MATCH(Analyse!$F19,DataBase!$G:$G,0),MATCH(Analyse!AH$8,DataBase!$4:$4,0))</f>
        <v>30</v>
      </c>
      <c r="AI19" s="19">
        <f>INDEX(Ponderation!$W:$AA,MATCH(Analyse!AI$8,Ponderation!$W:$W,0),MATCH(Analyse!$B$5,Ponderation!$W$2:$AA$2,0))*INDEX(DataBase!$1:$1048576,MATCH(Analyse!$F19,DataBase!$G:$G,0),MATCH(Analyse!AI$8,DataBase!$4:$4,0))</f>
        <v>0</v>
      </c>
      <c r="AJ19" s="19">
        <f>INDEX(Ponderation!$W:$AA,MATCH(Analyse!AJ$8,Ponderation!$W:$W,0),MATCH(Analyse!$B$5,Ponderation!$W$2:$AA$2,0))*INDEX(DataBase!$1:$1048576,MATCH(Analyse!$F19,DataBase!$G:$G,0),MATCH(Analyse!AJ$8,DataBase!$4:$4,0))</f>
        <v>0</v>
      </c>
      <c r="AK19" s="19">
        <f>INDEX(Ponderation!$W:$AA,MATCH(Analyse!AK$8,Ponderation!$W:$W,0),MATCH(Analyse!$B$5,Ponderation!$W$2:$AA$2,0))*INDEX(DataBase!$1:$1048576,MATCH(Analyse!$F19,DataBase!$G:$G,0),MATCH(Analyse!AK$8,DataBase!$4:$4,0))</f>
        <v>30</v>
      </c>
      <c r="AL19" s="19">
        <f>INDEX(Ponderation!$W:$AA,MATCH(Analyse!AL$8,Ponderation!$W:$W,0),MATCH(Analyse!$B$5,Ponderation!$W$2:$AA$2,0))*INDEX(DataBase!$1:$1048576,MATCH(Analyse!$F19,DataBase!$G:$G,0),MATCH(Analyse!AL$8,DataBase!$4:$4,0))</f>
        <v>0</v>
      </c>
      <c r="AM19" s="19">
        <f>INDEX(Ponderation!$W:$AA,MATCH(Analyse!AM$8,Ponderation!$W:$W,0),MATCH(Analyse!$B$5,Ponderation!$W$2:$AA$2,0))*INDEX(DataBase!$1:$1048576,MATCH(Analyse!$F19,DataBase!$G:$G,0),MATCH(Analyse!AM$8,DataBase!$4:$4,0))</f>
        <v>20</v>
      </c>
      <c r="AN19" s="19">
        <f>INDEX(Ponderation!$W:$AA,MATCH(Analyse!AN$8,Ponderation!$W:$W,0),MATCH(Analyse!$B$5,Ponderation!$W$2:$AA$2,0))*INDEX(DataBase!$1:$1048576,MATCH(Analyse!$F19,DataBase!$G:$G,0),MATCH(Analyse!AN$8,DataBase!$4:$4,0))</f>
        <v>0</v>
      </c>
      <c r="AO19" s="19">
        <f>INDEX(Ponderation!$W:$AA,MATCH(Analyse!AO$8,Ponderation!$W:$W,0),MATCH(Analyse!$B$5,Ponderation!$W$2:$AA$2,0))*INDEX(DataBase!$1:$1048576,MATCH(Analyse!$F19,DataBase!$G:$G,0),MATCH(Analyse!AO$8,DataBase!$4:$4,0))</f>
        <v>30</v>
      </c>
      <c r="AP19" s="19">
        <f>INDEX(Ponderation!$W:$AA,MATCH(Analyse!AP$8,Ponderation!$W:$W,0),MATCH(Analyse!$B$5,Ponderation!$W$2:$AA$2,0))*INDEX(DataBase!$1:$1048576,MATCH(Analyse!$F19,DataBase!$G:$G,0),MATCH(Analyse!AP$8,DataBase!$4:$4,0))</f>
        <v>0</v>
      </c>
      <c r="AQ19" s="13"/>
      <c r="AR19" s="13"/>
      <c r="AS19" s="13"/>
      <c r="AT19" s="13"/>
      <c r="AU19" s="13"/>
      <c r="AV19" s="13"/>
      <c r="AW19" s="13"/>
      <c r="AX19" s="13"/>
      <c r="AY19" s="13"/>
      <c r="AZ19" s="13"/>
      <c r="BA19" s="13"/>
      <c r="BB19" s="13"/>
      <c r="BC19" s="13"/>
      <c r="BD19" s="13"/>
      <c r="BE19" s="13"/>
      <c r="BF19" s="13"/>
      <c r="BG19" s="13"/>
      <c r="BH19" s="13"/>
      <c r="BI19" s="13"/>
      <c r="BJ19" s="13"/>
      <c r="BK19" s="13"/>
      <c r="BL19" s="13"/>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c r="SX19" s="17"/>
      <c r="SY19" s="17"/>
      <c r="SZ19" s="17"/>
      <c r="TA19" s="17"/>
      <c r="TB19" s="17"/>
      <c r="TC19" s="17"/>
      <c r="TD19" s="17"/>
      <c r="TE19" s="17"/>
      <c r="TF19" s="17"/>
      <c r="TG19" s="17"/>
      <c r="TH19" s="17"/>
      <c r="TI19" s="17"/>
      <c r="TJ19" s="17"/>
      <c r="TK19" s="17"/>
      <c r="TL19" s="17"/>
      <c r="TM19" s="17"/>
      <c r="TN19" s="17"/>
      <c r="TO19" s="17"/>
      <c r="TP19" s="17"/>
      <c r="TQ19" s="17"/>
      <c r="TR19" s="17"/>
      <c r="TS19" s="17"/>
      <c r="TT19" s="17"/>
      <c r="TU19" s="17"/>
      <c r="TV19" s="17"/>
      <c r="TW19" s="17"/>
      <c r="TX19" s="17"/>
      <c r="TY19" s="17"/>
      <c r="TZ19" s="17"/>
      <c r="UA19" s="17"/>
      <c r="UB19" s="17"/>
      <c r="UC19" s="17"/>
      <c r="UD19" s="17"/>
      <c r="UE19" s="17"/>
      <c r="UF19" s="17"/>
      <c r="UG19" s="17"/>
      <c r="UH19" s="17"/>
      <c r="UI19" s="17"/>
      <c r="UJ19" s="17"/>
      <c r="UK19" s="17"/>
      <c r="UL19" s="17"/>
      <c r="UM19" s="17"/>
      <c r="UN19" s="17"/>
      <c r="UO19" s="17"/>
      <c r="UP19" s="17"/>
      <c r="UQ19" s="17"/>
      <c r="UR19" s="17"/>
      <c r="US19" s="17"/>
      <c r="UT19" s="17"/>
      <c r="UU19" s="17"/>
      <c r="UV19" s="17"/>
      <c r="UW19" s="17"/>
      <c r="UX19" s="17"/>
      <c r="UY19" s="17"/>
      <c r="UZ19" s="17"/>
      <c r="VA19" s="17"/>
      <c r="VB19" s="17"/>
      <c r="VC19" s="17"/>
      <c r="VD19" s="17"/>
      <c r="VE19" s="17"/>
      <c r="VF19" s="17"/>
      <c r="VG19" s="17"/>
      <c r="VH19" s="17"/>
      <c r="VI19" s="17"/>
      <c r="VJ19" s="17"/>
      <c r="VK19" s="17"/>
      <c r="VL19" s="17"/>
      <c r="VM19" s="17"/>
      <c r="VN19" s="17"/>
      <c r="VO19" s="17"/>
      <c r="VP19" s="17"/>
      <c r="VQ19" s="17"/>
      <c r="VR19" s="17"/>
      <c r="VS19" s="17"/>
      <c r="VT19" s="17"/>
      <c r="VU19" s="17"/>
      <c r="VV19" s="17"/>
      <c r="VW19" s="17"/>
      <c r="VX19" s="17"/>
      <c r="VY19" s="17"/>
      <c r="VZ19" s="17"/>
      <c r="WA19" s="17"/>
      <c r="WB19" s="17"/>
      <c r="WC19" s="17"/>
      <c r="WD19" s="17"/>
      <c r="WE19" s="17"/>
      <c r="WF19" s="17"/>
      <c r="WG19" s="17"/>
      <c r="WH19" s="17"/>
      <c r="WI19" s="17"/>
      <c r="WJ19" s="17"/>
      <c r="WK19" s="17"/>
      <c r="WL19" s="17"/>
      <c r="WM19" s="17"/>
      <c r="WN19" s="17"/>
      <c r="WO19" s="17"/>
      <c r="WP19" s="17"/>
      <c r="WQ19" s="17"/>
      <c r="WR19" s="17"/>
      <c r="WS19" s="17"/>
      <c r="WT19" s="17"/>
      <c r="WU19" s="17"/>
      <c r="WV19" s="17"/>
      <c r="WW19" s="17"/>
      <c r="WX19" s="17"/>
      <c r="WY19" s="17"/>
      <c r="WZ19" s="17"/>
      <c r="XA19" s="17"/>
      <c r="XB19" s="17"/>
      <c r="XC19" s="17"/>
      <c r="XD19" s="17"/>
      <c r="XE19" s="17"/>
      <c r="XF19" s="17"/>
      <c r="XG19" s="17"/>
      <c r="XH19" s="17"/>
      <c r="XI19" s="17"/>
      <c r="XJ19" s="17"/>
      <c r="XK19" s="17"/>
      <c r="XL19" s="17"/>
      <c r="XM19" s="17"/>
      <c r="XN19" s="17"/>
      <c r="XO19" s="17"/>
      <c r="XP19" s="17"/>
      <c r="XQ19" s="17"/>
      <c r="XR19" s="17"/>
      <c r="XS19" s="17"/>
      <c r="XT19" s="17"/>
      <c r="XU19" s="17"/>
      <c r="XV19" s="17"/>
      <c r="XW19" s="17"/>
      <c r="XX19" s="17"/>
      <c r="XY19" s="17"/>
      <c r="XZ19" s="17"/>
      <c r="YA19" s="17"/>
      <c r="YB19" s="17"/>
      <c r="YC19" s="17"/>
      <c r="YD19" s="17"/>
      <c r="YE19" s="17"/>
      <c r="YF19" s="17"/>
      <c r="YG19" s="17"/>
      <c r="YH19" s="17"/>
      <c r="YI19" s="17"/>
      <c r="YJ19" s="17"/>
      <c r="YK19" s="17"/>
      <c r="YL19" s="17"/>
      <c r="YM19" s="17"/>
      <c r="YN19" s="17"/>
      <c r="YO19" s="17"/>
      <c r="YP19" s="17"/>
      <c r="YQ19" s="17"/>
      <c r="YR19" s="17"/>
      <c r="YS19" s="17"/>
      <c r="YT19" s="17"/>
      <c r="YU19" s="17"/>
      <c r="YV19" s="17"/>
      <c r="YW19" s="17"/>
      <c r="YX19" s="17"/>
      <c r="YY19" s="17"/>
      <c r="YZ19" s="17"/>
      <c r="ZA19" s="17"/>
      <c r="ZB19" s="17"/>
      <c r="ZC19" s="17"/>
      <c r="ZD19" s="17"/>
      <c r="ZE19" s="17"/>
      <c r="ZF19" s="17"/>
      <c r="ZG19" s="17"/>
      <c r="ZH19" s="17"/>
      <c r="ZI19" s="17"/>
      <c r="ZJ19" s="17"/>
      <c r="ZK19" s="17"/>
      <c r="ZL19" s="17"/>
      <c r="ZM19" s="17"/>
      <c r="ZN19" s="17"/>
      <c r="ZO19" s="17"/>
      <c r="ZP19" s="17"/>
      <c r="ZQ19" s="17"/>
      <c r="ZR19" s="17"/>
      <c r="ZS19" s="17"/>
      <c r="ZT19" s="17"/>
      <c r="ZU19" s="17"/>
      <c r="ZV19" s="17"/>
      <c r="ZW19" s="17"/>
      <c r="ZX19" s="17"/>
      <c r="ZY19" s="17"/>
      <c r="ZZ19" s="17"/>
      <c r="AAA19" s="17"/>
      <c r="AAB19" s="17"/>
      <c r="AAC19" s="17"/>
      <c r="AAD19" s="17"/>
      <c r="AAE19" s="17"/>
      <c r="AAF19" s="17"/>
      <c r="AAG19" s="17"/>
      <c r="AAH19" s="17"/>
      <c r="AAI19" s="17"/>
      <c r="AAJ19" s="17"/>
      <c r="AAK19" s="17"/>
      <c r="AAL19" s="17"/>
      <c r="AAM19" s="17"/>
      <c r="AAN19" s="17"/>
      <c r="AAO19" s="17"/>
      <c r="AAP19" s="17"/>
      <c r="AAQ19" s="17"/>
      <c r="AAR19" s="17"/>
      <c r="AAS19" s="17"/>
      <c r="AAT19" s="17"/>
      <c r="AAU19" s="17"/>
      <c r="AAV19" s="17"/>
      <c r="AAW19" s="17"/>
      <c r="AAX19" s="17"/>
      <c r="AAY19" s="17"/>
      <c r="AAZ19" s="17"/>
      <c r="ABA19" s="17"/>
      <c r="ABB19" s="17"/>
      <c r="ABC19" s="17"/>
      <c r="ABD19" s="17"/>
      <c r="ABE19" s="17"/>
      <c r="ABF19" s="17"/>
      <c r="ABG19" s="17"/>
      <c r="ABH19" s="17"/>
      <c r="ABI19" s="17"/>
      <c r="ABJ19" s="17"/>
      <c r="ABK19" s="17"/>
      <c r="ABL19" s="17"/>
      <c r="ABM19" s="17"/>
      <c r="ABN19" s="17"/>
      <c r="ABO19" s="17"/>
      <c r="ABP19" s="17"/>
      <c r="ABQ19" s="17"/>
      <c r="ABR19" s="17"/>
      <c r="ABS19" s="17"/>
      <c r="ABT19" s="17"/>
      <c r="ABU19" s="17"/>
      <c r="ABV19" s="17"/>
      <c r="ABW19" s="17"/>
      <c r="ABX19" s="17"/>
      <c r="ABY19" s="17"/>
      <c r="ABZ19" s="17"/>
      <c r="ACA19" s="17"/>
      <c r="ACB19" s="17"/>
      <c r="ACC19" s="17"/>
      <c r="ACD19" s="17"/>
      <c r="ACE19" s="17"/>
      <c r="ACF19" s="17"/>
      <c r="ACG19" s="17"/>
      <c r="ACH19" s="17"/>
      <c r="ACI19" s="17"/>
      <c r="ACJ19" s="17"/>
      <c r="ACK19" s="17"/>
      <c r="ACL19" s="17"/>
      <c r="ACM19" s="17"/>
      <c r="ACN19" s="17"/>
      <c r="ACO19" s="17"/>
      <c r="ACP19" s="17"/>
      <c r="ACQ19" s="17"/>
      <c r="ACR19" s="17"/>
      <c r="ACS19" s="17"/>
      <c r="ACT19" s="17"/>
      <c r="ACU19" s="17"/>
      <c r="ACV19" s="17"/>
      <c r="ACW19" s="17"/>
      <c r="ACX19" s="17"/>
      <c r="ACY19" s="17"/>
      <c r="ACZ19" s="17"/>
      <c r="ADA19" s="17"/>
      <c r="ADB19" s="17"/>
      <c r="ADC19" s="17"/>
      <c r="ADD19" s="17"/>
      <c r="ADE19" s="17"/>
      <c r="ADF19" s="17"/>
      <c r="ADG19" s="17"/>
      <c r="ADH19" s="17"/>
      <c r="ADI19" s="17"/>
      <c r="ADJ19" s="17"/>
      <c r="ADK19" s="17"/>
      <c r="ADL19" s="17"/>
      <c r="ADM19" s="17"/>
      <c r="ADN19" s="17"/>
      <c r="ADO19" s="17"/>
      <c r="ADP19" s="17"/>
      <c r="ADQ19" s="17"/>
      <c r="ADR19" s="17"/>
      <c r="ADS19" s="17"/>
      <c r="ADT19" s="17"/>
      <c r="ADU19" s="17"/>
      <c r="ADV19" s="17"/>
      <c r="ADW19" s="17"/>
      <c r="ADX19" s="17"/>
      <c r="ADY19" s="17"/>
      <c r="ADZ19" s="17"/>
      <c r="AEA19" s="17"/>
      <c r="AEB19" s="17"/>
      <c r="AEC19" s="17"/>
      <c r="AED19" s="17"/>
      <c r="AEE19" s="17"/>
      <c r="AEF19" s="17"/>
      <c r="AEG19" s="17"/>
      <c r="AEH19" s="17"/>
      <c r="AEI19" s="17"/>
      <c r="AEJ19" s="17"/>
      <c r="AEK19" s="17"/>
      <c r="AEL19" s="17"/>
      <c r="AEM19" s="17"/>
      <c r="AEN19" s="17"/>
      <c r="AEO19" s="17"/>
      <c r="AEP19" s="17"/>
      <c r="AEQ19" s="17"/>
      <c r="AER19" s="17"/>
      <c r="AES19" s="17"/>
      <c r="AET19" s="17"/>
      <c r="AEU19" s="17"/>
      <c r="AEV19" s="17"/>
      <c r="AEW19" s="17"/>
      <c r="AEX19" s="17"/>
      <c r="AEY19" s="17"/>
      <c r="AEZ19" s="17"/>
      <c r="AFA19" s="17"/>
      <c r="AFB19" s="17"/>
      <c r="AFC19" s="17"/>
      <c r="AFD19" s="17"/>
      <c r="AFE19" s="17"/>
      <c r="AFF19" s="17"/>
      <c r="AFG19" s="17"/>
      <c r="AFH19" s="17"/>
      <c r="AFI19" s="17"/>
      <c r="AFJ19" s="17"/>
      <c r="AFK19" s="17"/>
      <c r="AFL19" s="17"/>
      <c r="AFM19" s="17"/>
      <c r="AFN19" s="17"/>
      <c r="AFO19" s="17"/>
      <c r="AFP19" s="17"/>
      <c r="AFQ19" s="17"/>
      <c r="AFR19" s="17"/>
      <c r="AFS19" s="17"/>
      <c r="AFT19" s="17"/>
      <c r="AFU19" s="17"/>
      <c r="AFV19" s="17"/>
      <c r="AFW19" s="17"/>
      <c r="AFX19" s="17"/>
      <c r="AFY19" s="17"/>
      <c r="AFZ19" s="17"/>
      <c r="AGA19" s="17"/>
      <c r="AGB19" s="17"/>
      <c r="AGC19" s="17"/>
      <c r="AGD19" s="17"/>
      <c r="AGE19" s="17"/>
      <c r="AGF19" s="17"/>
      <c r="AGG19" s="17"/>
      <c r="AGH19" s="17"/>
      <c r="AGI19" s="17"/>
      <c r="AGJ19" s="17"/>
      <c r="AGK19" s="17"/>
      <c r="AGL19" s="17"/>
      <c r="AGM19" s="17"/>
      <c r="AGN19" s="17"/>
      <c r="AGO19" s="17"/>
      <c r="AGP19" s="17"/>
      <c r="AGQ19" s="17"/>
      <c r="AGR19" s="17"/>
      <c r="AGS19" s="17"/>
      <c r="AGT19" s="17"/>
      <c r="AGU19" s="17"/>
      <c r="AGV19" s="17"/>
      <c r="AGW19" s="17"/>
      <c r="AGX19" s="17"/>
      <c r="AGY19" s="17"/>
      <c r="AGZ19" s="17"/>
      <c r="AHA19" s="17"/>
      <c r="AHB19" s="17"/>
      <c r="AHC19" s="17"/>
      <c r="AHD19" s="17"/>
      <c r="AHE19" s="17"/>
      <c r="AHF19" s="17"/>
      <c r="AHG19" s="17"/>
      <c r="AHH19" s="17"/>
      <c r="AHI19" s="17"/>
      <c r="AHJ19" s="17"/>
      <c r="AHK19" s="17"/>
      <c r="AHL19" s="17"/>
      <c r="AHM19" s="17"/>
      <c r="AHN19" s="17"/>
      <c r="AHO19" s="17"/>
      <c r="AHP19" s="17"/>
      <c r="AHQ19" s="17"/>
      <c r="AHR19" s="17"/>
      <c r="AHS19" s="17"/>
      <c r="AHT19" s="17"/>
      <c r="AHU19" s="17"/>
      <c r="AHV19" s="17"/>
      <c r="AHW19" s="17"/>
      <c r="AHX19" s="17"/>
      <c r="AHY19" s="17"/>
      <c r="AHZ19" s="17"/>
      <c r="AIA19" s="17"/>
      <c r="AIB19" s="17"/>
      <c r="AIC19" s="17"/>
      <c r="AID19" s="17"/>
      <c r="AIE19" s="17"/>
      <c r="AIF19" s="17"/>
      <c r="AIG19" s="17"/>
      <c r="AIH19" s="17"/>
      <c r="AII19" s="17"/>
      <c r="AIJ19" s="17"/>
      <c r="AIK19" s="17"/>
      <c r="AIL19" s="17"/>
      <c r="AIM19" s="17"/>
      <c r="AIN19" s="17"/>
      <c r="AIO19" s="17"/>
      <c r="AIP19" s="17"/>
      <c r="AIQ19" s="17"/>
      <c r="AIR19" s="17"/>
      <c r="AIS19" s="17"/>
      <c r="AIT19" s="17"/>
      <c r="AIU19" s="17"/>
      <c r="AIV19" s="17"/>
      <c r="AIW19" s="17"/>
      <c r="AIX19" s="17"/>
      <c r="AIY19" s="17"/>
      <c r="AIZ19" s="17"/>
      <c r="AJA19" s="17"/>
      <c r="AJB19" s="17"/>
      <c r="AJC19" s="17"/>
      <c r="AJD19" s="17"/>
      <c r="AJE19" s="17"/>
      <c r="AJF19" s="17"/>
      <c r="AJG19" s="17"/>
      <c r="AJH19" s="17"/>
      <c r="AJI19" s="17"/>
      <c r="AJJ19" s="17"/>
      <c r="AJK19" s="17"/>
      <c r="AJL19" s="17"/>
      <c r="AJM19" s="17"/>
      <c r="AJN19" s="17"/>
      <c r="AJO19" s="17"/>
      <c r="AJP19" s="17"/>
      <c r="AJQ19" s="17"/>
      <c r="AJR19" s="17"/>
      <c r="AJS19" s="17"/>
      <c r="AJT19" s="17"/>
      <c r="AJU19" s="17"/>
      <c r="AJV19" s="17"/>
      <c r="AJW19" s="17"/>
      <c r="AJX19" s="17"/>
      <c r="AJY19" s="17"/>
      <c r="AJZ19" s="17"/>
      <c r="AKA19" s="17"/>
      <c r="AKB19" s="17"/>
      <c r="AKC19" s="17"/>
      <c r="AKD19" s="17"/>
      <c r="AKE19" s="17"/>
      <c r="AKF19" s="17"/>
      <c r="AKG19" s="17"/>
      <c r="AKH19" s="17"/>
      <c r="AKI19" s="17"/>
      <c r="AKJ19" s="17"/>
      <c r="AKK19" s="17"/>
      <c r="AKL19" s="17"/>
      <c r="AKM19" s="17"/>
      <c r="AKN19" s="17"/>
      <c r="AKO19" s="17"/>
      <c r="AKP19" s="17"/>
      <c r="AKQ19" s="17"/>
      <c r="AKR19" s="17"/>
      <c r="AKS19" s="17"/>
      <c r="AKT19" s="17"/>
      <c r="AKU19" s="17"/>
      <c r="AKV19" s="17"/>
      <c r="AKW19" s="17"/>
      <c r="AKX19" s="17"/>
      <c r="AKY19" s="17"/>
      <c r="AKZ19" s="17"/>
      <c r="ALA19" s="17"/>
      <c r="ALB19" s="17"/>
      <c r="ALC19" s="17"/>
      <c r="ALD19" s="17"/>
      <c r="ALE19" s="17"/>
      <c r="ALF19" s="17"/>
      <c r="ALG19" s="17"/>
      <c r="ALH19" s="17"/>
      <c r="ALI19" s="17"/>
      <c r="ALJ19" s="17"/>
      <c r="ALK19" s="17"/>
      <c r="ALL19" s="17"/>
      <c r="ALM19" s="17"/>
      <c r="ALN19" s="17"/>
      <c r="ALO19" s="17"/>
      <c r="ALP19" s="17"/>
      <c r="ALQ19" s="17"/>
      <c r="ALR19" s="17"/>
      <c r="ALS19" s="17"/>
      <c r="ALT19" s="17"/>
      <c r="ALU19" s="17"/>
    </row>
    <row r="20" spans="1:1009" s="12" customFormat="1" ht="28">
      <c r="A20" s="112" t="str">
        <f>DataBase!B16</f>
        <v>Haliotis tuberculata</v>
      </c>
      <c r="B20" s="112" t="str">
        <f>DataBase!C16</f>
        <v>métabolisme hémocytaire</v>
      </c>
      <c r="C20" s="112" t="str">
        <f>DataBase!D16</f>
        <v>Côtier</v>
      </c>
      <c r="D20" s="112" t="str">
        <f>DataBase!E16</f>
        <v>JM. Lebel</v>
      </c>
      <c r="E20" s="112" t="str">
        <f>DataBase!F16</f>
        <v>BOREA</v>
      </c>
      <c r="F20" s="20" t="str">
        <f t="shared" si="0"/>
        <v>Haliotis tuberculata métabolisme hémocytaire</v>
      </c>
      <c r="G20" s="20">
        <f>_xlfn.RANK.EQ(H20,$H$9:$H$997,0)+COUNTIF(H$8:H19,H20)</f>
        <v>312</v>
      </c>
      <c r="H20" s="20">
        <f t="shared" si="1"/>
        <v>180</v>
      </c>
      <c r="I20" s="19">
        <f>INDEX(Ponderation!$W:$AA,MATCH(Analyse!I$8,Ponderation!$W:$W,0),MATCH(Analyse!$B$5,Ponderation!$W$2:$AA$2,0))*INDEX(DataBase!$1:$1048576,MATCH(Analyse!$F20,DataBase!$G:$G,0),MATCH(Analyse!I$8,DataBase!$4:$4,0))</f>
        <v>0</v>
      </c>
      <c r="J20" s="19">
        <f>INDEX(Ponderation!$W:$AA,MATCH(Analyse!J$8,Ponderation!$W:$W,0),MATCH(Analyse!$B$5,Ponderation!$W$2:$AA$2,0))*INDEX(DataBase!$1:$1048576,MATCH(Analyse!$F20,DataBase!$G:$G,0),MATCH(Analyse!J$8,DataBase!$4:$4,0))</f>
        <v>20</v>
      </c>
      <c r="K20" s="19">
        <f>INDEX(Ponderation!$W:$AA,MATCH(Analyse!K$8,Ponderation!$W:$W,0),MATCH(Analyse!$B$5,Ponderation!$W$2:$AA$2,0))*INDEX(DataBase!$1:$1048576,MATCH(Analyse!$F20,DataBase!$G:$G,0),MATCH(Analyse!K$8,DataBase!$4:$4,0))</f>
        <v>0</v>
      </c>
      <c r="L20" s="19">
        <f>INDEX(Ponderation!$W:$AA,MATCH(Analyse!L$8,Ponderation!$W:$W,0),MATCH(Analyse!$B$5,Ponderation!$W$2:$AA$2,0))*INDEX(DataBase!$1:$1048576,MATCH(Analyse!$F20,DataBase!$G:$G,0),MATCH(Analyse!L$8,DataBase!$4:$4,0))</f>
        <v>0</v>
      </c>
      <c r="M20" s="19">
        <f>INDEX(Ponderation!$W:$AA,MATCH(Analyse!M$8,Ponderation!$W:$W,0),MATCH(Analyse!$B$5,Ponderation!$W$2:$AA$2,0))*INDEX(DataBase!$1:$1048576,MATCH(Analyse!$F20,DataBase!$G:$G,0),MATCH(Analyse!M$8,DataBase!$4:$4,0))</f>
        <v>0</v>
      </c>
      <c r="N20" s="19">
        <f>INDEX(Ponderation!$W:$AA,MATCH(Analyse!N$8,Ponderation!$W:$W,0),MATCH(Analyse!$B$5,Ponderation!$W$2:$AA$2,0))*INDEX(DataBase!$1:$1048576,MATCH(Analyse!$F20,DataBase!$G:$G,0),MATCH(Analyse!N$8,DataBase!$4:$4,0))</f>
        <v>10</v>
      </c>
      <c r="O20" s="19">
        <f>INDEX(Ponderation!$W:$AA,MATCH(Analyse!O$8,Ponderation!$W:$W,0),MATCH(Analyse!$B$5,Ponderation!$W$2:$AA$2,0))*INDEX(DataBase!$1:$1048576,MATCH(Analyse!$F20,DataBase!$G:$G,0),MATCH(Analyse!O$8,DataBase!$4:$4,0))</f>
        <v>0</v>
      </c>
      <c r="P20" s="19">
        <f>INDEX(Ponderation!$W:$AA,MATCH(Analyse!P$8,Ponderation!$W:$W,0),MATCH(Analyse!$B$5,Ponderation!$W$2:$AA$2,0))*INDEX(DataBase!$1:$1048576,MATCH(Analyse!$F20,DataBase!$G:$G,0),MATCH(Analyse!P$8,DataBase!$4:$4,0))</f>
        <v>20</v>
      </c>
      <c r="Q20" s="19">
        <f>INDEX(Ponderation!$W:$AA,MATCH(Analyse!Q$8,Ponderation!$W:$W,0),MATCH(Analyse!$B$5,Ponderation!$W$2:$AA$2,0))*INDEX(DataBase!$1:$1048576,MATCH(Analyse!$F20,DataBase!$G:$G,0),MATCH(Analyse!Q$8,DataBase!$4:$4,0))</f>
        <v>0</v>
      </c>
      <c r="R20" s="19">
        <f>INDEX(Ponderation!$W:$AA,MATCH(Analyse!R$8,Ponderation!$W:$W,0),MATCH(Analyse!$B$5,Ponderation!$W$2:$AA$2,0))*INDEX(DataBase!$1:$1048576,MATCH(Analyse!$F20,DataBase!$G:$G,0),MATCH(Analyse!R$8,DataBase!$4:$4,0))</f>
        <v>0</v>
      </c>
      <c r="S20" s="19">
        <f>INDEX(Ponderation!$W:$AA,MATCH(Analyse!S$8,Ponderation!$W:$W,0),MATCH(Analyse!$B$5,Ponderation!$W$2:$AA$2,0))*INDEX(DataBase!$1:$1048576,MATCH(Analyse!$F20,DataBase!$G:$G,0),MATCH(Analyse!S$8,DataBase!$4:$4,0))</f>
        <v>0</v>
      </c>
      <c r="T20" s="19">
        <f>INDEX(Ponderation!$W:$AA,MATCH(Analyse!T$8,Ponderation!$W:$W,0),MATCH(Analyse!$B$5,Ponderation!$W$2:$AA$2,0))*INDEX(DataBase!$1:$1048576,MATCH(Analyse!$F20,DataBase!$G:$G,0),MATCH(Analyse!T$8,DataBase!$4:$4,0))</f>
        <v>10</v>
      </c>
      <c r="U20" s="19">
        <f>INDEX(Ponderation!$W:$AA,MATCH(Analyse!U$8,Ponderation!$W:$W,0),MATCH(Analyse!$B$5,Ponderation!$W$2:$AA$2,0))*INDEX(DataBase!$1:$1048576,MATCH(Analyse!$F20,DataBase!$G:$G,0),MATCH(Analyse!U$8,DataBase!$4:$4,0))</f>
        <v>0</v>
      </c>
      <c r="V20" s="19">
        <f>INDEX(Ponderation!$W:$AA,MATCH(Analyse!V$8,Ponderation!$W:$W,0),MATCH(Analyse!$B$5,Ponderation!$W$2:$AA$2,0))*INDEX(DataBase!$1:$1048576,MATCH(Analyse!$F20,DataBase!$G:$G,0),MATCH(Analyse!V$8,DataBase!$4:$4,0))</f>
        <v>0</v>
      </c>
      <c r="W20" s="19">
        <f>INDEX(Ponderation!$W:$AA,MATCH(Analyse!W$8,Ponderation!$W:$W,0),MATCH(Analyse!$B$5,Ponderation!$W$2:$AA$2,0))*INDEX(DataBase!$1:$1048576,MATCH(Analyse!$F20,DataBase!$G:$G,0),MATCH(Analyse!W$8,DataBase!$4:$4,0))</f>
        <v>10</v>
      </c>
      <c r="X20" s="19">
        <f>INDEX(Ponderation!$W:$AA,MATCH(Analyse!X$8,Ponderation!$W:$W,0),MATCH(Analyse!$B$5,Ponderation!$W$2:$AA$2,0))*INDEX(DataBase!$1:$1048576,MATCH(Analyse!$F20,DataBase!$G:$G,0),MATCH(Analyse!X$8,DataBase!$4:$4,0))</f>
        <v>0</v>
      </c>
      <c r="Y20" s="19">
        <f>INDEX(Ponderation!$W:$AA,MATCH(Analyse!Y$8,Ponderation!$W:$W,0),MATCH(Analyse!$B$5,Ponderation!$W$2:$AA$2,0))*INDEX(DataBase!$1:$1048576,MATCH(Analyse!$F20,DataBase!$G:$G,0),MATCH(Analyse!Y$8,DataBase!$4:$4,0))</f>
        <v>0</v>
      </c>
      <c r="Z20" s="19">
        <f>INDEX(Ponderation!$W:$AA,MATCH(Analyse!Z$8,Ponderation!$W:$W,0),MATCH(Analyse!$B$5,Ponderation!$W$2:$AA$2,0))*INDEX(DataBase!$1:$1048576,MATCH(Analyse!$F20,DataBase!$G:$G,0),MATCH(Analyse!Z$8,DataBase!$4:$4,0))</f>
        <v>0</v>
      </c>
      <c r="AA20" s="19">
        <f>INDEX(Ponderation!$W:$AA,MATCH(Analyse!AA$8,Ponderation!$W:$W,0),MATCH(Analyse!$B$5,Ponderation!$W$2:$AA$2,0))*INDEX(DataBase!$1:$1048576,MATCH(Analyse!$F20,DataBase!$G:$G,0),MATCH(Analyse!AA$8,DataBase!$4:$4,0))</f>
        <v>0</v>
      </c>
      <c r="AB20" s="19">
        <f>INDEX(Ponderation!$W:$AA,MATCH(Analyse!AB$8,Ponderation!$W:$W,0),MATCH(Analyse!$B$5,Ponderation!$W$2:$AA$2,0))*INDEX(DataBase!$1:$1048576,MATCH(Analyse!$F20,DataBase!$G:$G,0),MATCH(Analyse!AB$8,DataBase!$4:$4,0))</f>
        <v>10</v>
      </c>
      <c r="AC20" s="19">
        <f>INDEX(Ponderation!$W:$AA,MATCH(Analyse!AC$8,Ponderation!$W:$W,0),MATCH(Analyse!$B$5,Ponderation!$W$2:$AA$2,0))*INDEX(DataBase!$1:$1048576,MATCH(Analyse!$F20,DataBase!$G:$G,0),MATCH(Analyse!AC$8,DataBase!$4:$4,0))</f>
        <v>0</v>
      </c>
      <c r="AD20" s="19">
        <f>INDEX(Ponderation!$W:$AA,MATCH(Analyse!AD$8,Ponderation!$W:$W,0),MATCH(Analyse!$B$5,Ponderation!$W$2:$AA$2,0))*INDEX(DataBase!$1:$1048576,MATCH(Analyse!$F20,DataBase!$G:$G,0),MATCH(Analyse!AD$8,DataBase!$4:$4,0))</f>
        <v>0</v>
      </c>
      <c r="AE20" s="19">
        <f>INDEX(Ponderation!$W:$AA,MATCH(Analyse!AE$8,Ponderation!$W:$W,0),MATCH(Analyse!$B$5,Ponderation!$W$2:$AA$2,0))*INDEX(DataBase!$1:$1048576,MATCH(Analyse!$F20,DataBase!$G:$G,0),MATCH(Analyse!AE$8,DataBase!$4:$4,0))</f>
        <v>0</v>
      </c>
      <c r="AF20" s="19">
        <f>INDEX(Ponderation!$W:$AA,MATCH(Analyse!AF$8,Ponderation!$W:$W,0),MATCH(Analyse!$B$5,Ponderation!$W$2:$AA$2,0))*INDEX(DataBase!$1:$1048576,MATCH(Analyse!$F20,DataBase!$G:$G,0),MATCH(Analyse!AF$8,DataBase!$4:$4,0))</f>
        <v>0</v>
      </c>
      <c r="AG20" s="19">
        <f>INDEX(Ponderation!$W:$AA,MATCH(Analyse!AG$8,Ponderation!$W:$W,0),MATCH(Analyse!$B$5,Ponderation!$W$2:$AA$2,0))*INDEX(DataBase!$1:$1048576,MATCH(Analyse!$F20,DataBase!$G:$G,0),MATCH(Analyse!AG$8,DataBase!$4:$4,0))</f>
        <v>10</v>
      </c>
      <c r="AH20" s="19">
        <f>INDEX(Ponderation!$W:$AA,MATCH(Analyse!AH$8,Ponderation!$W:$W,0),MATCH(Analyse!$B$5,Ponderation!$W$2:$AA$2,0))*INDEX(DataBase!$1:$1048576,MATCH(Analyse!$F20,DataBase!$G:$G,0),MATCH(Analyse!AH$8,DataBase!$4:$4,0))</f>
        <v>30</v>
      </c>
      <c r="AI20" s="19">
        <f>INDEX(Ponderation!$W:$AA,MATCH(Analyse!AI$8,Ponderation!$W:$W,0),MATCH(Analyse!$B$5,Ponderation!$W$2:$AA$2,0))*INDEX(DataBase!$1:$1048576,MATCH(Analyse!$F20,DataBase!$G:$G,0),MATCH(Analyse!AI$8,DataBase!$4:$4,0))</f>
        <v>0</v>
      </c>
      <c r="AJ20" s="19">
        <f>INDEX(Ponderation!$W:$AA,MATCH(Analyse!AJ$8,Ponderation!$W:$W,0),MATCH(Analyse!$B$5,Ponderation!$W$2:$AA$2,0))*INDEX(DataBase!$1:$1048576,MATCH(Analyse!$F20,DataBase!$G:$G,0),MATCH(Analyse!AJ$8,DataBase!$4:$4,0))</f>
        <v>0</v>
      </c>
      <c r="AK20" s="19">
        <f>INDEX(Ponderation!$W:$AA,MATCH(Analyse!AK$8,Ponderation!$W:$W,0),MATCH(Analyse!$B$5,Ponderation!$W$2:$AA$2,0))*INDEX(DataBase!$1:$1048576,MATCH(Analyse!$F20,DataBase!$G:$G,0),MATCH(Analyse!AK$8,DataBase!$4:$4,0))</f>
        <v>30</v>
      </c>
      <c r="AL20" s="19">
        <f>INDEX(Ponderation!$W:$AA,MATCH(Analyse!AL$8,Ponderation!$W:$W,0),MATCH(Analyse!$B$5,Ponderation!$W$2:$AA$2,0))*INDEX(DataBase!$1:$1048576,MATCH(Analyse!$F20,DataBase!$G:$G,0),MATCH(Analyse!AL$8,DataBase!$4:$4,0))</f>
        <v>0</v>
      </c>
      <c r="AM20" s="19">
        <f>INDEX(Ponderation!$W:$AA,MATCH(Analyse!AM$8,Ponderation!$W:$W,0),MATCH(Analyse!$B$5,Ponderation!$W$2:$AA$2,0))*INDEX(DataBase!$1:$1048576,MATCH(Analyse!$F20,DataBase!$G:$G,0),MATCH(Analyse!AM$8,DataBase!$4:$4,0))</f>
        <v>20</v>
      </c>
      <c r="AN20" s="19">
        <f>INDEX(Ponderation!$W:$AA,MATCH(Analyse!AN$8,Ponderation!$W:$W,0),MATCH(Analyse!$B$5,Ponderation!$W$2:$AA$2,0))*INDEX(DataBase!$1:$1048576,MATCH(Analyse!$F20,DataBase!$G:$G,0),MATCH(Analyse!AN$8,DataBase!$4:$4,0))</f>
        <v>0</v>
      </c>
      <c r="AO20" s="19">
        <f>INDEX(Ponderation!$W:$AA,MATCH(Analyse!AO$8,Ponderation!$W:$W,0),MATCH(Analyse!$B$5,Ponderation!$W$2:$AA$2,0))*INDEX(DataBase!$1:$1048576,MATCH(Analyse!$F20,DataBase!$G:$G,0),MATCH(Analyse!AO$8,DataBase!$4:$4,0))</f>
        <v>0</v>
      </c>
      <c r="AP20" s="19">
        <f>INDEX(Ponderation!$W:$AA,MATCH(Analyse!AP$8,Ponderation!$W:$W,0),MATCH(Analyse!$B$5,Ponderation!$W$2:$AA$2,0))*INDEX(DataBase!$1:$1048576,MATCH(Analyse!$F20,DataBase!$G:$G,0),MATCH(Analyse!AP$8,DataBase!$4:$4,0))</f>
        <v>10</v>
      </c>
      <c r="AQ20" s="13"/>
      <c r="AR20" s="13"/>
      <c r="AS20" s="13"/>
      <c r="AT20" s="17"/>
      <c r="AU20" s="17"/>
      <c r="AV20" s="17"/>
      <c r="AW20" s="17"/>
      <c r="AX20" s="17"/>
      <c r="AY20" s="17"/>
      <c r="AZ20" s="17"/>
      <c r="BA20" s="17"/>
      <c r="BB20" s="17"/>
      <c r="BC20" s="17"/>
      <c r="BD20" s="17"/>
      <c r="BE20" s="17"/>
      <c r="BF20" s="17"/>
      <c r="BG20" s="17"/>
      <c r="BH20" s="17"/>
      <c r="BI20" s="17"/>
      <c r="BJ20" s="17"/>
      <c r="BK20" s="17"/>
      <c r="BL20" s="17"/>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c r="CL20" s="13"/>
      <c r="CM20" s="13"/>
      <c r="CN20" s="13"/>
      <c r="CO20" s="13"/>
      <c r="CP20" s="13"/>
      <c r="CQ20" s="13"/>
      <c r="CR20" s="13"/>
      <c r="CS20" s="13"/>
      <c r="CT20" s="13"/>
      <c r="CU20" s="13"/>
      <c r="CV20" s="13"/>
      <c r="CW20" s="13"/>
      <c r="CX20" s="13"/>
      <c r="CY20" s="13"/>
      <c r="CZ20" s="13"/>
      <c r="DA20" s="13"/>
      <c r="DB20" s="13"/>
      <c r="DC20" s="13"/>
      <c r="DD20" s="13"/>
      <c r="DE20" s="13"/>
      <c r="DF20" s="13"/>
      <c r="DG20" s="13"/>
      <c r="DH20" s="13"/>
      <c r="DI20" s="13"/>
      <c r="DJ20" s="13"/>
      <c r="DK20" s="13"/>
      <c r="DL20" s="13"/>
      <c r="DM20" s="13"/>
      <c r="DN20" s="13"/>
      <c r="DO20" s="13"/>
      <c r="DP20" s="13"/>
      <c r="DQ20" s="13"/>
      <c r="DR20" s="13"/>
      <c r="DS20" s="13"/>
      <c r="DT20" s="13"/>
      <c r="DU20" s="13"/>
      <c r="DV20" s="13"/>
      <c r="DW20" s="13"/>
      <c r="DX20" s="13"/>
      <c r="DY20" s="13"/>
      <c r="DZ20" s="13"/>
      <c r="EA20" s="13"/>
      <c r="EB20" s="13"/>
      <c r="EC20" s="13"/>
      <c r="ED20" s="13"/>
      <c r="EE20" s="13"/>
      <c r="EF20" s="13"/>
      <c r="EG20" s="13"/>
      <c r="EH20" s="13"/>
      <c r="EI20" s="13"/>
      <c r="EJ20" s="13"/>
      <c r="EK20" s="13"/>
      <c r="EL20" s="13"/>
      <c r="EM20" s="13"/>
      <c r="EN20" s="13"/>
      <c r="EO20" s="13"/>
      <c r="EP20" s="13"/>
      <c r="EQ20" s="13"/>
      <c r="ER20" s="13"/>
      <c r="ES20" s="13"/>
      <c r="ET20" s="13"/>
      <c r="EU20" s="13"/>
      <c r="EV20" s="13"/>
      <c r="EW20" s="13"/>
      <c r="EX20" s="13"/>
      <c r="EY20" s="13"/>
      <c r="EZ20" s="13"/>
      <c r="FA20" s="13"/>
      <c r="FB20" s="13"/>
      <c r="FC20" s="13"/>
      <c r="FD20" s="13"/>
      <c r="FE20" s="13"/>
      <c r="FF20" s="13"/>
      <c r="FG20" s="13"/>
      <c r="FH20" s="13"/>
      <c r="FI20" s="13"/>
      <c r="FJ20" s="13"/>
      <c r="FK20" s="13"/>
      <c r="FL20" s="13"/>
      <c r="FM20" s="13"/>
      <c r="FN20" s="13"/>
      <c r="FO20" s="13"/>
      <c r="FP20" s="13"/>
      <c r="FQ20" s="13"/>
      <c r="FR20" s="13"/>
      <c r="FS20" s="13"/>
      <c r="FT20" s="13"/>
      <c r="FU20" s="13"/>
      <c r="FV20" s="13"/>
      <c r="FW20" s="13"/>
      <c r="FX20" s="13"/>
      <c r="FY20" s="13"/>
      <c r="FZ20" s="13"/>
      <c r="GA20" s="13"/>
      <c r="GB20" s="13"/>
      <c r="GC20" s="13"/>
      <c r="GD20" s="13"/>
      <c r="GE20" s="13"/>
      <c r="GF20" s="13"/>
      <c r="GG20" s="13"/>
      <c r="GH20" s="13"/>
      <c r="GI20" s="13"/>
      <c r="GJ20" s="13"/>
      <c r="GK20" s="13"/>
      <c r="GL20" s="13"/>
      <c r="GM20" s="13"/>
      <c r="GN20" s="13"/>
      <c r="GO20" s="13"/>
      <c r="GP20" s="13"/>
      <c r="GQ20" s="13"/>
      <c r="GR20" s="13"/>
      <c r="GS20" s="13"/>
      <c r="GT20" s="13"/>
      <c r="GU20" s="13"/>
      <c r="GV20" s="13"/>
      <c r="GW20" s="13"/>
      <c r="GX20" s="13"/>
      <c r="GY20" s="13"/>
      <c r="GZ20" s="13"/>
      <c r="HA20" s="13"/>
      <c r="HB20" s="13"/>
      <c r="HC20" s="13"/>
      <c r="HD20" s="13"/>
      <c r="HE20" s="13"/>
      <c r="HF20" s="13"/>
      <c r="HG20" s="13"/>
      <c r="HH20" s="13"/>
      <c r="HI20" s="13"/>
      <c r="HJ20" s="13"/>
      <c r="HK20" s="13"/>
      <c r="HL20" s="13"/>
      <c r="HM20" s="13"/>
      <c r="HN20" s="13"/>
      <c r="HO20" s="13"/>
      <c r="HP20" s="13"/>
      <c r="HQ20" s="13"/>
      <c r="HR20" s="13"/>
      <c r="HS20" s="13"/>
      <c r="HT20" s="13"/>
      <c r="HU20" s="13"/>
      <c r="HV20" s="13"/>
      <c r="HW20" s="13"/>
      <c r="HX20" s="13"/>
      <c r="HY20" s="13"/>
      <c r="HZ20" s="13"/>
      <c r="IA20" s="13"/>
      <c r="IB20" s="13"/>
      <c r="IC20" s="13"/>
      <c r="ID20" s="13"/>
      <c r="IE20" s="13"/>
      <c r="IF20" s="13"/>
      <c r="IG20" s="13"/>
      <c r="IH20" s="13"/>
      <c r="II20" s="13"/>
      <c r="IJ20" s="13"/>
      <c r="IK20" s="13"/>
      <c r="IL20" s="13"/>
      <c r="IM20" s="13"/>
      <c r="IN20" s="13"/>
      <c r="IO20" s="13"/>
      <c r="IP20" s="13"/>
      <c r="IQ20" s="13"/>
      <c r="IR20" s="13"/>
      <c r="IS20" s="13"/>
      <c r="IT20" s="13"/>
      <c r="IU20" s="13"/>
      <c r="IV20" s="13"/>
      <c r="IW20" s="13"/>
      <c r="IX20" s="13"/>
      <c r="IY20" s="13"/>
      <c r="IZ20" s="13"/>
      <c r="JA20" s="13"/>
      <c r="JB20" s="13"/>
      <c r="JC20" s="13"/>
      <c r="JD20" s="13"/>
      <c r="JE20" s="13"/>
      <c r="JF20" s="13"/>
      <c r="JG20" s="13"/>
      <c r="JH20" s="13"/>
      <c r="JI20" s="13"/>
      <c r="JJ20" s="13"/>
      <c r="JK20" s="13"/>
      <c r="JL20" s="13"/>
      <c r="JM20" s="13"/>
      <c r="JN20" s="13"/>
      <c r="JO20" s="13"/>
      <c r="JP20" s="13"/>
      <c r="JQ20" s="13"/>
      <c r="JR20" s="13"/>
      <c r="JS20" s="13"/>
      <c r="JT20" s="13"/>
      <c r="JU20" s="13"/>
      <c r="JV20" s="13"/>
      <c r="JW20" s="13"/>
      <c r="JX20" s="13"/>
      <c r="JY20" s="13"/>
      <c r="JZ20" s="13"/>
      <c r="KA20" s="13"/>
      <c r="KB20" s="13"/>
      <c r="KC20" s="13"/>
      <c r="KD20" s="13"/>
      <c r="KE20" s="13"/>
      <c r="KF20" s="13"/>
      <c r="KG20" s="13"/>
      <c r="KH20" s="13"/>
      <c r="KI20" s="13"/>
      <c r="KJ20" s="13"/>
      <c r="KK20" s="13"/>
      <c r="KL20" s="13"/>
      <c r="KM20" s="13"/>
      <c r="KN20" s="13"/>
      <c r="KO20" s="13"/>
      <c r="KP20" s="13"/>
      <c r="KQ20" s="13"/>
      <c r="KR20" s="13"/>
      <c r="KS20" s="13"/>
      <c r="KT20" s="13"/>
      <c r="KU20" s="13"/>
      <c r="KV20" s="13"/>
      <c r="KW20" s="13"/>
      <c r="KX20" s="13"/>
      <c r="KY20" s="13"/>
      <c r="KZ20" s="13"/>
      <c r="LA20" s="13"/>
      <c r="LB20" s="13"/>
      <c r="LC20" s="13"/>
      <c r="LD20" s="13"/>
      <c r="LE20" s="13"/>
      <c r="LF20" s="13"/>
      <c r="LG20" s="13"/>
      <c r="LH20" s="13"/>
      <c r="LI20" s="13"/>
      <c r="LJ20" s="13"/>
      <c r="LK20" s="13"/>
      <c r="LL20" s="13"/>
      <c r="LM20" s="13"/>
      <c r="LN20" s="13"/>
      <c r="LO20" s="13"/>
      <c r="LP20" s="13"/>
      <c r="LQ20" s="13"/>
      <c r="LR20" s="13"/>
      <c r="LS20" s="13"/>
      <c r="LT20" s="13"/>
      <c r="LU20" s="13"/>
      <c r="LV20" s="13"/>
      <c r="LW20" s="13"/>
      <c r="LX20" s="13"/>
      <c r="LY20" s="13"/>
      <c r="LZ20" s="13"/>
      <c r="MA20" s="13"/>
      <c r="MB20" s="13"/>
      <c r="MC20" s="13"/>
      <c r="MD20" s="13"/>
      <c r="ME20" s="13"/>
      <c r="MF20" s="13"/>
      <c r="MG20" s="13"/>
      <c r="MH20" s="13"/>
      <c r="MI20" s="13"/>
      <c r="MJ20" s="13"/>
      <c r="MK20" s="13"/>
      <c r="ML20" s="13"/>
      <c r="MM20" s="13"/>
      <c r="MN20" s="13"/>
      <c r="MO20" s="13"/>
      <c r="MP20" s="13"/>
      <c r="MQ20" s="13"/>
      <c r="MR20" s="13"/>
      <c r="MS20" s="13"/>
      <c r="MT20" s="13"/>
      <c r="MU20" s="13"/>
      <c r="MV20" s="13"/>
      <c r="MW20" s="13"/>
      <c r="MX20" s="13"/>
      <c r="MY20" s="13"/>
      <c r="MZ20" s="13"/>
      <c r="NA20" s="13"/>
      <c r="NB20" s="13"/>
      <c r="NC20" s="13"/>
      <c r="ND20" s="13"/>
      <c r="NE20" s="13"/>
      <c r="NF20" s="13"/>
      <c r="NG20" s="13"/>
      <c r="NH20" s="13"/>
      <c r="NI20" s="13"/>
      <c r="NJ20" s="13"/>
      <c r="NK20" s="13"/>
      <c r="NL20" s="13"/>
      <c r="NM20" s="13"/>
      <c r="NN20" s="13"/>
      <c r="NO20" s="13"/>
      <c r="NP20" s="13"/>
      <c r="NQ20" s="13"/>
      <c r="NR20" s="13"/>
      <c r="NS20" s="13"/>
      <c r="NT20" s="13"/>
      <c r="NU20" s="13"/>
      <c r="NV20" s="13"/>
      <c r="NW20" s="13"/>
      <c r="NX20" s="13"/>
      <c r="NY20" s="13"/>
      <c r="NZ20" s="13"/>
      <c r="OA20" s="13"/>
      <c r="OB20" s="13"/>
      <c r="OC20" s="13"/>
      <c r="OD20" s="13"/>
      <c r="OE20" s="13"/>
      <c r="OF20" s="13"/>
      <c r="OG20" s="13"/>
      <c r="OH20" s="13"/>
      <c r="OI20" s="13"/>
      <c r="OJ20" s="13"/>
      <c r="OK20" s="13"/>
      <c r="OL20" s="13"/>
      <c r="OM20" s="13"/>
      <c r="ON20" s="13"/>
      <c r="OO20" s="13"/>
      <c r="OP20" s="13"/>
      <c r="OQ20" s="13"/>
      <c r="OR20" s="13"/>
      <c r="OS20" s="13"/>
      <c r="OT20" s="13"/>
      <c r="OU20" s="13"/>
      <c r="OV20" s="13"/>
      <c r="OW20" s="13"/>
      <c r="OX20" s="13"/>
      <c r="OY20" s="13"/>
      <c r="OZ20" s="13"/>
      <c r="PA20" s="13"/>
      <c r="PB20" s="13"/>
      <c r="PC20" s="13"/>
      <c r="PD20" s="13"/>
      <c r="PE20" s="13"/>
      <c r="PF20" s="13"/>
      <c r="PG20" s="13"/>
      <c r="PH20" s="13"/>
      <c r="PI20" s="13"/>
      <c r="PJ20" s="13"/>
      <c r="PK20" s="13"/>
      <c r="PL20" s="13"/>
      <c r="PM20" s="13"/>
      <c r="PN20" s="13"/>
      <c r="PO20" s="13"/>
      <c r="PP20" s="13"/>
      <c r="PQ20" s="13"/>
      <c r="PR20" s="13"/>
      <c r="PS20" s="13"/>
      <c r="PT20" s="13"/>
      <c r="PU20" s="13"/>
      <c r="PV20" s="13"/>
      <c r="PW20" s="13"/>
      <c r="PX20" s="13"/>
      <c r="PY20" s="13"/>
      <c r="PZ20" s="13"/>
      <c r="QA20" s="13"/>
      <c r="QB20" s="13"/>
      <c r="QC20" s="13"/>
      <c r="QD20" s="13"/>
      <c r="QE20" s="13"/>
      <c r="QF20" s="13"/>
      <c r="QG20" s="13"/>
      <c r="QH20" s="13"/>
      <c r="QI20" s="13"/>
      <c r="QJ20" s="13"/>
      <c r="QK20" s="13"/>
      <c r="QL20" s="13"/>
      <c r="QM20" s="13"/>
      <c r="QN20" s="13"/>
      <c r="QO20" s="13"/>
      <c r="QP20" s="13"/>
      <c r="QQ20" s="13"/>
      <c r="QR20" s="13"/>
      <c r="QS20" s="13"/>
      <c r="QT20" s="13"/>
      <c r="QU20" s="13"/>
      <c r="QV20" s="13"/>
      <c r="QW20" s="13"/>
      <c r="QX20" s="13"/>
      <c r="QY20" s="13"/>
      <c r="QZ20" s="13"/>
      <c r="RA20" s="13"/>
      <c r="RB20" s="13"/>
      <c r="RC20" s="13"/>
      <c r="RD20" s="13"/>
      <c r="RE20" s="13"/>
      <c r="RF20" s="13"/>
      <c r="RG20" s="13"/>
      <c r="RH20" s="13"/>
      <c r="RI20" s="13"/>
      <c r="RJ20" s="13"/>
      <c r="RK20" s="13"/>
      <c r="RL20" s="13"/>
      <c r="RM20" s="13"/>
      <c r="RN20" s="13"/>
      <c r="RO20" s="13"/>
      <c r="RP20" s="13"/>
      <c r="RQ20" s="13"/>
      <c r="RR20" s="13"/>
      <c r="RS20" s="13"/>
      <c r="RT20" s="13"/>
      <c r="RU20" s="13"/>
      <c r="RV20" s="13"/>
      <c r="RW20" s="13"/>
      <c r="RX20" s="13"/>
      <c r="RY20" s="13"/>
      <c r="RZ20" s="13"/>
      <c r="SA20" s="13"/>
      <c r="SB20" s="13"/>
      <c r="SC20" s="13"/>
      <c r="SD20" s="13"/>
      <c r="SE20" s="13"/>
      <c r="SF20" s="13"/>
      <c r="SG20" s="13"/>
      <c r="SH20" s="13"/>
      <c r="SI20" s="13"/>
      <c r="SJ20" s="13"/>
      <c r="SK20" s="13"/>
      <c r="SL20" s="13"/>
      <c r="SM20" s="13"/>
      <c r="SN20" s="13"/>
      <c r="SO20" s="13"/>
      <c r="SP20" s="13"/>
      <c r="SQ20" s="13"/>
      <c r="SR20" s="13"/>
      <c r="SS20" s="13"/>
      <c r="ST20" s="13"/>
      <c r="SU20" s="13"/>
      <c r="SV20" s="13"/>
      <c r="SW20" s="13"/>
      <c r="SX20" s="13"/>
      <c r="SY20" s="13"/>
      <c r="SZ20" s="13"/>
      <c r="TA20" s="13"/>
      <c r="TB20" s="13"/>
      <c r="TC20" s="13"/>
      <c r="TD20" s="13"/>
      <c r="TE20" s="13"/>
      <c r="TF20" s="13"/>
      <c r="TG20" s="13"/>
      <c r="TH20" s="13"/>
      <c r="TI20" s="13"/>
      <c r="TJ20" s="13"/>
      <c r="TK20" s="13"/>
      <c r="TL20" s="13"/>
      <c r="TM20" s="13"/>
      <c r="TN20" s="13"/>
      <c r="TO20" s="13"/>
      <c r="TP20" s="13"/>
      <c r="TQ20" s="13"/>
      <c r="TR20" s="13"/>
      <c r="TS20" s="13"/>
      <c r="TT20" s="13"/>
      <c r="TU20" s="13"/>
      <c r="TV20" s="13"/>
      <c r="TW20" s="13"/>
      <c r="TX20" s="13"/>
      <c r="TY20" s="13"/>
      <c r="TZ20" s="13"/>
      <c r="UA20" s="13"/>
      <c r="UB20" s="13"/>
      <c r="UC20" s="13"/>
      <c r="UD20" s="13"/>
      <c r="UE20" s="13"/>
      <c r="UF20" s="13"/>
      <c r="UG20" s="13"/>
      <c r="UH20" s="13"/>
      <c r="UI20" s="13"/>
      <c r="UJ20" s="13"/>
      <c r="UK20" s="13"/>
      <c r="UL20" s="13"/>
      <c r="UM20" s="13"/>
      <c r="UN20" s="13"/>
      <c r="UO20" s="13"/>
      <c r="UP20" s="13"/>
      <c r="UQ20" s="13"/>
      <c r="UR20" s="13"/>
      <c r="US20" s="13"/>
      <c r="UT20" s="13"/>
      <c r="UU20" s="13"/>
      <c r="UV20" s="13"/>
      <c r="UW20" s="13"/>
      <c r="UX20" s="13"/>
      <c r="UY20" s="13"/>
      <c r="UZ20" s="13"/>
      <c r="VA20" s="13"/>
      <c r="VB20" s="13"/>
      <c r="VC20" s="13"/>
      <c r="VD20" s="13"/>
      <c r="VE20" s="13"/>
      <c r="VF20" s="13"/>
      <c r="VG20" s="13"/>
      <c r="VH20" s="13"/>
      <c r="VI20" s="13"/>
      <c r="VJ20" s="13"/>
      <c r="VK20" s="13"/>
      <c r="VL20" s="13"/>
      <c r="VM20" s="13"/>
      <c r="VN20" s="13"/>
      <c r="VO20" s="13"/>
      <c r="VP20" s="13"/>
      <c r="VQ20" s="13"/>
      <c r="VR20" s="13"/>
      <c r="VS20" s="13"/>
      <c r="VT20" s="13"/>
      <c r="VU20" s="13"/>
      <c r="VV20" s="13"/>
      <c r="VW20" s="13"/>
      <c r="VX20" s="13"/>
      <c r="VY20" s="13"/>
      <c r="VZ20" s="13"/>
      <c r="WA20" s="13"/>
      <c r="WB20" s="13"/>
      <c r="WC20" s="13"/>
      <c r="WD20" s="13"/>
      <c r="WE20" s="13"/>
      <c r="WF20" s="13"/>
      <c r="WG20" s="13"/>
      <c r="WH20" s="13"/>
      <c r="WI20" s="13"/>
      <c r="WJ20" s="13"/>
      <c r="WK20" s="13"/>
      <c r="WL20" s="13"/>
      <c r="WM20" s="13"/>
      <c r="WN20" s="13"/>
      <c r="WO20" s="13"/>
      <c r="WP20" s="13"/>
      <c r="WQ20" s="13"/>
      <c r="WR20" s="13"/>
      <c r="WS20" s="13"/>
      <c r="WT20" s="13"/>
      <c r="WU20" s="13"/>
      <c r="WV20" s="13"/>
      <c r="WW20" s="13"/>
      <c r="WX20" s="13"/>
      <c r="WY20" s="13"/>
      <c r="WZ20" s="13"/>
      <c r="XA20" s="13"/>
      <c r="XB20" s="13"/>
      <c r="XC20" s="13"/>
      <c r="XD20" s="13"/>
      <c r="XE20" s="13"/>
      <c r="XF20" s="13"/>
      <c r="XG20" s="13"/>
      <c r="XH20" s="13"/>
      <c r="XI20" s="13"/>
      <c r="XJ20" s="13"/>
      <c r="XK20" s="13"/>
      <c r="XL20" s="13"/>
      <c r="XM20" s="13"/>
      <c r="XN20" s="13"/>
      <c r="XO20" s="13"/>
      <c r="XP20" s="13"/>
      <c r="XQ20" s="13"/>
      <c r="XR20" s="13"/>
      <c r="XS20" s="13"/>
      <c r="XT20" s="13"/>
      <c r="XU20" s="13"/>
      <c r="XV20" s="13"/>
      <c r="XW20" s="13"/>
      <c r="XX20" s="13"/>
      <c r="XY20" s="13"/>
      <c r="XZ20" s="13"/>
      <c r="YA20" s="13"/>
      <c r="YB20" s="13"/>
      <c r="YC20" s="13"/>
      <c r="YD20" s="13"/>
      <c r="YE20" s="13"/>
      <c r="YF20" s="13"/>
      <c r="YG20" s="13"/>
      <c r="YH20" s="13"/>
      <c r="YI20" s="13"/>
      <c r="YJ20" s="13"/>
      <c r="YK20" s="13"/>
      <c r="YL20" s="13"/>
      <c r="YM20" s="13"/>
      <c r="YN20" s="13"/>
      <c r="YO20" s="13"/>
      <c r="YP20" s="13"/>
      <c r="YQ20" s="13"/>
      <c r="YR20" s="13"/>
      <c r="YS20" s="13"/>
      <c r="YT20" s="13"/>
      <c r="YU20" s="13"/>
      <c r="YV20" s="13"/>
      <c r="YW20" s="13"/>
      <c r="YX20" s="13"/>
      <c r="YY20" s="13"/>
      <c r="YZ20" s="13"/>
      <c r="ZA20" s="13"/>
      <c r="ZB20" s="13"/>
      <c r="ZC20" s="13"/>
      <c r="ZD20" s="13"/>
      <c r="ZE20" s="13"/>
      <c r="ZF20" s="13"/>
      <c r="ZG20" s="13"/>
      <c r="ZH20" s="13"/>
      <c r="ZI20" s="13"/>
      <c r="ZJ20" s="13"/>
      <c r="ZK20" s="13"/>
      <c r="ZL20" s="13"/>
      <c r="ZM20" s="13"/>
      <c r="ZN20" s="13"/>
      <c r="ZO20" s="13"/>
      <c r="ZP20" s="13"/>
      <c r="ZQ20" s="13"/>
      <c r="ZR20" s="13"/>
      <c r="ZS20" s="13"/>
      <c r="ZT20" s="13"/>
      <c r="ZU20" s="13"/>
      <c r="ZV20" s="13"/>
      <c r="ZW20" s="13"/>
      <c r="ZX20" s="13"/>
      <c r="ZY20" s="13"/>
      <c r="ZZ20" s="13"/>
      <c r="AAA20" s="13"/>
      <c r="AAB20" s="13"/>
      <c r="AAC20" s="13"/>
      <c r="AAD20" s="13"/>
      <c r="AAE20" s="13"/>
      <c r="AAF20" s="13"/>
      <c r="AAG20" s="13"/>
      <c r="AAH20" s="13"/>
      <c r="AAI20" s="13"/>
      <c r="AAJ20" s="13"/>
      <c r="AAK20" s="13"/>
      <c r="AAL20" s="13"/>
      <c r="AAM20" s="13"/>
      <c r="AAN20" s="13"/>
      <c r="AAO20" s="13"/>
      <c r="AAP20" s="13"/>
      <c r="AAQ20" s="13"/>
      <c r="AAR20" s="13"/>
      <c r="AAS20" s="13"/>
      <c r="AAT20" s="13"/>
      <c r="AAU20" s="13"/>
      <c r="AAV20" s="13"/>
      <c r="AAW20" s="13"/>
      <c r="AAX20" s="13"/>
      <c r="AAY20" s="13"/>
      <c r="AAZ20" s="13"/>
      <c r="ABA20" s="13"/>
      <c r="ABB20" s="13"/>
      <c r="ABC20" s="13"/>
      <c r="ABD20" s="13"/>
      <c r="ABE20" s="13"/>
      <c r="ABF20" s="13"/>
      <c r="ABG20" s="13"/>
      <c r="ABH20" s="13"/>
      <c r="ABI20" s="13"/>
      <c r="ABJ20" s="13"/>
      <c r="ABK20" s="13"/>
      <c r="ABL20" s="13"/>
      <c r="ABM20" s="13"/>
      <c r="ABN20" s="13"/>
      <c r="ABO20" s="13"/>
      <c r="ABP20" s="13"/>
      <c r="ABQ20" s="13"/>
      <c r="ABR20" s="13"/>
      <c r="ABS20" s="13"/>
      <c r="ABT20" s="13"/>
      <c r="ABU20" s="13"/>
      <c r="ABV20" s="13"/>
      <c r="ABW20" s="13"/>
      <c r="ABX20" s="13"/>
      <c r="ABY20" s="13"/>
      <c r="ABZ20" s="13"/>
      <c r="ACA20" s="13"/>
      <c r="ACB20" s="13"/>
      <c r="ACC20" s="13"/>
      <c r="ACD20" s="13"/>
      <c r="ACE20" s="13"/>
      <c r="ACF20" s="13"/>
      <c r="ACG20" s="13"/>
      <c r="ACH20" s="13"/>
      <c r="ACI20" s="13"/>
      <c r="ACJ20" s="13"/>
      <c r="ACK20" s="13"/>
      <c r="ACL20" s="13"/>
      <c r="ACM20" s="13"/>
      <c r="ACN20" s="13"/>
      <c r="ACO20" s="13"/>
      <c r="ACP20" s="13"/>
      <c r="ACQ20" s="13"/>
      <c r="ACR20" s="13"/>
      <c r="ACS20" s="13"/>
      <c r="ACT20" s="13"/>
      <c r="ACU20" s="13"/>
      <c r="ACV20" s="13"/>
      <c r="ACW20" s="13"/>
      <c r="ACX20" s="13"/>
      <c r="ACY20" s="13"/>
      <c r="ACZ20" s="13"/>
      <c r="ADA20" s="13"/>
      <c r="ADB20" s="13"/>
      <c r="ADC20" s="13"/>
      <c r="ADD20" s="13"/>
      <c r="ADE20" s="13"/>
      <c r="ADF20" s="13"/>
      <c r="ADG20" s="13"/>
      <c r="ADH20" s="13"/>
      <c r="ADI20" s="13"/>
      <c r="ADJ20" s="13"/>
      <c r="ADK20" s="13"/>
      <c r="ADL20" s="13"/>
      <c r="ADM20" s="13"/>
      <c r="ADN20" s="13"/>
      <c r="ADO20" s="13"/>
      <c r="ADP20" s="13"/>
      <c r="ADQ20" s="13"/>
      <c r="ADR20" s="13"/>
      <c r="ADS20" s="13"/>
      <c r="ADT20" s="13"/>
      <c r="ADU20" s="13"/>
      <c r="ADV20" s="13"/>
      <c r="ADW20" s="13"/>
      <c r="ADX20" s="13"/>
      <c r="ADY20" s="13"/>
      <c r="ADZ20" s="13"/>
      <c r="AEA20" s="13"/>
      <c r="AEB20" s="13"/>
      <c r="AEC20" s="13"/>
      <c r="AED20" s="13"/>
      <c r="AEE20" s="13"/>
      <c r="AEF20" s="13"/>
      <c r="AEG20" s="13"/>
      <c r="AEH20" s="13"/>
      <c r="AEI20" s="13"/>
      <c r="AEJ20" s="13"/>
      <c r="AEK20" s="13"/>
      <c r="AEL20" s="13"/>
      <c r="AEM20" s="13"/>
      <c r="AEN20" s="13"/>
      <c r="AEO20" s="13"/>
      <c r="AEP20" s="13"/>
      <c r="AEQ20" s="13"/>
      <c r="AER20" s="13"/>
      <c r="AES20" s="13"/>
      <c r="AET20" s="13"/>
      <c r="AEU20" s="13"/>
      <c r="AEV20" s="13"/>
      <c r="AEW20" s="13"/>
      <c r="AEX20" s="13"/>
      <c r="AEY20" s="13"/>
      <c r="AEZ20" s="13"/>
      <c r="AFA20" s="13"/>
      <c r="AFB20" s="13"/>
      <c r="AFC20" s="13"/>
      <c r="AFD20" s="13"/>
      <c r="AFE20" s="13"/>
      <c r="AFF20" s="13"/>
      <c r="AFG20" s="13"/>
      <c r="AFH20" s="13"/>
      <c r="AFI20" s="13"/>
      <c r="AFJ20" s="13"/>
      <c r="AFK20" s="13"/>
      <c r="AFL20" s="13"/>
      <c r="AFM20" s="13"/>
      <c r="AFN20" s="13"/>
      <c r="AFO20" s="13"/>
      <c r="AFP20" s="13"/>
      <c r="AFQ20" s="13"/>
      <c r="AFR20" s="13"/>
      <c r="AFS20" s="13"/>
      <c r="AFT20" s="13"/>
      <c r="AFU20" s="13"/>
      <c r="AFV20" s="13"/>
      <c r="AFW20" s="13"/>
      <c r="AFX20" s="13"/>
      <c r="AFY20" s="13"/>
      <c r="AFZ20" s="13"/>
      <c r="AGA20" s="13"/>
      <c r="AGB20" s="13"/>
      <c r="AGC20" s="13"/>
      <c r="AGD20" s="13"/>
      <c r="AGE20" s="13"/>
      <c r="AGF20" s="13"/>
      <c r="AGG20" s="13"/>
      <c r="AGH20" s="13"/>
      <c r="AGI20" s="13"/>
      <c r="AGJ20" s="13"/>
      <c r="AGK20" s="13"/>
      <c r="AGL20" s="13"/>
      <c r="AGM20" s="13"/>
      <c r="AGN20" s="13"/>
      <c r="AGO20" s="13"/>
      <c r="AGP20" s="13"/>
      <c r="AGQ20" s="13"/>
      <c r="AGR20" s="13"/>
      <c r="AGS20" s="13"/>
      <c r="AGT20" s="13"/>
      <c r="AGU20" s="13"/>
      <c r="AGV20" s="13"/>
      <c r="AGW20" s="13"/>
      <c r="AGX20" s="13"/>
      <c r="AGY20" s="13"/>
      <c r="AGZ20" s="13"/>
      <c r="AHA20" s="13"/>
      <c r="AHB20" s="13"/>
      <c r="AHC20" s="13"/>
      <c r="AHD20" s="13"/>
      <c r="AHE20" s="13"/>
      <c r="AHF20" s="13"/>
      <c r="AHG20" s="13"/>
      <c r="AHH20" s="13"/>
      <c r="AHI20" s="13"/>
      <c r="AHJ20" s="13"/>
      <c r="AHK20" s="13"/>
      <c r="AHL20" s="13"/>
      <c r="AHM20" s="13"/>
      <c r="AHN20" s="13"/>
      <c r="AHO20" s="13"/>
      <c r="AHP20" s="13"/>
      <c r="AHQ20" s="13"/>
      <c r="AHR20" s="13"/>
      <c r="AHS20" s="13"/>
      <c r="AHT20" s="13"/>
      <c r="AHU20" s="13"/>
      <c r="AHV20" s="13"/>
      <c r="AHW20" s="13"/>
      <c r="AHX20" s="13"/>
      <c r="AHY20" s="13"/>
      <c r="AHZ20" s="13"/>
      <c r="AIA20" s="13"/>
      <c r="AIB20" s="13"/>
      <c r="AIC20" s="13"/>
      <c r="AID20" s="13"/>
      <c r="AIE20" s="13"/>
      <c r="AIF20" s="13"/>
      <c r="AIG20" s="13"/>
      <c r="AIH20" s="13"/>
      <c r="AII20" s="13"/>
      <c r="AIJ20" s="13"/>
      <c r="AIK20" s="13"/>
      <c r="AIL20" s="13"/>
      <c r="AIM20" s="13"/>
      <c r="AIN20" s="13"/>
      <c r="AIO20" s="13"/>
      <c r="AIP20" s="13"/>
      <c r="AIQ20" s="13"/>
      <c r="AIR20" s="13"/>
      <c r="AIS20" s="13"/>
      <c r="AIT20" s="13"/>
      <c r="AIU20" s="13"/>
      <c r="AIV20" s="13"/>
      <c r="AIW20" s="13"/>
      <c r="AIX20" s="13"/>
      <c r="AIY20" s="13"/>
      <c r="AIZ20" s="13"/>
      <c r="AJA20" s="13"/>
      <c r="AJB20" s="13"/>
      <c r="AJC20" s="13"/>
      <c r="AJD20" s="13"/>
      <c r="AJE20" s="13"/>
      <c r="AJF20" s="13"/>
      <c r="AJG20" s="13"/>
      <c r="AJH20" s="13"/>
      <c r="AJI20" s="13"/>
      <c r="AJJ20" s="13"/>
      <c r="AJK20" s="13"/>
      <c r="AJL20" s="13"/>
      <c r="AJM20" s="13"/>
      <c r="AJN20" s="13"/>
      <c r="AJO20" s="13"/>
      <c r="AJP20" s="13"/>
      <c r="AJQ20" s="13"/>
      <c r="AJR20" s="13"/>
      <c r="AJS20" s="13"/>
      <c r="AJT20" s="13"/>
      <c r="AJU20" s="13"/>
      <c r="AJV20" s="13"/>
      <c r="AJW20" s="13"/>
      <c r="AJX20" s="13"/>
      <c r="AJY20" s="13"/>
      <c r="AJZ20" s="13"/>
      <c r="AKA20" s="13"/>
      <c r="AKB20" s="13"/>
      <c r="AKC20" s="13"/>
      <c r="AKD20" s="13"/>
      <c r="AKE20" s="13"/>
      <c r="AKF20" s="13"/>
      <c r="AKG20" s="13"/>
      <c r="AKH20" s="13"/>
      <c r="AKI20" s="13"/>
      <c r="AKJ20" s="13"/>
      <c r="AKK20" s="13"/>
      <c r="AKL20" s="13"/>
      <c r="AKM20" s="13"/>
      <c r="AKN20" s="13"/>
      <c r="AKO20" s="13"/>
      <c r="AKP20" s="13"/>
      <c r="AKQ20" s="13"/>
      <c r="AKR20" s="13"/>
      <c r="AKS20" s="13"/>
      <c r="AKT20" s="13"/>
      <c r="AKU20" s="13"/>
      <c r="AKV20" s="13"/>
      <c r="AKW20" s="13"/>
      <c r="AKX20" s="13"/>
      <c r="AKY20" s="13"/>
      <c r="AKZ20" s="13"/>
      <c r="ALA20" s="13"/>
      <c r="ALB20" s="13"/>
      <c r="ALC20" s="13"/>
      <c r="ALD20" s="13"/>
      <c r="ALE20" s="13"/>
      <c r="ALF20" s="13"/>
      <c r="ALG20" s="13"/>
      <c r="ALH20" s="13"/>
      <c r="ALI20" s="13"/>
      <c r="ALJ20" s="13"/>
      <c r="ALK20" s="13"/>
      <c r="ALL20" s="13"/>
      <c r="ALM20" s="13"/>
      <c r="ALN20" s="13"/>
      <c r="ALO20" s="13"/>
      <c r="ALP20" s="13"/>
      <c r="ALQ20" s="13"/>
      <c r="ALR20" s="13"/>
      <c r="ALS20" s="13"/>
      <c r="ALT20" s="13"/>
      <c r="ALU20" s="13"/>
    </row>
    <row r="21" spans="1:1009" s="12" customFormat="1" ht="18">
      <c r="A21" s="112" t="str">
        <f>DataBase!B17</f>
        <v>Hediste diversicolor</v>
      </c>
      <c r="B21" s="112" t="str">
        <f>DataBase!C17</f>
        <v>Catalase</v>
      </c>
      <c r="C21" s="112" t="str">
        <f>DataBase!D17</f>
        <v>Transition / Côtier</v>
      </c>
      <c r="D21" s="112" t="str">
        <f>DataBase!E17</f>
        <v>C Mouneyrac</v>
      </c>
      <c r="E21" s="112" t="str">
        <f>DataBase!F17</f>
        <v>MMS</v>
      </c>
      <c r="F21" s="20" t="str">
        <f t="shared" si="0"/>
        <v>Hediste diversicolor Catalase</v>
      </c>
      <c r="G21" s="20">
        <f>_xlfn.RANK.EQ(H21,$H$9:$H$997,0)+COUNTIF(H$8:H20,H21)</f>
        <v>129</v>
      </c>
      <c r="H21" s="20">
        <f t="shared" si="1"/>
        <v>280</v>
      </c>
      <c r="I21" s="19">
        <f>INDEX(Ponderation!$W:$AA,MATCH(Analyse!I$8,Ponderation!$W:$W,0),MATCH(Analyse!$B$5,Ponderation!$W$2:$AA$2,0))*INDEX(DataBase!$1:$1048576,MATCH(Analyse!$F21,DataBase!$G:$G,0),MATCH(Analyse!I$8,DataBase!$4:$4,0))</f>
        <v>0</v>
      </c>
      <c r="J21" s="19">
        <f>INDEX(Ponderation!$W:$AA,MATCH(Analyse!J$8,Ponderation!$W:$W,0),MATCH(Analyse!$B$5,Ponderation!$W$2:$AA$2,0))*INDEX(DataBase!$1:$1048576,MATCH(Analyse!$F21,DataBase!$G:$G,0),MATCH(Analyse!J$8,DataBase!$4:$4,0))</f>
        <v>20</v>
      </c>
      <c r="K21" s="19">
        <f>INDEX(Ponderation!$W:$AA,MATCH(Analyse!K$8,Ponderation!$W:$W,0),MATCH(Analyse!$B$5,Ponderation!$W$2:$AA$2,0))*INDEX(DataBase!$1:$1048576,MATCH(Analyse!$F21,DataBase!$G:$G,0),MATCH(Analyse!K$8,DataBase!$4:$4,0))</f>
        <v>0</v>
      </c>
      <c r="L21" s="19">
        <f>INDEX(Ponderation!$W:$AA,MATCH(Analyse!L$8,Ponderation!$W:$W,0),MATCH(Analyse!$B$5,Ponderation!$W$2:$AA$2,0))*INDEX(DataBase!$1:$1048576,MATCH(Analyse!$F21,DataBase!$G:$G,0),MATCH(Analyse!L$8,DataBase!$4:$4,0))</f>
        <v>30</v>
      </c>
      <c r="M21" s="19">
        <f>INDEX(Ponderation!$W:$AA,MATCH(Analyse!M$8,Ponderation!$W:$W,0),MATCH(Analyse!$B$5,Ponderation!$W$2:$AA$2,0))*INDEX(DataBase!$1:$1048576,MATCH(Analyse!$F21,DataBase!$G:$G,0),MATCH(Analyse!M$8,DataBase!$4:$4,0))</f>
        <v>0</v>
      </c>
      <c r="N21" s="19">
        <f>INDEX(Ponderation!$W:$AA,MATCH(Analyse!N$8,Ponderation!$W:$W,0),MATCH(Analyse!$B$5,Ponderation!$W$2:$AA$2,0))*INDEX(DataBase!$1:$1048576,MATCH(Analyse!$F21,DataBase!$G:$G,0),MATCH(Analyse!N$8,DataBase!$4:$4,0))</f>
        <v>0</v>
      </c>
      <c r="O21" s="19">
        <f>INDEX(Ponderation!$W:$AA,MATCH(Analyse!O$8,Ponderation!$W:$W,0),MATCH(Analyse!$B$5,Ponderation!$W$2:$AA$2,0))*INDEX(DataBase!$1:$1048576,MATCH(Analyse!$F21,DataBase!$G:$G,0),MATCH(Analyse!O$8,DataBase!$4:$4,0))</f>
        <v>0</v>
      </c>
      <c r="P21" s="19">
        <f>INDEX(Ponderation!$W:$AA,MATCH(Analyse!P$8,Ponderation!$W:$W,0),MATCH(Analyse!$B$5,Ponderation!$W$2:$AA$2,0))*INDEX(DataBase!$1:$1048576,MATCH(Analyse!$F21,DataBase!$G:$G,0),MATCH(Analyse!P$8,DataBase!$4:$4,0))</f>
        <v>20</v>
      </c>
      <c r="Q21" s="19">
        <f>INDEX(Ponderation!$W:$AA,MATCH(Analyse!Q$8,Ponderation!$W:$W,0),MATCH(Analyse!$B$5,Ponderation!$W$2:$AA$2,0))*INDEX(DataBase!$1:$1048576,MATCH(Analyse!$F21,DataBase!$G:$G,0),MATCH(Analyse!Q$8,DataBase!$4:$4,0))</f>
        <v>0</v>
      </c>
      <c r="R21" s="19">
        <f>INDEX(Ponderation!$W:$AA,MATCH(Analyse!R$8,Ponderation!$W:$W,0),MATCH(Analyse!$B$5,Ponderation!$W$2:$AA$2,0))*INDEX(DataBase!$1:$1048576,MATCH(Analyse!$F21,DataBase!$G:$G,0),MATCH(Analyse!R$8,DataBase!$4:$4,0))</f>
        <v>30</v>
      </c>
      <c r="S21" s="19">
        <f>INDEX(Ponderation!$W:$AA,MATCH(Analyse!S$8,Ponderation!$W:$W,0),MATCH(Analyse!$B$5,Ponderation!$W$2:$AA$2,0))*INDEX(DataBase!$1:$1048576,MATCH(Analyse!$F21,DataBase!$G:$G,0),MATCH(Analyse!S$8,DataBase!$4:$4,0))</f>
        <v>0</v>
      </c>
      <c r="T21" s="19">
        <f>INDEX(Ponderation!$W:$AA,MATCH(Analyse!T$8,Ponderation!$W:$W,0),MATCH(Analyse!$B$5,Ponderation!$W$2:$AA$2,0))*INDEX(DataBase!$1:$1048576,MATCH(Analyse!$F21,DataBase!$G:$G,0),MATCH(Analyse!T$8,DataBase!$4:$4,0))</f>
        <v>0</v>
      </c>
      <c r="U21" s="19">
        <f>INDEX(Ponderation!$W:$AA,MATCH(Analyse!U$8,Ponderation!$W:$W,0),MATCH(Analyse!$B$5,Ponderation!$W$2:$AA$2,0))*INDEX(DataBase!$1:$1048576,MATCH(Analyse!$F21,DataBase!$G:$G,0),MATCH(Analyse!U$8,DataBase!$4:$4,0))</f>
        <v>30</v>
      </c>
      <c r="V21" s="19">
        <f>INDEX(Ponderation!$W:$AA,MATCH(Analyse!V$8,Ponderation!$W:$W,0),MATCH(Analyse!$B$5,Ponderation!$W$2:$AA$2,0))*INDEX(DataBase!$1:$1048576,MATCH(Analyse!$F21,DataBase!$G:$G,0),MATCH(Analyse!V$8,DataBase!$4:$4,0))</f>
        <v>0</v>
      </c>
      <c r="W21" s="19">
        <f>INDEX(Ponderation!$W:$AA,MATCH(Analyse!W$8,Ponderation!$W:$W,0),MATCH(Analyse!$B$5,Ponderation!$W$2:$AA$2,0))*INDEX(DataBase!$1:$1048576,MATCH(Analyse!$F21,DataBase!$G:$G,0),MATCH(Analyse!W$8,DataBase!$4:$4,0))</f>
        <v>0</v>
      </c>
      <c r="X21" s="19">
        <f>INDEX(Ponderation!$W:$AA,MATCH(Analyse!X$8,Ponderation!$W:$W,0),MATCH(Analyse!$B$5,Ponderation!$W$2:$AA$2,0))*INDEX(DataBase!$1:$1048576,MATCH(Analyse!$F21,DataBase!$G:$G,0),MATCH(Analyse!X$8,DataBase!$4:$4,0))</f>
        <v>0</v>
      </c>
      <c r="Y21" s="19">
        <f>INDEX(Ponderation!$W:$AA,MATCH(Analyse!Y$8,Ponderation!$W:$W,0),MATCH(Analyse!$B$5,Ponderation!$W$2:$AA$2,0))*INDEX(DataBase!$1:$1048576,MATCH(Analyse!$F21,DataBase!$G:$G,0),MATCH(Analyse!Y$8,DataBase!$4:$4,0))</f>
        <v>0</v>
      </c>
      <c r="Z21" s="19">
        <f>INDEX(Ponderation!$W:$AA,MATCH(Analyse!Z$8,Ponderation!$W:$W,0),MATCH(Analyse!$B$5,Ponderation!$W$2:$AA$2,0))*INDEX(DataBase!$1:$1048576,MATCH(Analyse!$F21,DataBase!$G:$G,0),MATCH(Analyse!Z$8,DataBase!$4:$4,0))</f>
        <v>0</v>
      </c>
      <c r="AA21" s="19">
        <f>INDEX(Ponderation!$W:$AA,MATCH(Analyse!AA$8,Ponderation!$W:$W,0),MATCH(Analyse!$B$5,Ponderation!$W$2:$AA$2,0))*INDEX(DataBase!$1:$1048576,MATCH(Analyse!$F21,DataBase!$G:$G,0),MATCH(Analyse!AA$8,DataBase!$4:$4,0))</f>
        <v>10</v>
      </c>
      <c r="AB21" s="19">
        <f>INDEX(Ponderation!$W:$AA,MATCH(Analyse!AB$8,Ponderation!$W:$W,0),MATCH(Analyse!$B$5,Ponderation!$W$2:$AA$2,0))*INDEX(DataBase!$1:$1048576,MATCH(Analyse!$F21,DataBase!$G:$G,0),MATCH(Analyse!AB$8,DataBase!$4:$4,0))</f>
        <v>10</v>
      </c>
      <c r="AC21" s="19">
        <f>INDEX(Ponderation!$W:$AA,MATCH(Analyse!AC$8,Ponderation!$W:$W,0),MATCH(Analyse!$B$5,Ponderation!$W$2:$AA$2,0))*INDEX(DataBase!$1:$1048576,MATCH(Analyse!$F21,DataBase!$G:$G,0),MATCH(Analyse!AC$8,DataBase!$4:$4,0))</f>
        <v>0</v>
      </c>
      <c r="AD21" s="19">
        <f>INDEX(Ponderation!$W:$AA,MATCH(Analyse!AD$8,Ponderation!$W:$W,0),MATCH(Analyse!$B$5,Ponderation!$W$2:$AA$2,0))*INDEX(DataBase!$1:$1048576,MATCH(Analyse!$F21,DataBase!$G:$G,0),MATCH(Analyse!AD$8,DataBase!$4:$4,0))</f>
        <v>30</v>
      </c>
      <c r="AE21" s="19">
        <f>INDEX(Ponderation!$W:$AA,MATCH(Analyse!AE$8,Ponderation!$W:$W,0),MATCH(Analyse!$B$5,Ponderation!$W$2:$AA$2,0))*INDEX(DataBase!$1:$1048576,MATCH(Analyse!$F21,DataBase!$G:$G,0),MATCH(Analyse!AE$8,DataBase!$4:$4,0))</f>
        <v>30</v>
      </c>
      <c r="AF21" s="19">
        <f>INDEX(Ponderation!$W:$AA,MATCH(Analyse!AF$8,Ponderation!$W:$W,0),MATCH(Analyse!$B$5,Ponderation!$W$2:$AA$2,0))*INDEX(DataBase!$1:$1048576,MATCH(Analyse!$F21,DataBase!$G:$G,0),MATCH(Analyse!AF$8,DataBase!$4:$4,0))</f>
        <v>0</v>
      </c>
      <c r="AG21" s="19">
        <f>INDEX(Ponderation!$W:$AA,MATCH(Analyse!AG$8,Ponderation!$W:$W,0),MATCH(Analyse!$B$5,Ponderation!$W$2:$AA$2,0))*INDEX(DataBase!$1:$1048576,MATCH(Analyse!$F21,DataBase!$G:$G,0),MATCH(Analyse!AG$8,DataBase!$4:$4,0))</f>
        <v>0</v>
      </c>
      <c r="AH21" s="19">
        <f>INDEX(Ponderation!$W:$AA,MATCH(Analyse!AH$8,Ponderation!$W:$W,0),MATCH(Analyse!$B$5,Ponderation!$W$2:$AA$2,0))*INDEX(DataBase!$1:$1048576,MATCH(Analyse!$F21,DataBase!$G:$G,0),MATCH(Analyse!AH$8,DataBase!$4:$4,0))</f>
        <v>30</v>
      </c>
      <c r="AI21" s="19">
        <f>INDEX(Ponderation!$W:$AA,MATCH(Analyse!AI$8,Ponderation!$W:$W,0),MATCH(Analyse!$B$5,Ponderation!$W$2:$AA$2,0))*INDEX(DataBase!$1:$1048576,MATCH(Analyse!$F21,DataBase!$G:$G,0),MATCH(Analyse!AI$8,DataBase!$4:$4,0))</f>
        <v>0</v>
      </c>
      <c r="AJ21" s="19">
        <f>INDEX(Ponderation!$W:$AA,MATCH(Analyse!AJ$8,Ponderation!$W:$W,0),MATCH(Analyse!$B$5,Ponderation!$W$2:$AA$2,0))*INDEX(DataBase!$1:$1048576,MATCH(Analyse!$F21,DataBase!$G:$G,0),MATCH(Analyse!AJ$8,DataBase!$4:$4,0))</f>
        <v>0</v>
      </c>
      <c r="AK21" s="19">
        <f>INDEX(Ponderation!$W:$AA,MATCH(Analyse!AK$8,Ponderation!$W:$W,0),MATCH(Analyse!$B$5,Ponderation!$W$2:$AA$2,0))*INDEX(DataBase!$1:$1048576,MATCH(Analyse!$F21,DataBase!$G:$G,0),MATCH(Analyse!AK$8,DataBase!$4:$4,0))</f>
        <v>30</v>
      </c>
      <c r="AL21" s="19">
        <f>INDEX(Ponderation!$W:$AA,MATCH(Analyse!AL$8,Ponderation!$W:$W,0),MATCH(Analyse!$B$5,Ponderation!$W$2:$AA$2,0))*INDEX(DataBase!$1:$1048576,MATCH(Analyse!$F21,DataBase!$G:$G,0),MATCH(Analyse!AL$8,DataBase!$4:$4,0))</f>
        <v>0</v>
      </c>
      <c r="AM21" s="19">
        <f>INDEX(Ponderation!$W:$AA,MATCH(Analyse!AM$8,Ponderation!$W:$W,0),MATCH(Analyse!$B$5,Ponderation!$W$2:$AA$2,0))*INDEX(DataBase!$1:$1048576,MATCH(Analyse!$F21,DataBase!$G:$G,0),MATCH(Analyse!AM$8,DataBase!$4:$4,0))</f>
        <v>0</v>
      </c>
      <c r="AN21" s="19">
        <f>INDEX(Ponderation!$W:$AA,MATCH(Analyse!AN$8,Ponderation!$W:$W,0),MATCH(Analyse!$B$5,Ponderation!$W$2:$AA$2,0))*INDEX(DataBase!$1:$1048576,MATCH(Analyse!$F21,DataBase!$G:$G,0),MATCH(Analyse!AN$8,DataBase!$4:$4,0))</f>
        <v>0</v>
      </c>
      <c r="AO21" s="19">
        <f>INDEX(Ponderation!$W:$AA,MATCH(Analyse!AO$8,Ponderation!$W:$W,0),MATCH(Analyse!$B$5,Ponderation!$W$2:$AA$2,0))*INDEX(DataBase!$1:$1048576,MATCH(Analyse!$F21,DataBase!$G:$G,0),MATCH(Analyse!AO$8,DataBase!$4:$4,0))</f>
        <v>0</v>
      </c>
      <c r="AP21" s="19">
        <f>INDEX(Ponderation!$W:$AA,MATCH(Analyse!AP$8,Ponderation!$W:$W,0),MATCH(Analyse!$B$5,Ponderation!$W$2:$AA$2,0))*INDEX(DataBase!$1:$1048576,MATCH(Analyse!$F21,DataBase!$G:$G,0),MATCH(Analyse!AP$8,DataBase!$4:$4,0))</f>
        <v>10</v>
      </c>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c r="BW21" s="17"/>
      <c r="BX21" s="17"/>
      <c r="BY21" s="17"/>
      <c r="BZ21" s="17"/>
      <c r="CA21" s="17"/>
      <c r="CB21" s="17"/>
      <c r="CC21" s="17"/>
      <c r="CD21" s="17"/>
      <c r="CE21" s="17"/>
      <c r="CF21" s="17"/>
      <c r="CG21" s="17"/>
      <c r="CH21" s="17"/>
      <c r="CI21" s="17"/>
      <c r="CJ21" s="17"/>
      <c r="CK21" s="17"/>
      <c r="CL21" s="17"/>
      <c r="CM21" s="17"/>
      <c r="CN21" s="17"/>
      <c r="CO21" s="17"/>
      <c r="CP21" s="17"/>
      <c r="CQ21" s="17"/>
      <c r="CR21" s="17"/>
      <c r="CS21" s="17"/>
      <c r="CT21" s="17"/>
      <c r="CU21" s="17"/>
      <c r="CV21" s="17"/>
      <c r="CW21" s="17"/>
      <c r="CX21" s="17"/>
      <c r="CY21" s="17"/>
      <c r="CZ21" s="17"/>
      <c r="DA21" s="17"/>
      <c r="DB21" s="17"/>
      <c r="DC21" s="17"/>
      <c r="DD21" s="17"/>
      <c r="DE21" s="17"/>
      <c r="DF21" s="17"/>
      <c r="DG21" s="17"/>
      <c r="DH21" s="17"/>
      <c r="DI21" s="17"/>
      <c r="DJ21" s="17"/>
      <c r="DK21" s="17"/>
      <c r="DL21" s="17"/>
      <c r="DM21" s="17"/>
      <c r="DN21" s="17"/>
      <c r="DO21" s="17"/>
      <c r="DP21" s="17"/>
      <c r="DQ21" s="17"/>
      <c r="DR21" s="17"/>
      <c r="DS21" s="17"/>
      <c r="DT21" s="17"/>
      <c r="DU21" s="17"/>
      <c r="DV21" s="17"/>
      <c r="DW21" s="17"/>
      <c r="DX21" s="17"/>
      <c r="DY21" s="17"/>
      <c r="DZ21" s="17"/>
      <c r="EA21" s="17"/>
      <c r="EB21" s="17"/>
      <c r="EC21" s="17"/>
      <c r="ED21" s="17"/>
      <c r="EE21" s="17"/>
      <c r="EF21" s="17"/>
      <c r="EG21" s="17"/>
      <c r="EH21" s="17"/>
      <c r="EI21" s="17"/>
      <c r="EJ21" s="17"/>
      <c r="EK21" s="17"/>
      <c r="EL21" s="17"/>
      <c r="EM21" s="17"/>
      <c r="EN21" s="17"/>
      <c r="EO21" s="17"/>
      <c r="EP21" s="17"/>
      <c r="EQ21" s="17"/>
      <c r="ER21" s="17"/>
      <c r="ES21" s="17"/>
      <c r="ET21" s="17"/>
      <c r="EU21" s="17"/>
      <c r="EV21" s="17"/>
      <c r="EW21" s="17"/>
      <c r="EX21" s="17"/>
      <c r="EY21" s="17"/>
      <c r="EZ21" s="17"/>
      <c r="FA21" s="17"/>
      <c r="FB21" s="17"/>
      <c r="FC21" s="17"/>
      <c r="FD21" s="17"/>
      <c r="FE21" s="17"/>
      <c r="FF21" s="17"/>
      <c r="FG21" s="17"/>
      <c r="FH21" s="17"/>
      <c r="FI21" s="17"/>
      <c r="FJ21" s="17"/>
      <c r="FK21" s="17"/>
      <c r="FL21" s="17"/>
      <c r="FM21" s="17"/>
      <c r="FN21" s="17"/>
      <c r="FO21" s="17"/>
      <c r="FP21" s="17"/>
      <c r="FQ21" s="17"/>
      <c r="FR21" s="17"/>
      <c r="FS21" s="17"/>
      <c r="FT21" s="17"/>
      <c r="FU21" s="17"/>
      <c r="FV21" s="17"/>
      <c r="FW21" s="17"/>
      <c r="FX21" s="17"/>
      <c r="FY21" s="17"/>
      <c r="FZ21" s="17"/>
      <c r="GA21" s="17"/>
      <c r="GB21" s="17"/>
      <c r="GC21" s="17"/>
      <c r="GD21" s="17"/>
      <c r="GE21" s="17"/>
      <c r="GF21" s="17"/>
      <c r="GG21" s="17"/>
      <c r="GH21" s="17"/>
      <c r="GI21" s="17"/>
      <c r="GJ21" s="17"/>
      <c r="GK21" s="17"/>
      <c r="GL21" s="17"/>
      <c r="GM21" s="17"/>
      <c r="GN21" s="17"/>
      <c r="GO21" s="17"/>
      <c r="GP21" s="17"/>
      <c r="GQ21" s="17"/>
      <c r="GR21" s="17"/>
      <c r="GS21" s="17"/>
      <c r="GT21" s="17"/>
      <c r="GU21" s="17"/>
      <c r="GV21" s="17"/>
      <c r="GW21" s="17"/>
      <c r="GX21" s="17"/>
      <c r="GY21" s="17"/>
      <c r="GZ21" s="17"/>
      <c r="HA21" s="17"/>
      <c r="HB21" s="17"/>
      <c r="HC21" s="17"/>
      <c r="HD21" s="17"/>
      <c r="HE21" s="17"/>
      <c r="HF21" s="17"/>
      <c r="HG21" s="17"/>
      <c r="HH21" s="17"/>
      <c r="HI21" s="17"/>
      <c r="HJ21" s="17"/>
      <c r="HK21" s="17"/>
      <c r="HL21" s="17"/>
      <c r="HM21" s="17"/>
      <c r="HN21" s="17"/>
      <c r="HO21" s="17"/>
      <c r="HP21" s="17"/>
      <c r="HQ21" s="17"/>
      <c r="HR21" s="17"/>
      <c r="HS21" s="17"/>
      <c r="HT21" s="17"/>
      <c r="HU21" s="17"/>
      <c r="HV21" s="17"/>
      <c r="HW21" s="17"/>
      <c r="HX21" s="17"/>
      <c r="HY21" s="17"/>
      <c r="HZ21" s="17"/>
      <c r="IA21" s="17"/>
      <c r="IB21" s="17"/>
      <c r="IC21" s="17"/>
      <c r="ID21" s="17"/>
      <c r="IE21" s="17"/>
      <c r="IF21" s="17"/>
      <c r="IG21" s="17"/>
      <c r="IH21" s="17"/>
      <c r="II21" s="17"/>
      <c r="IJ21" s="17"/>
      <c r="IK21" s="17"/>
      <c r="IL21" s="17"/>
      <c r="IM21" s="17"/>
      <c r="IN21" s="17"/>
      <c r="IO21" s="17"/>
      <c r="IP21" s="17"/>
      <c r="IQ21" s="17"/>
      <c r="IR21" s="17"/>
      <c r="IS21" s="17"/>
      <c r="IT21" s="17"/>
      <c r="IU21" s="17"/>
      <c r="IV21" s="17"/>
      <c r="IW21" s="17"/>
      <c r="IX21" s="17"/>
      <c r="IY21" s="17"/>
      <c r="IZ21" s="17"/>
      <c r="JA21" s="17"/>
      <c r="JB21" s="17"/>
      <c r="JC21" s="17"/>
      <c r="JD21" s="17"/>
      <c r="JE21" s="17"/>
      <c r="JF21" s="17"/>
      <c r="JG21" s="17"/>
      <c r="JH21" s="17"/>
      <c r="JI21" s="17"/>
      <c r="JJ21" s="17"/>
      <c r="JK21" s="17"/>
      <c r="JL21" s="17"/>
      <c r="JM21" s="17"/>
      <c r="JN21" s="17"/>
      <c r="JO21" s="17"/>
      <c r="JP21" s="17"/>
      <c r="JQ21" s="17"/>
      <c r="JR21" s="17"/>
      <c r="JS21" s="17"/>
      <c r="JT21" s="17"/>
      <c r="JU21" s="17"/>
      <c r="JV21" s="17"/>
      <c r="JW21" s="17"/>
      <c r="JX21" s="17"/>
      <c r="JY21" s="17"/>
      <c r="JZ21" s="17"/>
      <c r="KA21" s="17"/>
      <c r="KB21" s="17"/>
      <c r="KC21" s="17"/>
      <c r="KD21" s="17"/>
      <c r="KE21" s="17"/>
      <c r="KF21" s="17"/>
      <c r="KG21" s="17"/>
      <c r="KH21" s="17"/>
      <c r="KI21" s="17"/>
      <c r="KJ21" s="17"/>
      <c r="KK21" s="17"/>
      <c r="KL21" s="17"/>
      <c r="KM21" s="17"/>
      <c r="KN21" s="17"/>
      <c r="KO21" s="17"/>
      <c r="KP21" s="17"/>
      <c r="KQ21" s="17"/>
      <c r="KR21" s="17"/>
      <c r="KS21" s="17"/>
      <c r="KT21" s="17"/>
      <c r="KU21" s="17"/>
      <c r="KV21" s="17"/>
      <c r="KW21" s="17"/>
      <c r="KX21" s="17"/>
      <c r="KY21" s="17"/>
      <c r="KZ21" s="17"/>
      <c r="LA21" s="17"/>
      <c r="LB21" s="17"/>
      <c r="LC21" s="17"/>
      <c r="LD21" s="17"/>
      <c r="LE21" s="17"/>
      <c r="LF21" s="17"/>
      <c r="LG21" s="17"/>
      <c r="LH21" s="17"/>
      <c r="LI21" s="17"/>
      <c r="LJ21" s="17"/>
      <c r="LK21" s="17"/>
      <c r="LL21" s="17"/>
      <c r="LM21" s="17"/>
      <c r="LN21" s="17"/>
      <c r="LO21" s="17"/>
      <c r="LP21" s="17"/>
      <c r="LQ21" s="17"/>
      <c r="LR21" s="17"/>
      <c r="LS21" s="17"/>
      <c r="LT21" s="17"/>
      <c r="LU21" s="17"/>
      <c r="LV21" s="17"/>
      <c r="LW21" s="17"/>
      <c r="LX21" s="17"/>
      <c r="LY21" s="17"/>
      <c r="LZ21" s="17"/>
      <c r="MA21" s="17"/>
      <c r="MB21" s="17"/>
      <c r="MC21" s="17"/>
      <c r="MD21" s="17"/>
      <c r="ME21" s="17"/>
      <c r="MF21" s="17"/>
      <c r="MG21" s="17"/>
      <c r="MH21" s="17"/>
      <c r="MI21" s="17"/>
      <c r="MJ21" s="17"/>
      <c r="MK21" s="17"/>
      <c r="ML21" s="17"/>
      <c r="MM21" s="17"/>
      <c r="MN21" s="17"/>
      <c r="MO21" s="17"/>
      <c r="MP21" s="17"/>
      <c r="MQ21" s="17"/>
      <c r="MR21" s="17"/>
      <c r="MS21" s="17"/>
      <c r="MT21" s="17"/>
      <c r="MU21" s="17"/>
      <c r="MV21" s="17"/>
      <c r="MW21" s="17"/>
      <c r="MX21" s="17"/>
      <c r="MY21" s="17"/>
      <c r="MZ21" s="17"/>
      <c r="NA21" s="17"/>
      <c r="NB21" s="17"/>
      <c r="NC21" s="17"/>
      <c r="ND21" s="17"/>
      <c r="NE21" s="17"/>
      <c r="NF21" s="17"/>
      <c r="NG21" s="17"/>
      <c r="NH21" s="17"/>
      <c r="NI21" s="17"/>
      <c r="NJ21" s="17"/>
      <c r="NK21" s="17"/>
      <c r="NL21" s="17"/>
      <c r="NM21" s="17"/>
      <c r="NN21" s="17"/>
      <c r="NO21" s="17"/>
      <c r="NP21" s="17"/>
      <c r="NQ21" s="17"/>
      <c r="NR21" s="17"/>
      <c r="NS21" s="17"/>
      <c r="NT21" s="17"/>
      <c r="NU21" s="17"/>
      <c r="NV21" s="17"/>
      <c r="NW21" s="17"/>
      <c r="NX21" s="17"/>
      <c r="NY21" s="17"/>
      <c r="NZ21" s="17"/>
      <c r="OA21" s="17"/>
      <c r="OB21" s="17"/>
      <c r="OC21" s="17"/>
      <c r="OD21" s="17"/>
      <c r="OE21" s="17"/>
      <c r="OF21" s="17"/>
      <c r="OG21" s="17"/>
      <c r="OH21" s="17"/>
      <c r="OI21" s="17"/>
      <c r="OJ21" s="17"/>
      <c r="OK21" s="17"/>
      <c r="OL21" s="17"/>
      <c r="OM21" s="17"/>
      <c r="ON21" s="17"/>
      <c r="OO21" s="17"/>
      <c r="OP21" s="17"/>
      <c r="OQ21" s="17"/>
      <c r="OR21" s="17"/>
      <c r="OS21" s="17"/>
      <c r="OT21" s="17"/>
      <c r="OU21" s="17"/>
      <c r="OV21" s="17"/>
      <c r="OW21" s="17"/>
      <c r="OX21" s="17"/>
      <c r="OY21" s="17"/>
      <c r="OZ21" s="17"/>
      <c r="PA21" s="17"/>
      <c r="PB21" s="17"/>
      <c r="PC21" s="17"/>
      <c r="PD21" s="17"/>
      <c r="PE21" s="17"/>
      <c r="PF21" s="17"/>
      <c r="PG21" s="17"/>
      <c r="PH21" s="17"/>
      <c r="PI21" s="17"/>
      <c r="PJ21" s="17"/>
      <c r="PK21" s="17"/>
      <c r="PL21" s="17"/>
      <c r="PM21" s="17"/>
      <c r="PN21" s="17"/>
      <c r="PO21" s="17"/>
      <c r="PP21" s="17"/>
      <c r="PQ21" s="17"/>
      <c r="PR21" s="17"/>
      <c r="PS21" s="17"/>
      <c r="PT21" s="17"/>
      <c r="PU21" s="17"/>
      <c r="PV21" s="17"/>
      <c r="PW21" s="17"/>
      <c r="PX21" s="17"/>
      <c r="PY21" s="17"/>
      <c r="PZ21" s="17"/>
      <c r="QA21" s="17"/>
      <c r="QB21" s="17"/>
      <c r="QC21" s="17"/>
      <c r="QD21" s="17"/>
      <c r="QE21" s="17"/>
      <c r="QF21" s="17"/>
      <c r="QG21" s="17"/>
      <c r="QH21" s="17"/>
      <c r="QI21" s="17"/>
      <c r="QJ21" s="17"/>
      <c r="QK21" s="17"/>
      <c r="QL21" s="17"/>
      <c r="QM21" s="17"/>
      <c r="QN21" s="17"/>
      <c r="QO21" s="17"/>
      <c r="QP21" s="17"/>
      <c r="QQ21" s="17"/>
      <c r="QR21" s="17"/>
      <c r="QS21" s="17"/>
      <c r="QT21" s="17"/>
      <c r="QU21" s="17"/>
      <c r="QV21" s="17"/>
      <c r="QW21" s="17"/>
      <c r="QX21" s="17"/>
      <c r="QY21" s="17"/>
      <c r="QZ21" s="17"/>
      <c r="RA21" s="17"/>
      <c r="RB21" s="17"/>
      <c r="RC21" s="17"/>
      <c r="RD21" s="17"/>
      <c r="RE21" s="17"/>
      <c r="RF21" s="17"/>
      <c r="RG21" s="17"/>
      <c r="RH21" s="17"/>
      <c r="RI21" s="17"/>
      <c r="RJ21" s="17"/>
      <c r="RK21" s="17"/>
      <c r="RL21" s="17"/>
      <c r="RM21" s="17"/>
      <c r="RN21" s="17"/>
      <c r="RO21" s="17"/>
      <c r="RP21" s="17"/>
      <c r="RQ21" s="17"/>
      <c r="RR21" s="17"/>
      <c r="RS21" s="17"/>
      <c r="RT21" s="17"/>
      <c r="RU21" s="17"/>
      <c r="RV21" s="17"/>
      <c r="RW21" s="17"/>
      <c r="RX21" s="17"/>
      <c r="RY21" s="17"/>
      <c r="RZ21" s="17"/>
      <c r="SA21" s="17"/>
      <c r="SB21" s="17"/>
      <c r="SC21" s="17"/>
      <c r="SD21" s="17"/>
      <c r="SE21" s="17"/>
      <c r="SF21" s="17"/>
      <c r="SG21" s="17"/>
      <c r="SH21" s="17"/>
      <c r="SI21" s="17"/>
      <c r="SJ21" s="17"/>
      <c r="SK21" s="17"/>
      <c r="SL21" s="17"/>
      <c r="SM21" s="17"/>
      <c r="SN21" s="17"/>
      <c r="SO21" s="17"/>
      <c r="SP21" s="17"/>
      <c r="SQ21" s="17"/>
      <c r="SR21" s="17"/>
      <c r="SS21" s="17"/>
      <c r="ST21" s="17"/>
      <c r="SU21" s="17"/>
      <c r="SV21" s="17"/>
      <c r="SW21" s="17"/>
      <c r="SX21" s="17"/>
      <c r="SY21" s="17"/>
      <c r="SZ21" s="17"/>
      <c r="TA21" s="17"/>
      <c r="TB21" s="17"/>
      <c r="TC21" s="17"/>
      <c r="TD21" s="17"/>
      <c r="TE21" s="17"/>
      <c r="TF21" s="17"/>
      <c r="TG21" s="17"/>
      <c r="TH21" s="17"/>
      <c r="TI21" s="17"/>
      <c r="TJ21" s="17"/>
      <c r="TK21" s="17"/>
      <c r="TL21" s="17"/>
      <c r="TM21" s="17"/>
      <c r="TN21" s="17"/>
      <c r="TO21" s="17"/>
      <c r="TP21" s="17"/>
      <c r="TQ21" s="17"/>
      <c r="TR21" s="17"/>
      <c r="TS21" s="17"/>
      <c r="TT21" s="17"/>
      <c r="TU21" s="17"/>
      <c r="TV21" s="17"/>
      <c r="TW21" s="17"/>
      <c r="TX21" s="17"/>
      <c r="TY21" s="17"/>
      <c r="TZ21" s="17"/>
      <c r="UA21" s="17"/>
      <c r="UB21" s="17"/>
      <c r="UC21" s="17"/>
      <c r="UD21" s="17"/>
      <c r="UE21" s="17"/>
      <c r="UF21" s="17"/>
      <c r="UG21" s="17"/>
      <c r="UH21" s="17"/>
      <c r="UI21" s="17"/>
      <c r="UJ21" s="17"/>
      <c r="UK21" s="17"/>
      <c r="UL21" s="17"/>
      <c r="UM21" s="17"/>
      <c r="UN21" s="17"/>
      <c r="UO21" s="17"/>
      <c r="UP21" s="17"/>
      <c r="UQ21" s="17"/>
      <c r="UR21" s="17"/>
      <c r="US21" s="17"/>
      <c r="UT21" s="17"/>
      <c r="UU21" s="17"/>
      <c r="UV21" s="17"/>
      <c r="UW21" s="17"/>
      <c r="UX21" s="17"/>
      <c r="UY21" s="17"/>
      <c r="UZ21" s="17"/>
      <c r="VA21" s="17"/>
      <c r="VB21" s="17"/>
      <c r="VC21" s="17"/>
      <c r="VD21" s="17"/>
      <c r="VE21" s="17"/>
      <c r="VF21" s="17"/>
      <c r="VG21" s="17"/>
      <c r="VH21" s="17"/>
      <c r="VI21" s="17"/>
      <c r="VJ21" s="17"/>
      <c r="VK21" s="17"/>
      <c r="VL21" s="17"/>
      <c r="VM21" s="17"/>
      <c r="VN21" s="17"/>
      <c r="VO21" s="17"/>
      <c r="VP21" s="17"/>
      <c r="VQ21" s="17"/>
      <c r="VR21" s="17"/>
      <c r="VS21" s="17"/>
      <c r="VT21" s="17"/>
      <c r="VU21" s="17"/>
      <c r="VV21" s="17"/>
      <c r="VW21" s="17"/>
      <c r="VX21" s="17"/>
      <c r="VY21" s="17"/>
      <c r="VZ21" s="17"/>
      <c r="WA21" s="17"/>
      <c r="WB21" s="17"/>
      <c r="WC21" s="17"/>
      <c r="WD21" s="17"/>
      <c r="WE21" s="17"/>
      <c r="WF21" s="17"/>
      <c r="WG21" s="17"/>
      <c r="WH21" s="17"/>
      <c r="WI21" s="17"/>
      <c r="WJ21" s="17"/>
      <c r="WK21" s="17"/>
      <c r="WL21" s="17"/>
      <c r="WM21" s="17"/>
      <c r="WN21" s="17"/>
      <c r="WO21" s="17"/>
      <c r="WP21" s="17"/>
      <c r="WQ21" s="17"/>
      <c r="WR21" s="17"/>
      <c r="WS21" s="17"/>
      <c r="WT21" s="17"/>
      <c r="WU21" s="17"/>
      <c r="WV21" s="17"/>
      <c r="WW21" s="17"/>
      <c r="WX21" s="17"/>
      <c r="WY21" s="17"/>
      <c r="WZ21" s="17"/>
      <c r="XA21" s="17"/>
      <c r="XB21" s="17"/>
      <c r="XC21" s="17"/>
      <c r="XD21" s="17"/>
      <c r="XE21" s="17"/>
      <c r="XF21" s="17"/>
      <c r="XG21" s="17"/>
      <c r="XH21" s="17"/>
      <c r="XI21" s="17"/>
      <c r="XJ21" s="17"/>
      <c r="XK21" s="17"/>
      <c r="XL21" s="17"/>
      <c r="XM21" s="17"/>
      <c r="XN21" s="17"/>
      <c r="XO21" s="17"/>
      <c r="XP21" s="17"/>
      <c r="XQ21" s="17"/>
      <c r="XR21" s="17"/>
      <c r="XS21" s="17"/>
      <c r="XT21" s="17"/>
      <c r="XU21" s="17"/>
      <c r="XV21" s="17"/>
      <c r="XW21" s="17"/>
      <c r="XX21" s="17"/>
      <c r="XY21" s="17"/>
      <c r="XZ21" s="17"/>
      <c r="YA21" s="17"/>
      <c r="YB21" s="17"/>
      <c r="YC21" s="17"/>
      <c r="YD21" s="17"/>
      <c r="YE21" s="17"/>
      <c r="YF21" s="17"/>
      <c r="YG21" s="17"/>
      <c r="YH21" s="17"/>
      <c r="YI21" s="17"/>
      <c r="YJ21" s="17"/>
      <c r="YK21" s="17"/>
      <c r="YL21" s="17"/>
      <c r="YM21" s="17"/>
      <c r="YN21" s="17"/>
      <c r="YO21" s="17"/>
      <c r="YP21" s="17"/>
      <c r="YQ21" s="17"/>
      <c r="YR21" s="17"/>
      <c r="YS21" s="17"/>
      <c r="YT21" s="17"/>
      <c r="YU21" s="17"/>
      <c r="YV21" s="17"/>
      <c r="YW21" s="17"/>
      <c r="YX21" s="17"/>
      <c r="YY21" s="17"/>
      <c r="YZ21" s="17"/>
      <c r="ZA21" s="17"/>
      <c r="ZB21" s="17"/>
      <c r="ZC21" s="17"/>
      <c r="ZD21" s="17"/>
      <c r="ZE21" s="17"/>
      <c r="ZF21" s="17"/>
      <c r="ZG21" s="17"/>
      <c r="ZH21" s="17"/>
      <c r="ZI21" s="17"/>
      <c r="ZJ21" s="17"/>
      <c r="ZK21" s="17"/>
      <c r="ZL21" s="17"/>
      <c r="ZM21" s="17"/>
      <c r="ZN21" s="17"/>
      <c r="ZO21" s="17"/>
      <c r="ZP21" s="17"/>
      <c r="ZQ21" s="17"/>
      <c r="ZR21" s="17"/>
      <c r="ZS21" s="17"/>
      <c r="ZT21" s="17"/>
      <c r="ZU21" s="17"/>
      <c r="ZV21" s="17"/>
      <c r="ZW21" s="17"/>
      <c r="ZX21" s="17"/>
      <c r="ZY21" s="17"/>
      <c r="ZZ21" s="17"/>
      <c r="AAA21" s="17"/>
      <c r="AAB21" s="17"/>
      <c r="AAC21" s="17"/>
      <c r="AAD21" s="17"/>
      <c r="AAE21" s="17"/>
      <c r="AAF21" s="17"/>
      <c r="AAG21" s="17"/>
      <c r="AAH21" s="17"/>
      <c r="AAI21" s="17"/>
      <c r="AAJ21" s="17"/>
      <c r="AAK21" s="17"/>
      <c r="AAL21" s="17"/>
      <c r="AAM21" s="17"/>
      <c r="AAN21" s="17"/>
      <c r="AAO21" s="17"/>
      <c r="AAP21" s="17"/>
      <c r="AAQ21" s="17"/>
      <c r="AAR21" s="17"/>
      <c r="AAS21" s="17"/>
      <c r="AAT21" s="17"/>
      <c r="AAU21" s="17"/>
      <c r="AAV21" s="17"/>
      <c r="AAW21" s="17"/>
      <c r="AAX21" s="17"/>
      <c r="AAY21" s="17"/>
      <c r="AAZ21" s="17"/>
      <c r="ABA21" s="17"/>
      <c r="ABB21" s="17"/>
      <c r="ABC21" s="17"/>
      <c r="ABD21" s="17"/>
      <c r="ABE21" s="17"/>
      <c r="ABF21" s="17"/>
      <c r="ABG21" s="17"/>
      <c r="ABH21" s="17"/>
      <c r="ABI21" s="17"/>
      <c r="ABJ21" s="17"/>
      <c r="ABK21" s="17"/>
      <c r="ABL21" s="17"/>
      <c r="ABM21" s="17"/>
      <c r="ABN21" s="17"/>
      <c r="ABO21" s="17"/>
      <c r="ABP21" s="17"/>
      <c r="ABQ21" s="17"/>
      <c r="ABR21" s="17"/>
      <c r="ABS21" s="17"/>
      <c r="ABT21" s="17"/>
      <c r="ABU21" s="17"/>
      <c r="ABV21" s="17"/>
      <c r="ABW21" s="17"/>
      <c r="ABX21" s="17"/>
      <c r="ABY21" s="17"/>
      <c r="ABZ21" s="17"/>
      <c r="ACA21" s="17"/>
      <c r="ACB21" s="17"/>
      <c r="ACC21" s="17"/>
      <c r="ACD21" s="17"/>
      <c r="ACE21" s="17"/>
      <c r="ACF21" s="17"/>
      <c r="ACG21" s="17"/>
      <c r="ACH21" s="17"/>
      <c r="ACI21" s="17"/>
      <c r="ACJ21" s="17"/>
      <c r="ACK21" s="17"/>
      <c r="ACL21" s="17"/>
      <c r="ACM21" s="17"/>
      <c r="ACN21" s="17"/>
      <c r="ACO21" s="17"/>
      <c r="ACP21" s="17"/>
      <c r="ACQ21" s="17"/>
      <c r="ACR21" s="17"/>
      <c r="ACS21" s="17"/>
      <c r="ACT21" s="17"/>
      <c r="ACU21" s="17"/>
      <c r="ACV21" s="17"/>
      <c r="ACW21" s="17"/>
      <c r="ACX21" s="17"/>
      <c r="ACY21" s="17"/>
      <c r="ACZ21" s="17"/>
      <c r="ADA21" s="17"/>
      <c r="ADB21" s="17"/>
      <c r="ADC21" s="17"/>
      <c r="ADD21" s="17"/>
      <c r="ADE21" s="17"/>
      <c r="ADF21" s="17"/>
      <c r="ADG21" s="17"/>
      <c r="ADH21" s="17"/>
      <c r="ADI21" s="17"/>
      <c r="ADJ21" s="17"/>
      <c r="ADK21" s="17"/>
      <c r="ADL21" s="17"/>
      <c r="ADM21" s="17"/>
      <c r="ADN21" s="17"/>
      <c r="ADO21" s="17"/>
      <c r="ADP21" s="17"/>
      <c r="ADQ21" s="17"/>
      <c r="ADR21" s="17"/>
      <c r="ADS21" s="17"/>
      <c r="ADT21" s="17"/>
      <c r="ADU21" s="17"/>
      <c r="ADV21" s="17"/>
      <c r="ADW21" s="17"/>
      <c r="ADX21" s="17"/>
      <c r="ADY21" s="17"/>
      <c r="ADZ21" s="17"/>
      <c r="AEA21" s="17"/>
      <c r="AEB21" s="17"/>
      <c r="AEC21" s="17"/>
      <c r="AED21" s="17"/>
      <c r="AEE21" s="17"/>
      <c r="AEF21" s="17"/>
      <c r="AEG21" s="17"/>
      <c r="AEH21" s="17"/>
      <c r="AEI21" s="17"/>
      <c r="AEJ21" s="17"/>
      <c r="AEK21" s="17"/>
      <c r="AEL21" s="17"/>
      <c r="AEM21" s="17"/>
      <c r="AEN21" s="17"/>
      <c r="AEO21" s="17"/>
      <c r="AEP21" s="17"/>
      <c r="AEQ21" s="17"/>
      <c r="AER21" s="17"/>
      <c r="AES21" s="17"/>
      <c r="AET21" s="17"/>
      <c r="AEU21" s="17"/>
      <c r="AEV21" s="17"/>
      <c r="AEW21" s="17"/>
      <c r="AEX21" s="17"/>
      <c r="AEY21" s="17"/>
      <c r="AEZ21" s="17"/>
      <c r="AFA21" s="17"/>
      <c r="AFB21" s="17"/>
      <c r="AFC21" s="17"/>
      <c r="AFD21" s="17"/>
      <c r="AFE21" s="17"/>
      <c r="AFF21" s="17"/>
      <c r="AFG21" s="17"/>
      <c r="AFH21" s="17"/>
      <c r="AFI21" s="17"/>
      <c r="AFJ21" s="17"/>
      <c r="AFK21" s="17"/>
      <c r="AFL21" s="17"/>
      <c r="AFM21" s="17"/>
      <c r="AFN21" s="17"/>
      <c r="AFO21" s="17"/>
      <c r="AFP21" s="17"/>
      <c r="AFQ21" s="17"/>
      <c r="AFR21" s="17"/>
      <c r="AFS21" s="17"/>
      <c r="AFT21" s="17"/>
      <c r="AFU21" s="17"/>
      <c r="AFV21" s="17"/>
      <c r="AFW21" s="17"/>
      <c r="AFX21" s="17"/>
      <c r="AFY21" s="17"/>
      <c r="AFZ21" s="17"/>
      <c r="AGA21" s="17"/>
      <c r="AGB21" s="17"/>
      <c r="AGC21" s="17"/>
      <c r="AGD21" s="17"/>
      <c r="AGE21" s="17"/>
      <c r="AGF21" s="17"/>
      <c r="AGG21" s="17"/>
      <c r="AGH21" s="17"/>
      <c r="AGI21" s="17"/>
      <c r="AGJ21" s="17"/>
      <c r="AGK21" s="17"/>
      <c r="AGL21" s="17"/>
      <c r="AGM21" s="17"/>
      <c r="AGN21" s="17"/>
      <c r="AGO21" s="17"/>
      <c r="AGP21" s="17"/>
      <c r="AGQ21" s="17"/>
      <c r="AGR21" s="17"/>
      <c r="AGS21" s="17"/>
      <c r="AGT21" s="17"/>
      <c r="AGU21" s="17"/>
      <c r="AGV21" s="17"/>
      <c r="AGW21" s="17"/>
      <c r="AGX21" s="17"/>
      <c r="AGY21" s="17"/>
      <c r="AGZ21" s="17"/>
      <c r="AHA21" s="17"/>
      <c r="AHB21" s="17"/>
      <c r="AHC21" s="17"/>
      <c r="AHD21" s="17"/>
      <c r="AHE21" s="17"/>
      <c r="AHF21" s="17"/>
      <c r="AHG21" s="17"/>
      <c r="AHH21" s="17"/>
      <c r="AHI21" s="17"/>
      <c r="AHJ21" s="17"/>
      <c r="AHK21" s="17"/>
      <c r="AHL21" s="17"/>
      <c r="AHM21" s="17"/>
      <c r="AHN21" s="17"/>
      <c r="AHO21" s="17"/>
      <c r="AHP21" s="17"/>
      <c r="AHQ21" s="17"/>
      <c r="AHR21" s="17"/>
      <c r="AHS21" s="17"/>
      <c r="AHT21" s="17"/>
      <c r="AHU21" s="17"/>
      <c r="AHV21" s="17"/>
      <c r="AHW21" s="17"/>
      <c r="AHX21" s="17"/>
      <c r="AHY21" s="17"/>
      <c r="AHZ21" s="17"/>
      <c r="AIA21" s="17"/>
      <c r="AIB21" s="17"/>
      <c r="AIC21" s="17"/>
      <c r="AID21" s="17"/>
      <c r="AIE21" s="17"/>
      <c r="AIF21" s="17"/>
      <c r="AIG21" s="17"/>
      <c r="AIH21" s="17"/>
      <c r="AII21" s="17"/>
      <c r="AIJ21" s="17"/>
      <c r="AIK21" s="17"/>
      <c r="AIL21" s="17"/>
      <c r="AIM21" s="17"/>
      <c r="AIN21" s="17"/>
      <c r="AIO21" s="17"/>
      <c r="AIP21" s="17"/>
      <c r="AIQ21" s="17"/>
      <c r="AIR21" s="17"/>
      <c r="AIS21" s="17"/>
      <c r="AIT21" s="17"/>
      <c r="AIU21" s="17"/>
      <c r="AIV21" s="17"/>
      <c r="AIW21" s="17"/>
      <c r="AIX21" s="17"/>
      <c r="AIY21" s="17"/>
      <c r="AIZ21" s="17"/>
      <c r="AJA21" s="17"/>
      <c r="AJB21" s="17"/>
      <c r="AJC21" s="17"/>
      <c r="AJD21" s="17"/>
      <c r="AJE21" s="17"/>
      <c r="AJF21" s="17"/>
      <c r="AJG21" s="17"/>
      <c r="AJH21" s="17"/>
      <c r="AJI21" s="17"/>
      <c r="AJJ21" s="17"/>
      <c r="AJK21" s="17"/>
      <c r="AJL21" s="17"/>
      <c r="AJM21" s="17"/>
      <c r="AJN21" s="17"/>
      <c r="AJO21" s="17"/>
      <c r="AJP21" s="17"/>
      <c r="AJQ21" s="17"/>
      <c r="AJR21" s="17"/>
      <c r="AJS21" s="17"/>
      <c r="AJT21" s="17"/>
      <c r="AJU21" s="17"/>
      <c r="AJV21" s="17"/>
      <c r="AJW21" s="17"/>
      <c r="AJX21" s="17"/>
      <c r="AJY21" s="17"/>
      <c r="AJZ21" s="17"/>
      <c r="AKA21" s="17"/>
      <c r="AKB21" s="17"/>
      <c r="AKC21" s="17"/>
      <c r="AKD21" s="17"/>
      <c r="AKE21" s="17"/>
      <c r="AKF21" s="17"/>
      <c r="AKG21" s="17"/>
      <c r="AKH21" s="17"/>
      <c r="AKI21" s="17"/>
      <c r="AKJ21" s="17"/>
      <c r="AKK21" s="17"/>
      <c r="AKL21" s="17"/>
      <c r="AKM21" s="17"/>
      <c r="AKN21" s="17"/>
      <c r="AKO21" s="17"/>
      <c r="AKP21" s="17"/>
      <c r="AKQ21" s="17"/>
      <c r="AKR21" s="17"/>
      <c r="AKS21" s="17"/>
      <c r="AKT21" s="17"/>
      <c r="AKU21" s="17"/>
      <c r="AKV21" s="17"/>
      <c r="AKW21" s="17"/>
      <c r="AKX21" s="17"/>
      <c r="AKY21" s="17"/>
      <c r="AKZ21" s="17"/>
      <c r="ALA21" s="17"/>
      <c r="ALB21" s="17"/>
      <c r="ALC21" s="17"/>
      <c r="ALD21" s="17"/>
      <c r="ALE21" s="17"/>
      <c r="ALF21" s="17"/>
      <c r="ALG21" s="17"/>
      <c r="ALH21" s="17"/>
      <c r="ALI21" s="17"/>
      <c r="ALJ21" s="17"/>
      <c r="ALK21" s="17"/>
      <c r="ALL21" s="17"/>
      <c r="ALM21" s="17"/>
      <c r="ALN21" s="17"/>
      <c r="ALO21" s="17"/>
      <c r="ALP21" s="17"/>
      <c r="ALQ21" s="17"/>
      <c r="ALR21" s="17"/>
      <c r="ALS21" s="17"/>
      <c r="ALT21" s="17"/>
      <c r="ALU21" s="17"/>
    </row>
    <row r="22" spans="1:1009" s="12" customFormat="1" ht="18">
      <c r="A22" s="112" t="str">
        <f>DataBase!B18</f>
        <v>Hediste diversicolor</v>
      </c>
      <c r="B22" s="112" t="str">
        <f>DataBase!C18</f>
        <v>comet sur sang</v>
      </c>
      <c r="C22" s="112" t="str">
        <f>DataBase!D18</f>
        <v>Transition / Côtier</v>
      </c>
      <c r="D22" s="112" t="str">
        <f>DataBase!E18</f>
        <v>C Mouneyrac</v>
      </c>
      <c r="E22" s="112" t="str">
        <f>DataBase!F18</f>
        <v>MMS</v>
      </c>
      <c r="F22" s="20" t="str">
        <f t="shared" si="0"/>
        <v>Hediste diversicolor comet sur sang</v>
      </c>
      <c r="G22" s="20">
        <f>_xlfn.RANK.EQ(H22,$H$9:$H$997,0)+COUNTIF(H$8:H21,H22)</f>
        <v>130</v>
      </c>
      <c r="H22" s="20">
        <f t="shared" si="1"/>
        <v>280</v>
      </c>
      <c r="I22" s="19">
        <f>INDEX(Ponderation!$W:$AA,MATCH(Analyse!I$8,Ponderation!$W:$W,0),MATCH(Analyse!$B$5,Ponderation!$W$2:$AA$2,0))*INDEX(DataBase!$1:$1048576,MATCH(Analyse!$F22,DataBase!$G:$G,0),MATCH(Analyse!I$8,DataBase!$4:$4,0))</f>
        <v>30</v>
      </c>
      <c r="J22" s="19">
        <f>INDEX(Ponderation!$W:$AA,MATCH(Analyse!J$8,Ponderation!$W:$W,0),MATCH(Analyse!$B$5,Ponderation!$W$2:$AA$2,0))*INDEX(DataBase!$1:$1048576,MATCH(Analyse!$F22,DataBase!$G:$G,0),MATCH(Analyse!J$8,DataBase!$4:$4,0))</f>
        <v>0</v>
      </c>
      <c r="K22" s="19">
        <f>INDEX(Ponderation!$W:$AA,MATCH(Analyse!K$8,Ponderation!$W:$W,0),MATCH(Analyse!$B$5,Ponderation!$W$2:$AA$2,0))*INDEX(DataBase!$1:$1048576,MATCH(Analyse!$F22,DataBase!$G:$G,0),MATCH(Analyse!K$8,DataBase!$4:$4,0))</f>
        <v>0</v>
      </c>
      <c r="L22" s="19">
        <f>INDEX(Ponderation!$W:$AA,MATCH(Analyse!L$8,Ponderation!$W:$W,0),MATCH(Analyse!$B$5,Ponderation!$W$2:$AA$2,0))*INDEX(DataBase!$1:$1048576,MATCH(Analyse!$F22,DataBase!$G:$G,0),MATCH(Analyse!L$8,DataBase!$4:$4,0))</f>
        <v>0</v>
      </c>
      <c r="M22" s="19">
        <f>INDEX(Ponderation!$W:$AA,MATCH(Analyse!M$8,Ponderation!$W:$W,0),MATCH(Analyse!$B$5,Ponderation!$W$2:$AA$2,0))*INDEX(DataBase!$1:$1048576,MATCH(Analyse!$F22,DataBase!$G:$G,0),MATCH(Analyse!M$8,DataBase!$4:$4,0))</f>
        <v>20</v>
      </c>
      <c r="N22" s="19">
        <f>INDEX(Ponderation!$W:$AA,MATCH(Analyse!N$8,Ponderation!$W:$W,0),MATCH(Analyse!$B$5,Ponderation!$W$2:$AA$2,0))*INDEX(DataBase!$1:$1048576,MATCH(Analyse!$F22,DataBase!$G:$G,0),MATCH(Analyse!N$8,DataBase!$4:$4,0))</f>
        <v>0</v>
      </c>
      <c r="O22" s="19">
        <f>INDEX(Ponderation!$W:$AA,MATCH(Analyse!O$8,Ponderation!$W:$W,0),MATCH(Analyse!$B$5,Ponderation!$W$2:$AA$2,0))*INDEX(DataBase!$1:$1048576,MATCH(Analyse!$F22,DataBase!$G:$G,0),MATCH(Analyse!O$8,DataBase!$4:$4,0))</f>
        <v>0</v>
      </c>
      <c r="P22" s="19">
        <f>INDEX(Ponderation!$W:$AA,MATCH(Analyse!P$8,Ponderation!$W:$W,0),MATCH(Analyse!$B$5,Ponderation!$W$2:$AA$2,0))*INDEX(DataBase!$1:$1048576,MATCH(Analyse!$F22,DataBase!$G:$G,0),MATCH(Analyse!P$8,DataBase!$4:$4,0))</f>
        <v>20</v>
      </c>
      <c r="Q22" s="19">
        <f>INDEX(Ponderation!$W:$AA,MATCH(Analyse!Q$8,Ponderation!$W:$W,0),MATCH(Analyse!$B$5,Ponderation!$W$2:$AA$2,0))*INDEX(DataBase!$1:$1048576,MATCH(Analyse!$F22,DataBase!$G:$G,0),MATCH(Analyse!Q$8,DataBase!$4:$4,0))</f>
        <v>0</v>
      </c>
      <c r="R22" s="19">
        <f>INDEX(Ponderation!$W:$AA,MATCH(Analyse!R$8,Ponderation!$W:$W,0),MATCH(Analyse!$B$5,Ponderation!$W$2:$AA$2,0))*INDEX(DataBase!$1:$1048576,MATCH(Analyse!$F22,DataBase!$G:$G,0),MATCH(Analyse!R$8,DataBase!$4:$4,0))</f>
        <v>30</v>
      </c>
      <c r="S22" s="19">
        <f>INDEX(Ponderation!$W:$AA,MATCH(Analyse!S$8,Ponderation!$W:$W,0),MATCH(Analyse!$B$5,Ponderation!$W$2:$AA$2,0))*INDEX(DataBase!$1:$1048576,MATCH(Analyse!$F22,DataBase!$G:$G,0),MATCH(Analyse!S$8,DataBase!$4:$4,0))</f>
        <v>0</v>
      </c>
      <c r="T22" s="19">
        <f>INDEX(Ponderation!$W:$AA,MATCH(Analyse!T$8,Ponderation!$W:$W,0),MATCH(Analyse!$B$5,Ponderation!$W$2:$AA$2,0))*INDEX(DataBase!$1:$1048576,MATCH(Analyse!$F22,DataBase!$G:$G,0),MATCH(Analyse!T$8,DataBase!$4:$4,0))</f>
        <v>0</v>
      </c>
      <c r="U22" s="19">
        <f>INDEX(Ponderation!$W:$AA,MATCH(Analyse!U$8,Ponderation!$W:$W,0),MATCH(Analyse!$B$5,Ponderation!$W$2:$AA$2,0))*INDEX(DataBase!$1:$1048576,MATCH(Analyse!$F22,DataBase!$G:$G,0),MATCH(Analyse!U$8,DataBase!$4:$4,0))</f>
        <v>0</v>
      </c>
      <c r="V22" s="19">
        <f>INDEX(Ponderation!$W:$AA,MATCH(Analyse!V$8,Ponderation!$W:$W,0),MATCH(Analyse!$B$5,Ponderation!$W$2:$AA$2,0))*INDEX(DataBase!$1:$1048576,MATCH(Analyse!$F22,DataBase!$G:$G,0),MATCH(Analyse!V$8,DataBase!$4:$4,0))</f>
        <v>0</v>
      </c>
      <c r="W22" s="19">
        <f>INDEX(Ponderation!$W:$AA,MATCH(Analyse!W$8,Ponderation!$W:$W,0),MATCH(Analyse!$B$5,Ponderation!$W$2:$AA$2,0))*INDEX(DataBase!$1:$1048576,MATCH(Analyse!$F22,DataBase!$G:$G,0),MATCH(Analyse!W$8,DataBase!$4:$4,0))</f>
        <v>10</v>
      </c>
      <c r="X22" s="19">
        <f>INDEX(Ponderation!$W:$AA,MATCH(Analyse!X$8,Ponderation!$W:$W,0),MATCH(Analyse!$B$5,Ponderation!$W$2:$AA$2,0))*INDEX(DataBase!$1:$1048576,MATCH(Analyse!$F22,DataBase!$G:$G,0),MATCH(Analyse!X$8,DataBase!$4:$4,0))</f>
        <v>0</v>
      </c>
      <c r="Y22" s="19">
        <f>INDEX(Ponderation!$W:$AA,MATCH(Analyse!Y$8,Ponderation!$W:$W,0),MATCH(Analyse!$B$5,Ponderation!$W$2:$AA$2,0))*INDEX(DataBase!$1:$1048576,MATCH(Analyse!$F22,DataBase!$G:$G,0),MATCH(Analyse!Y$8,DataBase!$4:$4,0))</f>
        <v>0</v>
      </c>
      <c r="Z22" s="19">
        <f>INDEX(Ponderation!$W:$AA,MATCH(Analyse!Z$8,Ponderation!$W:$W,0),MATCH(Analyse!$B$5,Ponderation!$W$2:$AA$2,0))*INDEX(DataBase!$1:$1048576,MATCH(Analyse!$F22,DataBase!$G:$G,0),MATCH(Analyse!Z$8,DataBase!$4:$4,0))</f>
        <v>0</v>
      </c>
      <c r="AA22" s="19">
        <f>INDEX(Ponderation!$W:$AA,MATCH(Analyse!AA$8,Ponderation!$W:$W,0),MATCH(Analyse!$B$5,Ponderation!$W$2:$AA$2,0))*INDEX(DataBase!$1:$1048576,MATCH(Analyse!$F22,DataBase!$G:$G,0),MATCH(Analyse!AA$8,DataBase!$4:$4,0))</f>
        <v>10</v>
      </c>
      <c r="AB22" s="19">
        <f>INDEX(Ponderation!$W:$AA,MATCH(Analyse!AB$8,Ponderation!$W:$W,0),MATCH(Analyse!$B$5,Ponderation!$W$2:$AA$2,0))*INDEX(DataBase!$1:$1048576,MATCH(Analyse!$F22,DataBase!$G:$G,0),MATCH(Analyse!AB$8,DataBase!$4:$4,0))</f>
        <v>10</v>
      </c>
      <c r="AC22" s="19">
        <f>INDEX(Ponderation!$W:$AA,MATCH(Analyse!AC$8,Ponderation!$W:$W,0),MATCH(Analyse!$B$5,Ponderation!$W$2:$AA$2,0))*INDEX(DataBase!$1:$1048576,MATCH(Analyse!$F22,DataBase!$G:$G,0),MATCH(Analyse!AC$8,DataBase!$4:$4,0))</f>
        <v>0</v>
      </c>
      <c r="AD22" s="19">
        <f>INDEX(Ponderation!$W:$AA,MATCH(Analyse!AD$8,Ponderation!$W:$W,0),MATCH(Analyse!$B$5,Ponderation!$W$2:$AA$2,0))*INDEX(DataBase!$1:$1048576,MATCH(Analyse!$F22,DataBase!$G:$G,0),MATCH(Analyse!AD$8,DataBase!$4:$4,0))</f>
        <v>30</v>
      </c>
      <c r="AE22" s="19">
        <f>INDEX(Ponderation!$W:$AA,MATCH(Analyse!AE$8,Ponderation!$W:$W,0),MATCH(Analyse!$B$5,Ponderation!$W$2:$AA$2,0))*INDEX(DataBase!$1:$1048576,MATCH(Analyse!$F22,DataBase!$G:$G,0),MATCH(Analyse!AE$8,DataBase!$4:$4,0))</f>
        <v>30</v>
      </c>
      <c r="AF22" s="19">
        <f>INDEX(Ponderation!$W:$AA,MATCH(Analyse!AF$8,Ponderation!$W:$W,0),MATCH(Analyse!$B$5,Ponderation!$W$2:$AA$2,0))*INDEX(DataBase!$1:$1048576,MATCH(Analyse!$F22,DataBase!$G:$G,0),MATCH(Analyse!AF$8,DataBase!$4:$4,0))</f>
        <v>0</v>
      </c>
      <c r="AG22" s="19">
        <f>INDEX(Ponderation!$W:$AA,MATCH(Analyse!AG$8,Ponderation!$W:$W,0),MATCH(Analyse!$B$5,Ponderation!$W$2:$AA$2,0))*INDEX(DataBase!$1:$1048576,MATCH(Analyse!$F22,DataBase!$G:$G,0),MATCH(Analyse!AG$8,DataBase!$4:$4,0))</f>
        <v>0</v>
      </c>
      <c r="AH22" s="19">
        <f>INDEX(Ponderation!$W:$AA,MATCH(Analyse!AH$8,Ponderation!$W:$W,0),MATCH(Analyse!$B$5,Ponderation!$W$2:$AA$2,0))*INDEX(DataBase!$1:$1048576,MATCH(Analyse!$F22,DataBase!$G:$G,0),MATCH(Analyse!AH$8,DataBase!$4:$4,0))</f>
        <v>30</v>
      </c>
      <c r="AI22" s="19">
        <f>INDEX(Ponderation!$W:$AA,MATCH(Analyse!AI$8,Ponderation!$W:$W,0),MATCH(Analyse!$B$5,Ponderation!$W$2:$AA$2,0))*INDEX(DataBase!$1:$1048576,MATCH(Analyse!$F22,DataBase!$G:$G,0),MATCH(Analyse!AI$8,DataBase!$4:$4,0))</f>
        <v>0</v>
      </c>
      <c r="AJ22" s="19">
        <f>INDEX(Ponderation!$W:$AA,MATCH(Analyse!AJ$8,Ponderation!$W:$W,0),MATCH(Analyse!$B$5,Ponderation!$W$2:$AA$2,0))*INDEX(DataBase!$1:$1048576,MATCH(Analyse!$F22,DataBase!$G:$G,0),MATCH(Analyse!AJ$8,DataBase!$4:$4,0))</f>
        <v>0</v>
      </c>
      <c r="AK22" s="19">
        <f>INDEX(Ponderation!$W:$AA,MATCH(Analyse!AK$8,Ponderation!$W:$W,0),MATCH(Analyse!$B$5,Ponderation!$W$2:$AA$2,0))*INDEX(DataBase!$1:$1048576,MATCH(Analyse!$F22,DataBase!$G:$G,0),MATCH(Analyse!AK$8,DataBase!$4:$4,0))</f>
        <v>30</v>
      </c>
      <c r="AL22" s="19">
        <f>INDEX(Ponderation!$W:$AA,MATCH(Analyse!AL$8,Ponderation!$W:$W,0),MATCH(Analyse!$B$5,Ponderation!$W$2:$AA$2,0))*INDEX(DataBase!$1:$1048576,MATCH(Analyse!$F22,DataBase!$G:$G,0),MATCH(Analyse!AL$8,DataBase!$4:$4,0))</f>
        <v>0</v>
      </c>
      <c r="AM22" s="19">
        <f>INDEX(Ponderation!$W:$AA,MATCH(Analyse!AM$8,Ponderation!$W:$W,0),MATCH(Analyse!$B$5,Ponderation!$W$2:$AA$2,0))*INDEX(DataBase!$1:$1048576,MATCH(Analyse!$F22,DataBase!$G:$G,0),MATCH(Analyse!AM$8,DataBase!$4:$4,0))</f>
        <v>20</v>
      </c>
      <c r="AN22" s="19">
        <f>INDEX(Ponderation!$W:$AA,MATCH(Analyse!AN$8,Ponderation!$W:$W,0),MATCH(Analyse!$B$5,Ponderation!$W$2:$AA$2,0))*INDEX(DataBase!$1:$1048576,MATCH(Analyse!$F22,DataBase!$G:$G,0),MATCH(Analyse!AN$8,DataBase!$4:$4,0))</f>
        <v>0</v>
      </c>
      <c r="AO22" s="19">
        <f>INDEX(Ponderation!$W:$AA,MATCH(Analyse!AO$8,Ponderation!$W:$W,0),MATCH(Analyse!$B$5,Ponderation!$W$2:$AA$2,0))*INDEX(DataBase!$1:$1048576,MATCH(Analyse!$F22,DataBase!$G:$G,0),MATCH(Analyse!AO$8,DataBase!$4:$4,0))</f>
        <v>0</v>
      </c>
      <c r="AP22" s="19">
        <f>INDEX(Ponderation!$W:$AA,MATCH(Analyse!AP$8,Ponderation!$W:$W,0),MATCH(Analyse!$B$5,Ponderation!$W$2:$AA$2,0))*INDEX(DataBase!$1:$1048576,MATCH(Analyse!$F22,DataBase!$G:$G,0),MATCH(Analyse!AP$8,DataBase!$4:$4,0))</f>
        <v>10</v>
      </c>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c r="GE22" s="17"/>
      <c r="GF22" s="17"/>
      <c r="GG22" s="17"/>
      <c r="GH22" s="17"/>
      <c r="GI22" s="17"/>
      <c r="GJ22" s="17"/>
      <c r="GK22" s="17"/>
      <c r="GL22" s="17"/>
      <c r="GM22" s="17"/>
      <c r="GN22" s="17"/>
      <c r="GO22" s="17"/>
      <c r="GP22" s="17"/>
      <c r="GQ22" s="17"/>
      <c r="GR22" s="17"/>
      <c r="GS22" s="17"/>
      <c r="GT22" s="17"/>
      <c r="GU22" s="17"/>
      <c r="GV22" s="17"/>
      <c r="GW22" s="17"/>
      <c r="GX22" s="17"/>
      <c r="GY22" s="17"/>
      <c r="GZ22" s="17"/>
      <c r="HA22" s="17"/>
      <c r="HB22" s="17"/>
      <c r="HC22" s="17"/>
      <c r="HD22" s="17"/>
      <c r="HE22" s="17"/>
      <c r="HF22" s="17"/>
      <c r="HG22" s="17"/>
      <c r="HH22" s="17"/>
      <c r="HI22" s="17"/>
      <c r="HJ22" s="17"/>
      <c r="HK22" s="17"/>
      <c r="HL22" s="17"/>
      <c r="HM22" s="17"/>
      <c r="HN22" s="17"/>
      <c r="HO22" s="17"/>
      <c r="HP22" s="17"/>
      <c r="HQ22" s="17"/>
      <c r="HR22" s="17"/>
      <c r="HS22" s="17"/>
      <c r="HT22" s="17"/>
      <c r="HU22" s="17"/>
      <c r="HV22" s="17"/>
      <c r="HW22" s="17"/>
      <c r="HX22" s="17"/>
      <c r="HY22" s="17"/>
      <c r="HZ22" s="17"/>
      <c r="IA22" s="17"/>
      <c r="IB22" s="17"/>
      <c r="IC22" s="17"/>
      <c r="ID22" s="17"/>
      <c r="IE22" s="17"/>
      <c r="IF22" s="17"/>
      <c r="IG22" s="17"/>
      <c r="IH22" s="17"/>
      <c r="II22" s="17"/>
      <c r="IJ22" s="17"/>
      <c r="IK22" s="17"/>
      <c r="IL22" s="17"/>
      <c r="IM22" s="17"/>
      <c r="IN22" s="17"/>
      <c r="IO22" s="17"/>
      <c r="IP22" s="17"/>
      <c r="IQ22" s="17"/>
      <c r="IR22" s="17"/>
      <c r="IS22" s="17"/>
      <c r="IT22" s="17"/>
      <c r="IU22" s="17"/>
      <c r="IV22" s="17"/>
      <c r="IW22" s="17"/>
      <c r="IX22" s="17"/>
      <c r="IY22" s="17"/>
      <c r="IZ22" s="17"/>
      <c r="JA22" s="17"/>
      <c r="JB22" s="17"/>
      <c r="JC22" s="17"/>
      <c r="JD22" s="17"/>
      <c r="JE22" s="17"/>
      <c r="JF22" s="17"/>
      <c r="JG22" s="17"/>
      <c r="JH22" s="17"/>
      <c r="JI22" s="17"/>
      <c r="JJ22" s="17"/>
      <c r="JK22" s="17"/>
      <c r="JL22" s="17"/>
      <c r="JM22" s="17"/>
      <c r="JN22" s="17"/>
      <c r="JO22" s="17"/>
      <c r="JP22" s="17"/>
      <c r="JQ22" s="17"/>
      <c r="JR22" s="17"/>
      <c r="JS22" s="17"/>
      <c r="JT22" s="17"/>
      <c r="JU22" s="17"/>
      <c r="JV22" s="17"/>
      <c r="JW22" s="17"/>
      <c r="JX22" s="17"/>
      <c r="JY22" s="17"/>
      <c r="JZ22" s="17"/>
      <c r="KA22" s="17"/>
      <c r="KB22" s="17"/>
      <c r="KC22" s="17"/>
      <c r="KD22" s="17"/>
      <c r="KE22" s="17"/>
      <c r="KF22" s="17"/>
      <c r="KG22" s="17"/>
      <c r="KH22" s="17"/>
      <c r="KI22" s="17"/>
      <c r="KJ22" s="17"/>
      <c r="KK22" s="17"/>
      <c r="KL22" s="17"/>
      <c r="KM22" s="17"/>
      <c r="KN22" s="17"/>
      <c r="KO22" s="17"/>
      <c r="KP22" s="17"/>
      <c r="KQ22" s="17"/>
      <c r="KR22" s="17"/>
      <c r="KS22" s="17"/>
      <c r="KT22" s="17"/>
      <c r="KU22" s="17"/>
      <c r="KV22" s="17"/>
      <c r="KW22" s="17"/>
      <c r="KX22" s="17"/>
      <c r="KY22" s="17"/>
      <c r="KZ22" s="17"/>
      <c r="LA22" s="17"/>
      <c r="LB22" s="17"/>
      <c r="LC22" s="17"/>
      <c r="LD22" s="17"/>
      <c r="LE22" s="17"/>
      <c r="LF22" s="17"/>
      <c r="LG22" s="17"/>
      <c r="LH22" s="17"/>
      <c r="LI22" s="17"/>
      <c r="LJ22" s="17"/>
      <c r="LK22" s="17"/>
      <c r="LL22" s="17"/>
      <c r="LM22" s="17"/>
      <c r="LN22" s="17"/>
      <c r="LO22" s="17"/>
      <c r="LP22" s="17"/>
      <c r="LQ22" s="17"/>
      <c r="LR22" s="17"/>
      <c r="LS22" s="17"/>
      <c r="LT22" s="17"/>
      <c r="LU22" s="17"/>
      <c r="LV22" s="17"/>
      <c r="LW22" s="17"/>
      <c r="LX22" s="17"/>
      <c r="LY22" s="17"/>
      <c r="LZ22" s="17"/>
      <c r="MA22" s="17"/>
      <c r="MB22" s="17"/>
      <c r="MC22" s="17"/>
      <c r="MD22" s="17"/>
      <c r="ME22" s="17"/>
      <c r="MF22" s="17"/>
      <c r="MG22" s="17"/>
      <c r="MH22" s="17"/>
      <c r="MI22" s="17"/>
      <c r="MJ22" s="17"/>
      <c r="MK22" s="17"/>
      <c r="ML22" s="17"/>
      <c r="MM22" s="17"/>
      <c r="MN22" s="17"/>
      <c r="MO22" s="17"/>
      <c r="MP22" s="17"/>
      <c r="MQ22" s="17"/>
      <c r="MR22" s="17"/>
      <c r="MS22" s="17"/>
      <c r="MT22" s="17"/>
      <c r="MU22" s="17"/>
      <c r="MV22" s="17"/>
      <c r="MW22" s="17"/>
      <c r="MX22" s="17"/>
      <c r="MY22" s="17"/>
      <c r="MZ22" s="17"/>
      <c r="NA22" s="17"/>
      <c r="NB22" s="17"/>
      <c r="NC22" s="17"/>
      <c r="ND22" s="17"/>
      <c r="NE22" s="17"/>
      <c r="NF22" s="17"/>
      <c r="NG22" s="17"/>
      <c r="NH22" s="17"/>
      <c r="NI22" s="17"/>
      <c r="NJ22" s="17"/>
      <c r="NK22" s="17"/>
      <c r="NL22" s="17"/>
      <c r="NM22" s="17"/>
      <c r="NN22" s="17"/>
      <c r="NO22" s="17"/>
      <c r="NP22" s="17"/>
      <c r="NQ22" s="17"/>
      <c r="NR22" s="17"/>
      <c r="NS22" s="17"/>
      <c r="NT22" s="17"/>
      <c r="NU22" s="17"/>
      <c r="NV22" s="17"/>
      <c r="NW22" s="17"/>
      <c r="NX22" s="17"/>
      <c r="NY22" s="17"/>
      <c r="NZ22" s="17"/>
      <c r="OA22" s="17"/>
      <c r="OB22" s="17"/>
      <c r="OC22" s="17"/>
      <c r="OD22" s="17"/>
      <c r="OE22" s="17"/>
      <c r="OF22" s="17"/>
      <c r="OG22" s="17"/>
      <c r="OH22" s="17"/>
      <c r="OI22" s="17"/>
      <c r="OJ22" s="17"/>
      <c r="OK22" s="17"/>
      <c r="OL22" s="17"/>
      <c r="OM22" s="17"/>
      <c r="ON22" s="17"/>
      <c r="OO22" s="17"/>
      <c r="OP22" s="17"/>
      <c r="OQ22" s="17"/>
      <c r="OR22" s="17"/>
      <c r="OS22" s="17"/>
      <c r="OT22" s="17"/>
      <c r="OU22" s="17"/>
      <c r="OV22" s="17"/>
      <c r="OW22" s="17"/>
      <c r="OX22" s="17"/>
      <c r="OY22" s="17"/>
      <c r="OZ22" s="17"/>
      <c r="PA22" s="17"/>
      <c r="PB22" s="17"/>
      <c r="PC22" s="17"/>
      <c r="PD22" s="17"/>
      <c r="PE22" s="17"/>
      <c r="PF22" s="17"/>
      <c r="PG22" s="17"/>
      <c r="PH22" s="17"/>
      <c r="PI22" s="17"/>
      <c r="PJ22" s="17"/>
      <c r="PK22" s="17"/>
      <c r="PL22" s="17"/>
      <c r="PM22" s="17"/>
      <c r="PN22" s="17"/>
      <c r="PO22" s="17"/>
      <c r="PP22" s="17"/>
      <c r="PQ22" s="17"/>
      <c r="PR22" s="17"/>
      <c r="PS22" s="17"/>
      <c r="PT22" s="17"/>
      <c r="PU22" s="17"/>
      <c r="PV22" s="17"/>
      <c r="PW22" s="17"/>
      <c r="PX22" s="17"/>
      <c r="PY22" s="17"/>
      <c r="PZ22" s="17"/>
      <c r="QA22" s="17"/>
      <c r="QB22" s="17"/>
      <c r="QC22" s="17"/>
      <c r="QD22" s="17"/>
      <c r="QE22" s="17"/>
      <c r="QF22" s="17"/>
      <c r="QG22" s="17"/>
      <c r="QH22" s="17"/>
      <c r="QI22" s="17"/>
      <c r="QJ22" s="17"/>
      <c r="QK22" s="17"/>
      <c r="QL22" s="17"/>
      <c r="QM22" s="17"/>
      <c r="QN22" s="17"/>
      <c r="QO22" s="17"/>
      <c r="QP22" s="17"/>
      <c r="QQ22" s="17"/>
      <c r="QR22" s="17"/>
      <c r="QS22" s="17"/>
      <c r="QT22" s="17"/>
      <c r="QU22" s="17"/>
      <c r="QV22" s="17"/>
      <c r="QW22" s="17"/>
      <c r="QX22" s="17"/>
      <c r="QY22" s="17"/>
      <c r="QZ22" s="17"/>
      <c r="RA22" s="17"/>
      <c r="RB22" s="17"/>
      <c r="RC22" s="17"/>
      <c r="RD22" s="17"/>
      <c r="RE22" s="17"/>
      <c r="RF22" s="17"/>
      <c r="RG22" s="17"/>
      <c r="RH22" s="17"/>
      <c r="RI22" s="17"/>
      <c r="RJ22" s="17"/>
      <c r="RK22" s="17"/>
      <c r="RL22" s="17"/>
      <c r="RM22" s="17"/>
      <c r="RN22" s="17"/>
      <c r="RO22" s="17"/>
      <c r="RP22" s="17"/>
      <c r="RQ22" s="17"/>
      <c r="RR22" s="17"/>
      <c r="RS22" s="17"/>
      <c r="RT22" s="17"/>
      <c r="RU22" s="17"/>
      <c r="RV22" s="17"/>
      <c r="RW22" s="17"/>
      <c r="RX22" s="17"/>
      <c r="RY22" s="17"/>
      <c r="RZ22" s="17"/>
      <c r="SA22" s="17"/>
      <c r="SB22" s="17"/>
      <c r="SC22" s="17"/>
      <c r="SD22" s="17"/>
      <c r="SE22" s="17"/>
      <c r="SF22" s="17"/>
      <c r="SG22" s="17"/>
      <c r="SH22" s="17"/>
      <c r="SI22" s="17"/>
      <c r="SJ22" s="17"/>
      <c r="SK22" s="17"/>
      <c r="SL22" s="17"/>
      <c r="SM22" s="17"/>
      <c r="SN22" s="17"/>
      <c r="SO22" s="17"/>
      <c r="SP22" s="17"/>
      <c r="SQ22" s="17"/>
      <c r="SR22" s="17"/>
      <c r="SS22" s="17"/>
      <c r="ST22" s="17"/>
      <c r="SU22" s="17"/>
      <c r="SV22" s="17"/>
      <c r="SW22" s="17"/>
      <c r="SX22" s="17"/>
      <c r="SY22" s="17"/>
      <c r="SZ22" s="17"/>
      <c r="TA22" s="17"/>
      <c r="TB22" s="17"/>
      <c r="TC22" s="17"/>
      <c r="TD22" s="17"/>
      <c r="TE22" s="17"/>
      <c r="TF22" s="17"/>
      <c r="TG22" s="17"/>
      <c r="TH22" s="17"/>
      <c r="TI22" s="17"/>
      <c r="TJ22" s="17"/>
      <c r="TK22" s="17"/>
      <c r="TL22" s="17"/>
      <c r="TM22" s="17"/>
      <c r="TN22" s="17"/>
      <c r="TO22" s="17"/>
      <c r="TP22" s="17"/>
      <c r="TQ22" s="17"/>
      <c r="TR22" s="17"/>
      <c r="TS22" s="17"/>
      <c r="TT22" s="17"/>
      <c r="TU22" s="17"/>
      <c r="TV22" s="17"/>
      <c r="TW22" s="17"/>
      <c r="TX22" s="17"/>
      <c r="TY22" s="17"/>
      <c r="TZ22" s="17"/>
      <c r="UA22" s="17"/>
      <c r="UB22" s="17"/>
      <c r="UC22" s="17"/>
      <c r="UD22" s="17"/>
      <c r="UE22" s="17"/>
      <c r="UF22" s="17"/>
      <c r="UG22" s="17"/>
      <c r="UH22" s="17"/>
      <c r="UI22" s="17"/>
      <c r="UJ22" s="17"/>
      <c r="UK22" s="17"/>
      <c r="UL22" s="17"/>
      <c r="UM22" s="17"/>
      <c r="UN22" s="17"/>
      <c r="UO22" s="17"/>
      <c r="UP22" s="17"/>
      <c r="UQ22" s="17"/>
      <c r="UR22" s="17"/>
      <c r="US22" s="17"/>
      <c r="UT22" s="17"/>
      <c r="UU22" s="17"/>
      <c r="UV22" s="17"/>
      <c r="UW22" s="17"/>
      <c r="UX22" s="17"/>
      <c r="UY22" s="17"/>
      <c r="UZ22" s="17"/>
      <c r="VA22" s="17"/>
      <c r="VB22" s="17"/>
      <c r="VC22" s="17"/>
      <c r="VD22" s="17"/>
      <c r="VE22" s="17"/>
      <c r="VF22" s="17"/>
      <c r="VG22" s="17"/>
      <c r="VH22" s="17"/>
      <c r="VI22" s="17"/>
      <c r="VJ22" s="17"/>
      <c r="VK22" s="17"/>
      <c r="VL22" s="17"/>
      <c r="VM22" s="17"/>
      <c r="VN22" s="17"/>
      <c r="VO22" s="17"/>
      <c r="VP22" s="17"/>
      <c r="VQ22" s="17"/>
      <c r="VR22" s="17"/>
      <c r="VS22" s="17"/>
      <c r="VT22" s="17"/>
      <c r="VU22" s="17"/>
      <c r="VV22" s="17"/>
      <c r="VW22" s="17"/>
      <c r="VX22" s="17"/>
      <c r="VY22" s="17"/>
      <c r="VZ22" s="17"/>
      <c r="WA22" s="17"/>
      <c r="WB22" s="17"/>
      <c r="WC22" s="17"/>
      <c r="WD22" s="17"/>
      <c r="WE22" s="17"/>
      <c r="WF22" s="17"/>
      <c r="WG22" s="17"/>
      <c r="WH22" s="17"/>
      <c r="WI22" s="17"/>
      <c r="WJ22" s="17"/>
      <c r="WK22" s="17"/>
      <c r="WL22" s="17"/>
      <c r="WM22" s="17"/>
      <c r="WN22" s="17"/>
      <c r="WO22" s="17"/>
      <c r="WP22" s="17"/>
      <c r="WQ22" s="17"/>
      <c r="WR22" s="17"/>
      <c r="WS22" s="17"/>
      <c r="WT22" s="17"/>
      <c r="WU22" s="17"/>
      <c r="WV22" s="17"/>
      <c r="WW22" s="17"/>
      <c r="WX22" s="17"/>
      <c r="WY22" s="17"/>
      <c r="WZ22" s="17"/>
      <c r="XA22" s="17"/>
      <c r="XB22" s="17"/>
      <c r="XC22" s="17"/>
      <c r="XD22" s="17"/>
      <c r="XE22" s="17"/>
      <c r="XF22" s="17"/>
      <c r="XG22" s="17"/>
      <c r="XH22" s="17"/>
      <c r="XI22" s="17"/>
      <c r="XJ22" s="17"/>
      <c r="XK22" s="17"/>
      <c r="XL22" s="17"/>
      <c r="XM22" s="17"/>
      <c r="XN22" s="17"/>
      <c r="XO22" s="17"/>
      <c r="XP22" s="17"/>
      <c r="XQ22" s="17"/>
      <c r="XR22" s="17"/>
      <c r="XS22" s="17"/>
      <c r="XT22" s="17"/>
      <c r="XU22" s="17"/>
      <c r="XV22" s="17"/>
      <c r="XW22" s="17"/>
      <c r="XX22" s="17"/>
      <c r="XY22" s="17"/>
      <c r="XZ22" s="17"/>
      <c r="YA22" s="17"/>
      <c r="YB22" s="17"/>
      <c r="YC22" s="17"/>
      <c r="YD22" s="17"/>
      <c r="YE22" s="17"/>
      <c r="YF22" s="17"/>
      <c r="YG22" s="17"/>
      <c r="YH22" s="17"/>
      <c r="YI22" s="17"/>
      <c r="YJ22" s="17"/>
      <c r="YK22" s="17"/>
      <c r="YL22" s="17"/>
      <c r="YM22" s="17"/>
      <c r="YN22" s="17"/>
      <c r="YO22" s="17"/>
      <c r="YP22" s="17"/>
      <c r="YQ22" s="17"/>
      <c r="YR22" s="17"/>
      <c r="YS22" s="17"/>
      <c r="YT22" s="17"/>
      <c r="YU22" s="17"/>
      <c r="YV22" s="17"/>
      <c r="YW22" s="17"/>
      <c r="YX22" s="17"/>
      <c r="YY22" s="17"/>
      <c r="YZ22" s="17"/>
      <c r="ZA22" s="17"/>
      <c r="ZB22" s="17"/>
      <c r="ZC22" s="17"/>
      <c r="ZD22" s="17"/>
      <c r="ZE22" s="17"/>
      <c r="ZF22" s="17"/>
      <c r="ZG22" s="17"/>
      <c r="ZH22" s="17"/>
      <c r="ZI22" s="17"/>
      <c r="ZJ22" s="17"/>
      <c r="ZK22" s="17"/>
      <c r="ZL22" s="17"/>
      <c r="ZM22" s="17"/>
      <c r="ZN22" s="17"/>
      <c r="ZO22" s="17"/>
      <c r="ZP22" s="17"/>
      <c r="ZQ22" s="17"/>
      <c r="ZR22" s="17"/>
      <c r="ZS22" s="17"/>
      <c r="ZT22" s="17"/>
      <c r="ZU22" s="17"/>
      <c r="ZV22" s="17"/>
      <c r="ZW22" s="17"/>
      <c r="ZX22" s="17"/>
      <c r="ZY22" s="17"/>
      <c r="ZZ22" s="17"/>
      <c r="AAA22" s="17"/>
      <c r="AAB22" s="17"/>
      <c r="AAC22" s="17"/>
      <c r="AAD22" s="17"/>
      <c r="AAE22" s="17"/>
      <c r="AAF22" s="17"/>
      <c r="AAG22" s="17"/>
      <c r="AAH22" s="17"/>
      <c r="AAI22" s="17"/>
      <c r="AAJ22" s="17"/>
      <c r="AAK22" s="17"/>
      <c r="AAL22" s="17"/>
      <c r="AAM22" s="17"/>
      <c r="AAN22" s="17"/>
      <c r="AAO22" s="17"/>
      <c r="AAP22" s="17"/>
      <c r="AAQ22" s="17"/>
      <c r="AAR22" s="17"/>
      <c r="AAS22" s="17"/>
      <c r="AAT22" s="17"/>
      <c r="AAU22" s="17"/>
      <c r="AAV22" s="17"/>
      <c r="AAW22" s="17"/>
      <c r="AAX22" s="17"/>
      <c r="AAY22" s="17"/>
      <c r="AAZ22" s="17"/>
      <c r="ABA22" s="17"/>
      <c r="ABB22" s="17"/>
      <c r="ABC22" s="17"/>
      <c r="ABD22" s="17"/>
      <c r="ABE22" s="17"/>
      <c r="ABF22" s="17"/>
      <c r="ABG22" s="17"/>
      <c r="ABH22" s="17"/>
      <c r="ABI22" s="17"/>
      <c r="ABJ22" s="17"/>
      <c r="ABK22" s="17"/>
      <c r="ABL22" s="17"/>
      <c r="ABM22" s="17"/>
      <c r="ABN22" s="17"/>
      <c r="ABO22" s="17"/>
      <c r="ABP22" s="17"/>
      <c r="ABQ22" s="17"/>
      <c r="ABR22" s="17"/>
      <c r="ABS22" s="17"/>
      <c r="ABT22" s="17"/>
      <c r="ABU22" s="17"/>
      <c r="ABV22" s="17"/>
      <c r="ABW22" s="17"/>
      <c r="ABX22" s="17"/>
      <c r="ABY22" s="17"/>
      <c r="ABZ22" s="17"/>
      <c r="ACA22" s="17"/>
      <c r="ACB22" s="17"/>
      <c r="ACC22" s="17"/>
      <c r="ACD22" s="17"/>
      <c r="ACE22" s="17"/>
      <c r="ACF22" s="17"/>
      <c r="ACG22" s="17"/>
      <c r="ACH22" s="17"/>
      <c r="ACI22" s="17"/>
      <c r="ACJ22" s="17"/>
      <c r="ACK22" s="17"/>
      <c r="ACL22" s="17"/>
      <c r="ACM22" s="17"/>
      <c r="ACN22" s="17"/>
      <c r="ACO22" s="17"/>
      <c r="ACP22" s="17"/>
      <c r="ACQ22" s="17"/>
      <c r="ACR22" s="17"/>
      <c r="ACS22" s="17"/>
      <c r="ACT22" s="17"/>
      <c r="ACU22" s="17"/>
      <c r="ACV22" s="17"/>
      <c r="ACW22" s="17"/>
      <c r="ACX22" s="17"/>
      <c r="ACY22" s="17"/>
      <c r="ACZ22" s="17"/>
      <c r="ADA22" s="17"/>
      <c r="ADB22" s="17"/>
      <c r="ADC22" s="17"/>
      <c r="ADD22" s="17"/>
      <c r="ADE22" s="17"/>
      <c r="ADF22" s="17"/>
      <c r="ADG22" s="17"/>
      <c r="ADH22" s="17"/>
      <c r="ADI22" s="17"/>
      <c r="ADJ22" s="17"/>
      <c r="ADK22" s="17"/>
      <c r="ADL22" s="17"/>
      <c r="ADM22" s="17"/>
      <c r="ADN22" s="17"/>
      <c r="ADO22" s="17"/>
      <c r="ADP22" s="17"/>
      <c r="ADQ22" s="17"/>
      <c r="ADR22" s="17"/>
      <c r="ADS22" s="17"/>
      <c r="ADT22" s="17"/>
      <c r="ADU22" s="17"/>
      <c r="ADV22" s="17"/>
      <c r="ADW22" s="17"/>
      <c r="ADX22" s="17"/>
      <c r="ADY22" s="17"/>
      <c r="ADZ22" s="17"/>
      <c r="AEA22" s="17"/>
      <c r="AEB22" s="17"/>
      <c r="AEC22" s="17"/>
      <c r="AED22" s="17"/>
      <c r="AEE22" s="17"/>
      <c r="AEF22" s="17"/>
      <c r="AEG22" s="17"/>
      <c r="AEH22" s="17"/>
      <c r="AEI22" s="17"/>
      <c r="AEJ22" s="17"/>
      <c r="AEK22" s="17"/>
      <c r="AEL22" s="17"/>
      <c r="AEM22" s="17"/>
      <c r="AEN22" s="17"/>
      <c r="AEO22" s="17"/>
      <c r="AEP22" s="17"/>
      <c r="AEQ22" s="17"/>
      <c r="AER22" s="17"/>
      <c r="AES22" s="17"/>
      <c r="AET22" s="17"/>
      <c r="AEU22" s="17"/>
      <c r="AEV22" s="17"/>
      <c r="AEW22" s="17"/>
      <c r="AEX22" s="17"/>
      <c r="AEY22" s="17"/>
      <c r="AEZ22" s="17"/>
      <c r="AFA22" s="17"/>
      <c r="AFB22" s="17"/>
      <c r="AFC22" s="17"/>
      <c r="AFD22" s="17"/>
      <c r="AFE22" s="17"/>
      <c r="AFF22" s="17"/>
      <c r="AFG22" s="17"/>
      <c r="AFH22" s="17"/>
      <c r="AFI22" s="17"/>
      <c r="AFJ22" s="17"/>
      <c r="AFK22" s="17"/>
      <c r="AFL22" s="17"/>
      <c r="AFM22" s="17"/>
      <c r="AFN22" s="17"/>
      <c r="AFO22" s="17"/>
      <c r="AFP22" s="17"/>
      <c r="AFQ22" s="17"/>
      <c r="AFR22" s="17"/>
      <c r="AFS22" s="17"/>
      <c r="AFT22" s="17"/>
      <c r="AFU22" s="17"/>
      <c r="AFV22" s="17"/>
      <c r="AFW22" s="17"/>
      <c r="AFX22" s="17"/>
      <c r="AFY22" s="17"/>
      <c r="AFZ22" s="17"/>
      <c r="AGA22" s="17"/>
      <c r="AGB22" s="17"/>
      <c r="AGC22" s="17"/>
      <c r="AGD22" s="17"/>
      <c r="AGE22" s="17"/>
      <c r="AGF22" s="17"/>
      <c r="AGG22" s="17"/>
      <c r="AGH22" s="17"/>
      <c r="AGI22" s="17"/>
      <c r="AGJ22" s="17"/>
      <c r="AGK22" s="17"/>
      <c r="AGL22" s="17"/>
      <c r="AGM22" s="17"/>
      <c r="AGN22" s="17"/>
      <c r="AGO22" s="17"/>
      <c r="AGP22" s="17"/>
      <c r="AGQ22" s="17"/>
      <c r="AGR22" s="17"/>
      <c r="AGS22" s="17"/>
      <c r="AGT22" s="17"/>
      <c r="AGU22" s="17"/>
      <c r="AGV22" s="17"/>
      <c r="AGW22" s="17"/>
      <c r="AGX22" s="17"/>
      <c r="AGY22" s="17"/>
      <c r="AGZ22" s="17"/>
      <c r="AHA22" s="17"/>
      <c r="AHB22" s="17"/>
      <c r="AHC22" s="17"/>
      <c r="AHD22" s="17"/>
      <c r="AHE22" s="17"/>
      <c r="AHF22" s="17"/>
      <c r="AHG22" s="17"/>
      <c r="AHH22" s="17"/>
      <c r="AHI22" s="17"/>
      <c r="AHJ22" s="17"/>
      <c r="AHK22" s="17"/>
      <c r="AHL22" s="17"/>
      <c r="AHM22" s="17"/>
      <c r="AHN22" s="17"/>
      <c r="AHO22" s="17"/>
      <c r="AHP22" s="17"/>
      <c r="AHQ22" s="17"/>
      <c r="AHR22" s="17"/>
      <c r="AHS22" s="17"/>
      <c r="AHT22" s="17"/>
      <c r="AHU22" s="17"/>
      <c r="AHV22" s="17"/>
      <c r="AHW22" s="17"/>
      <c r="AHX22" s="17"/>
      <c r="AHY22" s="17"/>
      <c r="AHZ22" s="17"/>
      <c r="AIA22" s="17"/>
      <c r="AIB22" s="17"/>
      <c r="AIC22" s="17"/>
      <c r="AID22" s="17"/>
      <c r="AIE22" s="17"/>
      <c r="AIF22" s="17"/>
      <c r="AIG22" s="17"/>
      <c r="AIH22" s="17"/>
      <c r="AII22" s="17"/>
      <c r="AIJ22" s="17"/>
      <c r="AIK22" s="17"/>
      <c r="AIL22" s="17"/>
      <c r="AIM22" s="17"/>
      <c r="AIN22" s="17"/>
      <c r="AIO22" s="17"/>
      <c r="AIP22" s="17"/>
      <c r="AIQ22" s="17"/>
      <c r="AIR22" s="17"/>
      <c r="AIS22" s="17"/>
      <c r="AIT22" s="17"/>
      <c r="AIU22" s="17"/>
      <c r="AIV22" s="17"/>
      <c r="AIW22" s="17"/>
      <c r="AIX22" s="17"/>
      <c r="AIY22" s="17"/>
      <c r="AIZ22" s="17"/>
      <c r="AJA22" s="17"/>
      <c r="AJB22" s="17"/>
      <c r="AJC22" s="17"/>
      <c r="AJD22" s="17"/>
      <c r="AJE22" s="17"/>
      <c r="AJF22" s="17"/>
      <c r="AJG22" s="17"/>
      <c r="AJH22" s="17"/>
      <c r="AJI22" s="17"/>
      <c r="AJJ22" s="17"/>
      <c r="AJK22" s="17"/>
      <c r="AJL22" s="17"/>
      <c r="AJM22" s="17"/>
      <c r="AJN22" s="17"/>
      <c r="AJO22" s="17"/>
      <c r="AJP22" s="17"/>
      <c r="AJQ22" s="17"/>
      <c r="AJR22" s="17"/>
      <c r="AJS22" s="17"/>
      <c r="AJT22" s="17"/>
      <c r="AJU22" s="17"/>
      <c r="AJV22" s="17"/>
      <c r="AJW22" s="17"/>
      <c r="AJX22" s="17"/>
      <c r="AJY22" s="17"/>
      <c r="AJZ22" s="17"/>
      <c r="AKA22" s="17"/>
      <c r="AKB22" s="17"/>
      <c r="AKC22" s="17"/>
      <c r="AKD22" s="17"/>
      <c r="AKE22" s="17"/>
      <c r="AKF22" s="17"/>
      <c r="AKG22" s="17"/>
      <c r="AKH22" s="17"/>
      <c r="AKI22" s="17"/>
      <c r="AKJ22" s="17"/>
      <c r="AKK22" s="17"/>
      <c r="AKL22" s="17"/>
      <c r="AKM22" s="17"/>
      <c r="AKN22" s="17"/>
      <c r="AKO22" s="17"/>
      <c r="AKP22" s="17"/>
      <c r="AKQ22" s="17"/>
      <c r="AKR22" s="17"/>
      <c r="AKS22" s="17"/>
      <c r="AKT22" s="17"/>
      <c r="AKU22" s="17"/>
      <c r="AKV22" s="17"/>
      <c r="AKW22" s="17"/>
      <c r="AKX22" s="17"/>
      <c r="AKY22" s="17"/>
      <c r="AKZ22" s="17"/>
      <c r="ALA22" s="17"/>
      <c r="ALB22" s="17"/>
      <c r="ALC22" s="17"/>
      <c r="ALD22" s="17"/>
      <c r="ALE22" s="17"/>
      <c r="ALF22" s="17"/>
      <c r="ALG22" s="17"/>
      <c r="ALH22" s="17"/>
      <c r="ALI22" s="17"/>
      <c r="ALJ22" s="17"/>
      <c r="ALK22" s="17"/>
      <c r="ALL22" s="17"/>
      <c r="ALM22" s="17"/>
      <c r="ALN22" s="17"/>
      <c r="ALO22" s="17"/>
      <c r="ALP22" s="17"/>
      <c r="ALQ22" s="17"/>
      <c r="ALR22" s="17"/>
      <c r="ALS22" s="17"/>
      <c r="ALT22" s="17"/>
      <c r="ALU22" s="17"/>
    </row>
    <row r="23" spans="1:1009" s="12" customFormat="1" ht="18">
      <c r="A23" s="112" t="str">
        <f>DataBase!B19</f>
        <v>Hediste diversicolor</v>
      </c>
      <c r="B23" s="112" t="str">
        <f>DataBase!C19</f>
        <v>GST</v>
      </c>
      <c r="C23" s="112" t="str">
        <f>DataBase!D19</f>
        <v>Transition / Côtier</v>
      </c>
      <c r="D23" s="112" t="str">
        <f>DataBase!E19</f>
        <v>C Mouneyrac</v>
      </c>
      <c r="E23" s="112" t="str">
        <f>DataBase!F19</f>
        <v>MMS</v>
      </c>
      <c r="F23" s="20" t="str">
        <f t="shared" si="0"/>
        <v>Hediste diversicolor GST</v>
      </c>
      <c r="G23" s="20">
        <f>_xlfn.RANK.EQ(H23,$H$9:$H$997,0)+COUNTIF(H$8:H22,H23)</f>
        <v>131</v>
      </c>
      <c r="H23" s="20">
        <f t="shared" si="1"/>
        <v>280</v>
      </c>
      <c r="I23" s="19">
        <f>INDEX(Ponderation!$W:$AA,MATCH(Analyse!I$8,Ponderation!$W:$W,0),MATCH(Analyse!$B$5,Ponderation!$W$2:$AA$2,0))*INDEX(DataBase!$1:$1048576,MATCH(Analyse!$F23,DataBase!$G:$G,0),MATCH(Analyse!I$8,DataBase!$4:$4,0))</f>
        <v>0</v>
      </c>
      <c r="J23" s="19">
        <f>INDEX(Ponderation!$W:$AA,MATCH(Analyse!J$8,Ponderation!$W:$W,0),MATCH(Analyse!$B$5,Ponderation!$W$2:$AA$2,0))*INDEX(DataBase!$1:$1048576,MATCH(Analyse!$F23,DataBase!$G:$G,0),MATCH(Analyse!J$8,DataBase!$4:$4,0))</f>
        <v>20</v>
      </c>
      <c r="K23" s="19">
        <f>INDEX(Ponderation!$W:$AA,MATCH(Analyse!K$8,Ponderation!$W:$W,0),MATCH(Analyse!$B$5,Ponderation!$W$2:$AA$2,0))*INDEX(DataBase!$1:$1048576,MATCH(Analyse!$F23,DataBase!$G:$G,0),MATCH(Analyse!K$8,DataBase!$4:$4,0))</f>
        <v>0</v>
      </c>
      <c r="L23" s="19">
        <f>INDEX(Ponderation!$W:$AA,MATCH(Analyse!L$8,Ponderation!$W:$W,0),MATCH(Analyse!$B$5,Ponderation!$W$2:$AA$2,0))*INDEX(DataBase!$1:$1048576,MATCH(Analyse!$F23,DataBase!$G:$G,0),MATCH(Analyse!L$8,DataBase!$4:$4,0))</f>
        <v>30</v>
      </c>
      <c r="M23" s="19">
        <f>INDEX(Ponderation!$W:$AA,MATCH(Analyse!M$8,Ponderation!$W:$W,0),MATCH(Analyse!$B$5,Ponderation!$W$2:$AA$2,0))*INDEX(DataBase!$1:$1048576,MATCH(Analyse!$F23,DataBase!$G:$G,0),MATCH(Analyse!M$8,DataBase!$4:$4,0))</f>
        <v>0</v>
      </c>
      <c r="N23" s="19">
        <f>INDEX(Ponderation!$W:$AA,MATCH(Analyse!N$8,Ponderation!$W:$W,0),MATCH(Analyse!$B$5,Ponderation!$W$2:$AA$2,0))*INDEX(DataBase!$1:$1048576,MATCH(Analyse!$F23,DataBase!$G:$G,0),MATCH(Analyse!N$8,DataBase!$4:$4,0))</f>
        <v>0</v>
      </c>
      <c r="O23" s="19">
        <f>INDEX(Ponderation!$W:$AA,MATCH(Analyse!O$8,Ponderation!$W:$W,0),MATCH(Analyse!$B$5,Ponderation!$W$2:$AA$2,0))*INDEX(DataBase!$1:$1048576,MATCH(Analyse!$F23,DataBase!$G:$G,0),MATCH(Analyse!O$8,DataBase!$4:$4,0))</f>
        <v>0</v>
      </c>
      <c r="P23" s="19">
        <f>INDEX(Ponderation!$W:$AA,MATCH(Analyse!P$8,Ponderation!$W:$W,0),MATCH(Analyse!$B$5,Ponderation!$W$2:$AA$2,0))*INDEX(DataBase!$1:$1048576,MATCH(Analyse!$F23,DataBase!$G:$G,0),MATCH(Analyse!P$8,DataBase!$4:$4,0))</f>
        <v>20</v>
      </c>
      <c r="Q23" s="19">
        <f>INDEX(Ponderation!$W:$AA,MATCH(Analyse!Q$8,Ponderation!$W:$W,0),MATCH(Analyse!$B$5,Ponderation!$W$2:$AA$2,0))*INDEX(DataBase!$1:$1048576,MATCH(Analyse!$F23,DataBase!$G:$G,0),MATCH(Analyse!Q$8,DataBase!$4:$4,0))</f>
        <v>0</v>
      </c>
      <c r="R23" s="19">
        <f>INDEX(Ponderation!$W:$AA,MATCH(Analyse!R$8,Ponderation!$W:$W,0),MATCH(Analyse!$B$5,Ponderation!$W$2:$AA$2,0))*INDEX(DataBase!$1:$1048576,MATCH(Analyse!$F23,DataBase!$G:$G,0),MATCH(Analyse!R$8,DataBase!$4:$4,0))</f>
        <v>30</v>
      </c>
      <c r="S23" s="19">
        <f>INDEX(Ponderation!$W:$AA,MATCH(Analyse!S$8,Ponderation!$W:$W,0),MATCH(Analyse!$B$5,Ponderation!$W$2:$AA$2,0))*INDEX(DataBase!$1:$1048576,MATCH(Analyse!$F23,DataBase!$G:$G,0),MATCH(Analyse!S$8,DataBase!$4:$4,0))</f>
        <v>0</v>
      </c>
      <c r="T23" s="19">
        <f>INDEX(Ponderation!$W:$AA,MATCH(Analyse!T$8,Ponderation!$W:$W,0),MATCH(Analyse!$B$5,Ponderation!$W$2:$AA$2,0))*INDEX(DataBase!$1:$1048576,MATCH(Analyse!$F23,DataBase!$G:$G,0),MATCH(Analyse!T$8,DataBase!$4:$4,0))</f>
        <v>0</v>
      </c>
      <c r="U23" s="19">
        <f>INDEX(Ponderation!$W:$AA,MATCH(Analyse!U$8,Ponderation!$W:$W,0),MATCH(Analyse!$B$5,Ponderation!$W$2:$AA$2,0))*INDEX(DataBase!$1:$1048576,MATCH(Analyse!$F23,DataBase!$G:$G,0),MATCH(Analyse!U$8,DataBase!$4:$4,0))</f>
        <v>30</v>
      </c>
      <c r="V23" s="19">
        <f>INDEX(Ponderation!$W:$AA,MATCH(Analyse!V$8,Ponderation!$W:$W,0),MATCH(Analyse!$B$5,Ponderation!$W$2:$AA$2,0))*INDEX(DataBase!$1:$1048576,MATCH(Analyse!$F23,DataBase!$G:$G,0),MATCH(Analyse!V$8,DataBase!$4:$4,0))</f>
        <v>0</v>
      </c>
      <c r="W23" s="19">
        <f>INDEX(Ponderation!$W:$AA,MATCH(Analyse!W$8,Ponderation!$W:$W,0),MATCH(Analyse!$B$5,Ponderation!$W$2:$AA$2,0))*INDEX(DataBase!$1:$1048576,MATCH(Analyse!$F23,DataBase!$G:$G,0),MATCH(Analyse!W$8,DataBase!$4:$4,0))</f>
        <v>0</v>
      </c>
      <c r="X23" s="19">
        <f>INDEX(Ponderation!$W:$AA,MATCH(Analyse!X$8,Ponderation!$W:$W,0),MATCH(Analyse!$B$5,Ponderation!$W$2:$AA$2,0))*INDEX(DataBase!$1:$1048576,MATCH(Analyse!$F23,DataBase!$G:$G,0),MATCH(Analyse!X$8,DataBase!$4:$4,0))</f>
        <v>0</v>
      </c>
      <c r="Y23" s="19">
        <f>INDEX(Ponderation!$W:$AA,MATCH(Analyse!Y$8,Ponderation!$W:$W,0),MATCH(Analyse!$B$5,Ponderation!$W$2:$AA$2,0))*INDEX(DataBase!$1:$1048576,MATCH(Analyse!$F23,DataBase!$G:$G,0),MATCH(Analyse!Y$8,DataBase!$4:$4,0))</f>
        <v>0</v>
      </c>
      <c r="Z23" s="19">
        <f>INDEX(Ponderation!$W:$AA,MATCH(Analyse!Z$8,Ponderation!$W:$W,0),MATCH(Analyse!$B$5,Ponderation!$W$2:$AA$2,0))*INDEX(DataBase!$1:$1048576,MATCH(Analyse!$F23,DataBase!$G:$G,0),MATCH(Analyse!Z$8,DataBase!$4:$4,0))</f>
        <v>0</v>
      </c>
      <c r="AA23" s="19">
        <f>INDEX(Ponderation!$W:$AA,MATCH(Analyse!AA$8,Ponderation!$W:$W,0),MATCH(Analyse!$B$5,Ponderation!$W$2:$AA$2,0))*INDEX(DataBase!$1:$1048576,MATCH(Analyse!$F23,DataBase!$G:$G,0),MATCH(Analyse!AA$8,DataBase!$4:$4,0))</f>
        <v>10</v>
      </c>
      <c r="AB23" s="19">
        <f>INDEX(Ponderation!$W:$AA,MATCH(Analyse!AB$8,Ponderation!$W:$W,0),MATCH(Analyse!$B$5,Ponderation!$W$2:$AA$2,0))*INDEX(DataBase!$1:$1048576,MATCH(Analyse!$F23,DataBase!$G:$G,0),MATCH(Analyse!AB$8,DataBase!$4:$4,0))</f>
        <v>10</v>
      </c>
      <c r="AC23" s="19">
        <f>INDEX(Ponderation!$W:$AA,MATCH(Analyse!AC$8,Ponderation!$W:$W,0),MATCH(Analyse!$B$5,Ponderation!$W$2:$AA$2,0))*INDEX(DataBase!$1:$1048576,MATCH(Analyse!$F23,DataBase!$G:$G,0),MATCH(Analyse!AC$8,DataBase!$4:$4,0))</f>
        <v>0</v>
      </c>
      <c r="AD23" s="19">
        <f>INDEX(Ponderation!$W:$AA,MATCH(Analyse!AD$8,Ponderation!$W:$W,0),MATCH(Analyse!$B$5,Ponderation!$W$2:$AA$2,0))*INDEX(DataBase!$1:$1048576,MATCH(Analyse!$F23,DataBase!$G:$G,0),MATCH(Analyse!AD$8,DataBase!$4:$4,0))</f>
        <v>30</v>
      </c>
      <c r="AE23" s="19">
        <f>INDEX(Ponderation!$W:$AA,MATCH(Analyse!AE$8,Ponderation!$W:$W,0),MATCH(Analyse!$B$5,Ponderation!$W$2:$AA$2,0))*INDEX(DataBase!$1:$1048576,MATCH(Analyse!$F23,DataBase!$G:$G,0),MATCH(Analyse!AE$8,DataBase!$4:$4,0))</f>
        <v>30</v>
      </c>
      <c r="AF23" s="19">
        <f>INDEX(Ponderation!$W:$AA,MATCH(Analyse!AF$8,Ponderation!$W:$W,0),MATCH(Analyse!$B$5,Ponderation!$W$2:$AA$2,0))*INDEX(DataBase!$1:$1048576,MATCH(Analyse!$F23,DataBase!$G:$G,0),MATCH(Analyse!AF$8,DataBase!$4:$4,0))</f>
        <v>0</v>
      </c>
      <c r="AG23" s="19">
        <f>INDEX(Ponderation!$W:$AA,MATCH(Analyse!AG$8,Ponderation!$W:$W,0),MATCH(Analyse!$B$5,Ponderation!$W$2:$AA$2,0))*INDEX(DataBase!$1:$1048576,MATCH(Analyse!$F23,DataBase!$G:$G,0),MATCH(Analyse!AG$8,DataBase!$4:$4,0))</f>
        <v>0</v>
      </c>
      <c r="AH23" s="19">
        <f>INDEX(Ponderation!$W:$AA,MATCH(Analyse!AH$8,Ponderation!$W:$W,0),MATCH(Analyse!$B$5,Ponderation!$W$2:$AA$2,0))*INDEX(DataBase!$1:$1048576,MATCH(Analyse!$F23,DataBase!$G:$G,0),MATCH(Analyse!AH$8,DataBase!$4:$4,0))</f>
        <v>30</v>
      </c>
      <c r="AI23" s="19">
        <f>INDEX(Ponderation!$W:$AA,MATCH(Analyse!AI$8,Ponderation!$W:$W,0),MATCH(Analyse!$B$5,Ponderation!$W$2:$AA$2,0))*INDEX(DataBase!$1:$1048576,MATCH(Analyse!$F23,DataBase!$G:$G,0),MATCH(Analyse!AI$8,DataBase!$4:$4,0))</f>
        <v>0</v>
      </c>
      <c r="AJ23" s="19">
        <f>INDEX(Ponderation!$W:$AA,MATCH(Analyse!AJ$8,Ponderation!$W:$W,0),MATCH(Analyse!$B$5,Ponderation!$W$2:$AA$2,0))*INDEX(DataBase!$1:$1048576,MATCH(Analyse!$F23,DataBase!$G:$G,0),MATCH(Analyse!AJ$8,DataBase!$4:$4,0))</f>
        <v>0</v>
      </c>
      <c r="AK23" s="19">
        <f>INDEX(Ponderation!$W:$AA,MATCH(Analyse!AK$8,Ponderation!$W:$W,0),MATCH(Analyse!$B$5,Ponderation!$W$2:$AA$2,0))*INDEX(DataBase!$1:$1048576,MATCH(Analyse!$F23,DataBase!$G:$G,0),MATCH(Analyse!AK$8,DataBase!$4:$4,0))</f>
        <v>30</v>
      </c>
      <c r="AL23" s="19">
        <f>INDEX(Ponderation!$W:$AA,MATCH(Analyse!AL$8,Ponderation!$W:$W,0),MATCH(Analyse!$B$5,Ponderation!$W$2:$AA$2,0))*INDEX(DataBase!$1:$1048576,MATCH(Analyse!$F23,DataBase!$G:$G,0),MATCH(Analyse!AL$8,DataBase!$4:$4,0))</f>
        <v>0</v>
      </c>
      <c r="AM23" s="19">
        <f>INDEX(Ponderation!$W:$AA,MATCH(Analyse!AM$8,Ponderation!$W:$W,0),MATCH(Analyse!$B$5,Ponderation!$W$2:$AA$2,0))*INDEX(DataBase!$1:$1048576,MATCH(Analyse!$F23,DataBase!$G:$G,0),MATCH(Analyse!AM$8,DataBase!$4:$4,0))</f>
        <v>0</v>
      </c>
      <c r="AN23" s="19">
        <f>INDEX(Ponderation!$W:$AA,MATCH(Analyse!AN$8,Ponderation!$W:$W,0),MATCH(Analyse!$B$5,Ponderation!$W$2:$AA$2,0))*INDEX(DataBase!$1:$1048576,MATCH(Analyse!$F23,DataBase!$G:$G,0),MATCH(Analyse!AN$8,DataBase!$4:$4,0))</f>
        <v>0</v>
      </c>
      <c r="AO23" s="19">
        <f>INDEX(Ponderation!$W:$AA,MATCH(Analyse!AO$8,Ponderation!$W:$W,0),MATCH(Analyse!$B$5,Ponderation!$W$2:$AA$2,0))*INDEX(DataBase!$1:$1048576,MATCH(Analyse!$F23,DataBase!$G:$G,0),MATCH(Analyse!AO$8,DataBase!$4:$4,0))</f>
        <v>0</v>
      </c>
      <c r="AP23" s="19">
        <f>INDEX(Ponderation!$W:$AA,MATCH(Analyse!AP$8,Ponderation!$W:$W,0),MATCH(Analyse!$B$5,Ponderation!$W$2:$AA$2,0))*INDEX(DataBase!$1:$1048576,MATCH(Analyse!$F23,DataBase!$G:$G,0),MATCH(Analyse!AP$8,DataBase!$4:$4,0))</f>
        <v>10</v>
      </c>
      <c r="AQ23" s="17"/>
      <c r="AR23" s="17"/>
      <c r="AS23" s="17"/>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c r="CL23" s="13"/>
      <c r="CM23" s="13"/>
      <c r="CN23" s="13"/>
      <c r="CO23" s="13"/>
      <c r="CP23" s="13"/>
      <c r="CQ23" s="13"/>
      <c r="CR23" s="13"/>
      <c r="CS23" s="13"/>
      <c r="CT23" s="13"/>
      <c r="CU23" s="13"/>
      <c r="CV23" s="13"/>
      <c r="CW23" s="13"/>
      <c r="CX23" s="13"/>
      <c r="CY23" s="13"/>
      <c r="CZ23" s="13"/>
      <c r="DA23" s="13"/>
      <c r="DB23" s="13"/>
      <c r="DC23" s="13"/>
      <c r="DD23" s="13"/>
      <c r="DE23" s="13"/>
      <c r="DF23" s="13"/>
      <c r="DG23" s="13"/>
      <c r="DH23" s="13"/>
      <c r="DI23" s="13"/>
      <c r="DJ23" s="13"/>
      <c r="DK23" s="13"/>
      <c r="DL23" s="13"/>
      <c r="DM23" s="13"/>
      <c r="DN23" s="13"/>
      <c r="DO23" s="13"/>
      <c r="DP23" s="13"/>
      <c r="DQ23" s="13"/>
      <c r="DR23" s="13"/>
      <c r="DS23" s="13"/>
      <c r="DT23" s="13"/>
      <c r="DU23" s="13"/>
      <c r="DV23" s="13"/>
      <c r="DW23" s="13"/>
      <c r="DX23" s="13"/>
      <c r="DY23" s="13"/>
      <c r="DZ23" s="13"/>
      <c r="EA23" s="13"/>
      <c r="EB23" s="13"/>
      <c r="EC23" s="13"/>
      <c r="ED23" s="13"/>
      <c r="EE23" s="13"/>
      <c r="EF23" s="13"/>
      <c r="EG23" s="13"/>
      <c r="EH23" s="13"/>
      <c r="EI23" s="13"/>
      <c r="EJ23" s="13"/>
      <c r="EK23" s="13"/>
      <c r="EL23" s="13"/>
      <c r="EM23" s="13"/>
      <c r="EN23" s="13"/>
      <c r="EO23" s="13"/>
      <c r="EP23" s="13"/>
      <c r="EQ23" s="13"/>
      <c r="ER23" s="13"/>
      <c r="ES23" s="13"/>
      <c r="ET23" s="13"/>
      <c r="EU23" s="13"/>
      <c r="EV23" s="13"/>
      <c r="EW23" s="13"/>
      <c r="EX23" s="13"/>
      <c r="EY23" s="13"/>
      <c r="EZ23" s="13"/>
      <c r="FA23" s="13"/>
      <c r="FB23" s="13"/>
      <c r="FC23" s="13"/>
      <c r="FD23" s="13"/>
      <c r="FE23" s="13"/>
      <c r="FF23" s="13"/>
      <c r="FG23" s="13"/>
      <c r="FH23" s="13"/>
      <c r="FI23" s="13"/>
      <c r="FJ23" s="13"/>
      <c r="FK23" s="13"/>
      <c r="FL23" s="13"/>
      <c r="FM23" s="13"/>
      <c r="FN23" s="13"/>
      <c r="FO23" s="13"/>
      <c r="FP23" s="13"/>
      <c r="FQ23" s="13"/>
      <c r="FR23" s="13"/>
      <c r="FS23" s="13"/>
      <c r="FT23" s="13"/>
      <c r="FU23" s="13"/>
      <c r="FV23" s="13"/>
      <c r="FW23" s="13"/>
      <c r="FX23" s="13"/>
      <c r="FY23" s="13"/>
      <c r="FZ23" s="13"/>
      <c r="GA23" s="13"/>
      <c r="GB23" s="13"/>
      <c r="GC23" s="13"/>
      <c r="GD23" s="13"/>
      <c r="GE23" s="13"/>
      <c r="GF23" s="13"/>
      <c r="GG23" s="13"/>
      <c r="GH23" s="13"/>
      <c r="GI23" s="13"/>
      <c r="GJ23" s="13"/>
      <c r="GK23" s="13"/>
      <c r="GL23" s="13"/>
      <c r="GM23" s="13"/>
      <c r="GN23" s="13"/>
      <c r="GO23" s="13"/>
      <c r="GP23" s="13"/>
      <c r="GQ23" s="13"/>
      <c r="GR23" s="13"/>
      <c r="GS23" s="13"/>
      <c r="GT23" s="13"/>
      <c r="GU23" s="13"/>
      <c r="GV23" s="13"/>
      <c r="GW23" s="13"/>
      <c r="GX23" s="13"/>
      <c r="GY23" s="13"/>
      <c r="GZ23" s="13"/>
      <c r="HA23" s="13"/>
      <c r="HB23" s="13"/>
      <c r="HC23" s="13"/>
      <c r="HD23" s="13"/>
      <c r="HE23" s="13"/>
      <c r="HF23" s="13"/>
      <c r="HG23" s="13"/>
      <c r="HH23" s="13"/>
      <c r="HI23" s="13"/>
      <c r="HJ23" s="13"/>
      <c r="HK23" s="13"/>
      <c r="HL23" s="13"/>
      <c r="HM23" s="13"/>
      <c r="HN23" s="13"/>
      <c r="HO23" s="13"/>
      <c r="HP23" s="13"/>
      <c r="HQ23" s="13"/>
      <c r="HR23" s="13"/>
      <c r="HS23" s="13"/>
      <c r="HT23" s="13"/>
      <c r="HU23" s="13"/>
      <c r="HV23" s="13"/>
      <c r="HW23" s="13"/>
      <c r="HX23" s="13"/>
      <c r="HY23" s="13"/>
      <c r="HZ23" s="13"/>
      <c r="IA23" s="13"/>
      <c r="IB23" s="13"/>
      <c r="IC23" s="13"/>
      <c r="ID23" s="13"/>
      <c r="IE23" s="13"/>
      <c r="IF23" s="13"/>
      <c r="IG23" s="13"/>
      <c r="IH23" s="13"/>
      <c r="II23" s="13"/>
      <c r="IJ23" s="13"/>
      <c r="IK23" s="13"/>
      <c r="IL23" s="13"/>
      <c r="IM23" s="13"/>
      <c r="IN23" s="13"/>
      <c r="IO23" s="13"/>
      <c r="IP23" s="13"/>
      <c r="IQ23" s="13"/>
      <c r="IR23" s="13"/>
      <c r="IS23" s="13"/>
      <c r="IT23" s="13"/>
      <c r="IU23" s="13"/>
      <c r="IV23" s="13"/>
      <c r="IW23" s="13"/>
      <c r="IX23" s="13"/>
      <c r="IY23" s="13"/>
      <c r="IZ23" s="13"/>
      <c r="JA23" s="13"/>
      <c r="JB23" s="13"/>
      <c r="JC23" s="13"/>
      <c r="JD23" s="13"/>
      <c r="JE23" s="13"/>
      <c r="JF23" s="13"/>
      <c r="JG23" s="13"/>
      <c r="JH23" s="13"/>
      <c r="JI23" s="13"/>
      <c r="JJ23" s="13"/>
      <c r="JK23" s="13"/>
      <c r="JL23" s="13"/>
      <c r="JM23" s="13"/>
      <c r="JN23" s="13"/>
      <c r="JO23" s="13"/>
      <c r="JP23" s="13"/>
      <c r="JQ23" s="13"/>
      <c r="JR23" s="13"/>
      <c r="JS23" s="13"/>
      <c r="JT23" s="13"/>
      <c r="JU23" s="13"/>
      <c r="JV23" s="13"/>
      <c r="JW23" s="13"/>
      <c r="JX23" s="13"/>
      <c r="JY23" s="13"/>
      <c r="JZ23" s="13"/>
      <c r="KA23" s="13"/>
      <c r="KB23" s="13"/>
      <c r="KC23" s="13"/>
      <c r="KD23" s="13"/>
      <c r="KE23" s="13"/>
      <c r="KF23" s="13"/>
      <c r="KG23" s="13"/>
      <c r="KH23" s="13"/>
      <c r="KI23" s="13"/>
      <c r="KJ23" s="13"/>
      <c r="KK23" s="13"/>
      <c r="KL23" s="13"/>
      <c r="KM23" s="13"/>
      <c r="KN23" s="13"/>
      <c r="KO23" s="13"/>
      <c r="KP23" s="13"/>
      <c r="KQ23" s="13"/>
      <c r="KR23" s="13"/>
      <c r="KS23" s="13"/>
      <c r="KT23" s="13"/>
      <c r="KU23" s="13"/>
      <c r="KV23" s="13"/>
      <c r="KW23" s="13"/>
      <c r="KX23" s="13"/>
      <c r="KY23" s="13"/>
      <c r="KZ23" s="13"/>
      <c r="LA23" s="13"/>
      <c r="LB23" s="13"/>
      <c r="LC23" s="13"/>
      <c r="LD23" s="13"/>
      <c r="LE23" s="13"/>
      <c r="LF23" s="13"/>
      <c r="LG23" s="13"/>
      <c r="LH23" s="13"/>
      <c r="LI23" s="13"/>
      <c r="LJ23" s="13"/>
      <c r="LK23" s="13"/>
      <c r="LL23" s="13"/>
      <c r="LM23" s="13"/>
      <c r="LN23" s="13"/>
      <c r="LO23" s="13"/>
      <c r="LP23" s="13"/>
      <c r="LQ23" s="13"/>
      <c r="LR23" s="13"/>
      <c r="LS23" s="13"/>
      <c r="LT23" s="13"/>
      <c r="LU23" s="13"/>
      <c r="LV23" s="13"/>
      <c r="LW23" s="13"/>
      <c r="LX23" s="13"/>
      <c r="LY23" s="13"/>
      <c r="LZ23" s="13"/>
      <c r="MA23" s="13"/>
      <c r="MB23" s="13"/>
      <c r="MC23" s="13"/>
      <c r="MD23" s="13"/>
      <c r="ME23" s="13"/>
      <c r="MF23" s="13"/>
      <c r="MG23" s="13"/>
      <c r="MH23" s="13"/>
      <c r="MI23" s="13"/>
      <c r="MJ23" s="13"/>
      <c r="MK23" s="13"/>
      <c r="ML23" s="13"/>
      <c r="MM23" s="13"/>
      <c r="MN23" s="13"/>
      <c r="MO23" s="13"/>
      <c r="MP23" s="13"/>
      <c r="MQ23" s="13"/>
      <c r="MR23" s="13"/>
      <c r="MS23" s="13"/>
      <c r="MT23" s="13"/>
      <c r="MU23" s="13"/>
      <c r="MV23" s="13"/>
      <c r="MW23" s="13"/>
      <c r="MX23" s="13"/>
      <c r="MY23" s="13"/>
      <c r="MZ23" s="13"/>
      <c r="NA23" s="13"/>
      <c r="NB23" s="13"/>
      <c r="NC23" s="13"/>
      <c r="ND23" s="13"/>
      <c r="NE23" s="13"/>
      <c r="NF23" s="13"/>
      <c r="NG23" s="13"/>
      <c r="NH23" s="13"/>
      <c r="NI23" s="13"/>
      <c r="NJ23" s="13"/>
      <c r="NK23" s="13"/>
      <c r="NL23" s="13"/>
      <c r="NM23" s="13"/>
      <c r="NN23" s="13"/>
      <c r="NO23" s="13"/>
      <c r="NP23" s="13"/>
      <c r="NQ23" s="13"/>
      <c r="NR23" s="13"/>
      <c r="NS23" s="13"/>
      <c r="NT23" s="13"/>
      <c r="NU23" s="13"/>
      <c r="NV23" s="13"/>
      <c r="NW23" s="13"/>
      <c r="NX23" s="13"/>
      <c r="NY23" s="13"/>
      <c r="NZ23" s="13"/>
      <c r="OA23" s="13"/>
      <c r="OB23" s="13"/>
      <c r="OC23" s="13"/>
      <c r="OD23" s="13"/>
      <c r="OE23" s="13"/>
      <c r="OF23" s="13"/>
      <c r="OG23" s="13"/>
      <c r="OH23" s="13"/>
      <c r="OI23" s="13"/>
      <c r="OJ23" s="13"/>
      <c r="OK23" s="13"/>
      <c r="OL23" s="13"/>
      <c r="OM23" s="13"/>
      <c r="ON23" s="13"/>
      <c r="OO23" s="13"/>
      <c r="OP23" s="13"/>
      <c r="OQ23" s="13"/>
      <c r="OR23" s="13"/>
      <c r="OS23" s="13"/>
      <c r="OT23" s="13"/>
      <c r="OU23" s="13"/>
      <c r="OV23" s="13"/>
      <c r="OW23" s="13"/>
      <c r="OX23" s="13"/>
      <c r="OY23" s="13"/>
      <c r="OZ23" s="13"/>
      <c r="PA23" s="13"/>
      <c r="PB23" s="13"/>
      <c r="PC23" s="13"/>
      <c r="PD23" s="13"/>
      <c r="PE23" s="13"/>
      <c r="PF23" s="13"/>
      <c r="PG23" s="13"/>
      <c r="PH23" s="13"/>
      <c r="PI23" s="13"/>
      <c r="PJ23" s="13"/>
      <c r="PK23" s="13"/>
      <c r="PL23" s="13"/>
      <c r="PM23" s="13"/>
      <c r="PN23" s="13"/>
      <c r="PO23" s="13"/>
      <c r="PP23" s="13"/>
      <c r="PQ23" s="13"/>
      <c r="PR23" s="13"/>
      <c r="PS23" s="13"/>
      <c r="PT23" s="13"/>
      <c r="PU23" s="13"/>
      <c r="PV23" s="13"/>
      <c r="PW23" s="13"/>
      <c r="PX23" s="13"/>
      <c r="PY23" s="13"/>
      <c r="PZ23" s="13"/>
      <c r="QA23" s="13"/>
      <c r="QB23" s="13"/>
      <c r="QC23" s="13"/>
      <c r="QD23" s="13"/>
      <c r="QE23" s="13"/>
      <c r="QF23" s="13"/>
      <c r="QG23" s="13"/>
      <c r="QH23" s="13"/>
      <c r="QI23" s="13"/>
      <c r="QJ23" s="13"/>
      <c r="QK23" s="13"/>
      <c r="QL23" s="13"/>
      <c r="QM23" s="13"/>
      <c r="QN23" s="13"/>
      <c r="QO23" s="13"/>
      <c r="QP23" s="13"/>
      <c r="QQ23" s="13"/>
      <c r="QR23" s="13"/>
      <c r="QS23" s="13"/>
      <c r="QT23" s="13"/>
      <c r="QU23" s="13"/>
      <c r="QV23" s="13"/>
      <c r="QW23" s="13"/>
      <c r="QX23" s="13"/>
      <c r="QY23" s="13"/>
      <c r="QZ23" s="13"/>
      <c r="RA23" s="13"/>
      <c r="RB23" s="13"/>
      <c r="RC23" s="13"/>
      <c r="RD23" s="13"/>
      <c r="RE23" s="13"/>
      <c r="RF23" s="13"/>
      <c r="RG23" s="13"/>
      <c r="RH23" s="13"/>
      <c r="RI23" s="13"/>
      <c r="RJ23" s="13"/>
      <c r="RK23" s="13"/>
      <c r="RL23" s="13"/>
      <c r="RM23" s="13"/>
      <c r="RN23" s="13"/>
      <c r="RO23" s="13"/>
      <c r="RP23" s="13"/>
      <c r="RQ23" s="13"/>
      <c r="RR23" s="13"/>
      <c r="RS23" s="13"/>
      <c r="RT23" s="13"/>
      <c r="RU23" s="13"/>
      <c r="RV23" s="13"/>
      <c r="RW23" s="13"/>
      <c r="RX23" s="13"/>
      <c r="RY23" s="13"/>
      <c r="RZ23" s="13"/>
      <c r="SA23" s="13"/>
      <c r="SB23" s="13"/>
      <c r="SC23" s="13"/>
      <c r="SD23" s="13"/>
      <c r="SE23" s="13"/>
      <c r="SF23" s="13"/>
      <c r="SG23" s="13"/>
      <c r="SH23" s="13"/>
      <c r="SI23" s="13"/>
      <c r="SJ23" s="13"/>
      <c r="SK23" s="13"/>
      <c r="SL23" s="13"/>
      <c r="SM23" s="13"/>
      <c r="SN23" s="13"/>
      <c r="SO23" s="13"/>
      <c r="SP23" s="13"/>
      <c r="SQ23" s="13"/>
      <c r="SR23" s="13"/>
      <c r="SS23" s="13"/>
      <c r="ST23" s="13"/>
      <c r="SU23" s="13"/>
      <c r="SV23" s="13"/>
      <c r="SW23" s="13"/>
      <c r="SX23" s="13"/>
      <c r="SY23" s="13"/>
      <c r="SZ23" s="13"/>
      <c r="TA23" s="13"/>
      <c r="TB23" s="13"/>
      <c r="TC23" s="13"/>
      <c r="TD23" s="13"/>
      <c r="TE23" s="13"/>
      <c r="TF23" s="13"/>
      <c r="TG23" s="13"/>
      <c r="TH23" s="13"/>
      <c r="TI23" s="13"/>
      <c r="TJ23" s="13"/>
      <c r="TK23" s="13"/>
      <c r="TL23" s="13"/>
      <c r="TM23" s="13"/>
      <c r="TN23" s="13"/>
      <c r="TO23" s="13"/>
      <c r="TP23" s="13"/>
      <c r="TQ23" s="13"/>
      <c r="TR23" s="13"/>
      <c r="TS23" s="13"/>
      <c r="TT23" s="13"/>
      <c r="TU23" s="13"/>
      <c r="TV23" s="13"/>
      <c r="TW23" s="13"/>
      <c r="TX23" s="13"/>
      <c r="TY23" s="13"/>
      <c r="TZ23" s="13"/>
      <c r="UA23" s="13"/>
      <c r="UB23" s="13"/>
      <c r="UC23" s="13"/>
      <c r="UD23" s="13"/>
      <c r="UE23" s="13"/>
      <c r="UF23" s="13"/>
      <c r="UG23" s="13"/>
      <c r="UH23" s="13"/>
      <c r="UI23" s="13"/>
      <c r="UJ23" s="13"/>
      <c r="UK23" s="13"/>
      <c r="UL23" s="13"/>
      <c r="UM23" s="13"/>
      <c r="UN23" s="13"/>
      <c r="UO23" s="13"/>
      <c r="UP23" s="13"/>
      <c r="UQ23" s="13"/>
      <c r="UR23" s="13"/>
      <c r="US23" s="13"/>
      <c r="UT23" s="13"/>
      <c r="UU23" s="13"/>
      <c r="UV23" s="13"/>
      <c r="UW23" s="13"/>
      <c r="UX23" s="13"/>
      <c r="UY23" s="13"/>
      <c r="UZ23" s="13"/>
      <c r="VA23" s="13"/>
      <c r="VB23" s="13"/>
      <c r="VC23" s="13"/>
      <c r="VD23" s="13"/>
      <c r="VE23" s="13"/>
      <c r="VF23" s="13"/>
      <c r="VG23" s="13"/>
      <c r="VH23" s="13"/>
      <c r="VI23" s="13"/>
      <c r="VJ23" s="13"/>
      <c r="VK23" s="13"/>
      <c r="VL23" s="13"/>
      <c r="VM23" s="13"/>
      <c r="VN23" s="13"/>
      <c r="VO23" s="13"/>
      <c r="VP23" s="13"/>
      <c r="VQ23" s="13"/>
      <c r="VR23" s="13"/>
      <c r="VS23" s="13"/>
      <c r="VT23" s="13"/>
      <c r="VU23" s="13"/>
      <c r="VV23" s="13"/>
      <c r="VW23" s="13"/>
      <c r="VX23" s="13"/>
      <c r="VY23" s="13"/>
      <c r="VZ23" s="13"/>
      <c r="WA23" s="13"/>
      <c r="WB23" s="13"/>
      <c r="WC23" s="13"/>
      <c r="WD23" s="13"/>
      <c r="WE23" s="13"/>
      <c r="WF23" s="13"/>
      <c r="WG23" s="13"/>
      <c r="WH23" s="13"/>
      <c r="WI23" s="13"/>
      <c r="WJ23" s="13"/>
      <c r="WK23" s="13"/>
      <c r="WL23" s="13"/>
      <c r="WM23" s="13"/>
      <c r="WN23" s="13"/>
      <c r="WO23" s="13"/>
      <c r="WP23" s="13"/>
      <c r="WQ23" s="13"/>
      <c r="WR23" s="13"/>
      <c r="WS23" s="13"/>
      <c r="WT23" s="13"/>
      <c r="WU23" s="13"/>
      <c r="WV23" s="13"/>
      <c r="WW23" s="13"/>
      <c r="WX23" s="13"/>
      <c r="WY23" s="13"/>
      <c r="WZ23" s="13"/>
      <c r="XA23" s="13"/>
      <c r="XB23" s="13"/>
      <c r="XC23" s="13"/>
      <c r="XD23" s="13"/>
      <c r="XE23" s="13"/>
      <c r="XF23" s="13"/>
      <c r="XG23" s="13"/>
      <c r="XH23" s="13"/>
      <c r="XI23" s="13"/>
      <c r="XJ23" s="13"/>
      <c r="XK23" s="13"/>
      <c r="XL23" s="13"/>
      <c r="XM23" s="13"/>
      <c r="XN23" s="13"/>
      <c r="XO23" s="13"/>
      <c r="XP23" s="13"/>
      <c r="XQ23" s="13"/>
      <c r="XR23" s="13"/>
      <c r="XS23" s="13"/>
      <c r="XT23" s="13"/>
      <c r="XU23" s="13"/>
      <c r="XV23" s="13"/>
      <c r="XW23" s="13"/>
      <c r="XX23" s="13"/>
      <c r="XY23" s="13"/>
      <c r="XZ23" s="13"/>
      <c r="YA23" s="13"/>
      <c r="YB23" s="13"/>
      <c r="YC23" s="13"/>
      <c r="YD23" s="13"/>
      <c r="YE23" s="13"/>
      <c r="YF23" s="13"/>
      <c r="YG23" s="13"/>
      <c r="YH23" s="13"/>
      <c r="YI23" s="13"/>
      <c r="YJ23" s="13"/>
      <c r="YK23" s="13"/>
      <c r="YL23" s="13"/>
      <c r="YM23" s="13"/>
      <c r="YN23" s="13"/>
      <c r="YO23" s="13"/>
      <c r="YP23" s="13"/>
      <c r="YQ23" s="13"/>
      <c r="YR23" s="13"/>
      <c r="YS23" s="13"/>
      <c r="YT23" s="13"/>
      <c r="YU23" s="13"/>
      <c r="YV23" s="13"/>
      <c r="YW23" s="13"/>
      <c r="YX23" s="13"/>
      <c r="YY23" s="13"/>
      <c r="YZ23" s="13"/>
      <c r="ZA23" s="13"/>
      <c r="ZB23" s="13"/>
      <c r="ZC23" s="13"/>
      <c r="ZD23" s="13"/>
      <c r="ZE23" s="13"/>
      <c r="ZF23" s="13"/>
      <c r="ZG23" s="13"/>
      <c r="ZH23" s="13"/>
      <c r="ZI23" s="13"/>
      <c r="ZJ23" s="13"/>
      <c r="ZK23" s="13"/>
      <c r="ZL23" s="13"/>
      <c r="ZM23" s="13"/>
      <c r="ZN23" s="13"/>
      <c r="ZO23" s="13"/>
      <c r="ZP23" s="13"/>
      <c r="ZQ23" s="13"/>
      <c r="ZR23" s="13"/>
      <c r="ZS23" s="13"/>
      <c r="ZT23" s="13"/>
      <c r="ZU23" s="13"/>
      <c r="ZV23" s="13"/>
      <c r="ZW23" s="13"/>
      <c r="ZX23" s="13"/>
      <c r="ZY23" s="13"/>
      <c r="ZZ23" s="13"/>
      <c r="AAA23" s="13"/>
      <c r="AAB23" s="13"/>
      <c r="AAC23" s="13"/>
      <c r="AAD23" s="13"/>
      <c r="AAE23" s="13"/>
      <c r="AAF23" s="13"/>
      <c r="AAG23" s="13"/>
      <c r="AAH23" s="13"/>
      <c r="AAI23" s="13"/>
      <c r="AAJ23" s="13"/>
      <c r="AAK23" s="13"/>
      <c r="AAL23" s="13"/>
      <c r="AAM23" s="13"/>
      <c r="AAN23" s="13"/>
      <c r="AAO23" s="13"/>
      <c r="AAP23" s="13"/>
      <c r="AAQ23" s="13"/>
      <c r="AAR23" s="13"/>
      <c r="AAS23" s="13"/>
      <c r="AAT23" s="13"/>
      <c r="AAU23" s="13"/>
      <c r="AAV23" s="13"/>
      <c r="AAW23" s="13"/>
      <c r="AAX23" s="13"/>
      <c r="AAY23" s="13"/>
      <c r="AAZ23" s="13"/>
      <c r="ABA23" s="13"/>
      <c r="ABB23" s="13"/>
      <c r="ABC23" s="13"/>
      <c r="ABD23" s="13"/>
      <c r="ABE23" s="13"/>
      <c r="ABF23" s="13"/>
      <c r="ABG23" s="13"/>
      <c r="ABH23" s="13"/>
      <c r="ABI23" s="13"/>
      <c r="ABJ23" s="13"/>
      <c r="ABK23" s="13"/>
      <c r="ABL23" s="13"/>
      <c r="ABM23" s="13"/>
      <c r="ABN23" s="13"/>
      <c r="ABO23" s="13"/>
      <c r="ABP23" s="13"/>
      <c r="ABQ23" s="13"/>
      <c r="ABR23" s="13"/>
      <c r="ABS23" s="13"/>
      <c r="ABT23" s="13"/>
      <c r="ABU23" s="13"/>
      <c r="ABV23" s="13"/>
      <c r="ABW23" s="13"/>
      <c r="ABX23" s="13"/>
      <c r="ABY23" s="13"/>
      <c r="ABZ23" s="13"/>
      <c r="ACA23" s="13"/>
      <c r="ACB23" s="13"/>
      <c r="ACC23" s="13"/>
      <c r="ACD23" s="13"/>
      <c r="ACE23" s="13"/>
      <c r="ACF23" s="13"/>
      <c r="ACG23" s="13"/>
      <c r="ACH23" s="13"/>
      <c r="ACI23" s="13"/>
      <c r="ACJ23" s="13"/>
      <c r="ACK23" s="13"/>
      <c r="ACL23" s="13"/>
      <c r="ACM23" s="13"/>
      <c r="ACN23" s="13"/>
      <c r="ACO23" s="13"/>
      <c r="ACP23" s="13"/>
      <c r="ACQ23" s="13"/>
      <c r="ACR23" s="13"/>
      <c r="ACS23" s="13"/>
      <c r="ACT23" s="13"/>
      <c r="ACU23" s="13"/>
      <c r="ACV23" s="13"/>
      <c r="ACW23" s="13"/>
      <c r="ACX23" s="13"/>
      <c r="ACY23" s="13"/>
      <c r="ACZ23" s="13"/>
      <c r="ADA23" s="13"/>
      <c r="ADB23" s="13"/>
      <c r="ADC23" s="13"/>
      <c r="ADD23" s="13"/>
      <c r="ADE23" s="13"/>
      <c r="ADF23" s="13"/>
      <c r="ADG23" s="13"/>
      <c r="ADH23" s="13"/>
      <c r="ADI23" s="13"/>
      <c r="ADJ23" s="13"/>
      <c r="ADK23" s="13"/>
      <c r="ADL23" s="13"/>
      <c r="ADM23" s="13"/>
      <c r="ADN23" s="13"/>
      <c r="ADO23" s="13"/>
      <c r="ADP23" s="13"/>
      <c r="ADQ23" s="13"/>
      <c r="ADR23" s="13"/>
      <c r="ADS23" s="13"/>
      <c r="ADT23" s="13"/>
      <c r="ADU23" s="13"/>
      <c r="ADV23" s="13"/>
      <c r="ADW23" s="13"/>
      <c r="ADX23" s="13"/>
      <c r="ADY23" s="13"/>
      <c r="ADZ23" s="13"/>
      <c r="AEA23" s="13"/>
      <c r="AEB23" s="13"/>
      <c r="AEC23" s="13"/>
      <c r="AED23" s="13"/>
      <c r="AEE23" s="13"/>
      <c r="AEF23" s="13"/>
      <c r="AEG23" s="13"/>
      <c r="AEH23" s="13"/>
      <c r="AEI23" s="13"/>
      <c r="AEJ23" s="13"/>
      <c r="AEK23" s="13"/>
      <c r="AEL23" s="13"/>
      <c r="AEM23" s="13"/>
      <c r="AEN23" s="13"/>
      <c r="AEO23" s="13"/>
      <c r="AEP23" s="13"/>
      <c r="AEQ23" s="13"/>
      <c r="AER23" s="13"/>
      <c r="AES23" s="13"/>
      <c r="AET23" s="13"/>
      <c r="AEU23" s="13"/>
      <c r="AEV23" s="13"/>
      <c r="AEW23" s="13"/>
      <c r="AEX23" s="13"/>
      <c r="AEY23" s="13"/>
      <c r="AEZ23" s="13"/>
      <c r="AFA23" s="13"/>
      <c r="AFB23" s="13"/>
      <c r="AFC23" s="13"/>
      <c r="AFD23" s="13"/>
      <c r="AFE23" s="13"/>
      <c r="AFF23" s="13"/>
      <c r="AFG23" s="13"/>
      <c r="AFH23" s="13"/>
      <c r="AFI23" s="13"/>
      <c r="AFJ23" s="13"/>
      <c r="AFK23" s="13"/>
      <c r="AFL23" s="13"/>
      <c r="AFM23" s="13"/>
      <c r="AFN23" s="13"/>
      <c r="AFO23" s="13"/>
      <c r="AFP23" s="13"/>
      <c r="AFQ23" s="13"/>
      <c r="AFR23" s="13"/>
      <c r="AFS23" s="13"/>
      <c r="AFT23" s="13"/>
      <c r="AFU23" s="13"/>
      <c r="AFV23" s="13"/>
      <c r="AFW23" s="13"/>
      <c r="AFX23" s="13"/>
      <c r="AFY23" s="13"/>
      <c r="AFZ23" s="13"/>
      <c r="AGA23" s="13"/>
      <c r="AGB23" s="13"/>
      <c r="AGC23" s="13"/>
      <c r="AGD23" s="13"/>
      <c r="AGE23" s="13"/>
      <c r="AGF23" s="13"/>
      <c r="AGG23" s="13"/>
      <c r="AGH23" s="13"/>
      <c r="AGI23" s="13"/>
      <c r="AGJ23" s="13"/>
      <c r="AGK23" s="13"/>
      <c r="AGL23" s="13"/>
      <c r="AGM23" s="13"/>
      <c r="AGN23" s="13"/>
      <c r="AGO23" s="13"/>
      <c r="AGP23" s="13"/>
      <c r="AGQ23" s="13"/>
      <c r="AGR23" s="13"/>
      <c r="AGS23" s="13"/>
      <c r="AGT23" s="13"/>
      <c r="AGU23" s="13"/>
      <c r="AGV23" s="13"/>
      <c r="AGW23" s="13"/>
      <c r="AGX23" s="13"/>
      <c r="AGY23" s="13"/>
      <c r="AGZ23" s="13"/>
      <c r="AHA23" s="13"/>
      <c r="AHB23" s="13"/>
      <c r="AHC23" s="13"/>
      <c r="AHD23" s="13"/>
      <c r="AHE23" s="13"/>
      <c r="AHF23" s="13"/>
      <c r="AHG23" s="13"/>
      <c r="AHH23" s="13"/>
      <c r="AHI23" s="13"/>
      <c r="AHJ23" s="13"/>
      <c r="AHK23" s="13"/>
      <c r="AHL23" s="13"/>
      <c r="AHM23" s="13"/>
      <c r="AHN23" s="13"/>
      <c r="AHO23" s="13"/>
      <c r="AHP23" s="13"/>
      <c r="AHQ23" s="13"/>
      <c r="AHR23" s="13"/>
      <c r="AHS23" s="13"/>
      <c r="AHT23" s="13"/>
      <c r="AHU23" s="13"/>
      <c r="AHV23" s="13"/>
      <c r="AHW23" s="13"/>
      <c r="AHX23" s="13"/>
      <c r="AHY23" s="13"/>
      <c r="AHZ23" s="13"/>
      <c r="AIA23" s="13"/>
      <c r="AIB23" s="13"/>
      <c r="AIC23" s="13"/>
      <c r="AID23" s="13"/>
      <c r="AIE23" s="13"/>
      <c r="AIF23" s="13"/>
      <c r="AIG23" s="13"/>
      <c r="AIH23" s="13"/>
      <c r="AII23" s="13"/>
      <c r="AIJ23" s="13"/>
      <c r="AIK23" s="13"/>
      <c r="AIL23" s="13"/>
      <c r="AIM23" s="13"/>
      <c r="AIN23" s="13"/>
      <c r="AIO23" s="13"/>
      <c r="AIP23" s="13"/>
      <c r="AIQ23" s="13"/>
      <c r="AIR23" s="13"/>
      <c r="AIS23" s="13"/>
      <c r="AIT23" s="13"/>
      <c r="AIU23" s="13"/>
      <c r="AIV23" s="13"/>
      <c r="AIW23" s="13"/>
      <c r="AIX23" s="13"/>
      <c r="AIY23" s="13"/>
      <c r="AIZ23" s="13"/>
      <c r="AJA23" s="13"/>
      <c r="AJB23" s="13"/>
      <c r="AJC23" s="13"/>
      <c r="AJD23" s="13"/>
      <c r="AJE23" s="13"/>
      <c r="AJF23" s="13"/>
      <c r="AJG23" s="13"/>
      <c r="AJH23" s="13"/>
      <c r="AJI23" s="13"/>
      <c r="AJJ23" s="13"/>
      <c r="AJK23" s="13"/>
      <c r="AJL23" s="13"/>
      <c r="AJM23" s="13"/>
      <c r="AJN23" s="13"/>
      <c r="AJO23" s="13"/>
      <c r="AJP23" s="13"/>
      <c r="AJQ23" s="13"/>
      <c r="AJR23" s="13"/>
      <c r="AJS23" s="13"/>
      <c r="AJT23" s="13"/>
      <c r="AJU23" s="13"/>
      <c r="AJV23" s="13"/>
      <c r="AJW23" s="13"/>
      <c r="AJX23" s="13"/>
      <c r="AJY23" s="13"/>
      <c r="AJZ23" s="13"/>
      <c r="AKA23" s="13"/>
      <c r="AKB23" s="13"/>
      <c r="AKC23" s="13"/>
      <c r="AKD23" s="13"/>
      <c r="AKE23" s="13"/>
      <c r="AKF23" s="13"/>
      <c r="AKG23" s="13"/>
      <c r="AKH23" s="13"/>
      <c r="AKI23" s="13"/>
      <c r="AKJ23" s="13"/>
      <c r="AKK23" s="13"/>
      <c r="AKL23" s="13"/>
      <c r="AKM23" s="13"/>
      <c r="AKN23" s="13"/>
      <c r="AKO23" s="13"/>
      <c r="AKP23" s="13"/>
      <c r="AKQ23" s="13"/>
      <c r="AKR23" s="13"/>
      <c r="AKS23" s="13"/>
      <c r="AKT23" s="13"/>
      <c r="AKU23" s="13"/>
      <c r="AKV23" s="13"/>
      <c r="AKW23" s="13"/>
      <c r="AKX23" s="13"/>
      <c r="AKY23" s="13"/>
      <c r="AKZ23" s="13"/>
      <c r="ALA23" s="13"/>
      <c r="ALB23" s="13"/>
      <c r="ALC23" s="13"/>
      <c r="ALD23" s="13"/>
      <c r="ALE23" s="13"/>
      <c r="ALF23" s="13"/>
      <c r="ALG23" s="13"/>
      <c r="ALH23" s="13"/>
      <c r="ALI23" s="13"/>
      <c r="ALJ23" s="13"/>
      <c r="ALK23" s="13"/>
      <c r="ALL23" s="13"/>
      <c r="ALM23" s="13"/>
      <c r="ALN23" s="13"/>
      <c r="ALO23" s="13"/>
      <c r="ALP23" s="13"/>
      <c r="ALQ23" s="13"/>
      <c r="ALR23" s="13"/>
      <c r="ALS23" s="13"/>
      <c r="ALT23" s="13"/>
      <c r="ALU23" s="13"/>
    </row>
    <row r="24" spans="1:1009" s="12" customFormat="1" ht="18">
      <c r="A24" s="112" t="str">
        <f>DataBase!B20</f>
        <v>Hediste diversicolor</v>
      </c>
      <c r="B24" s="112" t="str">
        <f>DataBase!C20</f>
        <v>LDH</v>
      </c>
      <c r="C24" s="112" t="str">
        <f>DataBase!D20</f>
        <v>Transition / Côtier</v>
      </c>
      <c r="D24" s="112" t="str">
        <f>DataBase!E20</f>
        <v>C Mouneyrac</v>
      </c>
      <c r="E24" s="112" t="str">
        <f>DataBase!F20</f>
        <v>MMS</v>
      </c>
      <c r="F24" s="20" t="str">
        <f t="shared" si="0"/>
        <v>Hediste diversicolor LDH</v>
      </c>
      <c r="G24" s="20">
        <f>_xlfn.RANK.EQ(H24,$H$9:$H$997,0)+COUNTIF(H$8:H23,H24)</f>
        <v>121</v>
      </c>
      <c r="H24" s="20">
        <f t="shared" si="1"/>
        <v>290</v>
      </c>
      <c r="I24" s="19">
        <f>INDEX(Ponderation!$W:$AA,MATCH(Analyse!I$8,Ponderation!$W:$W,0),MATCH(Analyse!$B$5,Ponderation!$W$2:$AA$2,0))*INDEX(DataBase!$1:$1048576,MATCH(Analyse!$F24,DataBase!$G:$G,0),MATCH(Analyse!I$8,DataBase!$4:$4,0))</f>
        <v>30</v>
      </c>
      <c r="J24" s="19">
        <f>INDEX(Ponderation!$W:$AA,MATCH(Analyse!J$8,Ponderation!$W:$W,0),MATCH(Analyse!$B$5,Ponderation!$W$2:$AA$2,0))*INDEX(DataBase!$1:$1048576,MATCH(Analyse!$F24,DataBase!$G:$G,0),MATCH(Analyse!J$8,DataBase!$4:$4,0))</f>
        <v>0</v>
      </c>
      <c r="K24" s="19">
        <f>INDEX(Ponderation!$W:$AA,MATCH(Analyse!K$8,Ponderation!$W:$W,0),MATCH(Analyse!$B$5,Ponderation!$W$2:$AA$2,0))*INDEX(DataBase!$1:$1048576,MATCH(Analyse!$F24,DataBase!$G:$G,0),MATCH(Analyse!K$8,DataBase!$4:$4,0))</f>
        <v>0</v>
      </c>
      <c r="L24" s="19">
        <f>INDEX(Ponderation!$W:$AA,MATCH(Analyse!L$8,Ponderation!$W:$W,0),MATCH(Analyse!$B$5,Ponderation!$W$2:$AA$2,0))*INDEX(DataBase!$1:$1048576,MATCH(Analyse!$F24,DataBase!$G:$G,0),MATCH(Analyse!L$8,DataBase!$4:$4,0))</f>
        <v>30</v>
      </c>
      <c r="M24" s="19">
        <f>INDEX(Ponderation!$W:$AA,MATCH(Analyse!M$8,Ponderation!$W:$W,0),MATCH(Analyse!$B$5,Ponderation!$W$2:$AA$2,0))*INDEX(DataBase!$1:$1048576,MATCH(Analyse!$F24,DataBase!$G:$G,0),MATCH(Analyse!M$8,DataBase!$4:$4,0))</f>
        <v>0</v>
      </c>
      <c r="N24" s="19">
        <f>INDEX(Ponderation!$W:$AA,MATCH(Analyse!N$8,Ponderation!$W:$W,0),MATCH(Analyse!$B$5,Ponderation!$W$2:$AA$2,0))*INDEX(DataBase!$1:$1048576,MATCH(Analyse!$F24,DataBase!$G:$G,0),MATCH(Analyse!N$8,DataBase!$4:$4,0))</f>
        <v>0</v>
      </c>
      <c r="O24" s="19">
        <f>INDEX(Ponderation!$W:$AA,MATCH(Analyse!O$8,Ponderation!$W:$W,0),MATCH(Analyse!$B$5,Ponderation!$W$2:$AA$2,0))*INDEX(DataBase!$1:$1048576,MATCH(Analyse!$F24,DataBase!$G:$G,0),MATCH(Analyse!O$8,DataBase!$4:$4,0))</f>
        <v>0</v>
      </c>
      <c r="P24" s="19">
        <f>INDEX(Ponderation!$W:$AA,MATCH(Analyse!P$8,Ponderation!$W:$W,0),MATCH(Analyse!$B$5,Ponderation!$W$2:$AA$2,0))*INDEX(DataBase!$1:$1048576,MATCH(Analyse!$F24,DataBase!$G:$G,0),MATCH(Analyse!P$8,DataBase!$4:$4,0))</f>
        <v>20</v>
      </c>
      <c r="Q24" s="19">
        <f>INDEX(Ponderation!$W:$AA,MATCH(Analyse!Q$8,Ponderation!$W:$W,0),MATCH(Analyse!$B$5,Ponderation!$W$2:$AA$2,0))*INDEX(DataBase!$1:$1048576,MATCH(Analyse!$F24,DataBase!$G:$G,0),MATCH(Analyse!Q$8,DataBase!$4:$4,0))</f>
        <v>0</v>
      </c>
      <c r="R24" s="19">
        <f>INDEX(Ponderation!$W:$AA,MATCH(Analyse!R$8,Ponderation!$W:$W,0),MATCH(Analyse!$B$5,Ponderation!$W$2:$AA$2,0))*INDEX(DataBase!$1:$1048576,MATCH(Analyse!$F24,DataBase!$G:$G,0),MATCH(Analyse!R$8,DataBase!$4:$4,0))</f>
        <v>30</v>
      </c>
      <c r="S24" s="19">
        <f>INDEX(Ponderation!$W:$AA,MATCH(Analyse!S$8,Ponderation!$W:$W,0),MATCH(Analyse!$B$5,Ponderation!$W$2:$AA$2,0))*INDEX(DataBase!$1:$1048576,MATCH(Analyse!$F24,DataBase!$G:$G,0),MATCH(Analyse!S$8,DataBase!$4:$4,0))</f>
        <v>0</v>
      </c>
      <c r="T24" s="19">
        <f>INDEX(Ponderation!$W:$AA,MATCH(Analyse!T$8,Ponderation!$W:$W,0),MATCH(Analyse!$B$5,Ponderation!$W$2:$AA$2,0))*INDEX(DataBase!$1:$1048576,MATCH(Analyse!$F24,DataBase!$G:$G,0),MATCH(Analyse!T$8,DataBase!$4:$4,0))</f>
        <v>0</v>
      </c>
      <c r="U24" s="19">
        <f>INDEX(Ponderation!$W:$AA,MATCH(Analyse!U$8,Ponderation!$W:$W,0),MATCH(Analyse!$B$5,Ponderation!$W$2:$AA$2,0))*INDEX(DataBase!$1:$1048576,MATCH(Analyse!$F24,DataBase!$G:$G,0),MATCH(Analyse!U$8,DataBase!$4:$4,0))</f>
        <v>30</v>
      </c>
      <c r="V24" s="19">
        <f>INDEX(Ponderation!$W:$AA,MATCH(Analyse!V$8,Ponderation!$W:$W,0),MATCH(Analyse!$B$5,Ponderation!$W$2:$AA$2,0))*INDEX(DataBase!$1:$1048576,MATCH(Analyse!$F24,DataBase!$G:$G,0),MATCH(Analyse!V$8,DataBase!$4:$4,0))</f>
        <v>0</v>
      </c>
      <c r="W24" s="19">
        <f>INDEX(Ponderation!$W:$AA,MATCH(Analyse!W$8,Ponderation!$W:$W,0),MATCH(Analyse!$B$5,Ponderation!$W$2:$AA$2,0))*INDEX(DataBase!$1:$1048576,MATCH(Analyse!$F24,DataBase!$G:$G,0),MATCH(Analyse!W$8,DataBase!$4:$4,0))</f>
        <v>0</v>
      </c>
      <c r="X24" s="19">
        <f>INDEX(Ponderation!$W:$AA,MATCH(Analyse!X$8,Ponderation!$W:$W,0),MATCH(Analyse!$B$5,Ponderation!$W$2:$AA$2,0))*INDEX(DataBase!$1:$1048576,MATCH(Analyse!$F24,DataBase!$G:$G,0),MATCH(Analyse!X$8,DataBase!$4:$4,0))</f>
        <v>0</v>
      </c>
      <c r="Y24" s="19">
        <f>INDEX(Ponderation!$W:$AA,MATCH(Analyse!Y$8,Ponderation!$W:$W,0),MATCH(Analyse!$B$5,Ponderation!$W$2:$AA$2,0))*INDEX(DataBase!$1:$1048576,MATCH(Analyse!$F24,DataBase!$G:$G,0),MATCH(Analyse!Y$8,DataBase!$4:$4,0))</f>
        <v>0</v>
      </c>
      <c r="Z24" s="19">
        <f>INDEX(Ponderation!$W:$AA,MATCH(Analyse!Z$8,Ponderation!$W:$W,0),MATCH(Analyse!$B$5,Ponderation!$W$2:$AA$2,0))*INDEX(DataBase!$1:$1048576,MATCH(Analyse!$F24,DataBase!$G:$G,0),MATCH(Analyse!Z$8,DataBase!$4:$4,0))</f>
        <v>0</v>
      </c>
      <c r="AA24" s="19">
        <f>INDEX(Ponderation!$W:$AA,MATCH(Analyse!AA$8,Ponderation!$W:$W,0),MATCH(Analyse!$B$5,Ponderation!$W$2:$AA$2,0))*INDEX(DataBase!$1:$1048576,MATCH(Analyse!$F24,DataBase!$G:$G,0),MATCH(Analyse!AA$8,DataBase!$4:$4,0))</f>
        <v>10</v>
      </c>
      <c r="AB24" s="19">
        <f>INDEX(Ponderation!$W:$AA,MATCH(Analyse!AB$8,Ponderation!$W:$W,0),MATCH(Analyse!$B$5,Ponderation!$W$2:$AA$2,0))*INDEX(DataBase!$1:$1048576,MATCH(Analyse!$F24,DataBase!$G:$G,0),MATCH(Analyse!AB$8,DataBase!$4:$4,0))</f>
        <v>10</v>
      </c>
      <c r="AC24" s="19">
        <f>INDEX(Ponderation!$W:$AA,MATCH(Analyse!AC$8,Ponderation!$W:$W,0),MATCH(Analyse!$B$5,Ponderation!$W$2:$AA$2,0))*INDEX(DataBase!$1:$1048576,MATCH(Analyse!$F24,DataBase!$G:$G,0),MATCH(Analyse!AC$8,DataBase!$4:$4,0))</f>
        <v>0</v>
      </c>
      <c r="AD24" s="19">
        <f>INDEX(Ponderation!$W:$AA,MATCH(Analyse!AD$8,Ponderation!$W:$W,0),MATCH(Analyse!$B$5,Ponderation!$W$2:$AA$2,0))*INDEX(DataBase!$1:$1048576,MATCH(Analyse!$F24,DataBase!$G:$G,0),MATCH(Analyse!AD$8,DataBase!$4:$4,0))</f>
        <v>30</v>
      </c>
      <c r="AE24" s="19">
        <f>INDEX(Ponderation!$W:$AA,MATCH(Analyse!AE$8,Ponderation!$W:$W,0),MATCH(Analyse!$B$5,Ponderation!$W$2:$AA$2,0))*INDEX(DataBase!$1:$1048576,MATCH(Analyse!$F24,DataBase!$G:$G,0),MATCH(Analyse!AE$8,DataBase!$4:$4,0))</f>
        <v>30</v>
      </c>
      <c r="AF24" s="19">
        <f>INDEX(Ponderation!$W:$AA,MATCH(Analyse!AF$8,Ponderation!$W:$W,0),MATCH(Analyse!$B$5,Ponderation!$W$2:$AA$2,0))*INDEX(DataBase!$1:$1048576,MATCH(Analyse!$F24,DataBase!$G:$G,0),MATCH(Analyse!AF$8,DataBase!$4:$4,0))</f>
        <v>0</v>
      </c>
      <c r="AG24" s="19">
        <f>INDEX(Ponderation!$W:$AA,MATCH(Analyse!AG$8,Ponderation!$W:$W,0),MATCH(Analyse!$B$5,Ponderation!$W$2:$AA$2,0))*INDEX(DataBase!$1:$1048576,MATCH(Analyse!$F24,DataBase!$G:$G,0),MATCH(Analyse!AG$8,DataBase!$4:$4,0))</f>
        <v>0</v>
      </c>
      <c r="AH24" s="19">
        <f>INDEX(Ponderation!$W:$AA,MATCH(Analyse!AH$8,Ponderation!$W:$W,0),MATCH(Analyse!$B$5,Ponderation!$W$2:$AA$2,0))*INDEX(DataBase!$1:$1048576,MATCH(Analyse!$F24,DataBase!$G:$G,0),MATCH(Analyse!AH$8,DataBase!$4:$4,0))</f>
        <v>30</v>
      </c>
      <c r="AI24" s="19">
        <f>INDEX(Ponderation!$W:$AA,MATCH(Analyse!AI$8,Ponderation!$W:$W,0),MATCH(Analyse!$B$5,Ponderation!$W$2:$AA$2,0))*INDEX(DataBase!$1:$1048576,MATCH(Analyse!$F24,DataBase!$G:$G,0),MATCH(Analyse!AI$8,DataBase!$4:$4,0))</f>
        <v>0</v>
      </c>
      <c r="AJ24" s="19">
        <f>INDEX(Ponderation!$W:$AA,MATCH(Analyse!AJ$8,Ponderation!$W:$W,0),MATCH(Analyse!$B$5,Ponderation!$W$2:$AA$2,0))*INDEX(DataBase!$1:$1048576,MATCH(Analyse!$F24,DataBase!$G:$G,0),MATCH(Analyse!AJ$8,DataBase!$4:$4,0))</f>
        <v>0</v>
      </c>
      <c r="AK24" s="19">
        <f>INDEX(Ponderation!$W:$AA,MATCH(Analyse!AK$8,Ponderation!$W:$W,0),MATCH(Analyse!$B$5,Ponderation!$W$2:$AA$2,0))*INDEX(DataBase!$1:$1048576,MATCH(Analyse!$F24,DataBase!$G:$G,0),MATCH(Analyse!AK$8,DataBase!$4:$4,0))</f>
        <v>30</v>
      </c>
      <c r="AL24" s="19">
        <f>INDEX(Ponderation!$W:$AA,MATCH(Analyse!AL$8,Ponderation!$W:$W,0),MATCH(Analyse!$B$5,Ponderation!$W$2:$AA$2,0))*INDEX(DataBase!$1:$1048576,MATCH(Analyse!$F24,DataBase!$G:$G,0),MATCH(Analyse!AL$8,DataBase!$4:$4,0))</f>
        <v>0</v>
      </c>
      <c r="AM24" s="19">
        <f>INDEX(Ponderation!$W:$AA,MATCH(Analyse!AM$8,Ponderation!$W:$W,0),MATCH(Analyse!$B$5,Ponderation!$W$2:$AA$2,0))*INDEX(DataBase!$1:$1048576,MATCH(Analyse!$F24,DataBase!$G:$G,0),MATCH(Analyse!AM$8,DataBase!$4:$4,0))</f>
        <v>0</v>
      </c>
      <c r="AN24" s="19">
        <f>INDEX(Ponderation!$W:$AA,MATCH(Analyse!AN$8,Ponderation!$W:$W,0),MATCH(Analyse!$B$5,Ponderation!$W$2:$AA$2,0))*INDEX(DataBase!$1:$1048576,MATCH(Analyse!$F24,DataBase!$G:$G,0),MATCH(Analyse!AN$8,DataBase!$4:$4,0))</f>
        <v>0</v>
      </c>
      <c r="AO24" s="19">
        <f>INDEX(Ponderation!$W:$AA,MATCH(Analyse!AO$8,Ponderation!$W:$W,0),MATCH(Analyse!$B$5,Ponderation!$W$2:$AA$2,0))*INDEX(DataBase!$1:$1048576,MATCH(Analyse!$F24,DataBase!$G:$G,0),MATCH(Analyse!AO$8,DataBase!$4:$4,0))</f>
        <v>0</v>
      </c>
      <c r="AP24" s="19">
        <f>INDEX(Ponderation!$W:$AA,MATCH(Analyse!AP$8,Ponderation!$W:$W,0),MATCH(Analyse!$B$5,Ponderation!$W$2:$AA$2,0))*INDEX(DataBase!$1:$1048576,MATCH(Analyse!$F24,DataBase!$G:$G,0),MATCH(Analyse!AP$8,DataBase!$4:$4,0))</f>
        <v>10</v>
      </c>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c r="BW24" s="17"/>
      <c r="BX24" s="17"/>
      <c r="BY24" s="17"/>
      <c r="BZ24" s="17"/>
      <c r="CA24" s="17"/>
      <c r="CB24" s="17"/>
      <c r="CC24" s="17"/>
      <c r="CD24" s="17"/>
      <c r="CE24" s="17"/>
      <c r="CF24" s="17"/>
      <c r="CG24" s="17"/>
      <c r="CH24" s="17"/>
      <c r="CI24" s="17"/>
      <c r="CJ24" s="17"/>
      <c r="CK24" s="17"/>
      <c r="CL24" s="17"/>
      <c r="CM24" s="17"/>
      <c r="CN24" s="17"/>
      <c r="CO24" s="17"/>
      <c r="CP24" s="17"/>
      <c r="CQ24" s="17"/>
      <c r="CR24" s="17"/>
      <c r="CS24" s="17"/>
      <c r="CT24" s="17"/>
      <c r="CU24" s="17"/>
      <c r="CV24" s="17"/>
      <c r="CW24" s="17"/>
      <c r="CX24" s="17"/>
      <c r="CY24" s="17"/>
      <c r="CZ24" s="17"/>
      <c r="DA24" s="17"/>
      <c r="DB24" s="17"/>
      <c r="DC24" s="17"/>
      <c r="DD24" s="17"/>
      <c r="DE24" s="17"/>
      <c r="DF24" s="17"/>
      <c r="DG24" s="17"/>
      <c r="DH24" s="17"/>
      <c r="DI24" s="17"/>
      <c r="DJ24" s="17"/>
      <c r="DK24" s="17"/>
      <c r="DL24" s="17"/>
      <c r="DM24" s="17"/>
      <c r="DN24" s="17"/>
      <c r="DO24" s="17"/>
      <c r="DP24" s="17"/>
      <c r="DQ24" s="17"/>
      <c r="DR24" s="17"/>
      <c r="DS24" s="17"/>
      <c r="DT24" s="17"/>
      <c r="DU24" s="17"/>
      <c r="DV24" s="17"/>
      <c r="DW24" s="17"/>
      <c r="DX24" s="17"/>
      <c r="DY24" s="17"/>
      <c r="DZ24" s="17"/>
      <c r="EA24" s="17"/>
      <c r="EB24" s="17"/>
      <c r="EC24" s="17"/>
      <c r="ED24" s="17"/>
      <c r="EE24" s="17"/>
      <c r="EF24" s="17"/>
      <c r="EG24" s="17"/>
      <c r="EH24" s="17"/>
      <c r="EI24" s="17"/>
      <c r="EJ24" s="17"/>
      <c r="EK24" s="17"/>
      <c r="EL24" s="17"/>
      <c r="EM24" s="17"/>
      <c r="EN24" s="17"/>
      <c r="EO24" s="17"/>
      <c r="EP24" s="17"/>
      <c r="EQ24" s="17"/>
      <c r="ER24" s="17"/>
      <c r="ES24" s="17"/>
      <c r="ET24" s="17"/>
      <c r="EU24" s="17"/>
      <c r="EV24" s="17"/>
      <c r="EW24" s="17"/>
      <c r="EX24" s="17"/>
      <c r="EY24" s="17"/>
      <c r="EZ24" s="17"/>
      <c r="FA24" s="17"/>
      <c r="FB24" s="17"/>
      <c r="FC24" s="17"/>
      <c r="FD24" s="17"/>
      <c r="FE24" s="17"/>
      <c r="FF24" s="17"/>
      <c r="FG24" s="17"/>
      <c r="FH24" s="17"/>
      <c r="FI24" s="17"/>
      <c r="FJ24" s="17"/>
      <c r="FK24" s="17"/>
      <c r="FL24" s="17"/>
      <c r="FM24" s="17"/>
      <c r="FN24" s="17"/>
      <c r="FO24" s="17"/>
      <c r="FP24" s="17"/>
      <c r="FQ24" s="17"/>
      <c r="FR24" s="17"/>
      <c r="FS24" s="17"/>
      <c r="FT24" s="17"/>
      <c r="FU24" s="17"/>
      <c r="FV24" s="17"/>
      <c r="FW24" s="17"/>
      <c r="FX24" s="17"/>
      <c r="FY24" s="17"/>
      <c r="FZ24" s="17"/>
      <c r="GA24" s="17"/>
      <c r="GB24" s="17"/>
      <c r="GC24" s="17"/>
      <c r="GD24" s="17"/>
      <c r="GE24" s="17"/>
      <c r="GF24" s="17"/>
      <c r="GG24" s="17"/>
      <c r="GH24" s="17"/>
      <c r="GI24" s="17"/>
      <c r="GJ24" s="17"/>
      <c r="GK24" s="17"/>
      <c r="GL24" s="17"/>
      <c r="GM24" s="17"/>
      <c r="GN24" s="17"/>
      <c r="GO24" s="17"/>
      <c r="GP24" s="17"/>
      <c r="GQ24" s="17"/>
      <c r="GR24" s="17"/>
      <c r="GS24" s="17"/>
      <c r="GT24" s="17"/>
      <c r="GU24" s="17"/>
      <c r="GV24" s="17"/>
      <c r="GW24" s="17"/>
      <c r="GX24" s="17"/>
      <c r="GY24" s="17"/>
      <c r="GZ24" s="17"/>
      <c r="HA24" s="17"/>
      <c r="HB24" s="17"/>
      <c r="HC24" s="17"/>
      <c r="HD24" s="17"/>
      <c r="HE24" s="17"/>
      <c r="HF24" s="17"/>
      <c r="HG24" s="17"/>
      <c r="HH24" s="17"/>
      <c r="HI24" s="17"/>
      <c r="HJ24" s="17"/>
      <c r="HK24" s="17"/>
      <c r="HL24" s="17"/>
      <c r="HM24" s="17"/>
      <c r="HN24" s="17"/>
      <c r="HO24" s="17"/>
      <c r="HP24" s="17"/>
      <c r="HQ24" s="17"/>
      <c r="HR24" s="17"/>
      <c r="HS24" s="17"/>
      <c r="HT24" s="17"/>
      <c r="HU24" s="17"/>
      <c r="HV24" s="17"/>
      <c r="HW24" s="17"/>
      <c r="HX24" s="17"/>
      <c r="HY24" s="17"/>
      <c r="HZ24" s="17"/>
      <c r="IA24" s="17"/>
      <c r="IB24" s="17"/>
      <c r="IC24" s="17"/>
      <c r="ID24" s="17"/>
      <c r="IE24" s="17"/>
      <c r="IF24" s="17"/>
      <c r="IG24" s="17"/>
      <c r="IH24" s="17"/>
      <c r="II24" s="17"/>
      <c r="IJ24" s="17"/>
      <c r="IK24" s="17"/>
      <c r="IL24" s="17"/>
      <c r="IM24" s="17"/>
      <c r="IN24" s="17"/>
      <c r="IO24" s="17"/>
      <c r="IP24" s="17"/>
      <c r="IQ24" s="17"/>
      <c r="IR24" s="17"/>
      <c r="IS24" s="17"/>
      <c r="IT24" s="17"/>
      <c r="IU24" s="17"/>
      <c r="IV24" s="17"/>
      <c r="IW24" s="17"/>
      <c r="IX24" s="17"/>
      <c r="IY24" s="17"/>
      <c r="IZ24" s="17"/>
      <c r="JA24" s="17"/>
      <c r="JB24" s="17"/>
      <c r="JC24" s="17"/>
      <c r="JD24" s="17"/>
      <c r="JE24" s="17"/>
      <c r="JF24" s="17"/>
      <c r="JG24" s="17"/>
      <c r="JH24" s="17"/>
      <c r="JI24" s="17"/>
      <c r="JJ24" s="17"/>
      <c r="JK24" s="17"/>
      <c r="JL24" s="17"/>
      <c r="JM24" s="17"/>
      <c r="JN24" s="17"/>
      <c r="JO24" s="17"/>
      <c r="JP24" s="17"/>
      <c r="JQ24" s="17"/>
      <c r="JR24" s="17"/>
      <c r="JS24" s="17"/>
      <c r="JT24" s="17"/>
      <c r="JU24" s="17"/>
      <c r="JV24" s="17"/>
      <c r="JW24" s="17"/>
      <c r="JX24" s="17"/>
      <c r="JY24" s="17"/>
      <c r="JZ24" s="17"/>
      <c r="KA24" s="17"/>
      <c r="KB24" s="17"/>
      <c r="KC24" s="17"/>
      <c r="KD24" s="17"/>
      <c r="KE24" s="17"/>
      <c r="KF24" s="17"/>
      <c r="KG24" s="17"/>
      <c r="KH24" s="17"/>
      <c r="KI24" s="17"/>
      <c r="KJ24" s="17"/>
      <c r="KK24" s="17"/>
      <c r="KL24" s="17"/>
      <c r="KM24" s="17"/>
      <c r="KN24" s="17"/>
      <c r="KO24" s="17"/>
      <c r="KP24" s="17"/>
      <c r="KQ24" s="17"/>
      <c r="KR24" s="17"/>
      <c r="KS24" s="17"/>
      <c r="KT24" s="17"/>
      <c r="KU24" s="17"/>
      <c r="KV24" s="17"/>
      <c r="KW24" s="17"/>
      <c r="KX24" s="17"/>
      <c r="KY24" s="17"/>
      <c r="KZ24" s="17"/>
      <c r="LA24" s="17"/>
      <c r="LB24" s="17"/>
      <c r="LC24" s="17"/>
      <c r="LD24" s="17"/>
      <c r="LE24" s="17"/>
      <c r="LF24" s="17"/>
      <c r="LG24" s="17"/>
      <c r="LH24" s="17"/>
      <c r="LI24" s="17"/>
      <c r="LJ24" s="17"/>
      <c r="LK24" s="17"/>
      <c r="LL24" s="17"/>
      <c r="LM24" s="17"/>
      <c r="LN24" s="17"/>
      <c r="LO24" s="17"/>
      <c r="LP24" s="17"/>
      <c r="LQ24" s="17"/>
      <c r="LR24" s="17"/>
      <c r="LS24" s="17"/>
      <c r="LT24" s="17"/>
      <c r="LU24" s="17"/>
      <c r="LV24" s="17"/>
      <c r="LW24" s="17"/>
      <c r="LX24" s="17"/>
      <c r="LY24" s="17"/>
      <c r="LZ24" s="17"/>
      <c r="MA24" s="17"/>
      <c r="MB24" s="17"/>
      <c r="MC24" s="17"/>
      <c r="MD24" s="17"/>
      <c r="ME24" s="17"/>
      <c r="MF24" s="17"/>
      <c r="MG24" s="17"/>
      <c r="MH24" s="17"/>
      <c r="MI24" s="17"/>
      <c r="MJ24" s="17"/>
      <c r="MK24" s="17"/>
      <c r="ML24" s="17"/>
      <c r="MM24" s="17"/>
      <c r="MN24" s="17"/>
      <c r="MO24" s="17"/>
      <c r="MP24" s="17"/>
      <c r="MQ24" s="17"/>
      <c r="MR24" s="17"/>
      <c r="MS24" s="17"/>
      <c r="MT24" s="17"/>
      <c r="MU24" s="17"/>
      <c r="MV24" s="17"/>
      <c r="MW24" s="17"/>
      <c r="MX24" s="17"/>
      <c r="MY24" s="17"/>
      <c r="MZ24" s="17"/>
      <c r="NA24" s="17"/>
      <c r="NB24" s="17"/>
      <c r="NC24" s="17"/>
      <c r="ND24" s="17"/>
      <c r="NE24" s="17"/>
      <c r="NF24" s="17"/>
      <c r="NG24" s="17"/>
      <c r="NH24" s="17"/>
      <c r="NI24" s="17"/>
      <c r="NJ24" s="17"/>
      <c r="NK24" s="17"/>
      <c r="NL24" s="17"/>
      <c r="NM24" s="17"/>
      <c r="NN24" s="17"/>
      <c r="NO24" s="17"/>
      <c r="NP24" s="17"/>
      <c r="NQ24" s="17"/>
      <c r="NR24" s="17"/>
      <c r="NS24" s="17"/>
      <c r="NT24" s="17"/>
      <c r="NU24" s="17"/>
      <c r="NV24" s="17"/>
      <c r="NW24" s="17"/>
      <c r="NX24" s="17"/>
      <c r="NY24" s="17"/>
      <c r="NZ24" s="17"/>
      <c r="OA24" s="17"/>
      <c r="OB24" s="17"/>
      <c r="OC24" s="17"/>
      <c r="OD24" s="17"/>
      <c r="OE24" s="17"/>
      <c r="OF24" s="17"/>
      <c r="OG24" s="17"/>
      <c r="OH24" s="17"/>
      <c r="OI24" s="17"/>
      <c r="OJ24" s="17"/>
      <c r="OK24" s="17"/>
      <c r="OL24" s="17"/>
      <c r="OM24" s="17"/>
      <c r="ON24" s="17"/>
      <c r="OO24" s="17"/>
      <c r="OP24" s="17"/>
      <c r="OQ24" s="17"/>
      <c r="OR24" s="17"/>
      <c r="OS24" s="17"/>
      <c r="OT24" s="17"/>
      <c r="OU24" s="17"/>
      <c r="OV24" s="17"/>
      <c r="OW24" s="17"/>
      <c r="OX24" s="17"/>
      <c r="OY24" s="17"/>
      <c r="OZ24" s="17"/>
      <c r="PA24" s="17"/>
      <c r="PB24" s="17"/>
      <c r="PC24" s="17"/>
      <c r="PD24" s="17"/>
      <c r="PE24" s="17"/>
      <c r="PF24" s="17"/>
      <c r="PG24" s="17"/>
      <c r="PH24" s="17"/>
      <c r="PI24" s="17"/>
      <c r="PJ24" s="17"/>
      <c r="PK24" s="17"/>
      <c r="PL24" s="17"/>
      <c r="PM24" s="17"/>
      <c r="PN24" s="17"/>
      <c r="PO24" s="17"/>
      <c r="PP24" s="17"/>
      <c r="PQ24" s="17"/>
      <c r="PR24" s="17"/>
      <c r="PS24" s="17"/>
      <c r="PT24" s="17"/>
      <c r="PU24" s="17"/>
      <c r="PV24" s="17"/>
      <c r="PW24" s="17"/>
      <c r="PX24" s="17"/>
      <c r="PY24" s="17"/>
      <c r="PZ24" s="17"/>
      <c r="QA24" s="17"/>
      <c r="QB24" s="17"/>
      <c r="QC24" s="17"/>
      <c r="QD24" s="17"/>
      <c r="QE24" s="17"/>
      <c r="QF24" s="17"/>
      <c r="QG24" s="17"/>
      <c r="QH24" s="17"/>
      <c r="QI24" s="17"/>
      <c r="QJ24" s="17"/>
      <c r="QK24" s="17"/>
      <c r="QL24" s="17"/>
      <c r="QM24" s="17"/>
      <c r="QN24" s="17"/>
      <c r="QO24" s="17"/>
      <c r="QP24" s="17"/>
      <c r="QQ24" s="17"/>
      <c r="QR24" s="17"/>
      <c r="QS24" s="17"/>
      <c r="QT24" s="17"/>
      <c r="QU24" s="17"/>
      <c r="QV24" s="17"/>
      <c r="QW24" s="17"/>
      <c r="QX24" s="17"/>
      <c r="QY24" s="17"/>
      <c r="QZ24" s="17"/>
      <c r="RA24" s="17"/>
      <c r="RB24" s="17"/>
      <c r="RC24" s="17"/>
      <c r="RD24" s="17"/>
      <c r="RE24" s="17"/>
      <c r="RF24" s="17"/>
      <c r="RG24" s="17"/>
      <c r="RH24" s="17"/>
      <c r="RI24" s="17"/>
      <c r="RJ24" s="17"/>
      <c r="RK24" s="17"/>
      <c r="RL24" s="17"/>
      <c r="RM24" s="17"/>
      <c r="RN24" s="17"/>
      <c r="RO24" s="17"/>
      <c r="RP24" s="17"/>
      <c r="RQ24" s="17"/>
      <c r="RR24" s="17"/>
      <c r="RS24" s="17"/>
      <c r="RT24" s="17"/>
      <c r="RU24" s="17"/>
      <c r="RV24" s="17"/>
      <c r="RW24" s="17"/>
      <c r="RX24" s="17"/>
      <c r="RY24" s="17"/>
      <c r="RZ24" s="17"/>
      <c r="SA24" s="17"/>
      <c r="SB24" s="17"/>
      <c r="SC24" s="17"/>
      <c r="SD24" s="17"/>
      <c r="SE24" s="17"/>
      <c r="SF24" s="17"/>
      <c r="SG24" s="17"/>
      <c r="SH24" s="17"/>
      <c r="SI24" s="17"/>
      <c r="SJ24" s="17"/>
      <c r="SK24" s="17"/>
      <c r="SL24" s="17"/>
      <c r="SM24" s="17"/>
      <c r="SN24" s="17"/>
      <c r="SO24" s="17"/>
      <c r="SP24" s="17"/>
      <c r="SQ24" s="17"/>
      <c r="SR24" s="17"/>
      <c r="SS24" s="17"/>
      <c r="ST24" s="17"/>
      <c r="SU24" s="17"/>
      <c r="SV24" s="17"/>
      <c r="SW24" s="17"/>
      <c r="SX24" s="17"/>
      <c r="SY24" s="17"/>
      <c r="SZ24" s="17"/>
      <c r="TA24" s="17"/>
      <c r="TB24" s="17"/>
      <c r="TC24" s="17"/>
      <c r="TD24" s="17"/>
      <c r="TE24" s="17"/>
      <c r="TF24" s="17"/>
      <c r="TG24" s="17"/>
      <c r="TH24" s="17"/>
      <c r="TI24" s="17"/>
      <c r="TJ24" s="17"/>
      <c r="TK24" s="17"/>
      <c r="TL24" s="17"/>
      <c r="TM24" s="17"/>
      <c r="TN24" s="17"/>
      <c r="TO24" s="17"/>
      <c r="TP24" s="17"/>
      <c r="TQ24" s="17"/>
      <c r="TR24" s="17"/>
      <c r="TS24" s="17"/>
      <c r="TT24" s="17"/>
      <c r="TU24" s="17"/>
      <c r="TV24" s="17"/>
      <c r="TW24" s="17"/>
      <c r="TX24" s="17"/>
      <c r="TY24" s="17"/>
      <c r="TZ24" s="17"/>
      <c r="UA24" s="17"/>
      <c r="UB24" s="17"/>
      <c r="UC24" s="17"/>
      <c r="UD24" s="17"/>
      <c r="UE24" s="17"/>
      <c r="UF24" s="17"/>
      <c r="UG24" s="17"/>
      <c r="UH24" s="17"/>
      <c r="UI24" s="17"/>
      <c r="UJ24" s="17"/>
      <c r="UK24" s="17"/>
      <c r="UL24" s="17"/>
      <c r="UM24" s="17"/>
      <c r="UN24" s="17"/>
      <c r="UO24" s="17"/>
      <c r="UP24" s="17"/>
      <c r="UQ24" s="17"/>
      <c r="UR24" s="17"/>
      <c r="US24" s="17"/>
      <c r="UT24" s="17"/>
      <c r="UU24" s="17"/>
      <c r="UV24" s="17"/>
      <c r="UW24" s="17"/>
      <c r="UX24" s="17"/>
      <c r="UY24" s="17"/>
      <c r="UZ24" s="17"/>
      <c r="VA24" s="17"/>
      <c r="VB24" s="17"/>
      <c r="VC24" s="17"/>
      <c r="VD24" s="17"/>
      <c r="VE24" s="17"/>
      <c r="VF24" s="17"/>
      <c r="VG24" s="17"/>
      <c r="VH24" s="17"/>
      <c r="VI24" s="17"/>
      <c r="VJ24" s="17"/>
      <c r="VK24" s="17"/>
      <c r="VL24" s="17"/>
      <c r="VM24" s="17"/>
      <c r="VN24" s="17"/>
      <c r="VO24" s="17"/>
      <c r="VP24" s="17"/>
      <c r="VQ24" s="17"/>
      <c r="VR24" s="17"/>
      <c r="VS24" s="17"/>
      <c r="VT24" s="17"/>
      <c r="VU24" s="17"/>
      <c r="VV24" s="17"/>
      <c r="VW24" s="17"/>
      <c r="VX24" s="17"/>
      <c r="VY24" s="17"/>
      <c r="VZ24" s="17"/>
      <c r="WA24" s="17"/>
      <c r="WB24" s="17"/>
      <c r="WC24" s="17"/>
      <c r="WD24" s="17"/>
      <c r="WE24" s="17"/>
      <c r="WF24" s="17"/>
      <c r="WG24" s="17"/>
      <c r="WH24" s="17"/>
      <c r="WI24" s="17"/>
      <c r="WJ24" s="17"/>
      <c r="WK24" s="17"/>
      <c r="WL24" s="17"/>
      <c r="WM24" s="17"/>
      <c r="WN24" s="17"/>
      <c r="WO24" s="17"/>
      <c r="WP24" s="17"/>
      <c r="WQ24" s="17"/>
      <c r="WR24" s="17"/>
      <c r="WS24" s="17"/>
      <c r="WT24" s="17"/>
      <c r="WU24" s="17"/>
      <c r="WV24" s="17"/>
      <c r="WW24" s="17"/>
      <c r="WX24" s="17"/>
      <c r="WY24" s="17"/>
      <c r="WZ24" s="17"/>
      <c r="XA24" s="17"/>
      <c r="XB24" s="17"/>
      <c r="XC24" s="17"/>
      <c r="XD24" s="17"/>
      <c r="XE24" s="17"/>
      <c r="XF24" s="17"/>
      <c r="XG24" s="17"/>
      <c r="XH24" s="17"/>
      <c r="XI24" s="17"/>
      <c r="XJ24" s="17"/>
      <c r="XK24" s="17"/>
      <c r="XL24" s="17"/>
      <c r="XM24" s="17"/>
      <c r="XN24" s="17"/>
      <c r="XO24" s="17"/>
      <c r="XP24" s="17"/>
      <c r="XQ24" s="17"/>
      <c r="XR24" s="17"/>
      <c r="XS24" s="17"/>
      <c r="XT24" s="17"/>
      <c r="XU24" s="17"/>
      <c r="XV24" s="17"/>
      <c r="XW24" s="17"/>
      <c r="XX24" s="17"/>
      <c r="XY24" s="17"/>
      <c r="XZ24" s="17"/>
      <c r="YA24" s="17"/>
      <c r="YB24" s="17"/>
      <c r="YC24" s="17"/>
      <c r="YD24" s="17"/>
      <c r="YE24" s="17"/>
      <c r="YF24" s="17"/>
      <c r="YG24" s="17"/>
      <c r="YH24" s="17"/>
      <c r="YI24" s="17"/>
      <c r="YJ24" s="17"/>
      <c r="YK24" s="17"/>
      <c r="YL24" s="17"/>
      <c r="YM24" s="17"/>
      <c r="YN24" s="17"/>
      <c r="YO24" s="17"/>
      <c r="YP24" s="17"/>
      <c r="YQ24" s="17"/>
      <c r="YR24" s="17"/>
      <c r="YS24" s="17"/>
      <c r="YT24" s="17"/>
      <c r="YU24" s="17"/>
      <c r="YV24" s="17"/>
      <c r="YW24" s="17"/>
      <c r="YX24" s="17"/>
      <c r="YY24" s="17"/>
      <c r="YZ24" s="17"/>
      <c r="ZA24" s="17"/>
      <c r="ZB24" s="17"/>
      <c r="ZC24" s="17"/>
      <c r="ZD24" s="17"/>
      <c r="ZE24" s="17"/>
      <c r="ZF24" s="17"/>
      <c r="ZG24" s="17"/>
      <c r="ZH24" s="17"/>
      <c r="ZI24" s="17"/>
      <c r="ZJ24" s="17"/>
      <c r="ZK24" s="17"/>
      <c r="ZL24" s="17"/>
      <c r="ZM24" s="17"/>
      <c r="ZN24" s="17"/>
      <c r="ZO24" s="17"/>
      <c r="ZP24" s="17"/>
      <c r="ZQ24" s="17"/>
      <c r="ZR24" s="17"/>
      <c r="ZS24" s="17"/>
      <c r="ZT24" s="17"/>
      <c r="ZU24" s="17"/>
      <c r="ZV24" s="17"/>
      <c r="ZW24" s="17"/>
      <c r="ZX24" s="17"/>
      <c r="ZY24" s="17"/>
      <c r="ZZ24" s="17"/>
      <c r="AAA24" s="17"/>
      <c r="AAB24" s="17"/>
      <c r="AAC24" s="17"/>
      <c r="AAD24" s="17"/>
      <c r="AAE24" s="17"/>
      <c r="AAF24" s="17"/>
      <c r="AAG24" s="17"/>
      <c r="AAH24" s="17"/>
      <c r="AAI24" s="17"/>
      <c r="AAJ24" s="17"/>
      <c r="AAK24" s="17"/>
      <c r="AAL24" s="17"/>
      <c r="AAM24" s="17"/>
      <c r="AAN24" s="17"/>
      <c r="AAO24" s="17"/>
      <c r="AAP24" s="17"/>
      <c r="AAQ24" s="17"/>
      <c r="AAR24" s="17"/>
      <c r="AAS24" s="17"/>
      <c r="AAT24" s="17"/>
      <c r="AAU24" s="17"/>
      <c r="AAV24" s="17"/>
      <c r="AAW24" s="17"/>
      <c r="AAX24" s="17"/>
      <c r="AAY24" s="17"/>
      <c r="AAZ24" s="17"/>
      <c r="ABA24" s="17"/>
      <c r="ABB24" s="17"/>
      <c r="ABC24" s="17"/>
      <c r="ABD24" s="17"/>
      <c r="ABE24" s="17"/>
      <c r="ABF24" s="17"/>
      <c r="ABG24" s="17"/>
      <c r="ABH24" s="17"/>
      <c r="ABI24" s="17"/>
      <c r="ABJ24" s="17"/>
      <c r="ABK24" s="17"/>
      <c r="ABL24" s="17"/>
      <c r="ABM24" s="17"/>
      <c r="ABN24" s="17"/>
      <c r="ABO24" s="17"/>
      <c r="ABP24" s="17"/>
      <c r="ABQ24" s="17"/>
      <c r="ABR24" s="17"/>
      <c r="ABS24" s="17"/>
      <c r="ABT24" s="17"/>
      <c r="ABU24" s="17"/>
      <c r="ABV24" s="17"/>
      <c r="ABW24" s="17"/>
      <c r="ABX24" s="17"/>
      <c r="ABY24" s="17"/>
      <c r="ABZ24" s="17"/>
      <c r="ACA24" s="17"/>
      <c r="ACB24" s="17"/>
      <c r="ACC24" s="17"/>
      <c r="ACD24" s="17"/>
      <c r="ACE24" s="17"/>
      <c r="ACF24" s="17"/>
      <c r="ACG24" s="17"/>
      <c r="ACH24" s="17"/>
      <c r="ACI24" s="17"/>
      <c r="ACJ24" s="17"/>
      <c r="ACK24" s="17"/>
      <c r="ACL24" s="17"/>
      <c r="ACM24" s="17"/>
      <c r="ACN24" s="17"/>
      <c r="ACO24" s="17"/>
      <c r="ACP24" s="17"/>
      <c r="ACQ24" s="17"/>
      <c r="ACR24" s="17"/>
      <c r="ACS24" s="17"/>
      <c r="ACT24" s="17"/>
      <c r="ACU24" s="17"/>
      <c r="ACV24" s="17"/>
      <c r="ACW24" s="17"/>
      <c r="ACX24" s="17"/>
      <c r="ACY24" s="17"/>
      <c r="ACZ24" s="17"/>
      <c r="ADA24" s="17"/>
      <c r="ADB24" s="17"/>
      <c r="ADC24" s="17"/>
      <c r="ADD24" s="17"/>
      <c r="ADE24" s="17"/>
      <c r="ADF24" s="17"/>
      <c r="ADG24" s="17"/>
      <c r="ADH24" s="17"/>
      <c r="ADI24" s="17"/>
      <c r="ADJ24" s="17"/>
      <c r="ADK24" s="17"/>
      <c r="ADL24" s="17"/>
      <c r="ADM24" s="17"/>
      <c r="ADN24" s="17"/>
      <c r="ADO24" s="17"/>
      <c r="ADP24" s="17"/>
      <c r="ADQ24" s="17"/>
      <c r="ADR24" s="17"/>
      <c r="ADS24" s="17"/>
      <c r="ADT24" s="17"/>
      <c r="ADU24" s="17"/>
      <c r="ADV24" s="17"/>
      <c r="ADW24" s="17"/>
      <c r="ADX24" s="17"/>
      <c r="ADY24" s="17"/>
      <c r="ADZ24" s="17"/>
      <c r="AEA24" s="17"/>
      <c r="AEB24" s="17"/>
      <c r="AEC24" s="17"/>
      <c r="AED24" s="17"/>
      <c r="AEE24" s="17"/>
      <c r="AEF24" s="17"/>
      <c r="AEG24" s="17"/>
      <c r="AEH24" s="17"/>
      <c r="AEI24" s="17"/>
      <c r="AEJ24" s="17"/>
      <c r="AEK24" s="17"/>
      <c r="AEL24" s="17"/>
      <c r="AEM24" s="17"/>
      <c r="AEN24" s="17"/>
      <c r="AEO24" s="17"/>
      <c r="AEP24" s="17"/>
      <c r="AEQ24" s="17"/>
      <c r="AER24" s="17"/>
      <c r="AES24" s="17"/>
      <c r="AET24" s="17"/>
      <c r="AEU24" s="17"/>
      <c r="AEV24" s="17"/>
      <c r="AEW24" s="17"/>
      <c r="AEX24" s="17"/>
      <c r="AEY24" s="17"/>
      <c r="AEZ24" s="17"/>
      <c r="AFA24" s="17"/>
      <c r="AFB24" s="17"/>
      <c r="AFC24" s="17"/>
      <c r="AFD24" s="17"/>
      <c r="AFE24" s="17"/>
      <c r="AFF24" s="17"/>
      <c r="AFG24" s="17"/>
      <c r="AFH24" s="17"/>
      <c r="AFI24" s="17"/>
      <c r="AFJ24" s="17"/>
      <c r="AFK24" s="17"/>
      <c r="AFL24" s="17"/>
      <c r="AFM24" s="17"/>
      <c r="AFN24" s="17"/>
      <c r="AFO24" s="17"/>
      <c r="AFP24" s="17"/>
      <c r="AFQ24" s="17"/>
      <c r="AFR24" s="17"/>
      <c r="AFS24" s="17"/>
      <c r="AFT24" s="17"/>
      <c r="AFU24" s="17"/>
      <c r="AFV24" s="17"/>
      <c r="AFW24" s="17"/>
      <c r="AFX24" s="17"/>
      <c r="AFY24" s="17"/>
      <c r="AFZ24" s="17"/>
      <c r="AGA24" s="17"/>
      <c r="AGB24" s="17"/>
      <c r="AGC24" s="17"/>
      <c r="AGD24" s="17"/>
      <c r="AGE24" s="17"/>
      <c r="AGF24" s="17"/>
      <c r="AGG24" s="17"/>
      <c r="AGH24" s="17"/>
      <c r="AGI24" s="17"/>
      <c r="AGJ24" s="17"/>
      <c r="AGK24" s="17"/>
      <c r="AGL24" s="17"/>
      <c r="AGM24" s="17"/>
      <c r="AGN24" s="17"/>
      <c r="AGO24" s="17"/>
      <c r="AGP24" s="17"/>
      <c r="AGQ24" s="17"/>
      <c r="AGR24" s="17"/>
      <c r="AGS24" s="17"/>
      <c r="AGT24" s="17"/>
      <c r="AGU24" s="17"/>
      <c r="AGV24" s="17"/>
      <c r="AGW24" s="17"/>
      <c r="AGX24" s="17"/>
      <c r="AGY24" s="17"/>
      <c r="AGZ24" s="17"/>
      <c r="AHA24" s="17"/>
      <c r="AHB24" s="17"/>
      <c r="AHC24" s="17"/>
      <c r="AHD24" s="17"/>
      <c r="AHE24" s="17"/>
      <c r="AHF24" s="17"/>
      <c r="AHG24" s="17"/>
      <c r="AHH24" s="17"/>
      <c r="AHI24" s="17"/>
      <c r="AHJ24" s="17"/>
      <c r="AHK24" s="17"/>
      <c r="AHL24" s="17"/>
      <c r="AHM24" s="17"/>
      <c r="AHN24" s="17"/>
      <c r="AHO24" s="17"/>
      <c r="AHP24" s="17"/>
      <c r="AHQ24" s="17"/>
      <c r="AHR24" s="17"/>
      <c r="AHS24" s="17"/>
      <c r="AHT24" s="17"/>
      <c r="AHU24" s="17"/>
      <c r="AHV24" s="17"/>
      <c r="AHW24" s="17"/>
      <c r="AHX24" s="17"/>
      <c r="AHY24" s="17"/>
      <c r="AHZ24" s="17"/>
      <c r="AIA24" s="17"/>
      <c r="AIB24" s="17"/>
      <c r="AIC24" s="17"/>
      <c r="AID24" s="17"/>
      <c r="AIE24" s="17"/>
      <c r="AIF24" s="17"/>
      <c r="AIG24" s="17"/>
      <c r="AIH24" s="17"/>
      <c r="AII24" s="17"/>
      <c r="AIJ24" s="17"/>
      <c r="AIK24" s="17"/>
      <c r="AIL24" s="17"/>
      <c r="AIM24" s="17"/>
      <c r="AIN24" s="17"/>
      <c r="AIO24" s="17"/>
      <c r="AIP24" s="17"/>
      <c r="AIQ24" s="17"/>
      <c r="AIR24" s="17"/>
      <c r="AIS24" s="17"/>
      <c r="AIT24" s="17"/>
      <c r="AIU24" s="17"/>
      <c r="AIV24" s="17"/>
      <c r="AIW24" s="17"/>
      <c r="AIX24" s="17"/>
      <c r="AIY24" s="17"/>
      <c r="AIZ24" s="17"/>
      <c r="AJA24" s="17"/>
      <c r="AJB24" s="17"/>
      <c r="AJC24" s="17"/>
      <c r="AJD24" s="17"/>
      <c r="AJE24" s="17"/>
      <c r="AJF24" s="17"/>
      <c r="AJG24" s="17"/>
      <c r="AJH24" s="17"/>
      <c r="AJI24" s="17"/>
      <c r="AJJ24" s="17"/>
      <c r="AJK24" s="17"/>
      <c r="AJL24" s="17"/>
      <c r="AJM24" s="17"/>
      <c r="AJN24" s="17"/>
      <c r="AJO24" s="17"/>
      <c r="AJP24" s="17"/>
      <c r="AJQ24" s="17"/>
      <c r="AJR24" s="17"/>
      <c r="AJS24" s="17"/>
      <c r="AJT24" s="17"/>
      <c r="AJU24" s="17"/>
      <c r="AJV24" s="17"/>
      <c r="AJW24" s="17"/>
      <c r="AJX24" s="17"/>
      <c r="AJY24" s="17"/>
      <c r="AJZ24" s="17"/>
      <c r="AKA24" s="17"/>
      <c r="AKB24" s="17"/>
      <c r="AKC24" s="17"/>
      <c r="AKD24" s="17"/>
      <c r="AKE24" s="17"/>
      <c r="AKF24" s="17"/>
      <c r="AKG24" s="17"/>
      <c r="AKH24" s="17"/>
      <c r="AKI24" s="17"/>
      <c r="AKJ24" s="17"/>
      <c r="AKK24" s="17"/>
      <c r="AKL24" s="17"/>
      <c r="AKM24" s="17"/>
      <c r="AKN24" s="17"/>
      <c r="AKO24" s="17"/>
      <c r="AKP24" s="17"/>
      <c r="AKQ24" s="17"/>
      <c r="AKR24" s="17"/>
      <c r="AKS24" s="17"/>
      <c r="AKT24" s="17"/>
      <c r="AKU24" s="17"/>
      <c r="AKV24" s="17"/>
      <c r="AKW24" s="17"/>
      <c r="AKX24" s="17"/>
      <c r="AKY24" s="17"/>
      <c r="AKZ24" s="17"/>
      <c r="ALA24" s="17"/>
      <c r="ALB24" s="17"/>
      <c r="ALC24" s="17"/>
      <c r="ALD24" s="17"/>
      <c r="ALE24" s="17"/>
      <c r="ALF24" s="17"/>
      <c r="ALG24" s="17"/>
      <c r="ALH24" s="17"/>
      <c r="ALI24" s="17"/>
      <c r="ALJ24" s="17"/>
      <c r="ALK24" s="17"/>
      <c r="ALL24" s="17"/>
      <c r="ALM24" s="17"/>
      <c r="ALN24" s="17"/>
      <c r="ALO24" s="17"/>
      <c r="ALP24" s="17"/>
      <c r="ALQ24" s="17"/>
      <c r="ALR24" s="17"/>
      <c r="ALS24" s="17"/>
      <c r="ALT24" s="17"/>
      <c r="ALU24" s="17"/>
    </row>
    <row r="25" spans="1:1009" s="12" customFormat="1" ht="18">
      <c r="A25" s="112" t="str">
        <f>DataBase!B21</f>
        <v>Hediste diversicolor</v>
      </c>
      <c r="B25" s="112" t="str">
        <f>DataBase!C21</f>
        <v>Réserves énergétiques</v>
      </c>
      <c r="C25" s="112" t="str">
        <f>DataBase!D21</f>
        <v>Transition / Côtier</v>
      </c>
      <c r="D25" s="112" t="str">
        <f>DataBase!E21</f>
        <v>C Mouneyrac</v>
      </c>
      <c r="E25" s="112" t="str">
        <f>DataBase!F21</f>
        <v>MMS</v>
      </c>
      <c r="F25" s="20" t="str">
        <f t="shared" si="0"/>
        <v>Hediste diversicolor Réserves énergétiques</v>
      </c>
      <c r="G25" s="20">
        <f>_xlfn.RANK.EQ(H25,$H$9:$H$997,0)+COUNTIF(H$8:H24,H25)</f>
        <v>122</v>
      </c>
      <c r="H25" s="20">
        <f t="shared" si="1"/>
        <v>290</v>
      </c>
      <c r="I25" s="19">
        <f>INDEX(Ponderation!$W:$AA,MATCH(Analyse!I$8,Ponderation!$W:$W,0),MATCH(Analyse!$B$5,Ponderation!$W$2:$AA$2,0))*INDEX(DataBase!$1:$1048576,MATCH(Analyse!$F25,DataBase!$G:$G,0),MATCH(Analyse!I$8,DataBase!$4:$4,0))</f>
        <v>30</v>
      </c>
      <c r="J25" s="19">
        <f>INDEX(Ponderation!$W:$AA,MATCH(Analyse!J$8,Ponderation!$W:$W,0),MATCH(Analyse!$B$5,Ponderation!$W$2:$AA$2,0))*INDEX(DataBase!$1:$1048576,MATCH(Analyse!$F25,DataBase!$G:$G,0),MATCH(Analyse!J$8,DataBase!$4:$4,0))</f>
        <v>0</v>
      </c>
      <c r="K25" s="19">
        <f>INDEX(Ponderation!$W:$AA,MATCH(Analyse!K$8,Ponderation!$W:$W,0),MATCH(Analyse!$B$5,Ponderation!$W$2:$AA$2,0))*INDEX(DataBase!$1:$1048576,MATCH(Analyse!$F25,DataBase!$G:$G,0),MATCH(Analyse!K$8,DataBase!$4:$4,0))</f>
        <v>0</v>
      </c>
      <c r="L25" s="19">
        <f>INDEX(Ponderation!$W:$AA,MATCH(Analyse!L$8,Ponderation!$W:$W,0),MATCH(Analyse!$B$5,Ponderation!$W$2:$AA$2,0))*INDEX(DataBase!$1:$1048576,MATCH(Analyse!$F25,DataBase!$G:$G,0),MATCH(Analyse!L$8,DataBase!$4:$4,0))</f>
        <v>30</v>
      </c>
      <c r="M25" s="19">
        <f>INDEX(Ponderation!$W:$AA,MATCH(Analyse!M$8,Ponderation!$W:$W,0),MATCH(Analyse!$B$5,Ponderation!$W$2:$AA$2,0))*INDEX(DataBase!$1:$1048576,MATCH(Analyse!$F25,DataBase!$G:$G,0),MATCH(Analyse!M$8,DataBase!$4:$4,0))</f>
        <v>0</v>
      </c>
      <c r="N25" s="19">
        <f>INDEX(Ponderation!$W:$AA,MATCH(Analyse!N$8,Ponderation!$W:$W,0),MATCH(Analyse!$B$5,Ponderation!$W$2:$AA$2,0))*INDEX(DataBase!$1:$1048576,MATCH(Analyse!$F25,DataBase!$G:$G,0),MATCH(Analyse!N$8,DataBase!$4:$4,0))</f>
        <v>0</v>
      </c>
      <c r="O25" s="19">
        <f>INDEX(Ponderation!$W:$AA,MATCH(Analyse!O$8,Ponderation!$W:$W,0),MATCH(Analyse!$B$5,Ponderation!$W$2:$AA$2,0))*INDEX(DataBase!$1:$1048576,MATCH(Analyse!$F25,DataBase!$G:$G,0),MATCH(Analyse!O$8,DataBase!$4:$4,0))</f>
        <v>0</v>
      </c>
      <c r="P25" s="19">
        <f>INDEX(Ponderation!$W:$AA,MATCH(Analyse!P$8,Ponderation!$W:$W,0),MATCH(Analyse!$B$5,Ponderation!$W$2:$AA$2,0))*INDEX(DataBase!$1:$1048576,MATCH(Analyse!$F25,DataBase!$G:$G,0),MATCH(Analyse!P$8,DataBase!$4:$4,0))</f>
        <v>20</v>
      </c>
      <c r="Q25" s="19">
        <f>INDEX(Ponderation!$W:$AA,MATCH(Analyse!Q$8,Ponderation!$W:$W,0),MATCH(Analyse!$B$5,Ponderation!$W$2:$AA$2,0))*INDEX(DataBase!$1:$1048576,MATCH(Analyse!$F25,DataBase!$G:$G,0),MATCH(Analyse!Q$8,DataBase!$4:$4,0))</f>
        <v>0</v>
      </c>
      <c r="R25" s="19">
        <f>INDEX(Ponderation!$W:$AA,MATCH(Analyse!R$8,Ponderation!$W:$W,0),MATCH(Analyse!$B$5,Ponderation!$W$2:$AA$2,0))*INDEX(DataBase!$1:$1048576,MATCH(Analyse!$F25,DataBase!$G:$G,0),MATCH(Analyse!R$8,DataBase!$4:$4,0))</f>
        <v>30</v>
      </c>
      <c r="S25" s="19">
        <f>INDEX(Ponderation!$W:$AA,MATCH(Analyse!S$8,Ponderation!$W:$W,0),MATCH(Analyse!$B$5,Ponderation!$W$2:$AA$2,0))*INDEX(DataBase!$1:$1048576,MATCH(Analyse!$F25,DataBase!$G:$G,0),MATCH(Analyse!S$8,DataBase!$4:$4,0))</f>
        <v>0</v>
      </c>
      <c r="T25" s="19">
        <f>INDEX(Ponderation!$W:$AA,MATCH(Analyse!T$8,Ponderation!$W:$W,0),MATCH(Analyse!$B$5,Ponderation!$W$2:$AA$2,0))*INDEX(DataBase!$1:$1048576,MATCH(Analyse!$F25,DataBase!$G:$G,0),MATCH(Analyse!T$8,DataBase!$4:$4,0))</f>
        <v>0</v>
      </c>
      <c r="U25" s="19">
        <f>INDEX(Ponderation!$W:$AA,MATCH(Analyse!U$8,Ponderation!$W:$W,0),MATCH(Analyse!$B$5,Ponderation!$W$2:$AA$2,0))*INDEX(DataBase!$1:$1048576,MATCH(Analyse!$F25,DataBase!$G:$G,0),MATCH(Analyse!U$8,DataBase!$4:$4,0))</f>
        <v>30</v>
      </c>
      <c r="V25" s="19">
        <f>INDEX(Ponderation!$W:$AA,MATCH(Analyse!V$8,Ponderation!$W:$W,0),MATCH(Analyse!$B$5,Ponderation!$W$2:$AA$2,0))*INDEX(DataBase!$1:$1048576,MATCH(Analyse!$F25,DataBase!$G:$G,0),MATCH(Analyse!V$8,DataBase!$4:$4,0))</f>
        <v>0</v>
      </c>
      <c r="W25" s="19">
        <f>INDEX(Ponderation!$W:$AA,MATCH(Analyse!W$8,Ponderation!$W:$W,0),MATCH(Analyse!$B$5,Ponderation!$W$2:$AA$2,0))*INDEX(DataBase!$1:$1048576,MATCH(Analyse!$F25,DataBase!$G:$G,0),MATCH(Analyse!W$8,DataBase!$4:$4,0))</f>
        <v>0</v>
      </c>
      <c r="X25" s="19">
        <f>INDEX(Ponderation!$W:$AA,MATCH(Analyse!X$8,Ponderation!$W:$W,0),MATCH(Analyse!$B$5,Ponderation!$W$2:$AA$2,0))*INDEX(DataBase!$1:$1048576,MATCH(Analyse!$F25,DataBase!$G:$G,0),MATCH(Analyse!X$8,DataBase!$4:$4,0))</f>
        <v>0</v>
      </c>
      <c r="Y25" s="19">
        <f>INDEX(Ponderation!$W:$AA,MATCH(Analyse!Y$8,Ponderation!$W:$W,0),MATCH(Analyse!$B$5,Ponderation!$W$2:$AA$2,0))*INDEX(DataBase!$1:$1048576,MATCH(Analyse!$F25,DataBase!$G:$G,0),MATCH(Analyse!Y$8,DataBase!$4:$4,0))</f>
        <v>0</v>
      </c>
      <c r="Z25" s="19">
        <f>INDEX(Ponderation!$W:$AA,MATCH(Analyse!Z$8,Ponderation!$W:$W,0),MATCH(Analyse!$B$5,Ponderation!$W$2:$AA$2,0))*INDEX(DataBase!$1:$1048576,MATCH(Analyse!$F25,DataBase!$G:$G,0),MATCH(Analyse!Z$8,DataBase!$4:$4,0))</f>
        <v>0</v>
      </c>
      <c r="AA25" s="19">
        <f>INDEX(Ponderation!$W:$AA,MATCH(Analyse!AA$8,Ponderation!$W:$W,0),MATCH(Analyse!$B$5,Ponderation!$W$2:$AA$2,0))*INDEX(DataBase!$1:$1048576,MATCH(Analyse!$F25,DataBase!$G:$G,0),MATCH(Analyse!AA$8,DataBase!$4:$4,0))</f>
        <v>10</v>
      </c>
      <c r="AB25" s="19">
        <f>INDEX(Ponderation!$W:$AA,MATCH(Analyse!AB$8,Ponderation!$W:$W,0),MATCH(Analyse!$B$5,Ponderation!$W$2:$AA$2,0))*INDEX(DataBase!$1:$1048576,MATCH(Analyse!$F25,DataBase!$G:$G,0),MATCH(Analyse!AB$8,DataBase!$4:$4,0))</f>
        <v>10</v>
      </c>
      <c r="AC25" s="19">
        <f>INDEX(Ponderation!$W:$AA,MATCH(Analyse!AC$8,Ponderation!$W:$W,0),MATCH(Analyse!$B$5,Ponderation!$W$2:$AA$2,0))*INDEX(DataBase!$1:$1048576,MATCH(Analyse!$F25,DataBase!$G:$G,0),MATCH(Analyse!AC$8,DataBase!$4:$4,0))</f>
        <v>0</v>
      </c>
      <c r="AD25" s="19">
        <f>INDEX(Ponderation!$W:$AA,MATCH(Analyse!AD$8,Ponderation!$W:$W,0),MATCH(Analyse!$B$5,Ponderation!$W$2:$AA$2,0))*INDEX(DataBase!$1:$1048576,MATCH(Analyse!$F25,DataBase!$G:$G,0),MATCH(Analyse!AD$8,DataBase!$4:$4,0))</f>
        <v>30</v>
      </c>
      <c r="AE25" s="19">
        <f>INDEX(Ponderation!$W:$AA,MATCH(Analyse!AE$8,Ponderation!$W:$W,0),MATCH(Analyse!$B$5,Ponderation!$W$2:$AA$2,0))*INDEX(DataBase!$1:$1048576,MATCH(Analyse!$F25,DataBase!$G:$G,0),MATCH(Analyse!AE$8,DataBase!$4:$4,0))</f>
        <v>30</v>
      </c>
      <c r="AF25" s="19">
        <f>INDEX(Ponderation!$W:$AA,MATCH(Analyse!AF$8,Ponderation!$W:$W,0),MATCH(Analyse!$B$5,Ponderation!$W$2:$AA$2,0))*INDEX(DataBase!$1:$1048576,MATCH(Analyse!$F25,DataBase!$G:$G,0),MATCH(Analyse!AF$8,DataBase!$4:$4,0))</f>
        <v>0</v>
      </c>
      <c r="AG25" s="19">
        <f>INDEX(Ponderation!$W:$AA,MATCH(Analyse!AG$8,Ponderation!$W:$W,0),MATCH(Analyse!$B$5,Ponderation!$W$2:$AA$2,0))*INDEX(DataBase!$1:$1048576,MATCH(Analyse!$F25,DataBase!$G:$G,0),MATCH(Analyse!AG$8,DataBase!$4:$4,0))</f>
        <v>0</v>
      </c>
      <c r="AH25" s="19">
        <f>INDEX(Ponderation!$W:$AA,MATCH(Analyse!AH$8,Ponderation!$W:$W,0),MATCH(Analyse!$B$5,Ponderation!$W$2:$AA$2,0))*INDEX(DataBase!$1:$1048576,MATCH(Analyse!$F25,DataBase!$G:$G,0),MATCH(Analyse!AH$8,DataBase!$4:$4,0))</f>
        <v>30</v>
      </c>
      <c r="AI25" s="19">
        <f>INDEX(Ponderation!$W:$AA,MATCH(Analyse!AI$8,Ponderation!$W:$W,0),MATCH(Analyse!$B$5,Ponderation!$W$2:$AA$2,0))*INDEX(DataBase!$1:$1048576,MATCH(Analyse!$F25,DataBase!$G:$G,0),MATCH(Analyse!AI$8,DataBase!$4:$4,0))</f>
        <v>0</v>
      </c>
      <c r="AJ25" s="19">
        <f>INDEX(Ponderation!$W:$AA,MATCH(Analyse!AJ$8,Ponderation!$W:$W,0),MATCH(Analyse!$B$5,Ponderation!$W$2:$AA$2,0))*INDEX(DataBase!$1:$1048576,MATCH(Analyse!$F25,DataBase!$G:$G,0),MATCH(Analyse!AJ$8,DataBase!$4:$4,0))</f>
        <v>0</v>
      </c>
      <c r="AK25" s="19">
        <f>INDEX(Ponderation!$W:$AA,MATCH(Analyse!AK$8,Ponderation!$W:$W,0),MATCH(Analyse!$B$5,Ponderation!$W$2:$AA$2,0))*INDEX(DataBase!$1:$1048576,MATCH(Analyse!$F25,DataBase!$G:$G,0),MATCH(Analyse!AK$8,DataBase!$4:$4,0))</f>
        <v>30</v>
      </c>
      <c r="AL25" s="19">
        <f>INDEX(Ponderation!$W:$AA,MATCH(Analyse!AL$8,Ponderation!$W:$W,0),MATCH(Analyse!$B$5,Ponderation!$W$2:$AA$2,0))*INDEX(DataBase!$1:$1048576,MATCH(Analyse!$F25,DataBase!$G:$G,0),MATCH(Analyse!AL$8,DataBase!$4:$4,0))</f>
        <v>0</v>
      </c>
      <c r="AM25" s="19">
        <f>INDEX(Ponderation!$W:$AA,MATCH(Analyse!AM$8,Ponderation!$W:$W,0),MATCH(Analyse!$B$5,Ponderation!$W$2:$AA$2,0))*INDEX(DataBase!$1:$1048576,MATCH(Analyse!$F25,DataBase!$G:$G,0),MATCH(Analyse!AM$8,DataBase!$4:$4,0))</f>
        <v>0</v>
      </c>
      <c r="AN25" s="19">
        <f>INDEX(Ponderation!$W:$AA,MATCH(Analyse!AN$8,Ponderation!$W:$W,0),MATCH(Analyse!$B$5,Ponderation!$W$2:$AA$2,0))*INDEX(DataBase!$1:$1048576,MATCH(Analyse!$F25,DataBase!$G:$G,0),MATCH(Analyse!AN$8,DataBase!$4:$4,0))</f>
        <v>0</v>
      </c>
      <c r="AO25" s="19">
        <f>INDEX(Ponderation!$W:$AA,MATCH(Analyse!AO$8,Ponderation!$W:$W,0),MATCH(Analyse!$B$5,Ponderation!$W$2:$AA$2,0))*INDEX(DataBase!$1:$1048576,MATCH(Analyse!$F25,DataBase!$G:$G,0),MATCH(Analyse!AO$8,DataBase!$4:$4,0))</f>
        <v>0</v>
      </c>
      <c r="AP25" s="19">
        <f>INDEX(Ponderation!$W:$AA,MATCH(Analyse!AP$8,Ponderation!$W:$W,0),MATCH(Analyse!$B$5,Ponderation!$W$2:$AA$2,0))*INDEX(DataBase!$1:$1048576,MATCH(Analyse!$F25,DataBase!$G:$G,0),MATCH(Analyse!AP$8,DataBase!$4:$4,0))</f>
        <v>10</v>
      </c>
      <c r="AQ25" s="13"/>
      <c r="AR25" s="13"/>
      <c r="AS25" s="13"/>
      <c r="AT25" s="17"/>
      <c r="AU25" s="17"/>
      <c r="AV25" s="17"/>
      <c r="AW25" s="17"/>
      <c r="AX25" s="17"/>
      <c r="AY25" s="17"/>
      <c r="AZ25" s="17"/>
      <c r="BA25" s="17"/>
      <c r="BB25" s="17"/>
      <c r="BC25" s="17"/>
      <c r="BD25" s="17"/>
      <c r="BE25" s="17"/>
      <c r="BF25" s="17"/>
      <c r="BG25" s="17"/>
      <c r="BH25" s="17"/>
      <c r="BI25" s="17"/>
      <c r="BJ25" s="17"/>
      <c r="BK25" s="17"/>
      <c r="BL25" s="17"/>
      <c r="BM25" s="17"/>
      <c r="BN25" s="17"/>
      <c r="BO25" s="17"/>
      <c r="BP25" s="17"/>
      <c r="BQ25" s="17"/>
      <c r="BR25" s="17"/>
      <c r="BS25" s="17"/>
      <c r="BT25" s="17"/>
      <c r="BU25" s="17"/>
      <c r="BV25" s="17"/>
      <c r="BW25" s="17"/>
      <c r="BX25" s="17"/>
      <c r="BY25" s="17"/>
      <c r="BZ25" s="17"/>
      <c r="CA25" s="17"/>
      <c r="CB25" s="17"/>
      <c r="CC25" s="17"/>
      <c r="CD25" s="17"/>
      <c r="CE25" s="17"/>
      <c r="CF25" s="17"/>
      <c r="CG25" s="17"/>
      <c r="CH25" s="17"/>
      <c r="CI25" s="17"/>
      <c r="CJ25" s="17"/>
      <c r="CK25" s="17"/>
      <c r="CL25" s="17"/>
      <c r="CM25" s="17"/>
      <c r="CN25" s="17"/>
      <c r="CO25" s="17"/>
      <c r="CP25" s="17"/>
      <c r="CQ25" s="17"/>
      <c r="CR25" s="17"/>
      <c r="CS25" s="17"/>
      <c r="CT25" s="17"/>
      <c r="CU25" s="17"/>
      <c r="CV25" s="17"/>
      <c r="CW25" s="17"/>
      <c r="CX25" s="17"/>
      <c r="CY25" s="17"/>
      <c r="CZ25" s="17"/>
      <c r="DA25" s="17"/>
      <c r="DB25" s="17"/>
      <c r="DC25" s="17"/>
      <c r="DD25" s="17"/>
      <c r="DE25" s="17"/>
      <c r="DF25" s="17"/>
      <c r="DG25" s="17"/>
      <c r="DH25" s="17"/>
      <c r="DI25" s="17"/>
      <c r="DJ25" s="17"/>
      <c r="DK25" s="17"/>
      <c r="DL25" s="17"/>
      <c r="DM25" s="17"/>
      <c r="DN25" s="17"/>
      <c r="DO25" s="17"/>
      <c r="DP25" s="17"/>
      <c r="DQ25" s="17"/>
      <c r="DR25" s="17"/>
      <c r="DS25" s="17"/>
      <c r="DT25" s="17"/>
      <c r="DU25" s="17"/>
      <c r="DV25" s="17"/>
      <c r="DW25" s="17"/>
      <c r="DX25" s="17"/>
      <c r="DY25" s="17"/>
      <c r="DZ25" s="17"/>
      <c r="EA25" s="17"/>
      <c r="EB25" s="17"/>
      <c r="EC25" s="17"/>
      <c r="ED25" s="17"/>
      <c r="EE25" s="17"/>
      <c r="EF25" s="17"/>
      <c r="EG25" s="17"/>
      <c r="EH25" s="17"/>
      <c r="EI25" s="17"/>
      <c r="EJ25" s="17"/>
      <c r="EK25" s="17"/>
      <c r="EL25" s="17"/>
      <c r="EM25" s="17"/>
      <c r="EN25" s="17"/>
      <c r="EO25" s="17"/>
      <c r="EP25" s="17"/>
      <c r="EQ25" s="17"/>
      <c r="ER25" s="17"/>
      <c r="ES25" s="17"/>
      <c r="ET25" s="17"/>
      <c r="EU25" s="17"/>
      <c r="EV25" s="17"/>
      <c r="EW25" s="17"/>
      <c r="EX25" s="17"/>
      <c r="EY25" s="17"/>
      <c r="EZ25" s="17"/>
      <c r="FA25" s="17"/>
      <c r="FB25" s="17"/>
      <c r="FC25" s="17"/>
      <c r="FD25" s="17"/>
      <c r="FE25" s="17"/>
      <c r="FF25" s="17"/>
      <c r="FG25" s="17"/>
      <c r="FH25" s="17"/>
      <c r="FI25" s="17"/>
      <c r="FJ25" s="17"/>
      <c r="FK25" s="17"/>
      <c r="FL25" s="17"/>
      <c r="FM25" s="17"/>
      <c r="FN25" s="17"/>
      <c r="FO25" s="17"/>
      <c r="FP25" s="17"/>
      <c r="FQ25" s="17"/>
      <c r="FR25" s="17"/>
      <c r="FS25" s="17"/>
      <c r="FT25" s="17"/>
      <c r="FU25" s="17"/>
      <c r="FV25" s="17"/>
      <c r="FW25" s="17"/>
      <c r="FX25" s="17"/>
      <c r="FY25" s="17"/>
      <c r="FZ25" s="17"/>
      <c r="GA25" s="17"/>
      <c r="GB25" s="17"/>
      <c r="GC25" s="17"/>
      <c r="GD25" s="17"/>
      <c r="GE25" s="17"/>
      <c r="GF25" s="17"/>
      <c r="GG25" s="17"/>
      <c r="GH25" s="17"/>
      <c r="GI25" s="17"/>
      <c r="GJ25" s="17"/>
      <c r="GK25" s="17"/>
      <c r="GL25" s="17"/>
      <c r="GM25" s="17"/>
      <c r="GN25" s="17"/>
      <c r="GO25" s="17"/>
      <c r="GP25" s="17"/>
      <c r="GQ25" s="17"/>
      <c r="GR25" s="17"/>
      <c r="GS25" s="17"/>
      <c r="GT25" s="17"/>
      <c r="GU25" s="17"/>
      <c r="GV25" s="17"/>
      <c r="GW25" s="17"/>
      <c r="GX25" s="17"/>
      <c r="GY25" s="17"/>
      <c r="GZ25" s="17"/>
      <c r="HA25" s="17"/>
      <c r="HB25" s="17"/>
      <c r="HC25" s="17"/>
      <c r="HD25" s="17"/>
      <c r="HE25" s="17"/>
      <c r="HF25" s="17"/>
      <c r="HG25" s="17"/>
      <c r="HH25" s="17"/>
      <c r="HI25" s="17"/>
      <c r="HJ25" s="17"/>
      <c r="HK25" s="17"/>
      <c r="HL25" s="17"/>
      <c r="HM25" s="17"/>
      <c r="HN25" s="17"/>
      <c r="HO25" s="17"/>
      <c r="HP25" s="17"/>
      <c r="HQ25" s="17"/>
      <c r="HR25" s="17"/>
      <c r="HS25" s="17"/>
      <c r="HT25" s="17"/>
      <c r="HU25" s="17"/>
      <c r="HV25" s="17"/>
      <c r="HW25" s="17"/>
      <c r="HX25" s="17"/>
      <c r="HY25" s="17"/>
      <c r="HZ25" s="17"/>
      <c r="IA25" s="17"/>
      <c r="IB25" s="17"/>
      <c r="IC25" s="17"/>
      <c r="ID25" s="17"/>
      <c r="IE25" s="17"/>
      <c r="IF25" s="17"/>
      <c r="IG25" s="17"/>
      <c r="IH25" s="17"/>
      <c r="II25" s="17"/>
      <c r="IJ25" s="17"/>
      <c r="IK25" s="17"/>
      <c r="IL25" s="17"/>
      <c r="IM25" s="17"/>
      <c r="IN25" s="17"/>
      <c r="IO25" s="17"/>
      <c r="IP25" s="17"/>
      <c r="IQ25" s="17"/>
      <c r="IR25" s="17"/>
      <c r="IS25" s="17"/>
      <c r="IT25" s="17"/>
      <c r="IU25" s="17"/>
      <c r="IV25" s="17"/>
      <c r="IW25" s="17"/>
      <c r="IX25" s="17"/>
      <c r="IY25" s="17"/>
      <c r="IZ25" s="17"/>
      <c r="JA25" s="17"/>
      <c r="JB25" s="17"/>
      <c r="JC25" s="17"/>
      <c r="JD25" s="17"/>
      <c r="JE25" s="17"/>
      <c r="JF25" s="17"/>
      <c r="JG25" s="17"/>
      <c r="JH25" s="17"/>
      <c r="JI25" s="17"/>
      <c r="JJ25" s="17"/>
      <c r="JK25" s="17"/>
      <c r="JL25" s="17"/>
      <c r="JM25" s="17"/>
      <c r="JN25" s="17"/>
      <c r="JO25" s="17"/>
      <c r="JP25" s="17"/>
      <c r="JQ25" s="17"/>
      <c r="JR25" s="17"/>
      <c r="JS25" s="17"/>
      <c r="JT25" s="17"/>
      <c r="JU25" s="17"/>
      <c r="JV25" s="17"/>
      <c r="JW25" s="17"/>
      <c r="JX25" s="17"/>
      <c r="JY25" s="17"/>
      <c r="JZ25" s="17"/>
      <c r="KA25" s="17"/>
      <c r="KB25" s="17"/>
      <c r="KC25" s="17"/>
      <c r="KD25" s="17"/>
      <c r="KE25" s="17"/>
      <c r="KF25" s="17"/>
      <c r="KG25" s="17"/>
      <c r="KH25" s="17"/>
      <c r="KI25" s="17"/>
      <c r="KJ25" s="17"/>
      <c r="KK25" s="17"/>
      <c r="KL25" s="17"/>
      <c r="KM25" s="17"/>
      <c r="KN25" s="17"/>
      <c r="KO25" s="17"/>
      <c r="KP25" s="17"/>
      <c r="KQ25" s="17"/>
      <c r="KR25" s="17"/>
      <c r="KS25" s="17"/>
      <c r="KT25" s="17"/>
      <c r="KU25" s="17"/>
      <c r="KV25" s="17"/>
      <c r="KW25" s="17"/>
      <c r="KX25" s="17"/>
      <c r="KY25" s="17"/>
      <c r="KZ25" s="17"/>
      <c r="LA25" s="17"/>
      <c r="LB25" s="17"/>
      <c r="LC25" s="17"/>
      <c r="LD25" s="17"/>
      <c r="LE25" s="17"/>
      <c r="LF25" s="17"/>
      <c r="LG25" s="17"/>
      <c r="LH25" s="17"/>
      <c r="LI25" s="17"/>
      <c r="LJ25" s="17"/>
      <c r="LK25" s="17"/>
      <c r="LL25" s="17"/>
      <c r="LM25" s="17"/>
      <c r="LN25" s="17"/>
      <c r="LO25" s="17"/>
      <c r="LP25" s="17"/>
      <c r="LQ25" s="17"/>
      <c r="LR25" s="17"/>
      <c r="LS25" s="17"/>
      <c r="LT25" s="17"/>
      <c r="LU25" s="17"/>
      <c r="LV25" s="17"/>
      <c r="LW25" s="17"/>
      <c r="LX25" s="17"/>
      <c r="LY25" s="17"/>
      <c r="LZ25" s="17"/>
      <c r="MA25" s="17"/>
      <c r="MB25" s="17"/>
      <c r="MC25" s="17"/>
      <c r="MD25" s="17"/>
      <c r="ME25" s="17"/>
      <c r="MF25" s="17"/>
      <c r="MG25" s="17"/>
      <c r="MH25" s="17"/>
      <c r="MI25" s="17"/>
      <c r="MJ25" s="17"/>
      <c r="MK25" s="17"/>
      <c r="ML25" s="17"/>
      <c r="MM25" s="17"/>
      <c r="MN25" s="17"/>
      <c r="MO25" s="17"/>
      <c r="MP25" s="17"/>
      <c r="MQ25" s="17"/>
      <c r="MR25" s="17"/>
      <c r="MS25" s="17"/>
      <c r="MT25" s="17"/>
      <c r="MU25" s="17"/>
      <c r="MV25" s="17"/>
      <c r="MW25" s="17"/>
      <c r="MX25" s="17"/>
      <c r="MY25" s="17"/>
      <c r="MZ25" s="17"/>
      <c r="NA25" s="17"/>
      <c r="NB25" s="17"/>
      <c r="NC25" s="17"/>
      <c r="ND25" s="17"/>
      <c r="NE25" s="17"/>
      <c r="NF25" s="17"/>
      <c r="NG25" s="17"/>
      <c r="NH25" s="17"/>
      <c r="NI25" s="17"/>
      <c r="NJ25" s="17"/>
      <c r="NK25" s="17"/>
      <c r="NL25" s="17"/>
      <c r="NM25" s="17"/>
      <c r="NN25" s="17"/>
      <c r="NO25" s="17"/>
      <c r="NP25" s="17"/>
      <c r="NQ25" s="17"/>
      <c r="NR25" s="17"/>
      <c r="NS25" s="17"/>
      <c r="NT25" s="17"/>
      <c r="NU25" s="17"/>
      <c r="NV25" s="17"/>
      <c r="NW25" s="17"/>
      <c r="NX25" s="17"/>
      <c r="NY25" s="17"/>
      <c r="NZ25" s="17"/>
      <c r="OA25" s="17"/>
      <c r="OB25" s="17"/>
      <c r="OC25" s="17"/>
      <c r="OD25" s="17"/>
      <c r="OE25" s="17"/>
      <c r="OF25" s="17"/>
      <c r="OG25" s="17"/>
      <c r="OH25" s="17"/>
      <c r="OI25" s="17"/>
      <c r="OJ25" s="17"/>
      <c r="OK25" s="17"/>
      <c r="OL25" s="17"/>
      <c r="OM25" s="17"/>
      <c r="ON25" s="17"/>
      <c r="OO25" s="17"/>
      <c r="OP25" s="17"/>
      <c r="OQ25" s="17"/>
      <c r="OR25" s="17"/>
      <c r="OS25" s="17"/>
      <c r="OT25" s="17"/>
      <c r="OU25" s="17"/>
      <c r="OV25" s="17"/>
      <c r="OW25" s="17"/>
      <c r="OX25" s="17"/>
      <c r="OY25" s="17"/>
      <c r="OZ25" s="17"/>
      <c r="PA25" s="17"/>
      <c r="PB25" s="17"/>
      <c r="PC25" s="17"/>
      <c r="PD25" s="17"/>
      <c r="PE25" s="17"/>
      <c r="PF25" s="17"/>
      <c r="PG25" s="17"/>
      <c r="PH25" s="17"/>
      <c r="PI25" s="17"/>
      <c r="PJ25" s="17"/>
      <c r="PK25" s="17"/>
      <c r="PL25" s="17"/>
      <c r="PM25" s="17"/>
      <c r="PN25" s="17"/>
      <c r="PO25" s="17"/>
      <c r="PP25" s="17"/>
      <c r="PQ25" s="17"/>
      <c r="PR25" s="17"/>
      <c r="PS25" s="17"/>
      <c r="PT25" s="17"/>
      <c r="PU25" s="17"/>
      <c r="PV25" s="17"/>
      <c r="PW25" s="17"/>
      <c r="PX25" s="17"/>
      <c r="PY25" s="17"/>
      <c r="PZ25" s="17"/>
      <c r="QA25" s="17"/>
      <c r="QB25" s="17"/>
      <c r="QC25" s="17"/>
      <c r="QD25" s="17"/>
      <c r="QE25" s="17"/>
      <c r="QF25" s="17"/>
      <c r="QG25" s="17"/>
      <c r="QH25" s="17"/>
      <c r="QI25" s="17"/>
      <c r="QJ25" s="17"/>
      <c r="QK25" s="17"/>
      <c r="QL25" s="17"/>
      <c r="QM25" s="17"/>
      <c r="QN25" s="17"/>
      <c r="QO25" s="17"/>
      <c r="QP25" s="17"/>
      <c r="QQ25" s="17"/>
      <c r="QR25" s="17"/>
      <c r="QS25" s="17"/>
      <c r="QT25" s="17"/>
      <c r="QU25" s="17"/>
      <c r="QV25" s="17"/>
      <c r="QW25" s="17"/>
      <c r="QX25" s="17"/>
      <c r="QY25" s="17"/>
      <c r="QZ25" s="17"/>
      <c r="RA25" s="17"/>
      <c r="RB25" s="17"/>
      <c r="RC25" s="17"/>
      <c r="RD25" s="17"/>
      <c r="RE25" s="17"/>
      <c r="RF25" s="17"/>
      <c r="RG25" s="17"/>
      <c r="RH25" s="17"/>
      <c r="RI25" s="17"/>
      <c r="RJ25" s="17"/>
      <c r="RK25" s="17"/>
      <c r="RL25" s="17"/>
      <c r="RM25" s="17"/>
      <c r="RN25" s="17"/>
      <c r="RO25" s="17"/>
      <c r="RP25" s="17"/>
      <c r="RQ25" s="17"/>
      <c r="RR25" s="17"/>
      <c r="RS25" s="17"/>
      <c r="RT25" s="17"/>
      <c r="RU25" s="17"/>
      <c r="RV25" s="17"/>
      <c r="RW25" s="17"/>
      <c r="RX25" s="17"/>
      <c r="RY25" s="17"/>
      <c r="RZ25" s="17"/>
      <c r="SA25" s="17"/>
      <c r="SB25" s="17"/>
      <c r="SC25" s="17"/>
      <c r="SD25" s="17"/>
      <c r="SE25" s="17"/>
      <c r="SF25" s="17"/>
      <c r="SG25" s="17"/>
      <c r="SH25" s="17"/>
      <c r="SI25" s="17"/>
      <c r="SJ25" s="17"/>
      <c r="SK25" s="17"/>
      <c r="SL25" s="17"/>
      <c r="SM25" s="17"/>
      <c r="SN25" s="17"/>
      <c r="SO25" s="17"/>
      <c r="SP25" s="17"/>
      <c r="SQ25" s="17"/>
      <c r="SR25" s="17"/>
      <c r="SS25" s="17"/>
      <c r="ST25" s="17"/>
      <c r="SU25" s="17"/>
      <c r="SV25" s="17"/>
      <c r="SW25" s="17"/>
      <c r="SX25" s="17"/>
      <c r="SY25" s="17"/>
      <c r="SZ25" s="17"/>
      <c r="TA25" s="17"/>
      <c r="TB25" s="17"/>
      <c r="TC25" s="17"/>
      <c r="TD25" s="17"/>
      <c r="TE25" s="17"/>
      <c r="TF25" s="17"/>
      <c r="TG25" s="17"/>
      <c r="TH25" s="17"/>
      <c r="TI25" s="17"/>
      <c r="TJ25" s="17"/>
      <c r="TK25" s="17"/>
      <c r="TL25" s="17"/>
      <c r="TM25" s="17"/>
      <c r="TN25" s="17"/>
      <c r="TO25" s="17"/>
      <c r="TP25" s="17"/>
      <c r="TQ25" s="17"/>
      <c r="TR25" s="17"/>
      <c r="TS25" s="17"/>
      <c r="TT25" s="17"/>
      <c r="TU25" s="17"/>
      <c r="TV25" s="17"/>
      <c r="TW25" s="17"/>
      <c r="TX25" s="17"/>
      <c r="TY25" s="17"/>
      <c r="TZ25" s="17"/>
      <c r="UA25" s="17"/>
      <c r="UB25" s="17"/>
      <c r="UC25" s="17"/>
      <c r="UD25" s="17"/>
      <c r="UE25" s="17"/>
      <c r="UF25" s="17"/>
      <c r="UG25" s="17"/>
      <c r="UH25" s="17"/>
      <c r="UI25" s="17"/>
      <c r="UJ25" s="17"/>
      <c r="UK25" s="17"/>
      <c r="UL25" s="17"/>
      <c r="UM25" s="17"/>
      <c r="UN25" s="17"/>
      <c r="UO25" s="17"/>
      <c r="UP25" s="17"/>
      <c r="UQ25" s="17"/>
      <c r="UR25" s="17"/>
      <c r="US25" s="17"/>
      <c r="UT25" s="17"/>
      <c r="UU25" s="17"/>
      <c r="UV25" s="17"/>
      <c r="UW25" s="17"/>
      <c r="UX25" s="17"/>
      <c r="UY25" s="17"/>
      <c r="UZ25" s="17"/>
      <c r="VA25" s="17"/>
      <c r="VB25" s="17"/>
      <c r="VC25" s="17"/>
      <c r="VD25" s="17"/>
      <c r="VE25" s="17"/>
      <c r="VF25" s="17"/>
      <c r="VG25" s="17"/>
      <c r="VH25" s="17"/>
      <c r="VI25" s="17"/>
      <c r="VJ25" s="17"/>
      <c r="VK25" s="17"/>
      <c r="VL25" s="17"/>
      <c r="VM25" s="17"/>
      <c r="VN25" s="17"/>
      <c r="VO25" s="17"/>
      <c r="VP25" s="17"/>
      <c r="VQ25" s="17"/>
      <c r="VR25" s="17"/>
      <c r="VS25" s="17"/>
      <c r="VT25" s="17"/>
      <c r="VU25" s="17"/>
      <c r="VV25" s="17"/>
      <c r="VW25" s="17"/>
      <c r="VX25" s="17"/>
      <c r="VY25" s="17"/>
      <c r="VZ25" s="17"/>
      <c r="WA25" s="17"/>
      <c r="WB25" s="17"/>
      <c r="WC25" s="17"/>
      <c r="WD25" s="17"/>
      <c r="WE25" s="17"/>
      <c r="WF25" s="17"/>
      <c r="WG25" s="17"/>
      <c r="WH25" s="17"/>
      <c r="WI25" s="17"/>
      <c r="WJ25" s="17"/>
      <c r="WK25" s="17"/>
      <c r="WL25" s="17"/>
      <c r="WM25" s="17"/>
      <c r="WN25" s="17"/>
      <c r="WO25" s="17"/>
      <c r="WP25" s="17"/>
      <c r="WQ25" s="17"/>
      <c r="WR25" s="17"/>
      <c r="WS25" s="17"/>
      <c r="WT25" s="17"/>
      <c r="WU25" s="17"/>
      <c r="WV25" s="17"/>
      <c r="WW25" s="17"/>
      <c r="WX25" s="17"/>
      <c r="WY25" s="17"/>
      <c r="WZ25" s="17"/>
      <c r="XA25" s="17"/>
      <c r="XB25" s="17"/>
      <c r="XC25" s="17"/>
      <c r="XD25" s="17"/>
      <c r="XE25" s="17"/>
      <c r="XF25" s="17"/>
      <c r="XG25" s="17"/>
      <c r="XH25" s="17"/>
      <c r="XI25" s="17"/>
      <c r="XJ25" s="17"/>
      <c r="XK25" s="17"/>
      <c r="XL25" s="17"/>
      <c r="XM25" s="17"/>
      <c r="XN25" s="17"/>
      <c r="XO25" s="17"/>
      <c r="XP25" s="17"/>
      <c r="XQ25" s="17"/>
      <c r="XR25" s="17"/>
      <c r="XS25" s="17"/>
      <c r="XT25" s="17"/>
      <c r="XU25" s="17"/>
      <c r="XV25" s="17"/>
      <c r="XW25" s="17"/>
      <c r="XX25" s="17"/>
      <c r="XY25" s="17"/>
      <c r="XZ25" s="17"/>
      <c r="YA25" s="17"/>
      <c r="YB25" s="17"/>
      <c r="YC25" s="17"/>
      <c r="YD25" s="17"/>
      <c r="YE25" s="17"/>
      <c r="YF25" s="17"/>
      <c r="YG25" s="17"/>
      <c r="YH25" s="17"/>
      <c r="YI25" s="17"/>
      <c r="YJ25" s="17"/>
      <c r="YK25" s="17"/>
      <c r="YL25" s="17"/>
      <c r="YM25" s="17"/>
      <c r="YN25" s="17"/>
      <c r="YO25" s="17"/>
      <c r="YP25" s="17"/>
      <c r="YQ25" s="17"/>
      <c r="YR25" s="17"/>
      <c r="YS25" s="17"/>
      <c r="YT25" s="17"/>
      <c r="YU25" s="17"/>
      <c r="YV25" s="17"/>
      <c r="YW25" s="17"/>
      <c r="YX25" s="17"/>
      <c r="YY25" s="17"/>
      <c r="YZ25" s="17"/>
      <c r="ZA25" s="17"/>
      <c r="ZB25" s="17"/>
      <c r="ZC25" s="17"/>
      <c r="ZD25" s="17"/>
      <c r="ZE25" s="17"/>
      <c r="ZF25" s="17"/>
      <c r="ZG25" s="17"/>
      <c r="ZH25" s="17"/>
      <c r="ZI25" s="17"/>
      <c r="ZJ25" s="17"/>
      <c r="ZK25" s="17"/>
      <c r="ZL25" s="17"/>
      <c r="ZM25" s="17"/>
      <c r="ZN25" s="17"/>
      <c r="ZO25" s="17"/>
      <c r="ZP25" s="17"/>
      <c r="ZQ25" s="17"/>
      <c r="ZR25" s="17"/>
      <c r="ZS25" s="17"/>
      <c r="ZT25" s="17"/>
      <c r="ZU25" s="17"/>
      <c r="ZV25" s="17"/>
      <c r="ZW25" s="17"/>
      <c r="ZX25" s="17"/>
      <c r="ZY25" s="17"/>
      <c r="ZZ25" s="17"/>
      <c r="AAA25" s="17"/>
      <c r="AAB25" s="17"/>
      <c r="AAC25" s="17"/>
      <c r="AAD25" s="17"/>
      <c r="AAE25" s="17"/>
      <c r="AAF25" s="17"/>
      <c r="AAG25" s="17"/>
      <c r="AAH25" s="17"/>
      <c r="AAI25" s="17"/>
      <c r="AAJ25" s="17"/>
      <c r="AAK25" s="17"/>
      <c r="AAL25" s="17"/>
      <c r="AAM25" s="17"/>
      <c r="AAN25" s="17"/>
      <c r="AAO25" s="17"/>
      <c r="AAP25" s="17"/>
      <c r="AAQ25" s="17"/>
      <c r="AAR25" s="17"/>
      <c r="AAS25" s="17"/>
      <c r="AAT25" s="17"/>
      <c r="AAU25" s="17"/>
      <c r="AAV25" s="17"/>
      <c r="AAW25" s="17"/>
      <c r="AAX25" s="17"/>
      <c r="AAY25" s="17"/>
      <c r="AAZ25" s="17"/>
      <c r="ABA25" s="17"/>
      <c r="ABB25" s="17"/>
      <c r="ABC25" s="17"/>
      <c r="ABD25" s="17"/>
      <c r="ABE25" s="17"/>
      <c r="ABF25" s="17"/>
      <c r="ABG25" s="17"/>
      <c r="ABH25" s="17"/>
      <c r="ABI25" s="17"/>
      <c r="ABJ25" s="17"/>
      <c r="ABK25" s="17"/>
      <c r="ABL25" s="17"/>
      <c r="ABM25" s="17"/>
      <c r="ABN25" s="17"/>
      <c r="ABO25" s="17"/>
      <c r="ABP25" s="17"/>
      <c r="ABQ25" s="17"/>
      <c r="ABR25" s="17"/>
      <c r="ABS25" s="17"/>
      <c r="ABT25" s="17"/>
      <c r="ABU25" s="17"/>
      <c r="ABV25" s="17"/>
      <c r="ABW25" s="17"/>
      <c r="ABX25" s="17"/>
      <c r="ABY25" s="17"/>
      <c r="ABZ25" s="17"/>
      <c r="ACA25" s="17"/>
      <c r="ACB25" s="17"/>
      <c r="ACC25" s="17"/>
      <c r="ACD25" s="17"/>
      <c r="ACE25" s="17"/>
      <c r="ACF25" s="17"/>
      <c r="ACG25" s="17"/>
      <c r="ACH25" s="17"/>
      <c r="ACI25" s="17"/>
      <c r="ACJ25" s="17"/>
      <c r="ACK25" s="17"/>
      <c r="ACL25" s="17"/>
      <c r="ACM25" s="17"/>
      <c r="ACN25" s="17"/>
      <c r="ACO25" s="17"/>
      <c r="ACP25" s="17"/>
      <c r="ACQ25" s="17"/>
      <c r="ACR25" s="17"/>
      <c r="ACS25" s="17"/>
      <c r="ACT25" s="17"/>
      <c r="ACU25" s="17"/>
      <c r="ACV25" s="17"/>
      <c r="ACW25" s="17"/>
      <c r="ACX25" s="17"/>
      <c r="ACY25" s="17"/>
      <c r="ACZ25" s="17"/>
      <c r="ADA25" s="17"/>
      <c r="ADB25" s="17"/>
      <c r="ADC25" s="17"/>
      <c r="ADD25" s="17"/>
      <c r="ADE25" s="17"/>
      <c r="ADF25" s="17"/>
      <c r="ADG25" s="17"/>
      <c r="ADH25" s="17"/>
      <c r="ADI25" s="17"/>
      <c r="ADJ25" s="17"/>
      <c r="ADK25" s="17"/>
      <c r="ADL25" s="17"/>
      <c r="ADM25" s="17"/>
      <c r="ADN25" s="17"/>
      <c r="ADO25" s="17"/>
      <c r="ADP25" s="17"/>
      <c r="ADQ25" s="17"/>
      <c r="ADR25" s="17"/>
      <c r="ADS25" s="17"/>
      <c r="ADT25" s="17"/>
      <c r="ADU25" s="17"/>
      <c r="ADV25" s="17"/>
      <c r="ADW25" s="17"/>
      <c r="ADX25" s="17"/>
      <c r="ADY25" s="17"/>
      <c r="ADZ25" s="17"/>
      <c r="AEA25" s="17"/>
      <c r="AEB25" s="17"/>
      <c r="AEC25" s="17"/>
      <c r="AED25" s="17"/>
      <c r="AEE25" s="17"/>
      <c r="AEF25" s="17"/>
      <c r="AEG25" s="17"/>
      <c r="AEH25" s="17"/>
      <c r="AEI25" s="17"/>
      <c r="AEJ25" s="17"/>
      <c r="AEK25" s="17"/>
      <c r="AEL25" s="17"/>
      <c r="AEM25" s="17"/>
      <c r="AEN25" s="17"/>
      <c r="AEO25" s="17"/>
      <c r="AEP25" s="17"/>
      <c r="AEQ25" s="17"/>
      <c r="AER25" s="17"/>
      <c r="AES25" s="17"/>
      <c r="AET25" s="17"/>
      <c r="AEU25" s="17"/>
      <c r="AEV25" s="17"/>
      <c r="AEW25" s="17"/>
      <c r="AEX25" s="17"/>
      <c r="AEY25" s="17"/>
      <c r="AEZ25" s="17"/>
      <c r="AFA25" s="17"/>
      <c r="AFB25" s="17"/>
      <c r="AFC25" s="17"/>
      <c r="AFD25" s="17"/>
      <c r="AFE25" s="17"/>
      <c r="AFF25" s="17"/>
      <c r="AFG25" s="17"/>
      <c r="AFH25" s="17"/>
      <c r="AFI25" s="17"/>
      <c r="AFJ25" s="17"/>
      <c r="AFK25" s="17"/>
      <c r="AFL25" s="17"/>
      <c r="AFM25" s="17"/>
      <c r="AFN25" s="17"/>
      <c r="AFO25" s="17"/>
      <c r="AFP25" s="17"/>
      <c r="AFQ25" s="17"/>
      <c r="AFR25" s="17"/>
      <c r="AFS25" s="17"/>
      <c r="AFT25" s="17"/>
      <c r="AFU25" s="17"/>
      <c r="AFV25" s="17"/>
      <c r="AFW25" s="17"/>
      <c r="AFX25" s="17"/>
      <c r="AFY25" s="17"/>
      <c r="AFZ25" s="17"/>
      <c r="AGA25" s="17"/>
      <c r="AGB25" s="17"/>
      <c r="AGC25" s="17"/>
      <c r="AGD25" s="17"/>
      <c r="AGE25" s="17"/>
      <c r="AGF25" s="17"/>
      <c r="AGG25" s="17"/>
      <c r="AGH25" s="17"/>
      <c r="AGI25" s="17"/>
      <c r="AGJ25" s="17"/>
      <c r="AGK25" s="17"/>
      <c r="AGL25" s="17"/>
      <c r="AGM25" s="17"/>
      <c r="AGN25" s="17"/>
      <c r="AGO25" s="17"/>
      <c r="AGP25" s="17"/>
      <c r="AGQ25" s="17"/>
      <c r="AGR25" s="17"/>
      <c r="AGS25" s="17"/>
      <c r="AGT25" s="17"/>
      <c r="AGU25" s="17"/>
      <c r="AGV25" s="17"/>
      <c r="AGW25" s="17"/>
      <c r="AGX25" s="17"/>
      <c r="AGY25" s="17"/>
      <c r="AGZ25" s="17"/>
      <c r="AHA25" s="17"/>
      <c r="AHB25" s="17"/>
      <c r="AHC25" s="17"/>
      <c r="AHD25" s="17"/>
      <c r="AHE25" s="17"/>
      <c r="AHF25" s="17"/>
      <c r="AHG25" s="17"/>
      <c r="AHH25" s="17"/>
      <c r="AHI25" s="17"/>
      <c r="AHJ25" s="17"/>
      <c r="AHK25" s="17"/>
      <c r="AHL25" s="17"/>
      <c r="AHM25" s="17"/>
      <c r="AHN25" s="17"/>
      <c r="AHO25" s="17"/>
      <c r="AHP25" s="17"/>
      <c r="AHQ25" s="17"/>
      <c r="AHR25" s="17"/>
      <c r="AHS25" s="17"/>
      <c r="AHT25" s="17"/>
      <c r="AHU25" s="17"/>
      <c r="AHV25" s="17"/>
      <c r="AHW25" s="17"/>
      <c r="AHX25" s="17"/>
      <c r="AHY25" s="17"/>
      <c r="AHZ25" s="17"/>
      <c r="AIA25" s="17"/>
      <c r="AIB25" s="17"/>
      <c r="AIC25" s="17"/>
      <c r="AID25" s="17"/>
      <c r="AIE25" s="17"/>
      <c r="AIF25" s="17"/>
      <c r="AIG25" s="17"/>
      <c r="AIH25" s="17"/>
      <c r="AII25" s="17"/>
      <c r="AIJ25" s="17"/>
      <c r="AIK25" s="17"/>
      <c r="AIL25" s="17"/>
      <c r="AIM25" s="17"/>
      <c r="AIN25" s="17"/>
      <c r="AIO25" s="17"/>
      <c r="AIP25" s="17"/>
      <c r="AIQ25" s="17"/>
      <c r="AIR25" s="17"/>
      <c r="AIS25" s="17"/>
      <c r="AIT25" s="17"/>
      <c r="AIU25" s="17"/>
      <c r="AIV25" s="17"/>
      <c r="AIW25" s="17"/>
      <c r="AIX25" s="17"/>
      <c r="AIY25" s="17"/>
      <c r="AIZ25" s="17"/>
      <c r="AJA25" s="17"/>
      <c r="AJB25" s="17"/>
      <c r="AJC25" s="17"/>
      <c r="AJD25" s="17"/>
      <c r="AJE25" s="17"/>
      <c r="AJF25" s="17"/>
      <c r="AJG25" s="17"/>
      <c r="AJH25" s="17"/>
      <c r="AJI25" s="17"/>
      <c r="AJJ25" s="17"/>
      <c r="AJK25" s="17"/>
      <c r="AJL25" s="17"/>
      <c r="AJM25" s="17"/>
      <c r="AJN25" s="17"/>
      <c r="AJO25" s="17"/>
      <c r="AJP25" s="17"/>
      <c r="AJQ25" s="17"/>
      <c r="AJR25" s="17"/>
      <c r="AJS25" s="17"/>
      <c r="AJT25" s="17"/>
      <c r="AJU25" s="17"/>
      <c r="AJV25" s="17"/>
      <c r="AJW25" s="17"/>
      <c r="AJX25" s="17"/>
      <c r="AJY25" s="17"/>
      <c r="AJZ25" s="17"/>
      <c r="AKA25" s="17"/>
      <c r="AKB25" s="17"/>
      <c r="AKC25" s="17"/>
      <c r="AKD25" s="17"/>
      <c r="AKE25" s="17"/>
      <c r="AKF25" s="17"/>
      <c r="AKG25" s="17"/>
      <c r="AKH25" s="17"/>
      <c r="AKI25" s="17"/>
      <c r="AKJ25" s="17"/>
      <c r="AKK25" s="17"/>
      <c r="AKL25" s="17"/>
      <c r="AKM25" s="17"/>
      <c r="AKN25" s="17"/>
      <c r="AKO25" s="17"/>
      <c r="AKP25" s="17"/>
      <c r="AKQ25" s="17"/>
      <c r="AKR25" s="17"/>
      <c r="AKS25" s="17"/>
      <c r="AKT25" s="17"/>
      <c r="AKU25" s="17"/>
      <c r="AKV25" s="17"/>
      <c r="AKW25" s="17"/>
      <c r="AKX25" s="17"/>
      <c r="AKY25" s="17"/>
      <c r="AKZ25" s="17"/>
      <c r="ALA25" s="17"/>
      <c r="ALB25" s="17"/>
      <c r="ALC25" s="17"/>
      <c r="ALD25" s="17"/>
      <c r="ALE25" s="17"/>
      <c r="ALF25" s="17"/>
      <c r="ALG25" s="17"/>
      <c r="ALH25" s="17"/>
      <c r="ALI25" s="17"/>
      <c r="ALJ25" s="17"/>
      <c r="ALK25" s="17"/>
      <c r="ALL25" s="17"/>
      <c r="ALM25" s="17"/>
      <c r="ALN25" s="17"/>
      <c r="ALO25" s="17"/>
      <c r="ALP25" s="17"/>
      <c r="ALQ25" s="17"/>
      <c r="ALR25" s="17"/>
      <c r="ALS25" s="17"/>
      <c r="ALT25" s="17"/>
      <c r="ALU25" s="17"/>
    </row>
    <row r="26" spans="1:1009" s="12" customFormat="1" ht="18">
      <c r="A26" s="112" t="str">
        <f>DataBase!B22</f>
        <v>Hediste diversicolor</v>
      </c>
      <c r="B26" s="112" t="str">
        <f>DataBase!C22</f>
        <v>SOD</v>
      </c>
      <c r="C26" s="112" t="str">
        <f>DataBase!D22</f>
        <v>Transition / Côtier</v>
      </c>
      <c r="D26" s="112" t="str">
        <f>DataBase!E22</f>
        <v>C Mouneyrac</v>
      </c>
      <c r="E26" s="112" t="str">
        <f>DataBase!F22</f>
        <v>MMS</v>
      </c>
      <c r="F26" s="20" t="str">
        <f t="shared" si="0"/>
        <v>Hediste diversicolor SOD</v>
      </c>
      <c r="G26" s="20">
        <f>_xlfn.RANK.EQ(H26,$H$9:$H$997,0)+COUNTIF(H$8:H25,H26)</f>
        <v>132</v>
      </c>
      <c r="H26" s="20">
        <f t="shared" si="1"/>
        <v>280</v>
      </c>
      <c r="I26" s="19">
        <f>INDEX(Ponderation!$W:$AA,MATCH(Analyse!I$8,Ponderation!$W:$W,0),MATCH(Analyse!$B$5,Ponderation!$W$2:$AA$2,0))*INDEX(DataBase!$1:$1048576,MATCH(Analyse!$F26,DataBase!$G:$G,0),MATCH(Analyse!I$8,DataBase!$4:$4,0))</f>
        <v>0</v>
      </c>
      <c r="J26" s="19">
        <f>INDEX(Ponderation!$W:$AA,MATCH(Analyse!J$8,Ponderation!$W:$W,0),MATCH(Analyse!$B$5,Ponderation!$W$2:$AA$2,0))*INDEX(DataBase!$1:$1048576,MATCH(Analyse!$F26,DataBase!$G:$G,0),MATCH(Analyse!J$8,DataBase!$4:$4,0))</f>
        <v>20</v>
      </c>
      <c r="K26" s="19">
        <f>INDEX(Ponderation!$W:$AA,MATCH(Analyse!K$8,Ponderation!$W:$W,0),MATCH(Analyse!$B$5,Ponderation!$W$2:$AA$2,0))*INDEX(DataBase!$1:$1048576,MATCH(Analyse!$F26,DataBase!$G:$G,0),MATCH(Analyse!K$8,DataBase!$4:$4,0))</f>
        <v>0</v>
      </c>
      <c r="L26" s="19">
        <f>INDEX(Ponderation!$W:$AA,MATCH(Analyse!L$8,Ponderation!$W:$W,0),MATCH(Analyse!$B$5,Ponderation!$W$2:$AA$2,0))*INDEX(DataBase!$1:$1048576,MATCH(Analyse!$F26,DataBase!$G:$G,0),MATCH(Analyse!L$8,DataBase!$4:$4,0))</f>
        <v>30</v>
      </c>
      <c r="M26" s="19">
        <f>INDEX(Ponderation!$W:$AA,MATCH(Analyse!M$8,Ponderation!$W:$W,0),MATCH(Analyse!$B$5,Ponderation!$W$2:$AA$2,0))*INDEX(DataBase!$1:$1048576,MATCH(Analyse!$F26,DataBase!$G:$G,0),MATCH(Analyse!M$8,DataBase!$4:$4,0))</f>
        <v>0</v>
      </c>
      <c r="N26" s="19">
        <f>INDEX(Ponderation!$W:$AA,MATCH(Analyse!N$8,Ponderation!$W:$W,0),MATCH(Analyse!$B$5,Ponderation!$W$2:$AA$2,0))*INDEX(DataBase!$1:$1048576,MATCH(Analyse!$F26,DataBase!$G:$G,0),MATCH(Analyse!N$8,DataBase!$4:$4,0))</f>
        <v>0</v>
      </c>
      <c r="O26" s="19">
        <f>INDEX(Ponderation!$W:$AA,MATCH(Analyse!O$8,Ponderation!$W:$W,0),MATCH(Analyse!$B$5,Ponderation!$W$2:$AA$2,0))*INDEX(DataBase!$1:$1048576,MATCH(Analyse!$F26,DataBase!$G:$G,0),MATCH(Analyse!O$8,DataBase!$4:$4,0))</f>
        <v>0</v>
      </c>
      <c r="P26" s="19">
        <f>INDEX(Ponderation!$W:$AA,MATCH(Analyse!P$8,Ponderation!$W:$W,0),MATCH(Analyse!$B$5,Ponderation!$W$2:$AA$2,0))*INDEX(DataBase!$1:$1048576,MATCH(Analyse!$F26,DataBase!$G:$G,0),MATCH(Analyse!P$8,DataBase!$4:$4,0))</f>
        <v>20</v>
      </c>
      <c r="Q26" s="19">
        <f>INDEX(Ponderation!$W:$AA,MATCH(Analyse!Q$8,Ponderation!$W:$W,0),MATCH(Analyse!$B$5,Ponderation!$W$2:$AA$2,0))*INDEX(DataBase!$1:$1048576,MATCH(Analyse!$F26,DataBase!$G:$G,0),MATCH(Analyse!Q$8,DataBase!$4:$4,0))</f>
        <v>0</v>
      </c>
      <c r="R26" s="19">
        <f>INDEX(Ponderation!$W:$AA,MATCH(Analyse!R$8,Ponderation!$W:$W,0),MATCH(Analyse!$B$5,Ponderation!$W$2:$AA$2,0))*INDEX(DataBase!$1:$1048576,MATCH(Analyse!$F26,DataBase!$G:$G,0),MATCH(Analyse!R$8,DataBase!$4:$4,0))</f>
        <v>30</v>
      </c>
      <c r="S26" s="19">
        <f>INDEX(Ponderation!$W:$AA,MATCH(Analyse!S$8,Ponderation!$W:$W,0),MATCH(Analyse!$B$5,Ponderation!$W$2:$AA$2,0))*INDEX(DataBase!$1:$1048576,MATCH(Analyse!$F26,DataBase!$G:$G,0),MATCH(Analyse!S$8,DataBase!$4:$4,0))</f>
        <v>0</v>
      </c>
      <c r="T26" s="19">
        <f>INDEX(Ponderation!$W:$AA,MATCH(Analyse!T$8,Ponderation!$W:$W,0),MATCH(Analyse!$B$5,Ponderation!$W$2:$AA$2,0))*INDEX(DataBase!$1:$1048576,MATCH(Analyse!$F26,DataBase!$G:$G,0),MATCH(Analyse!T$8,DataBase!$4:$4,0))</f>
        <v>0</v>
      </c>
      <c r="U26" s="19">
        <f>INDEX(Ponderation!$W:$AA,MATCH(Analyse!U$8,Ponderation!$W:$W,0),MATCH(Analyse!$B$5,Ponderation!$W$2:$AA$2,0))*INDEX(DataBase!$1:$1048576,MATCH(Analyse!$F26,DataBase!$G:$G,0),MATCH(Analyse!U$8,DataBase!$4:$4,0))</f>
        <v>30</v>
      </c>
      <c r="V26" s="19">
        <f>INDEX(Ponderation!$W:$AA,MATCH(Analyse!V$8,Ponderation!$W:$W,0),MATCH(Analyse!$B$5,Ponderation!$W$2:$AA$2,0))*INDEX(DataBase!$1:$1048576,MATCH(Analyse!$F26,DataBase!$G:$G,0),MATCH(Analyse!V$8,DataBase!$4:$4,0))</f>
        <v>0</v>
      </c>
      <c r="W26" s="19">
        <f>INDEX(Ponderation!$W:$AA,MATCH(Analyse!W$8,Ponderation!$W:$W,0),MATCH(Analyse!$B$5,Ponderation!$W$2:$AA$2,0))*INDEX(DataBase!$1:$1048576,MATCH(Analyse!$F26,DataBase!$G:$G,0),MATCH(Analyse!W$8,DataBase!$4:$4,0))</f>
        <v>0</v>
      </c>
      <c r="X26" s="19">
        <f>INDEX(Ponderation!$W:$AA,MATCH(Analyse!X$8,Ponderation!$W:$W,0),MATCH(Analyse!$B$5,Ponderation!$W$2:$AA$2,0))*INDEX(DataBase!$1:$1048576,MATCH(Analyse!$F26,DataBase!$G:$G,0),MATCH(Analyse!X$8,DataBase!$4:$4,0))</f>
        <v>0</v>
      </c>
      <c r="Y26" s="19">
        <f>INDEX(Ponderation!$W:$AA,MATCH(Analyse!Y$8,Ponderation!$W:$W,0),MATCH(Analyse!$B$5,Ponderation!$W$2:$AA$2,0))*INDEX(DataBase!$1:$1048576,MATCH(Analyse!$F26,DataBase!$G:$G,0),MATCH(Analyse!Y$8,DataBase!$4:$4,0))</f>
        <v>0</v>
      </c>
      <c r="Z26" s="19">
        <f>INDEX(Ponderation!$W:$AA,MATCH(Analyse!Z$8,Ponderation!$W:$W,0),MATCH(Analyse!$B$5,Ponderation!$W$2:$AA$2,0))*INDEX(DataBase!$1:$1048576,MATCH(Analyse!$F26,DataBase!$G:$G,0),MATCH(Analyse!Z$8,DataBase!$4:$4,0))</f>
        <v>0</v>
      </c>
      <c r="AA26" s="19">
        <f>INDEX(Ponderation!$W:$AA,MATCH(Analyse!AA$8,Ponderation!$W:$W,0),MATCH(Analyse!$B$5,Ponderation!$W$2:$AA$2,0))*INDEX(DataBase!$1:$1048576,MATCH(Analyse!$F26,DataBase!$G:$G,0),MATCH(Analyse!AA$8,DataBase!$4:$4,0))</f>
        <v>10</v>
      </c>
      <c r="AB26" s="19">
        <f>INDEX(Ponderation!$W:$AA,MATCH(Analyse!AB$8,Ponderation!$W:$W,0),MATCH(Analyse!$B$5,Ponderation!$W$2:$AA$2,0))*INDEX(DataBase!$1:$1048576,MATCH(Analyse!$F26,DataBase!$G:$G,0),MATCH(Analyse!AB$8,DataBase!$4:$4,0))</f>
        <v>10</v>
      </c>
      <c r="AC26" s="19">
        <f>INDEX(Ponderation!$W:$AA,MATCH(Analyse!AC$8,Ponderation!$W:$W,0),MATCH(Analyse!$B$5,Ponderation!$W$2:$AA$2,0))*INDEX(DataBase!$1:$1048576,MATCH(Analyse!$F26,DataBase!$G:$G,0),MATCH(Analyse!AC$8,DataBase!$4:$4,0))</f>
        <v>0</v>
      </c>
      <c r="AD26" s="19">
        <f>INDEX(Ponderation!$W:$AA,MATCH(Analyse!AD$8,Ponderation!$W:$W,0),MATCH(Analyse!$B$5,Ponderation!$W$2:$AA$2,0))*INDEX(DataBase!$1:$1048576,MATCH(Analyse!$F26,DataBase!$G:$G,0),MATCH(Analyse!AD$8,DataBase!$4:$4,0))</f>
        <v>30</v>
      </c>
      <c r="AE26" s="19">
        <f>INDEX(Ponderation!$W:$AA,MATCH(Analyse!AE$8,Ponderation!$W:$W,0),MATCH(Analyse!$B$5,Ponderation!$W$2:$AA$2,0))*INDEX(DataBase!$1:$1048576,MATCH(Analyse!$F26,DataBase!$G:$G,0),MATCH(Analyse!AE$8,DataBase!$4:$4,0))</f>
        <v>30</v>
      </c>
      <c r="AF26" s="19">
        <f>INDEX(Ponderation!$W:$AA,MATCH(Analyse!AF$8,Ponderation!$W:$W,0),MATCH(Analyse!$B$5,Ponderation!$W$2:$AA$2,0))*INDEX(DataBase!$1:$1048576,MATCH(Analyse!$F26,DataBase!$G:$G,0),MATCH(Analyse!AF$8,DataBase!$4:$4,0))</f>
        <v>0</v>
      </c>
      <c r="AG26" s="19">
        <f>INDEX(Ponderation!$W:$AA,MATCH(Analyse!AG$8,Ponderation!$W:$W,0),MATCH(Analyse!$B$5,Ponderation!$W$2:$AA$2,0))*INDEX(DataBase!$1:$1048576,MATCH(Analyse!$F26,DataBase!$G:$G,0),MATCH(Analyse!AG$8,DataBase!$4:$4,0))</f>
        <v>0</v>
      </c>
      <c r="AH26" s="19">
        <f>INDEX(Ponderation!$W:$AA,MATCH(Analyse!AH$8,Ponderation!$W:$W,0),MATCH(Analyse!$B$5,Ponderation!$W$2:$AA$2,0))*INDEX(DataBase!$1:$1048576,MATCH(Analyse!$F26,DataBase!$G:$G,0),MATCH(Analyse!AH$8,DataBase!$4:$4,0))</f>
        <v>30</v>
      </c>
      <c r="AI26" s="19">
        <f>INDEX(Ponderation!$W:$AA,MATCH(Analyse!AI$8,Ponderation!$W:$W,0),MATCH(Analyse!$B$5,Ponderation!$W$2:$AA$2,0))*INDEX(DataBase!$1:$1048576,MATCH(Analyse!$F26,DataBase!$G:$G,0),MATCH(Analyse!AI$8,DataBase!$4:$4,0))</f>
        <v>0</v>
      </c>
      <c r="AJ26" s="19">
        <f>INDEX(Ponderation!$W:$AA,MATCH(Analyse!AJ$8,Ponderation!$W:$W,0),MATCH(Analyse!$B$5,Ponderation!$W$2:$AA$2,0))*INDEX(DataBase!$1:$1048576,MATCH(Analyse!$F26,DataBase!$G:$G,0),MATCH(Analyse!AJ$8,DataBase!$4:$4,0))</f>
        <v>0</v>
      </c>
      <c r="AK26" s="19">
        <f>INDEX(Ponderation!$W:$AA,MATCH(Analyse!AK$8,Ponderation!$W:$W,0),MATCH(Analyse!$B$5,Ponderation!$W$2:$AA$2,0))*INDEX(DataBase!$1:$1048576,MATCH(Analyse!$F26,DataBase!$G:$G,0),MATCH(Analyse!AK$8,DataBase!$4:$4,0))</f>
        <v>30</v>
      </c>
      <c r="AL26" s="19">
        <f>INDEX(Ponderation!$W:$AA,MATCH(Analyse!AL$8,Ponderation!$W:$W,0),MATCH(Analyse!$B$5,Ponderation!$W$2:$AA$2,0))*INDEX(DataBase!$1:$1048576,MATCH(Analyse!$F26,DataBase!$G:$G,0),MATCH(Analyse!AL$8,DataBase!$4:$4,0))</f>
        <v>0</v>
      </c>
      <c r="AM26" s="19">
        <f>INDEX(Ponderation!$W:$AA,MATCH(Analyse!AM$8,Ponderation!$W:$W,0),MATCH(Analyse!$B$5,Ponderation!$W$2:$AA$2,0))*INDEX(DataBase!$1:$1048576,MATCH(Analyse!$F26,DataBase!$G:$G,0),MATCH(Analyse!AM$8,DataBase!$4:$4,0))</f>
        <v>0</v>
      </c>
      <c r="AN26" s="19">
        <f>INDEX(Ponderation!$W:$AA,MATCH(Analyse!AN$8,Ponderation!$W:$W,0),MATCH(Analyse!$B$5,Ponderation!$W$2:$AA$2,0))*INDEX(DataBase!$1:$1048576,MATCH(Analyse!$F26,DataBase!$G:$G,0),MATCH(Analyse!AN$8,DataBase!$4:$4,0))</f>
        <v>0</v>
      </c>
      <c r="AO26" s="19">
        <f>INDEX(Ponderation!$W:$AA,MATCH(Analyse!AO$8,Ponderation!$W:$W,0),MATCH(Analyse!$B$5,Ponderation!$W$2:$AA$2,0))*INDEX(DataBase!$1:$1048576,MATCH(Analyse!$F26,DataBase!$G:$G,0),MATCH(Analyse!AO$8,DataBase!$4:$4,0))</f>
        <v>0</v>
      </c>
      <c r="AP26" s="19">
        <f>INDEX(Ponderation!$W:$AA,MATCH(Analyse!AP$8,Ponderation!$W:$W,0),MATCH(Analyse!$B$5,Ponderation!$W$2:$AA$2,0))*INDEX(DataBase!$1:$1048576,MATCH(Analyse!$F26,DataBase!$G:$G,0),MATCH(Analyse!AP$8,DataBase!$4:$4,0))</f>
        <v>10</v>
      </c>
      <c r="AQ26" s="17"/>
      <c r="AR26" s="17"/>
      <c r="AS26" s="17"/>
      <c r="AT26" s="13"/>
      <c r="AU26" s="13"/>
      <c r="AV26" s="13"/>
      <c r="AW26" s="13"/>
      <c r="AX26" s="13"/>
      <c r="AY26" s="13"/>
      <c r="AZ26" s="13"/>
      <c r="BA26" s="13"/>
      <c r="BB26" s="13"/>
      <c r="BC26" s="13"/>
      <c r="BD26" s="13"/>
      <c r="BE26" s="13"/>
      <c r="BF26" s="13"/>
      <c r="BG26" s="13"/>
      <c r="BH26" s="13"/>
      <c r="BI26" s="13"/>
      <c r="BJ26" s="13"/>
      <c r="BK26" s="13"/>
      <c r="BL26" s="13"/>
      <c r="BM26" s="17"/>
      <c r="BN26" s="17"/>
      <c r="BO26" s="17"/>
      <c r="BP26" s="17"/>
      <c r="BQ26" s="17"/>
      <c r="BR26" s="17"/>
      <c r="BS26" s="17"/>
      <c r="BT26" s="17"/>
      <c r="BU26" s="17"/>
      <c r="BV26" s="17"/>
      <c r="BW26" s="17"/>
      <c r="BX26" s="17"/>
      <c r="BY26" s="17"/>
      <c r="BZ26" s="17"/>
      <c r="CA26" s="17"/>
      <c r="CB26" s="17"/>
      <c r="CC26" s="17"/>
      <c r="CD26" s="17"/>
      <c r="CE26" s="17"/>
      <c r="CF26" s="17"/>
      <c r="CG26" s="17"/>
      <c r="CH26" s="17"/>
      <c r="CI26" s="17"/>
      <c r="CJ26" s="17"/>
      <c r="CK26" s="17"/>
      <c r="CL26" s="17"/>
      <c r="CM26" s="17"/>
      <c r="CN26" s="17"/>
      <c r="CO26" s="17"/>
      <c r="CP26" s="17"/>
      <c r="CQ26" s="17"/>
      <c r="CR26" s="17"/>
      <c r="CS26" s="17"/>
      <c r="CT26" s="17"/>
      <c r="CU26" s="17"/>
      <c r="CV26" s="17"/>
      <c r="CW26" s="17"/>
      <c r="CX26" s="17"/>
      <c r="CY26" s="17"/>
      <c r="CZ26" s="17"/>
      <c r="DA26" s="17"/>
      <c r="DB26" s="17"/>
      <c r="DC26" s="17"/>
      <c r="DD26" s="17"/>
      <c r="DE26" s="17"/>
      <c r="DF26" s="17"/>
      <c r="DG26" s="17"/>
      <c r="DH26" s="17"/>
      <c r="DI26" s="17"/>
      <c r="DJ26" s="17"/>
      <c r="DK26" s="17"/>
      <c r="DL26" s="17"/>
      <c r="DM26" s="17"/>
      <c r="DN26" s="17"/>
      <c r="DO26" s="17"/>
      <c r="DP26" s="17"/>
      <c r="DQ26" s="17"/>
      <c r="DR26" s="17"/>
      <c r="DS26" s="17"/>
      <c r="DT26" s="17"/>
      <c r="DU26" s="17"/>
      <c r="DV26" s="17"/>
      <c r="DW26" s="17"/>
      <c r="DX26" s="17"/>
      <c r="DY26" s="17"/>
      <c r="DZ26" s="17"/>
      <c r="EA26" s="17"/>
      <c r="EB26" s="17"/>
      <c r="EC26" s="17"/>
      <c r="ED26" s="17"/>
      <c r="EE26" s="17"/>
      <c r="EF26" s="17"/>
      <c r="EG26" s="17"/>
      <c r="EH26" s="17"/>
      <c r="EI26" s="17"/>
      <c r="EJ26" s="17"/>
      <c r="EK26" s="17"/>
      <c r="EL26" s="17"/>
      <c r="EM26" s="17"/>
      <c r="EN26" s="17"/>
      <c r="EO26" s="17"/>
      <c r="EP26" s="17"/>
      <c r="EQ26" s="17"/>
      <c r="ER26" s="17"/>
      <c r="ES26" s="17"/>
      <c r="ET26" s="17"/>
      <c r="EU26" s="17"/>
      <c r="EV26" s="17"/>
      <c r="EW26" s="17"/>
      <c r="EX26" s="17"/>
      <c r="EY26" s="17"/>
      <c r="EZ26" s="17"/>
      <c r="FA26" s="17"/>
      <c r="FB26" s="17"/>
      <c r="FC26" s="17"/>
      <c r="FD26" s="17"/>
      <c r="FE26" s="17"/>
      <c r="FF26" s="17"/>
      <c r="FG26" s="17"/>
      <c r="FH26" s="17"/>
      <c r="FI26" s="17"/>
      <c r="FJ26" s="17"/>
      <c r="FK26" s="17"/>
      <c r="FL26" s="17"/>
      <c r="FM26" s="17"/>
      <c r="FN26" s="17"/>
      <c r="FO26" s="17"/>
      <c r="FP26" s="17"/>
      <c r="FQ26" s="17"/>
      <c r="FR26" s="17"/>
      <c r="FS26" s="17"/>
      <c r="FT26" s="17"/>
      <c r="FU26" s="17"/>
      <c r="FV26" s="17"/>
      <c r="FW26" s="17"/>
      <c r="FX26" s="17"/>
      <c r="FY26" s="17"/>
      <c r="FZ26" s="17"/>
      <c r="GA26" s="17"/>
      <c r="GB26" s="17"/>
      <c r="GC26" s="17"/>
      <c r="GD26" s="17"/>
      <c r="GE26" s="17"/>
      <c r="GF26" s="17"/>
      <c r="GG26" s="17"/>
      <c r="GH26" s="17"/>
      <c r="GI26" s="17"/>
      <c r="GJ26" s="17"/>
      <c r="GK26" s="17"/>
      <c r="GL26" s="17"/>
      <c r="GM26" s="17"/>
      <c r="GN26" s="17"/>
      <c r="GO26" s="17"/>
      <c r="GP26" s="17"/>
      <c r="GQ26" s="17"/>
      <c r="GR26" s="17"/>
      <c r="GS26" s="17"/>
      <c r="GT26" s="17"/>
      <c r="GU26" s="17"/>
      <c r="GV26" s="17"/>
      <c r="GW26" s="17"/>
      <c r="GX26" s="17"/>
      <c r="GY26" s="17"/>
      <c r="GZ26" s="17"/>
      <c r="HA26" s="17"/>
      <c r="HB26" s="17"/>
      <c r="HC26" s="17"/>
      <c r="HD26" s="17"/>
      <c r="HE26" s="17"/>
      <c r="HF26" s="17"/>
      <c r="HG26" s="17"/>
      <c r="HH26" s="17"/>
      <c r="HI26" s="17"/>
      <c r="HJ26" s="17"/>
      <c r="HK26" s="17"/>
      <c r="HL26" s="17"/>
      <c r="HM26" s="17"/>
      <c r="HN26" s="17"/>
      <c r="HO26" s="17"/>
      <c r="HP26" s="17"/>
      <c r="HQ26" s="17"/>
      <c r="HR26" s="17"/>
      <c r="HS26" s="17"/>
      <c r="HT26" s="17"/>
      <c r="HU26" s="17"/>
      <c r="HV26" s="17"/>
      <c r="HW26" s="17"/>
      <c r="HX26" s="17"/>
      <c r="HY26" s="17"/>
      <c r="HZ26" s="17"/>
      <c r="IA26" s="17"/>
      <c r="IB26" s="17"/>
      <c r="IC26" s="17"/>
      <c r="ID26" s="17"/>
      <c r="IE26" s="17"/>
      <c r="IF26" s="17"/>
      <c r="IG26" s="17"/>
      <c r="IH26" s="17"/>
      <c r="II26" s="17"/>
      <c r="IJ26" s="17"/>
      <c r="IK26" s="17"/>
      <c r="IL26" s="17"/>
      <c r="IM26" s="17"/>
      <c r="IN26" s="17"/>
      <c r="IO26" s="17"/>
      <c r="IP26" s="17"/>
      <c r="IQ26" s="17"/>
      <c r="IR26" s="17"/>
      <c r="IS26" s="17"/>
      <c r="IT26" s="17"/>
      <c r="IU26" s="17"/>
      <c r="IV26" s="17"/>
      <c r="IW26" s="17"/>
      <c r="IX26" s="17"/>
      <c r="IY26" s="17"/>
      <c r="IZ26" s="17"/>
      <c r="JA26" s="17"/>
      <c r="JB26" s="17"/>
      <c r="JC26" s="17"/>
      <c r="JD26" s="17"/>
      <c r="JE26" s="17"/>
      <c r="JF26" s="17"/>
      <c r="JG26" s="17"/>
      <c r="JH26" s="17"/>
      <c r="JI26" s="17"/>
      <c r="JJ26" s="17"/>
      <c r="JK26" s="17"/>
      <c r="JL26" s="17"/>
      <c r="JM26" s="17"/>
      <c r="JN26" s="17"/>
      <c r="JO26" s="17"/>
      <c r="JP26" s="17"/>
      <c r="JQ26" s="17"/>
      <c r="JR26" s="17"/>
      <c r="JS26" s="17"/>
      <c r="JT26" s="17"/>
      <c r="JU26" s="17"/>
      <c r="JV26" s="17"/>
      <c r="JW26" s="17"/>
      <c r="JX26" s="17"/>
      <c r="JY26" s="17"/>
      <c r="JZ26" s="17"/>
      <c r="KA26" s="17"/>
      <c r="KB26" s="17"/>
      <c r="KC26" s="17"/>
      <c r="KD26" s="17"/>
      <c r="KE26" s="17"/>
      <c r="KF26" s="17"/>
      <c r="KG26" s="17"/>
      <c r="KH26" s="17"/>
      <c r="KI26" s="17"/>
      <c r="KJ26" s="17"/>
      <c r="KK26" s="17"/>
      <c r="KL26" s="17"/>
      <c r="KM26" s="17"/>
      <c r="KN26" s="17"/>
      <c r="KO26" s="17"/>
      <c r="KP26" s="17"/>
      <c r="KQ26" s="17"/>
      <c r="KR26" s="17"/>
      <c r="KS26" s="17"/>
      <c r="KT26" s="17"/>
      <c r="KU26" s="17"/>
      <c r="KV26" s="17"/>
      <c r="KW26" s="17"/>
      <c r="KX26" s="17"/>
      <c r="KY26" s="17"/>
      <c r="KZ26" s="17"/>
      <c r="LA26" s="17"/>
      <c r="LB26" s="17"/>
      <c r="LC26" s="17"/>
      <c r="LD26" s="17"/>
      <c r="LE26" s="17"/>
      <c r="LF26" s="17"/>
      <c r="LG26" s="17"/>
      <c r="LH26" s="17"/>
      <c r="LI26" s="17"/>
      <c r="LJ26" s="17"/>
      <c r="LK26" s="17"/>
      <c r="LL26" s="17"/>
      <c r="LM26" s="17"/>
      <c r="LN26" s="17"/>
      <c r="LO26" s="17"/>
      <c r="LP26" s="17"/>
      <c r="LQ26" s="17"/>
      <c r="LR26" s="17"/>
      <c r="LS26" s="17"/>
      <c r="LT26" s="17"/>
      <c r="LU26" s="17"/>
      <c r="LV26" s="17"/>
      <c r="LW26" s="17"/>
      <c r="LX26" s="17"/>
      <c r="LY26" s="17"/>
      <c r="LZ26" s="17"/>
      <c r="MA26" s="17"/>
      <c r="MB26" s="17"/>
      <c r="MC26" s="17"/>
      <c r="MD26" s="17"/>
      <c r="ME26" s="17"/>
      <c r="MF26" s="17"/>
      <c r="MG26" s="17"/>
      <c r="MH26" s="17"/>
      <c r="MI26" s="17"/>
      <c r="MJ26" s="17"/>
      <c r="MK26" s="17"/>
      <c r="ML26" s="17"/>
      <c r="MM26" s="17"/>
      <c r="MN26" s="17"/>
      <c r="MO26" s="17"/>
      <c r="MP26" s="17"/>
      <c r="MQ26" s="17"/>
      <c r="MR26" s="17"/>
      <c r="MS26" s="17"/>
      <c r="MT26" s="17"/>
      <c r="MU26" s="17"/>
      <c r="MV26" s="17"/>
      <c r="MW26" s="17"/>
      <c r="MX26" s="17"/>
      <c r="MY26" s="17"/>
      <c r="MZ26" s="17"/>
      <c r="NA26" s="17"/>
      <c r="NB26" s="17"/>
      <c r="NC26" s="17"/>
      <c r="ND26" s="17"/>
      <c r="NE26" s="17"/>
      <c r="NF26" s="17"/>
      <c r="NG26" s="17"/>
      <c r="NH26" s="17"/>
      <c r="NI26" s="17"/>
      <c r="NJ26" s="17"/>
      <c r="NK26" s="17"/>
      <c r="NL26" s="17"/>
      <c r="NM26" s="17"/>
      <c r="NN26" s="17"/>
      <c r="NO26" s="17"/>
      <c r="NP26" s="17"/>
      <c r="NQ26" s="17"/>
      <c r="NR26" s="17"/>
      <c r="NS26" s="17"/>
      <c r="NT26" s="17"/>
      <c r="NU26" s="17"/>
      <c r="NV26" s="17"/>
      <c r="NW26" s="17"/>
      <c r="NX26" s="17"/>
      <c r="NY26" s="17"/>
      <c r="NZ26" s="17"/>
      <c r="OA26" s="17"/>
      <c r="OB26" s="17"/>
      <c r="OC26" s="17"/>
      <c r="OD26" s="17"/>
      <c r="OE26" s="17"/>
      <c r="OF26" s="17"/>
      <c r="OG26" s="17"/>
      <c r="OH26" s="17"/>
      <c r="OI26" s="17"/>
      <c r="OJ26" s="17"/>
      <c r="OK26" s="17"/>
      <c r="OL26" s="17"/>
      <c r="OM26" s="17"/>
      <c r="ON26" s="17"/>
      <c r="OO26" s="17"/>
      <c r="OP26" s="17"/>
      <c r="OQ26" s="17"/>
      <c r="OR26" s="17"/>
      <c r="OS26" s="17"/>
      <c r="OT26" s="17"/>
      <c r="OU26" s="17"/>
      <c r="OV26" s="17"/>
      <c r="OW26" s="17"/>
      <c r="OX26" s="17"/>
      <c r="OY26" s="17"/>
      <c r="OZ26" s="17"/>
      <c r="PA26" s="17"/>
      <c r="PB26" s="17"/>
      <c r="PC26" s="17"/>
      <c r="PD26" s="17"/>
      <c r="PE26" s="17"/>
      <c r="PF26" s="17"/>
      <c r="PG26" s="17"/>
      <c r="PH26" s="17"/>
      <c r="PI26" s="17"/>
      <c r="PJ26" s="17"/>
      <c r="PK26" s="17"/>
      <c r="PL26" s="17"/>
      <c r="PM26" s="17"/>
      <c r="PN26" s="17"/>
      <c r="PO26" s="17"/>
      <c r="PP26" s="17"/>
      <c r="PQ26" s="17"/>
      <c r="PR26" s="17"/>
      <c r="PS26" s="17"/>
      <c r="PT26" s="17"/>
      <c r="PU26" s="17"/>
      <c r="PV26" s="17"/>
      <c r="PW26" s="17"/>
      <c r="PX26" s="17"/>
      <c r="PY26" s="17"/>
      <c r="PZ26" s="17"/>
      <c r="QA26" s="17"/>
      <c r="QB26" s="17"/>
      <c r="QC26" s="17"/>
      <c r="QD26" s="17"/>
      <c r="QE26" s="17"/>
      <c r="QF26" s="17"/>
      <c r="QG26" s="17"/>
      <c r="QH26" s="17"/>
      <c r="QI26" s="17"/>
      <c r="QJ26" s="17"/>
      <c r="QK26" s="17"/>
      <c r="QL26" s="17"/>
      <c r="QM26" s="17"/>
      <c r="QN26" s="17"/>
      <c r="QO26" s="17"/>
      <c r="QP26" s="17"/>
      <c r="QQ26" s="17"/>
      <c r="QR26" s="17"/>
      <c r="QS26" s="17"/>
      <c r="QT26" s="17"/>
      <c r="QU26" s="17"/>
      <c r="QV26" s="17"/>
      <c r="QW26" s="17"/>
      <c r="QX26" s="17"/>
      <c r="QY26" s="17"/>
      <c r="QZ26" s="17"/>
      <c r="RA26" s="17"/>
      <c r="RB26" s="17"/>
      <c r="RC26" s="17"/>
      <c r="RD26" s="17"/>
      <c r="RE26" s="17"/>
      <c r="RF26" s="17"/>
      <c r="RG26" s="17"/>
      <c r="RH26" s="17"/>
      <c r="RI26" s="17"/>
      <c r="RJ26" s="17"/>
      <c r="RK26" s="17"/>
      <c r="RL26" s="17"/>
      <c r="RM26" s="17"/>
      <c r="RN26" s="17"/>
      <c r="RO26" s="17"/>
      <c r="RP26" s="17"/>
      <c r="RQ26" s="17"/>
      <c r="RR26" s="17"/>
      <c r="RS26" s="17"/>
      <c r="RT26" s="17"/>
      <c r="RU26" s="17"/>
      <c r="RV26" s="17"/>
      <c r="RW26" s="17"/>
      <c r="RX26" s="17"/>
      <c r="RY26" s="17"/>
      <c r="RZ26" s="17"/>
      <c r="SA26" s="17"/>
      <c r="SB26" s="17"/>
      <c r="SC26" s="17"/>
      <c r="SD26" s="17"/>
      <c r="SE26" s="17"/>
      <c r="SF26" s="17"/>
      <c r="SG26" s="17"/>
      <c r="SH26" s="17"/>
      <c r="SI26" s="17"/>
      <c r="SJ26" s="17"/>
      <c r="SK26" s="17"/>
      <c r="SL26" s="17"/>
      <c r="SM26" s="17"/>
      <c r="SN26" s="17"/>
      <c r="SO26" s="17"/>
      <c r="SP26" s="17"/>
      <c r="SQ26" s="17"/>
      <c r="SR26" s="17"/>
      <c r="SS26" s="17"/>
      <c r="ST26" s="17"/>
      <c r="SU26" s="17"/>
      <c r="SV26" s="17"/>
      <c r="SW26" s="17"/>
      <c r="SX26" s="17"/>
      <c r="SY26" s="17"/>
      <c r="SZ26" s="17"/>
      <c r="TA26" s="17"/>
      <c r="TB26" s="17"/>
      <c r="TC26" s="17"/>
      <c r="TD26" s="17"/>
      <c r="TE26" s="17"/>
      <c r="TF26" s="17"/>
      <c r="TG26" s="17"/>
      <c r="TH26" s="17"/>
      <c r="TI26" s="17"/>
      <c r="TJ26" s="17"/>
      <c r="TK26" s="17"/>
      <c r="TL26" s="17"/>
      <c r="TM26" s="17"/>
      <c r="TN26" s="17"/>
      <c r="TO26" s="17"/>
      <c r="TP26" s="17"/>
      <c r="TQ26" s="17"/>
      <c r="TR26" s="17"/>
      <c r="TS26" s="17"/>
      <c r="TT26" s="17"/>
      <c r="TU26" s="17"/>
      <c r="TV26" s="17"/>
      <c r="TW26" s="17"/>
      <c r="TX26" s="17"/>
      <c r="TY26" s="17"/>
      <c r="TZ26" s="17"/>
      <c r="UA26" s="17"/>
      <c r="UB26" s="17"/>
      <c r="UC26" s="17"/>
      <c r="UD26" s="17"/>
      <c r="UE26" s="17"/>
      <c r="UF26" s="17"/>
      <c r="UG26" s="17"/>
      <c r="UH26" s="17"/>
      <c r="UI26" s="17"/>
      <c r="UJ26" s="17"/>
      <c r="UK26" s="17"/>
      <c r="UL26" s="17"/>
      <c r="UM26" s="17"/>
      <c r="UN26" s="17"/>
      <c r="UO26" s="17"/>
      <c r="UP26" s="17"/>
      <c r="UQ26" s="17"/>
      <c r="UR26" s="17"/>
      <c r="US26" s="17"/>
      <c r="UT26" s="17"/>
      <c r="UU26" s="17"/>
      <c r="UV26" s="17"/>
      <c r="UW26" s="17"/>
      <c r="UX26" s="17"/>
      <c r="UY26" s="17"/>
      <c r="UZ26" s="17"/>
      <c r="VA26" s="17"/>
      <c r="VB26" s="17"/>
      <c r="VC26" s="17"/>
      <c r="VD26" s="17"/>
      <c r="VE26" s="17"/>
      <c r="VF26" s="17"/>
      <c r="VG26" s="17"/>
      <c r="VH26" s="17"/>
      <c r="VI26" s="17"/>
      <c r="VJ26" s="17"/>
      <c r="VK26" s="17"/>
      <c r="VL26" s="17"/>
      <c r="VM26" s="17"/>
      <c r="VN26" s="17"/>
      <c r="VO26" s="17"/>
      <c r="VP26" s="17"/>
      <c r="VQ26" s="17"/>
      <c r="VR26" s="17"/>
      <c r="VS26" s="17"/>
      <c r="VT26" s="17"/>
      <c r="VU26" s="17"/>
      <c r="VV26" s="17"/>
      <c r="VW26" s="17"/>
      <c r="VX26" s="17"/>
      <c r="VY26" s="17"/>
      <c r="VZ26" s="17"/>
      <c r="WA26" s="17"/>
      <c r="WB26" s="17"/>
      <c r="WC26" s="17"/>
      <c r="WD26" s="17"/>
      <c r="WE26" s="17"/>
      <c r="WF26" s="17"/>
      <c r="WG26" s="17"/>
      <c r="WH26" s="17"/>
      <c r="WI26" s="17"/>
      <c r="WJ26" s="17"/>
      <c r="WK26" s="17"/>
      <c r="WL26" s="17"/>
      <c r="WM26" s="17"/>
      <c r="WN26" s="17"/>
      <c r="WO26" s="17"/>
      <c r="WP26" s="17"/>
      <c r="WQ26" s="17"/>
      <c r="WR26" s="17"/>
      <c r="WS26" s="17"/>
      <c r="WT26" s="17"/>
      <c r="WU26" s="17"/>
      <c r="WV26" s="17"/>
      <c r="WW26" s="17"/>
      <c r="WX26" s="17"/>
      <c r="WY26" s="17"/>
      <c r="WZ26" s="17"/>
      <c r="XA26" s="17"/>
      <c r="XB26" s="17"/>
      <c r="XC26" s="17"/>
      <c r="XD26" s="17"/>
      <c r="XE26" s="17"/>
      <c r="XF26" s="17"/>
      <c r="XG26" s="17"/>
      <c r="XH26" s="17"/>
      <c r="XI26" s="17"/>
      <c r="XJ26" s="17"/>
      <c r="XK26" s="17"/>
      <c r="XL26" s="17"/>
      <c r="XM26" s="17"/>
      <c r="XN26" s="17"/>
      <c r="XO26" s="17"/>
      <c r="XP26" s="17"/>
      <c r="XQ26" s="17"/>
      <c r="XR26" s="17"/>
      <c r="XS26" s="17"/>
      <c r="XT26" s="17"/>
      <c r="XU26" s="17"/>
      <c r="XV26" s="17"/>
      <c r="XW26" s="17"/>
      <c r="XX26" s="17"/>
      <c r="XY26" s="17"/>
      <c r="XZ26" s="17"/>
      <c r="YA26" s="17"/>
      <c r="YB26" s="17"/>
      <c r="YC26" s="17"/>
      <c r="YD26" s="17"/>
      <c r="YE26" s="17"/>
      <c r="YF26" s="17"/>
      <c r="YG26" s="17"/>
      <c r="YH26" s="17"/>
      <c r="YI26" s="17"/>
      <c r="YJ26" s="17"/>
      <c r="YK26" s="17"/>
      <c r="YL26" s="17"/>
      <c r="YM26" s="17"/>
      <c r="YN26" s="17"/>
      <c r="YO26" s="17"/>
      <c r="YP26" s="17"/>
      <c r="YQ26" s="17"/>
      <c r="YR26" s="17"/>
      <c r="YS26" s="17"/>
      <c r="YT26" s="17"/>
      <c r="YU26" s="17"/>
      <c r="YV26" s="17"/>
      <c r="YW26" s="17"/>
      <c r="YX26" s="17"/>
      <c r="YY26" s="17"/>
      <c r="YZ26" s="17"/>
      <c r="ZA26" s="17"/>
      <c r="ZB26" s="17"/>
      <c r="ZC26" s="17"/>
      <c r="ZD26" s="17"/>
      <c r="ZE26" s="17"/>
      <c r="ZF26" s="17"/>
      <c r="ZG26" s="17"/>
      <c r="ZH26" s="17"/>
      <c r="ZI26" s="17"/>
      <c r="ZJ26" s="17"/>
      <c r="ZK26" s="17"/>
      <c r="ZL26" s="17"/>
      <c r="ZM26" s="17"/>
      <c r="ZN26" s="17"/>
      <c r="ZO26" s="17"/>
      <c r="ZP26" s="17"/>
      <c r="ZQ26" s="17"/>
      <c r="ZR26" s="17"/>
      <c r="ZS26" s="17"/>
      <c r="ZT26" s="17"/>
      <c r="ZU26" s="17"/>
      <c r="ZV26" s="17"/>
      <c r="ZW26" s="17"/>
      <c r="ZX26" s="17"/>
      <c r="ZY26" s="17"/>
      <c r="ZZ26" s="17"/>
      <c r="AAA26" s="17"/>
      <c r="AAB26" s="17"/>
      <c r="AAC26" s="17"/>
      <c r="AAD26" s="17"/>
      <c r="AAE26" s="17"/>
      <c r="AAF26" s="17"/>
      <c r="AAG26" s="17"/>
      <c r="AAH26" s="17"/>
      <c r="AAI26" s="17"/>
      <c r="AAJ26" s="17"/>
      <c r="AAK26" s="17"/>
      <c r="AAL26" s="17"/>
      <c r="AAM26" s="17"/>
      <c r="AAN26" s="17"/>
      <c r="AAO26" s="17"/>
      <c r="AAP26" s="17"/>
      <c r="AAQ26" s="17"/>
      <c r="AAR26" s="17"/>
      <c r="AAS26" s="17"/>
      <c r="AAT26" s="17"/>
      <c r="AAU26" s="17"/>
      <c r="AAV26" s="17"/>
      <c r="AAW26" s="17"/>
      <c r="AAX26" s="17"/>
      <c r="AAY26" s="17"/>
      <c r="AAZ26" s="17"/>
      <c r="ABA26" s="17"/>
      <c r="ABB26" s="17"/>
      <c r="ABC26" s="17"/>
      <c r="ABD26" s="17"/>
      <c r="ABE26" s="17"/>
      <c r="ABF26" s="17"/>
      <c r="ABG26" s="17"/>
      <c r="ABH26" s="17"/>
      <c r="ABI26" s="17"/>
      <c r="ABJ26" s="17"/>
      <c r="ABK26" s="17"/>
      <c r="ABL26" s="17"/>
      <c r="ABM26" s="17"/>
      <c r="ABN26" s="17"/>
      <c r="ABO26" s="17"/>
      <c r="ABP26" s="17"/>
      <c r="ABQ26" s="17"/>
      <c r="ABR26" s="17"/>
      <c r="ABS26" s="17"/>
      <c r="ABT26" s="17"/>
      <c r="ABU26" s="17"/>
      <c r="ABV26" s="17"/>
      <c r="ABW26" s="17"/>
      <c r="ABX26" s="17"/>
      <c r="ABY26" s="17"/>
      <c r="ABZ26" s="17"/>
      <c r="ACA26" s="17"/>
      <c r="ACB26" s="17"/>
      <c r="ACC26" s="17"/>
      <c r="ACD26" s="17"/>
      <c r="ACE26" s="17"/>
      <c r="ACF26" s="17"/>
      <c r="ACG26" s="17"/>
      <c r="ACH26" s="17"/>
      <c r="ACI26" s="17"/>
      <c r="ACJ26" s="17"/>
      <c r="ACK26" s="17"/>
      <c r="ACL26" s="17"/>
      <c r="ACM26" s="17"/>
      <c r="ACN26" s="17"/>
      <c r="ACO26" s="17"/>
      <c r="ACP26" s="17"/>
      <c r="ACQ26" s="17"/>
      <c r="ACR26" s="17"/>
      <c r="ACS26" s="17"/>
      <c r="ACT26" s="17"/>
      <c r="ACU26" s="17"/>
      <c r="ACV26" s="17"/>
      <c r="ACW26" s="17"/>
      <c r="ACX26" s="17"/>
      <c r="ACY26" s="17"/>
      <c r="ACZ26" s="17"/>
      <c r="ADA26" s="17"/>
      <c r="ADB26" s="17"/>
      <c r="ADC26" s="17"/>
      <c r="ADD26" s="17"/>
      <c r="ADE26" s="17"/>
      <c r="ADF26" s="17"/>
      <c r="ADG26" s="17"/>
      <c r="ADH26" s="17"/>
      <c r="ADI26" s="17"/>
      <c r="ADJ26" s="17"/>
      <c r="ADK26" s="17"/>
      <c r="ADL26" s="17"/>
      <c r="ADM26" s="17"/>
      <c r="ADN26" s="17"/>
      <c r="ADO26" s="17"/>
      <c r="ADP26" s="17"/>
      <c r="ADQ26" s="17"/>
      <c r="ADR26" s="17"/>
      <c r="ADS26" s="17"/>
      <c r="ADT26" s="17"/>
      <c r="ADU26" s="17"/>
      <c r="ADV26" s="17"/>
      <c r="ADW26" s="17"/>
      <c r="ADX26" s="17"/>
      <c r="ADY26" s="17"/>
      <c r="ADZ26" s="17"/>
      <c r="AEA26" s="17"/>
      <c r="AEB26" s="17"/>
      <c r="AEC26" s="17"/>
      <c r="AED26" s="17"/>
      <c r="AEE26" s="17"/>
      <c r="AEF26" s="17"/>
      <c r="AEG26" s="17"/>
      <c r="AEH26" s="17"/>
      <c r="AEI26" s="17"/>
      <c r="AEJ26" s="17"/>
      <c r="AEK26" s="17"/>
      <c r="AEL26" s="17"/>
      <c r="AEM26" s="17"/>
      <c r="AEN26" s="17"/>
      <c r="AEO26" s="17"/>
      <c r="AEP26" s="17"/>
      <c r="AEQ26" s="17"/>
      <c r="AER26" s="17"/>
      <c r="AES26" s="17"/>
      <c r="AET26" s="17"/>
      <c r="AEU26" s="17"/>
      <c r="AEV26" s="17"/>
      <c r="AEW26" s="17"/>
      <c r="AEX26" s="17"/>
      <c r="AEY26" s="17"/>
      <c r="AEZ26" s="17"/>
      <c r="AFA26" s="17"/>
      <c r="AFB26" s="17"/>
      <c r="AFC26" s="17"/>
      <c r="AFD26" s="17"/>
      <c r="AFE26" s="17"/>
      <c r="AFF26" s="17"/>
      <c r="AFG26" s="17"/>
      <c r="AFH26" s="17"/>
      <c r="AFI26" s="17"/>
      <c r="AFJ26" s="17"/>
      <c r="AFK26" s="17"/>
      <c r="AFL26" s="17"/>
      <c r="AFM26" s="17"/>
      <c r="AFN26" s="17"/>
      <c r="AFO26" s="17"/>
      <c r="AFP26" s="17"/>
      <c r="AFQ26" s="17"/>
      <c r="AFR26" s="17"/>
      <c r="AFS26" s="17"/>
      <c r="AFT26" s="17"/>
      <c r="AFU26" s="17"/>
      <c r="AFV26" s="17"/>
      <c r="AFW26" s="17"/>
      <c r="AFX26" s="17"/>
      <c r="AFY26" s="17"/>
      <c r="AFZ26" s="17"/>
      <c r="AGA26" s="17"/>
      <c r="AGB26" s="17"/>
      <c r="AGC26" s="17"/>
      <c r="AGD26" s="17"/>
      <c r="AGE26" s="17"/>
      <c r="AGF26" s="17"/>
      <c r="AGG26" s="17"/>
      <c r="AGH26" s="17"/>
      <c r="AGI26" s="17"/>
      <c r="AGJ26" s="17"/>
      <c r="AGK26" s="17"/>
      <c r="AGL26" s="17"/>
      <c r="AGM26" s="17"/>
      <c r="AGN26" s="17"/>
      <c r="AGO26" s="17"/>
      <c r="AGP26" s="17"/>
      <c r="AGQ26" s="17"/>
      <c r="AGR26" s="17"/>
      <c r="AGS26" s="17"/>
      <c r="AGT26" s="17"/>
      <c r="AGU26" s="17"/>
      <c r="AGV26" s="17"/>
      <c r="AGW26" s="17"/>
      <c r="AGX26" s="17"/>
      <c r="AGY26" s="17"/>
      <c r="AGZ26" s="17"/>
      <c r="AHA26" s="17"/>
      <c r="AHB26" s="17"/>
      <c r="AHC26" s="17"/>
      <c r="AHD26" s="17"/>
      <c r="AHE26" s="17"/>
      <c r="AHF26" s="17"/>
      <c r="AHG26" s="17"/>
      <c r="AHH26" s="17"/>
      <c r="AHI26" s="17"/>
      <c r="AHJ26" s="17"/>
      <c r="AHK26" s="17"/>
      <c r="AHL26" s="17"/>
      <c r="AHM26" s="17"/>
      <c r="AHN26" s="17"/>
      <c r="AHO26" s="17"/>
      <c r="AHP26" s="17"/>
      <c r="AHQ26" s="17"/>
      <c r="AHR26" s="17"/>
      <c r="AHS26" s="17"/>
      <c r="AHT26" s="17"/>
      <c r="AHU26" s="17"/>
      <c r="AHV26" s="17"/>
      <c r="AHW26" s="17"/>
      <c r="AHX26" s="17"/>
      <c r="AHY26" s="17"/>
      <c r="AHZ26" s="17"/>
      <c r="AIA26" s="17"/>
      <c r="AIB26" s="17"/>
      <c r="AIC26" s="17"/>
      <c r="AID26" s="17"/>
      <c r="AIE26" s="17"/>
      <c r="AIF26" s="17"/>
      <c r="AIG26" s="17"/>
      <c r="AIH26" s="17"/>
      <c r="AII26" s="17"/>
      <c r="AIJ26" s="17"/>
      <c r="AIK26" s="17"/>
      <c r="AIL26" s="17"/>
      <c r="AIM26" s="17"/>
      <c r="AIN26" s="17"/>
      <c r="AIO26" s="17"/>
      <c r="AIP26" s="17"/>
      <c r="AIQ26" s="17"/>
      <c r="AIR26" s="17"/>
      <c r="AIS26" s="17"/>
      <c r="AIT26" s="17"/>
      <c r="AIU26" s="17"/>
      <c r="AIV26" s="17"/>
      <c r="AIW26" s="17"/>
      <c r="AIX26" s="17"/>
      <c r="AIY26" s="17"/>
      <c r="AIZ26" s="17"/>
      <c r="AJA26" s="17"/>
      <c r="AJB26" s="17"/>
      <c r="AJC26" s="17"/>
      <c r="AJD26" s="17"/>
      <c r="AJE26" s="17"/>
      <c r="AJF26" s="17"/>
      <c r="AJG26" s="17"/>
      <c r="AJH26" s="17"/>
      <c r="AJI26" s="17"/>
      <c r="AJJ26" s="17"/>
      <c r="AJK26" s="17"/>
      <c r="AJL26" s="17"/>
      <c r="AJM26" s="17"/>
      <c r="AJN26" s="17"/>
      <c r="AJO26" s="17"/>
      <c r="AJP26" s="17"/>
      <c r="AJQ26" s="17"/>
      <c r="AJR26" s="17"/>
      <c r="AJS26" s="17"/>
      <c r="AJT26" s="17"/>
      <c r="AJU26" s="17"/>
      <c r="AJV26" s="17"/>
      <c r="AJW26" s="17"/>
      <c r="AJX26" s="17"/>
      <c r="AJY26" s="17"/>
      <c r="AJZ26" s="17"/>
      <c r="AKA26" s="17"/>
      <c r="AKB26" s="17"/>
      <c r="AKC26" s="17"/>
      <c r="AKD26" s="17"/>
      <c r="AKE26" s="17"/>
      <c r="AKF26" s="17"/>
      <c r="AKG26" s="17"/>
      <c r="AKH26" s="17"/>
      <c r="AKI26" s="17"/>
      <c r="AKJ26" s="17"/>
      <c r="AKK26" s="17"/>
      <c r="AKL26" s="17"/>
      <c r="AKM26" s="17"/>
      <c r="AKN26" s="17"/>
      <c r="AKO26" s="17"/>
      <c r="AKP26" s="17"/>
      <c r="AKQ26" s="17"/>
      <c r="AKR26" s="17"/>
      <c r="AKS26" s="17"/>
      <c r="AKT26" s="17"/>
      <c r="AKU26" s="17"/>
      <c r="AKV26" s="17"/>
      <c r="AKW26" s="17"/>
      <c r="AKX26" s="17"/>
      <c r="AKY26" s="17"/>
      <c r="AKZ26" s="17"/>
      <c r="ALA26" s="17"/>
      <c r="ALB26" s="17"/>
      <c r="ALC26" s="17"/>
      <c r="ALD26" s="17"/>
      <c r="ALE26" s="17"/>
      <c r="ALF26" s="17"/>
      <c r="ALG26" s="17"/>
      <c r="ALH26" s="17"/>
      <c r="ALI26" s="17"/>
      <c r="ALJ26" s="17"/>
      <c r="ALK26" s="17"/>
      <c r="ALL26" s="17"/>
      <c r="ALM26" s="17"/>
      <c r="ALN26" s="17"/>
      <c r="ALO26" s="17"/>
      <c r="ALP26" s="17"/>
      <c r="ALQ26" s="17"/>
      <c r="ALR26" s="17"/>
      <c r="ALS26" s="17"/>
      <c r="ALT26" s="17"/>
      <c r="ALU26" s="17"/>
    </row>
    <row r="27" spans="1:1009" s="12" customFormat="1" ht="18">
      <c r="A27" s="112" t="str">
        <f>DataBase!B23</f>
        <v>Hediste diversicolor</v>
      </c>
      <c r="B27" s="112" t="str">
        <f>DataBase!C23</f>
        <v>Tbars</v>
      </c>
      <c r="C27" s="112" t="str">
        <f>DataBase!D23</f>
        <v>Transition / Côtier</v>
      </c>
      <c r="D27" s="112" t="str">
        <f>DataBase!E23</f>
        <v>C Mouneyrac</v>
      </c>
      <c r="E27" s="112" t="str">
        <f>DataBase!F23</f>
        <v>MMS</v>
      </c>
      <c r="F27" s="20" t="str">
        <f t="shared" si="0"/>
        <v>Hediste diversicolor Tbars</v>
      </c>
      <c r="G27" s="20">
        <f>_xlfn.RANK.EQ(H27,$H$9:$H$997,0)+COUNTIF(H$8:H26,H27)</f>
        <v>123</v>
      </c>
      <c r="H27" s="20">
        <f t="shared" si="1"/>
        <v>290</v>
      </c>
      <c r="I27" s="19">
        <f>INDEX(Ponderation!$W:$AA,MATCH(Analyse!I$8,Ponderation!$W:$W,0),MATCH(Analyse!$B$5,Ponderation!$W$2:$AA$2,0))*INDEX(DataBase!$1:$1048576,MATCH(Analyse!$F27,DataBase!$G:$G,0),MATCH(Analyse!I$8,DataBase!$4:$4,0))</f>
        <v>30</v>
      </c>
      <c r="J27" s="19">
        <f>INDEX(Ponderation!$W:$AA,MATCH(Analyse!J$8,Ponderation!$W:$W,0),MATCH(Analyse!$B$5,Ponderation!$W$2:$AA$2,0))*INDEX(DataBase!$1:$1048576,MATCH(Analyse!$F27,DataBase!$G:$G,0),MATCH(Analyse!J$8,DataBase!$4:$4,0))</f>
        <v>0</v>
      </c>
      <c r="K27" s="19">
        <f>INDEX(Ponderation!$W:$AA,MATCH(Analyse!K$8,Ponderation!$W:$W,0),MATCH(Analyse!$B$5,Ponderation!$W$2:$AA$2,0))*INDEX(DataBase!$1:$1048576,MATCH(Analyse!$F27,DataBase!$G:$G,0),MATCH(Analyse!K$8,DataBase!$4:$4,0))</f>
        <v>0</v>
      </c>
      <c r="L27" s="19">
        <f>INDEX(Ponderation!$W:$AA,MATCH(Analyse!L$8,Ponderation!$W:$W,0),MATCH(Analyse!$B$5,Ponderation!$W$2:$AA$2,0))*INDEX(DataBase!$1:$1048576,MATCH(Analyse!$F27,DataBase!$G:$G,0),MATCH(Analyse!L$8,DataBase!$4:$4,0))</f>
        <v>30</v>
      </c>
      <c r="M27" s="19">
        <f>INDEX(Ponderation!$W:$AA,MATCH(Analyse!M$8,Ponderation!$W:$W,0),MATCH(Analyse!$B$5,Ponderation!$W$2:$AA$2,0))*INDEX(DataBase!$1:$1048576,MATCH(Analyse!$F27,DataBase!$G:$G,0),MATCH(Analyse!M$8,DataBase!$4:$4,0))</f>
        <v>0</v>
      </c>
      <c r="N27" s="19">
        <f>INDEX(Ponderation!$W:$AA,MATCH(Analyse!N$8,Ponderation!$W:$W,0),MATCH(Analyse!$B$5,Ponderation!$W$2:$AA$2,0))*INDEX(DataBase!$1:$1048576,MATCH(Analyse!$F27,DataBase!$G:$G,0),MATCH(Analyse!N$8,DataBase!$4:$4,0))</f>
        <v>0</v>
      </c>
      <c r="O27" s="19">
        <f>INDEX(Ponderation!$W:$AA,MATCH(Analyse!O$8,Ponderation!$W:$W,0),MATCH(Analyse!$B$5,Ponderation!$W$2:$AA$2,0))*INDEX(DataBase!$1:$1048576,MATCH(Analyse!$F27,DataBase!$G:$G,0),MATCH(Analyse!O$8,DataBase!$4:$4,0))</f>
        <v>0</v>
      </c>
      <c r="P27" s="19">
        <f>INDEX(Ponderation!$W:$AA,MATCH(Analyse!P$8,Ponderation!$W:$W,0),MATCH(Analyse!$B$5,Ponderation!$W$2:$AA$2,0))*INDEX(DataBase!$1:$1048576,MATCH(Analyse!$F27,DataBase!$G:$G,0),MATCH(Analyse!P$8,DataBase!$4:$4,0))</f>
        <v>20</v>
      </c>
      <c r="Q27" s="19">
        <f>INDEX(Ponderation!$W:$AA,MATCH(Analyse!Q$8,Ponderation!$W:$W,0),MATCH(Analyse!$B$5,Ponderation!$W$2:$AA$2,0))*INDEX(DataBase!$1:$1048576,MATCH(Analyse!$F27,DataBase!$G:$G,0),MATCH(Analyse!Q$8,DataBase!$4:$4,0))</f>
        <v>0</v>
      </c>
      <c r="R27" s="19">
        <f>INDEX(Ponderation!$W:$AA,MATCH(Analyse!R$8,Ponderation!$W:$W,0),MATCH(Analyse!$B$5,Ponderation!$W$2:$AA$2,0))*INDEX(DataBase!$1:$1048576,MATCH(Analyse!$F27,DataBase!$G:$G,0),MATCH(Analyse!R$8,DataBase!$4:$4,0))</f>
        <v>30</v>
      </c>
      <c r="S27" s="19">
        <f>INDEX(Ponderation!$W:$AA,MATCH(Analyse!S$8,Ponderation!$W:$W,0),MATCH(Analyse!$B$5,Ponderation!$W$2:$AA$2,0))*INDEX(DataBase!$1:$1048576,MATCH(Analyse!$F27,DataBase!$G:$G,0),MATCH(Analyse!S$8,DataBase!$4:$4,0))</f>
        <v>0</v>
      </c>
      <c r="T27" s="19">
        <f>INDEX(Ponderation!$W:$AA,MATCH(Analyse!T$8,Ponderation!$W:$W,0),MATCH(Analyse!$B$5,Ponderation!$W$2:$AA$2,0))*INDEX(DataBase!$1:$1048576,MATCH(Analyse!$F27,DataBase!$G:$G,0),MATCH(Analyse!T$8,DataBase!$4:$4,0))</f>
        <v>0</v>
      </c>
      <c r="U27" s="19">
        <f>INDEX(Ponderation!$W:$AA,MATCH(Analyse!U$8,Ponderation!$W:$W,0),MATCH(Analyse!$B$5,Ponderation!$W$2:$AA$2,0))*INDEX(DataBase!$1:$1048576,MATCH(Analyse!$F27,DataBase!$G:$G,0),MATCH(Analyse!U$8,DataBase!$4:$4,0))</f>
        <v>30</v>
      </c>
      <c r="V27" s="19">
        <f>INDEX(Ponderation!$W:$AA,MATCH(Analyse!V$8,Ponderation!$W:$W,0),MATCH(Analyse!$B$5,Ponderation!$W$2:$AA$2,0))*INDEX(DataBase!$1:$1048576,MATCH(Analyse!$F27,DataBase!$G:$G,0),MATCH(Analyse!V$8,DataBase!$4:$4,0))</f>
        <v>0</v>
      </c>
      <c r="W27" s="19">
        <f>INDEX(Ponderation!$W:$AA,MATCH(Analyse!W$8,Ponderation!$W:$W,0),MATCH(Analyse!$B$5,Ponderation!$W$2:$AA$2,0))*INDEX(DataBase!$1:$1048576,MATCH(Analyse!$F27,DataBase!$G:$G,0),MATCH(Analyse!W$8,DataBase!$4:$4,0))</f>
        <v>0</v>
      </c>
      <c r="X27" s="19">
        <f>INDEX(Ponderation!$W:$AA,MATCH(Analyse!X$8,Ponderation!$W:$W,0),MATCH(Analyse!$B$5,Ponderation!$W$2:$AA$2,0))*INDEX(DataBase!$1:$1048576,MATCH(Analyse!$F27,DataBase!$G:$G,0),MATCH(Analyse!X$8,DataBase!$4:$4,0))</f>
        <v>0</v>
      </c>
      <c r="Y27" s="19">
        <f>INDEX(Ponderation!$W:$AA,MATCH(Analyse!Y$8,Ponderation!$W:$W,0),MATCH(Analyse!$B$5,Ponderation!$W$2:$AA$2,0))*INDEX(DataBase!$1:$1048576,MATCH(Analyse!$F27,DataBase!$G:$G,0),MATCH(Analyse!Y$8,DataBase!$4:$4,0))</f>
        <v>0</v>
      </c>
      <c r="Z27" s="19">
        <f>INDEX(Ponderation!$W:$AA,MATCH(Analyse!Z$8,Ponderation!$W:$W,0),MATCH(Analyse!$B$5,Ponderation!$W$2:$AA$2,0))*INDEX(DataBase!$1:$1048576,MATCH(Analyse!$F27,DataBase!$G:$G,0),MATCH(Analyse!Z$8,DataBase!$4:$4,0))</f>
        <v>0</v>
      </c>
      <c r="AA27" s="19">
        <f>INDEX(Ponderation!$W:$AA,MATCH(Analyse!AA$8,Ponderation!$W:$W,0),MATCH(Analyse!$B$5,Ponderation!$W$2:$AA$2,0))*INDEX(DataBase!$1:$1048576,MATCH(Analyse!$F27,DataBase!$G:$G,0),MATCH(Analyse!AA$8,DataBase!$4:$4,0))</f>
        <v>10</v>
      </c>
      <c r="AB27" s="19">
        <f>INDEX(Ponderation!$W:$AA,MATCH(Analyse!AB$8,Ponderation!$W:$W,0),MATCH(Analyse!$B$5,Ponderation!$W$2:$AA$2,0))*INDEX(DataBase!$1:$1048576,MATCH(Analyse!$F27,DataBase!$G:$G,0),MATCH(Analyse!AB$8,DataBase!$4:$4,0))</f>
        <v>10</v>
      </c>
      <c r="AC27" s="19">
        <f>INDEX(Ponderation!$W:$AA,MATCH(Analyse!AC$8,Ponderation!$W:$W,0),MATCH(Analyse!$B$5,Ponderation!$W$2:$AA$2,0))*INDEX(DataBase!$1:$1048576,MATCH(Analyse!$F27,DataBase!$G:$G,0),MATCH(Analyse!AC$8,DataBase!$4:$4,0))</f>
        <v>0</v>
      </c>
      <c r="AD27" s="19">
        <f>INDEX(Ponderation!$W:$AA,MATCH(Analyse!AD$8,Ponderation!$W:$W,0),MATCH(Analyse!$B$5,Ponderation!$W$2:$AA$2,0))*INDEX(DataBase!$1:$1048576,MATCH(Analyse!$F27,DataBase!$G:$G,0),MATCH(Analyse!AD$8,DataBase!$4:$4,0))</f>
        <v>30</v>
      </c>
      <c r="AE27" s="19">
        <f>INDEX(Ponderation!$W:$AA,MATCH(Analyse!AE$8,Ponderation!$W:$W,0),MATCH(Analyse!$B$5,Ponderation!$W$2:$AA$2,0))*INDEX(DataBase!$1:$1048576,MATCH(Analyse!$F27,DataBase!$G:$G,0),MATCH(Analyse!AE$8,DataBase!$4:$4,0))</f>
        <v>30</v>
      </c>
      <c r="AF27" s="19">
        <f>INDEX(Ponderation!$W:$AA,MATCH(Analyse!AF$8,Ponderation!$W:$W,0),MATCH(Analyse!$B$5,Ponderation!$W$2:$AA$2,0))*INDEX(DataBase!$1:$1048576,MATCH(Analyse!$F27,DataBase!$G:$G,0),MATCH(Analyse!AF$8,DataBase!$4:$4,0))</f>
        <v>0</v>
      </c>
      <c r="AG27" s="19">
        <f>INDEX(Ponderation!$W:$AA,MATCH(Analyse!AG$8,Ponderation!$W:$W,0),MATCH(Analyse!$B$5,Ponderation!$W$2:$AA$2,0))*INDEX(DataBase!$1:$1048576,MATCH(Analyse!$F27,DataBase!$G:$G,0),MATCH(Analyse!AG$8,DataBase!$4:$4,0))</f>
        <v>0</v>
      </c>
      <c r="AH27" s="19">
        <f>INDEX(Ponderation!$W:$AA,MATCH(Analyse!AH$8,Ponderation!$W:$W,0),MATCH(Analyse!$B$5,Ponderation!$W$2:$AA$2,0))*INDEX(DataBase!$1:$1048576,MATCH(Analyse!$F27,DataBase!$G:$G,0),MATCH(Analyse!AH$8,DataBase!$4:$4,0))</f>
        <v>30</v>
      </c>
      <c r="AI27" s="19">
        <f>INDEX(Ponderation!$W:$AA,MATCH(Analyse!AI$8,Ponderation!$W:$W,0),MATCH(Analyse!$B$5,Ponderation!$W$2:$AA$2,0))*INDEX(DataBase!$1:$1048576,MATCH(Analyse!$F27,DataBase!$G:$G,0),MATCH(Analyse!AI$8,DataBase!$4:$4,0))</f>
        <v>0</v>
      </c>
      <c r="AJ27" s="19">
        <f>INDEX(Ponderation!$W:$AA,MATCH(Analyse!AJ$8,Ponderation!$W:$W,0),MATCH(Analyse!$B$5,Ponderation!$W$2:$AA$2,0))*INDEX(DataBase!$1:$1048576,MATCH(Analyse!$F27,DataBase!$G:$G,0),MATCH(Analyse!AJ$8,DataBase!$4:$4,0))</f>
        <v>0</v>
      </c>
      <c r="AK27" s="19">
        <f>INDEX(Ponderation!$W:$AA,MATCH(Analyse!AK$8,Ponderation!$W:$W,0),MATCH(Analyse!$B$5,Ponderation!$W$2:$AA$2,0))*INDEX(DataBase!$1:$1048576,MATCH(Analyse!$F27,DataBase!$G:$G,0),MATCH(Analyse!AK$8,DataBase!$4:$4,0))</f>
        <v>30</v>
      </c>
      <c r="AL27" s="19">
        <f>INDEX(Ponderation!$W:$AA,MATCH(Analyse!AL$8,Ponderation!$W:$W,0),MATCH(Analyse!$B$5,Ponderation!$W$2:$AA$2,0))*INDEX(DataBase!$1:$1048576,MATCH(Analyse!$F27,DataBase!$G:$G,0),MATCH(Analyse!AL$8,DataBase!$4:$4,0))</f>
        <v>0</v>
      </c>
      <c r="AM27" s="19">
        <f>INDEX(Ponderation!$W:$AA,MATCH(Analyse!AM$8,Ponderation!$W:$W,0),MATCH(Analyse!$B$5,Ponderation!$W$2:$AA$2,0))*INDEX(DataBase!$1:$1048576,MATCH(Analyse!$F27,DataBase!$G:$G,0),MATCH(Analyse!AM$8,DataBase!$4:$4,0))</f>
        <v>0</v>
      </c>
      <c r="AN27" s="19">
        <f>INDEX(Ponderation!$W:$AA,MATCH(Analyse!AN$8,Ponderation!$W:$W,0),MATCH(Analyse!$B$5,Ponderation!$W$2:$AA$2,0))*INDEX(DataBase!$1:$1048576,MATCH(Analyse!$F27,DataBase!$G:$G,0),MATCH(Analyse!AN$8,DataBase!$4:$4,0))</f>
        <v>0</v>
      </c>
      <c r="AO27" s="19">
        <f>INDEX(Ponderation!$W:$AA,MATCH(Analyse!AO$8,Ponderation!$W:$W,0),MATCH(Analyse!$B$5,Ponderation!$W$2:$AA$2,0))*INDEX(DataBase!$1:$1048576,MATCH(Analyse!$F27,DataBase!$G:$G,0),MATCH(Analyse!AO$8,DataBase!$4:$4,0))</f>
        <v>0</v>
      </c>
      <c r="AP27" s="19">
        <f>INDEX(Ponderation!$W:$AA,MATCH(Analyse!AP$8,Ponderation!$W:$W,0),MATCH(Analyse!$B$5,Ponderation!$W$2:$AA$2,0))*INDEX(DataBase!$1:$1048576,MATCH(Analyse!$F27,DataBase!$G:$G,0),MATCH(Analyse!AP$8,DataBase!$4:$4,0))</f>
        <v>10</v>
      </c>
      <c r="AQ27" s="17"/>
      <c r="AR27" s="17"/>
      <c r="AS27" s="17"/>
      <c r="AT27" s="17"/>
      <c r="AU27" s="17"/>
      <c r="AV27" s="17"/>
      <c r="AW27" s="17"/>
      <c r="AX27" s="17"/>
      <c r="AY27" s="17"/>
      <c r="AZ27" s="17"/>
      <c r="BA27" s="17"/>
      <c r="BB27" s="17"/>
      <c r="BC27" s="17"/>
      <c r="BD27" s="17"/>
      <c r="BE27" s="17"/>
      <c r="BF27" s="17"/>
      <c r="BG27" s="17"/>
      <c r="BH27" s="17"/>
      <c r="BI27" s="17"/>
      <c r="BJ27" s="17"/>
      <c r="BK27" s="17"/>
      <c r="BL27" s="17"/>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c r="CL27" s="13"/>
      <c r="CM27" s="13"/>
      <c r="CN27" s="13"/>
      <c r="CO27" s="13"/>
      <c r="CP27" s="13"/>
      <c r="CQ27" s="13"/>
      <c r="CR27" s="13"/>
      <c r="CS27" s="13"/>
      <c r="CT27" s="13"/>
      <c r="CU27" s="13"/>
      <c r="CV27" s="13"/>
      <c r="CW27" s="13"/>
      <c r="CX27" s="13"/>
      <c r="CY27" s="13"/>
      <c r="CZ27" s="13"/>
      <c r="DA27" s="13"/>
      <c r="DB27" s="13"/>
      <c r="DC27" s="13"/>
      <c r="DD27" s="13"/>
      <c r="DE27" s="13"/>
      <c r="DF27" s="13"/>
      <c r="DG27" s="13"/>
      <c r="DH27" s="13"/>
      <c r="DI27" s="13"/>
      <c r="DJ27" s="13"/>
      <c r="DK27" s="13"/>
      <c r="DL27" s="13"/>
      <c r="DM27" s="13"/>
      <c r="DN27" s="13"/>
      <c r="DO27" s="13"/>
      <c r="DP27" s="13"/>
      <c r="DQ27" s="13"/>
      <c r="DR27" s="13"/>
      <c r="DS27" s="13"/>
      <c r="DT27" s="13"/>
      <c r="DU27" s="13"/>
      <c r="DV27" s="13"/>
      <c r="DW27" s="13"/>
      <c r="DX27" s="13"/>
      <c r="DY27" s="13"/>
      <c r="DZ27" s="13"/>
      <c r="EA27" s="13"/>
      <c r="EB27" s="13"/>
      <c r="EC27" s="13"/>
      <c r="ED27" s="13"/>
      <c r="EE27" s="13"/>
      <c r="EF27" s="13"/>
      <c r="EG27" s="13"/>
      <c r="EH27" s="13"/>
      <c r="EI27" s="13"/>
      <c r="EJ27" s="13"/>
      <c r="EK27" s="13"/>
      <c r="EL27" s="13"/>
      <c r="EM27" s="13"/>
      <c r="EN27" s="13"/>
      <c r="EO27" s="13"/>
      <c r="EP27" s="13"/>
      <c r="EQ27" s="13"/>
      <c r="ER27" s="13"/>
      <c r="ES27" s="13"/>
      <c r="ET27" s="13"/>
      <c r="EU27" s="13"/>
      <c r="EV27" s="13"/>
      <c r="EW27" s="13"/>
      <c r="EX27" s="13"/>
      <c r="EY27" s="13"/>
      <c r="EZ27" s="13"/>
      <c r="FA27" s="13"/>
      <c r="FB27" s="13"/>
      <c r="FC27" s="13"/>
      <c r="FD27" s="13"/>
      <c r="FE27" s="13"/>
      <c r="FF27" s="13"/>
      <c r="FG27" s="13"/>
      <c r="FH27" s="13"/>
      <c r="FI27" s="13"/>
      <c r="FJ27" s="13"/>
      <c r="FK27" s="13"/>
      <c r="FL27" s="13"/>
      <c r="FM27" s="13"/>
      <c r="FN27" s="13"/>
      <c r="FO27" s="13"/>
      <c r="FP27" s="13"/>
      <c r="FQ27" s="13"/>
      <c r="FR27" s="13"/>
      <c r="FS27" s="13"/>
      <c r="FT27" s="13"/>
      <c r="FU27" s="13"/>
      <c r="FV27" s="13"/>
      <c r="FW27" s="13"/>
      <c r="FX27" s="13"/>
      <c r="FY27" s="13"/>
      <c r="FZ27" s="13"/>
      <c r="GA27" s="13"/>
      <c r="GB27" s="13"/>
      <c r="GC27" s="13"/>
      <c r="GD27" s="13"/>
      <c r="GE27" s="13"/>
      <c r="GF27" s="13"/>
      <c r="GG27" s="13"/>
      <c r="GH27" s="13"/>
      <c r="GI27" s="13"/>
      <c r="GJ27" s="13"/>
      <c r="GK27" s="13"/>
      <c r="GL27" s="13"/>
      <c r="GM27" s="13"/>
      <c r="GN27" s="13"/>
      <c r="GO27" s="13"/>
      <c r="GP27" s="13"/>
      <c r="GQ27" s="13"/>
      <c r="GR27" s="13"/>
      <c r="GS27" s="13"/>
      <c r="GT27" s="13"/>
      <c r="GU27" s="13"/>
      <c r="GV27" s="13"/>
      <c r="GW27" s="13"/>
      <c r="GX27" s="13"/>
      <c r="GY27" s="13"/>
      <c r="GZ27" s="13"/>
      <c r="HA27" s="13"/>
      <c r="HB27" s="13"/>
      <c r="HC27" s="13"/>
      <c r="HD27" s="13"/>
      <c r="HE27" s="13"/>
      <c r="HF27" s="13"/>
      <c r="HG27" s="13"/>
      <c r="HH27" s="13"/>
      <c r="HI27" s="13"/>
      <c r="HJ27" s="13"/>
      <c r="HK27" s="13"/>
      <c r="HL27" s="13"/>
      <c r="HM27" s="13"/>
      <c r="HN27" s="13"/>
      <c r="HO27" s="13"/>
      <c r="HP27" s="13"/>
      <c r="HQ27" s="13"/>
      <c r="HR27" s="13"/>
      <c r="HS27" s="13"/>
      <c r="HT27" s="13"/>
      <c r="HU27" s="13"/>
      <c r="HV27" s="13"/>
      <c r="HW27" s="13"/>
      <c r="HX27" s="13"/>
      <c r="HY27" s="13"/>
      <c r="HZ27" s="13"/>
      <c r="IA27" s="13"/>
      <c r="IB27" s="13"/>
      <c r="IC27" s="13"/>
      <c r="ID27" s="13"/>
      <c r="IE27" s="13"/>
      <c r="IF27" s="13"/>
      <c r="IG27" s="13"/>
      <c r="IH27" s="13"/>
      <c r="II27" s="13"/>
      <c r="IJ27" s="13"/>
      <c r="IK27" s="13"/>
      <c r="IL27" s="13"/>
      <c r="IM27" s="13"/>
      <c r="IN27" s="13"/>
      <c r="IO27" s="13"/>
      <c r="IP27" s="13"/>
      <c r="IQ27" s="13"/>
      <c r="IR27" s="13"/>
      <c r="IS27" s="13"/>
      <c r="IT27" s="13"/>
      <c r="IU27" s="13"/>
      <c r="IV27" s="13"/>
      <c r="IW27" s="13"/>
      <c r="IX27" s="13"/>
      <c r="IY27" s="13"/>
      <c r="IZ27" s="13"/>
      <c r="JA27" s="13"/>
      <c r="JB27" s="13"/>
      <c r="JC27" s="13"/>
      <c r="JD27" s="13"/>
      <c r="JE27" s="13"/>
      <c r="JF27" s="13"/>
      <c r="JG27" s="13"/>
      <c r="JH27" s="13"/>
      <c r="JI27" s="13"/>
      <c r="JJ27" s="13"/>
      <c r="JK27" s="13"/>
      <c r="JL27" s="13"/>
      <c r="JM27" s="13"/>
      <c r="JN27" s="13"/>
      <c r="JO27" s="13"/>
      <c r="JP27" s="13"/>
      <c r="JQ27" s="13"/>
      <c r="JR27" s="13"/>
      <c r="JS27" s="13"/>
      <c r="JT27" s="13"/>
      <c r="JU27" s="13"/>
      <c r="JV27" s="13"/>
      <c r="JW27" s="13"/>
      <c r="JX27" s="13"/>
      <c r="JY27" s="13"/>
      <c r="JZ27" s="13"/>
      <c r="KA27" s="13"/>
      <c r="KB27" s="13"/>
      <c r="KC27" s="13"/>
      <c r="KD27" s="13"/>
      <c r="KE27" s="13"/>
      <c r="KF27" s="13"/>
      <c r="KG27" s="13"/>
      <c r="KH27" s="13"/>
      <c r="KI27" s="13"/>
      <c r="KJ27" s="13"/>
      <c r="KK27" s="13"/>
      <c r="KL27" s="13"/>
      <c r="KM27" s="13"/>
      <c r="KN27" s="13"/>
      <c r="KO27" s="13"/>
      <c r="KP27" s="13"/>
      <c r="KQ27" s="13"/>
      <c r="KR27" s="13"/>
      <c r="KS27" s="13"/>
      <c r="KT27" s="13"/>
      <c r="KU27" s="13"/>
      <c r="KV27" s="13"/>
      <c r="KW27" s="13"/>
      <c r="KX27" s="13"/>
      <c r="KY27" s="13"/>
      <c r="KZ27" s="13"/>
      <c r="LA27" s="13"/>
      <c r="LB27" s="13"/>
      <c r="LC27" s="13"/>
      <c r="LD27" s="13"/>
      <c r="LE27" s="13"/>
      <c r="LF27" s="13"/>
      <c r="LG27" s="13"/>
      <c r="LH27" s="13"/>
      <c r="LI27" s="13"/>
      <c r="LJ27" s="13"/>
      <c r="LK27" s="13"/>
      <c r="LL27" s="13"/>
      <c r="LM27" s="13"/>
      <c r="LN27" s="13"/>
      <c r="LO27" s="13"/>
      <c r="LP27" s="13"/>
      <c r="LQ27" s="13"/>
      <c r="LR27" s="13"/>
      <c r="LS27" s="13"/>
      <c r="LT27" s="13"/>
      <c r="LU27" s="13"/>
      <c r="LV27" s="13"/>
      <c r="LW27" s="13"/>
      <c r="LX27" s="13"/>
      <c r="LY27" s="13"/>
      <c r="LZ27" s="13"/>
      <c r="MA27" s="13"/>
      <c r="MB27" s="13"/>
      <c r="MC27" s="13"/>
      <c r="MD27" s="13"/>
      <c r="ME27" s="13"/>
      <c r="MF27" s="13"/>
      <c r="MG27" s="13"/>
      <c r="MH27" s="13"/>
      <c r="MI27" s="13"/>
      <c r="MJ27" s="13"/>
      <c r="MK27" s="13"/>
      <c r="ML27" s="13"/>
      <c r="MM27" s="13"/>
      <c r="MN27" s="13"/>
      <c r="MO27" s="13"/>
      <c r="MP27" s="13"/>
      <c r="MQ27" s="13"/>
      <c r="MR27" s="13"/>
      <c r="MS27" s="13"/>
      <c r="MT27" s="13"/>
      <c r="MU27" s="13"/>
      <c r="MV27" s="13"/>
      <c r="MW27" s="13"/>
      <c r="MX27" s="13"/>
      <c r="MY27" s="13"/>
      <c r="MZ27" s="13"/>
      <c r="NA27" s="13"/>
      <c r="NB27" s="13"/>
      <c r="NC27" s="13"/>
      <c r="ND27" s="13"/>
      <c r="NE27" s="13"/>
      <c r="NF27" s="13"/>
      <c r="NG27" s="13"/>
      <c r="NH27" s="13"/>
      <c r="NI27" s="13"/>
      <c r="NJ27" s="13"/>
      <c r="NK27" s="13"/>
      <c r="NL27" s="13"/>
      <c r="NM27" s="13"/>
      <c r="NN27" s="13"/>
      <c r="NO27" s="13"/>
      <c r="NP27" s="13"/>
      <c r="NQ27" s="13"/>
      <c r="NR27" s="13"/>
      <c r="NS27" s="13"/>
      <c r="NT27" s="13"/>
      <c r="NU27" s="13"/>
      <c r="NV27" s="13"/>
      <c r="NW27" s="13"/>
      <c r="NX27" s="13"/>
      <c r="NY27" s="13"/>
      <c r="NZ27" s="13"/>
      <c r="OA27" s="13"/>
      <c r="OB27" s="13"/>
      <c r="OC27" s="13"/>
      <c r="OD27" s="13"/>
      <c r="OE27" s="13"/>
      <c r="OF27" s="13"/>
      <c r="OG27" s="13"/>
      <c r="OH27" s="13"/>
      <c r="OI27" s="13"/>
      <c r="OJ27" s="13"/>
      <c r="OK27" s="13"/>
      <c r="OL27" s="13"/>
      <c r="OM27" s="13"/>
      <c r="ON27" s="13"/>
      <c r="OO27" s="13"/>
      <c r="OP27" s="13"/>
      <c r="OQ27" s="13"/>
      <c r="OR27" s="13"/>
      <c r="OS27" s="13"/>
      <c r="OT27" s="13"/>
      <c r="OU27" s="13"/>
      <c r="OV27" s="13"/>
      <c r="OW27" s="13"/>
      <c r="OX27" s="13"/>
      <c r="OY27" s="13"/>
      <c r="OZ27" s="13"/>
      <c r="PA27" s="13"/>
      <c r="PB27" s="13"/>
      <c r="PC27" s="13"/>
      <c r="PD27" s="13"/>
      <c r="PE27" s="13"/>
      <c r="PF27" s="13"/>
      <c r="PG27" s="13"/>
      <c r="PH27" s="13"/>
      <c r="PI27" s="13"/>
      <c r="PJ27" s="13"/>
      <c r="PK27" s="13"/>
      <c r="PL27" s="13"/>
      <c r="PM27" s="13"/>
      <c r="PN27" s="13"/>
      <c r="PO27" s="13"/>
      <c r="PP27" s="13"/>
      <c r="PQ27" s="13"/>
      <c r="PR27" s="13"/>
      <c r="PS27" s="13"/>
      <c r="PT27" s="13"/>
      <c r="PU27" s="13"/>
      <c r="PV27" s="13"/>
      <c r="PW27" s="13"/>
      <c r="PX27" s="13"/>
      <c r="PY27" s="13"/>
      <c r="PZ27" s="13"/>
      <c r="QA27" s="13"/>
      <c r="QB27" s="13"/>
      <c r="QC27" s="13"/>
      <c r="QD27" s="13"/>
      <c r="QE27" s="13"/>
      <c r="QF27" s="13"/>
      <c r="QG27" s="13"/>
      <c r="QH27" s="13"/>
      <c r="QI27" s="13"/>
      <c r="QJ27" s="13"/>
      <c r="QK27" s="13"/>
      <c r="QL27" s="13"/>
      <c r="QM27" s="13"/>
      <c r="QN27" s="13"/>
      <c r="QO27" s="13"/>
      <c r="QP27" s="13"/>
      <c r="QQ27" s="13"/>
      <c r="QR27" s="13"/>
      <c r="QS27" s="13"/>
      <c r="QT27" s="13"/>
      <c r="QU27" s="13"/>
      <c r="QV27" s="13"/>
      <c r="QW27" s="13"/>
      <c r="QX27" s="13"/>
      <c r="QY27" s="13"/>
      <c r="QZ27" s="13"/>
      <c r="RA27" s="13"/>
      <c r="RB27" s="13"/>
      <c r="RC27" s="13"/>
      <c r="RD27" s="13"/>
      <c r="RE27" s="13"/>
      <c r="RF27" s="13"/>
      <c r="RG27" s="13"/>
      <c r="RH27" s="13"/>
      <c r="RI27" s="13"/>
      <c r="RJ27" s="13"/>
      <c r="RK27" s="13"/>
      <c r="RL27" s="13"/>
      <c r="RM27" s="13"/>
      <c r="RN27" s="13"/>
      <c r="RO27" s="13"/>
      <c r="RP27" s="13"/>
      <c r="RQ27" s="13"/>
      <c r="RR27" s="13"/>
      <c r="RS27" s="13"/>
      <c r="RT27" s="13"/>
      <c r="RU27" s="13"/>
      <c r="RV27" s="13"/>
      <c r="RW27" s="13"/>
      <c r="RX27" s="13"/>
      <c r="RY27" s="13"/>
      <c r="RZ27" s="13"/>
      <c r="SA27" s="13"/>
      <c r="SB27" s="13"/>
      <c r="SC27" s="13"/>
      <c r="SD27" s="13"/>
      <c r="SE27" s="13"/>
      <c r="SF27" s="13"/>
      <c r="SG27" s="13"/>
      <c r="SH27" s="13"/>
      <c r="SI27" s="13"/>
      <c r="SJ27" s="13"/>
      <c r="SK27" s="13"/>
      <c r="SL27" s="13"/>
      <c r="SM27" s="13"/>
      <c r="SN27" s="13"/>
      <c r="SO27" s="13"/>
      <c r="SP27" s="13"/>
      <c r="SQ27" s="13"/>
      <c r="SR27" s="13"/>
      <c r="SS27" s="13"/>
      <c r="ST27" s="13"/>
      <c r="SU27" s="13"/>
      <c r="SV27" s="13"/>
      <c r="SW27" s="13"/>
      <c r="SX27" s="13"/>
      <c r="SY27" s="13"/>
      <c r="SZ27" s="13"/>
      <c r="TA27" s="13"/>
      <c r="TB27" s="13"/>
      <c r="TC27" s="13"/>
      <c r="TD27" s="13"/>
      <c r="TE27" s="13"/>
      <c r="TF27" s="13"/>
      <c r="TG27" s="13"/>
      <c r="TH27" s="13"/>
      <c r="TI27" s="13"/>
      <c r="TJ27" s="13"/>
      <c r="TK27" s="13"/>
      <c r="TL27" s="13"/>
      <c r="TM27" s="13"/>
      <c r="TN27" s="13"/>
      <c r="TO27" s="13"/>
      <c r="TP27" s="13"/>
      <c r="TQ27" s="13"/>
      <c r="TR27" s="13"/>
      <c r="TS27" s="13"/>
      <c r="TT27" s="13"/>
      <c r="TU27" s="13"/>
      <c r="TV27" s="13"/>
      <c r="TW27" s="13"/>
      <c r="TX27" s="13"/>
      <c r="TY27" s="13"/>
      <c r="TZ27" s="13"/>
      <c r="UA27" s="13"/>
      <c r="UB27" s="13"/>
      <c r="UC27" s="13"/>
      <c r="UD27" s="13"/>
      <c r="UE27" s="13"/>
      <c r="UF27" s="13"/>
      <c r="UG27" s="13"/>
      <c r="UH27" s="13"/>
      <c r="UI27" s="13"/>
      <c r="UJ27" s="13"/>
      <c r="UK27" s="13"/>
      <c r="UL27" s="13"/>
      <c r="UM27" s="13"/>
      <c r="UN27" s="13"/>
      <c r="UO27" s="13"/>
      <c r="UP27" s="13"/>
      <c r="UQ27" s="13"/>
      <c r="UR27" s="13"/>
      <c r="US27" s="13"/>
      <c r="UT27" s="13"/>
      <c r="UU27" s="13"/>
      <c r="UV27" s="13"/>
      <c r="UW27" s="13"/>
      <c r="UX27" s="13"/>
      <c r="UY27" s="13"/>
      <c r="UZ27" s="13"/>
      <c r="VA27" s="13"/>
      <c r="VB27" s="13"/>
      <c r="VC27" s="13"/>
      <c r="VD27" s="13"/>
      <c r="VE27" s="13"/>
      <c r="VF27" s="13"/>
      <c r="VG27" s="13"/>
      <c r="VH27" s="13"/>
      <c r="VI27" s="13"/>
      <c r="VJ27" s="13"/>
      <c r="VK27" s="13"/>
      <c r="VL27" s="13"/>
      <c r="VM27" s="13"/>
      <c r="VN27" s="13"/>
      <c r="VO27" s="13"/>
      <c r="VP27" s="13"/>
      <c r="VQ27" s="13"/>
      <c r="VR27" s="13"/>
      <c r="VS27" s="13"/>
      <c r="VT27" s="13"/>
      <c r="VU27" s="13"/>
      <c r="VV27" s="13"/>
      <c r="VW27" s="13"/>
      <c r="VX27" s="13"/>
      <c r="VY27" s="13"/>
      <c r="VZ27" s="13"/>
      <c r="WA27" s="13"/>
      <c r="WB27" s="13"/>
      <c r="WC27" s="13"/>
      <c r="WD27" s="13"/>
      <c r="WE27" s="13"/>
      <c r="WF27" s="13"/>
      <c r="WG27" s="13"/>
      <c r="WH27" s="13"/>
      <c r="WI27" s="13"/>
      <c r="WJ27" s="13"/>
      <c r="WK27" s="13"/>
      <c r="WL27" s="13"/>
      <c r="WM27" s="13"/>
      <c r="WN27" s="13"/>
      <c r="WO27" s="13"/>
      <c r="WP27" s="13"/>
      <c r="WQ27" s="13"/>
      <c r="WR27" s="13"/>
      <c r="WS27" s="13"/>
      <c r="WT27" s="13"/>
      <c r="WU27" s="13"/>
      <c r="WV27" s="13"/>
      <c r="WW27" s="13"/>
      <c r="WX27" s="13"/>
      <c r="WY27" s="13"/>
      <c r="WZ27" s="13"/>
      <c r="XA27" s="13"/>
      <c r="XB27" s="13"/>
      <c r="XC27" s="13"/>
      <c r="XD27" s="13"/>
      <c r="XE27" s="13"/>
      <c r="XF27" s="13"/>
      <c r="XG27" s="13"/>
      <c r="XH27" s="13"/>
      <c r="XI27" s="13"/>
      <c r="XJ27" s="13"/>
      <c r="XK27" s="13"/>
      <c r="XL27" s="13"/>
      <c r="XM27" s="13"/>
      <c r="XN27" s="13"/>
      <c r="XO27" s="13"/>
      <c r="XP27" s="13"/>
      <c r="XQ27" s="13"/>
      <c r="XR27" s="13"/>
      <c r="XS27" s="13"/>
      <c r="XT27" s="13"/>
      <c r="XU27" s="13"/>
      <c r="XV27" s="13"/>
      <c r="XW27" s="13"/>
      <c r="XX27" s="13"/>
      <c r="XY27" s="13"/>
      <c r="XZ27" s="13"/>
      <c r="YA27" s="13"/>
      <c r="YB27" s="13"/>
      <c r="YC27" s="13"/>
      <c r="YD27" s="13"/>
      <c r="YE27" s="13"/>
      <c r="YF27" s="13"/>
      <c r="YG27" s="13"/>
      <c r="YH27" s="13"/>
      <c r="YI27" s="13"/>
      <c r="YJ27" s="13"/>
      <c r="YK27" s="13"/>
      <c r="YL27" s="13"/>
      <c r="YM27" s="13"/>
      <c r="YN27" s="13"/>
      <c r="YO27" s="13"/>
      <c r="YP27" s="13"/>
      <c r="YQ27" s="13"/>
      <c r="YR27" s="13"/>
      <c r="YS27" s="13"/>
      <c r="YT27" s="13"/>
      <c r="YU27" s="13"/>
      <c r="YV27" s="13"/>
      <c r="YW27" s="13"/>
      <c r="YX27" s="13"/>
      <c r="YY27" s="13"/>
      <c r="YZ27" s="13"/>
      <c r="ZA27" s="13"/>
      <c r="ZB27" s="13"/>
      <c r="ZC27" s="13"/>
      <c r="ZD27" s="13"/>
      <c r="ZE27" s="13"/>
      <c r="ZF27" s="13"/>
      <c r="ZG27" s="13"/>
      <c r="ZH27" s="13"/>
      <c r="ZI27" s="13"/>
      <c r="ZJ27" s="13"/>
      <c r="ZK27" s="13"/>
      <c r="ZL27" s="13"/>
      <c r="ZM27" s="13"/>
      <c r="ZN27" s="13"/>
      <c r="ZO27" s="13"/>
      <c r="ZP27" s="13"/>
      <c r="ZQ27" s="13"/>
      <c r="ZR27" s="13"/>
      <c r="ZS27" s="13"/>
      <c r="ZT27" s="13"/>
      <c r="ZU27" s="13"/>
      <c r="ZV27" s="13"/>
      <c r="ZW27" s="13"/>
      <c r="ZX27" s="13"/>
      <c r="ZY27" s="13"/>
      <c r="ZZ27" s="13"/>
      <c r="AAA27" s="13"/>
      <c r="AAB27" s="13"/>
      <c r="AAC27" s="13"/>
      <c r="AAD27" s="13"/>
      <c r="AAE27" s="13"/>
      <c r="AAF27" s="13"/>
      <c r="AAG27" s="13"/>
      <c r="AAH27" s="13"/>
      <c r="AAI27" s="13"/>
      <c r="AAJ27" s="13"/>
      <c r="AAK27" s="13"/>
      <c r="AAL27" s="13"/>
      <c r="AAM27" s="13"/>
      <c r="AAN27" s="13"/>
      <c r="AAO27" s="13"/>
      <c r="AAP27" s="13"/>
      <c r="AAQ27" s="13"/>
      <c r="AAR27" s="13"/>
      <c r="AAS27" s="13"/>
      <c r="AAT27" s="13"/>
      <c r="AAU27" s="13"/>
      <c r="AAV27" s="13"/>
      <c r="AAW27" s="13"/>
      <c r="AAX27" s="13"/>
      <c r="AAY27" s="13"/>
      <c r="AAZ27" s="13"/>
      <c r="ABA27" s="13"/>
      <c r="ABB27" s="13"/>
      <c r="ABC27" s="13"/>
      <c r="ABD27" s="13"/>
      <c r="ABE27" s="13"/>
      <c r="ABF27" s="13"/>
      <c r="ABG27" s="13"/>
      <c r="ABH27" s="13"/>
      <c r="ABI27" s="13"/>
      <c r="ABJ27" s="13"/>
      <c r="ABK27" s="13"/>
      <c r="ABL27" s="13"/>
      <c r="ABM27" s="13"/>
      <c r="ABN27" s="13"/>
      <c r="ABO27" s="13"/>
      <c r="ABP27" s="13"/>
      <c r="ABQ27" s="13"/>
      <c r="ABR27" s="13"/>
      <c r="ABS27" s="13"/>
      <c r="ABT27" s="13"/>
      <c r="ABU27" s="13"/>
      <c r="ABV27" s="13"/>
      <c r="ABW27" s="13"/>
      <c r="ABX27" s="13"/>
      <c r="ABY27" s="13"/>
      <c r="ABZ27" s="13"/>
      <c r="ACA27" s="13"/>
      <c r="ACB27" s="13"/>
      <c r="ACC27" s="13"/>
      <c r="ACD27" s="13"/>
      <c r="ACE27" s="13"/>
      <c r="ACF27" s="13"/>
      <c r="ACG27" s="13"/>
      <c r="ACH27" s="13"/>
      <c r="ACI27" s="13"/>
      <c r="ACJ27" s="13"/>
      <c r="ACK27" s="13"/>
      <c r="ACL27" s="13"/>
      <c r="ACM27" s="13"/>
      <c r="ACN27" s="13"/>
      <c r="ACO27" s="13"/>
      <c r="ACP27" s="13"/>
      <c r="ACQ27" s="13"/>
      <c r="ACR27" s="13"/>
      <c r="ACS27" s="13"/>
      <c r="ACT27" s="13"/>
      <c r="ACU27" s="13"/>
      <c r="ACV27" s="13"/>
      <c r="ACW27" s="13"/>
      <c r="ACX27" s="13"/>
      <c r="ACY27" s="13"/>
      <c r="ACZ27" s="13"/>
      <c r="ADA27" s="13"/>
      <c r="ADB27" s="13"/>
      <c r="ADC27" s="13"/>
      <c r="ADD27" s="13"/>
      <c r="ADE27" s="13"/>
      <c r="ADF27" s="13"/>
      <c r="ADG27" s="13"/>
      <c r="ADH27" s="13"/>
      <c r="ADI27" s="13"/>
      <c r="ADJ27" s="13"/>
      <c r="ADK27" s="13"/>
      <c r="ADL27" s="13"/>
      <c r="ADM27" s="13"/>
      <c r="ADN27" s="13"/>
      <c r="ADO27" s="13"/>
      <c r="ADP27" s="13"/>
      <c r="ADQ27" s="13"/>
      <c r="ADR27" s="13"/>
      <c r="ADS27" s="13"/>
      <c r="ADT27" s="13"/>
      <c r="ADU27" s="13"/>
      <c r="ADV27" s="13"/>
      <c r="ADW27" s="13"/>
      <c r="ADX27" s="13"/>
      <c r="ADY27" s="13"/>
      <c r="ADZ27" s="13"/>
      <c r="AEA27" s="13"/>
      <c r="AEB27" s="13"/>
      <c r="AEC27" s="13"/>
      <c r="AED27" s="13"/>
      <c r="AEE27" s="13"/>
      <c r="AEF27" s="13"/>
      <c r="AEG27" s="13"/>
      <c r="AEH27" s="13"/>
      <c r="AEI27" s="13"/>
      <c r="AEJ27" s="13"/>
      <c r="AEK27" s="13"/>
      <c r="AEL27" s="13"/>
      <c r="AEM27" s="13"/>
      <c r="AEN27" s="13"/>
      <c r="AEO27" s="13"/>
      <c r="AEP27" s="13"/>
      <c r="AEQ27" s="13"/>
      <c r="AER27" s="13"/>
      <c r="AES27" s="13"/>
      <c r="AET27" s="13"/>
      <c r="AEU27" s="13"/>
      <c r="AEV27" s="13"/>
      <c r="AEW27" s="13"/>
      <c r="AEX27" s="13"/>
      <c r="AEY27" s="13"/>
      <c r="AEZ27" s="13"/>
      <c r="AFA27" s="13"/>
      <c r="AFB27" s="13"/>
      <c r="AFC27" s="13"/>
      <c r="AFD27" s="13"/>
      <c r="AFE27" s="13"/>
      <c r="AFF27" s="13"/>
      <c r="AFG27" s="13"/>
      <c r="AFH27" s="13"/>
      <c r="AFI27" s="13"/>
      <c r="AFJ27" s="13"/>
      <c r="AFK27" s="13"/>
      <c r="AFL27" s="13"/>
      <c r="AFM27" s="13"/>
      <c r="AFN27" s="13"/>
      <c r="AFO27" s="13"/>
      <c r="AFP27" s="13"/>
      <c r="AFQ27" s="13"/>
      <c r="AFR27" s="13"/>
      <c r="AFS27" s="13"/>
      <c r="AFT27" s="13"/>
      <c r="AFU27" s="13"/>
      <c r="AFV27" s="13"/>
      <c r="AFW27" s="13"/>
      <c r="AFX27" s="13"/>
      <c r="AFY27" s="13"/>
      <c r="AFZ27" s="13"/>
      <c r="AGA27" s="13"/>
      <c r="AGB27" s="13"/>
      <c r="AGC27" s="13"/>
      <c r="AGD27" s="13"/>
      <c r="AGE27" s="13"/>
      <c r="AGF27" s="13"/>
      <c r="AGG27" s="13"/>
      <c r="AGH27" s="13"/>
      <c r="AGI27" s="13"/>
      <c r="AGJ27" s="13"/>
      <c r="AGK27" s="13"/>
      <c r="AGL27" s="13"/>
      <c r="AGM27" s="13"/>
      <c r="AGN27" s="13"/>
      <c r="AGO27" s="13"/>
      <c r="AGP27" s="13"/>
      <c r="AGQ27" s="13"/>
      <c r="AGR27" s="13"/>
      <c r="AGS27" s="13"/>
      <c r="AGT27" s="13"/>
      <c r="AGU27" s="13"/>
      <c r="AGV27" s="13"/>
      <c r="AGW27" s="13"/>
      <c r="AGX27" s="13"/>
      <c r="AGY27" s="13"/>
      <c r="AGZ27" s="13"/>
      <c r="AHA27" s="13"/>
      <c r="AHB27" s="13"/>
      <c r="AHC27" s="13"/>
      <c r="AHD27" s="13"/>
      <c r="AHE27" s="13"/>
      <c r="AHF27" s="13"/>
      <c r="AHG27" s="13"/>
      <c r="AHH27" s="13"/>
      <c r="AHI27" s="13"/>
      <c r="AHJ27" s="13"/>
      <c r="AHK27" s="13"/>
      <c r="AHL27" s="13"/>
      <c r="AHM27" s="13"/>
      <c r="AHN27" s="13"/>
      <c r="AHO27" s="13"/>
      <c r="AHP27" s="13"/>
      <c r="AHQ27" s="13"/>
      <c r="AHR27" s="13"/>
      <c r="AHS27" s="13"/>
      <c r="AHT27" s="13"/>
      <c r="AHU27" s="13"/>
      <c r="AHV27" s="13"/>
      <c r="AHW27" s="13"/>
      <c r="AHX27" s="13"/>
      <c r="AHY27" s="13"/>
      <c r="AHZ27" s="13"/>
      <c r="AIA27" s="13"/>
      <c r="AIB27" s="13"/>
      <c r="AIC27" s="13"/>
      <c r="AID27" s="13"/>
      <c r="AIE27" s="13"/>
      <c r="AIF27" s="13"/>
      <c r="AIG27" s="13"/>
      <c r="AIH27" s="13"/>
      <c r="AII27" s="13"/>
      <c r="AIJ27" s="13"/>
      <c r="AIK27" s="13"/>
      <c r="AIL27" s="13"/>
      <c r="AIM27" s="13"/>
      <c r="AIN27" s="13"/>
      <c r="AIO27" s="13"/>
      <c r="AIP27" s="13"/>
      <c r="AIQ27" s="13"/>
      <c r="AIR27" s="13"/>
      <c r="AIS27" s="13"/>
      <c r="AIT27" s="13"/>
      <c r="AIU27" s="13"/>
      <c r="AIV27" s="13"/>
      <c r="AIW27" s="13"/>
      <c r="AIX27" s="13"/>
      <c r="AIY27" s="13"/>
      <c r="AIZ27" s="13"/>
      <c r="AJA27" s="13"/>
      <c r="AJB27" s="13"/>
      <c r="AJC27" s="13"/>
      <c r="AJD27" s="13"/>
      <c r="AJE27" s="13"/>
      <c r="AJF27" s="13"/>
      <c r="AJG27" s="13"/>
      <c r="AJH27" s="13"/>
      <c r="AJI27" s="13"/>
      <c r="AJJ27" s="13"/>
      <c r="AJK27" s="13"/>
      <c r="AJL27" s="13"/>
      <c r="AJM27" s="13"/>
      <c r="AJN27" s="13"/>
      <c r="AJO27" s="13"/>
      <c r="AJP27" s="13"/>
      <c r="AJQ27" s="13"/>
      <c r="AJR27" s="13"/>
      <c r="AJS27" s="13"/>
      <c r="AJT27" s="13"/>
      <c r="AJU27" s="13"/>
      <c r="AJV27" s="13"/>
      <c r="AJW27" s="13"/>
      <c r="AJX27" s="13"/>
      <c r="AJY27" s="13"/>
      <c r="AJZ27" s="13"/>
      <c r="AKA27" s="13"/>
      <c r="AKB27" s="13"/>
      <c r="AKC27" s="13"/>
      <c r="AKD27" s="13"/>
      <c r="AKE27" s="13"/>
      <c r="AKF27" s="13"/>
      <c r="AKG27" s="13"/>
      <c r="AKH27" s="13"/>
      <c r="AKI27" s="13"/>
      <c r="AKJ27" s="13"/>
      <c r="AKK27" s="13"/>
      <c r="AKL27" s="13"/>
      <c r="AKM27" s="13"/>
      <c r="AKN27" s="13"/>
      <c r="AKO27" s="13"/>
      <c r="AKP27" s="13"/>
      <c r="AKQ27" s="13"/>
      <c r="AKR27" s="13"/>
      <c r="AKS27" s="13"/>
      <c r="AKT27" s="13"/>
      <c r="AKU27" s="13"/>
      <c r="AKV27" s="13"/>
      <c r="AKW27" s="13"/>
      <c r="AKX27" s="13"/>
      <c r="AKY27" s="13"/>
      <c r="AKZ27" s="13"/>
      <c r="ALA27" s="13"/>
      <c r="ALB27" s="13"/>
      <c r="ALC27" s="13"/>
      <c r="ALD27" s="13"/>
      <c r="ALE27" s="13"/>
      <c r="ALF27" s="13"/>
      <c r="ALG27" s="13"/>
      <c r="ALH27" s="13"/>
      <c r="ALI27" s="13"/>
      <c r="ALJ27" s="13"/>
      <c r="ALK27" s="13"/>
      <c r="ALL27" s="13"/>
      <c r="ALM27" s="13"/>
      <c r="ALN27" s="13"/>
      <c r="ALO27" s="13"/>
      <c r="ALP27" s="13"/>
      <c r="ALQ27" s="13"/>
      <c r="ALR27" s="13"/>
      <c r="ALS27" s="13"/>
      <c r="ALT27" s="13"/>
      <c r="ALU27" s="13"/>
    </row>
    <row r="28" spans="1:1009" s="12" customFormat="1" ht="18">
      <c r="A28" s="112" t="str">
        <f>DataBase!B24</f>
        <v>Mimachlamys varia</v>
      </c>
      <c r="B28" s="112" t="str">
        <f>DataBase!C24</f>
        <v>GST</v>
      </c>
      <c r="C28" s="112" t="str">
        <f>DataBase!D24</f>
        <v>Transition / Côtier</v>
      </c>
      <c r="D28" s="112" t="str">
        <f>DataBase!E24</f>
        <v>M Breitwieser</v>
      </c>
      <c r="E28" s="112" t="str">
        <f>DataBase!F24</f>
        <v>LIENSs</v>
      </c>
      <c r="F28" s="20" t="str">
        <f t="shared" si="0"/>
        <v>Mimachlamys varia GST</v>
      </c>
      <c r="G28" s="20">
        <f>_xlfn.RANK.EQ(H28,$H$9:$H$997,0)+COUNTIF(H$8:H27,H28)</f>
        <v>222</v>
      </c>
      <c r="H28" s="20">
        <f t="shared" si="1"/>
        <v>230</v>
      </c>
      <c r="I28" s="19">
        <f>INDEX(Ponderation!$W:$AA,MATCH(Analyse!I$8,Ponderation!$W:$W,0),MATCH(Analyse!$B$5,Ponderation!$W$2:$AA$2,0))*INDEX(DataBase!$1:$1048576,MATCH(Analyse!$F28,DataBase!$G:$G,0),MATCH(Analyse!I$8,DataBase!$4:$4,0))</f>
        <v>30</v>
      </c>
      <c r="J28" s="19">
        <f>INDEX(Ponderation!$W:$AA,MATCH(Analyse!J$8,Ponderation!$W:$W,0),MATCH(Analyse!$B$5,Ponderation!$W$2:$AA$2,0))*INDEX(DataBase!$1:$1048576,MATCH(Analyse!$F28,DataBase!$G:$G,0),MATCH(Analyse!J$8,DataBase!$4:$4,0))</f>
        <v>0</v>
      </c>
      <c r="K28" s="19">
        <f>INDEX(Ponderation!$W:$AA,MATCH(Analyse!K$8,Ponderation!$W:$W,0),MATCH(Analyse!$B$5,Ponderation!$W$2:$AA$2,0))*INDEX(DataBase!$1:$1048576,MATCH(Analyse!$F28,DataBase!$G:$G,0),MATCH(Analyse!K$8,DataBase!$4:$4,0))</f>
        <v>0</v>
      </c>
      <c r="L28" s="19">
        <f>INDEX(Ponderation!$W:$AA,MATCH(Analyse!L$8,Ponderation!$W:$W,0),MATCH(Analyse!$B$5,Ponderation!$W$2:$AA$2,0))*INDEX(DataBase!$1:$1048576,MATCH(Analyse!$F28,DataBase!$G:$G,0),MATCH(Analyse!L$8,DataBase!$4:$4,0))</f>
        <v>0</v>
      </c>
      <c r="M28" s="19">
        <f>INDEX(Ponderation!$W:$AA,MATCH(Analyse!M$8,Ponderation!$W:$W,0),MATCH(Analyse!$B$5,Ponderation!$W$2:$AA$2,0))*INDEX(DataBase!$1:$1048576,MATCH(Analyse!$F28,DataBase!$G:$G,0),MATCH(Analyse!M$8,DataBase!$4:$4,0))</f>
        <v>0</v>
      </c>
      <c r="N28" s="19">
        <f>INDEX(Ponderation!$W:$AA,MATCH(Analyse!N$8,Ponderation!$W:$W,0),MATCH(Analyse!$B$5,Ponderation!$W$2:$AA$2,0))*INDEX(DataBase!$1:$1048576,MATCH(Analyse!$F28,DataBase!$G:$G,0),MATCH(Analyse!N$8,DataBase!$4:$4,0))</f>
        <v>10</v>
      </c>
      <c r="O28" s="19">
        <f>INDEX(Ponderation!$W:$AA,MATCH(Analyse!O$8,Ponderation!$W:$W,0),MATCH(Analyse!$B$5,Ponderation!$W$2:$AA$2,0))*INDEX(DataBase!$1:$1048576,MATCH(Analyse!$F28,DataBase!$G:$G,0),MATCH(Analyse!O$8,DataBase!$4:$4,0))</f>
        <v>0</v>
      </c>
      <c r="P28" s="19">
        <f>INDEX(Ponderation!$W:$AA,MATCH(Analyse!P$8,Ponderation!$W:$W,0),MATCH(Analyse!$B$5,Ponderation!$W$2:$AA$2,0))*INDEX(DataBase!$1:$1048576,MATCH(Analyse!$F28,DataBase!$G:$G,0),MATCH(Analyse!P$8,DataBase!$4:$4,0))</f>
        <v>20</v>
      </c>
      <c r="Q28" s="19">
        <f>INDEX(Ponderation!$W:$AA,MATCH(Analyse!Q$8,Ponderation!$W:$W,0),MATCH(Analyse!$B$5,Ponderation!$W$2:$AA$2,0))*INDEX(DataBase!$1:$1048576,MATCH(Analyse!$F28,DataBase!$G:$G,0),MATCH(Analyse!Q$8,DataBase!$4:$4,0))</f>
        <v>0</v>
      </c>
      <c r="R28" s="19">
        <f>INDEX(Ponderation!$W:$AA,MATCH(Analyse!R$8,Ponderation!$W:$W,0),MATCH(Analyse!$B$5,Ponderation!$W$2:$AA$2,0))*INDEX(DataBase!$1:$1048576,MATCH(Analyse!$F28,DataBase!$G:$G,0),MATCH(Analyse!R$8,DataBase!$4:$4,0))</f>
        <v>30</v>
      </c>
      <c r="S28" s="19">
        <f>INDEX(Ponderation!$W:$AA,MATCH(Analyse!S$8,Ponderation!$W:$W,0),MATCH(Analyse!$B$5,Ponderation!$W$2:$AA$2,0))*INDEX(DataBase!$1:$1048576,MATCH(Analyse!$F28,DataBase!$G:$G,0),MATCH(Analyse!S$8,DataBase!$4:$4,0))</f>
        <v>0</v>
      </c>
      <c r="T28" s="19">
        <f>INDEX(Ponderation!$W:$AA,MATCH(Analyse!T$8,Ponderation!$W:$W,0),MATCH(Analyse!$B$5,Ponderation!$W$2:$AA$2,0))*INDEX(DataBase!$1:$1048576,MATCH(Analyse!$F28,DataBase!$G:$G,0),MATCH(Analyse!T$8,DataBase!$4:$4,0))</f>
        <v>0</v>
      </c>
      <c r="U28" s="19">
        <f>INDEX(Ponderation!$W:$AA,MATCH(Analyse!U$8,Ponderation!$W:$W,0),MATCH(Analyse!$B$5,Ponderation!$W$2:$AA$2,0))*INDEX(DataBase!$1:$1048576,MATCH(Analyse!$F28,DataBase!$G:$G,0),MATCH(Analyse!U$8,DataBase!$4:$4,0))</f>
        <v>0</v>
      </c>
      <c r="V28" s="19">
        <f>INDEX(Ponderation!$W:$AA,MATCH(Analyse!V$8,Ponderation!$W:$W,0),MATCH(Analyse!$B$5,Ponderation!$W$2:$AA$2,0))*INDEX(DataBase!$1:$1048576,MATCH(Analyse!$F28,DataBase!$G:$G,0),MATCH(Analyse!V$8,DataBase!$4:$4,0))</f>
        <v>0</v>
      </c>
      <c r="W28" s="19">
        <f>INDEX(Ponderation!$W:$AA,MATCH(Analyse!W$8,Ponderation!$W:$W,0),MATCH(Analyse!$B$5,Ponderation!$W$2:$AA$2,0))*INDEX(DataBase!$1:$1048576,MATCH(Analyse!$F28,DataBase!$G:$G,0),MATCH(Analyse!W$8,DataBase!$4:$4,0))</f>
        <v>10</v>
      </c>
      <c r="X28" s="19">
        <f>INDEX(Ponderation!$W:$AA,MATCH(Analyse!X$8,Ponderation!$W:$W,0),MATCH(Analyse!$B$5,Ponderation!$W$2:$AA$2,0))*INDEX(DataBase!$1:$1048576,MATCH(Analyse!$F28,DataBase!$G:$G,0),MATCH(Analyse!X$8,DataBase!$4:$4,0))</f>
        <v>0</v>
      </c>
      <c r="Y28" s="19">
        <f>INDEX(Ponderation!$W:$AA,MATCH(Analyse!Y$8,Ponderation!$W:$W,0),MATCH(Analyse!$B$5,Ponderation!$W$2:$AA$2,0))*INDEX(DataBase!$1:$1048576,MATCH(Analyse!$F28,DataBase!$G:$G,0),MATCH(Analyse!Y$8,DataBase!$4:$4,0))</f>
        <v>0</v>
      </c>
      <c r="Z28" s="19">
        <f>INDEX(Ponderation!$W:$AA,MATCH(Analyse!Z$8,Ponderation!$W:$W,0),MATCH(Analyse!$B$5,Ponderation!$W$2:$AA$2,0))*INDEX(DataBase!$1:$1048576,MATCH(Analyse!$F28,DataBase!$G:$G,0),MATCH(Analyse!Z$8,DataBase!$4:$4,0))</f>
        <v>0</v>
      </c>
      <c r="AA28" s="19">
        <f>INDEX(Ponderation!$W:$AA,MATCH(Analyse!AA$8,Ponderation!$W:$W,0),MATCH(Analyse!$B$5,Ponderation!$W$2:$AA$2,0))*INDEX(DataBase!$1:$1048576,MATCH(Analyse!$F28,DataBase!$G:$G,0),MATCH(Analyse!AA$8,DataBase!$4:$4,0))</f>
        <v>10</v>
      </c>
      <c r="AB28" s="19">
        <f>INDEX(Ponderation!$W:$AA,MATCH(Analyse!AB$8,Ponderation!$W:$W,0),MATCH(Analyse!$B$5,Ponderation!$W$2:$AA$2,0))*INDEX(DataBase!$1:$1048576,MATCH(Analyse!$F28,DataBase!$G:$G,0),MATCH(Analyse!AB$8,DataBase!$4:$4,0))</f>
        <v>10</v>
      </c>
      <c r="AC28" s="19">
        <f>INDEX(Ponderation!$W:$AA,MATCH(Analyse!AC$8,Ponderation!$W:$W,0),MATCH(Analyse!$B$5,Ponderation!$W$2:$AA$2,0))*INDEX(DataBase!$1:$1048576,MATCH(Analyse!$F28,DataBase!$G:$G,0),MATCH(Analyse!AC$8,DataBase!$4:$4,0))</f>
        <v>0</v>
      </c>
      <c r="AD28" s="19">
        <f>INDEX(Ponderation!$W:$AA,MATCH(Analyse!AD$8,Ponderation!$W:$W,0),MATCH(Analyse!$B$5,Ponderation!$W$2:$AA$2,0))*INDEX(DataBase!$1:$1048576,MATCH(Analyse!$F28,DataBase!$G:$G,0),MATCH(Analyse!AD$8,DataBase!$4:$4,0))</f>
        <v>0</v>
      </c>
      <c r="AE28" s="19">
        <f>INDEX(Ponderation!$W:$AA,MATCH(Analyse!AE$8,Ponderation!$W:$W,0),MATCH(Analyse!$B$5,Ponderation!$W$2:$AA$2,0))*INDEX(DataBase!$1:$1048576,MATCH(Analyse!$F28,DataBase!$G:$G,0),MATCH(Analyse!AE$8,DataBase!$4:$4,0))</f>
        <v>0</v>
      </c>
      <c r="AF28" s="19">
        <f>INDEX(Ponderation!$W:$AA,MATCH(Analyse!AF$8,Ponderation!$W:$W,0),MATCH(Analyse!$B$5,Ponderation!$W$2:$AA$2,0))*INDEX(DataBase!$1:$1048576,MATCH(Analyse!$F28,DataBase!$G:$G,0),MATCH(Analyse!AF$8,DataBase!$4:$4,0))</f>
        <v>0</v>
      </c>
      <c r="AG28" s="19">
        <f>INDEX(Ponderation!$W:$AA,MATCH(Analyse!AG$8,Ponderation!$W:$W,0),MATCH(Analyse!$B$5,Ponderation!$W$2:$AA$2,0))*INDEX(DataBase!$1:$1048576,MATCH(Analyse!$F28,DataBase!$G:$G,0),MATCH(Analyse!AG$8,DataBase!$4:$4,0))</f>
        <v>0</v>
      </c>
      <c r="AH28" s="19">
        <f>INDEX(Ponderation!$W:$AA,MATCH(Analyse!AH$8,Ponderation!$W:$W,0),MATCH(Analyse!$B$5,Ponderation!$W$2:$AA$2,0))*INDEX(DataBase!$1:$1048576,MATCH(Analyse!$F28,DataBase!$G:$G,0),MATCH(Analyse!AH$8,DataBase!$4:$4,0))</f>
        <v>30</v>
      </c>
      <c r="AI28" s="19">
        <f>INDEX(Ponderation!$W:$AA,MATCH(Analyse!AI$8,Ponderation!$W:$W,0),MATCH(Analyse!$B$5,Ponderation!$W$2:$AA$2,0))*INDEX(DataBase!$1:$1048576,MATCH(Analyse!$F28,DataBase!$G:$G,0),MATCH(Analyse!AI$8,DataBase!$4:$4,0))</f>
        <v>0</v>
      </c>
      <c r="AJ28" s="19">
        <f>INDEX(Ponderation!$W:$AA,MATCH(Analyse!AJ$8,Ponderation!$W:$W,0),MATCH(Analyse!$B$5,Ponderation!$W$2:$AA$2,0))*INDEX(DataBase!$1:$1048576,MATCH(Analyse!$F28,DataBase!$G:$G,0),MATCH(Analyse!AJ$8,DataBase!$4:$4,0))</f>
        <v>0</v>
      </c>
      <c r="AK28" s="19">
        <f>INDEX(Ponderation!$W:$AA,MATCH(Analyse!AK$8,Ponderation!$W:$W,0),MATCH(Analyse!$B$5,Ponderation!$W$2:$AA$2,0))*INDEX(DataBase!$1:$1048576,MATCH(Analyse!$F28,DataBase!$G:$G,0),MATCH(Analyse!AK$8,DataBase!$4:$4,0))</f>
        <v>30</v>
      </c>
      <c r="AL28" s="19">
        <f>INDEX(Ponderation!$W:$AA,MATCH(Analyse!AL$8,Ponderation!$W:$W,0),MATCH(Analyse!$B$5,Ponderation!$W$2:$AA$2,0))*INDEX(DataBase!$1:$1048576,MATCH(Analyse!$F28,DataBase!$G:$G,0),MATCH(Analyse!AL$8,DataBase!$4:$4,0))</f>
        <v>0</v>
      </c>
      <c r="AM28" s="19">
        <f>INDEX(Ponderation!$W:$AA,MATCH(Analyse!AM$8,Ponderation!$W:$W,0),MATCH(Analyse!$B$5,Ponderation!$W$2:$AA$2,0))*INDEX(DataBase!$1:$1048576,MATCH(Analyse!$F28,DataBase!$G:$G,0),MATCH(Analyse!AM$8,DataBase!$4:$4,0))</f>
        <v>20</v>
      </c>
      <c r="AN28" s="19">
        <f>INDEX(Ponderation!$W:$AA,MATCH(Analyse!AN$8,Ponderation!$W:$W,0),MATCH(Analyse!$B$5,Ponderation!$W$2:$AA$2,0))*INDEX(DataBase!$1:$1048576,MATCH(Analyse!$F28,DataBase!$G:$G,0),MATCH(Analyse!AN$8,DataBase!$4:$4,0))</f>
        <v>0</v>
      </c>
      <c r="AO28" s="19">
        <f>INDEX(Ponderation!$W:$AA,MATCH(Analyse!AO$8,Ponderation!$W:$W,0),MATCH(Analyse!$B$5,Ponderation!$W$2:$AA$2,0))*INDEX(DataBase!$1:$1048576,MATCH(Analyse!$F28,DataBase!$G:$G,0),MATCH(Analyse!AO$8,DataBase!$4:$4,0))</f>
        <v>30</v>
      </c>
      <c r="AP28" s="19">
        <f>INDEX(Ponderation!$W:$AA,MATCH(Analyse!AP$8,Ponderation!$W:$W,0),MATCH(Analyse!$B$5,Ponderation!$W$2:$AA$2,0))*INDEX(DataBase!$1:$1048576,MATCH(Analyse!$F28,DataBase!$G:$G,0),MATCH(Analyse!AP$8,DataBase!$4:$4,0))</f>
        <v>0</v>
      </c>
      <c r="AQ28" s="13"/>
      <c r="AR28" s="13"/>
      <c r="AS28" s="13"/>
      <c r="AT28" s="17"/>
      <c r="AU28" s="17"/>
      <c r="AV28" s="17"/>
      <c r="AW28" s="17"/>
      <c r="AX28" s="17"/>
      <c r="AY28" s="17"/>
      <c r="AZ28" s="17"/>
      <c r="BA28" s="17"/>
      <c r="BB28" s="17"/>
      <c r="BC28" s="17"/>
      <c r="BD28" s="17"/>
      <c r="BE28" s="17"/>
      <c r="BF28" s="17"/>
      <c r="BG28" s="17"/>
      <c r="BH28" s="17"/>
      <c r="BI28" s="17"/>
      <c r="BJ28" s="17"/>
      <c r="BK28" s="17"/>
      <c r="BL28" s="17"/>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c r="CL28" s="13"/>
      <c r="CM28" s="13"/>
      <c r="CN28" s="13"/>
      <c r="CO28" s="13"/>
      <c r="CP28" s="13"/>
      <c r="CQ28" s="13"/>
      <c r="CR28" s="13"/>
      <c r="CS28" s="13"/>
      <c r="CT28" s="13"/>
      <c r="CU28" s="13"/>
      <c r="CV28" s="13"/>
      <c r="CW28" s="13"/>
      <c r="CX28" s="13"/>
      <c r="CY28" s="13"/>
      <c r="CZ28" s="13"/>
      <c r="DA28" s="13"/>
      <c r="DB28" s="13"/>
      <c r="DC28" s="13"/>
      <c r="DD28" s="13"/>
      <c r="DE28" s="13"/>
      <c r="DF28" s="13"/>
      <c r="DG28" s="13"/>
      <c r="DH28" s="13"/>
      <c r="DI28" s="13"/>
      <c r="DJ28" s="13"/>
      <c r="DK28" s="13"/>
      <c r="DL28" s="13"/>
      <c r="DM28" s="13"/>
      <c r="DN28" s="13"/>
      <c r="DO28" s="13"/>
      <c r="DP28" s="13"/>
      <c r="DQ28" s="13"/>
      <c r="DR28" s="13"/>
      <c r="DS28" s="13"/>
      <c r="DT28" s="13"/>
      <c r="DU28" s="13"/>
      <c r="DV28" s="13"/>
      <c r="DW28" s="13"/>
      <c r="DX28" s="13"/>
      <c r="DY28" s="13"/>
      <c r="DZ28" s="13"/>
      <c r="EA28" s="13"/>
      <c r="EB28" s="13"/>
      <c r="EC28" s="13"/>
      <c r="ED28" s="13"/>
      <c r="EE28" s="13"/>
      <c r="EF28" s="13"/>
      <c r="EG28" s="13"/>
      <c r="EH28" s="13"/>
      <c r="EI28" s="13"/>
      <c r="EJ28" s="13"/>
      <c r="EK28" s="13"/>
      <c r="EL28" s="13"/>
      <c r="EM28" s="13"/>
      <c r="EN28" s="13"/>
      <c r="EO28" s="13"/>
      <c r="EP28" s="13"/>
      <c r="EQ28" s="13"/>
      <c r="ER28" s="13"/>
      <c r="ES28" s="13"/>
      <c r="ET28" s="13"/>
      <c r="EU28" s="13"/>
      <c r="EV28" s="13"/>
      <c r="EW28" s="13"/>
      <c r="EX28" s="13"/>
      <c r="EY28" s="13"/>
      <c r="EZ28" s="13"/>
      <c r="FA28" s="13"/>
      <c r="FB28" s="13"/>
      <c r="FC28" s="13"/>
      <c r="FD28" s="13"/>
      <c r="FE28" s="13"/>
      <c r="FF28" s="13"/>
      <c r="FG28" s="13"/>
      <c r="FH28" s="13"/>
      <c r="FI28" s="13"/>
      <c r="FJ28" s="13"/>
      <c r="FK28" s="13"/>
      <c r="FL28" s="13"/>
      <c r="FM28" s="13"/>
      <c r="FN28" s="13"/>
      <c r="FO28" s="13"/>
      <c r="FP28" s="13"/>
      <c r="FQ28" s="13"/>
      <c r="FR28" s="13"/>
      <c r="FS28" s="13"/>
      <c r="FT28" s="13"/>
      <c r="FU28" s="13"/>
      <c r="FV28" s="13"/>
      <c r="FW28" s="13"/>
      <c r="FX28" s="13"/>
      <c r="FY28" s="13"/>
      <c r="FZ28" s="13"/>
      <c r="GA28" s="13"/>
      <c r="GB28" s="13"/>
      <c r="GC28" s="13"/>
      <c r="GD28" s="13"/>
      <c r="GE28" s="13"/>
      <c r="GF28" s="13"/>
      <c r="GG28" s="13"/>
      <c r="GH28" s="13"/>
      <c r="GI28" s="13"/>
      <c r="GJ28" s="13"/>
      <c r="GK28" s="13"/>
      <c r="GL28" s="13"/>
      <c r="GM28" s="13"/>
      <c r="GN28" s="13"/>
      <c r="GO28" s="13"/>
      <c r="GP28" s="13"/>
      <c r="GQ28" s="13"/>
      <c r="GR28" s="13"/>
      <c r="GS28" s="13"/>
      <c r="GT28" s="13"/>
      <c r="GU28" s="13"/>
      <c r="GV28" s="13"/>
      <c r="GW28" s="13"/>
      <c r="GX28" s="13"/>
      <c r="GY28" s="13"/>
      <c r="GZ28" s="13"/>
      <c r="HA28" s="13"/>
      <c r="HB28" s="13"/>
      <c r="HC28" s="13"/>
      <c r="HD28" s="13"/>
      <c r="HE28" s="13"/>
      <c r="HF28" s="13"/>
      <c r="HG28" s="13"/>
      <c r="HH28" s="13"/>
      <c r="HI28" s="13"/>
      <c r="HJ28" s="13"/>
      <c r="HK28" s="13"/>
      <c r="HL28" s="13"/>
      <c r="HM28" s="13"/>
      <c r="HN28" s="13"/>
      <c r="HO28" s="13"/>
      <c r="HP28" s="13"/>
      <c r="HQ28" s="13"/>
      <c r="HR28" s="13"/>
      <c r="HS28" s="13"/>
      <c r="HT28" s="13"/>
      <c r="HU28" s="13"/>
      <c r="HV28" s="13"/>
      <c r="HW28" s="13"/>
      <c r="HX28" s="13"/>
      <c r="HY28" s="13"/>
      <c r="HZ28" s="13"/>
      <c r="IA28" s="13"/>
      <c r="IB28" s="13"/>
      <c r="IC28" s="13"/>
      <c r="ID28" s="13"/>
      <c r="IE28" s="13"/>
      <c r="IF28" s="13"/>
      <c r="IG28" s="13"/>
      <c r="IH28" s="13"/>
      <c r="II28" s="13"/>
      <c r="IJ28" s="13"/>
      <c r="IK28" s="13"/>
      <c r="IL28" s="13"/>
      <c r="IM28" s="13"/>
      <c r="IN28" s="13"/>
      <c r="IO28" s="13"/>
      <c r="IP28" s="13"/>
      <c r="IQ28" s="13"/>
      <c r="IR28" s="13"/>
      <c r="IS28" s="13"/>
      <c r="IT28" s="13"/>
      <c r="IU28" s="13"/>
      <c r="IV28" s="13"/>
      <c r="IW28" s="13"/>
      <c r="IX28" s="13"/>
      <c r="IY28" s="13"/>
      <c r="IZ28" s="13"/>
      <c r="JA28" s="13"/>
      <c r="JB28" s="13"/>
      <c r="JC28" s="13"/>
      <c r="JD28" s="13"/>
      <c r="JE28" s="13"/>
      <c r="JF28" s="13"/>
      <c r="JG28" s="13"/>
      <c r="JH28" s="13"/>
      <c r="JI28" s="13"/>
      <c r="JJ28" s="13"/>
      <c r="JK28" s="13"/>
      <c r="JL28" s="13"/>
      <c r="JM28" s="13"/>
      <c r="JN28" s="13"/>
      <c r="JO28" s="13"/>
      <c r="JP28" s="13"/>
      <c r="JQ28" s="13"/>
      <c r="JR28" s="13"/>
      <c r="JS28" s="13"/>
      <c r="JT28" s="13"/>
      <c r="JU28" s="13"/>
      <c r="JV28" s="13"/>
      <c r="JW28" s="13"/>
      <c r="JX28" s="13"/>
      <c r="JY28" s="13"/>
      <c r="JZ28" s="13"/>
      <c r="KA28" s="13"/>
      <c r="KB28" s="13"/>
      <c r="KC28" s="13"/>
      <c r="KD28" s="13"/>
      <c r="KE28" s="13"/>
      <c r="KF28" s="13"/>
      <c r="KG28" s="13"/>
      <c r="KH28" s="13"/>
      <c r="KI28" s="13"/>
      <c r="KJ28" s="13"/>
      <c r="KK28" s="13"/>
      <c r="KL28" s="13"/>
      <c r="KM28" s="13"/>
      <c r="KN28" s="13"/>
      <c r="KO28" s="13"/>
      <c r="KP28" s="13"/>
      <c r="KQ28" s="13"/>
      <c r="KR28" s="13"/>
      <c r="KS28" s="13"/>
      <c r="KT28" s="13"/>
      <c r="KU28" s="13"/>
      <c r="KV28" s="13"/>
      <c r="KW28" s="13"/>
      <c r="KX28" s="13"/>
      <c r="KY28" s="13"/>
      <c r="KZ28" s="13"/>
      <c r="LA28" s="13"/>
      <c r="LB28" s="13"/>
      <c r="LC28" s="13"/>
      <c r="LD28" s="13"/>
      <c r="LE28" s="13"/>
      <c r="LF28" s="13"/>
      <c r="LG28" s="13"/>
      <c r="LH28" s="13"/>
      <c r="LI28" s="13"/>
      <c r="LJ28" s="13"/>
      <c r="LK28" s="13"/>
      <c r="LL28" s="13"/>
      <c r="LM28" s="13"/>
      <c r="LN28" s="13"/>
      <c r="LO28" s="13"/>
      <c r="LP28" s="13"/>
      <c r="LQ28" s="13"/>
      <c r="LR28" s="13"/>
      <c r="LS28" s="13"/>
      <c r="LT28" s="13"/>
      <c r="LU28" s="13"/>
      <c r="LV28" s="13"/>
      <c r="LW28" s="13"/>
      <c r="LX28" s="13"/>
      <c r="LY28" s="13"/>
      <c r="LZ28" s="13"/>
      <c r="MA28" s="13"/>
      <c r="MB28" s="13"/>
      <c r="MC28" s="13"/>
      <c r="MD28" s="13"/>
      <c r="ME28" s="13"/>
      <c r="MF28" s="13"/>
      <c r="MG28" s="13"/>
      <c r="MH28" s="13"/>
      <c r="MI28" s="13"/>
      <c r="MJ28" s="13"/>
      <c r="MK28" s="13"/>
      <c r="ML28" s="13"/>
      <c r="MM28" s="13"/>
      <c r="MN28" s="13"/>
      <c r="MO28" s="13"/>
      <c r="MP28" s="13"/>
      <c r="MQ28" s="13"/>
      <c r="MR28" s="13"/>
      <c r="MS28" s="13"/>
      <c r="MT28" s="13"/>
      <c r="MU28" s="13"/>
      <c r="MV28" s="13"/>
      <c r="MW28" s="13"/>
      <c r="MX28" s="13"/>
      <c r="MY28" s="13"/>
      <c r="MZ28" s="13"/>
      <c r="NA28" s="13"/>
      <c r="NB28" s="13"/>
      <c r="NC28" s="13"/>
      <c r="ND28" s="13"/>
      <c r="NE28" s="13"/>
      <c r="NF28" s="13"/>
      <c r="NG28" s="13"/>
      <c r="NH28" s="13"/>
      <c r="NI28" s="13"/>
      <c r="NJ28" s="13"/>
      <c r="NK28" s="13"/>
      <c r="NL28" s="13"/>
      <c r="NM28" s="13"/>
      <c r="NN28" s="13"/>
      <c r="NO28" s="13"/>
      <c r="NP28" s="13"/>
      <c r="NQ28" s="13"/>
      <c r="NR28" s="13"/>
      <c r="NS28" s="13"/>
      <c r="NT28" s="13"/>
      <c r="NU28" s="13"/>
      <c r="NV28" s="13"/>
      <c r="NW28" s="13"/>
      <c r="NX28" s="13"/>
      <c r="NY28" s="13"/>
      <c r="NZ28" s="13"/>
      <c r="OA28" s="13"/>
      <c r="OB28" s="13"/>
      <c r="OC28" s="13"/>
      <c r="OD28" s="13"/>
      <c r="OE28" s="13"/>
      <c r="OF28" s="13"/>
      <c r="OG28" s="13"/>
      <c r="OH28" s="13"/>
      <c r="OI28" s="13"/>
      <c r="OJ28" s="13"/>
      <c r="OK28" s="13"/>
      <c r="OL28" s="13"/>
      <c r="OM28" s="13"/>
      <c r="ON28" s="13"/>
      <c r="OO28" s="13"/>
      <c r="OP28" s="13"/>
      <c r="OQ28" s="13"/>
      <c r="OR28" s="13"/>
      <c r="OS28" s="13"/>
      <c r="OT28" s="13"/>
      <c r="OU28" s="13"/>
      <c r="OV28" s="13"/>
      <c r="OW28" s="13"/>
      <c r="OX28" s="13"/>
      <c r="OY28" s="13"/>
      <c r="OZ28" s="13"/>
      <c r="PA28" s="13"/>
      <c r="PB28" s="13"/>
      <c r="PC28" s="13"/>
      <c r="PD28" s="13"/>
      <c r="PE28" s="13"/>
      <c r="PF28" s="13"/>
      <c r="PG28" s="13"/>
      <c r="PH28" s="13"/>
      <c r="PI28" s="13"/>
      <c r="PJ28" s="13"/>
      <c r="PK28" s="13"/>
      <c r="PL28" s="13"/>
      <c r="PM28" s="13"/>
      <c r="PN28" s="13"/>
      <c r="PO28" s="13"/>
      <c r="PP28" s="13"/>
      <c r="PQ28" s="13"/>
      <c r="PR28" s="13"/>
      <c r="PS28" s="13"/>
      <c r="PT28" s="13"/>
      <c r="PU28" s="13"/>
      <c r="PV28" s="13"/>
      <c r="PW28" s="13"/>
      <c r="PX28" s="13"/>
      <c r="PY28" s="13"/>
      <c r="PZ28" s="13"/>
      <c r="QA28" s="13"/>
      <c r="QB28" s="13"/>
      <c r="QC28" s="13"/>
      <c r="QD28" s="13"/>
      <c r="QE28" s="13"/>
      <c r="QF28" s="13"/>
      <c r="QG28" s="13"/>
      <c r="QH28" s="13"/>
      <c r="QI28" s="13"/>
      <c r="QJ28" s="13"/>
      <c r="QK28" s="13"/>
      <c r="QL28" s="13"/>
      <c r="QM28" s="13"/>
      <c r="QN28" s="13"/>
      <c r="QO28" s="13"/>
      <c r="QP28" s="13"/>
      <c r="QQ28" s="13"/>
      <c r="QR28" s="13"/>
      <c r="QS28" s="13"/>
      <c r="QT28" s="13"/>
      <c r="QU28" s="13"/>
      <c r="QV28" s="13"/>
      <c r="QW28" s="13"/>
      <c r="QX28" s="13"/>
      <c r="QY28" s="13"/>
      <c r="QZ28" s="13"/>
      <c r="RA28" s="13"/>
      <c r="RB28" s="13"/>
      <c r="RC28" s="13"/>
      <c r="RD28" s="13"/>
      <c r="RE28" s="13"/>
      <c r="RF28" s="13"/>
      <c r="RG28" s="13"/>
      <c r="RH28" s="13"/>
      <c r="RI28" s="13"/>
      <c r="RJ28" s="13"/>
      <c r="RK28" s="13"/>
      <c r="RL28" s="13"/>
      <c r="RM28" s="13"/>
      <c r="RN28" s="13"/>
      <c r="RO28" s="13"/>
      <c r="RP28" s="13"/>
      <c r="RQ28" s="13"/>
      <c r="RR28" s="13"/>
      <c r="RS28" s="13"/>
      <c r="RT28" s="13"/>
      <c r="RU28" s="13"/>
      <c r="RV28" s="13"/>
      <c r="RW28" s="13"/>
      <c r="RX28" s="13"/>
      <c r="RY28" s="13"/>
      <c r="RZ28" s="13"/>
      <c r="SA28" s="13"/>
      <c r="SB28" s="13"/>
      <c r="SC28" s="13"/>
      <c r="SD28" s="13"/>
      <c r="SE28" s="13"/>
      <c r="SF28" s="13"/>
      <c r="SG28" s="13"/>
      <c r="SH28" s="13"/>
      <c r="SI28" s="13"/>
      <c r="SJ28" s="13"/>
      <c r="SK28" s="13"/>
      <c r="SL28" s="13"/>
      <c r="SM28" s="13"/>
      <c r="SN28" s="13"/>
      <c r="SO28" s="13"/>
      <c r="SP28" s="13"/>
      <c r="SQ28" s="13"/>
      <c r="SR28" s="13"/>
      <c r="SS28" s="13"/>
      <c r="ST28" s="13"/>
      <c r="SU28" s="13"/>
      <c r="SV28" s="13"/>
      <c r="SW28" s="13"/>
      <c r="SX28" s="13"/>
      <c r="SY28" s="13"/>
      <c r="SZ28" s="13"/>
      <c r="TA28" s="13"/>
      <c r="TB28" s="13"/>
      <c r="TC28" s="13"/>
      <c r="TD28" s="13"/>
      <c r="TE28" s="13"/>
      <c r="TF28" s="13"/>
      <c r="TG28" s="13"/>
      <c r="TH28" s="13"/>
      <c r="TI28" s="13"/>
      <c r="TJ28" s="13"/>
      <c r="TK28" s="13"/>
      <c r="TL28" s="13"/>
      <c r="TM28" s="13"/>
      <c r="TN28" s="13"/>
      <c r="TO28" s="13"/>
      <c r="TP28" s="13"/>
      <c r="TQ28" s="13"/>
      <c r="TR28" s="13"/>
      <c r="TS28" s="13"/>
      <c r="TT28" s="13"/>
      <c r="TU28" s="13"/>
      <c r="TV28" s="13"/>
      <c r="TW28" s="13"/>
      <c r="TX28" s="13"/>
      <c r="TY28" s="13"/>
      <c r="TZ28" s="13"/>
      <c r="UA28" s="13"/>
      <c r="UB28" s="13"/>
      <c r="UC28" s="13"/>
      <c r="UD28" s="13"/>
      <c r="UE28" s="13"/>
      <c r="UF28" s="13"/>
      <c r="UG28" s="13"/>
      <c r="UH28" s="13"/>
      <c r="UI28" s="13"/>
      <c r="UJ28" s="13"/>
      <c r="UK28" s="13"/>
      <c r="UL28" s="13"/>
      <c r="UM28" s="13"/>
      <c r="UN28" s="13"/>
      <c r="UO28" s="13"/>
      <c r="UP28" s="13"/>
      <c r="UQ28" s="13"/>
      <c r="UR28" s="13"/>
      <c r="US28" s="13"/>
      <c r="UT28" s="13"/>
      <c r="UU28" s="13"/>
      <c r="UV28" s="13"/>
      <c r="UW28" s="13"/>
      <c r="UX28" s="13"/>
      <c r="UY28" s="13"/>
      <c r="UZ28" s="13"/>
      <c r="VA28" s="13"/>
      <c r="VB28" s="13"/>
      <c r="VC28" s="13"/>
      <c r="VD28" s="13"/>
      <c r="VE28" s="13"/>
      <c r="VF28" s="13"/>
      <c r="VG28" s="13"/>
      <c r="VH28" s="13"/>
      <c r="VI28" s="13"/>
      <c r="VJ28" s="13"/>
      <c r="VK28" s="13"/>
      <c r="VL28" s="13"/>
      <c r="VM28" s="13"/>
      <c r="VN28" s="13"/>
      <c r="VO28" s="13"/>
      <c r="VP28" s="13"/>
      <c r="VQ28" s="13"/>
      <c r="VR28" s="13"/>
      <c r="VS28" s="13"/>
      <c r="VT28" s="13"/>
      <c r="VU28" s="13"/>
      <c r="VV28" s="13"/>
      <c r="VW28" s="13"/>
      <c r="VX28" s="13"/>
      <c r="VY28" s="13"/>
      <c r="VZ28" s="13"/>
      <c r="WA28" s="13"/>
      <c r="WB28" s="13"/>
      <c r="WC28" s="13"/>
      <c r="WD28" s="13"/>
      <c r="WE28" s="13"/>
      <c r="WF28" s="13"/>
      <c r="WG28" s="13"/>
      <c r="WH28" s="13"/>
      <c r="WI28" s="13"/>
      <c r="WJ28" s="13"/>
      <c r="WK28" s="13"/>
      <c r="WL28" s="13"/>
      <c r="WM28" s="13"/>
      <c r="WN28" s="13"/>
      <c r="WO28" s="13"/>
      <c r="WP28" s="13"/>
      <c r="WQ28" s="13"/>
      <c r="WR28" s="13"/>
      <c r="WS28" s="13"/>
      <c r="WT28" s="13"/>
      <c r="WU28" s="13"/>
      <c r="WV28" s="13"/>
      <c r="WW28" s="13"/>
      <c r="WX28" s="13"/>
      <c r="WY28" s="13"/>
      <c r="WZ28" s="13"/>
      <c r="XA28" s="13"/>
      <c r="XB28" s="13"/>
      <c r="XC28" s="13"/>
      <c r="XD28" s="13"/>
      <c r="XE28" s="13"/>
      <c r="XF28" s="13"/>
      <c r="XG28" s="13"/>
      <c r="XH28" s="13"/>
      <c r="XI28" s="13"/>
      <c r="XJ28" s="13"/>
      <c r="XK28" s="13"/>
      <c r="XL28" s="13"/>
      <c r="XM28" s="13"/>
      <c r="XN28" s="13"/>
      <c r="XO28" s="13"/>
      <c r="XP28" s="13"/>
      <c r="XQ28" s="13"/>
      <c r="XR28" s="13"/>
      <c r="XS28" s="13"/>
      <c r="XT28" s="13"/>
      <c r="XU28" s="13"/>
      <c r="XV28" s="13"/>
      <c r="XW28" s="13"/>
      <c r="XX28" s="13"/>
      <c r="XY28" s="13"/>
      <c r="XZ28" s="13"/>
      <c r="YA28" s="13"/>
      <c r="YB28" s="13"/>
      <c r="YC28" s="13"/>
      <c r="YD28" s="13"/>
      <c r="YE28" s="13"/>
      <c r="YF28" s="13"/>
      <c r="YG28" s="13"/>
      <c r="YH28" s="13"/>
      <c r="YI28" s="13"/>
      <c r="YJ28" s="13"/>
      <c r="YK28" s="13"/>
      <c r="YL28" s="13"/>
      <c r="YM28" s="13"/>
      <c r="YN28" s="13"/>
      <c r="YO28" s="13"/>
      <c r="YP28" s="13"/>
      <c r="YQ28" s="13"/>
      <c r="YR28" s="13"/>
      <c r="YS28" s="13"/>
      <c r="YT28" s="13"/>
      <c r="YU28" s="13"/>
      <c r="YV28" s="13"/>
      <c r="YW28" s="13"/>
      <c r="YX28" s="13"/>
      <c r="YY28" s="13"/>
      <c r="YZ28" s="13"/>
      <c r="ZA28" s="13"/>
      <c r="ZB28" s="13"/>
      <c r="ZC28" s="13"/>
      <c r="ZD28" s="13"/>
      <c r="ZE28" s="13"/>
      <c r="ZF28" s="13"/>
      <c r="ZG28" s="13"/>
      <c r="ZH28" s="13"/>
      <c r="ZI28" s="13"/>
      <c r="ZJ28" s="13"/>
      <c r="ZK28" s="13"/>
      <c r="ZL28" s="13"/>
      <c r="ZM28" s="13"/>
      <c r="ZN28" s="13"/>
      <c r="ZO28" s="13"/>
      <c r="ZP28" s="13"/>
      <c r="ZQ28" s="13"/>
      <c r="ZR28" s="13"/>
      <c r="ZS28" s="13"/>
      <c r="ZT28" s="13"/>
      <c r="ZU28" s="13"/>
      <c r="ZV28" s="13"/>
      <c r="ZW28" s="13"/>
      <c r="ZX28" s="13"/>
      <c r="ZY28" s="13"/>
      <c r="ZZ28" s="13"/>
      <c r="AAA28" s="13"/>
      <c r="AAB28" s="13"/>
      <c r="AAC28" s="13"/>
      <c r="AAD28" s="13"/>
      <c r="AAE28" s="13"/>
      <c r="AAF28" s="13"/>
      <c r="AAG28" s="13"/>
      <c r="AAH28" s="13"/>
      <c r="AAI28" s="13"/>
      <c r="AAJ28" s="13"/>
      <c r="AAK28" s="13"/>
      <c r="AAL28" s="13"/>
      <c r="AAM28" s="13"/>
      <c r="AAN28" s="13"/>
      <c r="AAO28" s="13"/>
      <c r="AAP28" s="13"/>
      <c r="AAQ28" s="13"/>
      <c r="AAR28" s="13"/>
      <c r="AAS28" s="13"/>
      <c r="AAT28" s="13"/>
      <c r="AAU28" s="13"/>
      <c r="AAV28" s="13"/>
      <c r="AAW28" s="13"/>
      <c r="AAX28" s="13"/>
      <c r="AAY28" s="13"/>
      <c r="AAZ28" s="13"/>
      <c r="ABA28" s="13"/>
      <c r="ABB28" s="13"/>
      <c r="ABC28" s="13"/>
      <c r="ABD28" s="13"/>
      <c r="ABE28" s="13"/>
      <c r="ABF28" s="13"/>
      <c r="ABG28" s="13"/>
      <c r="ABH28" s="13"/>
      <c r="ABI28" s="13"/>
      <c r="ABJ28" s="13"/>
      <c r="ABK28" s="13"/>
      <c r="ABL28" s="13"/>
      <c r="ABM28" s="13"/>
      <c r="ABN28" s="13"/>
      <c r="ABO28" s="13"/>
      <c r="ABP28" s="13"/>
      <c r="ABQ28" s="13"/>
      <c r="ABR28" s="13"/>
      <c r="ABS28" s="13"/>
      <c r="ABT28" s="13"/>
      <c r="ABU28" s="13"/>
      <c r="ABV28" s="13"/>
      <c r="ABW28" s="13"/>
      <c r="ABX28" s="13"/>
      <c r="ABY28" s="13"/>
      <c r="ABZ28" s="13"/>
      <c r="ACA28" s="13"/>
      <c r="ACB28" s="13"/>
      <c r="ACC28" s="13"/>
      <c r="ACD28" s="13"/>
      <c r="ACE28" s="13"/>
      <c r="ACF28" s="13"/>
      <c r="ACG28" s="13"/>
      <c r="ACH28" s="13"/>
      <c r="ACI28" s="13"/>
      <c r="ACJ28" s="13"/>
      <c r="ACK28" s="13"/>
      <c r="ACL28" s="13"/>
      <c r="ACM28" s="13"/>
      <c r="ACN28" s="13"/>
      <c r="ACO28" s="13"/>
      <c r="ACP28" s="13"/>
      <c r="ACQ28" s="13"/>
      <c r="ACR28" s="13"/>
      <c r="ACS28" s="13"/>
      <c r="ACT28" s="13"/>
      <c r="ACU28" s="13"/>
      <c r="ACV28" s="13"/>
      <c r="ACW28" s="13"/>
      <c r="ACX28" s="13"/>
      <c r="ACY28" s="13"/>
      <c r="ACZ28" s="13"/>
      <c r="ADA28" s="13"/>
      <c r="ADB28" s="13"/>
      <c r="ADC28" s="13"/>
      <c r="ADD28" s="13"/>
      <c r="ADE28" s="13"/>
      <c r="ADF28" s="13"/>
      <c r="ADG28" s="13"/>
      <c r="ADH28" s="13"/>
      <c r="ADI28" s="13"/>
      <c r="ADJ28" s="13"/>
      <c r="ADK28" s="13"/>
      <c r="ADL28" s="13"/>
      <c r="ADM28" s="13"/>
      <c r="ADN28" s="13"/>
      <c r="ADO28" s="13"/>
      <c r="ADP28" s="13"/>
      <c r="ADQ28" s="13"/>
      <c r="ADR28" s="13"/>
      <c r="ADS28" s="13"/>
      <c r="ADT28" s="13"/>
      <c r="ADU28" s="13"/>
      <c r="ADV28" s="13"/>
      <c r="ADW28" s="13"/>
      <c r="ADX28" s="13"/>
      <c r="ADY28" s="13"/>
      <c r="ADZ28" s="13"/>
      <c r="AEA28" s="13"/>
      <c r="AEB28" s="13"/>
      <c r="AEC28" s="13"/>
      <c r="AED28" s="13"/>
      <c r="AEE28" s="13"/>
      <c r="AEF28" s="13"/>
      <c r="AEG28" s="13"/>
      <c r="AEH28" s="13"/>
      <c r="AEI28" s="13"/>
      <c r="AEJ28" s="13"/>
      <c r="AEK28" s="13"/>
      <c r="AEL28" s="13"/>
      <c r="AEM28" s="13"/>
      <c r="AEN28" s="13"/>
      <c r="AEO28" s="13"/>
      <c r="AEP28" s="13"/>
      <c r="AEQ28" s="13"/>
      <c r="AER28" s="13"/>
      <c r="AES28" s="13"/>
      <c r="AET28" s="13"/>
      <c r="AEU28" s="13"/>
      <c r="AEV28" s="13"/>
      <c r="AEW28" s="13"/>
      <c r="AEX28" s="13"/>
      <c r="AEY28" s="13"/>
      <c r="AEZ28" s="13"/>
      <c r="AFA28" s="13"/>
      <c r="AFB28" s="13"/>
      <c r="AFC28" s="13"/>
      <c r="AFD28" s="13"/>
      <c r="AFE28" s="13"/>
      <c r="AFF28" s="13"/>
      <c r="AFG28" s="13"/>
      <c r="AFH28" s="13"/>
      <c r="AFI28" s="13"/>
      <c r="AFJ28" s="13"/>
      <c r="AFK28" s="13"/>
      <c r="AFL28" s="13"/>
      <c r="AFM28" s="13"/>
      <c r="AFN28" s="13"/>
      <c r="AFO28" s="13"/>
      <c r="AFP28" s="13"/>
      <c r="AFQ28" s="13"/>
      <c r="AFR28" s="13"/>
      <c r="AFS28" s="13"/>
      <c r="AFT28" s="13"/>
      <c r="AFU28" s="13"/>
      <c r="AFV28" s="13"/>
      <c r="AFW28" s="13"/>
      <c r="AFX28" s="13"/>
      <c r="AFY28" s="13"/>
      <c r="AFZ28" s="13"/>
      <c r="AGA28" s="13"/>
      <c r="AGB28" s="13"/>
      <c r="AGC28" s="13"/>
      <c r="AGD28" s="13"/>
      <c r="AGE28" s="13"/>
      <c r="AGF28" s="13"/>
      <c r="AGG28" s="13"/>
      <c r="AGH28" s="13"/>
      <c r="AGI28" s="13"/>
      <c r="AGJ28" s="13"/>
      <c r="AGK28" s="13"/>
      <c r="AGL28" s="13"/>
      <c r="AGM28" s="13"/>
      <c r="AGN28" s="13"/>
      <c r="AGO28" s="13"/>
      <c r="AGP28" s="13"/>
      <c r="AGQ28" s="13"/>
      <c r="AGR28" s="13"/>
      <c r="AGS28" s="13"/>
      <c r="AGT28" s="13"/>
      <c r="AGU28" s="13"/>
      <c r="AGV28" s="13"/>
      <c r="AGW28" s="13"/>
      <c r="AGX28" s="13"/>
      <c r="AGY28" s="13"/>
      <c r="AGZ28" s="13"/>
      <c r="AHA28" s="13"/>
      <c r="AHB28" s="13"/>
      <c r="AHC28" s="13"/>
      <c r="AHD28" s="13"/>
      <c r="AHE28" s="13"/>
      <c r="AHF28" s="13"/>
      <c r="AHG28" s="13"/>
      <c r="AHH28" s="13"/>
      <c r="AHI28" s="13"/>
      <c r="AHJ28" s="13"/>
      <c r="AHK28" s="13"/>
      <c r="AHL28" s="13"/>
      <c r="AHM28" s="13"/>
      <c r="AHN28" s="13"/>
      <c r="AHO28" s="13"/>
      <c r="AHP28" s="13"/>
      <c r="AHQ28" s="13"/>
      <c r="AHR28" s="13"/>
      <c r="AHS28" s="13"/>
      <c r="AHT28" s="13"/>
      <c r="AHU28" s="13"/>
      <c r="AHV28" s="13"/>
      <c r="AHW28" s="13"/>
      <c r="AHX28" s="13"/>
      <c r="AHY28" s="13"/>
      <c r="AHZ28" s="13"/>
      <c r="AIA28" s="13"/>
      <c r="AIB28" s="13"/>
      <c r="AIC28" s="13"/>
      <c r="AID28" s="13"/>
      <c r="AIE28" s="13"/>
      <c r="AIF28" s="13"/>
      <c r="AIG28" s="13"/>
      <c r="AIH28" s="13"/>
      <c r="AII28" s="13"/>
      <c r="AIJ28" s="13"/>
      <c r="AIK28" s="13"/>
      <c r="AIL28" s="13"/>
      <c r="AIM28" s="13"/>
      <c r="AIN28" s="13"/>
      <c r="AIO28" s="13"/>
      <c r="AIP28" s="13"/>
      <c r="AIQ28" s="13"/>
      <c r="AIR28" s="13"/>
      <c r="AIS28" s="13"/>
      <c r="AIT28" s="13"/>
      <c r="AIU28" s="13"/>
      <c r="AIV28" s="13"/>
      <c r="AIW28" s="13"/>
      <c r="AIX28" s="13"/>
      <c r="AIY28" s="13"/>
      <c r="AIZ28" s="13"/>
      <c r="AJA28" s="13"/>
      <c r="AJB28" s="13"/>
      <c r="AJC28" s="13"/>
      <c r="AJD28" s="13"/>
      <c r="AJE28" s="13"/>
      <c r="AJF28" s="13"/>
      <c r="AJG28" s="13"/>
      <c r="AJH28" s="13"/>
      <c r="AJI28" s="13"/>
      <c r="AJJ28" s="13"/>
      <c r="AJK28" s="13"/>
      <c r="AJL28" s="13"/>
      <c r="AJM28" s="13"/>
      <c r="AJN28" s="13"/>
      <c r="AJO28" s="13"/>
      <c r="AJP28" s="13"/>
      <c r="AJQ28" s="13"/>
      <c r="AJR28" s="13"/>
      <c r="AJS28" s="13"/>
      <c r="AJT28" s="13"/>
      <c r="AJU28" s="13"/>
      <c r="AJV28" s="13"/>
      <c r="AJW28" s="13"/>
      <c r="AJX28" s="13"/>
      <c r="AJY28" s="13"/>
      <c r="AJZ28" s="13"/>
      <c r="AKA28" s="13"/>
      <c r="AKB28" s="13"/>
      <c r="AKC28" s="13"/>
      <c r="AKD28" s="13"/>
      <c r="AKE28" s="13"/>
      <c r="AKF28" s="13"/>
      <c r="AKG28" s="13"/>
      <c r="AKH28" s="13"/>
      <c r="AKI28" s="13"/>
      <c r="AKJ28" s="13"/>
      <c r="AKK28" s="13"/>
      <c r="AKL28" s="13"/>
      <c r="AKM28" s="13"/>
      <c r="AKN28" s="13"/>
      <c r="AKO28" s="13"/>
      <c r="AKP28" s="13"/>
      <c r="AKQ28" s="13"/>
      <c r="AKR28" s="13"/>
      <c r="AKS28" s="13"/>
      <c r="AKT28" s="13"/>
      <c r="AKU28" s="13"/>
      <c r="AKV28" s="13"/>
      <c r="AKW28" s="13"/>
      <c r="AKX28" s="13"/>
      <c r="AKY28" s="13"/>
      <c r="AKZ28" s="13"/>
      <c r="ALA28" s="13"/>
      <c r="ALB28" s="13"/>
      <c r="ALC28" s="13"/>
      <c r="ALD28" s="13"/>
      <c r="ALE28" s="13"/>
      <c r="ALF28" s="13"/>
      <c r="ALG28" s="13"/>
      <c r="ALH28" s="13"/>
      <c r="ALI28" s="13"/>
      <c r="ALJ28" s="13"/>
      <c r="ALK28" s="13"/>
      <c r="ALL28" s="13"/>
      <c r="ALM28" s="13"/>
      <c r="ALN28" s="13"/>
      <c r="ALO28" s="13"/>
      <c r="ALP28" s="13"/>
      <c r="ALQ28" s="13"/>
      <c r="ALR28" s="13"/>
      <c r="ALS28" s="13"/>
      <c r="ALT28" s="13"/>
      <c r="ALU28" s="13"/>
    </row>
    <row r="29" spans="1:1009" s="12" customFormat="1" ht="18">
      <c r="A29" s="112" t="str">
        <f>DataBase!B25</f>
        <v>Mimachlamys varia</v>
      </c>
      <c r="B29" s="112" t="str">
        <f>DataBase!C25</f>
        <v>Laccase</v>
      </c>
      <c r="C29" s="112" t="str">
        <f>DataBase!D25</f>
        <v>Transition / Côtier</v>
      </c>
      <c r="D29" s="112" t="str">
        <f>DataBase!E25</f>
        <v>M Breitwieser</v>
      </c>
      <c r="E29" s="112" t="str">
        <f>DataBase!F25</f>
        <v>LIENSs</v>
      </c>
      <c r="F29" s="20" t="str">
        <f t="shared" si="0"/>
        <v>Mimachlamys varia Laccase</v>
      </c>
      <c r="G29" s="20">
        <f>_xlfn.RANK.EQ(H29,$H$9:$H$997,0)+COUNTIF(H$8:H28,H29)</f>
        <v>240</v>
      </c>
      <c r="H29" s="20">
        <f t="shared" si="1"/>
        <v>210</v>
      </c>
      <c r="I29" s="19">
        <f>INDEX(Ponderation!$W:$AA,MATCH(Analyse!I$8,Ponderation!$W:$W,0),MATCH(Analyse!$B$5,Ponderation!$W$2:$AA$2,0))*INDEX(DataBase!$1:$1048576,MATCH(Analyse!$F29,DataBase!$G:$G,0),MATCH(Analyse!I$8,DataBase!$4:$4,0))</f>
        <v>0</v>
      </c>
      <c r="J29" s="19">
        <f>INDEX(Ponderation!$W:$AA,MATCH(Analyse!J$8,Ponderation!$W:$W,0),MATCH(Analyse!$B$5,Ponderation!$W$2:$AA$2,0))*INDEX(DataBase!$1:$1048576,MATCH(Analyse!$F29,DataBase!$G:$G,0),MATCH(Analyse!J$8,DataBase!$4:$4,0))</f>
        <v>0</v>
      </c>
      <c r="K29" s="19">
        <f>INDEX(Ponderation!$W:$AA,MATCH(Analyse!K$8,Ponderation!$W:$W,0),MATCH(Analyse!$B$5,Ponderation!$W$2:$AA$2,0))*INDEX(DataBase!$1:$1048576,MATCH(Analyse!$F29,DataBase!$G:$G,0),MATCH(Analyse!K$8,DataBase!$4:$4,0))</f>
        <v>10</v>
      </c>
      <c r="L29" s="19">
        <f>INDEX(Ponderation!$W:$AA,MATCH(Analyse!L$8,Ponderation!$W:$W,0),MATCH(Analyse!$B$5,Ponderation!$W$2:$AA$2,0))*INDEX(DataBase!$1:$1048576,MATCH(Analyse!$F29,DataBase!$G:$G,0),MATCH(Analyse!L$8,DataBase!$4:$4,0))</f>
        <v>0</v>
      </c>
      <c r="M29" s="19">
        <f>INDEX(Ponderation!$W:$AA,MATCH(Analyse!M$8,Ponderation!$W:$W,0),MATCH(Analyse!$B$5,Ponderation!$W$2:$AA$2,0))*INDEX(DataBase!$1:$1048576,MATCH(Analyse!$F29,DataBase!$G:$G,0),MATCH(Analyse!M$8,DataBase!$4:$4,0))</f>
        <v>0</v>
      </c>
      <c r="N29" s="19">
        <f>INDEX(Ponderation!$W:$AA,MATCH(Analyse!N$8,Ponderation!$W:$W,0),MATCH(Analyse!$B$5,Ponderation!$W$2:$AA$2,0))*INDEX(DataBase!$1:$1048576,MATCH(Analyse!$F29,DataBase!$G:$G,0),MATCH(Analyse!N$8,DataBase!$4:$4,0))</f>
        <v>10</v>
      </c>
      <c r="O29" s="19">
        <f>INDEX(Ponderation!$W:$AA,MATCH(Analyse!O$8,Ponderation!$W:$W,0),MATCH(Analyse!$B$5,Ponderation!$W$2:$AA$2,0))*INDEX(DataBase!$1:$1048576,MATCH(Analyse!$F29,DataBase!$G:$G,0),MATCH(Analyse!O$8,DataBase!$4:$4,0))</f>
        <v>0</v>
      </c>
      <c r="P29" s="19">
        <f>INDEX(Ponderation!$W:$AA,MATCH(Analyse!P$8,Ponderation!$W:$W,0),MATCH(Analyse!$B$5,Ponderation!$W$2:$AA$2,0))*INDEX(DataBase!$1:$1048576,MATCH(Analyse!$F29,DataBase!$G:$G,0),MATCH(Analyse!P$8,DataBase!$4:$4,0))</f>
        <v>20</v>
      </c>
      <c r="Q29" s="19">
        <f>INDEX(Ponderation!$W:$AA,MATCH(Analyse!Q$8,Ponderation!$W:$W,0),MATCH(Analyse!$B$5,Ponderation!$W$2:$AA$2,0))*INDEX(DataBase!$1:$1048576,MATCH(Analyse!$F29,DataBase!$G:$G,0),MATCH(Analyse!Q$8,DataBase!$4:$4,0))</f>
        <v>0</v>
      </c>
      <c r="R29" s="19">
        <f>INDEX(Ponderation!$W:$AA,MATCH(Analyse!R$8,Ponderation!$W:$W,0),MATCH(Analyse!$B$5,Ponderation!$W$2:$AA$2,0))*INDEX(DataBase!$1:$1048576,MATCH(Analyse!$F29,DataBase!$G:$G,0),MATCH(Analyse!R$8,DataBase!$4:$4,0))</f>
        <v>30</v>
      </c>
      <c r="S29" s="19">
        <f>INDEX(Ponderation!$W:$AA,MATCH(Analyse!S$8,Ponderation!$W:$W,0),MATCH(Analyse!$B$5,Ponderation!$W$2:$AA$2,0))*INDEX(DataBase!$1:$1048576,MATCH(Analyse!$F29,DataBase!$G:$G,0),MATCH(Analyse!S$8,DataBase!$4:$4,0))</f>
        <v>0</v>
      </c>
      <c r="T29" s="19">
        <f>INDEX(Ponderation!$W:$AA,MATCH(Analyse!T$8,Ponderation!$W:$W,0),MATCH(Analyse!$B$5,Ponderation!$W$2:$AA$2,0))*INDEX(DataBase!$1:$1048576,MATCH(Analyse!$F29,DataBase!$G:$G,0),MATCH(Analyse!T$8,DataBase!$4:$4,0))</f>
        <v>0</v>
      </c>
      <c r="U29" s="19">
        <f>INDEX(Ponderation!$W:$AA,MATCH(Analyse!U$8,Ponderation!$W:$W,0),MATCH(Analyse!$B$5,Ponderation!$W$2:$AA$2,0))*INDEX(DataBase!$1:$1048576,MATCH(Analyse!$F29,DataBase!$G:$G,0),MATCH(Analyse!U$8,DataBase!$4:$4,0))</f>
        <v>0</v>
      </c>
      <c r="V29" s="19">
        <f>INDEX(Ponderation!$W:$AA,MATCH(Analyse!V$8,Ponderation!$W:$W,0),MATCH(Analyse!$B$5,Ponderation!$W$2:$AA$2,0))*INDEX(DataBase!$1:$1048576,MATCH(Analyse!$F29,DataBase!$G:$G,0),MATCH(Analyse!V$8,DataBase!$4:$4,0))</f>
        <v>0</v>
      </c>
      <c r="W29" s="19">
        <f>INDEX(Ponderation!$W:$AA,MATCH(Analyse!W$8,Ponderation!$W:$W,0),MATCH(Analyse!$B$5,Ponderation!$W$2:$AA$2,0))*INDEX(DataBase!$1:$1048576,MATCH(Analyse!$F29,DataBase!$G:$G,0),MATCH(Analyse!W$8,DataBase!$4:$4,0))</f>
        <v>10</v>
      </c>
      <c r="X29" s="19">
        <f>INDEX(Ponderation!$W:$AA,MATCH(Analyse!X$8,Ponderation!$W:$W,0),MATCH(Analyse!$B$5,Ponderation!$W$2:$AA$2,0))*INDEX(DataBase!$1:$1048576,MATCH(Analyse!$F29,DataBase!$G:$G,0),MATCH(Analyse!X$8,DataBase!$4:$4,0))</f>
        <v>0</v>
      </c>
      <c r="Y29" s="19">
        <f>INDEX(Ponderation!$W:$AA,MATCH(Analyse!Y$8,Ponderation!$W:$W,0),MATCH(Analyse!$B$5,Ponderation!$W$2:$AA$2,0))*INDEX(DataBase!$1:$1048576,MATCH(Analyse!$F29,DataBase!$G:$G,0),MATCH(Analyse!Y$8,DataBase!$4:$4,0))</f>
        <v>0</v>
      </c>
      <c r="Z29" s="19">
        <f>INDEX(Ponderation!$W:$AA,MATCH(Analyse!Z$8,Ponderation!$W:$W,0),MATCH(Analyse!$B$5,Ponderation!$W$2:$AA$2,0))*INDEX(DataBase!$1:$1048576,MATCH(Analyse!$F29,DataBase!$G:$G,0),MATCH(Analyse!Z$8,DataBase!$4:$4,0))</f>
        <v>0</v>
      </c>
      <c r="AA29" s="19">
        <f>INDEX(Ponderation!$W:$AA,MATCH(Analyse!AA$8,Ponderation!$W:$W,0),MATCH(Analyse!$B$5,Ponderation!$W$2:$AA$2,0))*INDEX(DataBase!$1:$1048576,MATCH(Analyse!$F29,DataBase!$G:$G,0),MATCH(Analyse!AA$8,DataBase!$4:$4,0))</f>
        <v>10</v>
      </c>
      <c r="AB29" s="19">
        <f>INDEX(Ponderation!$W:$AA,MATCH(Analyse!AB$8,Ponderation!$W:$W,0),MATCH(Analyse!$B$5,Ponderation!$W$2:$AA$2,0))*INDEX(DataBase!$1:$1048576,MATCH(Analyse!$F29,DataBase!$G:$G,0),MATCH(Analyse!AB$8,DataBase!$4:$4,0))</f>
        <v>10</v>
      </c>
      <c r="AC29" s="19">
        <f>INDEX(Ponderation!$W:$AA,MATCH(Analyse!AC$8,Ponderation!$W:$W,0),MATCH(Analyse!$B$5,Ponderation!$W$2:$AA$2,0))*INDEX(DataBase!$1:$1048576,MATCH(Analyse!$F29,DataBase!$G:$G,0),MATCH(Analyse!AC$8,DataBase!$4:$4,0))</f>
        <v>0</v>
      </c>
      <c r="AD29" s="19">
        <f>INDEX(Ponderation!$W:$AA,MATCH(Analyse!AD$8,Ponderation!$W:$W,0),MATCH(Analyse!$B$5,Ponderation!$W$2:$AA$2,0))*INDEX(DataBase!$1:$1048576,MATCH(Analyse!$F29,DataBase!$G:$G,0),MATCH(Analyse!AD$8,DataBase!$4:$4,0))</f>
        <v>0</v>
      </c>
      <c r="AE29" s="19">
        <f>INDEX(Ponderation!$W:$AA,MATCH(Analyse!AE$8,Ponderation!$W:$W,0),MATCH(Analyse!$B$5,Ponderation!$W$2:$AA$2,0))*INDEX(DataBase!$1:$1048576,MATCH(Analyse!$F29,DataBase!$G:$G,0),MATCH(Analyse!AE$8,DataBase!$4:$4,0))</f>
        <v>0</v>
      </c>
      <c r="AF29" s="19">
        <f>INDEX(Ponderation!$W:$AA,MATCH(Analyse!AF$8,Ponderation!$W:$W,0),MATCH(Analyse!$B$5,Ponderation!$W$2:$AA$2,0))*INDEX(DataBase!$1:$1048576,MATCH(Analyse!$F29,DataBase!$G:$G,0),MATCH(Analyse!AF$8,DataBase!$4:$4,0))</f>
        <v>0</v>
      </c>
      <c r="AG29" s="19">
        <f>INDEX(Ponderation!$W:$AA,MATCH(Analyse!AG$8,Ponderation!$W:$W,0),MATCH(Analyse!$B$5,Ponderation!$W$2:$AA$2,0))*INDEX(DataBase!$1:$1048576,MATCH(Analyse!$F29,DataBase!$G:$G,0),MATCH(Analyse!AG$8,DataBase!$4:$4,0))</f>
        <v>0</v>
      </c>
      <c r="AH29" s="19">
        <f>INDEX(Ponderation!$W:$AA,MATCH(Analyse!AH$8,Ponderation!$W:$W,0),MATCH(Analyse!$B$5,Ponderation!$W$2:$AA$2,0))*INDEX(DataBase!$1:$1048576,MATCH(Analyse!$F29,DataBase!$G:$G,0),MATCH(Analyse!AH$8,DataBase!$4:$4,0))</f>
        <v>30</v>
      </c>
      <c r="AI29" s="19">
        <f>INDEX(Ponderation!$W:$AA,MATCH(Analyse!AI$8,Ponderation!$W:$W,0),MATCH(Analyse!$B$5,Ponderation!$W$2:$AA$2,0))*INDEX(DataBase!$1:$1048576,MATCH(Analyse!$F29,DataBase!$G:$G,0),MATCH(Analyse!AI$8,DataBase!$4:$4,0))</f>
        <v>0</v>
      </c>
      <c r="AJ29" s="19">
        <f>INDEX(Ponderation!$W:$AA,MATCH(Analyse!AJ$8,Ponderation!$W:$W,0),MATCH(Analyse!$B$5,Ponderation!$W$2:$AA$2,0))*INDEX(DataBase!$1:$1048576,MATCH(Analyse!$F29,DataBase!$G:$G,0),MATCH(Analyse!AJ$8,DataBase!$4:$4,0))</f>
        <v>0</v>
      </c>
      <c r="AK29" s="19">
        <f>INDEX(Ponderation!$W:$AA,MATCH(Analyse!AK$8,Ponderation!$W:$W,0),MATCH(Analyse!$B$5,Ponderation!$W$2:$AA$2,0))*INDEX(DataBase!$1:$1048576,MATCH(Analyse!$F29,DataBase!$G:$G,0),MATCH(Analyse!AK$8,DataBase!$4:$4,0))</f>
        <v>30</v>
      </c>
      <c r="AL29" s="19">
        <f>INDEX(Ponderation!$W:$AA,MATCH(Analyse!AL$8,Ponderation!$W:$W,0),MATCH(Analyse!$B$5,Ponderation!$W$2:$AA$2,0))*INDEX(DataBase!$1:$1048576,MATCH(Analyse!$F29,DataBase!$G:$G,0),MATCH(Analyse!AL$8,DataBase!$4:$4,0))</f>
        <v>0</v>
      </c>
      <c r="AM29" s="19">
        <f>INDEX(Ponderation!$W:$AA,MATCH(Analyse!AM$8,Ponderation!$W:$W,0),MATCH(Analyse!$B$5,Ponderation!$W$2:$AA$2,0))*INDEX(DataBase!$1:$1048576,MATCH(Analyse!$F29,DataBase!$G:$G,0),MATCH(Analyse!AM$8,DataBase!$4:$4,0))</f>
        <v>20</v>
      </c>
      <c r="AN29" s="19">
        <f>INDEX(Ponderation!$W:$AA,MATCH(Analyse!AN$8,Ponderation!$W:$W,0),MATCH(Analyse!$B$5,Ponderation!$W$2:$AA$2,0))*INDEX(DataBase!$1:$1048576,MATCH(Analyse!$F29,DataBase!$G:$G,0),MATCH(Analyse!AN$8,DataBase!$4:$4,0))</f>
        <v>0</v>
      </c>
      <c r="AO29" s="19">
        <f>INDEX(Ponderation!$W:$AA,MATCH(Analyse!AO$8,Ponderation!$W:$W,0),MATCH(Analyse!$B$5,Ponderation!$W$2:$AA$2,0))*INDEX(DataBase!$1:$1048576,MATCH(Analyse!$F29,DataBase!$G:$G,0),MATCH(Analyse!AO$8,DataBase!$4:$4,0))</f>
        <v>30</v>
      </c>
      <c r="AP29" s="19">
        <f>INDEX(Ponderation!$W:$AA,MATCH(Analyse!AP$8,Ponderation!$W:$W,0),MATCH(Analyse!$B$5,Ponderation!$W$2:$AA$2,0))*INDEX(DataBase!$1:$1048576,MATCH(Analyse!$F29,DataBase!$G:$G,0),MATCH(Analyse!AP$8,DataBase!$4:$4,0))</f>
        <v>0</v>
      </c>
      <c r="AQ29" s="17"/>
      <c r="AR29" s="17"/>
      <c r="AS29" s="17"/>
      <c r="AT29" s="17"/>
      <c r="AU29" s="17"/>
      <c r="AV29" s="17"/>
      <c r="AW29" s="17"/>
      <c r="AX29" s="17"/>
      <c r="AY29" s="17"/>
      <c r="AZ29" s="17"/>
      <c r="BA29" s="17"/>
      <c r="BB29" s="17"/>
      <c r="BC29" s="17"/>
      <c r="BD29" s="17"/>
      <c r="BE29" s="17"/>
      <c r="BF29" s="17"/>
      <c r="BG29" s="17"/>
      <c r="BH29" s="17"/>
      <c r="BI29" s="17"/>
      <c r="BJ29" s="17"/>
      <c r="BK29" s="17"/>
      <c r="BL29" s="17"/>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c r="CL29" s="13"/>
      <c r="CM29" s="13"/>
      <c r="CN29" s="13"/>
      <c r="CO29" s="13"/>
      <c r="CP29" s="13"/>
      <c r="CQ29" s="13"/>
      <c r="CR29" s="13"/>
      <c r="CS29" s="13"/>
      <c r="CT29" s="13"/>
      <c r="CU29" s="13"/>
      <c r="CV29" s="13"/>
      <c r="CW29" s="13"/>
      <c r="CX29" s="13"/>
      <c r="CY29" s="13"/>
      <c r="CZ29" s="13"/>
      <c r="DA29" s="13"/>
      <c r="DB29" s="13"/>
      <c r="DC29" s="13"/>
      <c r="DD29" s="13"/>
      <c r="DE29" s="13"/>
      <c r="DF29" s="13"/>
      <c r="DG29" s="13"/>
      <c r="DH29" s="13"/>
      <c r="DI29" s="13"/>
      <c r="DJ29" s="13"/>
      <c r="DK29" s="13"/>
      <c r="DL29" s="13"/>
      <c r="DM29" s="13"/>
      <c r="DN29" s="13"/>
      <c r="DO29" s="13"/>
      <c r="DP29" s="13"/>
      <c r="DQ29" s="13"/>
      <c r="DR29" s="13"/>
      <c r="DS29" s="13"/>
      <c r="DT29" s="13"/>
      <c r="DU29" s="13"/>
      <c r="DV29" s="13"/>
      <c r="DW29" s="13"/>
      <c r="DX29" s="13"/>
      <c r="DY29" s="13"/>
      <c r="DZ29" s="13"/>
      <c r="EA29" s="13"/>
      <c r="EB29" s="13"/>
      <c r="EC29" s="13"/>
      <c r="ED29" s="13"/>
      <c r="EE29" s="13"/>
      <c r="EF29" s="13"/>
      <c r="EG29" s="13"/>
      <c r="EH29" s="13"/>
      <c r="EI29" s="13"/>
      <c r="EJ29" s="13"/>
      <c r="EK29" s="13"/>
      <c r="EL29" s="13"/>
      <c r="EM29" s="13"/>
      <c r="EN29" s="13"/>
      <c r="EO29" s="13"/>
      <c r="EP29" s="13"/>
      <c r="EQ29" s="13"/>
      <c r="ER29" s="13"/>
      <c r="ES29" s="13"/>
      <c r="ET29" s="13"/>
      <c r="EU29" s="13"/>
      <c r="EV29" s="13"/>
      <c r="EW29" s="13"/>
      <c r="EX29" s="13"/>
      <c r="EY29" s="13"/>
      <c r="EZ29" s="13"/>
      <c r="FA29" s="13"/>
      <c r="FB29" s="13"/>
      <c r="FC29" s="13"/>
      <c r="FD29" s="13"/>
      <c r="FE29" s="13"/>
      <c r="FF29" s="13"/>
      <c r="FG29" s="13"/>
      <c r="FH29" s="13"/>
      <c r="FI29" s="13"/>
      <c r="FJ29" s="13"/>
      <c r="FK29" s="13"/>
      <c r="FL29" s="13"/>
      <c r="FM29" s="13"/>
      <c r="FN29" s="13"/>
      <c r="FO29" s="13"/>
      <c r="FP29" s="13"/>
      <c r="FQ29" s="13"/>
      <c r="FR29" s="13"/>
      <c r="FS29" s="13"/>
      <c r="FT29" s="13"/>
      <c r="FU29" s="13"/>
      <c r="FV29" s="13"/>
      <c r="FW29" s="13"/>
      <c r="FX29" s="13"/>
      <c r="FY29" s="13"/>
      <c r="FZ29" s="13"/>
      <c r="GA29" s="13"/>
      <c r="GB29" s="13"/>
      <c r="GC29" s="13"/>
      <c r="GD29" s="13"/>
      <c r="GE29" s="13"/>
      <c r="GF29" s="13"/>
      <c r="GG29" s="13"/>
      <c r="GH29" s="13"/>
      <c r="GI29" s="13"/>
      <c r="GJ29" s="13"/>
      <c r="GK29" s="13"/>
      <c r="GL29" s="13"/>
      <c r="GM29" s="13"/>
      <c r="GN29" s="13"/>
      <c r="GO29" s="13"/>
      <c r="GP29" s="13"/>
      <c r="GQ29" s="13"/>
      <c r="GR29" s="13"/>
      <c r="GS29" s="13"/>
      <c r="GT29" s="13"/>
      <c r="GU29" s="13"/>
      <c r="GV29" s="13"/>
      <c r="GW29" s="13"/>
      <c r="GX29" s="13"/>
      <c r="GY29" s="13"/>
      <c r="GZ29" s="13"/>
      <c r="HA29" s="13"/>
      <c r="HB29" s="13"/>
      <c r="HC29" s="13"/>
      <c r="HD29" s="13"/>
      <c r="HE29" s="13"/>
      <c r="HF29" s="13"/>
      <c r="HG29" s="13"/>
      <c r="HH29" s="13"/>
      <c r="HI29" s="13"/>
      <c r="HJ29" s="13"/>
      <c r="HK29" s="13"/>
      <c r="HL29" s="13"/>
      <c r="HM29" s="13"/>
      <c r="HN29" s="13"/>
      <c r="HO29" s="13"/>
      <c r="HP29" s="13"/>
      <c r="HQ29" s="13"/>
      <c r="HR29" s="13"/>
      <c r="HS29" s="13"/>
      <c r="HT29" s="13"/>
      <c r="HU29" s="13"/>
      <c r="HV29" s="13"/>
      <c r="HW29" s="13"/>
      <c r="HX29" s="13"/>
      <c r="HY29" s="13"/>
      <c r="HZ29" s="13"/>
      <c r="IA29" s="13"/>
      <c r="IB29" s="13"/>
      <c r="IC29" s="13"/>
      <c r="ID29" s="13"/>
      <c r="IE29" s="13"/>
      <c r="IF29" s="13"/>
      <c r="IG29" s="13"/>
      <c r="IH29" s="13"/>
      <c r="II29" s="13"/>
      <c r="IJ29" s="13"/>
      <c r="IK29" s="13"/>
      <c r="IL29" s="13"/>
      <c r="IM29" s="13"/>
      <c r="IN29" s="13"/>
      <c r="IO29" s="13"/>
      <c r="IP29" s="13"/>
      <c r="IQ29" s="13"/>
      <c r="IR29" s="13"/>
      <c r="IS29" s="13"/>
      <c r="IT29" s="13"/>
      <c r="IU29" s="13"/>
      <c r="IV29" s="13"/>
      <c r="IW29" s="13"/>
      <c r="IX29" s="13"/>
      <c r="IY29" s="13"/>
      <c r="IZ29" s="13"/>
      <c r="JA29" s="13"/>
      <c r="JB29" s="13"/>
      <c r="JC29" s="13"/>
      <c r="JD29" s="13"/>
      <c r="JE29" s="13"/>
      <c r="JF29" s="13"/>
      <c r="JG29" s="13"/>
      <c r="JH29" s="13"/>
      <c r="JI29" s="13"/>
      <c r="JJ29" s="13"/>
      <c r="JK29" s="13"/>
      <c r="JL29" s="13"/>
      <c r="JM29" s="13"/>
      <c r="JN29" s="13"/>
      <c r="JO29" s="13"/>
      <c r="JP29" s="13"/>
      <c r="JQ29" s="13"/>
      <c r="JR29" s="13"/>
      <c r="JS29" s="13"/>
      <c r="JT29" s="13"/>
      <c r="JU29" s="13"/>
      <c r="JV29" s="13"/>
      <c r="JW29" s="13"/>
      <c r="JX29" s="13"/>
      <c r="JY29" s="13"/>
      <c r="JZ29" s="13"/>
      <c r="KA29" s="13"/>
      <c r="KB29" s="13"/>
      <c r="KC29" s="13"/>
      <c r="KD29" s="13"/>
      <c r="KE29" s="13"/>
      <c r="KF29" s="13"/>
      <c r="KG29" s="13"/>
      <c r="KH29" s="13"/>
      <c r="KI29" s="13"/>
      <c r="KJ29" s="13"/>
      <c r="KK29" s="13"/>
      <c r="KL29" s="13"/>
      <c r="KM29" s="13"/>
      <c r="KN29" s="13"/>
      <c r="KO29" s="13"/>
      <c r="KP29" s="13"/>
      <c r="KQ29" s="13"/>
      <c r="KR29" s="13"/>
      <c r="KS29" s="13"/>
      <c r="KT29" s="13"/>
      <c r="KU29" s="13"/>
      <c r="KV29" s="13"/>
      <c r="KW29" s="13"/>
      <c r="KX29" s="13"/>
      <c r="KY29" s="13"/>
      <c r="KZ29" s="13"/>
      <c r="LA29" s="13"/>
      <c r="LB29" s="13"/>
      <c r="LC29" s="13"/>
      <c r="LD29" s="13"/>
      <c r="LE29" s="13"/>
      <c r="LF29" s="13"/>
      <c r="LG29" s="13"/>
      <c r="LH29" s="13"/>
      <c r="LI29" s="13"/>
      <c r="LJ29" s="13"/>
      <c r="LK29" s="13"/>
      <c r="LL29" s="13"/>
      <c r="LM29" s="13"/>
      <c r="LN29" s="13"/>
      <c r="LO29" s="13"/>
      <c r="LP29" s="13"/>
      <c r="LQ29" s="13"/>
      <c r="LR29" s="13"/>
      <c r="LS29" s="13"/>
      <c r="LT29" s="13"/>
      <c r="LU29" s="13"/>
      <c r="LV29" s="13"/>
      <c r="LW29" s="13"/>
      <c r="LX29" s="13"/>
      <c r="LY29" s="13"/>
      <c r="LZ29" s="13"/>
      <c r="MA29" s="13"/>
      <c r="MB29" s="13"/>
      <c r="MC29" s="13"/>
      <c r="MD29" s="13"/>
      <c r="ME29" s="13"/>
      <c r="MF29" s="13"/>
      <c r="MG29" s="13"/>
      <c r="MH29" s="13"/>
      <c r="MI29" s="13"/>
      <c r="MJ29" s="13"/>
      <c r="MK29" s="13"/>
      <c r="ML29" s="13"/>
      <c r="MM29" s="13"/>
      <c r="MN29" s="13"/>
      <c r="MO29" s="13"/>
      <c r="MP29" s="13"/>
      <c r="MQ29" s="13"/>
      <c r="MR29" s="13"/>
      <c r="MS29" s="13"/>
      <c r="MT29" s="13"/>
      <c r="MU29" s="13"/>
      <c r="MV29" s="13"/>
      <c r="MW29" s="13"/>
      <c r="MX29" s="13"/>
      <c r="MY29" s="13"/>
      <c r="MZ29" s="13"/>
      <c r="NA29" s="13"/>
      <c r="NB29" s="13"/>
      <c r="NC29" s="13"/>
      <c r="ND29" s="13"/>
      <c r="NE29" s="13"/>
      <c r="NF29" s="13"/>
      <c r="NG29" s="13"/>
      <c r="NH29" s="13"/>
      <c r="NI29" s="13"/>
      <c r="NJ29" s="13"/>
      <c r="NK29" s="13"/>
      <c r="NL29" s="13"/>
      <c r="NM29" s="13"/>
      <c r="NN29" s="13"/>
      <c r="NO29" s="13"/>
      <c r="NP29" s="13"/>
      <c r="NQ29" s="13"/>
      <c r="NR29" s="13"/>
      <c r="NS29" s="13"/>
      <c r="NT29" s="13"/>
      <c r="NU29" s="13"/>
      <c r="NV29" s="13"/>
      <c r="NW29" s="13"/>
      <c r="NX29" s="13"/>
      <c r="NY29" s="13"/>
      <c r="NZ29" s="13"/>
      <c r="OA29" s="13"/>
      <c r="OB29" s="13"/>
      <c r="OC29" s="13"/>
      <c r="OD29" s="13"/>
      <c r="OE29" s="13"/>
      <c r="OF29" s="13"/>
      <c r="OG29" s="13"/>
      <c r="OH29" s="13"/>
      <c r="OI29" s="13"/>
      <c r="OJ29" s="13"/>
      <c r="OK29" s="13"/>
      <c r="OL29" s="13"/>
      <c r="OM29" s="13"/>
      <c r="ON29" s="13"/>
      <c r="OO29" s="13"/>
      <c r="OP29" s="13"/>
      <c r="OQ29" s="13"/>
      <c r="OR29" s="13"/>
      <c r="OS29" s="13"/>
      <c r="OT29" s="13"/>
      <c r="OU29" s="13"/>
      <c r="OV29" s="13"/>
      <c r="OW29" s="13"/>
      <c r="OX29" s="13"/>
      <c r="OY29" s="13"/>
      <c r="OZ29" s="13"/>
      <c r="PA29" s="13"/>
      <c r="PB29" s="13"/>
      <c r="PC29" s="13"/>
      <c r="PD29" s="13"/>
      <c r="PE29" s="13"/>
      <c r="PF29" s="13"/>
      <c r="PG29" s="13"/>
      <c r="PH29" s="13"/>
      <c r="PI29" s="13"/>
      <c r="PJ29" s="13"/>
      <c r="PK29" s="13"/>
      <c r="PL29" s="13"/>
      <c r="PM29" s="13"/>
      <c r="PN29" s="13"/>
      <c r="PO29" s="13"/>
      <c r="PP29" s="13"/>
      <c r="PQ29" s="13"/>
      <c r="PR29" s="13"/>
      <c r="PS29" s="13"/>
      <c r="PT29" s="13"/>
      <c r="PU29" s="13"/>
      <c r="PV29" s="13"/>
      <c r="PW29" s="13"/>
      <c r="PX29" s="13"/>
      <c r="PY29" s="13"/>
      <c r="PZ29" s="13"/>
      <c r="QA29" s="13"/>
      <c r="QB29" s="13"/>
      <c r="QC29" s="13"/>
      <c r="QD29" s="13"/>
      <c r="QE29" s="13"/>
      <c r="QF29" s="13"/>
      <c r="QG29" s="13"/>
      <c r="QH29" s="13"/>
      <c r="QI29" s="13"/>
      <c r="QJ29" s="13"/>
      <c r="QK29" s="13"/>
      <c r="QL29" s="13"/>
      <c r="QM29" s="13"/>
      <c r="QN29" s="13"/>
      <c r="QO29" s="13"/>
      <c r="QP29" s="13"/>
      <c r="QQ29" s="13"/>
      <c r="QR29" s="13"/>
      <c r="QS29" s="13"/>
      <c r="QT29" s="13"/>
      <c r="QU29" s="13"/>
      <c r="QV29" s="13"/>
      <c r="QW29" s="13"/>
      <c r="QX29" s="13"/>
      <c r="QY29" s="13"/>
      <c r="QZ29" s="13"/>
      <c r="RA29" s="13"/>
      <c r="RB29" s="13"/>
      <c r="RC29" s="13"/>
      <c r="RD29" s="13"/>
      <c r="RE29" s="13"/>
      <c r="RF29" s="13"/>
      <c r="RG29" s="13"/>
      <c r="RH29" s="13"/>
      <c r="RI29" s="13"/>
      <c r="RJ29" s="13"/>
      <c r="RK29" s="13"/>
      <c r="RL29" s="13"/>
      <c r="RM29" s="13"/>
      <c r="RN29" s="13"/>
      <c r="RO29" s="13"/>
      <c r="RP29" s="13"/>
      <c r="RQ29" s="13"/>
      <c r="RR29" s="13"/>
      <c r="RS29" s="13"/>
      <c r="RT29" s="13"/>
      <c r="RU29" s="13"/>
      <c r="RV29" s="13"/>
      <c r="RW29" s="13"/>
      <c r="RX29" s="13"/>
      <c r="RY29" s="13"/>
      <c r="RZ29" s="13"/>
      <c r="SA29" s="13"/>
      <c r="SB29" s="13"/>
      <c r="SC29" s="13"/>
      <c r="SD29" s="13"/>
      <c r="SE29" s="13"/>
      <c r="SF29" s="13"/>
      <c r="SG29" s="13"/>
      <c r="SH29" s="13"/>
      <c r="SI29" s="13"/>
      <c r="SJ29" s="13"/>
      <c r="SK29" s="13"/>
      <c r="SL29" s="13"/>
      <c r="SM29" s="13"/>
      <c r="SN29" s="13"/>
      <c r="SO29" s="13"/>
      <c r="SP29" s="13"/>
      <c r="SQ29" s="13"/>
      <c r="SR29" s="13"/>
      <c r="SS29" s="13"/>
      <c r="ST29" s="13"/>
      <c r="SU29" s="13"/>
      <c r="SV29" s="13"/>
      <c r="SW29" s="13"/>
      <c r="SX29" s="13"/>
      <c r="SY29" s="13"/>
      <c r="SZ29" s="13"/>
      <c r="TA29" s="13"/>
      <c r="TB29" s="13"/>
      <c r="TC29" s="13"/>
      <c r="TD29" s="13"/>
      <c r="TE29" s="13"/>
      <c r="TF29" s="13"/>
      <c r="TG29" s="13"/>
      <c r="TH29" s="13"/>
      <c r="TI29" s="13"/>
      <c r="TJ29" s="13"/>
      <c r="TK29" s="13"/>
      <c r="TL29" s="13"/>
      <c r="TM29" s="13"/>
      <c r="TN29" s="13"/>
      <c r="TO29" s="13"/>
      <c r="TP29" s="13"/>
      <c r="TQ29" s="13"/>
      <c r="TR29" s="13"/>
      <c r="TS29" s="13"/>
      <c r="TT29" s="13"/>
      <c r="TU29" s="13"/>
      <c r="TV29" s="13"/>
      <c r="TW29" s="13"/>
      <c r="TX29" s="13"/>
      <c r="TY29" s="13"/>
      <c r="TZ29" s="13"/>
      <c r="UA29" s="13"/>
      <c r="UB29" s="13"/>
      <c r="UC29" s="13"/>
      <c r="UD29" s="13"/>
      <c r="UE29" s="13"/>
      <c r="UF29" s="13"/>
      <c r="UG29" s="13"/>
      <c r="UH29" s="13"/>
      <c r="UI29" s="13"/>
      <c r="UJ29" s="13"/>
      <c r="UK29" s="13"/>
      <c r="UL29" s="13"/>
      <c r="UM29" s="13"/>
      <c r="UN29" s="13"/>
      <c r="UO29" s="13"/>
      <c r="UP29" s="13"/>
      <c r="UQ29" s="13"/>
      <c r="UR29" s="13"/>
      <c r="US29" s="13"/>
      <c r="UT29" s="13"/>
      <c r="UU29" s="13"/>
      <c r="UV29" s="13"/>
      <c r="UW29" s="13"/>
      <c r="UX29" s="13"/>
      <c r="UY29" s="13"/>
      <c r="UZ29" s="13"/>
      <c r="VA29" s="13"/>
      <c r="VB29" s="13"/>
      <c r="VC29" s="13"/>
      <c r="VD29" s="13"/>
      <c r="VE29" s="13"/>
      <c r="VF29" s="13"/>
      <c r="VG29" s="13"/>
      <c r="VH29" s="13"/>
      <c r="VI29" s="13"/>
      <c r="VJ29" s="13"/>
      <c r="VK29" s="13"/>
      <c r="VL29" s="13"/>
      <c r="VM29" s="13"/>
      <c r="VN29" s="13"/>
      <c r="VO29" s="13"/>
      <c r="VP29" s="13"/>
      <c r="VQ29" s="13"/>
      <c r="VR29" s="13"/>
      <c r="VS29" s="13"/>
      <c r="VT29" s="13"/>
      <c r="VU29" s="13"/>
      <c r="VV29" s="13"/>
      <c r="VW29" s="13"/>
      <c r="VX29" s="13"/>
      <c r="VY29" s="13"/>
      <c r="VZ29" s="13"/>
      <c r="WA29" s="13"/>
      <c r="WB29" s="13"/>
      <c r="WC29" s="13"/>
      <c r="WD29" s="13"/>
      <c r="WE29" s="13"/>
      <c r="WF29" s="13"/>
      <c r="WG29" s="13"/>
      <c r="WH29" s="13"/>
      <c r="WI29" s="13"/>
      <c r="WJ29" s="13"/>
      <c r="WK29" s="13"/>
      <c r="WL29" s="13"/>
      <c r="WM29" s="13"/>
      <c r="WN29" s="13"/>
      <c r="WO29" s="13"/>
      <c r="WP29" s="13"/>
      <c r="WQ29" s="13"/>
      <c r="WR29" s="13"/>
      <c r="WS29" s="13"/>
      <c r="WT29" s="13"/>
      <c r="WU29" s="13"/>
      <c r="WV29" s="13"/>
      <c r="WW29" s="13"/>
      <c r="WX29" s="13"/>
      <c r="WY29" s="13"/>
      <c r="WZ29" s="13"/>
      <c r="XA29" s="13"/>
      <c r="XB29" s="13"/>
      <c r="XC29" s="13"/>
      <c r="XD29" s="13"/>
      <c r="XE29" s="13"/>
      <c r="XF29" s="13"/>
      <c r="XG29" s="13"/>
      <c r="XH29" s="13"/>
      <c r="XI29" s="13"/>
      <c r="XJ29" s="13"/>
      <c r="XK29" s="13"/>
      <c r="XL29" s="13"/>
      <c r="XM29" s="13"/>
      <c r="XN29" s="13"/>
      <c r="XO29" s="13"/>
      <c r="XP29" s="13"/>
      <c r="XQ29" s="13"/>
      <c r="XR29" s="13"/>
      <c r="XS29" s="13"/>
      <c r="XT29" s="13"/>
      <c r="XU29" s="13"/>
      <c r="XV29" s="13"/>
      <c r="XW29" s="13"/>
      <c r="XX29" s="13"/>
      <c r="XY29" s="13"/>
      <c r="XZ29" s="13"/>
      <c r="YA29" s="13"/>
      <c r="YB29" s="13"/>
      <c r="YC29" s="13"/>
      <c r="YD29" s="13"/>
      <c r="YE29" s="13"/>
      <c r="YF29" s="13"/>
      <c r="YG29" s="13"/>
      <c r="YH29" s="13"/>
      <c r="YI29" s="13"/>
      <c r="YJ29" s="13"/>
      <c r="YK29" s="13"/>
      <c r="YL29" s="13"/>
      <c r="YM29" s="13"/>
      <c r="YN29" s="13"/>
      <c r="YO29" s="13"/>
      <c r="YP29" s="13"/>
      <c r="YQ29" s="13"/>
      <c r="YR29" s="13"/>
      <c r="YS29" s="13"/>
      <c r="YT29" s="13"/>
      <c r="YU29" s="13"/>
      <c r="YV29" s="13"/>
      <c r="YW29" s="13"/>
      <c r="YX29" s="13"/>
      <c r="YY29" s="13"/>
      <c r="YZ29" s="13"/>
      <c r="ZA29" s="13"/>
      <c r="ZB29" s="13"/>
      <c r="ZC29" s="13"/>
      <c r="ZD29" s="13"/>
      <c r="ZE29" s="13"/>
      <c r="ZF29" s="13"/>
      <c r="ZG29" s="13"/>
      <c r="ZH29" s="13"/>
      <c r="ZI29" s="13"/>
      <c r="ZJ29" s="13"/>
      <c r="ZK29" s="13"/>
      <c r="ZL29" s="13"/>
      <c r="ZM29" s="13"/>
      <c r="ZN29" s="13"/>
      <c r="ZO29" s="13"/>
      <c r="ZP29" s="13"/>
      <c r="ZQ29" s="13"/>
      <c r="ZR29" s="13"/>
      <c r="ZS29" s="13"/>
      <c r="ZT29" s="13"/>
      <c r="ZU29" s="13"/>
      <c r="ZV29" s="13"/>
      <c r="ZW29" s="13"/>
      <c r="ZX29" s="13"/>
      <c r="ZY29" s="13"/>
      <c r="ZZ29" s="13"/>
      <c r="AAA29" s="13"/>
      <c r="AAB29" s="13"/>
      <c r="AAC29" s="13"/>
      <c r="AAD29" s="13"/>
      <c r="AAE29" s="13"/>
      <c r="AAF29" s="13"/>
      <c r="AAG29" s="13"/>
      <c r="AAH29" s="13"/>
      <c r="AAI29" s="13"/>
      <c r="AAJ29" s="13"/>
      <c r="AAK29" s="13"/>
      <c r="AAL29" s="13"/>
      <c r="AAM29" s="13"/>
      <c r="AAN29" s="13"/>
      <c r="AAO29" s="13"/>
      <c r="AAP29" s="13"/>
      <c r="AAQ29" s="13"/>
      <c r="AAR29" s="13"/>
      <c r="AAS29" s="13"/>
      <c r="AAT29" s="13"/>
      <c r="AAU29" s="13"/>
      <c r="AAV29" s="13"/>
      <c r="AAW29" s="13"/>
      <c r="AAX29" s="13"/>
      <c r="AAY29" s="13"/>
      <c r="AAZ29" s="13"/>
      <c r="ABA29" s="13"/>
      <c r="ABB29" s="13"/>
      <c r="ABC29" s="13"/>
      <c r="ABD29" s="13"/>
      <c r="ABE29" s="13"/>
      <c r="ABF29" s="13"/>
      <c r="ABG29" s="13"/>
      <c r="ABH29" s="13"/>
      <c r="ABI29" s="13"/>
      <c r="ABJ29" s="13"/>
      <c r="ABK29" s="13"/>
      <c r="ABL29" s="13"/>
      <c r="ABM29" s="13"/>
      <c r="ABN29" s="13"/>
      <c r="ABO29" s="13"/>
      <c r="ABP29" s="13"/>
      <c r="ABQ29" s="13"/>
      <c r="ABR29" s="13"/>
      <c r="ABS29" s="13"/>
      <c r="ABT29" s="13"/>
      <c r="ABU29" s="13"/>
      <c r="ABV29" s="13"/>
      <c r="ABW29" s="13"/>
      <c r="ABX29" s="13"/>
      <c r="ABY29" s="13"/>
      <c r="ABZ29" s="13"/>
      <c r="ACA29" s="13"/>
      <c r="ACB29" s="13"/>
      <c r="ACC29" s="13"/>
      <c r="ACD29" s="13"/>
      <c r="ACE29" s="13"/>
      <c r="ACF29" s="13"/>
      <c r="ACG29" s="13"/>
      <c r="ACH29" s="13"/>
      <c r="ACI29" s="13"/>
      <c r="ACJ29" s="13"/>
      <c r="ACK29" s="13"/>
      <c r="ACL29" s="13"/>
      <c r="ACM29" s="13"/>
      <c r="ACN29" s="13"/>
      <c r="ACO29" s="13"/>
      <c r="ACP29" s="13"/>
      <c r="ACQ29" s="13"/>
      <c r="ACR29" s="13"/>
      <c r="ACS29" s="13"/>
      <c r="ACT29" s="13"/>
      <c r="ACU29" s="13"/>
      <c r="ACV29" s="13"/>
      <c r="ACW29" s="13"/>
      <c r="ACX29" s="13"/>
      <c r="ACY29" s="13"/>
      <c r="ACZ29" s="13"/>
      <c r="ADA29" s="13"/>
      <c r="ADB29" s="13"/>
      <c r="ADC29" s="13"/>
      <c r="ADD29" s="13"/>
      <c r="ADE29" s="13"/>
      <c r="ADF29" s="13"/>
      <c r="ADG29" s="13"/>
      <c r="ADH29" s="13"/>
      <c r="ADI29" s="13"/>
      <c r="ADJ29" s="13"/>
      <c r="ADK29" s="13"/>
      <c r="ADL29" s="13"/>
      <c r="ADM29" s="13"/>
      <c r="ADN29" s="13"/>
      <c r="ADO29" s="13"/>
      <c r="ADP29" s="13"/>
      <c r="ADQ29" s="13"/>
      <c r="ADR29" s="13"/>
      <c r="ADS29" s="13"/>
      <c r="ADT29" s="13"/>
      <c r="ADU29" s="13"/>
      <c r="ADV29" s="13"/>
      <c r="ADW29" s="13"/>
      <c r="ADX29" s="13"/>
      <c r="ADY29" s="13"/>
      <c r="ADZ29" s="13"/>
      <c r="AEA29" s="13"/>
      <c r="AEB29" s="13"/>
      <c r="AEC29" s="13"/>
      <c r="AED29" s="13"/>
      <c r="AEE29" s="13"/>
      <c r="AEF29" s="13"/>
      <c r="AEG29" s="13"/>
      <c r="AEH29" s="13"/>
      <c r="AEI29" s="13"/>
      <c r="AEJ29" s="13"/>
      <c r="AEK29" s="13"/>
      <c r="AEL29" s="13"/>
      <c r="AEM29" s="13"/>
      <c r="AEN29" s="13"/>
      <c r="AEO29" s="13"/>
      <c r="AEP29" s="13"/>
      <c r="AEQ29" s="13"/>
      <c r="AER29" s="13"/>
      <c r="AES29" s="13"/>
      <c r="AET29" s="13"/>
      <c r="AEU29" s="13"/>
      <c r="AEV29" s="13"/>
      <c r="AEW29" s="13"/>
      <c r="AEX29" s="13"/>
      <c r="AEY29" s="13"/>
      <c r="AEZ29" s="13"/>
      <c r="AFA29" s="13"/>
      <c r="AFB29" s="13"/>
      <c r="AFC29" s="13"/>
      <c r="AFD29" s="13"/>
      <c r="AFE29" s="13"/>
      <c r="AFF29" s="13"/>
      <c r="AFG29" s="13"/>
      <c r="AFH29" s="13"/>
      <c r="AFI29" s="13"/>
      <c r="AFJ29" s="13"/>
      <c r="AFK29" s="13"/>
      <c r="AFL29" s="13"/>
      <c r="AFM29" s="13"/>
      <c r="AFN29" s="13"/>
      <c r="AFO29" s="13"/>
      <c r="AFP29" s="13"/>
      <c r="AFQ29" s="13"/>
      <c r="AFR29" s="13"/>
      <c r="AFS29" s="13"/>
      <c r="AFT29" s="13"/>
      <c r="AFU29" s="13"/>
      <c r="AFV29" s="13"/>
      <c r="AFW29" s="13"/>
      <c r="AFX29" s="13"/>
      <c r="AFY29" s="13"/>
      <c r="AFZ29" s="13"/>
      <c r="AGA29" s="13"/>
      <c r="AGB29" s="13"/>
      <c r="AGC29" s="13"/>
      <c r="AGD29" s="13"/>
      <c r="AGE29" s="13"/>
      <c r="AGF29" s="13"/>
      <c r="AGG29" s="13"/>
      <c r="AGH29" s="13"/>
      <c r="AGI29" s="13"/>
      <c r="AGJ29" s="13"/>
      <c r="AGK29" s="13"/>
      <c r="AGL29" s="13"/>
      <c r="AGM29" s="13"/>
      <c r="AGN29" s="13"/>
      <c r="AGO29" s="13"/>
      <c r="AGP29" s="13"/>
      <c r="AGQ29" s="13"/>
      <c r="AGR29" s="13"/>
      <c r="AGS29" s="13"/>
      <c r="AGT29" s="13"/>
      <c r="AGU29" s="13"/>
      <c r="AGV29" s="13"/>
      <c r="AGW29" s="13"/>
      <c r="AGX29" s="13"/>
      <c r="AGY29" s="13"/>
      <c r="AGZ29" s="13"/>
      <c r="AHA29" s="13"/>
      <c r="AHB29" s="13"/>
      <c r="AHC29" s="13"/>
      <c r="AHD29" s="13"/>
      <c r="AHE29" s="13"/>
      <c r="AHF29" s="13"/>
      <c r="AHG29" s="13"/>
      <c r="AHH29" s="13"/>
      <c r="AHI29" s="13"/>
      <c r="AHJ29" s="13"/>
      <c r="AHK29" s="13"/>
      <c r="AHL29" s="13"/>
      <c r="AHM29" s="13"/>
      <c r="AHN29" s="13"/>
      <c r="AHO29" s="13"/>
      <c r="AHP29" s="13"/>
      <c r="AHQ29" s="13"/>
      <c r="AHR29" s="13"/>
      <c r="AHS29" s="13"/>
      <c r="AHT29" s="13"/>
      <c r="AHU29" s="13"/>
      <c r="AHV29" s="13"/>
      <c r="AHW29" s="13"/>
      <c r="AHX29" s="13"/>
      <c r="AHY29" s="13"/>
      <c r="AHZ29" s="13"/>
      <c r="AIA29" s="13"/>
      <c r="AIB29" s="13"/>
      <c r="AIC29" s="13"/>
      <c r="AID29" s="13"/>
      <c r="AIE29" s="13"/>
      <c r="AIF29" s="13"/>
      <c r="AIG29" s="13"/>
      <c r="AIH29" s="13"/>
      <c r="AII29" s="13"/>
      <c r="AIJ29" s="13"/>
      <c r="AIK29" s="13"/>
      <c r="AIL29" s="13"/>
      <c r="AIM29" s="13"/>
      <c r="AIN29" s="13"/>
      <c r="AIO29" s="13"/>
      <c r="AIP29" s="13"/>
      <c r="AIQ29" s="13"/>
      <c r="AIR29" s="13"/>
      <c r="AIS29" s="13"/>
      <c r="AIT29" s="13"/>
      <c r="AIU29" s="13"/>
      <c r="AIV29" s="13"/>
      <c r="AIW29" s="13"/>
      <c r="AIX29" s="13"/>
      <c r="AIY29" s="13"/>
      <c r="AIZ29" s="13"/>
      <c r="AJA29" s="13"/>
      <c r="AJB29" s="13"/>
      <c r="AJC29" s="13"/>
      <c r="AJD29" s="13"/>
      <c r="AJE29" s="13"/>
      <c r="AJF29" s="13"/>
      <c r="AJG29" s="13"/>
      <c r="AJH29" s="13"/>
      <c r="AJI29" s="13"/>
      <c r="AJJ29" s="13"/>
      <c r="AJK29" s="13"/>
      <c r="AJL29" s="13"/>
      <c r="AJM29" s="13"/>
      <c r="AJN29" s="13"/>
      <c r="AJO29" s="13"/>
      <c r="AJP29" s="13"/>
      <c r="AJQ29" s="13"/>
      <c r="AJR29" s="13"/>
      <c r="AJS29" s="13"/>
      <c r="AJT29" s="13"/>
      <c r="AJU29" s="13"/>
      <c r="AJV29" s="13"/>
      <c r="AJW29" s="13"/>
      <c r="AJX29" s="13"/>
      <c r="AJY29" s="13"/>
      <c r="AJZ29" s="13"/>
      <c r="AKA29" s="13"/>
      <c r="AKB29" s="13"/>
      <c r="AKC29" s="13"/>
      <c r="AKD29" s="13"/>
      <c r="AKE29" s="13"/>
      <c r="AKF29" s="13"/>
      <c r="AKG29" s="13"/>
      <c r="AKH29" s="13"/>
      <c r="AKI29" s="13"/>
      <c r="AKJ29" s="13"/>
      <c r="AKK29" s="13"/>
      <c r="AKL29" s="13"/>
      <c r="AKM29" s="13"/>
      <c r="AKN29" s="13"/>
      <c r="AKO29" s="13"/>
      <c r="AKP29" s="13"/>
      <c r="AKQ29" s="13"/>
      <c r="AKR29" s="13"/>
      <c r="AKS29" s="13"/>
      <c r="AKT29" s="13"/>
      <c r="AKU29" s="13"/>
      <c r="AKV29" s="13"/>
      <c r="AKW29" s="13"/>
      <c r="AKX29" s="13"/>
      <c r="AKY29" s="13"/>
      <c r="AKZ29" s="13"/>
      <c r="ALA29" s="13"/>
      <c r="ALB29" s="13"/>
      <c r="ALC29" s="13"/>
      <c r="ALD29" s="13"/>
      <c r="ALE29" s="13"/>
      <c r="ALF29" s="13"/>
      <c r="ALG29" s="13"/>
      <c r="ALH29" s="13"/>
      <c r="ALI29" s="13"/>
      <c r="ALJ29" s="13"/>
      <c r="ALK29" s="13"/>
      <c r="ALL29" s="13"/>
      <c r="ALM29" s="13"/>
      <c r="ALN29" s="13"/>
      <c r="ALO29" s="13"/>
      <c r="ALP29" s="13"/>
      <c r="ALQ29" s="13"/>
      <c r="ALR29" s="13"/>
      <c r="ALS29" s="13"/>
      <c r="ALT29" s="13"/>
      <c r="ALU29" s="13"/>
    </row>
    <row r="30" spans="1:1009" s="12" customFormat="1" ht="18">
      <c r="A30" s="112" t="str">
        <f>DataBase!B26</f>
        <v>Mimachlamys varia</v>
      </c>
      <c r="B30" s="112" t="str">
        <f>DataBase!C26</f>
        <v>SOD</v>
      </c>
      <c r="C30" s="112" t="str">
        <f>DataBase!D26</f>
        <v>Transition / Côtier</v>
      </c>
      <c r="D30" s="112" t="str">
        <f>DataBase!E26</f>
        <v>M Breitwieser</v>
      </c>
      <c r="E30" s="112" t="str">
        <f>DataBase!F26</f>
        <v>LIENSs</v>
      </c>
      <c r="F30" s="20" t="str">
        <f t="shared" si="0"/>
        <v>Mimachlamys varia SOD</v>
      </c>
      <c r="G30" s="20">
        <f>_xlfn.RANK.EQ(H30,$H$9:$H$997,0)+COUNTIF(H$8:H29,H30)</f>
        <v>223</v>
      </c>
      <c r="H30" s="20">
        <f t="shared" si="1"/>
        <v>230</v>
      </c>
      <c r="I30" s="19">
        <f>INDEX(Ponderation!$W:$AA,MATCH(Analyse!I$8,Ponderation!$W:$W,0),MATCH(Analyse!$B$5,Ponderation!$W$2:$AA$2,0))*INDEX(DataBase!$1:$1048576,MATCH(Analyse!$F30,DataBase!$G:$G,0),MATCH(Analyse!I$8,DataBase!$4:$4,0))</f>
        <v>30</v>
      </c>
      <c r="J30" s="19">
        <f>INDEX(Ponderation!$W:$AA,MATCH(Analyse!J$8,Ponderation!$W:$W,0),MATCH(Analyse!$B$5,Ponderation!$W$2:$AA$2,0))*INDEX(DataBase!$1:$1048576,MATCH(Analyse!$F30,DataBase!$G:$G,0),MATCH(Analyse!J$8,DataBase!$4:$4,0))</f>
        <v>0</v>
      </c>
      <c r="K30" s="19">
        <f>INDEX(Ponderation!$W:$AA,MATCH(Analyse!K$8,Ponderation!$W:$W,0),MATCH(Analyse!$B$5,Ponderation!$W$2:$AA$2,0))*INDEX(DataBase!$1:$1048576,MATCH(Analyse!$F30,DataBase!$G:$G,0),MATCH(Analyse!K$8,DataBase!$4:$4,0))</f>
        <v>0</v>
      </c>
      <c r="L30" s="19">
        <f>INDEX(Ponderation!$W:$AA,MATCH(Analyse!L$8,Ponderation!$W:$W,0),MATCH(Analyse!$B$5,Ponderation!$W$2:$AA$2,0))*INDEX(DataBase!$1:$1048576,MATCH(Analyse!$F30,DataBase!$G:$G,0),MATCH(Analyse!L$8,DataBase!$4:$4,0))</f>
        <v>0</v>
      </c>
      <c r="M30" s="19">
        <f>INDEX(Ponderation!$W:$AA,MATCH(Analyse!M$8,Ponderation!$W:$W,0),MATCH(Analyse!$B$5,Ponderation!$W$2:$AA$2,0))*INDEX(DataBase!$1:$1048576,MATCH(Analyse!$F30,DataBase!$G:$G,0),MATCH(Analyse!M$8,DataBase!$4:$4,0))</f>
        <v>0</v>
      </c>
      <c r="N30" s="19">
        <f>INDEX(Ponderation!$W:$AA,MATCH(Analyse!N$8,Ponderation!$W:$W,0),MATCH(Analyse!$B$5,Ponderation!$W$2:$AA$2,0))*INDEX(DataBase!$1:$1048576,MATCH(Analyse!$F30,DataBase!$G:$G,0),MATCH(Analyse!N$8,DataBase!$4:$4,0))</f>
        <v>10</v>
      </c>
      <c r="O30" s="19">
        <f>INDEX(Ponderation!$W:$AA,MATCH(Analyse!O$8,Ponderation!$W:$W,0),MATCH(Analyse!$B$5,Ponderation!$W$2:$AA$2,0))*INDEX(DataBase!$1:$1048576,MATCH(Analyse!$F30,DataBase!$G:$G,0),MATCH(Analyse!O$8,DataBase!$4:$4,0))</f>
        <v>0</v>
      </c>
      <c r="P30" s="19">
        <f>INDEX(Ponderation!$W:$AA,MATCH(Analyse!P$8,Ponderation!$W:$W,0),MATCH(Analyse!$B$5,Ponderation!$W$2:$AA$2,0))*INDEX(DataBase!$1:$1048576,MATCH(Analyse!$F30,DataBase!$G:$G,0),MATCH(Analyse!P$8,DataBase!$4:$4,0))</f>
        <v>20</v>
      </c>
      <c r="Q30" s="19">
        <f>INDEX(Ponderation!$W:$AA,MATCH(Analyse!Q$8,Ponderation!$W:$W,0),MATCH(Analyse!$B$5,Ponderation!$W$2:$AA$2,0))*INDEX(DataBase!$1:$1048576,MATCH(Analyse!$F30,DataBase!$G:$G,0),MATCH(Analyse!Q$8,DataBase!$4:$4,0))</f>
        <v>0</v>
      </c>
      <c r="R30" s="19">
        <f>INDEX(Ponderation!$W:$AA,MATCH(Analyse!R$8,Ponderation!$W:$W,0),MATCH(Analyse!$B$5,Ponderation!$W$2:$AA$2,0))*INDEX(DataBase!$1:$1048576,MATCH(Analyse!$F30,DataBase!$G:$G,0),MATCH(Analyse!R$8,DataBase!$4:$4,0))</f>
        <v>30</v>
      </c>
      <c r="S30" s="19">
        <f>INDEX(Ponderation!$W:$AA,MATCH(Analyse!S$8,Ponderation!$W:$W,0),MATCH(Analyse!$B$5,Ponderation!$W$2:$AA$2,0))*INDEX(DataBase!$1:$1048576,MATCH(Analyse!$F30,DataBase!$G:$G,0),MATCH(Analyse!S$8,DataBase!$4:$4,0))</f>
        <v>0</v>
      </c>
      <c r="T30" s="19">
        <f>INDEX(Ponderation!$W:$AA,MATCH(Analyse!T$8,Ponderation!$W:$W,0),MATCH(Analyse!$B$5,Ponderation!$W$2:$AA$2,0))*INDEX(DataBase!$1:$1048576,MATCH(Analyse!$F30,DataBase!$G:$G,0),MATCH(Analyse!T$8,DataBase!$4:$4,0))</f>
        <v>0</v>
      </c>
      <c r="U30" s="19">
        <f>INDEX(Ponderation!$W:$AA,MATCH(Analyse!U$8,Ponderation!$W:$W,0),MATCH(Analyse!$B$5,Ponderation!$W$2:$AA$2,0))*INDEX(DataBase!$1:$1048576,MATCH(Analyse!$F30,DataBase!$G:$G,0),MATCH(Analyse!U$8,DataBase!$4:$4,0))</f>
        <v>0</v>
      </c>
      <c r="V30" s="19">
        <f>INDEX(Ponderation!$W:$AA,MATCH(Analyse!V$8,Ponderation!$W:$W,0),MATCH(Analyse!$B$5,Ponderation!$W$2:$AA$2,0))*INDEX(DataBase!$1:$1048576,MATCH(Analyse!$F30,DataBase!$G:$G,0),MATCH(Analyse!V$8,DataBase!$4:$4,0))</f>
        <v>0</v>
      </c>
      <c r="W30" s="19">
        <f>INDEX(Ponderation!$W:$AA,MATCH(Analyse!W$8,Ponderation!$W:$W,0),MATCH(Analyse!$B$5,Ponderation!$W$2:$AA$2,0))*INDEX(DataBase!$1:$1048576,MATCH(Analyse!$F30,DataBase!$G:$G,0),MATCH(Analyse!W$8,DataBase!$4:$4,0))</f>
        <v>10</v>
      </c>
      <c r="X30" s="19">
        <f>INDEX(Ponderation!$W:$AA,MATCH(Analyse!X$8,Ponderation!$W:$W,0),MATCH(Analyse!$B$5,Ponderation!$W$2:$AA$2,0))*INDEX(DataBase!$1:$1048576,MATCH(Analyse!$F30,DataBase!$G:$G,0),MATCH(Analyse!X$8,DataBase!$4:$4,0))</f>
        <v>0</v>
      </c>
      <c r="Y30" s="19">
        <f>INDEX(Ponderation!$W:$AA,MATCH(Analyse!Y$8,Ponderation!$W:$W,0),MATCH(Analyse!$B$5,Ponderation!$W$2:$AA$2,0))*INDEX(DataBase!$1:$1048576,MATCH(Analyse!$F30,DataBase!$G:$G,0),MATCH(Analyse!Y$8,DataBase!$4:$4,0))</f>
        <v>0</v>
      </c>
      <c r="Z30" s="19">
        <f>INDEX(Ponderation!$W:$AA,MATCH(Analyse!Z$8,Ponderation!$W:$W,0),MATCH(Analyse!$B$5,Ponderation!$W$2:$AA$2,0))*INDEX(DataBase!$1:$1048576,MATCH(Analyse!$F30,DataBase!$G:$G,0),MATCH(Analyse!Z$8,DataBase!$4:$4,0))</f>
        <v>0</v>
      </c>
      <c r="AA30" s="19">
        <f>INDEX(Ponderation!$W:$AA,MATCH(Analyse!AA$8,Ponderation!$W:$W,0),MATCH(Analyse!$B$5,Ponderation!$W$2:$AA$2,0))*INDEX(DataBase!$1:$1048576,MATCH(Analyse!$F30,DataBase!$G:$G,0),MATCH(Analyse!AA$8,DataBase!$4:$4,0))</f>
        <v>10</v>
      </c>
      <c r="AB30" s="19">
        <f>INDEX(Ponderation!$W:$AA,MATCH(Analyse!AB$8,Ponderation!$W:$W,0),MATCH(Analyse!$B$5,Ponderation!$W$2:$AA$2,0))*INDEX(DataBase!$1:$1048576,MATCH(Analyse!$F30,DataBase!$G:$G,0),MATCH(Analyse!AB$8,DataBase!$4:$4,0))</f>
        <v>10</v>
      </c>
      <c r="AC30" s="19">
        <f>INDEX(Ponderation!$W:$AA,MATCH(Analyse!AC$8,Ponderation!$W:$W,0),MATCH(Analyse!$B$5,Ponderation!$W$2:$AA$2,0))*INDEX(DataBase!$1:$1048576,MATCH(Analyse!$F30,DataBase!$G:$G,0),MATCH(Analyse!AC$8,DataBase!$4:$4,0))</f>
        <v>0</v>
      </c>
      <c r="AD30" s="19">
        <f>INDEX(Ponderation!$W:$AA,MATCH(Analyse!AD$8,Ponderation!$W:$W,0),MATCH(Analyse!$B$5,Ponderation!$W$2:$AA$2,0))*INDEX(DataBase!$1:$1048576,MATCH(Analyse!$F30,DataBase!$G:$G,0),MATCH(Analyse!AD$8,DataBase!$4:$4,0))</f>
        <v>0</v>
      </c>
      <c r="AE30" s="19">
        <f>INDEX(Ponderation!$W:$AA,MATCH(Analyse!AE$8,Ponderation!$W:$W,0),MATCH(Analyse!$B$5,Ponderation!$W$2:$AA$2,0))*INDEX(DataBase!$1:$1048576,MATCH(Analyse!$F30,DataBase!$G:$G,0),MATCH(Analyse!AE$8,DataBase!$4:$4,0))</f>
        <v>0</v>
      </c>
      <c r="AF30" s="19">
        <f>INDEX(Ponderation!$W:$AA,MATCH(Analyse!AF$8,Ponderation!$W:$W,0),MATCH(Analyse!$B$5,Ponderation!$W$2:$AA$2,0))*INDEX(DataBase!$1:$1048576,MATCH(Analyse!$F30,DataBase!$G:$G,0),MATCH(Analyse!AF$8,DataBase!$4:$4,0))</f>
        <v>0</v>
      </c>
      <c r="AG30" s="19">
        <f>INDEX(Ponderation!$W:$AA,MATCH(Analyse!AG$8,Ponderation!$W:$W,0),MATCH(Analyse!$B$5,Ponderation!$W$2:$AA$2,0))*INDEX(DataBase!$1:$1048576,MATCH(Analyse!$F30,DataBase!$G:$G,0),MATCH(Analyse!AG$8,DataBase!$4:$4,0))</f>
        <v>0</v>
      </c>
      <c r="AH30" s="19">
        <f>INDEX(Ponderation!$W:$AA,MATCH(Analyse!AH$8,Ponderation!$W:$W,0),MATCH(Analyse!$B$5,Ponderation!$W$2:$AA$2,0))*INDEX(DataBase!$1:$1048576,MATCH(Analyse!$F30,DataBase!$G:$G,0),MATCH(Analyse!AH$8,DataBase!$4:$4,0))</f>
        <v>30</v>
      </c>
      <c r="AI30" s="19">
        <f>INDEX(Ponderation!$W:$AA,MATCH(Analyse!AI$8,Ponderation!$W:$W,0),MATCH(Analyse!$B$5,Ponderation!$W$2:$AA$2,0))*INDEX(DataBase!$1:$1048576,MATCH(Analyse!$F30,DataBase!$G:$G,0),MATCH(Analyse!AI$8,DataBase!$4:$4,0))</f>
        <v>0</v>
      </c>
      <c r="AJ30" s="19">
        <f>INDEX(Ponderation!$W:$AA,MATCH(Analyse!AJ$8,Ponderation!$W:$W,0),MATCH(Analyse!$B$5,Ponderation!$W$2:$AA$2,0))*INDEX(DataBase!$1:$1048576,MATCH(Analyse!$F30,DataBase!$G:$G,0),MATCH(Analyse!AJ$8,DataBase!$4:$4,0))</f>
        <v>0</v>
      </c>
      <c r="AK30" s="19">
        <f>INDEX(Ponderation!$W:$AA,MATCH(Analyse!AK$8,Ponderation!$W:$W,0),MATCH(Analyse!$B$5,Ponderation!$W$2:$AA$2,0))*INDEX(DataBase!$1:$1048576,MATCH(Analyse!$F30,DataBase!$G:$G,0),MATCH(Analyse!AK$8,DataBase!$4:$4,0))</f>
        <v>30</v>
      </c>
      <c r="AL30" s="19">
        <f>INDEX(Ponderation!$W:$AA,MATCH(Analyse!AL$8,Ponderation!$W:$W,0),MATCH(Analyse!$B$5,Ponderation!$W$2:$AA$2,0))*INDEX(DataBase!$1:$1048576,MATCH(Analyse!$F30,DataBase!$G:$G,0),MATCH(Analyse!AL$8,DataBase!$4:$4,0))</f>
        <v>0</v>
      </c>
      <c r="AM30" s="19">
        <f>INDEX(Ponderation!$W:$AA,MATCH(Analyse!AM$8,Ponderation!$W:$W,0),MATCH(Analyse!$B$5,Ponderation!$W$2:$AA$2,0))*INDEX(DataBase!$1:$1048576,MATCH(Analyse!$F30,DataBase!$G:$G,0),MATCH(Analyse!AM$8,DataBase!$4:$4,0))</f>
        <v>20</v>
      </c>
      <c r="AN30" s="19">
        <f>INDEX(Ponderation!$W:$AA,MATCH(Analyse!AN$8,Ponderation!$W:$W,0),MATCH(Analyse!$B$5,Ponderation!$W$2:$AA$2,0))*INDEX(DataBase!$1:$1048576,MATCH(Analyse!$F30,DataBase!$G:$G,0),MATCH(Analyse!AN$8,DataBase!$4:$4,0))</f>
        <v>0</v>
      </c>
      <c r="AO30" s="19">
        <f>INDEX(Ponderation!$W:$AA,MATCH(Analyse!AO$8,Ponderation!$W:$W,0),MATCH(Analyse!$B$5,Ponderation!$W$2:$AA$2,0))*INDEX(DataBase!$1:$1048576,MATCH(Analyse!$F30,DataBase!$G:$G,0),MATCH(Analyse!AO$8,DataBase!$4:$4,0))</f>
        <v>30</v>
      </c>
      <c r="AP30" s="19">
        <f>INDEX(Ponderation!$W:$AA,MATCH(Analyse!AP$8,Ponderation!$W:$W,0),MATCH(Analyse!$B$5,Ponderation!$W$2:$AA$2,0))*INDEX(DataBase!$1:$1048576,MATCH(Analyse!$F30,DataBase!$G:$G,0),MATCH(Analyse!AP$8,DataBase!$4:$4,0))</f>
        <v>0</v>
      </c>
      <c r="AQ30" s="17"/>
      <c r="AR30" s="17"/>
      <c r="AS30" s="17"/>
      <c r="AT30" s="13"/>
      <c r="AU30" s="13"/>
      <c r="AV30" s="13"/>
      <c r="AW30" s="13"/>
      <c r="AX30" s="13"/>
      <c r="AY30" s="13"/>
      <c r="AZ30" s="13"/>
      <c r="BA30" s="13"/>
      <c r="BB30" s="13"/>
      <c r="BC30" s="13"/>
      <c r="BD30" s="13"/>
      <c r="BE30" s="13"/>
      <c r="BF30" s="13"/>
      <c r="BG30" s="13"/>
      <c r="BH30" s="13"/>
      <c r="BI30" s="13"/>
      <c r="BJ30" s="13"/>
      <c r="BK30" s="13"/>
      <c r="BL30" s="13"/>
      <c r="BM30" s="17"/>
      <c r="BN30" s="17"/>
      <c r="BO30" s="17"/>
      <c r="BP30" s="17"/>
      <c r="BQ30" s="17"/>
      <c r="BR30" s="17"/>
      <c r="BS30" s="17"/>
      <c r="BT30" s="17"/>
      <c r="BU30" s="17"/>
      <c r="BV30" s="17"/>
      <c r="BW30" s="17"/>
      <c r="BX30" s="17"/>
      <c r="BY30" s="17"/>
      <c r="BZ30" s="17"/>
      <c r="CA30" s="17"/>
      <c r="CB30" s="17"/>
      <c r="CC30" s="17"/>
      <c r="CD30" s="17"/>
      <c r="CE30" s="17"/>
      <c r="CF30" s="17"/>
      <c r="CG30" s="17"/>
      <c r="CH30" s="17"/>
      <c r="CI30" s="17"/>
      <c r="CJ30" s="17"/>
      <c r="CK30" s="17"/>
      <c r="CL30" s="17"/>
      <c r="CM30" s="17"/>
      <c r="CN30" s="17"/>
      <c r="CO30" s="17"/>
      <c r="CP30" s="17"/>
      <c r="CQ30" s="17"/>
      <c r="CR30" s="17"/>
      <c r="CS30" s="17"/>
      <c r="CT30" s="17"/>
      <c r="CU30" s="17"/>
      <c r="CV30" s="17"/>
      <c r="CW30" s="17"/>
      <c r="CX30" s="17"/>
      <c r="CY30" s="17"/>
      <c r="CZ30" s="17"/>
      <c r="DA30" s="17"/>
      <c r="DB30" s="17"/>
      <c r="DC30" s="17"/>
      <c r="DD30" s="17"/>
      <c r="DE30" s="17"/>
      <c r="DF30" s="17"/>
      <c r="DG30" s="17"/>
      <c r="DH30" s="17"/>
      <c r="DI30" s="17"/>
      <c r="DJ30" s="17"/>
      <c r="DK30" s="17"/>
      <c r="DL30" s="17"/>
      <c r="DM30" s="17"/>
      <c r="DN30" s="17"/>
      <c r="DO30" s="17"/>
      <c r="DP30" s="17"/>
      <c r="DQ30" s="17"/>
      <c r="DR30" s="17"/>
      <c r="DS30" s="17"/>
      <c r="DT30" s="17"/>
      <c r="DU30" s="17"/>
      <c r="DV30" s="17"/>
      <c r="DW30" s="17"/>
      <c r="DX30" s="17"/>
      <c r="DY30" s="17"/>
      <c r="DZ30" s="17"/>
      <c r="EA30" s="17"/>
      <c r="EB30" s="17"/>
      <c r="EC30" s="17"/>
      <c r="ED30" s="17"/>
      <c r="EE30" s="17"/>
      <c r="EF30" s="17"/>
      <c r="EG30" s="17"/>
      <c r="EH30" s="17"/>
      <c r="EI30" s="17"/>
      <c r="EJ30" s="17"/>
      <c r="EK30" s="17"/>
      <c r="EL30" s="17"/>
      <c r="EM30" s="17"/>
      <c r="EN30" s="17"/>
      <c r="EO30" s="17"/>
      <c r="EP30" s="17"/>
      <c r="EQ30" s="17"/>
      <c r="ER30" s="17"/>
      <c r="ES30" s="17"/>
      <c r="ET30" s="17"/>
      <c r="EU30" s="17"/>
      <c r="EV30" s="17"/>
      <c r="EW30" s="17"/>
      <c r="EX30" s="17"/>
      <c r="EY30" s="17"/>
      <c r="EZ30" s="17"/>
      <c r="FA30" s="17"/>
      <c r="FB30" s="17"/>
      <c r="FC30" s="17"/>
      <c r="FD30" s="17"/>
      <c r="FE30" s="17"/>
      <c r="FF30" s="17"/>
      <c r="FG30" s="17"/>
      <c r="FH30" s="17"/>
      <c r="FI30" s="17"/>
      <c r="FJ30" s="17"/>
      <c r="FK30" s="17"/>
      <c r="FL30" s="17"/>
      <c r="FM30" s="17"/>
      <c r="FN30" s="17"/>
      <c r="FO30" s="17"/>
      <c r="FP30" s="17"/>
      <c r="FQ30" s="17"/>
      <c r="FR30" s="17"/>
      <c r="FS30" s="17"/>
      <c r="FT30" s="17"/>
      <c r="FU30" s="17"/>
      <c r="FV30" s="17"/>
      <c r="FW30" s="17"/>
      <c r="FX30" s="17"/>
      <c r="FY30" s="17"/>
      <c r="FZ30" s="17"/>
      <c r="GA30" s="17"/>
      <c r="GB30" s="17"/>
      <c r="GC30" s="17"/>
      <c r="GD30" s="17"/>
      <c r="GE30" s="17"/>
      <c r="GF30" s="17"/>
      <c r="GG30" s="17"/>
      <c r="GH30" s="17"/>
      <c r="GI30" s="17"/>
      <c r="GJ30" s="17"/>
      <c r="GK30" s="17"/>
      <c r="GL30" s="17"/>
      <c r="GM30" s="17"/>
      <c r="GN30" s="17"/>
      <c r="GO30" s="17"/>
      <c r="GP30" s="17"/>
      <c r="GQ30" s="17"/>
      <c r="GR30" s="17"/>
      <c r="GS30" s="17"/>
      <c r="GT30" s="17"/>
      <c r="GU30" s="17"/>
      <c r="GV30" s="17"/>
      <c r="GW30" s="17"/>
      <c r="GX30" s="17"/>
      <c r="GY30" s="17"/>
      <c r="GZ30" s="17"/>
      <c r="HA30" s="17"/>
      <c r="HB30" s="17"/>
      <c r="HC30" s="17"/>
      <c r="HD30" s="17"/>
      <c r="HE30" s="17"/>
      <c r="HF30" s="17"/>
      <c r="HG30" s="17"/>
      <c r="HH30" s="17"/>
      <c r="HI30" s="17"/>
      <c r="HJ30" s="17"/>
      <c r="HK30" s="17"/>
      <c r="HL30" s="17"/>
      <c r="HM30" s="17"/>
      <c r="HN30" s="17"/>
      <c r="HO30" s="17"/>
      <c r="HP30" s="17"/>
      <c r="HQ30" s="17"/>
      <c r="HR30" s="17"/>
      <c r="HS30" s="17"/>
      <c r="HT30" s="17"/>
      <c r="HU30" s="17"/>
      <c r="HV30" s="17"/>
      <c r="HW30" s="17"/>
      <c r="HX30" s="17"/>
      <c r="HY30" s="17"/>
      <c r="HZ30" s="17"/>
      <c r="IA30" s="17"/>
      <c r="IB30" s="17"/>
      <c r="IC30" s="17"/>
      <c r="ID30" s="17"/>
      <c r="IE30" s="17"/>
      <c r="IF30" s="17"/>
      <c r="IG30" s="17"/>
      <c r="IH30" s="17"/>
      <c r="II30" s="17"/>
      <c r="IJ30" s="17"/>
      <c r="IK30" s="17"/>
      <c r="IL30" s="17"/>
      <c r="IM30" s="17"/>
      <c r="IN30" s="17"/>
      <c r="IO30" s="17"/>
      <c r="IP30" s="17"/>
      <c r="IQ30" s="17"/>
      <c r="IR30" s="17"/>
      <c r="IS30" s="17"/>
      <c r="IT30" s="17"/>
      <c r="IU30" s="17"/>
      <c r="IV30" s="17"/>
      <c r="IW30" s="17"/>
      <c r="IX30" s="17"/>
      <c r="IY30" s="17"/>
      <c r="IZ30" s="17"/>
      <c r="JA30" s="17"/>
      <c r="JB30" s="17"/>
      <c r="JC30" s="17"/>
      <c r="JD30" s="17"/>
      <c r="JE30" s="17"/>
      <c r="JF30" s="17"/>
      <c r="JG30" s="17"/>
      <c r="JH30" s="17"/>
      <c r="JI30" s="17"/>
      <c r="JJ30" s="17"/>
      <c r="JK30" s="17"/>
      <c r="JL30" s="17"/>
      <c r="JM30" s="17"/>
      <c r="JN30" s="17"/>
      <c r="JO30" s="17"/>
      <c r="JP30" s="17"/>
      <c r="JQ30" s="17"/>
      <c r="JR30" s="17"/>
      <c r="JS30" s="17"/>
      <c r="JT30" s="17"/>
      <c r="JU30" s="17"/>
      <c r="JV30" s="17"/>
      <c r="JW30" s="17"/>
      <c r="JX30" s="17"/>
      <c r="JY30" s="17"/>
      <c r="JZ30" s="17"/>
      <c r="KA30" s="17"/>
      <c r="KB30" s="17"/>
      <c r="KC30" s="17"/>
      <c r="KD30" s="17"/>
      <c r="KE30" s="17"/>
      <c r="KF30" s="17"/>
      <c r="KG30" s="17"/>
      <c r="KH30" s="17"/>
      <c r="KI30" s="17"/>
      <c r="KJ30" s="17"/>
      <c r="KK30" s="17"/>
      <c r="KL30" s="17"/>
      <c r="KM30" s="17"/>
      <c r="KN30" s="17"/>
      <c r="KO30" s="17"/>
      <c r="KP30" s="17"/>
      <c r="KQ30" s="17"/>
      <c r="KR30" s="17"/>
      <c r="KS30" s="17"/>
      <c r="KT30" s="17"/>
      <c r="KU30" s="17"/>
      <c r="KV30" s="17"/>
      <c r="KW30" s="17"/>
      <c r="KX30" s="17"/>
      <c r="KY30" s="17"/>
      <c r="KZ30" s="17"/>
      <c r="LA30" s="17"/>
      <c r="LB30" s="17"/>
      <c r="LC30" s="17"/>
      <c r="LD30" s="17"/>
      <c r="LE30" s="17"/>
      <c r="LF30" s="17"/>
      <c r="LG30" s="17"/>
      <c r="LH30" s="17"/>
      <c r="LI30" s="17"/>
      <c r="LJ30" s="17"/>
      <c r="LK30" s="17"/>
      <c r="LL30" s="17"/>
      <c r="LM30" s="17"/>
      <c r="LN30" s="17"/>
      <c r="LO30" s="17"/>
      <c r="LP30" s="17"/>
      <c r="LQ30" s="17"/>
      <c r="LR30" s="17"/>
      <c r="LS30" s="17"/>
      <c r="LT30" s="17"/>
      <c r="LU30" s="17"/>
      <c r="LV30" s="17"/>
      <c r="LW30" s="17"/>
      <c r="LX30" s="17"/>
      <c r="LY30" s="17"/>
      <c r="LZ30" s="17"/>
      <c r="MA30" s="17"/>
      <c r="MB30" s="17"/>
      <c r="MC30" s="17"/>
      <c r="MD30" s="17"/>
      <c r="ME30" s="17"/>
      <c r="MF30" s="17"/>
      <c r="MG30" s="17"/>
      <c r="MH30" s="17"/>
      <c r="MI30" s="17"/>
      <c r="MJ30" s="17"/>
      <c r="MK30" s="17"/>
      <c r="ML30" s="17"/>
      <c r="MM30" s="17"/>
      <c r="MN30" s="17"/>
      <c r="MO30" s="17"/>
      <c r="MP30" s="17"/>
      <c r="MQ30" s="17"/>
      <c r="MR30" s="17"/>
      <c r="MS30" s="17"/>
      <c r="MT30" s="17"/>
      <c r="MU30" s="17"/>
      <c r="MV30" s="17"/>
      <c r="MW30" s="17"/>
      <c r="MX30" s="17"/>
      <c r="MY30" s="17"/>
      <c r="MZ30" s="17"/>
      <c r="NA30" s="17"/>
      <c r="NB30" s="17"/>
      <c r="NC30" s="17"/>
      <c r="ND30" s="17"/>
      <c r="NE30" s="17"/>
      <c r="NF30" s="17"/>
      <c r="NG30" s="17"/>
      <c r="NH30" s="17"/>
      <c r="NI30" s="17"/>
      <c r="NJ30" s="17"/>
      <c r="NK30" s="17"/>
      <c r="NL30" s="17"/>
      <c r="NM30" s="17"/>
      <c r="NN30" s="17"/>
      <c r="NO30" s="17"/>
      <c r="NP30" s="17"/>
      <c r="NQ30" s="17"/>
      <c r="NR30" s="17"/>
      <c r="NS30" s="17"/>
      <c r="NT30" s="17"/>
      <c r="NU30" s="17"/>
      <c r="NV30" s="17"/>
      <c r="NW30" s="17"/>
      <c r="NX30" s="17"/>
      <c r="NY30" s="17"/>
      <c r="NZ30" s="17"/>
      <c r="OA30" s="17"/>
      <c r="OB30" s="17"/>
      <c r="OC30" s="17"/>
      <c r="OD30" s="17"/>
      <c r="OE30" s="17"/>
      <c r="OF30" s="17"/>
      <c r="OG30" s="17"/>
      <c r="OH30" s="17"/>
      <c r="OI30" s="17"/>
      <c r="OJ30" s="17"/>
      <c r="OK30" s="17"/>
      <c r="OL30" s="17"/>
      <c r="OM30" s="17"/>
      <c r="ON30" s="17"/>
      <c r="OO30" s="17"/>
      <c r="OP30" s="17"/>
      <c r="OQ30" s="17"/>
      <c r="OR30" s="17"/>
      <c r="OS30" s="17"/>
      <c r="OT30" s="17"/>
      <c r="OU30" s="17"/>
      <c r="OV30" s="17"/>
      <c r="OW30" s="17"/>
      <c r="OX30" s="17"/>
      <c r="OY30" s="17"/>
      <c r="OZ30" s="17"/>
      <c r="PA30" s="17"/>
      <c r="PB30" s="17"/>
      <c r="PC30" s="17"/>
      <c r="PD30" s="17"/>
      <c r="PE30" s="17"/>
      <c r="PF30" s="17"/>
      <c r="PG30" s="17"/>
      <c r="PH30" s="17"/>
      <c r="PI30" s="17"/>
      <c r="PJ30" s="17"/>
      <c r="PK30" s="17"/>
      <c r="PL30" s="17"/>
      <c r="PM30" s="17"/>
      <c r="PN30" s="17"/>
      <c r="PO30" s="17"/>
      <c r="PP30" s="17"/>
      <c r="PQ30" s="17"/>
      <c r="PR30" s="17"/>
      <c r="PS30" s="17"/>
      <c r="PT30" s="17"/>
      <c r="PU30" s="17"/>
      <c r="PV30" s="17"/>
      <c r="PW30" s="17"/>
      <c r="PX30" s="17"/>
      <c r="PY30" s="17"/>
      <c r="PZ30" s="17"/>
      <c r="QA30" s="17"/>
      <c r="QB30" s="17"/>
      <c r="QC30" s="17"/>
      <c r="QD30" s="17"/>
      <c r="QE30" s="17"/>
      <c r="QF30" s="17"/>
      <c r="QG30" s="17"/>
      <c r="QH30" s="17"/>
      <c r="QI30" s="17"/>
      <c r="QJ30" s="17"/>
      <c r="QK30" s="17"/>
      <c r="QL30" s="17"/>
      <c r="QM30" s="17"/>
      <c r="QN30" s="17"/>
      <c r="QO30" s="17"/>
      <c r="QP30" s="17"/>
      <c r="QQ30" s="17"/>
      <c r="QR30" s="17"/>
      <c r="QS30" s="17"/>
      <c r="QT30" s="17"/>
      <c r="QU30" s="17"/>
      <c r="QV30" s="17"/>
      <c r="QW30" s="17"/>
      <c r="QX30" s="17"/>
      <c r="QY30" s="17"/>
      <c r="QZ30" s="17"/>
      <c r="RA30" s="17"/>
      <c r="RB30" s="17"/>
      <c r="RC30" s="17"/>
      <c r="RD30" s="17"/>
      <c r="RE30" s="17"/>
      <c r="RF30" s="17"/>
      <c r="RG30" s="17"/>
      <c r="RH30" s="17"/>
      <c r="RI30" s="17"/>
      <c r="RJ30" s="17"/>
      <c r="RK30" s="17"/>
      <c r="RL30" s="17"/>
      <c r="RM30" s="17"/>
      <c r="RN30" s="17"/>
      <c r="RO30" s="17"/>
      <c r="RP30" s="17"/>
      <c r="RQ30" s="17"/>
      <c r="RR30" s="17"/>
      <c r="RS30" s="17"/>
      <c r="RT30" s="17"/>
      <c r="RU30" s="17"/>
      <c r="RV30" s="17"/>
      <c r="RW30" s="17"/>
      <c r="RX30" s="17"/>
      <c r="RY30" s="17"/>
      <c r="RZ30" s="17"/>
      <c r="SA30" s="17"/>
      <c r="SB30" s="17"/>
      <c r="SC30" s="17"/>
      <c r="SD30" s="17"/>
      <c r="SE30" s="17"/>
      <c r="SF30" s="17"/>
      <c r="SG30" s="17"/>
      <c r="SH30" s="17"/>
      <c r="SI30" s="17"/>
      <c r="SJ30" s="17"/>
      <c r="SK30" s="17"/>
      <c r="SL30" s="17"/>
      <c r="SM30" s="17"/>
      <c r="SN30" s="17"/>
      <c r="SO30" s="17"/>
      <c r="SP30" s="17"/>
      <c r="SQ30" s="17"/>
      <c r="SR30" s="17"/>
      <c r="SS30" s="17"/>
      <c r="ST30" s="17"/>
      <c r="SU30" s="17"/>
      <c r="SV30" s="17"/>
      <c r="SW30" s="17"/>
      <c r="SX30" s="17"/>
      <c r="SY30" s="17"/>
      <c r="SZ30" s="17"/>
      <c r="TA30" s="17"/>
      <c r="TB30" s="17"/>
      <c r="TC30" s="17"/>
      <c r="TD30" s="17"/>
      <c r="TE30" s="17"/>
      <c r="TF30" s="17"/>
      <c r="TG30" s="17"/>
      <c r="TH30" s="17"/>
      <c r="TI30" s="17"/>
      <c r="TJ30" s="17"/>
      <c r="TK30" s="17"/>
      <c r="TL30" s="17"/>
      <c r="TM30" s="17"/>
      <c r="TN30" s="17"/>
      <c r="TO30" s="17"/>
      <c r="TP30" s="17"/>
      <c r="TQ30" s="17"/>
      <c r="TR30" s="17"/>
      <c r="TS30" s="17"/>
      <c r="TT30" s="17"/>
      <c r="TU30" s="17"/>
      <c r="TV30" s="17"/>
      <c r="TW30" s="17"/>
      <c r="TX30" s="17"/>
      <c r="TY30" s="17"/>
      <c r="TZ30" s="17"/>
      <c r="UA30" s="17"/>
      <c r="UB30" s="17"/>
      <c r="UC30" s="17"/>
      <c r="UD30" s="17"/>
      <c r="UE30" s="17"/>
      <c r="UF30" s="17"/>
      <c r="UG30" s="17"/>
      <c r="UH30" s="17"/>
      <c r="UI30" s="17"/>
      <c r="UJ30" s="17"/>
      <c r="UK30" s="17"/>
      <c r="UL30" s="17"/>
      <c r="UM30" s="17"/>
      <c r="UN30" s="17"/>
      <c r="UO30" s="17"/>
      <c r="UP30" s="17"/>
      <c r="UQ30" s="17"/>
      <c r="UR30" s="17"/>
      <c r="US30" s="17"/>
      <c r="UT30" s="17"/>
      <c r="UU30" s="17"/>
      <c r="UV30" s="17"/>
      <c r="UW30" s="17"/>
      <c r="UX30" s="17"/>
      <c r="UY30" s="17"/>
      <c r="UZ30" s="17"/>
      <c r="VA30" s="17"/>
      <c r="VB30" s="17"/>
      <c r="VC30" s="17"/>
      <c r="VD30" s="17"/>
      <c r="VE30" s="17"/>
      <c r="VF30" s="17"/>
      <c r="VG30" s="17"/>
      <c r="VH30" s="17"/>
      <c r="VI30" s="17"/>
      <c r="VJ30" s="17"/>
      <c r="VK30" s="17"/>
      <c r="VL30" s="17"/>
      <c r="VM30" s="17"/>
      <c r="VN30" s="17"/>
      <c r="VO30" s="17"/>
      <c r="VP30" s="17"/>
      <c r="VQ30" s="17"/>
      <c r="VR30" s="17"/>
      <c r="VS30" s="17"/>
      <c r="VT30" s="17"/>
      <c r="VU30" s="17"/>
      <c r="VV30" s="17"/>
      <c r="VW30" s="17"/>
      <c r="VX30" s="17"/>
      <c r="VY30" s="17"/>
      <c r="VZ30" s="17"/>
      <c r="WA30" s="17"/>
      <c r="WB30" s="17"/>
      <c r="WC30" s="17"/>
      <c r="WD30" s="17"/>
      <c r="WE30" s="17"/>
      <c r="WF30" s="17"/>
      <c r="WG30" s="17"/>
      <c r="WH30" s="17"/>
      <c r="WI30" s="17"/>
      <c r="WJ30" s="17"/>
      <c r="WK30" s="17"/>
      <c r="WL30" s="17"/>
      <c r="WM30" s="17"/>
      <c r="WN30" s="17"/>
      <c r="WO30" s="17"/>
      <c r="WP30" s="17"/>
      <c r="WQ30" s="17"/>
      <c r="WR30" s="17"/>
      <c r="WS30" s="17"/>
      <c r="WT30" s="17"/>
      <c r="WU30" s="17"/>
      <c r="WV30" s="17"/>
      <c r="WW30" s="17"/>
      <c r="WX30" s="17"/>
      <c r="WY30" s="17"/>
      <c r="WZ30" s="17"/>
      <c r="XA30" s="17"/>
      <c r="XB30" s="17"/>
      <c r="XC30" s="17"/>
      <c r="XD30" s="17"/>
      <c r="XE30" s="17"/>
      <c r="XF30" s="17"/>
      <c r="XG30" s="17"/>
      <c r="XH30" s="17"/>
      <c r="XI30" s="17"/>
      <c r="XJ30" s="17"/>
      <c r="XK30" s="17"/>
      <c r="XL30" s="17"/>
      <c r="XM30" s="17"/>
      <c r="XN30" s="17"/>
      <c r="XO30" s="17"/>
      <c r="XP30" s="17"/>
      <c r="XQ30" s="17"/>
      <c r="XR30" s="17"/>
      <c r="XS30" s="17"/>
      <c r="XT30" s="17"/>
      <c r="XU30" s="17"/>
      <c r="XV30" s="17"/>
      <c r="XW30" s="17"/>
      <c r="XX30" s="17"/>
      <c r="XY30" s="17"/>
      <c r="XZ30" s="17"/>
      <c r="YA30" s="17"/>
      <c r="YB30" s="17"/>
      <c r="YC30" s="17"/>
      <c r="YD30" s="17"/>
      <c r="YE30" s="17"/>
      <c r="YF30" s="17"/>
      <c r="YG30" s="17"/>
      <c r="YH30" s="17"/>
      <c r="YI30" s="17"/>
      <c r="YJ30" s="17"/>
      <c r="YK30" s="17"/>
      <c r="YL30" s="17"/>
      <c r="YM30" s="17"/>
      <c r="YN30" s="17"/>
      <c r="YO30" s="17"/>
      <c r="YP30" s="17"/>
      <c r="YQ30" s="17"/>
      <c r="YR30" s="17"/>
      <c r="YS30" s="17"/>
      <c r="YT30" s="17"/>
      <c r="YU30" s="17"/>
      <c r="YV30" s="17"/>
      <c r="YW30" s="17"/>
      <c r="YX30" s="17"/>
      <c r="YY30" s="17"/>
      <c r="YZ30" s="17"/>
      <c r="ZA30" s="17"/>
      <c r="ZB30" s="17"/>
      <c r="ZC30" s="17"/>
      <c r="ZD30" s="17"/>
      <c r="ZE30" s="17"/>
      <c r="ZF30" s="17"/>
      <c r="ZG30" s="17"/>
      <c r="ZH30" s="17"/>
      <c r="ZI30" s="17"/>
      <c r="ZJ30" s="17"/>
      <c r="ZK30" s="17"/>
      <c r="ZL30" s="17"/>
      <c r="ZM30" s="17"/>
      <c r="ZN30" s="17"/>
      <c r="ZO30" s="17"/>
      <c r="ZP30" s="17"/>
      <c r="ZQ30" s="17"/>
      <c r="ZR30" s="17"/>
      <c r="ZS30" s="17"/>
      <c r="ZT30" s="17"/>
      <c r="ZU30" s="17"/>
      <c r="ZV30" s="17"/>
      <c r="ZW30" s="17"/>
      <c r="ZX30" s="17"/>
      <c r="ZY30" s="17"/>
      <c r="ZZ30" s="17"/>
      <c r="AAA30" s="17"/>
      <c r="AAB30" s="17"/>
      <c r="AAC30" s="17"/>
      <c r="AAD30" s="17"/>
      <c r="AAE30" s="17"/>
      <c r="AAF30" s="17"/>
      <c r="AAG30" s="17"/>
      <c r="AAH30" s="17"/>
      <c r="AAI30" s="17"/>
      <c r="AAJ30" s="17"/>
      <c r="AAK30" s="17"/>
      <c r="AAL30" s="17"/>
      <c r="AAM30" s="17"/>
      <c r="AAN30" s="17"/>
      <c r="AAO30" s="17"/>
      <c r="AAP30" s="17"/>
      <c r="AAQ30" s="17"/>
      <c r="AAR30" s="17"/>
      <c r="AAS30" s="17"/>
      <c r="AAT30" s="17"/>
      <c r="AAU30" s="17"/>
      <c r="AAV30" s="17"/>
      <c r="AAW30" s="17"/>
      <c r="AAX30" s="17"/>
      <c r="AAY30" s="17"/>
      <c r="AAZ30" s="17"/>
      <c r="ABA30" s="17"/>
      <c r="ABB30" s="17"/>
      <c r="ABC30" s="17"/>
      <c r="ABD30" s="17"/>
      <c r="ABE30" s="17"/>
      <c r="ABF30" s="17"/>
      <c r="ABG30" s="17"/>
      <c r="ABH30" s="17"/>
      <c r="ABI30" s="17"/>
      <c r="ABJ30" s="17"/>
      <c r="ABK30" s="17"/>
      <c r="ABL30" s="17"/>
      <c r="ABM30" s="17"/>
      <c r="ABN30" s="17"/>
      <c r="ABO30" s="17"/>
      <c r="ABP30" s="17"/>
      <c r="ABQ30" s="17"/>
      <c r="ABR30" s="17"/>
      <c r="ABS30" s="17"/>
      <c r="ABT30" s="17"/>
      <c r="ABU30" s="17"/>
      <c r="ABV30" s="17"/>
      <c r="ABW30" s="17"/>
      <c r="ABX30" s="17"/>
      <c r="ABY30" s="17"/>
      <c r="ABZ30" s="17"/>
      <c r="ACA30" s="17"/>
      <c r="ACB30" s="17"/>
      <c r="ACC30" s="17"/>
      <c r="ACD30" s="17"/>
      <c r="ACE30" s="17"/>
      <c r="ACF30" s="17"/>
      <c r="ACG30" s="17"/>
      <c r="ACH30" s="17"/>
      <c r="ACI30" s="17"/>
      <c r="ACJ30" s="17"/>
      <c r="ACK30" s="17"/>
      <c r="ACL30" s="17"/>
      <c r="ACM30" s="17"/>
      <c r="ACN30" s="17"/>
      <c r="ACO30" s="17"/>
      <c r="ACP30" s="17"/>
      <c r="ACQ30" s="17"/>
      <c r="ACR30" s="17"/>
      <c r="ACS30" s="17"/>
      <c r="ACT30" s="17"/>
      <c r="ACU30" s="17"/>
      <c r="ACV30" s="17"/>
      <c r="ACW30" s="17"/>
      <c r="ACX30" s="17"/>
      <c r="ACY30" s="17"/>
      <c r="ACZ30" s="17"/>
      <c r="ADA30" s="17"/>
      <c r="ADB30" s="17"/>
      <c r="ADC30" s="17"/>
      <c r="ADD30" s="17"/>
      <c r="ADE30" s="17"/>
      <c r="ADF30" s="17"/>
      <c r="ADG30" s="17"/>
      <c r="ADH30" s="17"/>
      <c r="ADI30" s="17"/>
      <c r="ADJ30" s="17"/>
      <c r="ADK30" s="17"/>
      <c r="ADL30" s="17"/>
      <c r="ADM30" s="17"/>
      <c r="ADN30" s="17"/>
      <c r="ADO30" s="17"/>
      <c r="ADP30" s="17"/>
      <c r="ADQ30" s="17"/>
      <c r="ADR30" s="17"/>
      <c r="ADS30" s="17"/>
      <c r="ADT30" s="17"/>
      <c r="ADU30" s="17"/>
      <c r="ADV30" s="17"/>
      <c r="ADW30" s="17"/>
      <c r="ADX30" s="17"/>
      <c r="ADY30" s="17"/>
      <c r="ADZ30" s="17"/>
      <c r="AEA30" s="17"/>
      <c r="AEB30" s="17"/>
      <c r="AEC30" s="17"/>
      <c r="AED30" s="17"/>
      <c r="AEE30" s="17"/>
      <c r="AEF30" s="17"/>
      <c r="AEG30" s="17"/>
      <c r="AEH30" s="17"/>
      <c r="AEI30" s="17"/>
      <c r="AEJ30" s="17"/>
      <c r="AEK30" s="17"/>
      <c r="AEL30" s="17"/>
      <c r="AEM30" s="17"/>
      <c r="AEN30" s="17"/>
      <c r="AEO30" s="17"/>
      <c r="AEP30" s="17"/>
      <c r="AEQ30" s="17"/>
      <c r="AER30" s="17"/>
      <c r="AES30" s="17"/>
      <c r="AET30" s="17"/>
      <c r="AEU30" s="17"/>
      <c r="AEV30" s="17"/>
      <c r="AEW30" s="17"/>
      <c r="AEX30" s="17"/>
      <c r="AEY30" s="17"/>
      <c r="AEZ30" s="17"/>
      <c r="AFA30" s="17"/>
      <c r="AFB30" s="17"/>
      <c r="AFC30" s="17"/>
      <c r="AFD30" s="17"/>
      <c r="AFE30" s="17"/>
      <c r="AFF30" s="17"/>
      <c r="AFG30" s="17"/>
      <c r="AFH30" s="17"/>
      <c r="AFI30" s="17"/>
      <c r="AFJ30" s="17"/>
      <c r="AFK30" s="17"/>
      <c r="AFL30" s="17"/>
      <c r="AFM30" s="17"/>
      <c r="AFN30" s="17"/>
      <c r="AFO30" s="17"/>
      <c r="AFP30" s="17"/>
      <c r="AFQ30" s="17"/>
      <c r="AFR30" s="17"/>
      <c r="AFS30" s="17"/>
      <c r="AFT30" s="17"/>
      <c r="AFU30" s="17"/>
      <c r="AFV30" s="17"/>
      <c r="AFW30" s="17"/>
      <c r="AFX30" s="17"/>
      <c r="AFY30" s="17"/>
      <c r="AFZ30" s="17"/>
      <c r="AGA30" s="17"/>
      <c r="AGB30" s="17"/>
      <c r="AGC30" s="17"/>
      <c r="AGD30" s="17"/>
      <c r="AGE30" s="17"/>
      <c r="AGF30" s="17"/>
      <c r="AGG30" s="17"/>
      <c r="AGH30" s="17"/>
      <c r="AGI30" s="17"/>
      <c r="AGJ30" s="17"/>
      <c r="AGK30" s="17"/>
      <c r="AGL30" s="17"/>
      <c r="AGM30" s="17"/>
      <c r="AGN30" s="17"/>
      <c r="AGO30" s="17"/>
      <c r="AGP30" s="17"/>
      <c r="AGQ30" s="17"/>
      <c r="AGR30" s="17"/>
      <c r="AGS30" s="17"/>
      <c r="AGT30" s="17"/>
      <c r="AGU30" s="17"/>
      <c r="AGV30" s="17"/>
      <c r="AGW30" s="17"/>
      <c r="AGX30" s="17"/>
      <c r="AGY30" s="17"/>
      <c r="AGZ30" s="17"/>
      <c r="AHA30" s="17"/>
      <c r="AHB30" s="17"/>
      <c r="AHC30" s="17"/>
      <c r="AHD30" s="17"/>
      <c r="AHE30" s="17"/>
      <c r="AHF30" s="17"/>
      <c r="AHG30" s="17"/>
      <c r="AHH30" s="17"/>
      <c r="AHI30" s="17"/>
      <c r="AHJ30" s="17"/>
      <c r="AHK30" s="17"/>
      <c r="AHL30" s="17"/>
      <c r="AHM30" s="17"/>
      <c r="AHN30" s="17"/>
      <c r="AHO30" s="17"/>
      <c r="AHP30" s="17"/>
      <c r="AHQ30" s="17"/>
      <c r="AHR30" s="17"/>
      <c r="AHS30" s="17"/>
      <c r="AHT30" s="17"/>
      <c r="AHU30" s="17"/>
      <c r="AHV30" s="17"/>
      <c r="AHW30" s="17"/>
      <c r="AHX30" s="17"/>
      <c r="AHY30" s="17"/>
      <c r="AHZ30" s="17"/>
      <c r="AIA30" s="17"/>
      <c r="AIB30" s="17"/>
      <c r="AIC30" s="17"/>
      <c r="AID30" s="17"/>
      <c r="AIE30" s="17"/>
      <c r="AIF30" s="17"/>
      <c r="AIG30" s="17"/>
      <c r="AIH30" s="17"/>
      <c r="AII30" s="17"/>
      <c r="AIJ30" s="17"/>
      <c r="AIK30" s="17"/>
      <c r="AIL30" s="17"/>
      <c r="AIM30" s="17"/>
      <c r="AIN30" s="17"/>
      <c r="AIO30" s="17"/>
      <c r="AIP30" s="17"/>
      <c r="AIQ30" s="17"/>
      <c r="AIR30" s="17"/>
      <c r="AIS30" s="17"/>
      <c r="AIT30" s="17"/>
      <c r="AIU30" s="17"/>
      <c r="AIV30" s="17"/>
      <c r="AIW30" s="17"/>
      <c r="AIX30" s="17"/>
      <c r="AIY30" s="17"/>
      <c r="AIZ30" s="17"/>
      <c r="AJA30" s="17"/>
      <c r="AJB30" s="17"/>
      <c r="AJC30" s="17"/>
      <c r="AJD30" s="17"/>
      <c r="AJE30" s="17"/>
      <c r="AJF30" s="17"/>
      <c r="AJG30" s="17"/>
      <c r="AJH30" s="17"/>
      <c r="AJI30" s="17"/>
      <c r="AJJ30" s="17"/>
      <c r="AJK30" s="17"/>
      <c r="AJL30" s="17"/>
      <c r="AJM30" s="17"/>
      <c r="AJN30" s="17"/>
      <c r="AJO30" s="17"/>
      <c r="AJP30" s="17"/>
      <c r="AJQ30" s="17"/>
      <c r="AJR30" s="17"/>
      <c r="AJS30" s="17"/>
      <c r="AJT30" s="17"/>
      <c r="AJU30" s="17"/>
      <c r="AJV30" s="17"/>
      <c r="AJW30" s="17"/>
      <c r="AJX30" s="17"/>
      <c r="AJY30" s="17"/>
      <c r="AJZ30" s="17"/>
      <c r="AKA30" s="17"/>
      <c r="AKB30" s="17"/>
      <c r="AKC30" s="17"/>
      <c r="AKD30" s="17"/>
      <c r="AKE30" s="17"/>
      <c r="AKF30" s="17"/>
      <c r="AKG30" s="17"/>
      <c r="AKH30" s="17"/>
      <c r="AKI30" s="17"/>
      <c r="AKJ30" s="17"/>
      <c r="AKK30" s="17"/>
      <c r="AKL30" s="17"/>
      <c r="AKM30" s="17"/>
      <c r="AKN30" s="17"/>
      <c r="AKO30" s="17"/>
      <c r="AKP30" s="17"/>
      <c r="AKQ30" s="17"/>
      <c r="AKR30" s="17"/>
      <c r="AKS30" s="17"/>
      <c r="AKT30" s="17"/>
      <c r="AKU30" s="17"/>
      <c r="AKV30" s="17"/>
      <c r="AKW30" s="17"/>
      <c r="AKX30" s="17"/>
      <c r="AKY30" s="17"/>
      <c r="AKZ30" s="17"/>
      <c r="ALA30" s="17"/>
      <c r="ALB30" s="17"/>
      <c r="ALC30" s="17"/>
      <c r="ALD30" s="17"/>
      <c r="ALE30" s="17"/>
      <c r="ALF30" s="17"/>
      <c r="ALG30" s="17"/>
      <c r="ALH30" s="17"/>
      <c r="ALI30" s="17"/>
      <c r="ALJ30" s="17"/>
      <c r="ALK30" s="17"/>
      <c r="ALL30" s="17"/>
      <c r="ALM30" s="17"/>
      <c r="ALN30" s="17"/>
      <c r="ALO30" s="17"/>
      <c r="ALP30" s="17"/>
      <c r="ALQ30" s="17"/>
      <c r="ALR30" s="17"/>
      <c r="ALS30" s="17"/>
      <c r="ALT30" s="17"/>
      <c r="ALU30" s="17"/>
    </row>
    <row r="31" spans="1:1009" s="12" customFormat="1" ht="18">
      <c r="A31" s="112" t="str">
        <f>DataBase!B27</f>
        <v>Mimachlamys varia</v>
      </c>
      <c r="B31" s="112" t="str">
        <f>DataBase!C27</f>
        <v>Tbars</v>
      </c>
      <c r="C31" s="112" t="str">
        <f>DataBase!D27</f>
        <v>Transition / Côtier</v>
      </c>
      <c r="D31" s="112" t="str">
        <f>DataBase!E27</f>
        <v>M Breitwieser</v>
      </c>
      <c r="E31" s="112" t="str">
        <f>DataBase!F27</f>
        <v>LIENSs</v>
      </c>
      <c r="F31" s="20" t="str">
        <f t="shared" si="0"/>
        <v>Mimachlamys varia Tbars</v>
      </c>
      <c r="G31" s="20">
        <f>_xlfn.RANK.EQ(H31,$H$9:$H$997,0)+COUNTIF(H$8:H30,H31)</f>
        <v>224</v>
      </c>
      <c r="H31" s="20">
        <f t="shared" si="1"/>
        <v>230</v>
      </c>
      <c r="I31" s="19">
        <f>INDEX(Ponderation!$W:$AA,MATCH(Analyse!I$8,Ponderation!$W:$W,0),MATCH(Analyse!$B$5,Ponderation!$W$2:$AA$2,0))*INDEX(DataBase!$1:$1048576,MATCH(Analyse!$F31,DataBase!$G:$G,0),MATCH(Analyse!I$8,DataBase!$4:$4,0))</f>
        <v>30</v>
      </c>
      <c r="J31" s="19">
        <f>INDEX(Ponderation!$W:$AA,MATCH(Analyse!J$8,Ponderation!$W:$W,0),MATCH(Analyse!$B$5,Ponderation!$W$2:$AA$2,0))*INDEX(DataBase!$1:$1048576,MATCH(Analyse!$F31,DataBase!$G:$G,0),MATCH(Analyse!J$8,DataBase!$4:$4,0))</f>
        <v>0</v>
      </c>
      <c r="K31" s="19">
        <f>INDEX(Ponderation!$W:$AA,MATCH(Analyse!K$8,Ponderation!$W:$W,0),MATCH(Analyse!$B$5,Ponderation!$W$2:$AA$2,0))*INDEX(DataBase!$1:$1048576,MATCH(Analyse!$F31,DataBase!$G:$G,0),MATCH(Analyse!K$8,DataBase!$4:$4,0))</f>
        <v>0</v>
      </c>
      <c r="L31" s="19">
        <f>INDEX(Ponderation!$W:$AA,MATCH(Analyse!L$8,Ponderation!$W:$W,0),MATCH(Analyse!$B$5,Ponderation!$W$2:$AA$2,0))*INDEX(DataBase!$1:$1048576,MATCH(Analyse!$F31,DataBase!$G:$G,0),MATCH(Analyse!L$8,DataBase!$4:$4,0))</f>
        <v>0</v>
      </c>
      <c r="M31" s="19">
        <f>INDEX(Ponderation!$W:$AA,MATCH(Analyse!M$8,Ponderation!$W:$W,0),MATCH(Analyse!$B$5,Ponderation!$W$2:$AA$2,0))*INDEX(DataBase!$1:$1048576,MATCH(Analyse!$F31,DataBase!$G:$G,0),MATCH(Analyse!M$8,DataBase!$4:$4,0))</f>
        <v>0</v>
      </c>
      <c r="N31" s="19">
        <f>INDEX(Ponderation!$W:$AA,MATCH(Analyse!N$8,Ponderation!$W:$W,0),MATCH(Analyse!$B$5,Ponderation!$W$2:$AA$2,0))*INDEX(DataBase!$1:$1048576,MATCH(Analyse!$F31,DataBase!$G:$G,0),MATCH(Analyse!N$8,DataBase!$4:$4,0))</f>
        <v>10</v>
      </c>
      <c r="O31" s="19">
        <f>INDEX(Ponderation!$W:$AA,MATCH(Analyse!O$8,Ponderation!$W:$W,0),MATCH(Analyse!$B$5,Ponderation!$W$2:$AA$2,0))*INDEX(DataBase!$1:$1048576,MATCH(Analyse!$F31,DataBase!$G:$G,0),MATCH(Analyse!O$8,DataBase!$4:$4,0))</f>
        <v>0</v>
      </c>
      <c r="P31" s="19">
        <f>INDEX(Ponderation!$W:$AA,MATCH(Analyse!P$8,Ponderation!$W:$W,0),MATCH(Analyse!$B$5,Ponderation!$W$2:$AA$2,0))*INDEX(DataBase!$1:$1048576,MATCH(Analyse!$F31,DataBase!$G:$G,0),MATCH(Analyse!P$8,DataBase!$4:$4,0))</f>
        <v>20</v>
      </c>
      <c r="Q31" s="19">
        <f>INDEX(Ponderation!$W:$AA,MATCH(Analyse!Q$8,Ponderation!$W:$W,0),MATCH(Analyse!$B$5,Ponderation!$W$2:$AA$2,0))*INDEX(DataBase!$1:$1048576,MATCH(Analyse!$F31,DataBase!$G:$G,0),MATCH(Analyse!Q$8,DataBase!$4:$4,0))</f>
        <v>0</v>
      </c>
      <c r="R31" s="19">
        <f>INDEX(Ponderation!$W:$AA,MATCH(Analyse!R$8,Ponderation!$W:$W,0),MATCH(Analyse!$B$5,Ponderation!$W$2:$AA$2,0))*INDEX(DataBase!$1:$1048576,MATCH(Analyse!$F31,DataBase!$G:$G,0),MATCH(Analyse!R$8,DataBase!$4:$4,0))</f>
        <v>30</v>
      </c>
      <c r="S31" s="19">
        <f>INDEX(Ponderation!$W:$AA,MATCH(Analyse!S$8,Ponderation!$W:$W,0),MATCH(Analyse!$B$5,Ponderation!$W$2:$AA$2,0))*INDEX(DataBase!$1:$1048576,MATCH(Analyse!$F31,DataBase!$G:$G,0),MATCH(Analyse!S$8,DataBase!$4:$4,0))</f>
        <v>0</v>
      </c>
      <c r="T31" s="19">
        <f>INDEX(Ponderation!$W:$AA,MATCH(Analyse!T$8,Ponderation!$W:$W,0),MATCH(Analyse!$B$5,Ponderation!$W$2:$AA$2,0))*INDEX(DataBase!$1:$1048576,MATCH(Analyse!$F31,DataBase!$G:$G,0),MATCH(Analyse!T$8,DataBase!$4:$4,0))</f>
        <v>0</v>
      </c>
      <c r="U31" s="19">
        <f>INDEX(Ponderation!$W:$AA,MATCH(Analyse!U$8,Ponderation!$W:$W,0),MATCH(Analyse!$B$5,Ponderation!$W$2:$AA$2,0))*INDEX(DataBase!$1:$1048576,MATCH(Analyse!$F31,DataBase!$G:$G,0),MATCH(Analyse!U$8,DataBase!$4:$4,0))</f>
        <v>0</v>
      </c>
      <c r="V31" s="19">
        <f>INDEX(Ponderation!$W:$AA,MATCH(Analyse!V$8,Ponderation!$W:$W,0),MATCH(Analyse!$B$5,Ponderation!$W$2:$AA$2,0))*INDEX(DataBase!$1:$1048576,MATCH(Analyse!$F31,DataBase!$G:$G,0),MATCH(Analyse!V$8,DataBase!$4:$4,0))</f>
        <v>0</v>
      </c>
      <c r="W31" s="19">
        <f>INDEX(Ponderation!$W:$AA,MATCH(Analyse!W$8,Ponderation!$W:$W,0),MATCH(Analyse!$B$5,Ponderation!$W$2:$AA$2,0))*INDEX(DataBase!$1:$1048576,MATCH(Analyse!$F31,DataBase!$G:$G,0),MATCH(Analyse!W$8,DataBase!$4:$4,0))</f>
        <v>10</v>
      </c>
      <c r="X31" s="19">
        <f>INDEX(Ponderation!$W:$AA,MATCH(Analyse!X$8,Ponderation!$W:$W,0),MATCH(Analyse!$B$5,Ponderation!$W$2:$AA$2,0))*INDEX(DataBase!$1:$1048576,MATCH(Analyse!$F31,DataBase!$G:$G,0),MATCH(Analyse!X$8,DataBase!$4:$4,0))</f>
        <v>0</v>
      </c>
      <c r="Y31" s="19">
        <f>INDEX(Ponderation!$W:$AA,MATCH(Analyse!Y$8,Ponderation!$W:$W,0),MATCH(Analyse!$B$5,Ponderation!$W$2:$AA$2,0))*INDEX(DataBase!$1:$1048576,MATCH(Analyse!$F31,DataBase!$G:$G,0),MATCH(Analyse!Y$8,DataBase!$4:$4,0))</f>
        <v>0</v>
      </c>
      <c r="Z31" s="19">
        <f>INDEX(Ponderation!$W:$AA,MATCH(Analyse!Z$8,Ponderation!$W:$W,0),MATCH(Analyse!$B$5,Ponderation!$W$2:$AA$2,0))*INDEX(DataBase!$1:$1048576,MATCH(Analyse!$F31,DataBase!$G:$G,0),MATCH(Analyse!Z$8,DataBase!$4:$4,0))</f>
        <v>0</v>
      </c>
      <c r="AA31" s="19">
        <f>INDEX(Ponderation!$W:$AA,MATCH(Analyse!AA$8,Ponderation!$W:$W,0),MATCH(Analyse!$B$5,Ponderation!$W$2:$AA$2,0))*INDEX(DataBase!$1:$1048576,MATCH(Analyse!$F31,DataBase!$G:$G,0),MATCH(Analyse!AA$8,DataBase!$4:$4,0))</f>
        <v>10</v>
      </c>
      <c r="AB31" s="19">
        <f>INDEX(Ponderation!$W:$AA,MATCH(Analyse!AB$8,Ponderation!$W:$W,0),MATCH(Analyse!$B$5,Ponderation!$W$2:$AA$2,0))*INDEX(DataBase!$1:$1048576,MATCH(Analyse!$F31,DataBase!$G:$G,0),MATCH(Analyse!AB$8,DataBase!$4:$4,0))</f>
        <v>10</v>
      </c>
      <c r="AC31" s="19">
        <f>INDEX(Ponderation!$W:$AA,MATCH(Analyse!AC$8,Ponderation!$W:$W,0),MATCH(Analyse!$B$5,Ponderation!$W$2:$AA$2,0))*INDEX(DataBase!$1:$1048576,MATCH(Analyse!$F31,DataBase!$G:$G,0),MATCH(Analyse!AC$8,DataBase!$4:$4,0))</f>
        <v>0</v>
      </c>
      <c r="AD31" s="19">
        <f>INDEX(Ponderation!$W:$AA,MATCH(Analyse!AD$8,Ponderation!$W:$W,0),MATCH(Analyse!$B$5,Ponderation!$W$2:$AA$2,0))*INDEX(DataBase!$1:$1048576,MATCH(Analyse!$F31,DataBase!$G:$G,0),MATCH(Analyse!AD$8,DataBase!$4:$4,0))</f>
        <v>0</v>
      </c>
      <c r="AE31" s="19">
        <f>INDEX(Ponderation!$W:$AA,MATCH(Analyse!AE$8,Ponderation!$W:$W,0),MATCH(Analyse!$B$5,Ponderation!$W$2:$AA$2,0))*INDEX(DataBase!$1:$1048576,MATCH(Analyse!$F31,DataBase!$G:$G,0),MATCH(Analyse!AE$8,DataBase!$4:$4,0))</f>
        <v>0</v>
      </c>
      <c r="AF31" s="19">
        <f>INDEX(Ponderation!$W:$AA,MATCH(Analyse!AF$8,Ponderation!$W:$W,0),MATCH(Analyse!$B$5,Ponderation!$W$2:$AA$2,0))*INDEX(DataBase!$1:$1048576,MATCH(Analyse!$F31,DataBase!$G:$G,0),MATCH(Analyse!AF$8,DataBase!$4:$4,0))</f>
        <v>0</v>
      </c>
      <c r="AG31" s="19">
        <f>INDEX(Ponderation!$W:$AA,MATCH(Analyse!AG$8,Ponderation!$W:$W,0),MATCH(Analyse!$B$5,Ponderation!$W$2:$AA$2,0))*INDEX(DataBase!$1:$1048576,MATCH(Analyse!$F31,DataBase!$G:$G,0),MATCH(Analyse!AG$8,DataBase!$4:$4,0))</f>
        <v>0</v>
      </c>
      <c r="AH31" s="19">
        <f>INDEX(Ponderation!$W:$AA,MATCH(Analyse!AH$8,Ponderation!$W:$W,0),MATCH(Analyse!$B$5,Ponderation!$W$2:$AA$2,0))*INDEX(DataBase!$1:$1048576,MATCH(Analyse!$F31,DataBase!$G:$G,0),MATCH(Analyse!AH$8,DataBase!$4:$4,0))</f>
        <v>30</v>
      </c>
      <c r="AI31" s="19">
        <f>INDEX(Ponderation!$W:$AA,MATCH(Analyse!AI$8,Ponderation!$W:$W,0),MATCH(Analyse!$B$5,Ponderation!$W$2:$AA$2,0))*INDEX(DataBase!$1:$1048576,MATCH(Analyse!$F31,DataBase!$G:$G,0),MATCH(Analyse!AI$8,DataBase!$4:$4,0))</f>
        <v>0</v>
      </c>
      <c r="AJ31" s="19">
        <f>INDEX(Ponderation!$W:$AA,MATCH(Analyse!AJ$8,Ponderation!$W:$W,0),MATCH(Analyse!$B$5,Ponderation!$W$2:$AA$2,0))*INDEX(DataBase!$1:$1048576,MATCH(Analyse!$F31,DataBase!$G:$G,0),MATCH(Analyse!AJ$8,DataBase!$4:$4,0))</f>
        <v>0</v>
      </c>
      <c r="AK31" s="19">
        <f>INDEX(Ponderation!$W:$AA,MATCH(Analyse!AK$8,Ponderation!$W:$W,0),MATCH(Analyse!$B$5,Ponderation!$W$2:$AA$2,0))*INDEX(DataBase!$1:$1048576,MATCH(Analyse!$F31,DataBase!$G:$G,0),MATCH(Analyse!AK$8,DataBase!$4:$4,0))</f>
        <v>30</v>
      </c>
      <c r="AL31" s="19">
        <f>INDEX(Ponderation!$W:$AA,MATCH(Analyse!AL$8,Ponderation!$W:$W,0),MATCH(Analyse!$B$5,Ponderation!$W$2:$AA$2,0))*INDEX(DataBase!$1:$1048576,MATCH(Analyse!$F31,DataBase!$G:$G,0),MATCH(Analyse!AL$8,DataBase!$4:$4,0))</f>
        <v>0</v>
      </c>
      <c r="AM31" s="19">
        <f>INDEX(Ponderation!$W:$AA,MATCH(Analyse!AM$8,Ponderation!$W:$W,0),MATCH(Analyse!$B$5,Ponderation!$W$2:$AA$2,0))*INDEX(DataBase!$1:$1048576,MATCH(Analyse!$F31,DataBase!$G:$G,0),MATCH(Analyse!AM$8,DataBase!$4:$4,0))</f>
        <v>20</v>
      </c>
      <c r="AN31" s="19">
        <f>INDEX(Ponderation!$W:$AA,MATCH(Analyse!AN$8,Ponderation!$W:$W,0),MATCH(Analyse!$B$5,Ponderation!$W$2:$AA$2,0))*INDEX(DataBase!$1:$1048576,MATCH(Analyse!$F31,DataBase!$G:$G,0),MATCH(Analyse!AN$8,DataBase!$4:$4,0))</f>
        <v>0</v>
      </c>
      <c r="AO31" s="19">
        <f>INDEX(Ponderation!$W:$AA,MATCH(Analyse!AO$8,Ponderation!$W:$W,0),MATCH(Analyse!$B$5,Ponderation!$W$2:$AA$2,0))*INDEX(DataBase!$1:$1048576,MATCH(Analyse!$F31,DataBase!$G:$G,0),MATCH(Analyse!AO$8,DataBase!$4:$4,0))</f>
        <v>30</v>
      </c>
      <c r="AP31" s="19">
        <f>INDEX(Ponderation!$W:$AA,MATCH(Analyse!AP$8,Ponderation!$W:$W,0),MATCH(Analyse!$B$5,Ponderation!$W$2:$AA$2,0))*INDEX(DataBase!$1:$1048576,MATCH(Analyse!$F31,DataBase!$G:$G,0),MATCH(Analyse!AP$8,DataBase!$4:$4,0))</f>
        <v>0</v>
      </c>
      <c r="AQ31" s="17"/>
      <c r="AR31" s="17"/>
      <c r="AS31" s="17"/>
      <c r="AT31" s="13"/>
      <c r="AU31" s="13"/>
      <c r="AV31" s="13"/>
      <c r="AW31" s="13"/>
      <c r="AX31" s="13"/>
      <c r="AY31" s="13"/>
      <c r="AZ31" s="13"/>
      <c r="BA31" s="13"/>
      <c r="BB31" s="13"/>
      <c r="BC31" s="13"/>
      <c r="BD31" s="13"/>
      <c r="BE31" s="13"/>
      <c r="BF31" s="13"/>
      <c r="BG31" s="13"/>
      <c r="BH31" s="13"/>
      <c r="BI31" s="13"/>
      <c r="BJ31" s="13"/>
      <c r="BK31" s="13"/>
      <c r="BL31" s="13"/>
      <c r="BM31" s="17"/>
      <c r="BN31" s="17"/>
      <c r="BO31" s="17"/>
      <c r="BP31" s="17"/>
      <c r="BQ31" s="17"/>
      <c r="BR31" s="17"/>
      <c r="BS31" s="17"/>
      <c r="BT31" s="17"/>
      <c r="BU31" s="17"/>
      <c r="BV31" s="17"/>
      <c r="BW31" s="17"/>
      <c r="BX31" s="17"/>
      <c r="BY31" s="17"/>
      <c r="BZ31" s="17"/>
      <c r="CA31" s="17"/>
      <c r="CB31" s="17"/>
      <c r="CC31" s="17"/>
      <c r="CD31" s="17"/>
      <c r="CE31" s="17"/>
      <c r="CF31" s="17"/>
      <c r="CG31" s="17"/>
      <c r="CH31" s="17"/>
      <c r="CI31" s="17"/>
      <c r="CJ31" s="17"/>
      <c r="CK31" s="17"/>
      <c r="CL31" s="17"/>
      <c r="CM31" s="17"/>
      <c r="CN31" s="17"/>
      <c r="CO31" s="17"/>
      <c r="CP31" s="17"/>
      <c r="CQ31" s="17"/>
      <c r="CR31" s="17"/>
      <c r="CS31" s="17"/>
      <c r="CT31" s="17"/>
      <c r="CU31" s="17"/>
      <c r="CV31" s="17"/>
      <c r="CW31" s="17"/>
      <c r="CX31" s="17"/>
      <c r="CY31" s="17"/>
      <c r="CZ31" s="17"/>
      <c r="DA31" s="17"/>
      <c r="DB31" s="17"/>
      <c r="DC31" s="17"/>
      <c r="DD31" s="17"/>
      <c r="DE31" s="17"/>
      <c r="DF31" s="17"/>
      <c r="DG31" s="17"/>
      <c r="DH31" s="17"/>
      <c r="DI31" s="17"/>
      <c r="DJ31" s="17"/>
      <c r="DK31" s="17"/>
      <c r="DL31" s="17"/>
      <c r="DM31" s="17"/>
      <c r="DN31" s="17"/>
      <c r="DO31" s="17"/>
      <c r="DP31" s="17"/>
      <c r="DQ31" s="17"/>
      <c r="DR31" s="17"/>
      <c r="DS31" s="17"/>
      <c r="DT31" s="17"/>
      <c r="DU31" s="17"/>
      <c r="DV31" s="17"/>
      <c r="DW31" s="17"/>
      <c r="DX31" s="17"/>
      <c r="DY31" s="17"/>
      <c r="DZ31" s="17"/>
      <c r="EA31" s="17"/>
      <c r="EB31" s="17"/>
      <c r="EC31" s="17"/>
      <c r="ED31" s="17"/>
      <c r="EE31" s="17"/>
      <c r="EF31" s="17"/>
      <c r="EG31" s="17"/>
      <c r="EH31" s="17"/>
      <c r="EI31" s="17"/>
      <c r="EJ31" s="17"/>
      <c r="EK31" s="17"/>
      <c r="EL31" s="17"/>
      <c r="EM31" s="17"/>
      <c r="EN31" s="17"/>
      <c r="EO31" s="17"/>
      <c r="EP31" s="17"/>
      <c r="EQ31" s="17"/>
      <c r="ER31" s="17"/>
      <c r="ES31" s="17"/>
      <c r="ET31" s="17"/>
      <c r="EU31" s="17"/>
      <c r="EV31" s="17"/>
      <c r="EW31" s="17"/>
      <c r="EX31" s="17"/>
      <c r="EY31" s="17"/>
      <c r="EZ31" s="17"/>
      <c r="FA31" s="17"/>
      <c r="FB31" s="17"/>
      <c r="FC31" s="17"/>
      <c r="FD31" s="17"/>
      <c r="FE31" s="17"/>
      <c r="FF31" s="17"/>
      <c r="FG31" s="17"/>
      <c r="FH31" s="17"/>
      <c r="FI31" s="17"/>
      <c r="FJ31" s="17"/>
      <c r="FK31" s="17"/>
      <c r="FL31" s="17"/>
      <c r="FM31" s="17"/>
      <c r="FN31" s="17"/>
      <c r="FO31" s="17"/>
      <c r="FP31" s="17"/>
      <c r="FQ31" s="17"/>
      <c r="FR31" s="17"/>
      <c r="FS31" s="17"/>
      <c r="FT31" s="17"/>
      <c r="FU31" s="17"/>
      <c r="FV31" s="17"/>
      <c r="FW31" s="17"/>
      <c r="FX31" s="17"/>
      <c r="FY31" s="17"/>
      <c r="FZ31" s="17"/>
      <c r="GA31" s="17"/>
      <c r="GB31" s="17"/>
      <c r="GC31" s="17"/>
      <c r="GD31" s="17"/>
      <c r="GE31" s="17"/>
      <c r="GF31" s="17"/>
      <c r="GG31" s="17"/>
      <c r="GH31" s="17"/>
      <c r="GI31" s="17"/>
      <c r="GJ31" s="17"/>
      <c r="GK31" s="17"/>
      <c r="GL31" s="17"/>
      <c r="GM31" s="17"/>
      <c r="GN31" s="17"/>
      <c r="GO31" s="17"/>
      <c r="GP31" s="17"/>
      <c r="GQ31" s="17"/>
      <c r="GR31" s="17"/>
      <c r="GS31" s="17"/>
      <c r="GT31" s="17"/>
      <c r="GU31" s="17"/>
      <c r="GV31" s="17"/>
      <c r="GW31" s="17"/>
      <c r="GX31" s="17"/>
      <c r="GY31" s="17"/>
      <c r="GZ31" s="17"/>
      <c r="HA31" s="17"/>
      <c r="HB31" s="17"/>
      <c r="HC31" s="17"/>
      <c r="HD31" s="17"/>
      <c r="HE31" s="17"/>
      <c r="HF31" s="17"/>
      <c r="HG31" s="17"/>
      <c r="HH31" s="17"/>
      <c r="HI31" s="17"/>
      <c r="HJ31" s="17"/>
      <c r="HK31" s="17"/>
      <c r="HL31" s="17"/>
      <c r="HM31" s="17"/>
      <c r="HN31" s="17"/>
      <c r="HO31" s="17"/>
      <c r="HP31" s="17"/>
      <c r="HQ31" s="17"/>
      <c r="HR31" s="17"/>
      <c r="HS31" s="17"/>
      <c r="HT31" s="17"/>
      <c r="HU31" s="17"/>
      <c r="HV31" s="17"/>
      <c r="HW31" s="17"/>
      <c r="HX31" s="17"/>
      <c r="HY31" s="17"/>
      <c r="HZ31" s="17"/>
      <c r="IA31" s="17"/>
      <c r="IB31" s="17"/>
      <c r="IC31" s="17"/>
      <c r="ID31" s="17"/>
      <c r="IE31" s="17"/>
      <c r="IF31" s="17"/>
      <c r="IG31" s="17"/>
      <c r="IH31" s="17"/>
      <c r="II31" s="17"/>
      <c r="IJ31" s="17"/>
      <c r="IK31" s="17"/>
      <c r="IL31" s="17"/>
      <c r="IM31" s="17"/>
      <c r="IN31" s="17"/>
      <c r="IO31" s="17"/>
      <c r="IP31" s="17"/>
      <c r="IQ31" s="17"/>
      <c r="IR31" s="17"/>
      <c r="IS31" s="17"/>
      <c r="IT31" s="17"/>
      <c r="IU31" s="17"/>
      <c r="IV31" s="17"/>
      <c r="IW31" s="17"/>
      <c r="IX31" s="17"/>
      <c r="IY31" s="17"/>
      <c r="IZ31" s="17"/>
      <c r="JA31" s="17"/>
      <c r="JB31" s="17"/>
      <c r="JC31" s="17"/>
      <c r="JD31" s="17"/>
      <c r="JE31" s="17"/>
      <c r="JF31" s="17"/>
      <c r="JG31" s="17"/>
      <c r="JH31" s="17"/>
      <c r="JI31" s="17"/>
      <c r="JJ31" s="17"/>
      <c r="JK31" s="17"/>
      <c r="JL31" s="17"/>
      <c r="JM31" s="17"/>
      <c r="JN31" s="17"/>
      <c r="JO31" s="17"/>
      <c r="JP31" s="17"/>
      <c r="JQ31" s="17"/>
      <c r="JR31" s="17"/>
      <c r="JS31" s="17"/>
      <c r="JT31" s="17"/>
      <c r="JU31" s="17"/>
      <c r="JV31" s="17"/>
      <c r="JW31" s="17"/>
      <c r="JX31" s="17"/>
      <c r="JY31" s="17"/>
      <c r="JZ31" s="17"/>
      <c r="KA31" s="17"/>
      <c r="KB31" s="17"/>
      <c r="KC31" s="17"/>
      <c r="KD31" s="17"/>
      <c r="KE31" s="17"/>
      <c r="KF31" s="17"/>
      <c r="KG31" s="17"/>
      <c r="KH31" s="17"/>
      <c r="KI31" s="17"/>
      <c r="KJ31" s="17"/>
      <c r="KK31" s="17"/>
      <c r="KL31" s="17"/>
      <c r="KM31" s="17"/>
      <c r="KN31" s="17"/>
      <c r="KO31" s="17"/>
      <c r="KP31" s="17"/>
      <c r="KQ31" s="17"/>
      <c r="KR31" s="17"/>
      <c r="KS31" s="17"/>
      <c r="KT31" s="17"/>
      <c r="KU31" s="17"/>
      <c r="KV31" s="17"/>
      <c r="KW31" s="17"/>
      <c r="KX31" s="17"/>
      <c r="KY31" s="17"/>
      <c r="KZ31" s="17"/>
      <c r="LA31" s="17"/>
      <c r="LB31" s="17"/>
      <c r="LC31" s="17"/>
      <c r="LD31" s="17"/>
      <c r="LE31" s="17"/>
      <c r="LF31" s="17"/>
      <c r="LG31" s="17"/>
      <c r="LH31" s="17"/>
      <c r="LI31" s="17"/>
      <c r="LJ31" s="17"/>
      <c r="LK31" s="17"/>
      <c r="LL31" s="17"/>
      <c r="LM31" s="17"/>
      <c r="LN31" s="17"/>
      <c r="LO31" s="17"/>
      <c r="LP31" s="17"/>
      <c r="LQ31" s="17"/>
      <c r="LR31" s="17"/>
      <c r="LS31" s="17"/>
      <c r="LT31" s="17"/>
      <c r="LU31" s="17"/>
      <c r="LV31" s="17"/>
      <c r="LW31" s="17"/>
      <c r="LX31" s="17"/>
      <c r="LY31" s="17"/>
      <c r="LZ31" s="17"/>
      <c r="MA31" s="17"/>
      <c r="MB31" s="17"/>
      <c r="MC31" s="17"/>
      <c r="MD31" s="17"/>
      <c r="ME31" s="17"/>
      <c r="MF31" s="17"/>
      <c r="MG31" s="17"/>
      <c r="MH31" s="17"/>
      <c r="MI31" s="17"/>
      <c r="MJ31" s="17"/>
      <c r="MK31" s="17"/>
      <c r="ML31" s="17"/>
      <c r="MM31" s="17"/>
      <c r="MN31" s="17"/>
      <c r="MO31" s="17"/>
      <c r="MP31" s="17"/>
      <c r="MQ31" s="17"/>
      <c r="MR31" s="17"/>
      <c r="MS31" s="17"/>
      <c r="MT31" s="17"/>
      <c r="MU31" s="17"/>
      <c r="MV31" s="17"/>
      <c r="MW31" s="17"/>
      <c r="MX31" s="17"/>
      <c r="MY31" s="17"/>
      <c r="MZ31" s="17"/>
      <c r="NA31" s="17"/>
      <c r="NB31" s="17"/>
      <c r="NC31" s="17"/>
      <c r="ND31" s="17"/>
      <c r="NE31" s="17"/>
      <c r="NF31" s="17"/>
      <c r="NG31" s="17"/>
      <c r="NH31" s="17"/>
      <c r="NI31" s="17"/>
      <c r="NJ31" s="17"/>
      <c r="NK31" s="17"/>
      <c r="NL31" s="17"/>
      <c r="NM31" s="17"/>
      <c r="NN31" s="17"/>
      <c r="NO31" s="17"/>
      <c r="NP31" s="17"/>
      <c r="NQ31" s="17"/>
      <c r="NR31" s="17"/>
      <c r="NS31" s="17"/>
      <c r="NT31" s="17"/>
      <c r="NU31" s="17"/>
      <c r="NV31" s="17"/>
      <c r="NW31" s="17"/>
      <c r="NX31" s="17"/>
      <c r="NY31" s="17"/>
      <c r="NZ31" s="17"/>
      <c r="OA31" s="17"/>
      <c r="OB31" s="17"/>
      <c r="OC31" s="17"/>
      <c r="OD31" s="17"/>
      <c r="OE31" s="17"/>
      <c r="OF31" s="17"/>
      <c r="OG31" s="17"/>
      <c r="OH31" s="17"/>
      <c r="OI31" s="17"/>
      <c r="OJ31" s="17"/>
      <c r="OK31" s="17"/>
      <c r="OL31" s="17"/>
      <c r="OM31" s="17"/>
      <c r="ON31" s="17"/>
      <c r="OO31" s="17"/>
      <c r="OP31" s="17"/>
      <c r="OQ31" s="17"/>
      <c r="OR31" s="17"/>
      <c r="OS31" s="17"/>
      <c r="OT31" s="17"/>
      <c r="OU31" s="17"/>
      <c r="OV31" s="17"/>
      <c r="OW31" s="17"/>
      <c r="OX31" s="17"/>
      <c r="OY31" s="17"/>
      <c r="OZ31" s="17"/>
      <c r="PA31" s="17"/>
      <c r="PB31" s="17"/>
      <c r="PC31" s="17"/>
      <c r="PD31" s="17"/>
      <c r="PE31" s="17"/>
      <c r="PF31" s="17"/>
      <c r="PG31" s="17"/>
      <c r="PH31" s="17"/>
      <c r="PI31" s="17"/>
      <c r="PJ31" s="17"/>
      <c r="PK31" s="17"/>
      <c r="PL31" s="17"/>
      <c r="PM31" s="17"/>
      <c r="PN31" s="17"/>
      <c r="PO31" s="17"/>
      <c r="PP31" s="17"/>
      <c r="PQ31" s="17"/>
      <c r="PR31" s="17"/>
      <c r="PS31" s="17"/>
      <c r="PT31" s="17"/>
      <c r="PU31" s="17"/>
      <c r="PV31" s="17"/>
      <c r="PW31" s="17"/>
      <c r="PX31" s="17"/>
      <c r="PY31" s="17"/>
      <c r="PZ31" s="17"/>
      <c r="QA31" s="17"/>
      <c r="QB31" s="17"/>
      <c r="QC31" s="17"/>
      <c r="QD31" s="17"/>
      <c r="QE31" s="17"/>
      <c r="QF31" s="17"/>
      <c r="QG31" s="17"/>
      <c r="QH31" s="17"/>
      <c r="QI31" s="17"/>
      <c r="QJ31" s="17"/>
      <c r="QK31" s="17"/>
      <c r="QL31" s="17"/>
      <c r="QM31" s="17"/>
      <c r="QN31" s="17"/>
      <c r="QO31" s="17"/>
      <c r="QP31" s="17"/>
      <c r="QQ31" s="17"/>
      <c r="QR31" s="17"/>
      <c r="QS31" s="17"/>
      <c r="QT31" s="17"/>
      <c r="QU31" s="17"/>
      <c r="QV31" s="17"/>
      <c r="QW31" s="17"/>
      <c r="QX31" s="17"/>
      <c r="QY31" s="17"/>
      <c r="QZ31" s="17"/>
      <c r="RA31" s="17"/>
      <c r="RB31" s="17"/>
      <c r="RC31" s="17"/>
      <c r="RD31" s="17"/>
      <c r="RE31" s="17"/>
      <c r="RF31" s="17"/>
      <c r="RG31" s="17"/>
      <c r="RH31" s="17"/>
      <c r="RI31" s="17"/>
      <c r="RJ31" s="17"/>
      <c r="RK31" s="17"/>
      <c r="RL31" s="17"/>
      <c r="RM31" s="17"/>
      <c r="RN31" s="17"/>
      <c r="RO31" s="17"/>
      <c r="RP31" s="17"/>
      <c r="RQ31" s="17"/>
      <c r="RR31" s="17"/>
      <c r="RS31" s="17"/>
      <c r="RT31" s="17"/>
      <c r="RU31" s="17"/>
      <c r="RV31" s="17"/>
      <c r="RW31" s="17"/>
      <c r="RX31" s="17"/>
      <c r="RY31" s="17"/>
      <c r="RZ31" s="17"/>
      <c r="SA31" s="17"/>
      <c r="SB31" s="17"/>
      <c r="SC31" s="17"/>
      <c r="SD31" s="17"/>
      <c r="SE31" s="17"/>
      <c r="SF31" s="17"/>
      <c r="SG31" s="17"/>
      <c r="SH31" s="17"/>
      <c r="SI31" s="17"/>
      <c r="SJ31" s="17"/>
      <c r="SK31" s="17"/>
      <c r="SL31" s="17"/>
      <c r="SM31" s="17"/>
      <c r="SN31" s="17"/>
      <c r="SO31" s="17"/>
      <c r="SP31" s="17"/>
      <c r="SQ31" s="17"/>
      <c r="SR31" s="17"/>
      <c r="SS31" s="17"/>
      <c r="ST31" s="17"/>
      <c r="SU31" s="17"/>
      <c r="SV31" s="17"/>
      <c r="SW31" s="17"/>
      <c r="SX31" s="17"/>
      <c r="SY31" s="17"/>
      <c r="SZ31" s="17"/>
      <c r="TA31" s="17"/>
      <c r="TB31" s="17"/>
      <c r="TC31" s="17"/>
      <c r="TD31" s="17"/>
      <c r="TE31" s="17"/>
      <c r="TF31" s="17"/>
      <c r="TG31" s="17"/>
      <c r="TH31" s="17"/>
      <c r="TI31" s="17"/>
      <c r="TJ31" s="17"/>
      <c r="TK31" s="17"/>
      <c r="TL31" s="17"/>
      <c r="TM31" s="17"/>
      <c r="TN31" s="17"/>
      <c r="TO31" s="17"/>
      <c r="TP31" s="17"/>
      <c r="TQ31" s="17"/>
      <c r="TR31" s="17"/>
      <c r="TS31" s="17"/>
      <c r="TT31" s="17"/>
      <c r="TU31" s="17"/>
      <c r="TV31" s="17"/>
      <c r="TW31" s="17"/>
      <c r="TX31" s="17"/>
      <c r="TY31" s="17"/>
      <c r="TZ31" s="17"/>
      <c r="UA31" s="17"/>
      <c r="UB31" s="17"/>
      <c r="UC31" s="17"/>
      <c r="UD31" s="17"/>
      <c r="UE31" s="17"/>
      <c r="UF31" s="17"/>
      <c r="UG31" s="17"/>
      <c r="UH31" s="17"/>
      <c r="UI31" s="17"/>
      <c r="UJ31" s="17"/>
      <c r="UK31" s="17"/>
      <c r="UL31" s="17"/>
      <c r="UM31" s="17"/>
      <c r="UN31" s="17"/>
      <c r="UO31" s="17"/>
      <c r="UP31" s="17"/>
      <c r="UQ31" s="17"/>
      <c r="UR31" s="17"/>
      <c r="US31" s="17"/>
      <c r="UT31" s="17"/>
      <c r="UU31" s="17"/>
      <c r="UV31" s="17"/>
      <c r="UW31" s="17"/>
      <c r="UX31" s="17"/>
      <c r="UY31" s="17"/>
      <c r="UZ31" s="17"/>
      <c r="VA31" s="17"/>
      <c r="VB31" s="17"/>
      <c r="VC31" s="17"/>
      <c r="VD31" s="17"/>
      <c r="VE31" s="17"/>
      <c r="VF31" s="17"/>
      <c r="VG31" s="17"/>
      <c r="VH31" s="17"/>
      <c r="VI31" s="17"/>
      <c r="VJ31" s="17"/>
      <c r="VK31" s="17"/>
      <c r="VL31" s="17"/>
      <c r="VM31" s="17"/>
      <c r="VN31" s="17"/>
      <c r="VO31" s="17"/>
      <c r="VP31" s="17"/>
      <c r="VQ31" s="17"/>
      <c r="VR31" s="17"/>
      <c r="VS31" s="17"/>
      <c r="VT31" s="17"/>
      <c r="VU31" s="17"/>
      <c r="VV31" s="17"/>
      <c r="VW31" s="17"/>
      <c r="VX31" s="17"/>
      <c r="VY31" s="17"/>
      <c r="VZ31" s="17"/>
      <c r="WA31" s="17"/>
      <c r="WB31" s="17"/>
      <c r="WC31" s="17"/>
      <c r="WD31" s="17"/>
      <c r="WE31" s="17"/>
      <c r="WF31" s="17"/>
      <c r="WG31" s="17"/>
      <c r="WH31" s="17"/>
      <c r="WI31" s="17"/>
      <c r="WJ31" s="17"/>
      <c r="WK31" s="17"/>
      <c r="WL31" s="17"/>
      <c r="WM31" s="17"/>
      <c r="WN31" s="17"/>
      <c r="WO31" s="17"/>
      <c r="WP31" s="17"/>
      <c r="WQ31" s="17"/>
      <c r="WR31" s="17"/>
      <c r="WS31" s="17"/>
      <c r="WT31" s="17"/>
      <c r="WU31" s="17"/>
      <c r="WV31" s="17"/>
      <c r="WW31" s="17"/>
      <c r="WX31" s="17"/>
      <c r="WY31" s="17"/>
      <c r="WZ31" s="17"/>
      <c r="XA31" s="17"/>
      <c r="XB31" s="17"/>
      <c r="XC31" s="17"/>
      <c r="XD31" s="17"/>
      <c r="XE31" s="17"/>
      <c r="XF31" s="17"/>
      <c r="XG31" s="17"/>
      <c r="XH31" s="17"/>
      <c r="XI31" s="17"/>
      <c r="XJ31" s="17"/>
      <c r="XK31" s="17"/>
      <c r="XL31" s="17"/>
      <c r="XM31" s="17"/>
      <c r="XN31" s="17"/>
      <c r="XO31" s="17"/>
      <c r="XP31" s="17"/>
      <c r="XQ31" s="17"/>
      <c r="XR31" s="17"/>
      <c r="XS31" s="17"/>
      <c r="XT31" s="17"/>
      <c r="XU31" s="17"/>
      <c r="XV31" s="17"/>
      <c r="XW31" s="17"/>
      <c r="XX31" s="17"/>
      <c r="XY31" s="17"/>
      <c r="XZ31" s="17"/>
      <c r="YA31" s="17"/>
      <c r="YB31" s="17"/>
      <c r="YC31" s="17"/>
      <c r="YD31" s="17"/>
      <c r="YE31" s="17"/>
      <c r="YF31" s="17"/>
      <c r="YG31" s="17"/>
      <c r="YH31" s="17"/>
      <c r="YI31" s="17"/>
      <c r="YJ31" s="17"/>
      <c r="YK31" s="17"/>
      <c r="YL31" s="17"/>
      <c r="YM31" s="17"/>
      <c r="YN31" s="17"/>
      <c r="YO31" s="17"/>
      <c r="YP31" s="17"/>
      <c r="YQ31" s="17"/>
      <c r="YR31" s="17"/>
      <c r="YS31" s="17"/>
      <c r="YT31" s="17"/>
      <c r="YU31" s="17"/>
      <c r="YV31" s="17"/>
      <c r="YW31" s="17"/>
      <c r="YX31" s="17"/>
      <c r="YY31" s="17"/>
      <c r="YZ31" s="17"/>
      <c r="ZA31" s="17"/>
      <c r="ZB31" s="17"/>
      <c r="ZC31" s="17"/>
      <c r="ZD31" s="17"/>
      <c r="ZE31" s="17"/>
      <c r="ZF31" s="17"/>
      <c r="ZG31" s="17"/>
      <c r="ZH31" s="17"/>
      <c r="ZI31" s="17"/>
      <c r="ZJ31" s="17"/>
      <c r="ZK31" s="17"/>
      <c r="ZL31" s="17"/>
      <c r="ZM31" s="17"/>
      <c r="ZN31" s="17"/>
      <c r="ZO31" s="17"/>
      <c r="ZP31" s="17"/>
      <c r="ZQ31" s="17"/>
      <c r="ZR31" s="17"/>
      <c r="ZS31" s="17"/>
      <c r="ZT31" s="17"/>
      <c r="ZU31" s="17"/>
      <c r="ZV31" s="17"/>
      <c r="ZW31" s="17"/>
      <c r="ZX31" s="17"/>
      <c r="ZY31" s="17"/>
      <c r="ZZ31" s="17"/>
      <c r="AAA31" s="17"/>
      <c r="AAB31" s="17"/>
      <c r="AAC31" s="17"/>
      <c r="AAD31" s="17"/>
      <c r="AAE31" s="17"/>
      <c r="AAF31" s="17"/>
      <c r="AAG31" s="17"/>
      <c r="AAH31" s="17"/>
      <c r="AAI31" s="17"/>
      <c r="AAJ31" s="17"/>
      <c r="AAK31" s="17"/>
      <c r="AAL31" s="17"/>
      <c r="AAM31" s="17"/>
      <c r="AAN31" s="17"/>
      <c r="AAO31" s="17"/>
      <c r="AAP31" s="17"/>
      <c r="AAQ31" s="17"/>
      <c r="AAR31" s="17"/>
      <c r="AAS31" s="17"/>
      <c r="AAT31" s="17"/>
      <c r="AAU31" s="17"/>
      <c r="AAV31" s="17"/>
      <c r="AAW31" s="17"/>
      <c r="AAX31" s="17"/>
      <c r="AAY31" s="17"/>
      <c r="AAZ31" s="17"/>
      <c r="ABA31" s="17"/>
      <c r="ABB31" s="17"/>
      <c r="ABC31" s="17"/>
      <c r="ABD31" s="17"/>
      <c r="ABE31" s="17"/>
      <c r="ABF31" s="17"/>
      <c r="ABG31" s="17"/>
      <c r="ABH31" s="17"/>
      <c r="ABI31" s="17"/>
      <c r="ABJ31" s="17"/>
      <c r="ABK31" s="17"/>
      <c r="ABL31" s="17"/>
      <c r="ABM31" s="17"/>
      <c r="ABN31" s="17"/>
      <c r="ABO31" s="17"/>
      <c r="ABP31" s="17"/>
      <c r="ABQ31" s="17"/>
      <c r="ABR31" s="17"/>
      <c r="ABS31" s="17"/>
      <c r="ABT31" s="17"/>
      <c r="ABU31" s="17"/>
      <c r="ABV31" s="17"/>
      <c r="ABW31" s="17"/>
      <c r="ABX31" s="17"/>
      <c r="ABY31" s="17"/>
      <c r="ABZ31" s="17"/>
      <c r="ACA31" s="17"/>
      <c r="ACB31" s="17"/>
      <c r="ACC31" s="17"/>
      <c r="ACD31" s="17"/>
      <c r="ACE31" s="17"/>
      <c r="ACF31" s="17"/>
      <c r="ACG31" s="17"/>
      <c r="ACH31" s="17"/>
      <c r="ACI31" s="17"/>
      <c r="ACJ31" s="17"/>
      <c r="ACK31" s="17"/>
      <c r="ACL31" s="17"/>
      <c r="ACM31" s="17"/>
      <c r="ACN31" s="17"/>
      <c r="ACO31" s="17"/>
      <c r="ACP31" s="17"/>
      <c r="ACQ31" s="17"/>
      <c r="ACR31" s="17"/>
      <c r="ACS31" s="17"/>
      <c r="ACT31" s="17"/>
      <c r="ACU31" s="17"/>
      <c r="ACV31" s="17"/>
      <c r="ACW31" s="17"/>
      <c r="ACX31" s="17"/>
      <c r="ACY31" s="17"/>
      <c r="ACZ31" s="17"/>
      <c r="ADA31" s="17"/>
      <c r="ADB31" s="17"/>
      <c r="ADC31" s="17"/>
      <c r="ADD31" s="17"/>
      <c r="ADE31" s="17"/>
      <c r="ADF31" s="17"/>
      <c r="ADG31" s="17"/>
      <c r="ADH31" s="17"/>
      <c r="ADI31" s="17"/>
      <c r="ADJ31" s="17"/>
      <c r="ADK31" s="17"/>
      <c r="ADL31" s="17"/>
      <c r="ADM31" s="17"/>
      <c r="ADN31" s="17"/>
      <c r="ADO31" s="17"/>
      <c r="ADP31" s="17"/>
      <c r="ADQ31" s="17"/>
      <c r="ADR31" s="17"/>
      <c r="ADS31" s="17"/>
      <c r="ADT31" s="17"/>
      <c r="ADU31" s="17"/>
      <c r="ADV31" s="17"/>
      <c r="ADW31" s="17"/>
      <c r="ADX31" s="17"/>
      <c r="ADY31" s="17"/>
      <c r="ADZ31" s="17"/>
      <c r="AEA31" s="17"/>
      <c r="AEB31" s="17"/>
      <c r="AEC31" s="17"/>
      <c r="AED31" s="17"/>
      <c r="AEE31" s="17"/>
      <c r="AEF31" s="17"/>
      <c r="AEG31" s="17"/>
      <c r="AEH31" s="17"/>
      <c r="AEI31" s="17"/>
      <c r="AEJ31" s="17"/>
      <c r="AEK31" s="17"/>
      <c r="AEL31" s="17"/>
      <c r="AEM31" s="17"/>
      <c r="AEN31" s="17"/>
      <c r="AEO31" s="17"/>
      <c r="AEP31" s="17"/>
      <c r="AEQ31" s="17"/>
      <c r="AER31" s="17"/>
      <c r="AES31" s="17"/>
      <c r="AET31" s="17"/>
      <c r="AEU31" s="17"/>
      <c r="AEV31" s="17"/>
      <c r="AEW31" s="17"/>
      <c r="AEX31" s="17"/>
      <c r="AEY31" s="17"/>
      <c r="AEZ31" s="17"/>
      <c r="AFA31" s="17"/>
      <c r="AFB31" s="17"/>
      <c r="AFC31" s="17"/>
      <c r="AFD31" s="17"/>
      <c r="AFE31" s="17"/>
      <c r="AFF31" s="17"/>
      <c r="AFG31" s="17"/>
      <c r="AFH31" s="17"/>
      <c r="AFI31" s="17"/>
      <c r="AFJ31" s="17"/>
      <c r="AFK31" s="17"/>
      <c r="AFL31" s="17"/>
      <c r="AFM31" s="17"/>
      <c r="AFN31" s="17"/>
      <c r="AFO31" s="17"/>
      <c r="AFP31" s="17"/>
      <c r="AFQ31" s="17"/>
      <c r="AFR31" s="17"/>
      <c r="AFS31" s="17"/>
      <c r="AFT31" s="17"/>
      <c r="AFU31" s="17"/>
      <c r="AFV31" s="17"/>
      <c r="AFW31" s="17"/>
      <c r="AFX31" s="17"/>
      <c r="AFY31" s="17"/>
      <c r="AFZ31" s="17"/>
      <c r="AGA31" s="17"/>
      <c r="AGB31" s="17"/>
      <c r="AGC31" s="17"/>
      <c r="AGD31" s="17"/>
      <c r="AGE31" s="17"/>
      <c r="AGF31" s="17"/>
      <c r="AGG31" s="17"/>
      <c r="AGH31" s="17"/>
      <c r="AGI31" s="17"/>
      <c r="AGJ31" s="17"/>
      <c r="AGK31" s="17"/>
      <c r="AGL31" s="17"/>
      <c r="AGM31" s="17"/>
      <c r="AGN31" s="17"/>
      <c r="AGO31" s="17"/>
      <c r="AGP31" s="17"/>
      <c r="AGQ31" s="17"/>
      <c r="AGR31" s="17"/>
      <c r="AGS31" s="17"/>
      <c r="AGT31" s="17"/>
      <c r="AGU31" s="17"/>
      <c r="AGV31" s="17"/>
      <c r="AGW31" s="17"/>
      <c r="AGX31" s="17"/>
      <c r="AGY31" s="17"/>
      <c r="AGZ31" s="17"/>
      <c r="AHA31" s="17"/>
      <c r="AHB31" s="17"/>
      <c r="AHC31" s="17"/>
      <c r="AHD31" s="17"/>
      <c r="AHE31" s="17"/>
      <c r="AHF31" s="17"/>
      <c r="AHG31" s="17"/>
      <c r="AHH31" s="17"/>
      <c r="AHI31" s="17"/>
      <c r="AHJ31" s="17"/>
      <c r="AHK31" s="17"/>
      <c r="AHL31" s="17"/>
      <c r="AHM31" s="17"/>
      <c r="AHN31" s="17"/>
      <c r="AHO31" s="17"/>
      <c r="AHP31" s="17"/>
      <c r="AHQ31" s="17"/>
      <c r="AHR31" s="17"/>
      <c r="AHS31" s="17"/>
      <c r="AHT31" s="17"/>
      <c r="AHU31" s="17"/>
      <c r="AHV31" s="17"/>
      <c r="AHW31" s="17"/>
      <c r="AHX31" s="17"/>
      <c r="AHY31" s="17"/>
      <c r="AHZ31" s="17"/>
      <c r="AIA31" s="17"/>
      <c r="AIB31" s="17"/>
      <c r="AIC31" s="17"/>
      <c r="AID31" s="17"/>
      <c r="AIE31" s="17"/>
      <c r="AIF31" s="17"/>
      <c r="AIG31" s="17"/>
      <c r="AIH31" s="17"/>
      <c r="AII31" s="17"/>
      <c r="AIJ31" s="17"/>
      <c r="AIK31" s="17"/>
      <c r="AIL31" s="17"/>
      <c r="AIM31" s="17"/>
      <c r="AIN31" s="17"/>
      <c r="AIO31" s="17"/>
      <c r="AIP31" s="17"/>
      <c r="AIQ31" s="17"/>
      <c r="AIR31" s="17"/>
      <c r="AIS31" s="17"/>
      <c r="AIT31" s="17"/>
      <c r="AIU31" s="17"/>
      <c r="AIV31" s="17"/>
      <c r="AIW31" s="17"/>
      <c r="AIX31" s="17"/>
      <c r="AIY31" s="17"/>
      <c r="AIZ31" s="17"/>
      <c r="AJA31" s="17"/>
      <c r="AJB31" s="17"/>
      <c r="AJC31" s="17"/>
      <c r="AJD31" s="17"/>
      <c r="AJE31" s="17"/>
      <c r="AJF31" s="17"/>
      <c r="AJG31" s="17"/>
      <c r="AJH31" s="17"/>
      <c r="AJI31" s="17"/>
      <c r="AJJ31" s="17"/>
      <c r="AJK31" s="17"/>
      <c r="AJL31" s="17"/>
      <c r="AJM31" s="17"/>
      <c r="AJN31" s="17"/>
      <c r="AJO31" s="17"/>
      <c r="AJP31" s="17"/>
      <c r="AJQ31" s="17"/>
      <c r="AJR31" s="17"/>
      <c r="AJS31" s="17"/>
      <c r="AJT31" s="17"/>
      <c r="AJU31" s="17"/>
      <c r="AJV31" s="17"/>
      <c r="AJW31" s="17"/>
      <c r="AJX31" s="17"/>
      <c r="AJY31" s="17"/>
      <c r="AJZ31" s="17"/>
      <c r="AKA31" s="17"/>
      <c r="AKB31" s="17"/>
      <c r="AKC31" s="17"/>
      <c r="AKD31" s="17"/>
      <c r="AKE31" s="17"/>
      <c r="AKF31" s="17"/>
      <c r="AKG31" s="17"/>
      <c r="AKH31" s="17"/>
      <c r="AKI31" s="17"/>
      <c r="AKJ31" s="17"/>
      <c r="AKK31" s="17"/>
      <c r="AKL31" s="17"/>
      <c r="AKM31" s="17"/>
      <c r="AKN31" s="17"/>
      <c r="AKO31" s="17"/>
      <c r="AKP31" s="17"/>
      <c r="AKQ31" s="17"/>
      <c r="AKR31" s="17"/>
      <c r="AKS31" s="17"/>
      <c r="AKT31" s="17"/>
      <c r="AKU31" s="17"/>
      <c r="AKV31" s="17"/>
      <c r="AKW31" s="17"/>
      <c r="AKX31" s="17"/>
      <c r="AKY31" s="17"/>
      <c r="AKZ31" s="17"/>
      <c r="ALA31" s="17"/>
      <c r="ALB31" s="17"/>
      <c r="ALC31" s="17"/>
      <c r="ALD31" s="17"/>
      <c r="ALE31" s="17"/>
      <c r="ALF31" s="17"/>
      <c r="ALG31" s="17"/>
      <c r="ALH31" s="17"/>
      <c r="ALI31" s="17"/>
      <c r="ALJ31" s="17"/>
      <c r="ALK31" s="17"/>
      <c r="ALL31" s="17"/>
      <c r="ALM31" s="17"/>
      <c r="ALN31" s="17"/>
      <c r="ALO31" s="17"/>
      <c r="ALP31" s="17"/>
      <c r="ALQ31" s="17"/>
      <c r="ALR31" s="17"/>
      <c r="ALS31" s="17"/>
      <c r="ALT31" s="17"/>
      <c r="ALU31" s="17"/>
    </row>
    <row r="32" spans="1:1009" s="12" customFormat="1" ht="18">
      <c r="A32" s="112" t="str">
        <f>DataBase!B28</f>
        <v>Mimachlamys varia</v>
      </c>
      <c r="B32" s="112" t="str">
        <f>DataBase!C28</f>
        <v>Metallothioneines</v>
      </c>
      <c r="C32" s="112" t="str">
        <f>DataBase!D28</f>
        <v>Transition / Côtier</v>
      </c>
      <c r="D32" s="112" t="str">
        <f>DataBase!E28</f>
        <v>M Breitwieser</v>
      </c>
      <c r="E32" s="112" t="str">
        <f>DataBase!F28</f>
        <v>LIENSs</v>
      </c>
      <c r="F32" s="20" t="str">
        <f t="shared" si="0"/>
        <v>Mimachlamys varia Metallothioneines</v>
      </c>
      <c r="G32" s="20">
        <f>_xlfn.RANK.EQ(H32,$H$9:$H$997,0)+COUNTIF(H$8:H31,H32)</f>
        <v>241</v>
      </c>
      <c r="H32" s="20">
        <f t="shared" si="1"/>
        <v>210</v>
      </c>
      <c r="I32" s="19">
        <f>INDEX(Ponderation!$W:$AA,MATCH(Analyse!I$8,Ponderation!$W:$W,0),MATCH(Analyse!$B$5,Ponderation!$W$2:$AA$2,0))*INDEX(DataBase!$1:$1048576,MATCH(Analyse!$F32,DataBase!$G:$G,0),MATCH(Analyse!I$8,DataBase!$4:$4,0))</f>
        <v>0</v>
      </c>
      <c r="J32" s="19">
        <f>INDEX(Ponderation!$W:$AA,MATCH(Analyse!J$8,Ponderation!$W:$W,0),MATCH(Analyse!$B$5,Ponderation!$W$2:$AA$2,0))*INDEX(DataBase!$1:$1048576,MATCH(Analyse!$F32,DataBase!$G:$G,0),MATCH(Analyse!J$8,DataBase!$4:$4,0))</f>
        <v>0</v>
      </c>
      <c r="K32" s="19">
        <f>INDEX(Ponderation!$W:$AA,MATCH(Analyse!K$8,Ponderation!$W:$W,0),MATCH(Analyse!$B$5,Ponderation!$W$2:$AA$2,0))*INDEX(DataBase!$1:$1048576,MATCH(Analyse!$F32,DataBase!$G:$G,0),MATCH(Analyse!K$8,DataBase!$4:$4,0))</f>
        <v>10</v>
      </c>
      <c r="L32" s="19">
        <f>INDEX(Ponderation!$W:$AA,MATCH(Analyse!L$8,Ponderation!$W:$W,0),MATCH(Analyse!$B$5,Ponderation!$W$2:$AA$2,0))*INDEX(DataBase!$1:$1048576,MATCH(Analyse!$F32,DataBase!$G:$G,0),MATCH(Analyse!L$8,DataBase!$4:$4,0))</f>
        <v>0</v>
      </c>
      <c r="M32" s="19">
        <f>INDEX(Ponderation!$W:$AA,MATCH(Analyse!M$8,Ponderation!$W:$W,0),MATCH(Analyse!$B$5,Ponderation!$W$2:$AA$2,0))*INDEX(DataBase!$1:$1048576,MATCH(Analyse!$F32,DataBase!$G:$G,0),MATCH(Analyse!M$8,DataBase!$4:$4,0))</f>
        <v>0</v>
      </c>
      <c r="N32" s="19">
        <f>INDEX(Ponderation!$W:$AA,MATCH(Analyse!N$8,Ponderation!$W:$W,0),MATCH(Analyse!$B$5,Ponderation!$W$2:$AA$2,0))*INDEX(DataBase!$1:$1048576,MATCH(Analyse!$F32,DataBase!$G:$G,0),MATCH(Analyse!N$8,DataBase!$4:$4,0))</f>
        <v>10</v>
      </c>
      <c r="O32" s="19">
        <f>INDEX(Ponderation!$W:$AA,MATCH(Analyse!O$8,Ponderation!$W:$W,0),MATCH(Analyse!$B$5,Ponderation!$W$2:$AA$2,0))*INDEX(DataBase!$1:$1048576,MATCH(Analyse!$F32,DataBase!$G:$G,0),MATCH(Analyse!O$8,DataBase!$4:$4,0))</f>
        <v>0</v>
      </c>
      <c r="P32" s="19">
        <f>INDEX(Ponderation!$W:$AA,MATCH(Analyse!P$8,Ponderation!$W:$W,0),MATCH(Analyse!$B$5,Ponderation!$W$2:$AA$2,0))*INDEX(DataBase!$1:$1048576,MATCH(Analyse!$F32,DataBase!$G:$G,0),MATCH(Analyse!P$8,DataBase!$4:$4,0))</f>
        <v>20</v>
      </c>
      <c r="Q32" s="19">
        <f>INDEX(Ponderation!$W:$AA,MATCH(Analyse!Q$8,Ponderation!$W:$W,0),MATCH(Analyse!$B$5,Ponderation!$W$2:$AA$2,0))*INDEX(DataBase!$1:$1048576,MATCH(Analyse!$F32,DataBase!$G:$G,0),MATCH(Analyse!Q$8,DataBase!$4:$4,0))</f>
        <v>0</v>
      </c>
      <c r="R32" s="19">
        <f>INDEX(Ponderation!$W:$AA,MATCH(Analyse!R$8,Ponderation!$W:$W,0),MATCH(Analyse!$B$5,Ponderation!$W$2:$AA$2,0))*INDEX(DataBase!$1:$1048576,MATCH(Analyse!$F32,DataBase!$G:$G,0),MATCH(Analyse!R$8,DataBase!$4:$4,0))</f>
        <v>30</v>
      </c>
      <c r="S32" s="19">
        <f>INDEX(Ponderation!$W:$AA,MATCH(Analyse!S$8,Ponderation!$W:$W,0),MATCH(Analyse!$B$5,Ponderation!$W$2:$AA$2,0))*INDEX(DataBase!$1:$1048576,MATCH(Analyse!$F32,DataBase!$G:$G,0),MATCH(Analyse!S$8,DataBase!$4:$4,0))</f>
        <v>0</v>
      </c>
      <c r="T32" s="19">
        <f>INDEX(Ponderation!$W:$AA,MATCH(Analyse!T$8,Ponderation!$W:$W,0),MATCH(Analyse!$B$5,Ponderation!$W$2:$AA$2,0))*INDEX(DataBase!$1:$1048576,MATCH(Analyse!$F32,DataBase!$G:$G,0),MATCH(Analyse!T$8,DataBase!$4:$4,0))</f>
        <v>0</v>
      </c>
      <c r="U32" s="19">
        <f>INDEX(Ponderation!$W:$AA,MATCH(Analyse!U$8,Ponderation!$W:$W,0),MATCH(Analyse!$B$5,Ponderation!$W$2:$AA$2,0))*INDEX(DataBase!$1:$1048576,MATCH(Analyse!$F32,DataBase!$G:$G,0),MATCH(Analyse!U$8,DataBase!$4:$4,0))</f>
        <v>0</v>
      </c>
      <c r="V32" s="19">
        <f>INDEX(Ponderation!$W:$AA,MATCH(Analyse!V$8,Ponderation!$W:$W,0),MATCH(Analyse!$B$5,Ponderation!$W$2:$AA$2,0))*INDEX(DataBase!$1:$1048576,MATCH(Analyse!$F32,DataBase!$G:$G,0),MATCH(Analyse!V$8,DataBase!$4:$4,0))</f>
        <v>0</v>
      </c>
      <c r="W32" s="19">
        <f>INDEX(Ponderation!$W:$AA,MATCH(Analyse!W$8,Ponderation!$W:$W,0),MATCH(Analyse!$B$5,Ponderation!$W$2:$AA$2,0))*INDEX(DataBase!$1:$1048576,MATCH(Analyse!$F32,DataBase!$G:$G,0),MATCH(Analyse!W$8,DataBase!$4:$4,0))</f>
        <v>10</v>
      </c>
      <c r="X32" s="19">
        <f>INDEX(Ponderation!$W:$AA,MATCH(Analyse!X$8,Ponderation!$W:$W,0),MATCH(Analyse!$B$5,Ponderation!$W$2:$AA$2,0))*INDEX(DataBase!$1:$1048576,MATCH(Analyse!$F32,DataBase!$G:$G,0),MATCH(Analyse!X$8,DataBase!$4:$4,0))</f>
        <v>0</v>
      </c>
      <c r="Y32" s="19">
        <f>INDEX(Ponderation!$W:$AA,MATCH(Analyse!Y$8,Ponderation!$W:$W,0),MATCH(Analyse!$B$5,Ponderation!$W$2:$AA$2,0))*INDEX(DataBase!$1:$1048576,MATCH(Analyse!$F32,DataBase!$G:$G,0),MATCH(Analyse!Y$8,DataBase!$4:$4,0))</f>
        <v>0</v>
      </c>
      <c r="Z32" s="19">
        <f>INDEX(Ponderation!$W:$AA,MATCH(Analyse!Z$8,Ponderation!$W:$W,0),MATCH(Analyse!$B$5,Ponderation!$W$2:$AA$2,0))*INDEX(DataBase!$1:$1048576,MATCH(Analyse!$F32,DataBase!$G:$G,0),MATCH(Analyse!Z$8,DataBase!$4:$4,0))</f>
        <v>0</v>
      </c>
      <c r="AA32" s="19">
        <f>INDEX(Ponderation!$W:$AA,MATCH(Analyse!AA$8,Ponderation!$W:$W,0),MATCH(Analyse!$B$5,Ponderation!$W$2:$AA$2,0))*INDEX(DataBase!$1:$1048576,MATCH(Analyse!$F32,DataBase!$G:$G,0),MATCH(Analyse!AA$8,DataBase!$4:$4,0))</f>
        <v>10</v>
      </c>
      <c r="AB32" s="19">
        <f>INDEX(Ponderation!$W:$AA,MATCH(Analyse!AB$8,Ponderation!$W:$W,0),MATCH(Analyse!$B$5,Ponderation!$W$2:$AA$2,0))*INDEX(DataBase!$1:$1048576,MATCH(Analyse!$F32,DataBase!$G:$G,0),MATCH(Analyse!AB$8,DataBase!$4:$4,0))</f>
        <v>10</v>
      </c>
      <c r="AC32" s="19">
        <f>INDEX(Ponderation!$W:$AA,MATCH(Analyse!AC$8,Ponderation!$W:$W,0),MATCH(Analyse!$B$5,Ponderation!$W$2:$AA$2,0))*INDEX(DataBase!$1:$1048576,MATCH(Analyse!$F32,DataBase!$G:$G,0),MATCH(Analyse!AC$8,DataBase!$4:$4,0))</f>
        <v>0</v>
      </c>
      <c r="AD32" s="19">
        <f>INDEX(Ponderation!$W:$AA,MATCH(Analyse!AD$8,Ponderation!$W:$W,0),MATCH(Analyse!$B$5,Ponderation!$W$2:$AA$2,0))*INDEX(DataBase!$1:$1048576,MATCH(Analyse!$F32,DataBase!$G:$G,0),MATCH(Analyse!AD$8,DataBase!$4:$4,0))</f>
        <v>0</v>
      </c>
      <c r="AE32" s="19">
        <f>INDEX(Ponderation!$W:$AA,MATCH(Analyse!AE$8,Ponderation!$W:$W,0),MATCH(Analyse!$B$5,Ponderation!$W$2:$AA$2,0))*INDEX(DataBase!$1:$1048576,MATCH(Analyse!$F32,DataBase!$G:$G,0),MATCH(Analyse!AE$8,DataBase!$4:$4,0))</f>
        <v>0</v>
      </c>
      <c r="AF32" s="19">
        <f>INDEX(Ponderation!$W:$AA,MATCH(Analyse!AF$8,Ponderation!$W:$W,0),MATCH(Analyse!$B$5,Ponderation!$W$2:$AA$2,0))*INDEX(DataBase!$1:$1048576,MATCH(Analyse!$F32,DataBase!$G:$G,0),MATCH(Analyse!AF$8,DataBase!$4:$4,0))</f>
        <v>0</v>
      </c>
      <c r="AG32" s="19">
        <f>INDEX(Ponderation!$W:$AA,MATCH(Analyse!AG$8,Ponderation!$W:$W,0),MATCH(Analyse!$B$5,Ponderation!$W$2:$AA$2,0))*INDEX(DataBase!$1:$1048576,MATCH(Analyse!$F32,DataBase!$G:$G,0),MATCH(Analyse!AG$8,DataBase!$4:$4,0))</f>
        <v>0</v>
      </c>
      <c r="AH32" s="19">
        <f>INDEX(Ponderation!$W:$AA,MATCH(Analyse!AH$8,Ponderation!$W:$W,0),MATCH(Analyse!$B$5,Ponderation!$W$2:$AA$2,0))*INDEX(DataBase!$1:$1048576,MATCH(Analyse!$F32,DataBase!$G:$G,0),MATCH(Analyse!AH$8,DataBase!$4:$4,0))</f>
        <v>30</v>
      </c>
      <c r="AI32" s="19">
        <f>INDEX(Ponderation!$W:$AA,MATCH(Analyse!AI$8,Ponderation!$W:$W,0),MATCH(Analyse!$B$5,Ponderation!$W$2:$AA$2,0))*INDEX(DataBase!$1:$1048576,MATCH(Analyse!$F32,DataBase!$G:$G,0),MATCH(Analyse!AI$8,DataBase!$4:$4,0))</f>
        <v>0</v>
      </c>
      <c r="AJ32" s="19">
        <f>INDEX(Ponderation!$W:$AA,MATCH(Analyse!AJ$8,Ponderation!$W:$W,0),MATCH(Analyse!$B$5,Ponderation!$W$2:$AA$2,0))*INDEX(DataBase!$1:$1048576,MATCH(Analyse!$F32,DataBase!$G:$G,0),MATCH(Analyse!AJ$8,DataBase!$4:$4,0))</f>
        <v>0</v>
      </c>
      <c r="AK32" s="19">
        <f>INDEX(Ponderation!$W:$AA,MATCH(Analyse!AK$8,Ponderation!$W:$W,0),MATCH(Analyse!$B$5,Ponderation!$W$2:$AA$2,0))*INDEX(DataBase!$1:$1048576,MATCH(Analyse!$F32,DataBase!$G:$G,0),MATCH(Analyse!AK$8,DataBase!$4:$4,0))</f>
        <v>30</v>
      </c>
      <c r="AL32" s="19">
        <f>INDEX(Ponderation!$W:$AA,MATCH(Analyse!AL$8,Ponderation!$W:$W,0),MATCH(Analyse!$B$5,Ponderation!$W$2:$AA$2,0))*INDEX(DataBase!$1:$1048576,MATCH(Analyse!$F32,DataBase!$G:$G,0),MATCH(Analyse!AL$8,DataBase!$4:$4,0))</f>
        <v>0</v>
      </c>
      <c r="AM32" s="19">
        <f>INDEX(Ponderation!$W:$AA,MATCH(Analyse!AM$8,Ponderation!$W:$W,0),MATCH(Analyse!$B$5,Ponderation!$W$2:$AA$2,0))*INDEX(DataBase!$1:$1048576,MATCH(Analyse!$F32,DataBase!$G:$G,0),MATCH(Analyse!AM$8,DataBase!$4:$4,0))</f>
        <v>20</v>
      </c>
      <c r="AN32" s="19">
        <f>INDEX(Ponderation!$W:$AA,MATCH(Analyse!AN$8,Ponderation!$W:$W,0),MATCH(Analyse!$B$5,Ponderation!$W$2:$AA$2,0))*INDEX(DataBase!$1:$1048576,MATCH(Analyse!$F32,DataBase!$G:$G,0),MATCH(Analyse!AN$8,DataBase!$4:$4,0))</f>
        <v>0</v>
      </c>
      <c r="AO32" s="19">
        <f>INDEX(Ponderation!$W:$AA,MATCH(Analyse!AO$8,Ponderation!$W:$W,0),MATCH(Analyse!$B$5,Ponderation!$W$2:$AA$2,0))*INDEX(DataBase!$1:$1048576,MATCH(Analyse!$F32,DataBase!$G:$G,0),MATCH(Analyse!AO$8,DataBase!$4:$4,0))</f>
        <v>30</v>
      </c>
      <c r="AP32" s="19">
        <f>INDEX(Ponderation!$W:$AA,MATCH(Analyse!AP$8,Ponderation!$W:$W,0),MATCH(Analyse!$B$5,Ponderation!$W$2:$AA$2,0))*INDEX(DataBase!$1:$1048576,MATCH(Analyse!$F32,DataBase!$G:$G,0),MATCH(Analyse!AP$8,DataBase!$4:$4,0))</f>
        <v>0</v>
      </c>
      <c r="AQ32" s="17"/>
      <c r="AR32" s="17"/>
      <c r="AS32" s="17"/>
      <c r="AT32" s="13"/>
      <c r="AU32" s="13"/>
      <c r="AV32" s="13"/>
      <c r="AW32" s="13"/>
      <c r="AX32" s="13"/>
      <c r="AY32" s="13"/>
      <c r="AZ32" s="13"/>
      <c r="BA32" s="13"/>
      <c r="BB32" s="13"/>
      <c r="BC32" s="13"/>
      <c r="BD32" s="13"/>
      <c r="BE32" s="13"/>
      <c r="BF32" s="13"/>
      <c r="BG32" s="13"/>
      <c r="BH32" s="13"/>
      <c r="BI32" s="13"/>
      <c r="BJ32" s="13"/>
      <c r="BK32" s="13"/>
      <c r="BL32" s="13"/>
      <c r="BM32" s="17"/>
      <c r="BN32" s="17"/>
      <c r="BO32" s="17"/>
      <c r="BP32" s="17"/>
      <c r="BQ32" s="17"/>
      <c r="BR32" s="17"/>
      <c r="BS32" s="17"/>
      <c r="BT32" s="17"/>
      <c r="BU32" s="17"/>
      <c r="BV32" s="17"/>
      <c r="BW32" s="17"/>
      <c r="BX32" s="17"/>
      <c r="BY32" s="17"/>
      <c r="BZ32" s="17"/>
      <c r="CA32" s="17"/>
      <c r="CB32" s="17"/>
      <c r="CC32" s="17"/>
      <c r="CD32" s="17"/>
      <c r="CE32" s="17"/>
      <c r="CF32" s="17"/>
      <c r="CG32" s="17"/>
      <c r="CH32" s="17"/>
      <c r="CI32" s="17"/>
      <c r="CJ32" s="17"/>
      <c r="CK32" s="17"/>
      <c r="CL32" s="17"/>
      <c r="CM32" s="17"/>
      <c r="CN32" s="17"/>
      <c r="CO32" s="17"/>
      <c r="CP32" s="17"/>
      <c r="CQ32" s="17"/>
      <c r="CR32" s="17"/>
      <c r="CS32" s="17"/>
      <c r="CT32" s="17"/>
      <c r="CU32" s="17"/>
      <c r="CV32" s="17"/>
      <c r="CW32" s="17"/>
      <c r="CX32" s="17"/>
      <c r="CY32" s="17"/>
      <c r="CZ32" s="17"/>
      <c r="DA32" s="17"/>
      <c r="DB32" s="17"/>
      <c r="DC32" s="17"/>
      <c r="DD32" s="17"/>
      <c r="DE32" s="17"/>
      <c r="DF32" s="17"/>
      <c r="DG32" s="17"/>
      <c r="DH32" s="17"/>
      <c r="DI32" s="17"/>
      <c r="DJ32" s="17"/>
      <c r="DK32" s="17"/>
      <c r="DL32" s="17"/>
      <c r="DM32" s="17"/>
      <c r="DN32" s="17"/>
      <c r="DO32" s="17"/>
      <c r="DP32" s="17"/>
      <c r="DQ32" s="17"/>
      <c r="DR32" s="17"/>
      <c r="DS32" s="17"/>
      <c r="DT32" s="17"/>
      <c r="DU32" s="17"/>
      <c r="DV32" s="17"/>
      <c r="DW32" s="17"/>
      <c r="DX32" s="17"/>
      <c r="DY32" s="17"/>
      <c r="DZ32" s="17"/>
      <c r="EA32" s="17"/>
      <c r="EB32" s="17"/>
      <c r="EC32" s="17"/>
      <c r="ED32" s="17"/>
      <c r="EE32" s="17"/>
      <c r="EF32" s="17"/>
      <c r="EG32" s="17"/>
      <c r="EH32" s="17"/>
      <c r="EI32" s="17"/>
      <c r="EJ32" s="17"/>
      <c r="EK32" s="17"/>
      <c r="EL32" s="17"/>
      <c r="EM32" s="17"/>
      <c r="EN32" s="17"/>
      <c r="EO32" s="17"/>
      <c r="EP32" s="17"/>
      <c r="EQ32" s="17"/>
      <c r="ER32" s="17"/>
      <c r="ES32" s="17"/>
      <c r="ET32" s="17"/>
      <c r="EU32" s="17"/>
      <c r="EV32" s="17"/>
      <c r="EW32" s="17"/>
      <c r="EX32" s="17"/>
      <c r="EY32" s="17"/>
      <c r="EZ32" s="17"/>
      <c r="FA32" s="17"/>
      <c r="FB32" s="17"/>
      <c r="FC32" s="17"/>
      <c r="FD32" s="17"/>
      <c r="FE32" s="17"/>
      <c r="FF32" s="17"/>
      <c r="FG32" s="17"/>
      <c r="FH32" s="17"/>
      <c r="FI32" s="17"/>
      <c r="FJ32" s="17"/>
      <c r="FK32" s="17"/>
      <c r="FL32" s="17"/>
      <c r="FM32" s="17"/>
      <c r="FN32" s="17"/>
      <c r="FO32" s="17"/>
      <c r="FP32" s="17"/>
      <c r="FQ32" s="17"/>
      <c r="FR32" s="17"/>
      <c r="FS32" s="17"/>
      <c r="FT32" s="17"/>
      <c r="FU32" s="17"/>
      <c r="FV32" s="17"/>
      <c r="FW32" s="17"/>
      <c r="FX32" s="17"/>
      <c r="FY32" s="17"/>
      <c r="FZ32" s="17"/>
      <c r="GA32" s="17"/>
      <c r="GB32" s="17"/>
      <c r="GC32" s="17"/>
      <c r="GD32" s="17"/>
      <c r="GE32" s="17"/>
      <c r="GF32" s="17"/>
      <c r="GG32" s="17"/>
      <c r="GH32" s="17"/>
      <c r="GI32" s="17"/>
      <c r="GJ32" s="17"/>
      <c r="GK32" s="17"/>
      <c r="GL32" s="17"/>
      <c r="GM32" s="17"/>
      <c r="GN32" s="17"/>
      <c r="GO32" s="17"/>
      <c r="GP32" s="17"/>
      <c r="GQ32" s="17"/>
      <c r="GR32" s="17"/>
      <c r="GS32" s="17"/>
      <c r="GT32" s="17"/>
      <c r="GU32" s="17"/>
      <c r="GV32" s="17"/>
      <c r="GW32" s="17"/>
      <c r="GX32" s="17"/>
      <c r="GY32" s="17"/>
      <c r="GZ32" s="17"/>
      <c r="HA32" s="17"/>
      <c r="HB32" s="17"/>
      <c r="HC32" s="17"/>
      <c r="HD32" s="17"/>
      <c r="HE32" s="17"/>
      <c r="HF32" s="17"/>
      <c r="HG32" s="17"/>
      <c r="HH32" s="17"/>
      <c r="HI32" s="17"/>
      <c r="HJ32" s="17"/>
      <c r="HK32" s="17"/>
      <c r="HL32" s="17"/>
      <c r="HM32" s="17"/>
      <c r="HN32" s="17"/>
      <c r="HO32" s="17"/>
      <c r="HP32" s="17"/>
      <c r="HQ32" s="17"/>
      <c r="HR32" s="17"/>
      <c r="HS32" s="17"/>
      <c r="HT32" s="17"/>
      <c r="HU32" s="17"/>
      <c r="HV32" s="17"/>
      <c r="HW32" s="17"/>
      <c r="HX32" s="17"/>
      <c r="HY32" s="17"/>
      <c r="HZ32" s="17"/>
      <c r="IA32" s="17"/>
      <c r="IB32" s="17"/>
      <c r="IC32" s="17"/>
      <c r="ID32" s="17"/>
      <c r="IE32" s="17"/>
      <c r="IF32" s="17"/>
      <c r="IG32" s="17"/>
      <c r="IH32" s="17"/>
      <c r="II32" s="17"/>
      <c r="IJ32" s="17"/>
      <c r="IK32" s="17"/>
      <c r="IL32" s="17"/>
      <c r="IM32" s="17"/>
      <c r="IN32" s="17"/>
      <c r="IO32" s="17"/>
      <c r="IP32" s="17"/>
      <c r="IQ32" s="17"/>
      <c r="IR32" s="17"/>
      <c r="IS32" s="17"/>
      <c r="IT32" s="17"/>
      <c r="IU32" s="17"/>
      <c r="IV32" s="17"/>
      <c r="IW32" s="17"/>
      <c r="IX32" s="17"/>
      <c r="IY32" s="17"/>
      <c r="IZ32" s="17"/>
      <c r="JA32" s="17"/>
      <c r="JB32" s="17"/>
      <c r="JC32" s="17"/>
      <c r="JD32" s="17"/>
      <c r="JE32" s="17"/>
      <c r="JF32" s="17"/>
      <c r="JG32" s="17"/>
      <c r="JH32" s="17"/>
      <c r="JI32" s="17"/>
      <c r="JJ32" s="17"/>
      <c r="JK32" s="17"/>
      <c r="JL32" s="17"/>
      <c r="JM32" s="17"/>
      <c r="JN32" s="17"/>
      <c r="JO32" s="17"/>
      <c r="JP32" s="17"/>
      <c r="JQ32" s="17"/>
      <c r="JR32" s="17"/>
      <c r="JS32" s="17"/>
      <c r="JT32" s="17"/>
      <c r="JU32" s="17"/>
      <c r="JV32" s="17"/>
      <c r="JW32" s="17"/>
      <c r="JX32" s="17"/>
      <c r="JY32" s="17"/>
      <c r="JZ32" s="17"/>
      <c r="KA32" s="17"/>
      <c r="KB32" s="17"/>
      <c r="KC32" s="17"/>
      <c r="KD32" s="17"/>
      <c r="KE32" s="17"/>
      <c r="KF32" s="17"/>
      <c r="KG32" s="17"/>
      <c r="KH32" s="17"/>
      <c r="KI32" s="17"/>
      <c r="KJ32" s="17"/>
      <c r="KK32" s="17"/>
      <c r="KL32" s="17"/>
      <c r="KM32" s="17"/>
      <c r="KN32" s="17"/>
      <c r="KO32" s="17"/>
      <c r="KP32" s="17"/>
      <c r="KQ32" s="17"/>
      <c r="KR32" s="17"/>
      <c r="KS32" s="17"/>
      <c r="KT32" s="17"/>
      <c r="KU32" s="17"/>
      <c r="KV32" s="17"/>
      <c r="KW32" s="17"/>
      <c r="KX32" s="17"/>
      <c r="KY32" s="17"/>
      <c r="KZ32" s="17"/>
      <c r="LA32" s="17"/>
      <c r="LB32" s="17"/>
      <c r="LC32" s="17"/>
      <c r="LD32" s="17"/>
      <c r="LE32" s="17"/>
      <c r="LF32" s="17"/>
      <c r="LG32" s="17"/>
      <c r="LH32" s="17"/>
      <c r="LI32" s="17"/>
      <c r="LJ32" s="17"/>
      <c r="LK32" s="17"/>
      <c r="LL32" s="17"/>
      <c r="LM32" s="17"/>
      <c r="LN32" s="17"/>
      <c r="LO32" s="17"/>
      <c r="LP32" s="17"/>
      <c r="LQ32" s="17"/>
      <c r="LR32" s="17"/>
      <c r="LS32" s="17"/>
      <c r="LT32" s="17"/>
      <c r="LU32" s="17"/>
      <c r="LV32" s="17"/>
      <c r="LW32" s="17"/>
      <c r="LX32" s="17"/>
      <c r="LY32" s="17"/>
      <c r="LZ32" s="17"/>
      <c r="MA32" s="17"/>
      <c r="MB32" s="17"/>
      <c r="MC32" s="17"/>
      <c r="MD32" s="17"/>
      <c r="ME32" s="17"/>
      <c r="MF32" s="17"/>
      <c r="MG32" s="17"/>
      <c r="MH32" s="17"/>
      <c r="MI32" s="17"/>
      <c r="MJ32" s="17"/>
      <c r="MK32" s="17"/>
      <c r="ML32" s="17"/>
      <c r="MM32" s="17"/>
      <c r="MN32" s="17"/>
      <c r="MO32" s="17"/>
      <c r="MP32" s="17"/>
      <c r="MQ32" s="17"/>
      <c r="MR32" s="17"/>
      <c r="MS32" s="17"/>
      <c r="MT32" s="17"/>
      <c r="MU32" s="17"/>
      <c r="MV32" s="17"/>
      <c r="MW32" s="17"/>
      <c r="MX32" s="17"/>
      <c r="MY32" s="17"/>
      <c r="MZ32" s="17"/>
      <c r="NA32" s="17"/>
      <c r="NB32" s="17"/>
      <c r="NC32" s="17"/>
      <c r="ND32" s="17"/>
      <c r="NE32" s="17"/>
      <c r="NF32" s="17"/>
      <c r="NG32" s="17"/>
      <c r="NH32" s="17"/>
      <c r="NI32" s="17"/>
      <c r="NJ32" s="17"/>
      <c r="NK32" s="17"/>
      <c r="NL32" s="17"/>
      <c r="NM32" s="17"/>
      <c r="NN32" s="17"/>
      <c r="NO32" s="17"/>
      <c r="NP32" s="17"/>
      <c r="NQ32" s="17"/>
      <c r="NR32" s="17"/>
      <c r="NS32" s="17"/>
      <c r="NT32" s="17"/>
      <c r="NU32" s="17"/>
      <c r="NV32" s="17"/>
      <c r="NW32" s="17"/>
      <c r="NX32" s="17"/>
      <c r="NY32" s="17"/>
      <c r="NZ32" s="17"/>
      <c r="OA32" s="17"/>
      <c r="OB32" s="17"/>
      <c r="OC32" s="17"/>
      <c r="OD32" s="17"/>
      <c r="OE32" s="17"/>
      <c r="OF32" s="17"/>
      <c r="OG32" s="17"/>
      <c r="OH32" s="17"/>
      <c r="OI32" s="17"/>
      <c r="OJ32" s="17"/>
      <c r="OK32" s="17"/>
      <c r="OL32" s="17"/>
      <c r="OM32" s="17"/>
      <c r="ON32" s="17"/>
      <c r="OO32" s="17"/>
      <c r="OP32" s="17"/>
      <c r="OQ32" s="17"/>
      <c r="OR32" s="17"/>
      <c r="OS32" s="17"/>
      <c r="OT32" s="17"/>
      <c r="OU32" s="17"/>
      <c r="OV32" s="17"/>
      <c r="OW32" s="17"/>
      <c r="OX32" s="17"/>
      <c r="OY32" s="17"/>
      <c r="OZ32" s="17"/>
      <c r="PA32" s="17"/>
      <c r="PB32" s="17"/>
      <c r="PC32" s="17"/>
      <c r="PD32" s="17"/>
      <c r="PE32" s="17"/>
      <c r="PF32" s="17"/>
      <c r="PG32" s="17"/>
      <c r="PH32" s="17"/>
      <c r="PI32" s="17"/>
      <c r="PJ32" s="17"/>
      <c r="PK32" s="17"/>
      <c r="PL32" s="17"/>
      <c r="PM32" s="17"/>
      <c r="PN32" s="17"/>
      <c r="PO32" s="17"/>
      <c r="PP32" s="17"/>
      <c r="PQ32" s="17"/>
      <c r="PR32" s="17"/>
      <c r="PS32" s="17"/>
      <c r="PT32" s="17"/>
      <c r="PU32" s="17"/>
      <c r="PV32" s="17"/>
      <c r="PW32" s="17"/>
      <c r="PX32" s="17"/>
      <c r="PY32" s="17"/>
      <c r="PZ32" s="17"/>
      <c r="QA32" s="17"/>
      <c r="QB32" s="17"/>
      <c r="QC32" s="17"/>
      <c r="QD32" s="17"/>
      <c r="QE32" s="17"/>
      <c r="QF32" s="17"/>
      <c r="QG32" s="17"/>
      <c r="QH32" s="17"/>
      <c r="QI32" s="17"/>
      <c r="QJ32" s="17"/>
      <c r="QK32" s="17"/>
      <c r="QL32" s="17"/>
      <c r="QM32" s="17"/>
      <c r="QN32" s="17"/>
      <c r="QO32" s="17"/>
      <c r="QP32" s="17"/>
      <c r="QQ32" s="17"/>
      <c r="QR32" s="17"/>
      <c r="QS32" s="17"/>
      <c r="QT32" s="17"/>
      <c r="QU32" s="17"/>
      <c r="QV32" s="17"/>
      <c r="QW32" s="17"/>
      <c r="QX32" s="17"/>
      <c r="QY32" s="17"/>
      <c r="QZ32" s="17"/>
      <c r="RA32" s="17"/>
      <c r="RB32" s="17"/>
      <c r="RC32" s="17"/>
      <c r="RD32" s="17"/>
      <c r="RE32" s="17"/>
      <c r="RF32" s="17"/>
      <c r="RG32" s="17"/>
      <c r="RH32" s="17"/>
      <c r="RI32" s="17"/>
      <c r="RJ32" s="17"/>
      <c r="RK32" s="17"/>
      <c r="RL32" s="17"/>
      <c r="RM32" s="17"/>
      <c r="RN32" s="17"/>
      <c r="RO32" s="17"/>
      <c r="RP32" s="17"/>
      <c r="RQ32" s="17"/>
      <c r="RR32" s="17"/>
      <c r="RS32" s="17"/>
      <c r="RT32" s="17"/>
      <c r="RU32" s="17"/>
      <c r="RV32" s="17"/>
      <c r="RW32" s="17"/>
      <c r="RX32" s="17"/>
      <c r="RY32" s="17"/>
      <c r="RZ32" s="17"/>
      <c r="SA32" s="17"/>
      <c r="SB32" s="17"/>
      <c r="SC32" s="17"/>
      <c r="SD32" s="17"/>
      <c r="SE32" s="17"/>
      <c r="SF32" s="17"/>
      <c r="SG32" s="17"/>
      <c r="SH32" s="17"/>
      <c r="SI32" s="17"/>
      <c r="SJ32" s="17"/>
      <c r="SK32" s="17"/>
      <c r="SL32" s="17"/>
      <c r="SM32" s="17"/>
      <c r="SN32" s="17"/>
      <c r="SO32" s="17"/>
      <c r="SP32" s="17"/>
      <c r="SQ32" s="17"/>
      <c r="SR32" s="17"/>
      <c r="SS32" s="17"/>
      <c r="ST32" s="17"/>
      <c r="SU32" s="17"/>
      <c r="SV32" s="17"/>
      <c r="SW32" s="17"/>
      <c r="SX32" s="17"/>
      <c r="SY32" s="17"/>
      <c r="SZ32" s="17"/>
      <c r="TA32" s="17"/>
      <c r="TB32" s="17"/>
      <c r="TC32" s="17"/>
      <c r="TD32" s="17"/>
      <c r="TE32" s="17"/>
      <c r="TF32" s="17"/>
      <c r="TG32" s="17"/>
      <c r="TH32" s="17"/>
      <c r="TI32" s="17"/>
      <c r="TJ32" s="17"/>
      <c r="TK32" s="17"/>
      <c r="TL32" s="17"/>
      <c r="TM32" s="17"/>
      <c r="TN32" s="17"/>
      <c r="TO32" s="17"/>
      <c r="TP32" s="17"/>
      <c r="TQ32" s="17"/>
      <c r="TR32" s="17"/>
      <c r="TS32" s="17"/>
      <c r="TT32" s="17"/>
      <c r="TU32" s="17"/>
      <c r="TV32" s="17"/>
      <c r="TW32" s="17"/>
      <c r="TX32" s="17"/>
      <c r="TY32" s="17"/>
      <c r="TZ32" s="17"/>
      <c r="UA32" s="17"/>
      <c r="UB32" s="17"/>
      <c r="UC32" s="17"/>
      <c r="UD32" s="17"/>
      <c r="UE32" s="17"/>
      <c r="UF32" s="17"/>
      <c r="UG32" s="17"/>
      <c r="UH32" s="17"/>
      <c r="UI32" s="17"/>
      <c r="UJ32" s="17"/>
      <c r="UK32" s="17"/>
      <c r="UL32" s="17"/>
      <c r="UM32" s="17"/>
      <c r="UN32" s="17"/>
      <c r="UO32" s="17"/>
      <c r="UP32" s="17"/>
      <c r="UQ32" s="17"/>
      <c r="UR32" s="17"/>
      <c r="US32" s="17"/>
      <c r="UT32" s="17"/>
      <c r="UU32" s="17"/>
      <c r="UV32" s="17"/>
      <c r="UW32" s="17"/>
      <c r="UX32" s="17"/>
      <c r="UY32" s="17"/>
      <c r="UZ32" s="17"/>
      <c r="VA32" s="17"/>
      <c r="VB32" s="17"/>
      <c r="VC32" s="17"/>
      <c r="VD32" s="17"/>
      <c r="VE32" s="17"/>
      <c r="VF32" s="17"/>
      <c r="VG32" s="17"/>
      <c r="VH32" s="17"/>
      <c r="VI32" s="17"/>
      <c r="VJ32" s="17"/>
      <c r="VK32" s="17"/>
      <c r="VL32" s="17"/>
      <c r="VM32" s="17"/>
      <c r="VN32" s="17"/>
      <c r="VO32" s="17"/>
      <c r="VP32" s="17"/>
      <c r="VQ32" s="17"/>
      <c r="VR32" s="17"/>
      <c r="VS32" s="17"/>
      <c r="VT32" s="17"/>
      <c r="VU32" s="17"/>
      <c r="VV32" s="17"/>
      <c r="VW32" s="17"/>
      <c r="VX32" s="17"/>
      <c r="VY32" s="17"/>
      <c r="VZ32" s="17"/>
      <c r="WA32" s="17"/>
      <c r="WB32" s="17"/>
      <c r="WC32" s="17"/>
      <c r="WD32" s="17"/>
      <c r="WE32" s="17"/>
      <c r="WF32" s="17"/>
      <c r="WG32" s="17"/>
      <c r="WH32" s="17"/>
      <c r="WI32" s="17"/>
      <c r="WJ32" s="17"/>
      <c r="WK32" s="17"/>
      <c r="WL32" s="17"/>
      <c r="WM32" s="17"/>
      <c r="WN32" s="17"/>
      <c r="WO32" s="17"/>
      <c r="WP32" s="17"/>
      <c r="WQ32" s="17"/>
      <c r="WR32" s="17"/>
      <c r="WS32" s="17"/>
      <c r="WT32" s="17"/>
      <c r="WU32" s="17"/>
      <c r="WV32" s="17"/>
      <c r="WW32" s="17"/>
      <c r="WX32" s="17"/>
      <c r="WY32" s="17"/>
      <c r="WZ32" s="17"/>
      <c r="XA32" s="17"/>
      <c r="XB32" s="17"/>
      <c r="XC32" s="17"/>
      <c r="XD32" s="17"/>
      <c r="XE32" s="17"/>
      <c r="XF32" s="17"/>
      <c r="XG32" s="17"/>
      <c r="XH32" s="17"/>
      <c r="XI32" s="17"/>
      <c r="XJ32" s="17"/>
      <c r="XK32" s="17"/>
      <c r="XL32" s="17"/>
      <c r="XM32" s="17"/>
      <c r="XN32" s="17"/>
      <c r="XO32" s="17"/>
      <c r="XP32" s="17"/>
      <c r="XQ32" s="17"/>
      <c r="XR32" s="17"/>
      <c r="XS32" s="17"/>
      <c r="XT32" s="17"/>
      <c r="XU32" s="17"/>
      <c r="XV32" s="17"/>
      <c r="XW32" s="17"/>
      <c r="XX32" s="17"/>
      <c r="XY32" s="17"/>
      <c r="XZ32" s="17"/>
      <c r="YA32" s="17"/>
      <c r="YB32" s="17"/>
      <c r="YC32" s="17"/>
      <c r="YD32" s="17"/>
      <c r="YE32" s="17"/>
      <c r="YF32" s="17"/>
      <c r="YG32" s="17"/>
      <c r="YH32" s="17"/>
      <c r="YI32" s="17"/>
      <c r="YJ32" s="17"/>
      <c r="YK32" s="17"/>
      <c r="YL32" s="17"/>
      <c r="YM32" s="17"/>
      <c r="YN32" s="17"/>
      <c r="YO32" s="17"/>
      <c r="YP32" s="17"/>
      <c r="YQ32" s="17"/>
      <c r="YR32" s="17"/>
      <c r="YS32" s="17"/>
      <c r="YT32" s="17"/>
      <c r="YU32" s="17"/>
      <c r="YV32" s="17"/>
      <c r="YW32" s="17"/>
      <c r="YX32" s="17"/>
      <c r="YY32" s="17"/>
      <c r="YZ32" s="17"/>
      <c r="ZA32" s="17"/>
      <c r="ZB32" s="17"/>
      <c r="ZC32" s="17"/>
      <c r="ZD32" s="17"/>
      <c r="ZE32" s="17"/>
      <c r="ZF32" s="17"/>
      <c r="ZG32" s="17"/>
      <c r="ZH32" s="17"/>
      <c r="ZI32" s="17"/>
      <c r="ZJ32" s="17"/>
      <c r="ZK32" s="17"/>
      <c r="ZL32" s="17"/>
      <c r="ZM32" s="17"/>
      <c r="ZN32" s="17"/>
      <c r="ZO32" s="17"/>
      <c r="ZP32" s="17"/>
      <c r="ZQ32" s="17"/>
      <c r="ZR32" s="17"/>
      <c r="ZS32" s="17"/>
      <c r="ZT32" s="17"/>
      <c r="ZU32" s="17"/>
      <c r="ZV32" s="17"/>
      <c r="ZW32" s="17"/>
      <c r="ZX32" s="17"/>
      <c r="ZY32" s="17"/>
      <c r="ZZ32" s="17"/>
      <c r="AAA32" s="17"/>
      <c r="AAB32" s="17"/>
      <c r="AAC32" s="17"/>
      <c r="AAD32" s="17"/>
      <c r="AAE32" s="17"/>
      <c r="AAF32" s="17"/>
      <c r="AAG32" s="17"/>
      <c r="AAH32" s="17"/>
      <c r="AAI32" s="17"/>
      <c r="AAJ32" s="17"/>
      <c r="AAK32" s="17"/>
      <c r="AAL32" s="17"/>
      <c r="AAM32" s="17"/>
      <c r="AAN32" s="17"/>
      <c r="AAO32" s="17"/>
      <c r="AAP32" s="17"/>
      <c r="AAQ32" s="17"/>
      <c r="AAR32" s="17"/>
      <c r="AAS32" s="17"/>
      <c r="AAT32" s="17"/>
      <c r="AAU32" s="17"/>
      <c r="AAV32" s="17"/>
      <c r="AAW32" s="17"/>
      <c r="AAX32" s="17"/>
      <c r="AAY32" s="17"/>
      <c r="AAZ32" s="17"/>
      <c r="ABA32" s="17"/>
      <c r="ABB32" s="17"/>
      <c r="ABC32" s="17"/>
      <c r="ABD32" s="17"/>
      <c r="ABE32" s="17"/>
      <c r="ABF32" s="17"/>
      <c r="ABG32" s="17"/>
      <c r="ABH32" s="17"/>
      <c r="ABI32" s="17"/>
      <c r="ABJ32" s="17"/>
      <c r="ABK32" s="17"/>
      <c r="ABL32" s="17"/>
      <c r="ABM32" s="17"/>
      <c r="ABN32" s="17"/>
      <c r="ABO32" s="17"/>
      <c r="ABP32" s="17"/>
      <c r="ABQ32" s="17"/>
      <c r="ABR32" s="17"/>
      <c r="ABS32" s="17"/>
      <c r="ABT32" s="17"/>
      <c r="ABU32" s="17"/>
      <c r="ABV32" s="17"/>
      <c r="ABW32" s="17"/>
      <c r="ABX32" s="17"/>
      <c r="ABY32" s="17"/>
      <c r="ABZ32" s="17"/>
      <c r="ACA32" s="17"/>
      <c r="ACB32" s="17"/>
      <c r="ACC32" s="17"/>
      <c r="ACD32" s="17"/>
      <c r="ACE32" s="17"/>
      <c r="ACF32" s="17"/>
      <c r="ACG32" s="17"/>
      <c r="ACH32" s="17"/>
      <c r="ACI32" s="17"/>
      <c r="ACJ32" s="17"/>
      <c r="ACK32" s="17"/>
      <c r="ACL32" s="17"/>
      <c r="ACM32" s="17"/>
      <c r="ACN32" s="17"/>
      <c r="ACO32" s="17"/>
      <c r="ACP32" s="17"/>
      <c r="ACQ32" s="17"/>
      <c r="ACR32" s="17"/>
      <c r="ACS32" s="17"/>
      <c r="ACT32" s="17"/>
      <c r="ACU32" s="17"/>
      <c r="ACV32" s="17"/>
      <c r="ACW32" s="17"/>
      <c r="ACX32" s="17"/>
      <c r="ACY32" s="17"/>
      <c r="ACZ32" s="17"/>
      <c r="ADA32" s="17"/>
      <c r="ADB32" s="17"/>
      <c r="ADC32" s="17"/>
      <c r="ADD32" s="17"/>
      <c r="ADE32" s="17"/>
      <c r="ADF32" s="17"/>
      <c r="ADG32" s="17"/>
      <c r="ADH32" s="17"/>
      <c r="ADI32" s="17"/>
      <c r="ADJ32" s="17"/>
      <c r="ADK32" s="17"/>
      <c r="ADL32" s="17"/>
      <c r="ADM32" s="17"/>
      <c r="ADN32" s="17"/>
      <c r="ADO32" s="17"/>
      <c r="ADP32" s="17"/>
      <c r="ADQ32" s="17"/>
      <c r="ADR32" s="17"/>
      <c r="ADS32" s="17"/>
      <c r="ADT32" s="17"/>
      <c r="ADU32" s="17"/>
      <c r="ADV32" s="17"/>
      <c r="ADW32" s="17"/>
      <c r="ADX32" s="17"/>
      <c r="ADY32" s="17"/>
      <c r="ADZ32" s="17"/>
      <c r="AEA32" s="17"/>
      <c r="AEB32" s="17"/>
      <c r="AEC32" s="17"/>
      <c r="AED32" s="17"/>
      <c r="AEE32" s="17"/>
      <c r="AEF32" s="17"/>
      <c r="AEG32" s="17"/>
      <c r="AEH32" s="17"/>
      <c r="AEI32" s="17"/>
      <c r="AEJ32" s="17"/>
      <c r="AEK32" s="17"/>
      <c r="AEL32" s="17"/>
      <c r="AEM32" s="17"/>
      <c r="AEN32" s="17"/>
      <c r="AEO32" s="17"/>
      <c r="AEP32" s="17"/>
      <c r="AEQ32" s="17"/>
      <c r="AER32" s="17"/>
      <c r="AES32" s="17"/>
      <c r="AET32" s="17"/>
      <c r="AEU32" s="17"/>
      <c r="AEV32" s="17"/>
      <c r="AEW32" s="17"/>
      <c r="AEX32" s="17"/>
      <c r="AEY32" s="17"/>
      <c r="AEZ32" s="17"/>
      <c r="AFA32" s="17"/>
      <c r="AFB32" s="17"/>
      <c r="AFC32" s="17"/>
      <c r="AFD32" s="17"/>
      <c r="AFE32" s="17"/>
      <c r="AFF32" s="17"/>
      <c r="AFG32" s="17"/>
      <c r="AFH32" s="17"/>
      <c r="AFI32" s="17"/>
      <c r="AFJ32" s="17"/>
      <c r="AFK32" s="17"/>
      <c r="AFL32" s="17"/>
      <c r="AFM32" s="17"/>
      <c r="AFN32" s="17"/>
      <c r="AFO32" s="17"/>
      <c r="AFP32" s="17"/>
      <c r="AFQ32" s="17"/>
      <c r="AFR32" s="17"/>
      <c r="AFS32" s="17"/>
      <c r="AFT32" s="17"/>
      <c r="AFU32" s="17"/>
      <c r="AFV32" s="17"/>
      <c r="AFW32" s="17"/>
      <c r="AFX32" s="17"/>
      <c r="AFY32" s="17"/>
      <c r="AFZ32" s="17"/>
      <c r="AGA32" s="17"/>
      <c r="AGB32" s="17"/>
      <c r="AGC32" s="17"/>
      <c r="AGD32" s="17"/>
      <c r="AGE32" s="17"/>
      <c r="AGF32" s="17"/>
      <c r="AGG32" s="17"/>
      <c r="AGH32" s="17"/>
      <c r="AGI32" s="17"/>
      <c r="AGJ32" s="17"/>
      <c r="AGK32" s="17"/>
      <c r="AGL32" s="17"/>
      <c r="AGM32" s="17"/>
      <c r="AGN32" s="17"/>
      <c r="AGO32" s="17"/>
      <c r="AGP32" s="17"/>
      <c r="AGQ32" s="17"/>
      <c r="AGR32" s="17"/>
      <c r="AGS32" s="17"/>
      <c r="AGT32" s="17"/>
      <c r="AGU32" s="17"/>
      <c r="AGV32" s="17"/>
      <c r="AGW32" s="17"/>
      <c r="AGX32" s="17"/>
      <c r="AGY32" s="17"/>
      <c r="AGZ32" s="17"/>
      <c r="AHA32" s="17"/>
      <c r="AHB32" s="17"/>
      <c r="AHC32" s="17"/>
      <c r="AHD32" s="17"/>
      <c r="AHE32" s="17"/>
      <c r="AHF32" s="17"/>
      <c r="AHG32" s="17"/>
      <c r="AHH32" s="17"/>
      <c r="AHI32" s="17"/>
      <c r="AHJ32" s="17"/>
      <c r="AHK32" s="17"/>
      <c r="AHL32" s="17"/>
      <c r="AHM32" s="17"/>
      <c r="AHN32" s="17"/>
      <c r="AHO32" s="17"/>
      <c r="AHP32" s="17"/>
      <c r="AHQ32" s="17"/>
      <c r="AHR32" s="17"/>
      <c r="AHS32" s="17"/>
      <c r="AHT32" s="17"/>
      <c r="AHU32" s="17"/>
      <c r="AHV32" s="17"/>
      <c r="AHW32" s="17"/>
      <c r="AHX32" s="17"/>
      <c r="AHY32" s="17"/>
      <c r="AHZ32" s="17"/>
      <c r="AIA32" s="17"/>
      <c r="AIB32" s="17"/>
      <c r="AIC32" s="17"/>
      <c r="AID32" s="17"/>
      <c r="AIE32" s="17"/>
      <c r="AIF32" s="17"/>
      <c r="AIG32" s="17"/>
      <c r="AIH32" s="17"/>
      <c r="AII32" s="17"/>
      <c r="AIJ32" s="17"/>
      <c r="AIK32" s="17"/>
      <c r="AIL32" s="17"/>
      <c r="AIM32" s="17"/>
      <c r="AIN32" s="17"/>
      <c r="AIO32" s="17"/>
      <c r="AIP32" s="17"/>
      <c r="AIQ32" s="17"/>
      <c r="AIR32" s="17"/>
      <c r="AIS32" s="17"/>
      <c r="AIT32" s="17"/>
      <c r="AIU32" s="17"/>
      <c r="AIV32" s="17"/>
      <c r="AIW32" s="17"/>
      <c r="AIX32" s="17"/>
      <c r="AIY32" s="17"/>
      <c r="AIZ32" s="17"/>
      <c r="AJA32" s="17"/>
      <c r="AJB32" s="17"/>
      <c r="AJC32" s="17"/>
      <c r="AJD32" s="17"/>
      <c r="AJE32" s="17"/>
      <c r="AJF32" s="17"/>
      <c r="AJG32" s="17"/>
      <c r="AJH32" s="17"/>
      <c r="AJI32" s="17"/>
      <c r="AJJ32" s="17"/>
      <c r="AJK32" s="17"/>
      <c r="AJL32" s="17"/>
      <c r="AJM32" s="17"/>
      <c r="AJN32" s="17"/>
      <c r="AJO32" s="17"/>
      <c r="AJP32" s="17"/>
      <c r="AJQ32" s="17"/>
      <c r="AJR32" s="17"/>
      <c r="AJS32" s="17"/>
      <c r="AJT32" s="17"/>
      <c r="AJU32" s="17"/>
      <c r="AJV32" s="17"/>
      <c r="AJW32" s="17"/>
      <c r="AJX32" s="17"/>
      <c r="AJY32" s="17"/>
      <c r="AJZ32" s="17"/>
      <c r="AKA32" s="17"/>
      <c r="AKB32" s="17"/>
      <c r="AKC32" s="17"/>
      <c r="AKD32" s="17"/>
      <c r="AKE32" s="17"/>
      <c r="AKF32" s="17"/>
      <c r="AKG32" s="17"/>
      <c r="AKH32" s="17"/>
      <c r="AKI32" s="17"/>
      <c r="AKJ32" s="17"/>
      <c r="AKK32" s="17"/>
      <c r="AKL32" s="17"/>
      <c r="AKM32" s="17"/>
      <c r="AKN32" s="17"/>
      <c r="AKO32" s="17"/>
      <c r="AKP32" s="17"/>
      <c r="AKQ32" s="17"/>
      <c r="AKR32" s="17"/>
      <c r="AKS32" s="17"/>
      <c r="AKT32" s="17"/>
      <c r="AKU32" s="17"/>
      <c r="AKV32" s="17"/>
      <c r="AKW32" s="17"/>
      <c r="AKX32" s="17"/>
      <c r="AKY32" s="17"/>
      <c r="AKZ32" s="17"/>
      <c r="ALA32" s="17"/>
      <c r="ALB32" s="17"/>
      <c r="ALC32" s="17"/>
      <c r="ALD32" s="17"/>
      <c r="ALE32" s="17"/>
      <c r="ALF32" s="17"/>
      <c r="ALG32" s="17"/>
      <c r="ALH32" s="17"/>
      <c r="ALI32" s="17"/>
      <c r="ALJ32" s="17"/>
      <c r="ALK32" s="17"/>
      <c r="ALL32" s="17"/>
      <c r="ALM32" s="17"/>
      <c r="ALN32" s="17"/>
      <c r="ALO32" s="17"/>
      <c r="ALP32" s="17"/>
      <c r="ALQ32" s="17"/>
      <c r="ALR32" s="17"/>
      <c r="ALS32" s="17"/>
      <c r="ALT32" s="17"/>
      <c r="ALU32" s="17"/>
    </row>
    <row r="33" spans="1:1009" s="12" customFormat="1" ht="18">
      <c r="A33" s="112" t="str">
        <f>DataBase!B29</f>
        <v>Mytilus edulis</v>
      </c>
      <c r="B33" s="112" t="str">
        <f>DataBase!C29</f>
        <v>phagocytose</v>
      </c>
      <c r="C33" s="112" t="str">
        <f>DataBase!D29</f>
        <v>Transition / Côtier</v>
      </c>
      <c r="D33" s="112" t="str">
        <f>DataBase!E29</f>
        <v>M Auffret</v>
      </c>
      <c r="E33" s="112" t="str">
        <f>DataBase!F29</f>
        <v>LEMAR</v>
      </c>
      <c r="F33" s="20" t="str">
        <f t="shared" si="0"/>
        <v>Mytilus edulis phagocytose</v>
      </c>
      <c r="G33" s="20">
        <f>_xlfn.RANK.EQ(H33,$H$9:$H$997,0)+COUNTIF(H$8:H32,H33)</f>
        <v>51</v>
      </c>
      <c r="H33" s="20">
        <f t="shared" si="1"/>
        <v>310</v>
      </c>
      <c r="I33" s="19">
        <f>INDEX(Ponderation!$W:$AA,MATCH(Analyse!I$8,Ponderation!$W:$W,0),MATCH(Analyse!$B$5,Ponderation!$W$2:$AA$2,0))*INDEX(DataBase!$1:$1048576,MATCH(Analyse!$F33,DataBase!$G:$G,0),MATCH(Analyse!I$8,DataBase!$4:$4,0))</f>
        <v>0</v>
      </c>
      <c r="J33" s="19">
        <f>INDEX(Ponderation!$W:$AA,MATCH(Analyse!J$8,Ponderation!$W:$W,0),MATCH(Analyse!$B$5,Ponderation!$W$2:$AA$2,0))*INDEX(DataBase!$1:$1048576,MATCH(Analyse!$F33,DataBase!$G:$G,0),MATCH(Analyse!J$8,DataBase!$4:$4,0))</f>
        <v>20</v>
      </c>
      <c r="K33" s="19">
        <f>INDEX(Ponderation!$W:$AA,MATCH(Analyse!K$8,Ponderation!$W:$W,0),MATCH(Analyse!$B$5,Ponderation!$W$2:$AA$2,0))*INDEX(DataBase!$1:$1048576,MATCH(Analyse!$F33,DataBase!$G:$G,0),MATCH(Analyse!K$8,DataBase!$4:$4,0))</f>
        <v>0</v>
      </c>
      <c r="L33" s="19">
        <f>INDEX(Ponderation!$W:$AA,MATCH(Analyse!L$8,Ponderation!$W:$W,0),MATCH(Analyse!$B$5,Ponderation!$W$2:$AA$2,0))*INDEX(DataBase!$1:$1048576,MATCH(Analyse!$F33,DataBase!$G:$G,0),MATCH(Analyse!L$8,DataBase!$4:$4,0))</f>
        <v>0</v>
      </c>
      <c r="M33" s="19">
        <f>INDEX(Ponderation!$W:$AA,MATCH(Analyse!M$8,Ponderation!$W:$W,0),MATCH(Analyse!$B$5,Ponderation!$W$2:$AA$2,0))*INDEX(DataBase!$1:$1048576,MATCH(Analyse!$F33,DataBase!$G:$G,0),MATCH(Analyse!M$8,DataBase!$4:$4,0))</f>
        <v>20</v>
      </c>
      <c r="N33" s="19">
        <f>INDEX(Ponderation!$W:$AA,MATCH(Analyse!N$8,Ponderation!$W:$W,0),MATCH(Analyse!$B$5,Ponderation!$W$2:$AA$2,0))*INDEX(DataBase!$1:$1048576,MATCH(Analyse!$F33,DataBase!$G:$G,0),MATCH(Analyse!N$8,DataBase!$4:$4,0))</f>
        <v>0</v>
      </c>
      <c r="O33" s="19">
        <f>INDEX(Ponderation!$W:$AA,MATCH(Analyse!O$8,Ponderation!$W:$W,0),MATCH(Analyse!$B$5,Ponderation!$W$2:$AA$2,0))*INDEX(DataBase!$1:$1048576,MATCH(Analyse!$F33,DataBase!$G:$G,0),MATCH(Analyse!O$8,DataBase!$4:$4,0))</f>
        <v>0</v>
      </c>
      <c r="P33" s="19">
        <f>INDEX(Ponderation!$W:$AA,MATCH(Analyse!P$8,Ponderation!$W:$W,0),MATCH(Analyse!$B$5,Ponderation!$W$2:$AA$2,0))*INDEX(DataBase!$1:$1048576,MATCH(Analyse!$F33,DataBase!$G:$G,0),MATCH(Analyse!P$8,DataBase!$4:$4,0))</f>
        <v>20</v>
      </c>
      <c r="Q33" s="19">
        <f>INDEX(Ponderation!$W:$AA,MATCH(Analyse!Q$8,Ponderation!$W:$W,0),MATCH(Analyse!$B$5,Ponderation!$W$2:$AA$2,0))*INDEX(DataBase!$1:$1048576,MATCH(Analyse!$F33,DataBase!$G:$G,0),MATCH(Analyse!Q$8,DataBase!$4:$4,0))</f>
        <v>0</v>
      </c>
      <c r="R33" s="19">
        <f>INDEX(Ponderation!$W:$AA,MATCH(Analyse!R$8,Ponderation!$W:$W,0),MATCH(Analyse!$B$5,Ponderation!$W$2:$AA$2,0))*INDEX(DataBase!$1:$1048576,MATCH(Analyse!$F33,DataBase!$G:$G,0),MATCH(Analyse!R$8,DataBase!$4:$4,0))</f>
        <v>30</v>
      </c>
      <c r="S33" s="19">
        <f>INDEX(Ponderation!$W:$AA,MATCH(Analyse!S$8,Ponderation!$W:$W,0),MATCH(Analyse!$B$5,Ponderation!$W$2:$AA$2,0))*INDEX(DataBase!$1:$1048576,MATCH(Analyse!$F33,DataBase!$G:$G,0),MATCH(Analyse!S$8,DataBase!$4:$4,0))</f>
        <v>0</v>
      </c>
      <c r="T33" s="19">
        <f>INDEX(Ponderation!$W:$AA,MATCH(Analyse!T$8,Ponderation!$W:$W,0),MATCH(Analyse!$B$5,Ponderation!$W$2:$AA$2,0))*INDEX(DataBase!$1:$1048576,MATCH(Analyse!$F33,DataBase!$G:$G,0),MATCH(Analyse!T$8,DataBase!$4:$4,0))</f>
        <v>0</v>
      </c>
      <c r="U33" s="19">
        <f>INDEX(Ponderation!$W:$AA,MATCH(Analyse!U$8,Ponderation!$W:$W,0),MATCH(Analyse!$B$5,Ponderation!$W$2:$AA$2,0))*INDEX(DataBase!$1:$1048576,MATCH(Analyse!$F33,DataBase!$G:$G,0),MATCH(Analyse!U$8,DataBase!$4:$4,0))</f>
        <v>0</v>
      </c>
      <c r="V33" s="19">
        <f>INDEX(Ponderation!$W:$AA,MATCH(Analyse!V$8,Ponderation!$W:$W,0),MATCH(Analyse!$B$5,Ponderation!$W$2:$AA$2,0))*INDEX(DataBase!$1:$1048576,MATCH(Analyse!$F33,DataBase!$G:$G,0),MATCH(Analyse!V$8,DataBase!$4:$4,0))</f>
        <v>20</v>
      </c>
      <c r="W33" s="19">
        <f>INDEX(Ponderation!$W:$AA,MATCH(Analyse!W$8,Ponderation!$W:$W,0),MATCH(Analyse!$B$5,Ponderation!$W$2:$AA$2,0))*INDEX(DataBase!$1:$1048576,MATCH(Analyse!$F33,DataBase!$G:$G,0),MATCH(Analyse!W$8,DataBase!$4:$4,0))</f>
        <v>0</v>
      </c>
      <c r="X33" s="19">
        <f>INDEX(Ponderation!$W:$AA,MATCH(Analyse!X$8,Ponderation!$W:$W,0),MATCH(Analyse!$B$5,Ponderation!$W$2:$AA$2,0))*INDEX(DataBase!$1:$1048576,MATCH(Analyse!$F33,DataBase!$G:$G,0),MATCH(Analyse!X$8,DataBase!$4:$4,0))</f>
        <v>0</v>
      </c>
      <c r="Y33" s="19">
        <f>INDEX(Ponderation!$W:$AA,MATCH(Analyse!Y$8,Ponderation!$W:$W,0),MATCH(Analyse!$B$5,Ponderation!$W$2:$AA$2,0))*INDEX(DataBase!$1:$1048576,MATCH(Analyse!$F33,DataBase!$G:$G,0),MATCH(Analyse!Y$8,DataBase!$4:$4,0))</f>
        <v>0</v>
      </c>
      <c r="Z33" s="19">
        <f>INDEX(Ponderation!$W:$AA,MATCH(Analyse!Z$8,Ponderation!$W:$W,0),MATCH(Analyse!$B$5,Ponderation!$W$2:$AA$2,0))*INDEX(DataBase!$1:$1048576,MATCH(Analyse!$F33,DataBase!$G:$G,0),MATCH(Analyse!Z$8,DataBase!$4:$4,0))</f>
        <v>0</v>
      </c>
      <c r="AA33" s="19">
        <f>INDEX(Ponderation!$W:$AA,MATCH(Analyse!AA$8,Ponderation!$W:$W,0),MATCH(Analyse!$B$5,Ponderation!$W$2:$AA$2,0))*INDEX(DataBase!$1:$1048576,MATCH(Analyse!$F33,DataBase!$G:$G,0),MATCH(Analyse!AA$8,DataBase!$4:$4,0))</f>
        <v>10</v>
      </c>
      <c r="AB33" s="19">
        <f>INDEX(Ponderation!$W:$AA,MATCH(Analyse!AB$8,Ponderation!$W:$W,0),MATCH(Analyse!$B$5,Ponderation!$W$2:$AA$2,0))*INDEX(DataBase!$1:$1048576,MATCH(Analyse!$F33,DataBase!$G:$G,0),MATCH(Analyse!AB$8,DataBase!$4:$4,0))</f>
        <v>10</v>
      </c>
      <c r="AC33" s="19">
        <f>INDEX(Ponderation!$W:$AA,MATCH(Analyse!AC$8,Ponderation!$W:$W,0),MATCH(Analyse!$B$5,Ponderation!$W$2:$AA$2,0))*INDEX(DataBase!$1:$1048576,MATCH(Analyse!$F33,DataBase!$G:$G,0),MATCH(Analyse!AC$8,DataBase!$4:$4,0))</f>
        <v>0</v>
      </c>
      <c r="AD33" s="19">
        <f>INDEX(Ponderation!$W:$AA,MATCH(Analyse!AD$8,Ponderation!$W:$W,0),MATCH(Analyse!$B$5,Ponderation!$W$2:$AA$2,0))*INDEX(DataBase!$1:$1048576,MATCH(Analyse!$F33,DataBase!$G:$G,0),MATCH(Analyse!AD$8,DataBase!$4:$4,0))</f>
        <v>30</v>
      </c>
      <c r="AE33" s="19">
        <f>INDEX(Ponderation!$W:$AA,MATCH(Analyse!AE$8,Ponderation!$W:$W,0),MATCH(Analyse!$B$5,Ponderation!$W$2:$AA$2,0))*INDEX(DataBase!$1:$1048576,MATCH(Analyse!$F33,DataBase!$G:$G,0),MATCH(Analyse!AE$8,DataBase!$4:$4,0))</f>
        <v>30</v>
      </c>
      <c r="AF33" s="19">
        <f>INDEX(Ponderation!$W:$AA,MATCH(Analyse!AF$8,Ponderation!$W:$W,0),MATCH(Analyse!$B$5,Ponderation!$W$2:$AA$2,0))*INDEX(DataBase!$1:$1048576,MATCH(Analyse!$F33,DataBase!$G:$G,0),MATCH(Analyse!AF$8,DataBase!$4:$4,0))</f>
        <v>30</v>
      </c>
      <c r="AG33" s="19">
        <f>INDEX(Ponderation!$W:$AA,MATCH(Analyse!AG$8,Ponderation!$W:$W,0),MATCH(Analyse!$B$5,Ponderation!$W$2:$AA$2,0))*INDEX(DataBase!$1:$1048576,MATCH(Analyse!$F33,DataBase!$G:$G,0),MATCH(Analyse!AG$8,DataBase!$4:$4,0))</f>
        <v>0</v>
      </c>
      <c r="AH33" s="19">
        <f>INDEX(Ponderation!$W:$AA,MATCH(Analyse!AH$8,Ponderation!$W:$W,0),MATCH(Analyse!$B$5,Ponderation!$W$2:$AA$2,0))*INDEX(DataBase!$1:$1048576,MATCH(Analyse!$F33,DataBase!$G:$G,0),MATCH(Analyse!AH$8,DataBase!$4:$4,0))</f>
        <v>30</v>
      </c>
      <c r="AI33" s="19">
        <f>INDEX(Ponderation!$W:$AA,MATCH(Analyse!AI$8,Ponderation!$W:$W,0),MATCH(Analyse!$B$5,Ponderation!$W$2:$AA$2,0))*INDEX(DataBase!$1:$1048576,MATCH(Analyse!$F33,DataBase!$G:$G,0),MATCH(Analyse!AI$8,DataBase!$4:$4,0))</f>
        <v>0</v>
      </c>
      <c r="AJ33" s="19">
        <f>INDEX(Ponderation!$W:$AA,MATCH(Analyse!AJ$8,Ponderation!$W:$W,0),MATCH(Analyse!$B$5,Ponderation!$W$2:$AA$2,0))*INDEX(DataBase!$1:$1048576,MATCH(Analyse!$F33,DataBase!$G:$G,0),MATCH(Analyse!AJ$8,DataBase!$4:$4,0))</f>
        <v>0</v>
      </c>
      <c r="AK33" s="19">
        <f>INDEX(Ponderation!$W:$AA,MATCH(Analyse!AK$8,Ponderation!$W:$W,0),MATCH(Analyse!$B$5,Ponderation!$W$2:$AA$2,0))*INDEX(DataBase!$1:$1048576,MATCH(Analyse!$F33,DataBase!$G:$G,0),MATCH(Analyse!AK$8,DataBase!$4:$4,0))</f>
        <v>30</v>
      </c>
      <c r="AL33" s="19">
        <f>INDEX(Ponderation!$W:$AA,MATCH(Analyse!AL$8,Ponderation!$W:$W,0),MATCH(Analyse!$B$5,Ponderation!$W$2:$AA$2,0))*INDEX(DataBase!$1:$1048576,MATCH(Analyse!$F33,DataBase!$G:$G,0),MATCH(Analyse!AL$8,DataBase!$4:$4,0))</f>
        <v>0</v>
      </c>
      <c r="AM33" s="19">
        <f>INDEX(Ponderation!$W:$AA,MATCH(Analyse!AM$8,Ponderation!$W:$W,0),MATCH(Analyse!$B$5,Ponderation!$W$2:$AA$2,0))*INDEX(DataBase!$1:$1048576,MATCH(Analyse!$F33,DataBase!$G:$G,0),MATCH(Analyse!AM$8,DataBase!$4:$4,0))</f>
        <v>20</v>
      </c>
      <c r="AN33" s="19">
        <f>INDEX(Ponderation!$W:$AA,MATCH(Analyse!AN$8,Ponderation!$W:$W,0),MATCH(Analyse!$B$5,Ponderation!$W$2:$AA$2,0))*INDEX(DataBase!$1:$1048576,MATCH(Analyse!$F33,DataBase!$G:$G,0),MATCH(Analyse!AN$8,DataBase!$4:$4,0))</f>
        <v>0</v>
      </c>
      <c r="AO33" s="19">
        <f>INDEX(Ponderation!$W:$AA,MATCH(Analyse!AO$8,Ponderation!$W:$W,0),MATCH(Analyse!$B$5,Ponderation!$W$2:$AA$2,0))*INDEX(DataBase!$1:$1048576,MATCH(Analyse!$F33,DataBase!$G:$G,0),MATCH(Analyse!AO$8,DataBase!$4:$4,0))</f>
        <v>0</v>
      </c>
      <c r="AP33" s="19">
        <f>INDEX(Ponderation!$W:$AA,MATCH(Analyse!AP$8,Ponderation!$W:$W,0),MATCH(Analyse!$B$5,Ponderation!$W$2:$AA$2,0))*INDEX(DataBase!$1:$1048576,MATCH(Analyse!$F33,DataBase!$G:$G,0),MATCH(Analyse!AP$8,DataBase!$4:$4,0))</f>
        <v>10</v>
      </c>
      <c r="AQ33" s="18"/>
      <c r="AR33" s="13"/>
      <c r="AS33" s="13"/>
      <c r="AT33" s="17"/>
      <c r="AU33" s="17"/>
      <c r="AV33" s="17"/>
      <c r="AW33" s="17"/>
      <c r="AX33" s="17"/>
      <c r="AY33" s="17"/>
      <c r="AZ33" s="17"/>
      <c r="BA33" s="17"/>
      <c r="BB33" s="17"/>
      <c r="BC33" s="17"/>
      <c r="BD33" s="17"/>
      <c r="BE33" s="17"/>
      <c r="BF33" s="17"/>
      <c r="BG33" s="17"/>
      <c r="BH33" s="17"/>
      <c r="BI33" s="17"/>
      <c r="BJ33" s="17"/>
      <c r="BK33" s="17"/>
      <c r="BL33" s="17"/>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c r="CL33" s="13"/>
      <c r="CM33" s="13"/>
      <c r="CN33" s="13"/>
      <c r="CO33" s="13"/>
      <c r="CP33" s="13"/>
      <c r="CQ33" s="13"/>
      <c r="CR33" s="13"/>
      <c r="CS33" s="13"/>
      <c r="CT33" s="13"/>
      <c r="CU33" s="13"/>
      <c r="CV33" s="13"/>
      <c r="CW33" s="13"/>
      <c r="CX33" s="13"/>
      <c r="CY33" s="13"/>
      <c r="CZ33" s="13"/>
      <c r="DA33" s="13"/>
      <c r="DB33" s="13"/>
      <c r="DC33" s="13"/>
      <c r="DD33" s="13"/>
      <c r="DE33" s="13"/>
      <c r="DF33" s="13"/>
      <c r="DG33" s="13"/>
      <c r="DH33" s="13"/>
      <c r="DI33" s="13"/>
      <c r="DJ33" s="13"/>
      <c r="DK33" s="13"/>
      <c r="DL33" s="13"/>
      <c r="DM33" s="13"/>
      <c r="DN33" s="13"/>
      <c r="DO33" s="13"/>
      <c r="DP33" s="13"/>
      <c r="DQ33" s="13"/>
      <c r="DR33" s="13"/>
      <c r="DS33" s="13"/>
      <c r="DT33" s="13"/>
      <c r="DU33" s="13"/>
      <c r="DV33" s="13"/>
      <c r="DW33" s="13"/>
      <c r="DX33" s="13"/>
      <c r="DY33" s="13"/>
      <c r="DZ33" s="13"/>
      <c r="EA33" s="13"/>
      <c r="EB33" s="13"/>
      <c r="EC33" s="13"/>
      <c r="ED33" s="13"/>
      <c r="EE33" s="13"/>
      <c r="EF33" s="13"/>
      <c r="EG33" s="13"/>
      <c r="EH33" s="13"/>
      <c r="EI33" s="13"/>
      <c r="EJ33" s="13"/>
      <c r="EK33" s="13"/>
      <c r="EL33" s="13"/>
      <c r="EM33" s="13"/>
      <c r="EN33" s="13"/>
      <c r="EO33" s="13"/>
      <c r="EP33" s="13"/>
      <c r="EQ33" s="13"/>
      <c r="ER33" s="13"/>
      <c r="ES33" s="13"/>
      <c r="ET33" s="13"/>
      <c r="EU33" s="13"/>
      <c r="EV33" s="13"/>
      <c r="EW33" s="13"/>
      <c r="EX33" s="13"/>
      <c r="EY33" s="13"/>
      <c r="EZ33" s="13"/>
      <c r="FA33" s="13"/>
      <c r="FB33" s="13"/>
      <c r="FC33" s="13"/>
      <c r="FD33" s="13"/>
      <c r="FE33" s="13"/>
      <c r="FF33" s="13"/>
      <c r="FG33" s="13"/>
      <c r="FH33" s="13"/>
      <c r="FI33" s="13"/>
      <c r="FJ33" s="13"/>
      <c r="FK33" s="13"/>
      <c r="FL33" s="13"/>
      <c r="FM33" s="13"/>
      <c r="FN33" s="13"/>
      <c r="FO33" s="13"/>
      <c r="FP33" s="13"/>
      <c r="FQ33" s="13"/>
      <c r="FR33" s="13"/>
      <c r="FS33" s="13"/>
      <c r="FT33" s="13"/>
      <c r="FU33" s="13"/>
      <c r="FV33" s="13"/>
      <c r="FW33" s="13"/>
      <c r="FX33" s="13"/>
      <c r="FY33" s="13"/>
      <c r="FZ33" s="13"/>
      <c r="GA33" s="13"/>
      <c r="GB33" s="13"/>
      <c r="GC33" s="13"/>
      <c r="GD33" s="13"/>
      <c r="GE33" s="13"/>
      <c r="GF33" s="13"/>
      <c r="GG33" s="13"/>
      <c r="GH33" s="13"/>
      <c r="GI33" s="13"/>
      <c r="GJ33" s="13"/>
      <c r="GK33" s="13"/>
      <c r="GL33" s="13"/>
      <c r="GM33" s="13"/>
      <c r="GN33" s="13"/>
      <c r="GO33" s="13"/>
      <c r="GP33" s="13"/>
      <c r="GQ33" s="13"/>
      <c r="GR33" s="13"/>
      <c r="GS33" s="13"/>
      <c r="GT33" s="13"/>
      <c r="GU33" s="13"/>
      <c r="GV33" s="13"/>
      <c r="GW33" s="13"/>
      <c r="GX33" s="13"/>
      <c r="GY33" s="13"/>
      <c r="GZ33" s="13"/>
      <c r="HA33" s="13"/>
      <c r="HB33" s="13"/>
      <c r="HC33" s="13"/>
      <c r="HD33" s="13"/>
      <c r="HE33" s="13"/>
      <c r="HF33" s="13"/>
      <c r="HG33" s="13"/>
      <c r="HH33" s="13"/>
      <c r="HI33" s="13"/>
      <c r="HJ33" s="13"/>
      <c r="HK33" s="13"/>
      <c r="HL33" s="13"/>
      <c r="HM33" s="13"/>
      <c r="HN33" s="13"/>
      <c r="HO33" s="13"/>
      <c r="HP33" s="13"/>
      <c r="HQ33" s="13"/>
      <c r="HR33" s="13"/>
      <c r="HS33" s="13"/>
      <c r="HT33" s="13"/>
      <c r="HU33" s="13"/>
      <c r="HV33" s="13"/>
      <c r="HW33" s="13"/>
      <c r="HX33" s="13"/>
      <c r="HY33" s="13"/>
      <c r="HZ33" s="13"/>
      <c r="IA33" s="13"/>
      <c r="IB33" s="13"/>
      <c r="IC33" s="13"/>
      <c r="ID33" s="13"/>
      <c r="IE33" s="13"/>
      <c r="IF33" s="13"/>
      <c r="IG33" s="13"/>
      <c r="IH33" s="13"/>
      <c r="II33" s="13"/>
      <c r="IJ33" s="13"/>
      <c r="IK33" s="13"/>
      <c r="IL33" s="13"/>
      <c r="IM33" s="13"/>
      <c r="IN33" s="13"/>
      <c r="IO33" s="13"/>
      <c r="IP33" s="13"/>
      <c r="IQ33" s="13"/>
      <c r="IR33" s="13"/>
      <c r="IS33" s="13"/>
      <c r="IT33" s="13"/>
      <c r="IU33" s="13"/>
      <c r="IV33" s="13"/>
      <c r="IW33" s="13"/>
      <c r="IX33" s="13"/>
      <c r="IY33" s="13"/>
      <c r="IZ33" s="13"/>
      <c r="JA33" s="13"/>
      <c r="JB33" s="13"/>
      <c r="JC33" s="13"/>
      <c r="JD33" s="13"/>
      <c r="JE33" s="13"/>
      <c r="JF33" s="13"/>
      <c r="JG33" s="13"/>
      <c r="JH33" s="13"/>
      <c r="JI33" s="13"/>
      <c r="JJ33" s="13"/>
      <c r="JK33" s="13"/>
      <c r="JL33" s="13"/>
      <c r="JM33" s="13"/>
      <c r="JN33" s="13"/>
      <c r="JO33" s="13"/>
      <c r="JP33" s="13"/>
      <c r="JQ33" s="13"/>
      <c r="JR33" s="13"/>
      <c r="JS33" s="13"/>
      <c r="JT33" s="13"/>
      <c r="JU33" s="13"/>
      <c r="JV33" s="13"/>
      <c r="JW33" s="13"/>
      <c r="JX33" s="13"/>
      <c r="JY33" s="13"/>
      <c r="JZ33" s="13"/>
      <c r="KA33" s="13"/>
      <c r="KB33" s="13"/>
      <c r="KC33" s="13"/>
      <c r="KD33" s="13"/>
      <c r="KE33" s="13"/>
      <c r="KF33" s="13"/>
      <c r="KG33" s="13"/>
      <c r="KH33" s="13"/>
      <c r="KI33" s="13"/>
      <c r="KJ33" s="13"/>
      <c r="KK33" s="13"/>
      <c r="KL33" s="13"/>
      <c r="KM33" s="13"/>
      <c r="KN33" s="13"/>
      <c r="KO33" s="13"/>
      <c r="KP33" s="13"/>
      <c r="KQ33" s="13"/>
      <c r="KR33" s="13"/>
      <c r="KS33" s="13"/>
      <c r="KT33" s="13"/>
      <c r="KU33" s="13"/>
      <c r="KV33" s="13"/>
      <c r="KW33" s="13"/>
      <c r="KX33" s="13"/>
      <c r="KY33" s="13"/>
      <c r="KZ33" s="13"/>
      <c r="LA33" s="13"/>
      <c r="LB33" s="13"/>
      <c r="LC33" s="13"/>
      <c r="LD33" s="13"/>
      <c r="LE33" s="13"/>
      <c r="LF33" s="13"/>
      <c r="LG33" s="13"/>
      <c r="LH33" s="13"/>
      <c r="LI33" s="13"/>
      <c r="LJ33" s="13"/>
      <c r="LK33" s="13"/>
      <c r="LL33" s="13"/>
      <c r="LM33" s="13"/>
      <c r="LN33" s="13"/>
      <c r="LO33" s="13"/>
      <c r="LP33" s="13"/>
      <c r="LQ33" s="13"/>
      <c r="LR33" s="13"/>
      <c r="LS33" s="13"/>
      <c r="LT33" s="13"/>
      <c r="LU33" s="13"/>
      <c r="LV33" s="13"/>
      <c r="LW33" s="13"/>
      <c r="LX33" s="13"/>
      <c r="LY33" s="13"/>
      <c r="LZ33" s="13"/>
      <c r="MA33" s="13"/>
      <c r="MB33" s="13"/>
      <c r="MC33" s="13"/>
      <c r="MD33" s="13"/>
      <c r="ME33" s="13"/>
      <c r="MF33" s="13"/>
      <c r="MG33" s="13"/>
      <c r="MH33" s="13"/>
      <c r="MI33" s="13"/>
      <c r="MJ33" s="13"/>
      <c r="MK33" s="13"/>
      <c r="ML33" s="13"/>
      <c r="MM33" s="13"/>
      <c r="MN33" s="13"/>
      <c r="MO33" s="13"/>
      <c r="MP33" s="13"/>
      <c r="MQ33" s="13"/>
      <c r="MR33" s="13"/>
      <c r="MS33" s="13"/>
      <c r="MT33" s="13"/>
      <c r="MU33" s="13"/>
      <c r="MV33" s="13"/>
      <c r="MW33" s="13"/>
      <c r="MX33" s="13"/>
      <c r="MY33" s="13"/>
      <c r="MZ33" s="13"/>
      <c r="NA33" s="13"/>
      <c r="NB33" s="13"/>
      <c r="NC33" s="13"/>
      <c r="ND33" s="13"/>
      <c r="NE33" s="13"/>
      <c r="NF33" s="13"/>
      <c r="NG33" s="13"/>
      <c r="NH33" s="13"/>
      <c r="NI33" s="13"/>
      <c r="NJ33" s="13"/>
      <c r="NK33" s="13"/>
      <c r="NL33" s="13"/>
      <c r="NM33" s="13"/>
      <c r="NN33" s="13"/>
      <c r="NO33" s="13"/>
      <c r="NP33" s="13"/>
      <c r="NQ33" s="13"/>
      <c r="NR33" s="13"/>
      <c r="NS33" s="13"/>
      <c r="NT33" s="13"/>
      <c r="NU33" s="13"/>
      <c r="NV33" s="13"/>
      <c r="NW33" s="13"/>
      <c r="NX33" s="13"/>
      <c r="NY33" s="13"/>
      <c r="NZ33" s="13"/>
      <c r="OA33" s="13"/>
      <c r="OB33" s="13"/>
      <c r="OC33" s="13"/>
      <c r="OD33" s="13"/>
      <c r="OE33" s="13"/>
      <c r="OF33" s="13"/>
      <c r="OG33" s="13"/>
      <c r="OH33" s="13"/>
      <c r="OI33" s="13"/>
      <c r="OJ33" s="13"/>
      <c r="OK33" s="13"/>
      <c r="OL33" s="13"/>
      <c r="OM33" s="13"/>
      <c r="ON33" s="13"/>
      <c r="OO33" s="13"/>
      <c r="OP33" s="13"/>
      <c r="OQ33" s="13"/>
      <c r="OR33" s="13"/>
      <c r="OS33" s="13"/>
      <c r="OT33" s="13"/>
      <c r="OU33" s="13"/>
      <c r="OV33" s="13"/>
      <c r="OW33" s="13"/>
      <c r="OX33" s="13"/>
      <c r="OY33" s="13"/>
      <c r="OZ33" s="13"/>
      <c r="PA33" s="13"/>
      <c r="PB33" s="13"/>
      <c r="PC33" s="13"/>
      <c r="PD33" s="13"/>
      <c r="PE33" s="13"/>
      <c r="PF33" s="13"/>
      <c r="PG33" s="13"/>
      <c r="PH33" s="13"/>
      <c r="PI33" s="13"/>
      <c r="PJ33" s="13"/>
      <c r="PK33" s="13"/>
      <c r="PL33" s="13"/>
      <c r="PM33" s="13"/>
      <c r="PN33" s="13"/>
      <c r="PO33" s="13"/>
      <c r="PP33" s="13"/>
      <c r="PQ33" s="13"/>
      <c r="PR33" s="13"/>
      <c r="PS33" s="13"/>
      <c r="PT33" s="13"/>
      <c r="PU33" s="13"/>
      <c r="PV33" s="13"/>
      <c r="PW33" s="13"/>
      <c r="PX33" s="13"/>
      <c r="PY33" s="13"/>
      <c r="PZ33" s="13"/>
      <c r="QA33" s="13"/>
      <c r="QB33" s="13"/>
      <c r="QC33" s="13"/>
      <c r="QD33" s="13"/>
      <c r="QE33" s="13"/>
      <c r="QF33" s="13"/>
      <c r="QG33" s="13"/>
      <c r="QH33" s="13"/>
      <c r="QI33" s="13"/>
      <c r="QJ33" s="13"/>
      <c r="QK33" s="13"/>
      <c r="QL33" s="13"/>
      <c r="QM33" s="13"/>
      <c r="QN33" s="13"/>
      <c r="QO33" s="13"/>
      <c r="QP33" s="13"/>
      <c r="QQ33" s="13"/>
      <c r="QR33" s="13"/>
      <c r="QS33" s="13"/>
      <c r="QT33" s="13"/>
      <c r="QU33" s="13"/>
      <c r="QV33" s="13"/>
      <c r="QW33" s="13"/>
      <c r="QX33" s="13"/>
      <c r="QY33" s="13"/>
      <c r="QZ33" s="13"/>
      <c r="RA33" s="13"/>
      <c r="RB33" s="13"/>
      <c r="RC33" s="13"/>
      <c r="RD33" s="13"/>
      <c r="RE33" s="13"/>
      <c r="RF33" s="13"/>
      <c r="RG33" s="13"/>
      <c r="RH33" s="13"/>
      <c r="RI33" s="13"/>
      <c r="RJ33" s="13"/>
      <c r="RK33" s="13"/>
      <c r="RL33" s="13"/>
      <c r="RM33" s="13"/>
      <c r="RN33" s="13"/>
      <c r="RO33" s="13"/>
      <c r="RP33" s="13"/>
      <c r="RQ33" s="13"/>
      <c r="RR33" s="13"/>
      <c r="RS33" s="13"/>
      <c r="RT33" s="13"/>
      <c r="RU33" s="13"/>
      <c r="RV33" s="13"/>
      <c r="RW33" s="13"/>
      <c r="RX33" s="13"/>
      <c r="RY33" s="13"/>
      <c r="RZ33" s="13"/>
      <c r="SA33" s="13"/>
      <c r="SB33" s="13"/>
      <c r="SC33" s="13"/>
      <c r="SD33" s="13"/>
      <c r="SE33" s="13"/>
      <c r="SF33" s="13"/>
      <c r="SG33" s="13"/>
      <c r="SH33" s="13"/>
      <c r="SI33" s="13"/>
      <c r="SJ33" s="13"/>
      <c r="SK33" s="13"/>
      <c r="SL33" s="13"/>
      <c r="SM33" s="13"/>
      <c r="SN33" s="13"/>
      <c r="SO33" s="13"/>
      <c r="SP33" s="13"/>
      <c r="SQ33" s="13"/>
      <c r="SR33" s="13"/>
      <c r="SS33" s="13"/>
      <c r="ST33" s="13"/>
      <c r="SU33" s="13"/>
      <c r="SV33" s="13"/>
      <c r="SW33" s="13"/>
      <c r="SX33" s="13"/>
      <c r="SY33" s="13"/>
      <c r="SZ33" s="13"/>
      <c r="TA33" s="13"/>
      <c r="TB33" s="13"/>
      <c r="TC33" s="13"/>
      <c r="TD33" s="13"/>
      <c r="TE33" s="13"/>
      <c r="TF33" s="13"/>
      <c r="TG33" s="13"/>
      <c r="TH33" s="13"/>
      <c r="TI33" s="13"/>
      <c r="TJ33" s="13"/>
      <c r="TK33" s="13"/>
      <c r="TL33" s="13"/>
      <c r="TM33" s="13"/>
      <c r="TN33" s="13"/>
      <c r="TO33" s="13"/>
      <c r="TP33" s="13"/>
      <c r="TQ33" s="13"/>
      <c r="TR33" s="13"/>
      <c r="TS33" s="13"/>
      <c r="TT33" s="13"/>
      <c r="TU33" s="13"/>
      <c r="TV33" s="13"/>
      <c r="TW33" s="13"/>
      <c r="TX33" s="13"/>
      <c r="TY33" s="13"/>
      <c r="TZ33" s="13"/>
      <c r="UA33" s="13"/>
      <c r="UB33" s="13"/>
      <c r="UC33" s="13"/>
      <c r="UD33" s="13"/>
      <c r="UE33" s="13"/>
      <c r="UF33" s="13"/>
      <c r="UG33" s="13"/>
      <c r="UH33" s="13"/>
      <c r="UI33" s="13"/>
      <c r="UJ33" s="13"/>
      <c r="UK33" s="13"/>
      <c r="UL33" s="13"/>
      <c r="UM33" s="13"/>
      <c r="UN33" s="13"/>
      <c r="UO33" s="13"/>
      <c r="UP33" s="13"/>
      <c r="UQ33" s="13"/>
      <c r="UR33" s="13"/>
      <c r="US33" s="13"/>
      <c r="UT33" s="13"/>
      <c r="UU33" s="13"/>
      <c r="UV33" s="13"/>
      <c r="UW33" s="13"/>
      <c r="UX33" s="13"/>
      <c r="UY33" s="13"/>
      <c r="UZ33" s="13"/>
      <c r="VA33" s="13"/>
      <c r="VB33" s="13"/>
      <c r="VC33" s="13"/>
      <c r="VD33" s="13"/>
      <c r="VE33" s="13"/>
      <c r="VF33" s="13"/>
      <c r="VG33" s="13"/>
      <c r="VH33" s="13"/>
      <c r="VI33" s="13"/>
      <c r="VJ33" s="13"/>
      <c r="VK33" s="13"/>
      <c r="VL33" s="13"/>
      <c r="VM33" s="13"/>
      <c r="VN33" s="13"/>
      <c r="VO33" s="13"/>
      <c r="VP33" s="13"/>
      <c r="VQ33" s="13"/>
      <c r="VR33" s="13"/>
      <c r="VS33" s="13"/>
      <c r="VT33" s="13"/>
      <c r="VU33" s="13"/>
      <c r="VV33" s="13"/>
      <c r="VW33" s="13"/>
      <c r="VX33" s="13"/>
      <c r="VY33" s="13"/>
      <c r="VZ33" s="13"/>
      <c r="WA33" s="13"/>
      <c r="WB33" s="13"/>
      <c r="WC33" s="13"/>
      <c r="WD33" s="13"/>
      <c r="WE33" s="13"/>
      <c r="WF33" s="13"/>
      <c r="WG33" s="13"/>
      <c r="WH33" s="13"/>
      <c r="WI33" s="13"/>
      <c r="WJ33" s="13"/>
      <c r="WK33" s="13"/>
      <c r="WL33" s="13"/>
      <c r="WM33" s="13"/>
      <c r="WN33" s="13"/>
      <c r="WO33" s="13"/>
      <c r="WP33" s="13"/>
      <c r="WQ33" s="13"/>
      <c r="WR33" s="13"/>
      <c r="WS33" s="13"/>
      <c r="WT33" s="13"/>
      <c r="WU33" s="13"/>
      <c r="WV33" s="13"/>
      <c r="WW33" s="13"/>
      <c r="WX33" s="13"/>
      <c r="WY33" s="13"/>
      <c r="WZ33" s="13"/>
      <c r="XA33" s="13"/>
      <c r="XB33" s="13"/>
      <c r="XC33" s="13"/>
      <c r="XD33" s="13"/>
      <c r="XE33" s="13"/>
      <c r="XF33" s="13"/>
      <c r="XG33" s="13"/>
      <c r="XH33" s="13"/>
      <c r="XI33" s="13"/>
      <c r="XJ33" s="13"/>
      <c r="XK33" s="13"/>
      <c r="XL33" s="13"/>
      <c r="XM33" s="13"/>
      <c r="XN33" s="13"/>
      <c r="XO33" s="13"/>
      <c r="XP33" s="13"/>
      <c r="XQ33" s="13"/>
      <c r="XR33" s="13"/>
      <c r="XS33" s="13"/>
      <c r="XT33" s="13"/>
      <c r="XU33" s="13"/>
      <c r="XV33" s="13"/>
      <c r="XW33" s="13"/>
      <c r="XX33" s="13"/>
      <c r="XY33" s="13"/>
      <c r="XZ33" s="13"/>
      <c r="YA33" s="13"/>
      <c r="YB33" s="13"/>
      <c r="YC33" s="13"/>
      <c r="YD33" s="13"/>
      <c r="YE33" s="13"/>
      <c r="YF33" s="13"/>
      <c r="YG33" s="13"/>
      <c r="YH33" s="13"/>
      <c r="YI33" s="13"/>
      <c r="YJ33" s="13"/>
      <c r="YK33" s="13"/>
      <c r="YL33" s="13"/>
      <c r="YM33" s="13"/>
      <c r="YN33" s="13"/>
      <c r="YO33" s="13"/>
      <c r="YP33" s="13"/>
      <c r="YQ33" s="13"/>
      <c r="YR33" s="13"/>
      <c r="YS33" s="13"/>
      <c r="YT33" s="13"/>
      <c r="YU33" s="13"/>
      <c r="YV33" s="13"/>
      <c r="YW33" s="13"/>
      <c r="YX33" s="13"/>
      <c r="YY33" s="13"/>
      <c r="YZ33" s="13"/>
      <c r="ZA33" s="13"/>
      <c r="ZB33" s="13"/>
      <c r="ZC33" s="13"/>
      <c r="ZD33" s="13"/>
      <c r="ZE33" s="13"/>
      <c r="ZF33" s="13"/>
      <c r="ZG33" s="13"/>
      <c r="ZH33" s="13"/>
      <c r="ZI33" s="13"/>
      <c r="ZJ33" s="13"/>
      <c r="ZK33" s="13"/>
      <c r="ZL33" s="13"/>
      <c r="ZM33" s="13"/>
      <c r="ZN33" s="13"/>
      <c r="ZO33" s="13"/>
      <c r="ZP33" s="13"/>
      <c r="ZQ33" s="13"/>
      <c r="ZR33" s="13"/>
      <c r="ZS33" s="13"/>
      <c r="ZT33" s="13"/>
      <c r="ZU33" s="13"/>
      <c r="ZV33" s="13"/>
      <c r="ZW33" s="13"/>
      <c r="ZX33" s="13"/>
      <c r="ZY33" s="13"/>
      <c r="ZZ33" s="13"/>
      <c r="AAA33" s="13"/>
      <c r="AAB33" s="13"/>
      <c r="AAC33" s="13"/>
      <c r="AAD33" s="13"/>
      <c r="AAE33" s="13"/>
      <c r="AAF33" s="13"/>
      <c r="AAG33" s="13"/>
      <c r="AAH33" s="13"/>
      <c r="AAI33" s="13"/>
      <c r="AAJ33" s="13"/>
      <c r="AAK33" s="13"/>
      <c r="AAL33" s="13"/>
      <c r="AAM33" s="13"/>
      <c r="AAN33" s="13"/>
      <c r="AAO33" s="13"/>
      <c r="AAP33" s="13"/>
      <c r="AAQ33" s="13"/>
      <c r="AAR33" s="13"/>
      <c r="AAS33" s="13"/>
      <c r="AAT33" s="13"/>
      <c r="AAU33" s="13"/>
      <c r="AAV33" s="13"/>
      <c r="AAW33" s="13"/>
      <c r="AAX33" s="13"/>
      <c r="AAY33" s="13"/>
      <c r="AAZ33" s="13"/>
      <c r="ABA33" s="13"/>
      <c r="ABB33" s="13"/>
      <c r="ABC33" s="13"/>
      <c r="ABD33" s="13"/>
      <c r="ABE33" s="13"/>
      <c r="ABF33" s="13"/>
      <c r="ABG33" s="13"/>
      <c r="ABH33" s="13"/>
      <c r="ABI33" s="13"/>
      <c r="ABJ33" s="13"/>
      <c r="ABK33" s="13"/>
      <c r="ABL33" s="13"/>
      <c r="ABM33" s="13"/>
      <c r="ABN33" s="13"/>
      <c r="ABO33" s="13"/>
      <c r="ABP33" s="13"/>
      <c r="ABQ33" s="13"/>
      <c r="ABR33" s="13"/>
      <c r="ABS33" s="13"/>
      <c r="ABT33" s="13"/>
      <c r="ABU33" s="13"/>
      <c r="ABV33" s="13"/>
      <c r="ABW33" s="13"/>
      <c r="ABX33" s="13"/>
      <c r="ABY33" s="13"/>
      <c r="ABZ33" s="13"/>
      <c r="ACA33" s="13"/>
      <c r="ACB33" s="13"/>
      <c r="ACC33" s="13"/>
      <c r="ACD33" s="13"/>
      <c r="ACE33" s="13"/>
      <c r="ACF33" s="13"/>
      <c r="ACG33" s="13"/>
      <c r="ACH33" s="13"/>
      <c r="ACI33" s="13"/>
      <c r="ACJ33" s="13"/>
      <c r="ACK33" s="13"/>
      <c r="ACL33" s="13"/>
      <c r="ACM33" s="13"/>
      <c r="ACN33" s="13"/>
      <c r="ACO33" s="13"/>
      <c r="ACP33" s="13"/>
      <c r="ACQ33" s="13"/>
      <c r="ACR33" s="13"/>
      <c r="ACS33" s="13"/>
      <c r="ACT33" s="13"/>
      <c r="ACU33" s="13"/>
      <c r="ACV33" s="13"/>
      <c r="ACW33" s="13"/>
      <c r="ACX33" s="13"/>
      <c r="ACY33" s="13"/>
      <c r="ACZ33" s="13"/>
      <c r="ADA33" s="13"/>
      <c r="ADB33" s="13"/>
      <c r="ADC33" s="13"/>
      <c r="ADD33" s="13"/>
      <c r="ADE33" s="13"/>
      <c r="ADF33" s="13"/>
      <c r="ADG33" s="13"/>
      <c r="ADH33" s="13"/>
      <c r="ADI33" s="13"/>
      <c r="ADJ33" s="13"/>
      <c r="ADK33" s="13"/>
      <c r="ADL33" s="13"/>
      <c r="ADM33" s="13"/>
      <c r="ADN33" s="13"/>
      <c r="ADO33" s="13"/>
      <c r="ADP33" s="13"/>
      <c r="ADQ33" s="13"/>
      <c r="ADR33" s="13"/>
      <c r="ADS33" s="13"/>
      <c r="ADT33" s="13"/>
      <c r="ADU33" s="13"/>
      <c r="ADV33" s="13"/>
      <c r="ADW33" s="13"/>
      <c r="ADX33" s="13"/>
      <c r="ADY33" s="13"/>
      <c r="ADZ33" s="13"/>
      <c r="AEA33" s="13"/>
      <c r="AEB33" s="13"/>
      <c r="AEC33" s="13"/>
      <c r="AED33" s="13"/>
      <c r="AEE33" s="13"/>
      <c r="AEF33" s="13"/>
      <c r="AEG33" s="13"/>
      <c r="AEH33" s="13"/>
      <c r="AEI33" s="13"/>
      <c r="AEJ33" s="13"/>
      <c r="AEK33" s="13"/>
      <c r="AEL33" s="13"/>
      <c r="AEM33" s="13"/>
      <c r="AEN33" s="13"/>
      <c r="AEO33" s="13"/>
      <c r="AEP33" s="13"/>
      <c r="AEQ33" s="13"/>
      <c r="AER33" s="13"/>
      <c r="AES33" s="13"/>
      <c r="AET33" s="13"/>
      <c r="AEU33" s="13"/>
      <c r="AEV33" s="13"/>
      <c r="AEW33" s="13"/>
      <c r="AEX33" s="13"/>
      <c r="AEY33" s="13"/>
      <c r="AEZ33" s="13"/>
      <c r="AFA33" s="13"/>
      <c r="AFB33" s="13"/>
      <c r="AFC33" s="13"/>
      <c r="AFD33" s="13"/>
      <c r="AFE33" s="13"/>
      <c r="AFF33" s="13"/>
      <c r="AFG33" s="13"/>
      <c r="AFH33" s="13"/>
      <c r="AFI33" s="13"/>
      <c r="AFJ33" s="13"/>
      <c r="AFK33" s="13"/>
      <c r="AFL33" s="13"/>
      <c r="AFM33" s="13"/>
      <c r="AFN33" s="13"/>
      <c r="AFO33" s="13"/>
      <c r="AFP33" s="13"/>
      <c r="AFQ33" s="13"/>
      <c r="AFR33" s="13"/>
      <c r="AFS33" s="13"/>
      <c r="AFT33" s="13"/>
      <c r="AFU33" s="13"/>
      <c r="AFV33" s="13"/>
      <c r="AFW33" s="13"/>
      <c r="AFX33" s="13"/>
      <c r="AFY33" s="13"/>
      <c r="AFZ33" s="13"/>
      <c r="AGA33" s="13"/>
      <c r="AGB33" s="13"/>
      <c r="AGC33" s="13"/>
      <c r="AGD33" s="13"/>
      <c r="AGE33" s="13"/>
      <c r="AGF33" s="13"/>
      <c r="AGG33" s="13"/>
      <c r="AGH33" s="13"/>
      <c r="AGI33" s="13"/>
      <c r="AGJ33" s="13"/>
      <c r="AGK33" s="13"/>
      <c r="AGL33" s="13"/>
      <c r="AGM33" s="13"/>
      <c r="AGN33" s="13"/>
      <c r="AGO33" s="13"/>
      <c r="AGP33" s="13"/>
      <c r="AGQ33" s="13"/>
      <c r="AGR33" s="13"/>
      <c r="AGS33" s="13"/>
      <c r="AGT33" s="13"/>
      <c r="AGU33" s="13"/>
      <c r="AGV33" s="13"/>
      <c r="AGW33" s="13"/>
      <c r="AGX33" s="13"/>
      <c r="AGY33" s="13"/>
      <c r="AGZ33" s="13"/>
      <c r="AHA33" s="13"/>
      <c r="AHB33" s="13"/>
      <c r="AHC33" s="13"/>
      <c r="AHD33" s="13"/>
      <c r="AHE33" s="13"/>
      <c r="AHF33" s="13"/>
      <c r="AHG33" s="13"/>
      <c r="AHH33" s="13"/>
      <c r="AHI33" s="13"/>
      <c r="AHJ33" s="13"/>
      <c r="AHK33" s="13"/>
      <c r="AHL33" s="13"/>
      <c r="AHM33" s="13"/>
      <c r="AHN33" s="13"/>
      <c r="AHO33" s="13"/>
      <c r="AHP33" s="13"/>
      <c r="AHQ33" s="13"/>
      <c r="AHR33" s="13"/>
      <c r="AHS33" s="13"/>
      <c r="AHT33" s="13"/>
      <c r="AHU33" s="13"/>
      <c r="AHV33" s="13"/>
      <c r="AHW33" s="13"/>
      <c r="AHX33" s="13"/>
      <c r="AHY33" s="13"/>
      <c r="AHZ33" s="13"/>
      <c r="AIA33" s="13"/>
      <c r="AIB33" s="13"/>
      <c r="AIC33" s="13"/>
      <c r="AID33" s="13"/>
      <c r="AIE33" s="13"/>
      <c r="AIF33" s="13"/>
      <c r="AIG33" s="13"/>
      <c r="AIH33" s="13"/>
      <c r="AII33" s="13"/>
      <c r="AIJ33" s="13"/>
      <c r="AIK33" s="13"/>
      <c r="AIL33" s="13"/>
      <c r="AIM33" s="13"/>
      <c r="AIN33" s="13"/>
      <c r="AIO33" s="13"/>
      <c r="AIP33" s="13"/>
      <c r="AIQ33" s="13"/>
      <c r="AIR33" s="13"/>
      <c r="AIS33" s="13"/>
      <c r="AIT33" s="13"/>
      <c r="AIU33" s="13"/>
      <c r="AIV33" s="13"/>
      <c r="AIW33" s="13"/>
      <c r="AIX33" s="13"/>
      <c r="AIY33" s="13"/>
      <c r="AIZ33" s="13"/>
      <c r="AJA33" s="13"/>
      <c r="AJB33" s="13"/>
      <c r="AJC33" s="13"/>
      <c r="AJD33" s="13"/>
      <c r="AJE33" s="13"/>
      <c r="AJF33" s="13"/>
      <c r="AJG33" s="13"/>
      <c r="AJH33" s="13"/>
      <c r="AJI33" s="13"/>
      <c r="AJJ33" s="13"/>
      <c r="AJK33" s="13"/>
      <c r="AJL33" s="13"/>
      <c r="AJM33" s="13"/>
      <c r="AJN33" s="13"/>
      <c r="AJO33" s="13"/>
      <c r="AJP33" s="13"/>
      <c r="AJQ33" s="13"/>
      <c r="AJR33" s="13"/>
      <c r="AJS33" s="13"/>
      <c r="AJT33" s="13"/>
      <c r="AJU33" s="13"/>
      <c r="AJV33" s="13"/>
      <c r="AJW33" s="13"/>
      <c r="AJX33" s="13"/>
      <c r="AJY33" s="13"/>
      <c r="AJZ33" s="13"/>
      <c r="AKA33" s="13"/>
      <c r="AKB33" s="13"/>
      <c r="AKC33" s="13"/>
      <c r="AKD33" s="13"/>
      <c r="AKE33" s="13"/>
      <c r="AKF33" s="13"/>
      <c r="AKG33" s="13"/>
      <c r="AKH33" s="13"/>
      <c r="AKI33" s="13"/>
      <c r="AKJ33" s="13"/>
      <c r="AKK33" s="13"/>
      <c r="AKL33" s="13"/>
      <c r="AKM33" s="13"/>
      <c r="AKN33" s="13"/>
      <c r="AKO33" s="13"/>
      <c r="AKP33" s="13"/>
      <c r="AKQ33" s="13"/>
      <c r="AKR33" s="13"/>
      <c r="AKS33" s="13"/>
      <c r="AKT33" s="13"/>
      <c r="AKU33" s="13"/>
      <c r="AKV33" s="13"/>
      <c r="AKW33" s="13"/>
      <c r="AKX33" s="13"/>
      <c r="AKY33" s="13"/>
      <c r="AKZ33" s="13"/>
      <c r="ALA33" s="13"/>
      <c r="ALB33" s="13"/>
      <c r="ALC33" s="13"/>
      <c r="ALD33" s="13"/>
      <c r="ALE33" s="13"/>
      <c r="ALF33" s="13"/>
      <c r="ALG33" s="13"/>
      <c r="ALH33" s="13"/>
      <c r="ALI33" s="13"/>
      <c r="ALJ33" s="13"/>
      <c r="ALK33" s="13"/>
      <c r="ALL33" s="13"/>
      <c r="ALM33" s="13"/>
      <c r="ALN33" s="13"/>
      <c r="ALO33" s="13"/>
      <c r="ALP33" s="13"/>
      <c r="ALQ33" s="13"/>
      <c r="ALR33" s="13"/>
      <c r="ALS33" s="13"/>
      <c r="ALT33" s="13"/>
      <c r="ALU33" s="13"/>
    </row>
    <row r="34" spans="1:1009" s="12" customFormat="1" ht="28">
      <c r="A34" s="112" t="str">
        <f>DataBase!B30</f>
        <v>Palaemon longirostris</v>
      </c>
      <c r="B34" s="112" t="str">
        <f>DataBase!C30</f>
        <v>comet sur spermatozoide</v>
      </c>
      <c r="C34" s="112" t="str">
        <f>DataBase!D30</f>
        <v>Transition</v>
      </c>
      <c r="D34" s="112" t="str">
        <f>DataBase!E30</f>
        <v>B Xuereb</v>
      </c>
      <c r="E34" s="112" t="str">
        <f>DataBase!F30</f>
        <v>SEBIO</v>
      </c>
      <c r="F34" s="20" t="str">
        <f t="shared" si="0"/>
        <v>Palaemon longirostris comet sur spermatozoide</v>
      </c>
      <c r="G34" s="20">
        <f>_xlfn.RANK.EQ(H34,$H$9:$H$997,0)+COUNTIF(H$8:H33,H34)</f>
        <v>10</v>
      </c>
      <c r="H34" s="20">
        <f t="shared" si="1"/>
        <v>350</v>
      </c>
      <c r="I34" s="19">
        <f>INDEX(Ponderation!$W:$AA,MATCH(Analyse!I$8,Ponderation!$W:$W,0),MATCH(Analyse!$B$5,Ponderation!$W$2:$AA$2,0))*INDEX(DataBase!$1:$1048576,MATCH(Analyse!$F34,DataBase!$G:$G,0),MATCH(Analyse!I$8,DataBase!$4:$4,0))</f>
        <v>30</v>
      </c>
      <c r="J34" s="19">
        <f>INDEX(Ponderation!$W:$AA,MATCH(Analyse!J$8,Ponderation!$W:$W,0),MATCH(Analyse!$B$5,Ponderation!$W$2:$AA$2,0))*INDEX(DataBase!$1:$1048576,MATCH(Analyse!$F34,DataBase!$G:$G,0),MATCH(Analyse!J$8,DataBase!$4:$4,0))</f>
        <v>0</v>
      </c>
      <c r="K34" s="19">
        <f>INDEX(Ponderation!$W:$AA,MATCH(Analyse!K$8,Ponderation!$W:$W,0),MATCH(Analyse!$B$5,Ponderation!$W$2:$AA$2,0))*INDEX(DataBase!$1:$1048576,MATCH(Analyse!$F34,DataBase!$G:$G,0),MATCH(Analyse!K$8,DataBase!$4:$4,0))</f>
        <v>0</v>
      </c>
      <c r="L34" s="19">
        <f>INDEX(Ponderation!$W:$AA,MATCH(Analyse!L$8,Ponderation!$W:$W,0),MATCH(Analyse!$B$5,Ponderation!$W$2:$AA$2,0))*INDEX(DataBase!$1:$1048576,MATCH(Analyse!$F34,DataBase!$G:$G,0),MATCH(Analyse!L$8,DataBase!$4:$4,0))</f>
        <v>30</v>
      </c>
      <c r="M34" s="19">
        <f>INDEX(Ponderation!$W:$AA,MATCH(Analyse!M$8,Ponderation!$W:$W,0),MATCH(Analyse!$B$5,Ponderation!$W$2:$AA$2,0))*INDEX(DataBase!$1:$1048576,MATCH(Analyse!$F34,DataBase!$G:$G,0),MATCH(Analyse!M$8,DataBase!$4:$4,0))</f>
        <v>0</v>
      </c>
      <c r="N34" s="19">
        <f>INDEX(Ponderation!$W:$AA,MATCH(Analyse!N$8,Ponderation!$W:$W,0),MATCH(Analyse!$B$5,Ponderation!$W$2:$AA$2,0))*INDEX(DataBase!$1:$1048576,MATCH(Analyse!$F34,DataBase!$G:$G,0),MATCH(Analyse!N$8,DataBase!$4:$4,0))</f>
        <v>0</v>
      </c>
      <c r="O34" s="19">
        <f>INDEX(Ponderation!$W:$AA,MATCH(Analyse!O$8,Ponderation!$W:$W,0),MATCH(Analyse!$B$5,Ponderation!$W$2:$AA$2,0))*INDEX(DataBase!$1:$1048576,MATCH(Analyse!$F34,DataBase!$G:$G,0),MATCH(Analyse!O$8,DataBase!$4:$4,0))</f>
        <v>30</v>
      </c>
      <c r="P34" s="19">
        <f>INDEX(Ponderation!$W:$AA,MATCH(Analyse!P$8,Ponderation!$W:$W,0),MATCH(Analyse!$B$5,Ponderation!$W$2:$AA$2,0))*INDEX(DataBase!$1:$1048576,MATCH(Analyse!$F34,DataBase!$G:$G,0),MATCH(Analyse!P$8,DataBase!$4:$4,0))</f>
        <v>0</v>
      </c>
      <c r="Q34" s="19">
        <f>INDEX(Ponderation!$W:$AA,MATCH(Analyse!Q$8,Ponderation!$W:$W,0),MATCH(Analyse!$B$5,Ponderation!$W$2:$AA$2,0))*INDEX(DataBase!$1:$1048576,MATCH(Analyse!$F34,DataBase!$G:$G,0),MATCH(Analyse!Q$8,DataBase!$4:$4,0))</f>
        <v>0</v>
      </c>
      <c r="R34" s="19">
        <f>INDEX(Ponderation!$W:$AA,MATCH(Analyse!R$8,Ponderation!$W:$W,0),MATCH(Analyse!$B$5,Ponderation!$W$2:$AA$2,0))*INDEX(DataBase!$1:$1048576,MATCH(Analyse!$F34,DataBase!$G:$G,0),MATCH(Analyse!R$8,DataBase!$4:$4,0))</f>
        <v>30</v>
      </c>
      <c r="S34" s="19">
        <f>INDEX(Ponderation!$W:$AA,MATCH(Analyse!S$8,Ponderation!$W:$W,0),MATCH(Analyse!$B$5,Ponderation!$W$2:$AA$2,0))*INDEX(DataBase!$1:$1048576,MATCH(Analyse!$F34,DataBase!$G:$G,0),MATCH(Analyse!S$8,DataBase!$4:$4,0))</f>
        <v>0</v>
      </c>
      <c r="T34" s="19">
        <f>INDEX(Ponderation!$W:$AA,MATCH(Analyse!T$8,Ponderation!$W:$W,0),MATCH(Analyse!$B$5,Ponderation!$W$2:$AA$2,0))*INDEX(DataBase!$1:$1048576,MATCH(Analyse!$F34,DataBase!$G:$G,0),MATCH(Analyse!T$8,DataBase!$4:$4,0))</f>
        <v>0</v>
      </c>
      <c r="U34" s="19">
        <f>INDEX(Ponderation!$W:$AA,MATCH(Analyse!U$8,Ponderation!$W:$W,0),MATCH(Analyse!$B$5,Ponderation!$W$2:$AA$2,0))*INDEX(DataBase!$1:$1048576,MATCH(Analyse!$F34,DataBase!$G:$G,0),MATCH(Analyse!U$8,DataBase!$4:$4,0))</f>
        <v>30</v>
      </c>
      <c r="V34" s="19">
        <f>INDEX(Ponderation!$W:$AA,MATCH(Analyse!V$8,Ponderation!$W:$W,0),MATCH(Analyse!$B$5,Ponderation!$W$2:$AA$2,0))*INDEX(DataBase!$1:$1048576,MATCH(Analyse!$F34,DataBase!$G:$G,0),MATCH(Analyse!V$8,DataBase!$4:$4,0))</f>
        <v>0</v>
      </c>
      <c r="W34" s="19">
        <f>INDEX(Ponderation!$W:$AA,MATCH(Analyse!W$8,Ponderation!$W:$W,0),MATCH(Analyse!$B$5,Ponderation!$W$2:$AA$2,0))*INDEX(DataBase!$1:$1048576,MATCH(Analyse!$F34,DataBase!$G:$G,0),MATCH(Analyse!W$8,DataBase!$4:$4,0))</f>
        <v>0</v>
      </c>
      <c r="X34" s="19">
        <f>INDEX(Ponderation!$W:$AA,MATCH(Analyse!X$8,Ponderation!$W:$W,0),MATCH(Analyse!$B$5,Ponderation!$W$2:$AA$2,0))*INDEX(DataBase!$1:$1048576,MATCH(Analyse!$F34,DataBase!$G:$G,0),MATCH(Analyse!X$8,DataBase!$4:$4,0))</f>
        <v>0</v>
      </c>
      <c r="Y34" s="19">
        <f>INDEX(Ponderation!$W:$AA,MATCH(Analyse!Y$8,Ponderation!$W:$W,0),MATCH(Analyse!$B$5,Ponderation!$W$2:$AA$2,0))*INDEX(DataBase!$1:$1048576,MATCH(Analyse!$F34,DataBase!$G:$G,0),MATCH(Analyse!Y$8,DataBase!$4:$4,0))</f>
        <v>0</v>
      </c>
      <c r="Z34" s="19">
        <f>INDEX(Ponderation!$W:$AA,MATCH(Analyse!Z$8,Ponderation!$W:$W,0),MATCH(Analyse!$B$5,Ponderation!$W$2:$AA$2,0))*INDEX(DataBase!$1:$1048576,MATCH(Analyse!$F34,DataBase!$G:$G,0),MATCH(Analyse!Z$8,DataBase!$4:$4,0))</f>
        <v>0</v>
      </c>
      <c r="AA34" s="19">
        <f>INDEX(Ponderation!$W:$AA,MATCH(Analyse!AA$8,Ponderation!$W:$W,0),MATCH(Analyse!$B$5,Ponderation!$W$2:$AA$2,0))*INDEX(DataBase!$1:$1048576,MATCH(Analyse!$F34,DataBase!$G:$G,0),MATCH(Analyse!AA$8,DataBase!$4:$4,0))</f>
        <v>10</v>
      </c>
      <c r="AB34" s="19">
        <f>INDEX(Ponderation!$W:$AA,MATCH(Analyse!AB$8,Ponderation!$W:$W,0),MATCH(Analyse!$B$5,Ponderation!$W$2:$AA$2,0))*INDEX(DataBase!$1:$1048576,MATCH(Analyse!$F34,DataBase!$G:$G,0),MATCH(Analyse!AB$8,DataBase!$4:$4,0))</f>
        <v>10</v>
      </c>
      <c r="AC34" s="19">
        <f>INDEX(Ponderation!$W:$AA,MATCH(Analyse!AC$8,Ponderation!$W:$W,0),MATCH(Analyse!$B$5,Ponderation!$W$2:$AA$2,0))*INDEX(DataBase!$1:$1048576,MATCH(Analyse!$F34,DataBase!$G:$G,0),MATCH(Analyse!AC$8,DataBase!$4:$4,0))</f>
        <v>0</v>
      </c>
      <c r="AD34" s="19">
        <f>INDEX(Ponderation!$W:$AA,MATCH(Analyse!AD$8,Ponderation!$W:$W,0),MATCH(Analyse!$B$5,Ponderation!$W$2:$AA$2,0))*INDEX(DataBase!$1:$1048576,MATCH(Analyse!$F34,DataBase!$G:$G,0),MATCH(Analyse!AD$8,DataBase!$4:$4,0))</f>
        <v>30</v>
      </c>
      <c r="AE34" s="19">
        <f>INDEX(Ponderation!$W:$AA,MATCH(Analyse!AE$8,Ponderation!$W:$W,0),MATCH(Analyse!$B$5,Ponderation!$W$2:$AA$2,0))*INDEX(DataBase!$1:$1048576,MATCH(Analyse!$F34,DataBase!$G:$G,0),MATCH(Analyse!AE$8,DataBase!$4:$4,0))</f>
        <v>30</v>
      </c>
      <c r="AF34" s="19">
        <f>INDEX(Ponderation!$W:$AA,MATCH(Analyse!AF$8,Ponderation!$W:$W,0),MATCH(Analyse!$B$5,Ponderation!$W$2:$AA$2,0))*INDEX(DataBase!$1:$1048576,MATCH(Analyse!$F34,DataBase!$G:$G,0),MATCH(Analyse!AF$8,DataBase!$4:$4,0))</f>
        <v>0</v>
      </c>
      <c r="AG34" s="19">
        <f>INDEX(Ponderation!$W:$AA,MATCH(Analyse!AG$8,Ponderation!$W:$W,0),MATCH(Analyse!$B$5,Ponderation!$W$2:$AA$2,0))*INDEX(DataBase!$1:$1048576,MATCH(Analyse!$F34,DataBase!$G:$G,0),MATCH(Analyse!AG$8,DataBase!$4:$4,0))</f>
        <v>0</v>
      </c>
      <c r="AH34" s="19">
        <f>INDEX(Ponderation!$W:$AA,MATCH(Analyse!AH$8,Ponderation!$W:$W,0),MATCH(Analyse!$B$5,Ponderation!$W$2:$AA$2,0))*INDEX(DataBase!$1:$1048576,MATCH(Analyse!$F34,DataBase!$G:$G,0),MATCH(Analyse!AH$8,DataBase!$4:$4,0))</f>
        <v>30</v>
      </c>
      <c r="AI34" s="19">
        <f>INDEX(Ponderation!$W:$AA,MATCH(Analyse!AI$8,Ponderation!$W:$W,0),MATCH(Analyse!$B$5,Ponderation!$W$2:$AA$2,0))*INDEX(DataBase!$1:$1048576,MATCH(Analyse!$F34,DataBase!$G:$G,0),MATCH(Analyse!AI$8,DataBase!$4:$4,0))</f>
        <v>0</v>
      </c>
      <c r="AJ34" s="19">
        <f>INDEX(Ponderation!$W:$AA,MATCH(Analyse!AJ$8,Ponderation!$W:$W,0),MATCH(Analyse!$B$5,Ponderation!$W$2:$AA$2,0))*INDEX(DataBase!$1:$1048576,MATCH(Analyse!$F34,DataBase!$G:$G,0),MATCH(Analyse!AJ$8,DataBase!$4:$4,0))</f>
        <v>0</v>
      </c>
      <c r="AK34" s="19">
        <f>INDEX(Ponderation!$W:$AA,MATCH(Analyse!AK$8,Ponderation!$W:$W,0),MATCH(Analyse!$B$5,Ponderation!$W$2:$AA$2,0))*INDEX(DataBase!$1:$1048576,MATCH(Analyse!$F34,DataBase!$G:$G,0),MATCH(Analyse!AK$8,DataBase!$4:$4,0))</f>
        <v>30</v>
      </c>
      <c r="AL34" s="19">
        <f>INDEX(Ponderation!$W:$AA,MATCH(Analyse!AL$8,Ponderation!$W:$W,0),MATCH(Analyse!$B$5,Ponderation!$W$2:$AA$2,0))*INDEX(DataBase!$1:$1048576,MATCH(Analyse!$F34,DataBase!$G:$G,0),MATCH(Analyse!AL$8,DataBase!$4:$4,0))</f>
        <v>0</v>
      </c>
      <c r="AM34" s="19">
        <f>INDEX(Ponderation!$W:$AA,MATCH(Analyse!AM$8,Ponderation!$W:$W,0),MATCH(Analyse!$B$5,Ponderation!$W$2:$AA$2,0))*INDEX(DataBase!$1:$1048576,MATCH(Analyse!$F34,DataBase!$G:$G,0),MATCH(Analyse!AM$8,DataBase!$4:$4,0))</f>
        <v>20</v>
      </c>
      <c r="AN34" s="19">
        <f>INDEX(Ponderation!$W:$AA,MATCH(Analyse!AN$8,Ponderation!$W:$W,0),MATCH(Analyse!$B$5,Ponderation!$W$2:$AA$2,0))*INDEX(DataBase!$1:$1048576,MATCH(Analyse!$F34,DataBase!$G:$G,0),MATCH(Analyse!AN$8,DataBase!$4:$4,0))</f>
        <v>0</v>
      </c>
      <c r="AO34" s="19">
        <f>INDEX(Ponderation!$W:$AA,MATCH(Analyse!AO$8,Ponderation!$W:$W,0),MATCH(Analyse!$B$5,Ponderation!$W$2:$AA$2,0))*INDEX(DataBase!$1:$1048576,MATCH(Analyse!$F34,DataBase!$G:$G,0),MATCH(Analyse!AO$8,DataBase!$4:$4,0))</f>
        <v>30</v>
      </c>
      <c r="AP34" s="19">
        <f>INDEX(Ponderation!$W:$AA,MATCH(Analyse!AP$8,Ponderation!$W:$W,0),MATCH(Analyse!$B$5,Ponderation!$W$2:$AA$2,0))*INDEX(DataBase!$1:$1048576,MATCH(Analyse!$F34,DataBase!$G:$G,0),MATCH(Analyse!AP$8,DataBase!$4:$4,0))</f>
        <v>10</v>
      </c>
      <c r="AQ34" s="13"/>
      <c r="AR34" s="13"/>
      <c r="AS34" s="13"/>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T34" s="17"/>
      <c r="BU34" s="17"/>
      <c r="BV34" s="17"/>
      <c r="BW34" s="17"/>
      <c r="BX34" s="17"/>
      <c r="BY34" s="17"/>
      <c r="BZ34" s="17"/>
      <c r="CA34" s="17"/>
      <c r="CB34" s="17"/>
      <c r="CC34" s="17"/>
      <c r="CD34" s="17"/>
      <c r="CE34" s="17"/>
      <c r="CF34" s="17"/>
      <c r="CG34" s="17"/>
      <c r="CH34" s="17"/>
      <c r="CI34" s="17"/>
      <c r="CJ34" s="17"/>
      <c r="CK34" s="17"/>
      <c r="CL34" s="17"/>
      <c r="CM34" s="17"/>
      <c r="CN34" s="17"/>
      <c r="CO34" s="17"/>
      <c r="CP34" s="17"/>
      <c r="CQ34" s="17"/>
      <c r="CR34" s="17"/>
      <c r="CS34" s="17"/>
      <c r="CT34" s="17"/>
      <c r="CU34" s="17"/>
      <c r="CV34" s="17"/>
      <c r="CW34" s="17"/>
      <c r="CX34" s="17"/>
      <c r="CY34" s="17"/>
      <c r="CZ34" s="17"/>
      <c r="DA34" s="17"/>
      <c r="DB34" s="17"/>
      <c r="DC34" s="17"/>
      <c r="DD34" s="17"/>
      <c r="DE34" s="17"/>
      <c r="DF34" s="17"/>
      <c r="DG34" s="17"/>
      <c r="DH34" s="17"/>
      <c r="DI34" s="17"/>
      <c r="DJ34" s="17"/>
      <c r="DK34" s="17"/>
      <c r="DL34" s="17"/>
      <c r="DM34" s="17"/>
      <c r="DN34" s="17"/>
      <c r="DO34" s="17"/>
      <c r="DP34" s="17"/>
      <c r="DQ34" s="17"/>
      <c r="DR34" s="17"/>
      <c r="DS34" s="17"/>
      <c r="DT34" s="17"/>
      <c r="DU34" s="17"/>
      <c r="DV34" s="17"/>
      <c r="DW34" s="17"/>
      <c r="DX34" s="17"/>
      <c r="DY34" s="17"/>
      <c r="DZ34" s="17"/>
      <c r="EA34" s="17"/>
      <c r="EB34" s="17"/>
      <c r="EC34" s="17"/>
      <c r="ED34" s="17"/>
      <c r="EE34" s="17"/>
      <c r="EF34" s="17"/>
      <c r="EG34" s="17"/>
      <c r="EH34" s="17"/>
      <c r="EI34" s="17"/>
      <c r="EJ34" s="17"/>
      <c r="EK34" s="17"/>
      <c r="EL34" s="17"/>
      <c r="EM34" s="17"/>
      <c r="EN34" s="17"/>
      <c r="EO34" s="17"/>
      <c r="EP34" s="17"/>
      <c r="EQ34" s="17"/>
      <c r="ER34" s="17"/>
      <c r="ES34" s="17"/>
      <c r="ET34" s="17"/>
      <c r="EU34" s="17"/>
      <c r="EV34" s="17"/>
      <c r="EW34" s="17"/>
      <c r="EX34" s="17"/>
      <c r="EY34" s="17"/>
      <c r="EZ34" s="17"/>
      <c r="FA34" s="17"/>
      <c r="FB34" s="17"/>
      <c r="FC34" s="17"/>
      <c r="FD34" s="17"/>
      <c r="FE34" s="17"/>
      <c r="FF34" s="17"/>
      <c r="FG34" s="17"/>
      <c r="FH34" s="17"/>
      <c r="FI34" s="17"/>
      <c r="FJ34" s="17"/>
      <c r="FK34" s="17"/>
      <c r="FL34" s="17"/>
      <c r="FM34" s="17"/>
      <c r="FN34" s="17"/>
      <c r="FO34" s="17"/>
      <c r="FP34" s="17"/>
      <c r="FQ34" s="17"/>
      <c r="FR34" s="17"/>
      <c r="FS34" s="17"/>
      <c r="FT34" s="17"/>
      <c r="FU34" s="17"/>
      <c r="FV34" s="17"/>
      <c r="FW34" s="17"/>
      <c r="FX34" s="17"/>
      <c r="FY34" s="17"/>
      <c r="FZ34" s="17"/>
      <c r="GA34" s="17"/>
      <c r="GB34" s="17"/>
      <c r="GC34" s="17"/>
      <c r="GD34" s="17"/>
      <c r="GE34" s="17"/>
      <c r="GF34" s="17"/>
      <c r="GG34" s="17"/>
      <c r="GH34" s="17"/>
      <c r="GI34" s="17"/>
      <c r="GJ34" s="17"/>
      <c r="GK34" s="17"/>
      <c r="GL34" s="17"/>
      <c r="GM34" s="17"/>
      <c r="GN34" s="17"/>
      <c r="GO34" s="17"/>
      <c r="GP34" s="17"/>
      <c r="GQ34" s="17"/>
      <c r="GR34" s="17"/>
      <c r="GS34" s="17"/>
      <c r="GT34" s="17"/>
      <c r="GU34" s="17"/>
      <c r="GV34" s="17"/>
      <c r="GW34" s="17"/>
      <c r="GX34" s="17"/>
      <c r="GY34" s="17"/>
      <c r="GZ34" s="17"/>
      <c r="HA34" s="17"/>
      <c r="HB34" s="17"/>
      <c r="HC34" s="17"/>
      <c r="HD34" s="17"/>
      <c r="HE34" s="17"/>
      <c r="HF34" s="17"/>
      <c r="HG34" s="17"/>
      <c r="HH34" s="17"/>
      <c r="HI34" s="17"/>
      <c r="HJ34" s="17"/>
      <c r="HK34" s="17"/>
      <c r="HL34" s="17"/>
      <c r="HM34" s="17"/>
      <c r="HN34" s="17"/>
      <c r="HO34" s="17"/>
      <c r="HP34" s="17"/>
      <c r="HQ34" s="17"/>
      <c r="HR34" s="17"/>
      <c r="HS34" s="17"/>
      <c r="HT34" s="17"/>
      <c r="HU34" s="17"/>
      <c r="HV34" s="17"/>
      <c r="HW34" s="17"/>
      <c r="HX34" s="17"/>
      <c r="HY34" s="17"/>
      <c r="HZ34" s="17"/>
      <c r="IA34" s="17"/>
      <c r="IB34" s="17"/>
      <c r="IC34" s="17"/>
      <c r="ID34" s="17"/>
      <c r="IE34" s="17"/>
      <c r="IF34" s="17"/>
      <c r="IG34" s="17"/>
      <c r="IH34" s="17"/>
      <c r="II34" s="17"/>
      <c r="IJ34" s="17"/>
      <c r="IK34" s="17"/>
      <c r="IL34" s="17"/>
      <c r="IM34" s="17"/>
      <c r="IN34" s="17"/>
      <c r="IO34" s="17"/>
      <c r="IP34" s="17"/>
      <c r="IQ34" s="17"/>
      <c r="IR34" s="17"/>
      <c r="IS34" s="17"/>
      <c r="IT34" s="17"/>
      <c r="IU34" s="17"/>
      <c r="IV34" s="17"/>
      <c r="IW34" s="17"/>
      <c r="IX34" s="17"/>
      <c r="IY34" s="17"/>
      <c r="IZ34" s="17"/>
      <c r="JA34" s="17"/>
      <c r="JB34" s="17"/>
      <c r="JC34" s="17"/>
      <c r="JD34" s="17"/>
      <c r="JE34" s="17"/>
      <c r="JF34" s="17"/>
      <c r="JG34" s="17"/>
      <c r="JH34" s="17"/>
      <c r="JI34" s="17"/>
      <c r="JJ34" s="17"/>
      <c r="JK34" s="17"/>
      <c r="JL34" s="17"/>
      <c r="JM34" s="17"/>
      <c r="JN34" s="17"/>
      <c r="JO34" s="17"/>
      <c r="JP34" s="17"/>
      <c r="JQ34" s="17"/>
      <c r="JR34" s="17"/>
      <c r="JS34" s="17"/>
      <c r="JT34" s="17"/>
      <c r="JU34" s="17"/>
      <c r="JV34" s="17"/>
      <c r="JW34" s="17"/>
      <c r="JX34" s="17"/>
      <c r="JY34" s="17"/>
      <c r="JZ34" s="17"/>
      <c r="KA34" s="17"/>
      <c r="KB34" s="17"/>
      <c r="KC34" s="17"/>
      <c r="KD34" s="17"/>
      <c r="KE34" s="17"/>
      <c r="KF34" s="17"/>
      <c r="KG34" s="17"/>
      <c r="KH34" s="17"/>
      <c r="KI34" s="17"/>
      <c r="KJ34" s="17"/>
      <c r="KK34" s="17"/>
      <c r="KL34" s="17"/>
      <c r="KM34" s="17"/>
      <c r="KN34" s="17"/>
      <c r="KO34" s="17"/>
      <c r="KP34" s="17"/>
      <c r="KQ34" s="17"/>
      <c r="KR34" s="17"/>
      <c r="KS34" s="17"/>
      <c r="KT34" s="17"/>
      <c r="KU34" s="17"/>
      <c r="KV34" s="17"/>
      <c r="KW34" s="17"/>
      <c r="KX34" s="17"/>
      <c r="KY34" s="17"/>
      <c r="KZ34" s="17"/>
      <c r="LA34" s="17"/>
      <c r="LB34" s="17"/>
      <c r="LC34" s="17"/>
      <c r="LD34" s="17"/>
      <c r="LE34" s="17"/>
      <c r="LF34" s="17"/>
      <c r="LG34" s="17"/>
      <c r="LH34" s="17"/>
      <c r="LI34" s="17"/>
      <c r="LJ34" s="17"/>
      <c r="LK34" s="17"/>
      <c r="LL34" s="17"/>
      <c r="LM34" s="17"/>
      <c r="LN34" s="17"/>
      <c r="LO34" s="17"/>
      <c r="LP34" s="17"/>
      <c r="LQ34" s="17"/>
      <c r="LR34" s="17"/>
      <c r="LS34" s="17"/>
      <c r="LT34" s="17"/>
      <c r="LU34" s="17"/>
      <c r="LV34" s="17"/>
      <c r="LW34" s="17"/>
      <c r="LX34" s="17"/>
      <c r="LY34" s="17"/>
      <c r="LZ34" s="17"/>
      <c r="MA34" s="17"/>
      <c r="MB34" s="17"/>
      <c r="MC34" s="17"/>
      <c r="MD34" s="17"/>
      <c r="ME34" s="17"/>
      <c r="MF34" s="17"/>
      <c r="MG34" s="17"/>
      <c r="MH34" s="17"/>
      <c r="MI34" s="17"/>
      <c r="MJ34" s="17"/>
      <c r="MK34" s="17"/>
      <c r="ML34" s="17"/>
      <c r="MM34" s="17"/>
      <c r="MN34" s="17"/>
      <c r="MO34" s="17"/>
      <c r="MP34" s="17"/>
      <c r="MQ34" s="17"/>
      <c r="MR34" s="17"/>
      <c r="MS34" s="17"/>
      <c r="MT34" s="17"/>
      <c r="MU34" s="17"/>
      <c r="MV34" s="17"/>
      <c r="MW34" s="17"/>
      <c r="MX34" s="17"/>
      <c r="MY34" s="17"/>
      <c r="MZ34" s="17"/>
      <c r="NA34" s="17"/>
      <c r="NB34" s="17"/>
      <c r="NC34" s="17"/>
      <c r="ND34" s="17"/>
      <c r="NE34" s="17"/>
      <c r="NF34" s="17"/>
      <c r="NG34" s="17"/>
      <c r="NH34" s="17"/>
      <c r="NI34" s="17"/>
      <c r="NJ34" s="17"/>
      <c r="NK34" s="17"/>
      <c r="NL34" s="17"/>
      <c r="NM34" s="17"/>
      <c r="NN34" s="17"/>
      <c r="NO34" s="17"/>
      <c r="NP34" s="17"/>
      <c r="NQ34" s="17"/>
      <c r="NR34" s="17"/>
      <c r="NS34" s="17"/>
      <c r="NT34" s="17"/>
      <c r="NU34" s="17"/>
      <c r="NV34" s="17"/>
      <c r="NW34" s="17"/>
      <c r="NX34" s="17"/>
      <c r="NY34" s="17"/>
      <c r="NZ34" s="17"/>
      <c r="OA34" s="17"/>
      <c r="OB34" s="17"/>
      <c r="OC34" s="17"/>
      <c r="OD34" s="17"/>
      <c r="OE34" s="17"/>
      <c r="OF34" s="17"/>
      <c r="OG34" s="17"/>
      <c r="OH34" s="17"/>
      <c r="OI34" s="17"/>
      <c r="OJ34" s="17"/>
      <c r="OK34" s="17"/>
      <c r="OL34" s="17"/>
      <c r="OM34" s="17"/>
      <c r="ON34" s="17"/>
      <c r="OO34" s="17"/>
      <c r="OP34" s="17"/>
      <c r="OQ34" s="17"/>
      <c r="OR34" s="17"/>
      <c r="OS34" s="17"/>
      <c r="OT34" s="17"/>
      <c r="OU34" s="17"/>
      <c r="OV34" s="17"/>
      <c r="OW34" s="17"/>
      <c r="OX34" s="17"/>
      <c r="OY34" s="17"/>
      <c r="OZ34" s="17"/>
      <c r="PA34" s="17"/>
      <c r="PB34" s="17"/>
      <c r="PC34" s="17"/>
      <c r="PD34" s="17"/>
      <c r="PE34" s="17"/>
      <c r="PF34" s="17"/>
      <c r="PG34" s="17"/>
      <c r="PH34" s="17"/>
      <c r="PI34" s="17"/>
      <c r="PJ34" s="17"/>
      <c r="PK34" s="17"/>
      <c r="PL34" s="17"/>
      <c r="PM34" s="17"/>
      <c r="PN34" s="17"/>
      <c r="PO34" s="17"/>
      <c r="PP34" s="17"/>
      <c r="PQ34" s="17"/>
      <c r="PR34" s="17"/>
      <c r="PS34" s="17"/>
      <c r="PT34" s="17"/>
      <c r="PU34" s="17"/>
      <c r="PV34" s="17"/>
      <c r="PW34" s="17"/>
      <c r="PX34" s="17"/>
      <c r="PY34" s="17"/>
      <c r="PZ34" s="17"/>
      <c r="QA34" s="17"/>
      <c r="QB34" s="17"/>
      <c r="QC34" s="17"/>
      <c r="QD34" s="17"/>
      <c r="QE34" s="17"/>
      <c r="QF34" s="17"/>
      <c r="QG34" s="17"/>
      <c r="QH34" s="17"/>
      <c r="QI34" s="17"/>
      <c r="QJ34" s="17"/>
      <c r="QK34" s="17"/>
      <c r="QL34" s="17"/>
      <c r="QM34" s="17"/>
      <c r="QN34" s="17"/>
      <c r="QO34" s="17"/>
      <c r="QP34" s="17"/>
      <c r="QQ34" s="17"/>
      <c r="QR34" s="17"/>
      <c r="QS34" s="17"/>
      <c r="QT34" s="17"/>
      <c r="QU34" s="17"/>
      <c r="QV34" s="17"/>
      <c r="QW34" s="17"/>
      <c r="QX34" s="17"/>
      <c r="QY34" s="17"/>
      <c r="QZ34" s="17"/>
      <c r="RA34" s="17"/>
      <c r="RB34" s="17"/>
      <c r="RC34" s="17"/>
      <c r="RD34" s="17"/>
      <c r="RE34" s="17"/>
      <c r="RF34" s="17"/>
      <c r="RG34" s="17"/>
      <c r="RH34" s="17"/>
      <c r="RI34" s="17"/>
      <c r="RJ34" s="17"/>
      <c r="RK34" s="17"/>
      <c r="RL34" s="17"/>
      <c r="RM34" s="17"/>
      <c r="RN34" s="17"/>
      <c r="RO34" s="17"/>
      <c r="RP34" s="17"/>
      <c r="RQ34" s="17"/>
      <c r="RR34" s="17"/>
      <c r="RS34" s="17"/>
      <c r="RT34" s="17"/>
      <c r="RU34" s="17"/>
      <c r="RV34" s="17"/>
      <c r="RW34" s="17"/>
      <c r="RX34" s="17"/>
      <c r="RY34" s="17"/>
      <c r="RZ34" s="17"/>
      <c r="SA34" s="17"/>
      <c r="SB34" s="17"/>
      <c r="SC34" s="17"/>
      <c r="SD34" s="17"/>
      <c r="SE34" s="17"/>
      <c r="SF34" s="17"/>
      <c r="SG34" s="17"/>
      <c r="SH34" s="17"/>
      <c r="SI34" s="17"/>
      <c r="SJ34" s="17"/>
      <c r="SK34" s="17"/>
      <c r="SL34" s="17"/>
      <c r="SM34" s="17"/>
      <c r="SN34" s="17"/>
      <c r="SO34" s="17"/>
      <c r="SP34" s="17"/>
      <c r="SQ34" s="17"/>
      <c r="SR34" s="17"/>
      <c r="SS34" s="17"/>
      <c r="ST34" s="17"/>
      <c r="SU34" s="17"/>
      <c r="SV34" s="17"/>
      <c r="SW34" s="17"/>
      <c r="SX34" s="17"/>
      <c r="SY34" s="17"/>
      <c r="SZ34" s="17"/>
      <c r="TA34" s="17"/>
      <c r="TB34" s="17"/>
      <c r="TC34" s="17"/>
      <c r="TD34" s="17"/>
      <c r="TE34" s="17"/>
      <c r="TF34" s="17"/>
      <c r="TG34" s="17"/>
      <c r="TH34" s="17"/>
      <c r="TI34" s="17"/>
      <c r="TJ34" s="17"/>
      <c r="TK34" s="17"/>
      <c r="TL34" s="17"/>
      <c r="TM34" s="17"/>
      <c r="TN34" s="17"/>
      <c r="TO34" s="17"/>
      <c r="TP34" s="17"/>
      <c r="TQ34" s="17"/>
      <c r="TR34" s="17"/>
      <c r="TS34" s="17"/>
      <c r="TT34" s="17"/>
      <c r="TU34" s="17"/>
      <c r="TV34" s="17"/>
      <c r="TW34" s="17"/>
      <c r="TX34" s="17"/>
      <c r="TY34" s="17"/>
      <c r="TZ34" s="17"/>
      <c r="UA34" s="17"/>
      <c r="UB34" s="17"/>
      <c r="UC34" s="17"/>
      <c r="UD34" s="17"/>
      <c r="UE34" s="17"/>
      <c r="UF34" s="17"/>
      <c r="UG34" s="17"/>
      <c r="UH34" s="17"/>
      <c r="UI34" s="17"/>
      <c r="UJ34" s="17"/>
      <c r="UK34" s="17"/>
      <c r="UL34" s="17"/>
      <c r="UM34" s="17"/>
      <c r="UN34" s="17"/>
      <c r="UO34" s="17"/>
      <c r="UP34" s="17"/>
      <c r="UQ34" s="17"/>
      <c r="UR34" s="17"/>
      <c r="US34" s="17"/>
      <c r="UT34" s="17"/>
      <c r="UU34" s="17"/>
      <c r="UV34" s="17"/>
      <c r="UW34" s="17"/>
      <c r="UX34" s="17"/>
      <c r="UY34" s="17"/>
      <c r="UZ34" s="17"/>
      <c r="VA34" s="17"/>
      <c r="VB34" s="17"/>
      <c r="VC34" s="17"/>
      <c r="VD34" s="17"/>
      <c r="VE34" s="17"/>
      <c r="VF34" s="17"/>
      <c r="VG34" s="17"/>
      <c r="VH34" s="17"/>
      <c r="VI34" s="17"/>
      <c r="VJ34" s="17"/>
      <c r="VK34" s="17"/>
      <c r="VL34" s="17"/>
      <c r="VM34" s="17"/>
      <c r="VN34" s="17"/>
      <c r="VO34" s="17"/>
      <c r="VP34" s="17"/>
      <c r="VQ34" s="17"/>
      <c r="VR34" s="17"/>
      <c r="VS34" s="17"/>
      <c r="VT34" s="17"/>
      <c r="VU34" s="17"/>
      <c r="VV34" s="17"/>
      <c r="VW34" s="17"/>
      <c r="VX34" s="17"/>
      <c r="VY34" s="17"/>
      <c r="VZ34" s="17"/>
      <c r="WA34" s="17"/>
      <c r="WB34" s="17"/>
      <c r="WC34" s="17"/>
      <c r="WD34" s="17"/>
      <c r="WE34" s="17"/>
      <c r="WF34" s="17"/>
      <c r="WG34" s="17"/>
      <c r="WH34" s="17"/>
      <c r="WI34" s="17"/>
      <c r="WJ34" s="17"/>
      <c r="WK34" s="17"/>
      <c r="WL34" s="17"/>
      <c r="WM34" s="17"/>
      <c r="WN34" s="17"/>
      <c r="WO34" s="17"/>
      <c r="WP34" s="17"/>
      <c r="WQ34" s="17"/>
      <c r="WR34" s="17"/>
      <c r="WS34" s="17"/>
      <c r="WT34" s="17"/>
      <c r="WU34" s="17"/>
      <c r="WV34" s="17"/>
      <c r="WW34" s="17"/>
      <c r="WX34" s="17"/>
      <c r="WY34" s="17"/>
      <c r="WZ34" s="17"/>
      <c r="XA34" s="17"/>
      <c r="XB34" s="17"/>
      <c r="XC34" s="17"/>
      <c r="XD34" s="17"/>
      <c r="XE34" s="17"/>
      <c r="XF34" s="17"/>
      <c r="XG34" s="17"/>
      <c r="XH34" s="17"/>
      <c r="XI34" s="17"/>
      <c r="XJ34" s="17"/>
      <c r="XK34" s="17"/>
      <c r="XL34" s="17"/>
      <c r="XM34" s="17"/>
      <c r="XN34" s="17"/>
      <c r="XO34" s="17"/>
      <c r="XP34" s="17"/>
      <c r="XQ34" s="17"/>
      <c r="XR34" s="17"/>
      <c r="XS34" s="17"/>
      <c r="XT34" s="17"/>
      <c r="XU34" s="17"/>
      <c r="XV34" s="17"/>
      <c r="XW34" s="17"/>
      <c r="XX34" s="17"/>
      <c r="XY34" s="17"/>
      <c r="XZ34" s="17"/>
      <c r="YA34" s="17"/>
      <c r="YB34" s="17"/>
      <c r="YC34" s="17"/>
      <c r="YD34" s="17"/>
      <c r="YE34" s="17"/>
      <c r="YF34" s="17"/>
      <c r="YG34" s="17"/>
      <c r="YH34" s="17"/>
      <c r="YI34" s="17"/>
      <c r="YJ34" s="17"/>
      <c r="YK34" s="17"/>
      <c r="YL34" s="17"/>
      <c r="YM34" s="17"/>
      <c r="YN34" s="17"/>
      <c r="YO34" s="17"/>
      <c r="YP34" s="17"/>
      <c r="YQ34" s="17"/>
      <c r="YR34" s="17"/>
      <c r="YS34" s="17"/>
      <c r="YT34" s="17"/>
      <c r="YU34" s="17"/>
      <c r="YV34" s="17"/>
      <c r="YW34" s="17"/>
      <c r="YX34" s="17"/>
      <c r="YY34" s="17"/>
      <c r="YZ34" s="17"/>
      <c r="ZA34" s="17"/>
      <c r="ZB34" s="17"/>
      <c r="ZC34" s="17"/>
      <c r="ZD34" s="17"/>
      <c r="ZE34" s="17"/>
      <c r="ZF34" s="17"/>
      <c r="ZG34" s="17"/>
      <c r="ZH34" s="17"/>
      <c r="ZI34" s="17"/>
      <c r="ZJ34" s="17"/>
      <c r="ZK34" s="17"/>
      <c r="ZL34" s="17"/>
      <c r="ZM34" s="17"/>
      <c r="ZN34" s="17"/>
      <c r="ZO34" s="17"/>
      <c r="ZP34" s="17"/>
      <c r="ZQ34" s="17"/>
      <c r="ZR34" s="17"/>
      <c r="ZS34" s="17"/>
      <c r="ZT34" s="17"/>
      <c r="ZU34" s="17"/>
      <c r="ZV34" s="17"/>
      <c r="ZW34" s="17"/>
      <c r="ZX34" s="17"/>
      <c r="ZY34" s="17"/>
      <c r="ZZ34" s="17"/>
      <c r="AAA34" s="17"/>
      <c r="AAB34" s="17"/>
      <c r="AAC34" s="17"/>
      <c r="AAD34" s="17"/>
      <c r="AAE34" s="17"/>
      <c r="AAF34" s="17"/>
      <c r="AAG34" s="17"/>
      <c r="AAH34" s="17"/>
      <c r="AAI34" s="17"/>
      <c r="AAJ34" s="17"/>
      <c r="AAK34" s="17"/>
      <c r="AAL34" s="17"/>
      <c r="AAM34" s="17"/>
      <c r="AAN34" s="17"/>
      <c r="AAO34" s="17"/>
      <c r="AAP34" s="17"/>
      <c r="AAQ34" s="17"/>
      <c r="AAR34" s="17"/>
      <c r="AAS34" s="17"/>
      <c r="AAT34" s="17"/>
      <c r="AAU34" s="17"/>
      <c r="AAV34" s="17"/>
      <c r="AAW34" s="17"/>
      <c r="AAX34" s="17"/>
      <c r="AAY34" s="17"/>
      <c r="AAZ34" s="17"/>
      <c r="ABA34" s="17"/>
      <c r="ABB34" s="17"/>
      <c r="ABC34" s="17"/>
      <c r="ABD34" s="17"/>
      <c r="ABE34" s="17"/>
      <c r="ABF34" s="17"/>
      <c r="ABG34" s="17"/>
      <c r="ABH34" s="17"/>
      <c r="ABI34" s="17"/>
      <c r="ABJ34" s="17"/>
      <c r="ABK34" s="17"/>
      <c r="ABL34" s="17"/>
      <c r="ABM34" s="17"/>
      <c r="ABN34" s="17"/>
      <c r="ABO34" s="17"/>
      <c r="ABP34" s="17"/>
      <c r="ABQ34" s="17"/>
      <c r="ABR34" s="17"/>
      <c r="ABS34" s="17"/>
      <c r="ABT34" s="17"/>
      <c r="ABU34" s="17"/>
      <c r="ABV34" s="17"/>
      <c r="ABW34" s="17"/>
      <c r="ABX34" s="17"/>
      <c r="ABY34" s="17"/>
      <c r="ABZ34" s="17"/>
      <c r="ACA34" s="17"/>
      <c r="ACB34" s="17"/>
      <c r="ACC34" s="17"/>
      <c r="ACD34" s="17"/>
      <c r="ACE34" s="17"/>
      <c r="ACF34" s="17"/>
      <c r="ACG34" s="17"/>
      <c r="ACH34" s="17"/>
      <c r="ACI34" s="17"/>
      <c r="ACJ34" s="17"/>
      <c r="ACK34" s="17"/>
      <c r="ACL34" s="17"/>
      <c r="ACM34" s="17"/>
      <c r="ACN34" s="17"/>
      <c r="ACO34" s="17"/>
      <c r="ACP34" s="17"/>
      <c r="ACQ34" s="17"/>
      <c r="ACR34" s="17"/>
      <c r="ACS34" s="17"/>
      <c r="ACT34" s="17"/>
      <c r="ACU34" s="17"/>
      <c r="ACV34" s="17"/>
      <c r="ACW34" s="17"/>
      <c r="ACX34" s="17"/>
      <c r="ACY34" s="17"/>
      <c r="ACZ34" s="17"/>
      <c r="ADA34" s="17"/>
      <c r="ADB34" s="17"/>
      <c r="ADC34" s="17"/>
      <c r="ADD34" s="17"/>
      <c r="ADE34" s="17"/>
      <c r="ADF34" s="17"/>
      <c r="ADG34" s="17"/>
      <c r="ADH34" s="17"/>
      <c r="ADI34" s="17"/>
      <c r="ADJ34" s="17"/>
      <c r="ADK34" s="17"/>
      <c r="ADL34" s="17"/>
      <c r="ADM34" s="17"/>
      <c r="ADN34" s="17"/>
      <c r="ADO34" s="17"/>
      <c r="ADP34" s="17"/>
      <c r="ADQ34" s="17"/>
      <c r="ADR34" s="17"/>
      <c r="ADS34" s="17"/>
      <c r="ADT34" s="17"/>
      <c r="ADU34" s="17"/>
      <c r="ADV34" s="17"/>
      <c r="ADW34" s="17"/>
      <c r="ADX34" s="17"/>
      <c r="ADY34" s="17"/>
      <c r="ADZ34" s="17"/>
      <c r="AEA34" s="17"/>
      <c r="AEB34" s="17"/>
      <c r="AEC34" s="17"/>
      <c r="AED34" s="17"/>
      <c r="AEE34" s="17"/>
      <c r="AEF34" s="17"/>
      <c r="AEG34" s="17"/>
      <c r="AEH34" s="17"/>
      <c r="AEI34" s="17"/>
      <c r="AEJ34" s="17"/>
      <c r="AEK34" s="17"/>
      <c r="AEL34" s="17"/>
      <c r="AEM34" s="17"/>
      <c r="AEN34" s="17"/>
      <c r="AEO34" s="17"/>
      <c r="AEP34" s="17"/>
      <c r="AEQ34" s="17"/>
      <c r="AER34" s="17"/>
      <c r="AES34" s="17"/>
      <c r="AET34" s="17"/>
      <c r="AEU34" s="17"/>
      <c r="AEV34" s="17"/>
      <c r="AEW34" s="17"/>
      <c r="AEX34" s="17"/>
      <c r="AEY34" s="17"/>
      <c r="AEZ34" s="17"/>
      <c r="AFA34" s="17"/>
      <c r="AFB34" s="17"/>
      <c r="AFC34" s="17"/>
      <c r="AFD34" s="17"/>
      <c r="AFE34" s="17"/>
      <c r="AFF34" s="17"/>
      <c r="AFG34" s="17"/>
      <c r="AFH34" s="17"/>
      <c r="AFI34" s="17"/>
      <c r="AFJ34" s="17"/>
      <c r="AFK34" s="17"/>
      <c r="AFL34" s="17"/>
      <c r="AFM34" s="17"/>
      <c r="AFN34" s="17"/>
      <c r="AFO34" s="17"/>
      <c r="AFP34" s="17"/>
      <c r="AFQ34" s="17"/>
      <c r="AFR34" s="17"/>
      <c r="AFS34" s="17"/>
      <c r="AFT34" s="17"/>
      <c r="AFU34" s="17"/>
      <c r="AFV34" s="17"/>
      <c r="AFW34" s="17"/>
      <c r="AFX34" s="17"/>
      <c r="AFY34" s="17"/>
      <c r="AFZ34" s="17"/>
      <c r="AGA34" s="17"/>
      <c r="AGB34" s="17"/>
      <c r="AGC34" s="17"/>
      <c r="AGD34" s="17"/>
      <c r="AGE34" s="17"/>
      <c r="AGF34" s="17"/>
      <c r="AGG34" s="17"/>
      <c r="AGH34" s="17"/>
      <c r="AGI34" s="17"/>
      <c r="AGJ34" s="17"/>
      <c r="AGK34" s="17"/>
      <c r="AGL34" s="17"/>
      <c r="AGM34" s="17"/>
      <c r="AGN34" s="17"/>
      <c r="AGO34" s="17"/>
      <c r="AGP34" s="17"/>
      <c r="AGQ34" s="17"/>
      <c r="AGR34" s="17"/>
      <c r="AGS34" s="17"/>
      <c r="AGT34" s="17"/>
      <c r="AGU34" s="17"/>
      <c r="AGV34" s="17"/>
      <c r="AGW34" s="17"/>
      <c r="AGX34" s="17"/>
      <c r="AGY34" s="17"/>
      <c r="AGZ34" s="17"/>
      <c r="AHA34" s="17"/>
      <c r="AHB34" s="17"/>
      <c r="AHC34" s="17"/>
      <c r="AHD34" s="17"/>
      <c r="AHE34" s="17"/>
      <c r="AHF34" s="17"/>
      <c r="AHG34" s="17"/>
      <c r="AHH34" s="17"/>
      <c r="AHI34" s="17"/>
      <c r="AHJ34" s="17"/>
      <c r="AHK34" s="17"/>
      <c r="AHL34" s="17"/>
      <c r="AHM34" s="17"/>
      <c r="AHN34" s="17"/>
      <c r="AHO34" s="17"/>
      <c r="AHP34" s="17"/>
      <c r="AHQ34" s="17"/>
      <c r="AHR34" s="17"/>
      <c r="AHS34" s="17"/>
      <c r="AHT34" s="17"/>
      <c r="AHU34" s="17"/>
      <c r="AHV34" s="17"/>
      <c r="AHW34" s="17"/>
      <c r="AHX34" s="17"/>
      <c r="AHY34" s="17"/>
      <c r="AHZ34" s="17"/>
      <c r="AIA34" s="17"/>
      <c r="AIB34" s="17"/>
      <c r="AIC34" s="17"/>
      <c r="AID34" s="17"/>
      <c r="AIE34" s="17"/>
      <c r="AIF34" s="17"/>
      <c r="AIG34" s="17"/>
      <c r="AIH34" s="17"/>
      <c r="AII34" s="17"/>
      <c r="AIJ34" s="17"/>
      <c r="AIK34" s="17"/>
      <c r="AIL34" s="17"/>
      <c r="AIM34" s="17"/>
      <c r="AIN34" s="17"/>
      <c r="AIO34" s="17"/>
      <c r="AIP34" s="17"/>
      <c r="AIQ34" s="17"/>
      <c r="AIR34" s="17"/>
      <c r="AIS34" s="17"/>
      <c r="AIT34" s="17"/>
      <c r="AIU34" s="17"/>
      <c r="AIV34" s="17"/>
      <c r="AIW34" s="17"/>
      <c r="AIX34" s="17"/>
      <c r="AIY34" s="17"/>
      <c r="AIZ34" s="17"/>
      <c r="AJA34" s="17"/>
      <c r="AJB34" s="17"/>
      <c r="AJC34" s="17"/>
      <c r="AJD34" s="17"/>
      <c r="AJE34" s="17"/>
      <c r="AJF34" s="17"/>
      <c r="AJG34" s="17"/>
      <c r="AJH34" s="17"/>
      <c r="AJI34" s="17"/>
      <c r="AJJ34" s="17"/>
      <c r="AJK34" s="17"/>
      <c r="AJL34" s="17"/>
      <c r="AJM34" s="17"/>
      <c r="AJN34" s="17"/>
      <c r="AJO34" s="17"/>
      <c r="AJP34" s="17"/>
      <c r="AJQ34" s="17"/>
      <c r="AJR34" s="17"/>
      <c r="AJS34" s="17"/>
      <c r="AJT34" s="17"/>
      <c r="AJU34" s="17"/>
      <c r="AJV34" s="17"/>
      <c r="AJW34" s="17"/>
      <c r="AJX34" s="17"/>
      <c r="AJY34" s="17"/>
      <c r="AJZ34" s="17"/>
      <c r="AKA34" s="17"/>
      <c r="AKB34" s="17"/>
      <c r="AKC34" s="17"/>
      <c r="AKD34" s="17"/>
      <c r="AKE34" s="17"/>
      <c r="AKF34" s="17"/>
      <c r="AKG34" s="17"/>
      <c r="AKH34" s="17"/>
      <c r="AKI34" s="17"/>
      <c r="AKJ34" s="17"/>
      <c r="AKK34" s="17"/>
      <c r="AKL34" s="17"/>
      <c r="AKM34" s="17"/>
      <c r="AKN34" s="17"/>
      <c r="AKO34" s="17"/>
      <c r="AKP34" s="17"/>
      <c r="AKQ34" s="17"/>
      <c r="AKR34" s="17"/>
      <c r="AKS34" s="17"/>
      <c r="AKT34" s="17"/>
      <c r="AKU34" s="17"/>
      <c r="AKV34" s="17"/>
      <c r="AKW34" s="17"/>
      <c r="AKX34" s="17"/>
      <c r="AKY34" s="17"/>
      <c r="AKZ34" s="17"/>
      <c r="ALA34" s="17"/>
      <c r="ALB34" s="17"/>
      <c r="ALC34" s="17"/>
      <c r="ALD34" s="17"/>
      <c r="ALE34" s="17"/>
      <c r="ALF34" s="17"/>
      <c r="ALG34" s="17"/>
      <c r="ALH34" s="17"/>
      <c r="ALI34" s="17"/>
      <c r="ALJ34" s="17"/>
      <c r="ALK34" s="17"/>
      <c r="ALL34" s="17"/>
      <c r="ALM34" s="17"/>
      <c r="ALN34" s="17"/>
      <c r="ALO34" s="17"/>
      <c r="ALP34" s="17"/>
      <c r="ALQ34" s="17"/>
      <c r="ALR34" s="17"/>
      <c r="ALS34" s="17"/>
      <c r="ALT34" s="17"/>
      <c r="ALU34" s="17"/>
    </row>
    <row r="35" spans="1:1009" s="12" customFormat="1" ht="28">
      <c r="A35" s="112" t="str">
        <f>DataBase!B31</f>
        <v>Palaemon serratus</v>
      </c>
      <c r="B35" s="112" t="str">
        <f>DataBase!C31</f>
        <v>comet sur spermatozoide</v>
      </c>
      <c r="C35" s="112" t="str">
        <f>DataBase!D31</f>
        <v>Côtier</v>
      </c>
      <c r="D35" s="112" t="str">
        <f>DataBase!E31</f>
        <v>B Xuereb</v>
      </c>
      <c r="E35" s="112" t="str">
        <f>DataBase!F31</f>
        <v>SEBIO</v>
      </c>
      <c r="F35" s="20" t="str">
        <f t="shared" si="0"/>
        <v>Palaemon serratus comet sur spermatozoide</v>
      </c>
      <c r="G35" s="20">
        <f>_xlfn.RANK.EQ(H35,$H$9:$H$997,0)+COUNTIF(H$8:H34,H35)</f>
        <v>124</v>
      </c>
      <c r="H35" s="20">
        <f t="shared" si="1"/>
        <v>290</v>
      </c>
      <c r="I35" s="19">
        <f>INDEX(Ponderation!$W:$AA,MATCH(Analyse!I$8,Ponderation!$W:$W,0),MATCH(Analyse!$B$5,Ponderation!$W$2:$AA$2,0))*INDEX(DataBase!$1:$1048576,MATCH(Analyse!$F35,DataBase!$G:$G,0),MATCH(Analyse!I$8,DataBase!$4:$4,0))</f>
        <v>30</v>
      </c>
      <c r="J35" s="19">
        <f>INDEX(Ponderation!$W:$AA,MATCH(Analyse!J$8,Ponderation!$W:$W,0),MATCH(Analyse!$B$5,Ponderation!$W$2:$AA$2,0))*INDEX(DataBase!$1:$1048576,MATCH(Analyse!$F35,DataBase!$G:$G,0),MATCH(Analyse!J$8,DataBase!$4:$4,0))</f>
        <v>0</v>
      </c>
      <c r="K35" s="19">
        <f>INDEX(Ponderation!$W:$AA,MATCH(Analyse!K$8,Ponderation!$W:$W,0),MATCH(Analyse!$B$5,Ponderation!$W$2:$AA$2,0))*INDEX(DataBase!$1:$1048576,MATCH(Analyse!$F35,DataBase!$G:$G,0),MATCH(Analyse!K$8,DataBase!$4:$4,0))</f>
        <v>0</v>
      </c>
      <c r="L35" s="19">
        <f>INDEX(Ponderation!$W:$AA,MATCH(Analyse!L$8,Ponderation!$W:$W,0),MATCH(Analyse!$B$5,Ponderation!$W$2:$AA$2,0))*INDEX(DataBase!$1:$1048576,MATCH(Analyse!$F35,DataBase!$G:$G,0),MATCH(Analyse!L$8,DataBase!$4:$4,0))</f>
        <v>30</v>
      </c>
      <c r="M35" s="19">
        <f>INDEX(Ponderation!$W:$AA,MATCH(Analyse!M$8,Ponderation!$W:$W,0),MATCH(Analyse!$B$5,Ponderation!$W$2:$AA$2,0))*INDEX(DataBase!$1:$1048576,MATCH(Analyse!$F35,DataBase!$G:$G,0),MATCH(Analyse!M$8,DataBase!$4:$4,0))</f>
        <v>0</v>
      </c>
      <c r="N35" s="19">
        <f>INDEX(Ponderation!$W:$AA,MATCH(Analyse!N$8,Ponderation!$W:$W,0),MATCH(Analyse!$B$5,Ponderation!$W$2:$AA$2,0))*INDEX(DataBase!$1:$1048576,MATCH(Analyse!$F35,DataBase!$G:$G,0),MATCH(Analyse!N$8,DataBase!$4:$4,0))</f>
        <v>0</v>
      </c>
      <c r="O35" s="19">
        <f>INDEX(Ponderation!$W:$AA,MATCH(Analyse!O$8,Ponderation!$W:$W,0),MATCH(Analyse!$B$5,Ponderation!$W$2:$AA$2,0))*INDEX(DataBase!$1:$1048576,MATCH(Analyse!$F35,DataBase!$G:$G,0),MATCH(Analyse!O$8,DataBase!$4:$4,0))</f>
        <v>30</v>
      </c>
      <c r="P35" s="19">
        <f>INDEX(Ponderation!$W:$AA,MATCH(Analyse!P$8,Ponderation!$W:$W,0),MATCH(Analyse!$B$5,Ponderation!$W$2:$AA$2,0))*INDEX(DataBase!$1:$1048576,MATCH(Analyse!$F35,DataBase!$G:$G,0),MATCH(Analyse!P$8,DataBase!$4:$4,0))</f>
        <v>0</v>
      </c>
      <c r="Q35" s="19">
        <f>INDEX(Ponderation!$W:$AA,MATCH(Analyse!Q$8,Ponderation!$W:$W,0),MATCH(Analyse!$B$5,Ponderation!$W$2:$AA$2,0))*INDEX(DataBase!$1:$1048576,MATCH(Analyse!$F35,DataBase!$G:$G,0),MATCH(Analyse!Q$8,DataBase!$4:$4,0))</f>
        <v>0</v>
      </c>
      <c r="R35" s="19">
        <f>INDEX(Ponderation!$W:$AA,MATCH(Analyse!R$8,Ponderation!$W:$W,0),MATCH(Analyse!$B$5,Ponderation!$W$2:$AA$2,0))*INDEX(DataBase!$1:$1048576,MATCH(Analyse!$F35,DataBase!$G:$G,0),MATCH(Analyse!R$8,DataBase!$4:$4,0))</f>
        <v>30</v>
      </c>
      <c r="S35" s="19">
        <f>INDEX(Ponderation!$W:$AA,MATCH(Analyse!S$8,Ponderation!$W:$W,0),MATCH(Analyse!$B$5,Ponderation!$W$2:$AA$2,0))*INDEX(DataBase!$1:$1048576,MATCH(Analyse!$F35,DataBase!$G:$G,0),MATCH(Analyse!S$8,DataBase!$4:$4,0))</f>
        <v>0</v>
      </c>
      <c r="T35" s="19">
        <f>INDEX(Ponderation!$W:$AA,MATCH(Analyse!T$8,Ponderation!$W:$W,0),MATCH(Analyse!$B$5,Ponderation!$W$2:$AA$2,0))*INDEX(DataBase!$1:$1048576,MATCH(Analyse!$F35,DataBase!$G:$G,0),MATCH(Analyse!T$8,DataBase!$4:$4,0))</f>
        <v>0</v>
      </c>
      <c r="U35" s="19">
        <f>INDEX(Ponderation!$W:$AA,MATCH(Analyse!U$8,Ponderation!$W:$W,0),MATCH(Analyse!$B$5,Ponderation!$W$2:$AA$2,0))*INDEX(DataBase!$1:$1048576,MATCH(Analyse!$F35,DataBase!$G:$G,0),MATCH(Analyse!U$8,DataBase!$4:$4,0))</f>
        <v>30</v>
      </c>
      <c r="V35" s="19">
        <f>INDEX(Ponderation!$W:$AA,MATCH(Analyse!V$8,Ponderation!$W:$W,0),MATCH(Analyse!$B$5,Ponderation!$W$2:$AA$2,0))*INDEX(DataBase!$1:$1048576,MATCH(Analyse!$F35,DataBase!$G:$G,0),MATCH(Analyse!V$8,DataBase!$4:$4,0))</f>
        <v>0</v>
      </c>
      <c r="W35" s="19">
        <f>INDEX(Ponderation!$W:$AA,MATCH(Analyse!W$8,Ponderation!$W:$W,0),MATCH(Analyse!$B$5,Ponderation!$W$2:$AA$2,0))*INDEX(DataBase!$1:$1048576,MATCH(Analyse!$F35,DataBase!$G:$G,0),MATCH(Analyse!W$8,DataBase!$4:$4,0))</f>
        <v>0</v>
      </c>
      <c r="X35" s="19">
        <f>INDEX(Ponderation!$W:$AA,MATCH(Analyse!X$8,Ponderation!$W:$W,0),MATCH(Analyse!$B$5,Ponderation!$W$2:$AA$2,0))*INDEX(DataBase!$1:$1048576,MATCH(Analyse!$F35,DataBase!$G:$G,0),MATCH(Analyse!X$8,DataBase!$4:$4,0))</f>
        <v>10</v>
      </c>
      <c r="Y35" s="19">
        <f>INDEX(Ponderation!$W:$AA,MATCH(Analyse!Y$8,Ponderation!$W:$W,0),MATCH(Analyse!$B$5,Ponderation!$W$2:$AA$2,0))*INDEX(DataBase!$1:$1048576,MATCH(Analyse!$F35,DataBase!$G:$G,0),MATCH(Analyse!Y$8,DataBase!$4:$4,0))</f>
        <v>0</v>
      </c>
      <c r="Z35" s="19">
        <f>INDEX(Ponderation!$W:$AA,MATCH(Analyse!Z$8,Ponderation!$W:$W,0),MATCH(Analyse!$B$5,Ponderation!$W$2:$AA$2,0))*INDEX(DataBase!$1:$1048576,MATCH(Analyse!$F35,DataBase!$G:$G,0),MATCH(Analyse!Z$8,DataBase!$4:$4,0))</f>
        <v>0</v>
      </c>
      <c r="AA35" s="19">
        <f>INDEX(Ponderation!$W:$AA,MATCH(Analyse!AA$8,Ponderation!$W:$W,0),MATCH(Analyse!$B$5,Ponderation!$W$2:$AA$2,0))*INDEX(DataBase!$1:$1048576,MATCH(Analyse!$F35,DataBase!$G:$G,0),MATCH(Analyse!AA$8,DataBase!$4:$4,0))</f>
        <v>0</v>
      </c>
      <c r="AB35" s="19">
        <f>INDEX(Ponderation!$W:$AA,MATCH(Analyse!AB$8,Ponderation!$W:$W,0),MATCH(Analyse!$B$5,Ponderation!$W$2:$AA$2,0))*INDEX(DataBase!$1:$1048576,MATCH(Analyse!$F35,DataBase!$G:$G,0),MATCH(Analyse!AB$8,DataBase!$4:$4,0))</f>
        <v>10</v>
      </c>
      <c r="AC35" s="19">
        <f>INDEX(Ponderation!$W:$AA,MATCH(Analyse!AC$8,Ponderation!$W:$W,0),MATCH(Analyse!$B$5,Ponderation!$W$2:$AA$2,0))*INDEX(DataBase!$1:$1048576,MATCH(Analyse!$F35,DataBase!$G:$G,0),MATCH(Analyse!AC$8,DataBase!$4:$4,0))</f>
        <v>0</v>
      </c>
      <c r="AD35" s="19">
        <f>INDEX(Ponderation!$W:$AA,MATCH(Analyse!AD$8,Ponderation!$W:$W,0),MATCH(Analyse!$B$5,Ponderation!$W$2:$AA$2,0))*INDEX(DataBase!$1:$1048576,MATCH(Analyse!$F35,DataBase!$G:$G,0),MATCH(Analyse!AD$8,DataBase!$4:$4,0))</f>
        <v>0</v>
      </c>
      <c r="AE35" s="19">
        <f>INDEX(Ponderation!$W:$AA,MATCH(Analyse!AE$8,Ponderation!$W:$W,0),MATCH(Analyse!$B$5,Ponderation!$W$2:$AA$2,0))*INDEX(DataBase!$1:$1048576,MATCH(Analyse!$F35,DataBase!$G:$G,0),MATCH(Analyse!AE$8,DataBase!$4:$4,0))</f>
        <v>30</v>
      </c>
      <c r="AF35" s="19">
        <f>INDEX(Ponderation!$W:$AA,MATCH(Analyse!AF$8,Ponderation!$W:$W,0),MATCH(Analyse!$B$5,Ponderation!$W$2:$AA$2,0))*INDEX(DataBase!$1:$1048576,MATCH(Analyse!$F35,DataBase!$G:$G,0),MATCH(Analyse!AF$8,DataBase!$4:$4,0))</f>
        <v>0</v>
      </c>
      <c r="AG35" s="19">
        <f>INDEX(Ponderation!$W:$AA,MATCH(Analyse!AG$8,Ponderation!$W:$W,0),MATCH(Analyse!$B$5,Ponderation!$W$2:$AA$2,0))*INDEX(DataBase!$1:$1048576,MATCH(Analyse!$F35,DataBase!$G:$G,0),MATCH(Analyse!AG$8,DataBase!$4:$4,0))</f>
        <v>0</v>
      </c>
      <c r="AH35" s="19">
        <f>INDEX(Ponderation!$W:$AA,MATCH(Analyse!AH$8,Ponderation!$W:$W,0),MATCH(Analyse!$B$5,Ponderation!$W$2:$AA$2,0))*INDEX(DataBase!$1:$1048576,MATCH(Analyse!$F35,DataBase!$G:$G,0),MATCH(Analyse!AH$8,DataBase!$4:$4,0))</f>
        <v>30</v>
      </c>
      <c r="AI35" s="19">
        <f>INDEX(Ponderation!$W:$AA,MATCH(Analyse!AI$8,Ponderation!$W:$W,0),MATCH(Analyse!$B$5,Ponderation!$W$2:$AA$2,0))*INDEX(DataBase!$1:$1048576,MATCH(Analyse!$F35,DataBase!$G:$G,0),MATCH(Analyse!AI$8,DataBase!$4:$4,0))</f>
        <v>0</v>
      </c>
      <c r="AJ35" s="19">
        <f>INDEX(Ponderation!$W:$AA,MATCH(Analyse!AJ$8,Ponderation!$W:$W,0),MATCH(Analyse!$B$5,Ponderation!$W$2:$AA$2,0))*INDEX(DataBase!$1:$1048576,MATCH(Analyse!$F35,DataBase!$G:$G,0),MATCH(Analyse!AJ$8,DataBase!$4:$4,0))</f>
        <v>0</v>
      </c>
      <c r="AK35" s="19">
        <f>INDEX(Ponderation!$W:$AA,MATCH(Analyse!AK$8,Ponderation!$W:$W,0),MATCH(Analyse!$B$5,Ponderation!$W$2:$AA$2,0))*INDEX(DataBase!$1:$1048576,MATCH(Analyse!$F35,DataBase!$G:$G,0),MATCH(Analyse!AK$8,DataBase!$4:$4,0))</f>
        <v>30</v>
      </c>
      <c r="AL35" s="19">
        <f>INDEX(Ponderation!$W:$AA,MATCH(Analyse!AL$8,Ponderation!$W:$W,0),MATCH(Analyse!$B$5,Ponderation!$W$2:$AA$2,0))*INDEX(DataBase!$1:$1048576,MATCH(Analyse!$F35,DataBase!$G:$G,0),MATCH(Analyse!AL$8,DataBase!$4:$4,0))</f>
        <v>0</v>
      </c>
      <c r="AM35" s="19">
        <f>INDEX(Ponderation!$W:$AA,MATCH(Analyse!AM$8,Ponderation!$W:$W,0),MATCH(Analyse!$B$5,Ponderation!$W$2:$AA$2,0))*INDEX(DataBase!$1:$1048576,MATCH(Analyse!$F35,DataBase!$G:$G,0),MATCH(Analyse!AM$8,DataBase!$4:$4,0))</f>
        <v>20</v>
      </c>
      <c r="AN35" s="19">
        <f>INDEX(Ponderation!$W:$AA,MATCH(Analyse!AN$8,Ponderation!$W:$W,0),MATCH(Analyse!$B$5,Ponderation!$W$2:$AA$2,0))*INDEX(DataBase!$1:$1048576,MATCH(Analyse!$F35,DataBase!$G:$G,0),MATCH(Analyse!AN$8,DataBase!$4:$4,0))</f>
        <v>0</v>
      </c>
      <c r="AO35" s="19">
        <f>INDEX(Ponderation!$W:$AA,MATCH(Analyse!AO$8,Ponderation!$W:$W,0),MATCH(Analyse!$B$5,Ponderation!$W$2:$AA$2,0))*INDEX(DataBase!$1:$1048576,MATCH(Analyse!$F35,DataBase!$G:$G,0),MATCH(Analyse!AO$8,DataBase!$4:$4,0))</f>
        <v>0</v>
      </c>
      <c r="AP35" s="19">
        <f>INDEX(Ponderation!$W:$AA,MATCH(Analyse!AP$8,Ponderation!$W:$W,0),MATCH(Analyse!$B$5,Ponderation!$W$2:$AA$2,0))*INDEX(DataBase!$1:$1048576,MATCH(Analyse!$F35,DataBase!$G:$G,0),MATCH(Analyse!AP$8,DataBase!$4:$4,0))</f>
        <v>10</v>
      </c>
      <c r="AQ35" s="13"/>
      <c r="AR35" s="13"/>
      <c r="AS35" s="13"/>
      <c r="AT35" s="17"/>
      <c r="AU35" s="17"/>
      <c r="AV35" s="17"/>
      <c r="AW35" s="17"/>
      <c r="AX35" s="17"/>
      <c r="AY35" s="17"/>
      <c r="AZ35" s="17"/>
      <c r="BA35" s="17"/>
      <c r="BB35" s="17"/>
      <c r="BC35" s="17"/>
      <c r="BD35" s="17"/>
      <c r="BE35" s="17"/>
      <c r="BF35" s="17"/>
      <c r="BG35" s="17"/>
      <c r="BH35" s="17"/>
      <c r="BI35" s="17"/>
      <c r="BJ35" s="17"/>
      <c r="BK35" s="17"/>
      <c r="BL35" s="17"/>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c r="CL35" s="13"/>
      <c r="CM35" s="13"/>
      <c r="CN35" s="13"/>
      <c r="CO35" s="13"/>
      <c r="CP35" s="13"/>
      <c r="CQ35" s="13"/>
      <c r="CR35" s="13"/>
      <c r="CS35" s="13"/>
      <c r="CT35" s="13"/>
      <c r="CU35" s="13"/>
      <c r="CV35" s="13"/>
      <c r="CW35" s="13"/>
      <c r="CX35" s="13"/>
      <c r="CY35" s="13"/>
      <c r="CZ35" s="13"/>
      <c r="DA35" s="13"/>
      <c r="DB35" s="13"/>
      <c r="DC35" s="13"/>
      <c r="DD35" s="13"/>
      <c r="DE35" s="13"/>
      <c r="DF35" s="13"/>
      <c r="DG35" s="13"/>
      <c r="DH35" s="13"/>
      <c r="DI35" s="13"/>
      <c r="DJ35" s="13"/>
      <c r="DK35" s="13"/>
      <c r="DL35" s="13"/>
      <c r="DM35" s="13"/>
      <c r="DN35" s="13"/>
      <c r="DO35" s="13"/>
      <c r="DP35" s="13"/>
      <c r="DQ35" s="13"/>
      <c r="DR35" s="13"/>
      <c r="DS35" s="13"/>
      <c r="DT35" s="13"/>
      <c r="DU35" s="13"/>
      <c r="DV35" s="13"/>
      <c r="DW35" s="13"/>
      <c r="DX35" s="13"/>
      <c r="DY35" s="13"/>
      <c r="DZ35" s="13"/>
      <c r="EA35" s="13"/>
      <c r="EB35" s="13"/>
      <c r="EC35" s="13"/>
      <c r="ED35" s="13"/>
      <c r="EE35" s="13"/>
      <c r="EF35" s="13"/>
      <c r="EG35" s="13"/>
      <c r="EH35" s="13"/>
      <c r="EI35" s="13"/>
      <c r="EJ35" s="13"/>
      <c r="EK35" s="13"/>
      <c r="EL35" s="13"/>
      <c r="EM35" s="13"/>
      <c r="EN35" s="13"/>
      <c r="EO35" s="13"/>
      <c r="EP35" s="13"/>
      <c r="EQ35" s="13"/>
      <c r="ER35" s="13"/>
      <c r="ES35" s="13"/>
      <c r="ET35" s="13"/>
      <c r="EU35" s="13"/>
      <c r="EV35" s="13"/>
      <c r="EW35" s="13"/>
      <c r="EX35" s="13"/>
      <c r="EY35" s="13"/>
      <c r="EZ35" s="13"/>
      <c r="FA35" s="13"/>
      <c r="FB35" s="13"/>
      <c r="FC35" s="13"/>
      <c r="FD35" s="13"/>
      <c r="FE35" s="13"/>
      <c r="FF35" s="13"/>
      <c r="FG35" s="13"/>
      <c r="FH35" s="13"/>
      <c r="FI35" s="13"/>
      <c r="FJ35" s="13"/>
      <c r="FK35" s="13"/>
      <c r="FL35" s="13"/>
      <c r="FM35" s="13"/>
      <c r="FN35" s="13"/>
      <c r="FO35" s="13"/>
      <c r="FP35" s="13"/>
      <c r="FQ35" s="13"/>
      <c r="FR35" s="13"/>
      <c r="FS35" s="13"/>
      <c r="FT35" s="13"/>
      <c r="FU35" s="13"/>
      <c r="FV35" s="13"/>
      <c r="FW35" s="13"/>
      <c r="FX35" s="13"/>
      <c r="FY35" s="13"/>
      <c r="FZ35" s="13"/>
      <c r="GA35" s="13"/>
      <c r="GB35" s="13"/>
      <c r="GC35" s="13"/>
      <c r="GD35" s="13"/>
      <c r="GE35" s="13"/>
      <c r="GF35" s="13"/>
      <c r="GG35" s="13"/>
      <c r="GH35" s="13"/>
      <c r="GI35" s="13"/>
      <c r="GJ35" s="13"/>
      <c r="GK35" s="13"/>
      <c r="GL35" s="13"/>
      <c r="GM35" s="13"/>
      <c r="GN35" s="13"/>
      <c r="GO35" s="13"/>
      <c r="GP35" s="13"/>
      <c r="GQ35" s="13"/>
      <c r="GR35" s="13"/>
      <c r="GS35" s="13"/>
      <c r="GT35" s="13"/>
      <c r="GU35" s="13"/>
      <c r="GV35" s="13"/>
      <c r="GW35" s="13"/>
      <c r="GX35" s="13"/>
      <c r="GY35" s="13"/>
      <c r="GZ35" s="13"/>
      <c r="HA35" s="13"/>
      <c r="HB35" s="13"/>
      <c r="HC35" s="13"/>
      <c r="HD35" s="13"/>
      <c r="HE35" s="13"/>
      <c r="HF35" s="13"/>
      <c r="HG35" s="13"/>
      <c r="HH35" s="13"/>
      <c r="HI35" s="13"/>
      <c r="HJ35" s="13"/>
      <c r="HK35" s="13"/>
      <c r="HL35" s="13"/>
      <c r="HM35" s="13"/>
      <c r="HN35" s="13"/>
      <c r="HO35" s="13"/>
      <c r="HP35" s="13"/>
      <c r="HQ35" s="13"/>
      <c r="HR35" s="13"/>
      <c r="HS35" s="13"/>
      <c r="HT35" s="13"/>
      <c r="HU35" s="13"/>
      <c r="HV35" s="13"/>
      <c r="HW35" s="13"/>
      <c r="HX35" s="13"/>
      <c r="HY35" s="13"/>
      <c r="HZ35" s="13"/>
      <c r="IA35" s="13"/>
      <c r="IB35" s="13"/>
      <c r="IC35" s="13"/>
      <c r="ID35" s="13"/>
      <c r="IE35" s="13"/>
      <c r="IF35" s="13"/>
      <c r="IG35" s="13"/>
      <c r="IH35" s="13"/>
      <c r="II35" s="13"/>
      <c r="IJ35" s="13"/>
      <c r="IK35" s="13"/>
      <c r="IL35" s="13"/>
      <c r="IM35" s="13"/>
      <c r="IN35" s="13"/>
      <c r="IO35" s="13"/>
      <c r="IP35" s="13"/>
      <c r="IQ35" s="13"/>
      <c r="IR35" s="13"/>
      <c r="IS35" s="13"/>
      <c r="IT35" s="13"/>
      <c r="IU35" s="13"/>
      <c r="IV35" s="13"/>
      <c r="IW35" s="13"/>
      <c r="IX35" s="13"/>
      <c r="IY35" s="13"/>
      <c r="IZ35" s="13"/>
      <c r="JA35" s="13"/>
      <c r="JB35" s="13"/>
      <c r="JC35" s="13"/>
      <c r="JD35" s="13"/>
      <c r="JE35" s="13"/>
      <c r="JF35" s="13"/>
      <c r="JG35" s="13"/>
      <c r="JH35" s="13"/>
      <c r="JI35" s="13"/>
      <c r="JJ35" s="13"/>
      <c r="JK35" s="13"/>
      <c r="JL35" s="13"/>
      <c r="JM35" s="13"/>
      <c r="JN35" s="13"/>
      <c r="JO35" s="13"/>
      <c r="JP35" s="13"/>
      <c r="JQ35" s="13"/>
      <c r="JR35" s="13"/>
      <c r="JS35" s="13"/>
      <c r="JT35" s="13"/>
      <c r="JU35" s="13"/>
      <c r="JV35" s="13"/>
      <c r="JW35" s="13"/>
      <c r="JX35" s="13"/>
      <c r="JY35" s="13"/>
      <c r="JZ35" s="13"/>
      <c r="KA35" s="13"/>
      <c r="KB35" s="13"/>
      <c r="KC35" s="13"/>
      <c r="KD35" s="13"/>
      <c r="KE35" s="13"/>
      <c r="KF35" s="13"/>
      <c r="KG35" s="13"/>
      <c r="KH35" s="13"/>
      <c r="KI35" s="13"/>
      <c r="KJ35" s="13"/>
      <c r="KK35" s="13"/>
      <c r="KL35" s="13"/>
      <c r="KM35" s="13"/>
      <c r="KN35" s="13"/>
      <c r="KO35" s="13"/>
      <c r="KP35" s="13"/>
      <c r="KQ35" s="13"/>
      <c r="KR35" s="13"/>
      <c r="KS35" s="13"/>
      <c r="KT35" s="13"/>
      <c r="KU35" s="13"/>
      <c r="KV35" s="13"/>
      <c r="KW35" s="13"/>
      <c r="KX35" s="13"/>
      <c r="KY35" s="13"/>
      <c r="KZ35" s="13"/>
      <c r="LA35" s="13"/>
      <c r="LB35" s="13"/>
      <c r="LC35" s="13"/>
      <c r="LD35" s="13"/>
      <c r="LE35" s="13"/>
      <c r="LF35" s="13"/>
      <c r="LG35" s="13"/>
      <c r="LH35" s="13"/>
      <c r="LI35" s="13"/>
      <c r="LJ35" s="13"/>
      <c r="LK35" s="13"/>
      <c r="LL35" s="13"/>
      <c r="LM35" s="13"/>
      <c r="LN35" s="13"/>
      <c r="LO35" s="13"/>
      <c r="LP35" s="13"/>
      <c r="LQ35" s="13"/>
      <c r="LR35" s="13"/>
      <c r="LS35" s="13"/>
      <c r="LT35" s="13"/>
      <c r="LU35" s="13"/>
      <c r="LV35" s="13"/>
      <c r="LW35" s="13"/>
      <c r="LX35" s="13"/>
      <c r="LY35" s="13"/>
      <c r="LZ35" s="13"/>
      <c r="MA35" s="13"/>
      <c r="MB35" s="13"/>
      <c r="MC35" s="13"/>
      <c r="MD35" s="13"/>
      <c r="ME35" s="13"/>
      <c r="MF35" s="13"/>
      <c r="MG35" s="13"/>
      <c r="MH35" s="13"/>
      <c r="MI35" s="13"/>
      <c r="MJ35" s="13"/>
      <c r="MK35" s="13"/>
      <c r="ML35" s="13"/>
      <c r="MM35" s="13"/>
      <c r="MN35" s="13"/>
      <c r="MO35" s="13"/>
      <c r="MP35" s="13"/>
      <c r="MQ35" s="13"/>
      <c r="MR35" s="13"/>
      <c r="MS35" s="13"/>
      <c r="MT35" s="13"/>
      <c r="MU35" s="13"/>
      <c r="MV35" s="13"/>
      <c r="MW35" s="13"/>
      <c r="MX35" s="13"/>
      <c r="MY35" s="13"/>
      <c r="MZ35" s="13"/>
      <c r="NA35" s="13"/>
      <c r="NB35" s="13"/>
      <c r="NC35" s="13"/>
      <c r="ND35" s="13"/>
      <c r="NE35" s="13"/>
      <c r="NF35" s="13"/>
      <c r="NG35" s="13"/>
      <c r="NH35" s="13"/>
      <c r="NI35" s="13"/>
      <c r="NJ35" s="13"/>
      <c r="NK35" s="13"/>
      <c r="NL35" s="13"/>
      <c r="NM35" s="13"/>
      <c r="NN35" s="13"/>
      <c r="NO35" s="13"/>
      <c r="NP35" s="13"/>
      <c r="NQ35" s="13"/>
      <c r="NR35" s="13"/>
      <c r="NS35" s="13"/>
      <c r="NT35" s="13"/>
      <c r="NU35" s="13"/>
      <c r="NV35" s="13"/>
      <c r="NW35" s="13"/>
      <c r="NX35" s="13"/>
      <c r="NY35" s="13"/>
      <c r="NZ35" s="13"/>
      <c r="OA35" s="13"/>
      <c r="OB35" s="13"/>
      <c r="OC35" s="13"/>
      <c r="OD35" s="13"/>
      <c r="OE35" s="13"/>
      <c r="OF35" s="13"/>
      <c r="OG35" s="13"/>
      <c r="OH35" s="13"/>
      <c r="OI35" s="13"/>
      <c r="OJ35" s="13"/>
      <c r="OK35" s="13"/>
      <c r="OL35" s="13"/>
      <c r="OM35" s="13"/>
      <c r="ON35" s="13"/>
      <c r="OO35" s="13"/>
      <c r="OP35" s="13"/>
      <c r="OQ35" s="13"/>
      <c r="OR35" s="13"/>
      <c r="OS35" s="13"/>
      <c r="OT35" s="13"/>
      <c r="OU35" s="13"/>
      <c r="OV35" s="13"/>
      <c r="OW35" s="13"/>
      <c r="OX35" s="13"/>
      <c r="OY35" s="13"/>
      <c r="OZ35" s="13"/>
      <c r="PA35" s="13"/>
      <c r="PB35" s="13"/>
      <c r="PC35" s="13"/>
      <c r="PD35" s="13"/>
      <c r="PE35" s="13"/>
      <c r="PF35" s="13"/>
      <c r="PG35" s="13"/>
      <c r="PH35" s="13"/>
      <c r="PI35" s="13"/>
      <c r="PJ35" s="13"/>
      <c r="PK35" s="13"/>
      <c r="PL35" s="13"/>
      <c r="PM35" s="13"/>
      <c r="PN35" s="13"/>
      <c r="PO35" s="13"/>
      <c r="PP35" s="13"/>
      <c r="PQ35" s="13"/>
      <c r="PR35" s="13"/>
      <c r="PS35" s="13"/>
      <c r="PT35" s="13"/>
      <c r="PU35" s="13"/>
      <c r="PV35" s="13"/>
      <c r="PW35" s="13"/>
      <c r="PX35" s="13"/>
      <c r="PY35" s="13"/>
      <c r="PZ35" s="13"/>
      <c r="QA35" s="13"/>
      <c r="QB35" s="13"/>
      <c r="QC35" s="13"/>
      <c r="QD35" s="13"/>
      <c r="QE35" s="13"/>
      <c r="QF35" s="13"/>
      <c r="QG35" s="13"/>
      <c r="QH35" s="13"/>
      <c r="QI35" s="13"/>
      <c r="QJ35" s="13"/>
      <c r="QK35" s="13"/>
      <c r="QL35" s="13"/>
      <c r="QM35" s="13"/>
      <c r="QN35" s="13"/>
      <c r="QO35" s="13"/>
      <c r="QP35" s="13"/>
      <c r="QQ35" s="13"/>
      <c r="QR35" s="13"/>
      <c r="QS35" s="13"/>
      <c r="QT35" s="13"/>
      <c r="QU35" s="13"/>
      <c r="QV35" s="13"/>
      <c r="QW35" s="13"/>
      <c r="QX35" s="13"/>
      <c r="QY35" s="13"/>
      <c r="QZ35" s="13"/>
      <c r="RA35" s="13"/>
      <c r="RB35" s="13"/>
      <c r="RC35" s="13"/>
      <c r="RD35" s="13"/>
      <c r="RE35" s="13"/>
      <c r="RF35" s="13"/>
      <c r="RG35" s="13"/>
      <c r="RH35" s="13"/>
      <c r="RI35" s="13"/>
      <c r="RJ35" s="13"/>
      <c r="RK35" s="13"/>
      <c r="RL35" s="13"/>
      <c r="RM35" s="13"/>
      <c r="RN35" s="13"/>
      <c r="RO35" s="13"/>
      <c r="RP35" s="13"/>
      <c r="RQ35" s="13"/>
      <c r="RR35" s="13"/>
      <c r="RS35" s="13"/>
      <c r="RT35" s="13"/>
      <c r="RU35" s="13"/>
      <c r="RV35" s="13"/>
      <c r="RW35" s="13"/>
      <c r="RX35" s="13"/>
      <c r="RY35" s="13"/>
      <c r="RZ35" s="13"/>
      <c r="SA35" s="13"/>
      <c r="SB35" s="13"/>
      <c r="SC35" s="13"/>
      <c r="SD35" s="13"/>
      <c r="SE35" s="13"/>
      <c r="SF35" s="13"/>
      <c r="SG35" s="13"/>
      <c r="SH35" s="13"/>
      <c r="SI35" s="13"/>
      <c r="SJ35" s="13"/>
      <c r="SK35" s="13"/>
      <c r="SL35" s="13"/>
      <c r="SM35" s="13"/>
      <c r="SN35" s="13"/>
      <c r="SO35" s="13"/>
      <c r="SP35" s="13"/>
      <c r="SQ35" s="13"/>
      <c r="SR35" s="13"/>
      <c r="SS35" s="13"/>
      <c r="ST35" s="13"/>
      <c r="SU35" s="13"/>
      <c r="SV35" s="13"/>
      <c r="SW35" s="13"/>
      <c r="SX35" s="13"/>
      <c r="SY35" s="13"/>
      <c r="SZ35" s="13"/>
      <c r="TA35" s="13"/>
      <c r="TB35" s="13"/>
      <c r="TC35" s="13"/>
      <c r="TD35" s="13"/>
      <c r="TE35" s="13"/>
      <c r="TF35" s="13"/>
      <c r="TG35" s="13"/>
      <c r="TH35" s="13"/>
      <c r="TI35" s="13"/>
      <c r="TJ35" s="13"/>
      <c r="TK35" s="13"/>
      <c r="TL35" s="13"/>
      <c r="TM35" s="13"/>
      <c r="TN35" s="13"/>
      <c r="TO35" s="13"/>
      <c r="TP35" s="13"/>
      <c r="TQ35" s="13"/>
      <c r="TR35" s="13"/>
      <c r="TS35" s="13"/>
      <c r="TT35" s="13"/>
      <c r="TU35" s="13"/>
      <c r="TV35" s="13"/>
      <c r="TW35" s="13"/>
      <c r="TX35" s="13"/>
      <c r="TY35" s="13"/>
      <c r="TZ35" s="13"/>
      <c r="UA35" s="13"/>
      <c r="UB35" s="13"/>
      <c r="UC35" s="13"/>
      <c r="UD35" s="13"/>
      <c r="UE35" s="13"/>
      <c r="UF35" s="13"/>
      <c r="UG35" s="13"/>
      <c r="UH35" s="13"/>
      <c r="UI35" s="13"/>
      <c r="UJ35" s="13"/>
      <c r="UK35" s="13"/>
      <c r="UL35" s="13"/>
      <c r="UM35" s="13"/>
      <c r="UN35" s="13"/>
      <c r="UO35" s="13"/>
      <c r="UP35" s="13"/>
      <c r="UQ35" s="13"/>
      <c r="UR35" s="13"/>
      <c r="US35" s="13"/>
      <c r="UT35" s="13"/>
      <c r="UU35" s="13"/>
      <c r="UV35" s="13"/>
      <c r="UW35" s="13"/>
      <c r="UX35" s="13"/>
      <c r="UY35" s="13"/>
      <c r="UZ35" s="13"/>
      <c r="VA35" s="13"/>
      <c r="VB35" s="13"/>
      <c r="VC35" s="13"/>
      <c r="VD35" s="13"/>
      <c r="VE35" s="13"/>
      <c r="VF35" s="13"/>
      <c r="VG35" s="13"/>
      <c r="VH35" s="13"/>
      <c r="VI35" s="13"/>
      <c r="VJ35" s="13"/>
      <c r="VK35" s="13"/>
      <c r="VL35" s="13"/>
      <c r="VM35" s="13"/>
      <c r="VN35" s="13"/>
      <c r="VO35" s="13"/>
      <c r="VP35" s="13"/>
      <c r="VQ35" s="13"/>
      <c r="VR35" s="13"/>
      <c r="VS35" s="13"/>
      <c r="VT35" s="13"/>
      <c r="VU35" s="13"/>
      <c r="VV35" s="13"/>
      <c r="VW35" s="13"/>
      <c r="VX35" s="13"/>
      <c r="VY35" s="13"/>
      <c r="VZ35" s="13"/>
      <c r="WA35" s="13"/>
      <c r="WB35" s="13"/>
      <c r="WC35" s="13"/>
      <c r="WD35" s="13"/>
      <c r="WE35" s="13"/>
      <c r="WF35" s="13"/>
      <c r="WG35" s="13"/>
      <c r="WH35" s="13"/>
      <c r="WI35" s="13"/>
      <c r="WJ35" s="13"/>
      <c r="WK35" s="13"/>
      <c r="WL35" s="13"/>
      <c r="WM35" s="13"/>
      <c r="WN35" s="13"/>
      <c r="WO35" s="13"/>
      <c r="WP35" s="13"/>
      <c r="WQ35" s="13"/>
      <c r="WR35" s="13"/>
      <c r="WS35" s="13"/>
      <c r="WT35" s="13"/>
      <c r="WU35" s="13"/>
      <c r="WV35" s="13"/>
      <c r="WW35" s="13"/>
      <c r="WX35" s="13"/>
      <c r="WY35" s="13"/>
      <c r="WZ35" s="13"/>
      <c r="XA35" s="13"/>
      <c r="XB35" s="13"/>
      <c r="XC35" s="13"/>
      <c r="XD35" s="13"/>
      <c r="XE35" s="13"/>
      <c r="XF35" s="13"/>
      <c r="XG35" s="13"/>
      <c r="XH35" s="13"/>
      <c r="XI35" s="13"/>
      <c r="XJ35" s="13"/>
      <c r="XK35" s="13"/>
      <c r="XL35" s="13"/>
      <c r="XM35" s="13"/>
      <c r="XN35" s="13"/>
      <c r="XO35" s="13"/>
      <c r="XP35" s="13"/>
      <c r="XQ35" s="13"/>
      <c r="XR35" s="13"/>
      <c r="XS35" s="13"/>
      <c r="XT35" s="13"/>
      <c r="XU35" s="13"/>
      <c r="XV35" s="13"/>
      <c r="XW35" s="13"/>
      <c r="XX35" s="13"/>
      <c r="XY35" s="13"/>
      <c r="XZ35" s="13"/>
      <c r="YA35" s="13"/>
      <c r="YB35" s="13"/>
      <c r="YC35" s="13"/>
      <c r="YD35" s="13"/>
      <c r="YE35" s="13"/>
      <c r="YF35" s="13"/>
      <c r="YG35" s="13"/>
      <c r="YH35" s="13"/>
      <c r="YI35" s="13"/>
      <c r="YJ35" s="13"/>
      <c r="YK35" s="13"/>
      <c r="YL35" s="13"/>
      <c r="YM35" s="13"/>
      <c r="YN35" s="13"/>
      <c r="YO35" s="13"/>
      <c r="YP35" s="13"/>
      <c r="YQ35" s="13"/>
      <c r="YR35" s="13"/>
      <c r="YS35" s="13"/>
      <c r="YT35" s="13"/>
      <c r="YU35" s="13"/>
      <c r="YV35" s="13"/>
      <c r="YW35" s="13"/>
      <c r="YX35" s="13"/>
      <c r="YY35" s="13"/>
      <c r="YZ35" s="13"/>
      <c r="ZA35" s="13"/>
      <c r="ZB35" s="13"/>
      <c r="ZC35" s="13"/>
      <c r="ZD35" s="13"/>
      <c r="ZE35" s="13"/>
      <c r="ZF35" s="13"/>
      <c r="ZG35" s="13"/>
      <c r="ZH35" s="13"/>
      <c r="ZI35" s="13"/>
      <c r="ZJ35" s="13"/>
      <c r="ZK35" s="13"/>
      <c r="ZL35" s="13"/>
      <c r="ZM35" s="13"/>
      <c r="ZN35" s="13"/>
      <c r="ZO35" s="13"/>
      <c r="ZP35" s="13"/>
      <c r="ZQ35" s="13"/>
      <c r="ZR35" s="13"/>
      <c r="ZS35" s="13"/>
      <c r="ZT35" s="13"/>
      <c r="ZU35" s="13"/>
      <c r="ZV35" s="13"/>
      <c r="ZW35" s="13"/>
      <c r="ZX35" s="13"/>
      <c r="ZY35" s="13"/>
      <c r="ZZ35" s="13"/>
      <c r="AAA35" s="13"/>
      <c r="AAB35" s="13"/>
      <c r="AAC35" s="13"/>
      <c r="AAD35" s="13"/>
      <c r="AAE35" s="13"/>
      <c r="AAF35" s="13"/>
      <c r="AAG35" s="13"/>
      <c r="AAH35" s="13"/>
      <c r="AAI35" s="13"/>
      <c r="AAJ35" s="13"/>
      <c r="AAK35" s="13"/>
      <c r="AAL35" s="13"/>
      <c r="AAM35" s="13"/>
      <c r="AAN35" s="13"/>
      <c r="AAO35" s="13"/>
      <c r="AAP35" s="13"/>
      <c r="AAQ35" s="13"/>
      <c r="AAR35" s="13"/>
      <c r="AAS35" s="13"/>
      <c r="AAT35" s="13"/>
      <c r="AAU35" s="13"/>
      <c r="AAV35" s="13"/>
      <c r="AAW35" s="13"/>
      <c r="AAX35" s="13"/>
      <c r="AAY35" s="13"/>
      <c r="AAZ35" s="13"/>
      <c r="ABA35" s="13"/>
      <c r="ABB35" s="13"/>
      <c r="ABC35" s="13"/>
      <c r="ABD35" s="13"/>
      <c r="ABE35" s="13"/>
      <c r="ABF35" s="13"/>
      <c r="ABG35" s="13"/>
      <c r="ABH35" s="13"/>
      <c r="ABI35" s="13"/>
      <c r="ABJ35" s="13"/>
      <c r="ABK35" s="13"/>
      <c r="ABL35" s="13"/>
      <c r="ABM35" s="13"/>
      <c r="ABN35" s="13"/>
      <c r="ABO35" s="13"/>
      <c r="ABP35" s="13"/>
      <c r="ABQ35" s="13"/>
      <c r="ABR35" s="13"/>
      <c r="ABS35" s="13"/>
      <c r="ABT35" s="13"/>
      <c r="ABU35" s="13"/>
      <c r="ABV35" s="13"/>
      <c r="ABW35" s="13"/>
      <c r="ABX35" s="13"/>
      <c r="ABY35" s="13"/>
      <c r="ABZ35" s="13"/>
      <c r="ACA35" s="13"/>
      <c r="ACB35" s="13"/>
      <c r="ACC35" s="13"/>
      <c r="ACD35" s="13"/>
      <c r="ACE35" s="13"/>
      <c r="ACF35" s="13"/>
      <c r="ACG35" s="13"/>
      <c r="ACH35" s="13"/>
      <c r="ACI35" s="13"/>
      <c r="ACJ35" s="13"/>
      <c r="ACK35" s="13"/>
      <c r="ACL35" s="13"/>
      <c r="ACM35" s="13"/>
      <c r="ACN35" s="13"/>
      <c r="ACO35" s="13"/>
      <c r="ACP35" s="13"/>
      <c r="ACQ35" s="13"/>
      <c r="ACR35" s="13"/>
      <c r="ACS35" s="13"/>
      <c r="ACT35" s="13"/>
      <c r="ACU35" s="13"/>
      <c r="ACV35" s="13"/>
      <c r="ACW35" s="13"/>
      <c r="ACX35" s="13"/>
      <c r="ACY35" s="13"/>
      <c r="ACZ35" s="13"/>
      <c r="ADA35" s="13"/>
      <c r="ADB35" s="13"/>
      <c r="ADC35" s="13"/>
      <c r="ADD35" s="13"/>
      <c r="ADE35" s="13"/>
      <c r="ADF35" s="13"/>
      <c r="ADG35" s="13"/>
      <c r="ADH35" s="13"/>
      <c r="ADI35" s="13"/>
      <c r="ADJ35" s="13"/>
      <c r="ADK35" s="13"/>
      <c r="ADL35" s="13"/>
      <c r="ADM35" s="13"/>
      <c r="ADN35" s="13"/>
      <c r="ADO35" s="13"/>
      <c r="ADP35" s="13"/>
      <c r="ADQ35" s="13"/>
      <c r="ADR35" s="13"/>
      <c r="ADS35" s="13"/>
      <c r="ADT35" s="13"/>
      <c r="ADU35" s="13"/>
      <c r="ADV35" s="13"/>
      <c r="ADW35" s="13"/>
      <c r="ADX35" s="13"/>
      <c r="ADY35" s="13"/>
      <c r="ADZ35" s="13"/>
      <c r="AEA35" s="13"/>
      <c r="AEB35" s="13"/>
      <c r="AEC35" s="13"/>
      <c r="AED35" s="13"/>
      <c r="AEE35" s="13"/>
      <c r="AEF35" s="13"/>
      <c r="AEG35" s="13"/>
      <c r="AEH35" s="13"/>
      <c r="AEI35" s="13"/>
      <c r="AEJ35" s="13"/>
      <c r="AEK35" s="13"/>
      <c r="AEL35" s="13"/>
      <c r="AEM35" s="13"/>
      <c r="AEN35" s="13"/>
      <c r="AEO35" s="13"/>
      <c r="AEP35" s="13"/>
      <c r="AEQ35" s="13"/>
      <c r="AER35" s="13"/>
      <c r="AES35" s="13"/>
      <c r="AET35" s="13"/>
      <c r="AEU35" s="13"/>
      <c r="AEV35" s="13"/>
      <c r="AEW35" s="13"/>
      <c r="AEX35" s="13"/>
      <c r="AEY35" s="13"/>
      <c r="AEZ35" s="13"/>
      <c r="AFA35" s="13"/>
      <c r="AFB35" s="13"/>
      <c r="AFC35" s="13"/>
      <c r="AFD35" s="13"/>
      <c r="AFE35" s="13"/>
      <c r="AFF35" s="13"/>
      <c r="AFG35" s="13"/>
      <c r="AFH35" s="13"/>
      <c r="AFI35" s="13"/>
      <c r="AFJ35" s="13"/>
      <c r="AFK35" s="13"/>
      <c r="AFL35" s="13"/>
      <c r="AFM35" s="13"/>
      <c r="AFN35" s="13"/>
      <c r="AFO35" s="13"/>
      <c r="AFP35" s="13"/>
      <c r="AFQ35" s="13"/>
      <c r="AFR35" s="13"/>
      <c r="AFS35" s="13"/>
      <c r="AFT35" s="13"/>
      <c r="AFU35" s="13"/>
      <c r="AFV35" s="13"/>
      <c r="AFW35" s="13"/>
      <c r="AFX35" s="13"/>
      <c r="AFY35" s="13"/>
      <c r="AFZ35" s="13"/>
      <c r="AGA35" s="13"/>
      <c r="AGB35" s="13"/>
      <c r="AGC35" s="13"/>
      <c r="AGD35" s="13"/>
      <c r="AGE35" s="13"/>
      <c r="AGF35" s="13"/>
      <c r="AGG35" s="13"/>
      <c r="AGH35" s="13"/>
      <c r="AGI35" s="13"/>
      <c r="AGJ35" s="13"/>
      <c r="AGK35" s="13"/>
      <c r="AGL35" s="13"/>
      <c r="AGM35" s="13"/>
      <c r="AGN35" s="13"/>
      <c r="AGO35" s="13"/>
      <c r="AGP35" s="13"/>
      <c r="AGQ35" s="13"/>
      <c r="AGR35" s="13"/>
      <c r="AGS35" s="13"/>
      <c r="AGT35" s="13"/>
      <c r="AGU35" s="13"/>
      <c r="AGV35" s="13"/>
      <c r="AGW35" s="13"/>
      <c r="AGX35" s="13"/>
      <c r="AGY35" s="13"/>
      <c r="AGZ35" s="13"/>
      <c r="AHA35" s="13"/>
      <c r="AHB35" s="13"/>
      <c r="AHC35" s="13"/>
      <c r="AHD35" s="13"/>
      <c r="AHE35" s="13"/>
      <c r="AHF35" s="13"/>
      <c r="AHG35" s="13"/>
      <c r="AHH35" s="13"/>
      <c r="AHI35" s="13"/>
      <c r="AHJ35" s="13"/>
      <c r="AHK35" s="13"/>
      <c r="AHL35" s="13"/>
      <c r="AHM35" s="13"/>
      <c r="AHN35" s="13"/>
      <c r="AHO35" s="13"/>
      <c r="AHP35" s="13"/>
      <c r="AHQ35" s="13"/>
      <c r="AHR35" s="13"/>
      <c r="AHS35" s="13"/>
      <c r="AHT35" s="13"/>
      <c r="AHU35" s="13"/>
      <c r="AHV35" s="13"/>
      <c r="AHW35" s="13"/>
      <c r="AHX35" s="13"/>
      <c r="AHY35" s="13"/>
      <c r="AHZ35" s="13"/>
      <c r="AIA35" s="13"/>
      <c r="AIB35" s="13"/>
      <c r="AIC35" s="13"/>
      <c r="AID35" s="13"/>
      <c r="AIE35" s="13"/>
      <c r="AIF35" s="13"/>
      <c r="AIG35" s="13"/>
      <c r="AIH35" s="13"/>
      <c r="AII35" s="13"/>
      <c r="AIJ35" s="13"/>
      <c r="AIK35" s="13"/>
      <c r="AIL35" s="13"/>
      <c r="AIM35" s="13"/>
      <c r="AIN35" s="13"/>
      <c r="AIO35" s="13"/>
      <c r="AIP35" s="13"/>
      <c r="AIQ35" s="13"/>
      <c r="AIR35" s="13"/>
      <c r="AIS35" s="13"/>
      <c r="AIT35" s="13"/>
      <c r="AIU35" s="13"/>
      <c r="AIV35" s="13"/>
      <c r="AIW35" s="13"/>
      <c r="AIX35" s="13"/>
      <c r="AIY35" s="13"/>
      <c r="AIZ35" s="13"/>
      <c r="AJA35" s="13"/>
      <c r="AJB35" s="13"/>
      <c r="AJC35" s="13"/>
      <c r="AJD35" s="13"/>
      <c r="AJE35" s="13"/>
      <c r="AJF35" s="13"/>
      <c r="AJG35" s="13"/>
      <c r="AJH35" s="13"/>
      <c r="AJI35" s="13"/>
      <c r="AJJ35" s="13"/>
      <c r="AJK35" s="13"/>
      <c r="AJL35" s="13"/>
      <c r="AJM35" s="13"/>
      <c r="AJN35" s="13"/>
      <c r="AJO35" s="13"/>
      <c r="AJP35" s="13"/>
      <c r="AJQ35" s="13"/>
      <c r="AJR35" s="13"/>
      <c r="AJS35" s="13"/>
      <c r="AJT35" s="13"/>
      <c r="AJU35" s="13"/>
      <c r="AJV35" s="13"/>
      <c r="AJW35" s="13"/>
      <c r="AJX35" s="13"/>
      <c r="AJY35" s="13"/>
      <c r="AJZ35" s="13"/>
      <c r="AKA35" s="13"/>
      <c r="AKB35" s="13"/>
      <c r="AKC35" s="13"/>
      <c r="AKD35" s="13"/>
      <c r="AKE35" s="13"/>
      <c r="AKF35" s="13"/>
      <c r="AKG35" s="13"/>
      <c r="AKH35" s="13"/>
      <c r="AKI35" s="13"/>
      <c r="AKJ35" s="13"/>
      <c r="AKK35" s="13"/>
      <c r="AKL35" s="13"/>
      <c r="AKM35" s="13"/>
      <c r="AKN35" s="13"/>
      <c r="AKO35" s="13"/>
      <c r="AKP35" s="13"/>
      <c r="AKQ35" s="13"/>
      <c r="AKR35" s="13"/>
      <c r="AKS35" s="13"/>
      <c r="AKT35" s="13"/>
      <c r="AKU35" s="13"/>
      <c r="AKV35" s="13"/>
      <c r="AKW35" s="13"/>
      <c r="AKX35" s="13"/>
      <c r="AKY35" s="13"/>
      <c r="AKZ35" s="13"/>
      <c r="ALA35" s="13"/>
      <c r="ALB35" s="13"/>
      <c r="ALC35" s="13"/>
      <c r="ALD35" s="13"/>
      <c r="ALE35" s="13"/>
      <c r="ALF35" s="13"/>
      <c r="ALG35" s="13"/>
      <c r="ALH35" s="13"/>
      <c r="ALI35" s="13"/>
      <c r="ALJ35" s="13"/>
      <c r="ALK35" s="13"/>
      <c r="ALL35" s="13"/>
      <c r="ALM35" s="13"/>
      <c r="ALN35" s="13"/>
      <c r="ALO35" s="13"/>
      <c r="ALP35" s="13"/>
      <c r="ALQ35" s="13"/>
      <c r="ALR35" s="13"/>
      <c r="ALS35" s="13"/>
      <c r="ALT35" s="13"/>
      <c r="ALU35" s="13"/>
    </row>
    <row r="36" spans="1:1009" s="12" customFormat="1" ht="18">
      <c r="A36" s="112" t="str">
        <f>DataBase!B32</f>
        <v>Scrobicularia plana</v>
      </c>
      <c r="B36" s="112" t="str">
        <f>DataBase!C32</f>
        <v>AchE</v>
      </c>
      <c r="C36" s="112" t="str">
        <f>DataBase!D32</f>
        <v>Transition / Côtier</v>
      </c>
      <c r="D36" s="112" t="str">
        <f>DataBase!E32</f>
        <v>C Mouneyrac</v>
      </c>
      <c r="E36" s="112" t="str">
        <f>DataBase!F32</f>
        <v>MMS</v>
      </c>
      <c r="F36" s="20" t="str">
        <f t="shared" si="0"/>
        <v>Scrobicularia plana AchE</v>
      </c>
      <c r="G36" s="20">
        <f>_xlfn.RANK.EQ(H36,$H$9:$H$997,0)+COUNTIF(H$8:H35,H36)</f>
        <v>125</v>
      </c>
      <c r="H36" s="20">
        <f t="shared" si="1"/>
        <v>290</v>
      </c>
      <c r="I36" s="19">
        <f>INDEX(Ponderation!$W:$AA,MATCH(Analyse!I$8,Ponderation!$W:$W,0),MATCH(Analyse!$B$5,Ponderation!$W$2:$AA$2,0))*INDEX(DataBase!$1:$1048576,MATCH(Analyse!$F36,DataBase!$G:$G,0),MATCH(Analyse!I$8,DataBase!$4:$4,0))</f>
        <v>30</v>
      </c>
      <c r="J36" s="19">
        <f>INDEX(Ponderation!$W:$AA,MATCH(Analyse!J$8,Ponderation!$W:$W,0),MATCH(Analyse!$B$5,Ponderation!$W$2:$AA$2,0))*INDEX(DataBase!$1:$1048576,MATCH(Analyse!$F36,DataBase!$G:$G,0),MATCH(Analyse!J$8,DataBase!$4:$4,0))</f>
        <v>0</v>
      </c>
      <c r="K36" s="19">
        <f>INDEX(Ponderation!$W:$AA,MATCH(Analyse!K$8,Ponderation!$W:$W,0),MATCH(Analyse!$B$5,Ponderation!$W$2:$AA$2,0))*INDEX(DataBase!$1:$1048576,MATCH(Analyse!$F36,DataBase!$G:$G,0),MATCH(Analyse!K$8,DataBase!$4:$4,0))</f>
        <v>0</v>
      </c>
      <c r="L36" s="19">
        <f>INDEX(Ponderation!$W:$AA,MATCH(Analyse!L$8,Ponderation!$W:$W,0),MATCH(Analyse!$B$5,Ponderation!$W$2:$AA$2,0))*INDEX(DataBase!$1:$1048576,MATCH(Analyse!$F36,DataBase!$G:$G,0),MATCH(Analyse!L$8,DataBase!$4:$4,0))</f>
        <v>0</v>
      </c>
      <c r="M36" s="19">
        <f>INDEX(Ponderation!$W:$AA,MATCH(Analyse!M$8,Ponderation!$W:$W,0),MATCH(Analyse!$B$5,Ponderation!$W$2:$AA$2,0))*INDEX(DataBase!$1:$1048576,MATCH(Analyse!$F36,DataBase!$G:$G,0),MATCH(Analyse!M$8,DataBase!$4:$4,0))</f>
        <v>20</v>
      </c>
      <c r="N36" s="19">
        <f>INDEX(Ponderation!$W:$AA,MATCH(Analyse!N$8,Ponderation!$W:$W,0),MATCH(Analyse!$B$5,Ponderation!$W$2:$AA$2,0))*INDEX(DataBase!$1:$1048576,MATCH(Analyse!$F36,DataBase!$G:$G,0),MATCH(Analyse!N$8,DataBase!$4:$4,0))</f>
        <v>0</v>
      </c>
      <c r="O36" s="19">
        <f>INDEX(Ponderation!$W:$AA,MATCH(Analyse!O$8,Ponderation!$W:$W,0),MATCH(Analyse!$B$5,Ponderation!$W$2:$AA$2,0))*INDEX(DataBase!$1:$1048576,MATCH(Analyse!$F36,DataBase!$G:$G,0),MATCH(Analyse!O$8,DataBase!$4:$4,0))</f>
        <v>30</v>
      </c>
      <c r="P36" s="19">
        <f>INDEX(Ponderation!$W:$AA,MATCH(Analyse!P$8,Ponderation!$W:$W,0),MATCH(Analyse!$B$5,Ponderation!$W$2:$AA$2,0))*INDEX(DataBase!$1:$1048576,MATCH(Analyse!$F36,DataBase!$G:$G,0),MATCH(Analyse!P$8,DataBase!$4:$4,0))</f>
        <v>0</v>
      </c>
      <c r="Q36" s="19">
        <f>INDEX(Ponderation!$W:$AA,MATCH(Analyse!Q$8,Ponderation!$W:$W,0),MATCH(Analyse!$B$5,Ponderation!$W$2:$AA$2,0))*INDEX(DataBase!$1:$1048576,MATCH(Analyse!$F36,DataBase!$G:$G,0),MATCH(Analyse!Q$8,DataBase!$4:$4,0))</f>
        <v>0</v>
      </c>
      <c r="R36" s="19">
        <f>INDEX(Ponderation!$W:$AA,MATCH(Analyse!R$8,Ponderation!$W:$W,0),MATCH(Analyse!$B$5,Ponderation!$W$2:$AA$2,0))*INDEX(DataBase!$1:$1048576,MATCH(Analyse!$F36,DataBase!$G:$G,0),MATCH(Analyse!R$8,DataBase!$4:$4,0))</f>
        <v>30</v>
      </c>
      <c r="S36" s="19">
        <f>INDEX(Ponderation!$W:$AA,MATCH(Analyse!S$8,Ponderation!$W:$W,0),MATCH(Analyse!$B$5,Ponderation!$W$2:$AA$2,0))*INDEX(DataBase!$1:$1048576,MATCH(Analyse!$F36,DataBase!$G:$G,0),MATCH(Analyse!S$8,DataBase!$4:$4,0))</f>
        <v>0</v>
      </c>
      <c r="T36" s="19">
        <f>INDEX(Ponderation!$W:$AA,MATCH(Analyse!T$8,Ponderation!$W:$W,0),MATCH(Analyse!$B$5,Ponderation!$W$2:$AA$2,0))*INDEX(DataBase!$1:$1048576,MATCH(Analyse!$F36,DataBase!$G:$G,0),MATCH(Analyse!T$8,DataBase!$4:$4,0))</f>
        <v>0</v>
      </c>
      <c r="U36" s="19">
        <f>INDEX(Ponderation!$W:$AA,MATCH(Analyse!U$8,Ponderation!$W:$W,0),MATCH(Analyse!$B$5,Ponderation!$W$2:$AA$2,0))*INDEX(DataBase!$1:$1048576,MATCH(Analyse!$F36,DataBase!$G:$G,0),MATCH(Analyse!U$8,DataBase!$4:$4,0))</f>
        <v>0</v>
      </c>
      <c r="V36" s="19">
        <f>INDEX(Ponderation!$W:$AA,MATCH(Analyse!V$8,Ponderation!$W:$W,0),MATCH(Analyse!$B$5,Ponderation!$W$2:$AA$2,0))*INDEX(DataBase!$1:$1048576,MATCH(Analyse!$F36,DataBase!$G:$G,0),MATCH(Analyse!V$8,DataBase!$4:$4,0))</f>
        <v>0</v>
      </c>
      <c r="W36" s="19">
        <f>INDEX(Ponderation!$W:$AA,MATCH(Analyse!W$8,Ponderation!$W:$W,0),MATCH(Analyse!$B$5,Ponderation!$W$2:$AA$2,0))*INDEX(DataBase!$1:$1048576,MATCH(Analyse!$F36,DataBase!$G:$G,0),MATCH(Analyse!W$8,DataBase!$4:$4,0))</f>
        <v>10</v>
      </c>
      <c r="X36" s="19">
        <f>INDEX(Ponderation!$W:$AA,MATCH(Analyse!X$8,Ponderation!$W:$W,0),MATCH(Analyse!$B$5,Ponderation!$W$2:$AA$2,0))*INDEX(DataBase!$1:$1048576,MATCH(Analyse!$F36,DataBase!$G:$G,0),MATCH(Analyse!X$8,DataBase!$4:$4,0))</f>
        <v>0</v>
      </c>
      <c r="Y36" s="19">
        <f>INDEX(Ponderation!$W:$AA,MATCH(Analyse!Y$8,Ponderation!$W:$W,0),MATCH(Analyse!$B$5,Ponderation!$W$2:$AA$2,0))*INDEX(DataBase!$1:$1048576,MATCH(Analyse!$F36,DataBase!$G:$G,0),MATCH(Analyse!Y$8,DataBase!$4:$4,0))</f>
        <v>0</v>
      </c>
      <c r="Z36" s="19">
        <f>INDEX(Ponderation!$W:$AA,MATCH(Analyse!Z$8,Ponderation!$W:$W,0),MATCH(Analyse!$B$5,Ponderation!$W$2:$AA$2,0))*INDEX(DataBase!$1:$1048576,MATCH(Analyse!$F36,DataBase!$G:$G,0),MATCH(Analyse!Z$8,DataBase!$4:$4,0))</f>
        <v>0</v>
      </c>
      <c r="AA36" s="19">
        <f>INDEX(Ponderation!$W:$AA,MATCH(Analyse!AA$8,Ponderation!$W:$W,0),MATCH(Analyse!$B$5,Ponderation!$W$2:$AA$2,0))*INDEX(DataBase!$1:$1048576,MATCH(Analyse!$F36,DataBase!$G:$G,0),MATCH(Analyse!AA$8,DataBase!$4:$4,0))</f>
        <v>10</v>
      </c>
      <c r="AB36" s="19">
        <f>INDEX(Ponderation!$W:$AA,MATCH(Analyse!AB$8,Ponderation!$W:$W,0),MATCH(Analyse!$B$5,Ponderation!$W$2:$AA$2,0))*INDEX(DataBase!$1:$1048576,MATCH(Analyse!$F36,DataBase!$G:$G,0),MATCH(Analyse!AB$8,DataBase!$4:$4,0))</f>
        <v>10</v>
      </c>
      <c r="AC36" s="19">
        <f>INDEX(Ponderation!$W:$AA,MATCH(Analyse!AC$8,Ponderation!$W:$W,0),MATCH(Analyse!$B$5,Ponderation!$W$2:$AA$2,0))*INDEX(DataBase!$1:$1048576,MATCH(Analyse!$F36,DataBase!$G:$G,0),MATCH(Analyse!AC$8,DataBase!$4:$4,0))</f>
        <v>0</v>
      </c>
      <c r="AD36" s="19">
        <f>INDEX(Ponderation!$W:$AA,MATCH(Analyse!AD$8,Ponderation!$W:$W,0),MATCH(Analyse!$B$5,Ponderation!$W$2:$AA$2,0))*INDEX(DataBase!$1:$1048576,MATCH(Analyse!$F36,DataBase!$G:$G,0),MATCH(Analyse!AD$8,DataBase!$4:$4,0))</f>
        <v>30</v>
      </c>
      <c r="AE36" s="19">
        <f>INDEX(Ponderation!$W:$AA,MATCH(Analyse!AE$8,Ponderation!$W:$W,0),MATCH(Analyse!$B$5,Ponderation!$W$2:$AA$2,0))*INDEX(DataBase!$1:$1048576,MATCH(Analyse!$F36,DataBase!$G:$G,0),MATCH(Analyse!AE$8,DataBase!$4:$4,0))</f>
        <v>30</v>
      </c>
      <c r="AF36" s="19">
        <f>INDEX(Ponderation!$W:$AA,MATCH(Analyse!AF$8,Ponderation!$W:$W,0),MATCH(Analyse!$B$5,Ponderation!$W$2:$AA$2,0))*INDEX(DataBase!$1:$1048576,MATCH(Analyse!$F36,DataBase!$G:$G,0),MATCH(Analyse!AF$8,DataBase!$4:$4,0))</f>
        <v>0</v>
      </c>
      <c r="AG36" s="19">
        <f>INDEX(Ponderation!$W:$AA,MATCH(Analyse!AG$8,Ponderation!$W:$W,0),MATCH(Analyse!$B$5,Ponderation!$W$2:$AA$2,0))*INDEX(DataBase!$1:$1048576,MATCH(Analyse!$F36,DataBase!$G:$G,0),MATCH(Analyse!AG$8,DataBase!$4:$4,0))</f>
        <v>0</v>
      </c>
      <c r="AH36" s="19">
        <f>INDEX(Ponderation!$W:$AA,MATCH(Analyse!AH$8,Ponderation!$W:$W,0),MATCH(Analyse!$B$5,Ponderation!$W$2:$AA$2,0))*INDEX(DataBase!$1:$1048576,MATCH(Analyse!$F36,DataBase!$G:$G,0),MATCH(Analyse!AH$8,DataBase!$4:$4,0))</f>
        <v>30</v>
      </c>
      <c r="AI36" s="19">
        <f>INDEX(Ponderation!$W:$AA,MATCH(Analyse!AI$8,Ponderation!$W:$W,0),MATCH(Analyse!$B$5,Ponderation!$W$2:$AA$2,0))*INDEX(DataBase!$1:$1048576,MATCH(Analyse!$F36,DataBase!$G:$G,0),MATCH(Analyse!AI$8,DataBase!$4:$4,0))</f>
        <v>0</v>
      </c>
      <c r="AJ36" s="19">
        <f>INDEX(Ponderation!$W:$AA,MATCH(Analyse!AJ$8,Ponderation!$W:$W,0),MATCH(Analyse!$B$5,Ponderation!$W$2:$AA$2,0))*INDEX(DataBase!$1:$1048576,MATCH(Analyse!$F36,DataBase!$G:$G,0),MATCH(Analyse!AJ$8,DataBase!$4:$4,0))</f>
        <v>0</v>
      </c>
      <c r="AK36" s="19">
        <f>INDEX(Ponderation!$W:$AA,MATCH(Analyse!AK$8,Ponderation!$W:$W,0),MATCH(Analyse!$B$5,Ponderation!$W$2:$AA$2,0))*INDEX(DataBase!$1:$1048576,MATCH(Analyse!$F36,DataBase!$G:$G,0),MATCH(Analyse!AK$8,DataBase!$4:$4,0))</f>
        <v>30</v>
      </c>
      <c r="AL36" s="19">
        <f>INDEX(Ponderation!$W:$AA,MATCH(Analyse!AL$8,Ponderation!$W:$W,0),MATCH(Analyse!$B$5,Ponderation!$W$2:$AA$2,0))*INDEX(DataBase!$1:$1048576,MATCH(Analyse!$F36,DataBase!$G:$G,0),MATCH(Analyse!AL$8,DataBase!$4:$4,0))</f>
        <v>0</v>
      </c>
      <c r="AM36" s="19">
        <f>INDEX(Ponderation!$W:$AA,MATCH(Analyse!AM$8,Ponderation!$W:$W,0),MATCH(Analyse!$B$5,Ponderation!$W$2:$AA$2,0))*INDEX(DataBase!$1:$1048576,MATCH(Analyse!$F36,DataBase!$G:$G,0),MATCH(Analyse!AM$8,DataBase!$4:$4,0))</f>
        <v>0</v>
      </c>
      <c r="AN36" s="19">
        <f>INDEX(Ponderation!$W:$AA,MATCH(Analyse!AN$8,Ponderation!$W:$W,0),MATCH(Analyse!$B$5,Ponderation!$W$2:$AA$2,0))*INDEX(DataBase!$1:$1048576,MATCH(Analyse!$F36,DataBase!$G:$G,0),MATCH(Analyse!AN$8,DataBase!$4:$4,0))</f>
        <v>0</v>
      </c>
      <c r="AO36" s="19">
        <f>INDEX(Ponderation!$W:$AA,MATCH(Analyse!AO$8,Ponderation!$W:$W,0),MATCH(Analyse!$B$5,Ponderation!$W$2:$AA$2,0))*INDEX(DataBase!$1:$1048576,MATCH(Analyse!$F36,DataBase!$G:$G,0),MATCH(Analyse!AO$8,DataBase!$4:$4,0))</f>
        <v>30</v>
      </c>
      <c r="AP36" s="19">
        <f>INDEX(Ponderation!$W:$AA,MATCH(Analyse!AP$8,Ponderation!$W:$W,0),MATCH(Analyse!$B$5,Ponderation!$W$2:$AA$2,0))*INDEX(DataBase!$1:$1048576,MATCH(Analyse!$F36,DataBase!$G:$G,0),MATCH(Analyse!AP$8,DataBase!$4:$4,0))</f>
        <v>0</v>
      </c>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c r="CL36" s="13"/>
      <c r="CM36" s="13"/>
      <c r="CN36" s="13"/>
      <c r="CO36" s="13"/>
      <c r="CP36" s="13"/>
      <c r="CQ36" s="13"/>
      <c r="CR36" s="13"/>
      <c r="CS36" s="13"/>
      <c r="CT36" s="13"/>
      <c r="CU36" s="13"/>
      <c r="CV36" s="13"/>
      <c r="CW36" s="13"/>
      <c r="CX36" s="13"/>
      <c r="CY36" s="13"/>
      <c r="CZ36" s="13"/>
      <c r="DA36" s="13"/>
      <c r="DB36" s="13"/>
      <c r="DC36" s="13"/>
      <c r="DD36" s="13"/>
      <c r="DE36" s="13"/>
      <c r="DF36" s="13"/>
      <c r="DG36" s="13"/>
      <c r="DH36" s="13"/>
      <c r="DI36" s="13"/>
      <c r="DJ36" s="13"/>
      <c r="DK36" s="13"/>
      <c r="DL36" s="13"/>
      <c r="DM36" s="13"/>
      <c r="DN36" s="13"/>
      <c r="DO36" s="13"/>
      <c r="DP36" s="13"/>
      <c r="DQ36" s="13"/>
      <c r="DR36" s="13"/>
      <c r="DS36" s="13"/>
      <c r="DT36" s="13"/>
      <c r="DU36" s="13"/>
      <c r="DV36" s="13"/>
      <c r="DW36" s="13"/>
      <c r="DX36" s="13"/>
      <c r="DY36" s="13"/>
      <c r="DZ36" s="13"/>
      <c r="EA36" s="13"/>
      <c r="EB36" s="13"/>
      <c r="EC36" s="13"/>
      <c r="ED36" s="13"/>
      <c r="EE36" s="13"/>
      <c r="EF36" s="13"/>
      <c r="EG36" s="13"/>
      <c r="EH36" s="13"/>
      <c r="EI36" s="13"/>
      <c r="EJ36" s="13"/>
      <c r="EK36" s="13"/>
      <c r="EL36" s="13"/>
      <c r="EM36" s="13"/>
      <c r="EN36" s="13"/>
      <c r="EO36" s="13"/>
      <c r="EP36" s="13"/>
      <c r="EQ36" s="13"/>
      <c r="ER36" s="13"/>
      <c r="ES36" s="13"/>
      <c r="ET36" s="13"/>
      <c r="EU36" s="13"/>
      <c r="EV36" s="13"/>
      <c r="EW36" s="13"/>
      <c r="EX36" s="13"/>
      <c r="EY36" s="13"/>
      <c r="EZ36" s="13"/>
      <c r="FA36" s="13"/>
      <c r="FB36" s="13"/>
      <c r="FC36" s="13"/>
      <c r="FD36" s="13"/>
      <c r="FE36" s="13"/>
      <c r="FF36" s="13"/>
      <c r="FG36" s="13"/>
      <c r="FH36" s="13"/>
      <c r="FI36" s="13"/>
      <c r="FJ36" s="13"/>
      <c r="FK36" s="13"/>
      <c r="FL36" s="13"/>
      <c r="FM36" s="13"/>
      <c r="FN36" s="13"/>
      <c r="FO36" s="13"/>
      <c r="FP36" s="13"/>
      <c r="FQ36" s="13"/>
      <c r="FR36" s="13"/>
      <c r="FS36" s="13"/>
      <c r="FT36" s="13"/>
      <c r="FU36" s="13"/>
      <c r="FV36" s="13"/>
      <c r="FW36" s="13"/>
      <c r="FX36" s="13"/>
      <c r="FY36" s="13"/>
      <c r="FZ36" s="13"/>
      <c r="GA36" s="13"/>
      <c r="GB36" s="13"/>
      <c r="GC36" s="13"/>
      <c r="GD36" s="13"/>
      <c r="GE36" s="13"/>
      <c r="GF36" s="13"/>
      <c r="GG36" s="13"/>
      <c r="GH36" s="13"/>
      <c r="GI36" s="13"/>
      <c r="GJ36" s="13"/>
      <c r="GK36" s="13"/>
      <c r="GL36" s="13"/>
      <c r="GM36" s="13"/>
      <c r="GN36" s="13"/>
      <c r="GO36" s="13"/>
      <c r="GP36" s="13"/>
      <c r="GQ36" s="13"/>
      <c r="GR36" s="13"/>
      <c r="GS36" s="13"/>
      <c r="GT36" s="13"/>
      <c r="GU36" s="13"/>
      <c r="GV36" s="13"/>
      <c r="GW36" s="13"/>
      <c r="GX36" s="13"/>
      <c r="GY36" s="13"/>
      <c r="GZ36" s="13"/>
      <c r="HA36" s="13"/>
      <c r="HB36" s="13"/>
      <c r="HC36" s="13"/>
      <c r="HD36" s="13"/>
      <c r="HE36" s="13"/>
      <c r="HF36" s="13"/>
      <c r="HG36" s="13"/>
      <c r="HH36" s="13"/>
      <c r="HI36" s="13"/>
      <c r="HJ36" s="13"/>
      <c r="HK36" s="13"/>
      <c r="HL36" s="13"/>
      <c r="HM36" s="13"/>
      <c r="HN36" s="13"/>
      <c r="HO36" s="13"/>
      <c r="HP36" s="13"/>
      <c r="HQ36" s="13"/>
      <c r="HR36" s="13"/>
      <c r="HS36" s="13"/>
      <c r="HT36" s="13"/>
      <c r="HU36" s="13"/>
      <c r="HV36" s="13"/>
      <c r="HW36" s="13"/>
      <c r="HX36" s="13"/>
      <c r="HY36" s="13"/>
      <c r="HZ36" s="13"/>
      <c r="IA36" s="13"/>
      <c r="IB36" s="13"/>
      <c r="IC36" s="13"/>
      <c r="ID36" s="13"/>
      <c r="IE36" s="13"/>
      <c r="IF36" s="13"/>
      <c r="IG36" s="13"/>
      <c r="IH36" s="13"/>
      <c r="II36" s="13"/>
      <c r="IJ36" s="13"/>
      <c r="IK36" s="13"/>
      <c r="IL36" s="13"/>
      <c r="IM36" s="13"/>
      <c r="IN36" s="13"/>
      <c r="IO36" s="13"/>
      <c r="IP36" s="13"/>
      <c r="IQ36" s="13"/>
      <c r="IR36" s="13"/>
      <c r="IS36" s="13"/>
      <c r="IT36" s="13"/>
      <c r="IU36" s="13"/>
      <c r="IV36" s="13"/>
      <c r="IW36" s="13"/>
      <c r="IX36" s="13"/>
      <c r="IY36" s="13"/>
      <c r="IZ36" s="13"/>
      <c r="JA36" s="13"/>
      <c r="JB36" s="13"/>
      <c r="JC36" s="13"/>
      <c r="JD36" s="13"/>
      <c r="JE36" s="13"/>
      <c r="JF36" s="13"/>
      <c r="JG36" s="13"/>
      <c r="JH36" s="13"/>
      <c r="JI36" s="13"/>
      <c r="JJ36" s="13"/>
      <c r="JK36" s="13"/>
      <c r="JL36" s="13"/>
      <c r="JM36" s="13"/>
      <c r="JN36" s="13"/>
      <c r="JO36" s="13"/>
      <c r="JP36" s="13"/>
      <c r="JQ36" s="13"/>
      <c r="JR36" s="13"/>
      <c r="JS36" s="13"/>
      <c r="JT36" s="13"/>
      <c r="JU36" s="13"/>
      <c r="JV36" s="13"/>
      <c r="JW36" s="13"/>
      <c r="JX36" s="13"/>
      <c r="JY36" s="13"/>
      <c r="JZ36" s="13"/>
      <c r="KA36" s="13"/>
      <c r="KB36" s="13"/>
      <c r="KC36" s="13"/>
      <c r="KD36" s="13"/>
      <c r="KE36" s="13"/>
      <c r="KF36" s="13"/>
      <c r="KG36" s="13"/>
      <c r="KH36" s="13"/>
      <c r="KI36" s="13"/>
      <c r="KJ36" s="13"/>
      <c r="KK36" s="13"/>
      <c r="KL36" s="13"/>
      <c r="KM36" s="13"/>
      <c r="KN36" s="13"/>
      <c r="KO36" s="13"/>
      <c r="KP36" s="13"/>
      <c r="KQ36" s="13"/>
      <c r="KR36" s="13"/>
      <c r="KS36" s="13"/>
      <c r="KT36" s="13"/>
      <c r="KU36" s="13"/>
      <c r="KV36" s="13"/>
      <c r="KW36" s="13"/>
      <c r="KX36" s="13"/>
      <c r="KY36" s="13"/>
      <c r="KZ36" s="13"/>
      <c r="LA36" s="13"/>
      <c r="LB36" s="13"/>
      <c r="LC36" s="13"/>
      <c r="LD36" s="13"/>
      <c r="LE36" s="13"/>
      <c r="LF36" s="13"/>
      <c r="LG36" s="13"/>
      <c r="LH36" s="13"/>
      <c r="LI36" s="13"/>
      <c r="LJ36" s="13"/>
      <c r="LK36" s="13"/>
      <c r="LL36" s="13"/>
      <c r="LM36" s="13"/>
      <c r="LN36" s="13"/>
      <c r="LO36" s="13"/>
      <c r="LP36" s="13"/>
      <c r="LQ36" s="13"/>
      <c r="LR36" s="13"/>
      <c r="LS36" s="13"/>
      <c r="LT36" s="13"/>
      <c r="LU36" s="13"/>
      <c r="LV36" s="13"/>
      <c r="LW36" s="13"/>
      <c r="LX36" s="13"/>
      <c r="LY36" s="13"/>
      <c r="LZ36" s="13"/>
      <c r="MA36" s="13"/>
      <c r="MB36" s="13"/>
      <c r="MC36" s="13"/>
      <c r="MD36" s="13"/>
      <c r="ME36" s="13"/>
      <c r="MF36" s="13"/>
      <c r="MG36" s="13"/>
      <c r="MH36" s="13"/>
      <c r="MI36" s="13"/>
      <c r="MJ36" s="13"/>
      <c r="MK36" s="13"/>
      <c r="ML36" s="13"/>
      <c r="MM36" s="13"/>
      <c r="MN36" s="13"/>
      <c r="MO36" s="13"/>
      <c r="MP36" s="13"/>
      <c r="MQ36" s="13"/>
      <c r="MR36" s="13"/>
      <c r="MS36" s="13"/>
      <c r="MT36" s="13"/>
      <c r="MU36" s="13"/>
      <c r="MV36" s="13"/>
      <c r="MW36" s="13"/>
      <c r="MX36" s="13"/>
      <c r="MY36" s="13"/>
      <c r="MZ36" s="13"/>
      <c r="NA36" s="13"/>
      <c r="NB36" s="13"/>
      <c r="NC36" s="13"/>
      <c r="ND36" s="13"/>
      <c r="NE36" s="13"/>
      <c r="NF36" s="13"/>
      <c r="NG36" s="13"/>
      <c r="NH36" s="13"/>
      <c r="NI36" s="13"/>
      <c r="NJ36" s="13"/>
      <c r="NK36" s="13"/>
      <c r="NL36" s="13"/>
      <c r="NM36" s="13"/>
      <c r="NN36" s="13"/>
      <c r="NO36" s="13"/>
      <c r="NP36" s="13"/>
      <c r="NQ36" s="13"/>
      <c r="NR36" s="13"/>
      <c r="NS36" s="13"/>
      <c r="NT36" s="13"/>
      <c r="NU36" s="13"/>
      <c r="NV36" s="13"/>
      <c r="NW36" s="13"/>
      <c r="NX36" s="13"/>
      <c r="NY36" s="13"/>
      <c r="NZ36" s="13"/>
      <c r="OA36" s="13"/>
      <c r="OB36" s="13"/>
      <c r="OC36" s="13"/>
      <c r="OD36" s="13"/>
      <c r="OE36" s="13"/>
      <c r="OF36" s="13"/>
      <c r="OG36" s="13"/>
      <c r="OH36" s="13"/>
      <c r="OI36" s="13"/>
      <c r="OJ36" s="13"/>
      <c r="OK36" s="13"/>
      <c r="OL36" s="13"/>
      <c r="OM36" s="13"/>
      <c r="ON36" s="13"/>
      <c r="OO36" s="13"/>
      <c r="OP36" s="13"/>
      <c r="OQ36" s="13"/>
      <c r="OR36" s="13"/>
      <c r="OS36" s="13"/>
      <c r="OT36" s="13"/>
      <c r="OU36" s="13"/>
      <c r="OV36" s="13"/>
      <c r="OW36" s="13"/>
      <c r="OX36" s="13"/>
      <c r="OY36" s="13"/>
      <c r="OZ36" s="13"/>
      <c r="PA36" s="13"/>
      <c r="PB36" s="13"/>
      <c r="PC36" s="13"/>
      <c r="PD36" s="13"/>
      <c r="PE36" s="13"/>
      <c r="PF36" s="13"/>
      <c r="PG36" s="13"/>
      <c r="PH36" s="13"/>
      <c r="PI36" s="13"/>
      <c r="PJ36" s="13"/>
      <c r="PK36" s="13"/>
      <c r="PL36" s="13"/>
      <c r="PM36" s="13"/>
      <c r="PN36" s="13"/>
      <c r="PO36" s="13"/>
      <c r="PP36" s="13"/>
      <c r="PQ36" s="13"/>
      <c r="PR36" s="13"/>
      <c r="PS36" s="13"/>
      <c r="PT36" s="13"/>
      <c r="PU36" s="13"/>
      <c r="PV36" s="13"/>
      <c r="PW36" s="13"/>
      <c r="PX36" s="13"/>
      <c r="PY36" s="13"/>
      <c r="PZ36" s="13"/>
      <c r="QA36" s="13"/>
      <c r="QB36" s="13"/>
      <c r="QC36" s="13"/>
      <c r="QD36" s="13"/>
      <c r="QE36" s="13"/>
      <c r="QF36" s="13"/>
      <c r="QG36" s="13"/>
      <c r="QH36" s="13"/>
      <c r="QI36" s="13"/>
      <c r="QJ36" s="13"/>
      <c r="QK36" s="13"/>
      <c r="QL36" s="13"/>
      <c r="QM36" s="13"/>
      <c r="QN36" s="13"/>
      <c r="QO36" s="13"/>
      <c r="QP36" s="13"/>
      <c r="QQ36" s="13"/>
      <c r="QR36" s="13"/>
      <c r="QS36" s="13"/>
      <c r="QT36" s="13"/>
      <c r="QU36" s="13"/>
      <c r="QV36" s="13"/>
      <c r="QW36" s="13"/>
      <c r="QX36" s="13"/>
      <c r="QY36" s="13"/>
      <c r="QZ36" s="13"/>
      <c r="RA36" s="13"/>
      <c r="RB36" s="13"/>
      <c r="RC36" s="13"/>
      <c r="RD36" s="13"/>
      <c r="RE36" s="13"/>
      <c r="RF36" s="13"/>
      <c r="RG36" s="13"/>
      <c r="RH36" s="13"/>
      <c r="RI36" s="13"/>
      <c r="RJ36" s="13"/>
      <c r="RK36" s="13"/>
      <c r="RL36" s="13"/>
      <c r="RM36" s="13"/>
      <c r="RN36" s="13"/>
      <c r="RO36" s="13"/>
      <c r="RP36" s="13"/>
      <c r="RQ36" s="13"/>
      <c r="RR36" s="13"/>
      <c r="RS36" s="13"/>
      <c r="RT36" s="13"/>
      <c r="RU36" s="13"/>
      <c r="RV36" s="13"/>
      <c r="RW36" s="13"/>
      <c r="RX36" s="13"/>
      <c r="RY36" s="13"/>
      <c r="RZ36" s="13"/>
      <c r="SA36" s="13"/>
      <c r="SB36" s="13"/>
      <c r="SC36" s="13"/>
      <c r="SD36" s="13"/>
      <c r="SE36" s="13"/>
      <c r="SF36" s="13"/>
      <c r="SG36" s="13"/>
      <c r="SH36" s="13"/>
      <c r="SI36" s="13"/>
      <c r="SJ36" s="13"/>
      <c r="SK36" s="13"/>
      <c r="SL36" s="13"/>
      <c r="SM36" s="13"/>
      <c r="SN36" s="13"/>
      <c r="SO36" s="13"/>
      <c r="SP36" s="13"/>
      <c r="SQ36" s="13"/>
      <c r="SR36" s="13"/>
      <c r="SS36" s="13"/>
      <c r="ST36" s="13"/>
      <c r="SU36" s="13"/>
      <c r="SV36" s="13"/>
      <c r="SW36" s="13"/>
      <c r="SX36" s="13"/>
      <c r="SY36" s="13"/>
      <c r="SZ36" s="13"/>
      <c r="TA36" s="13"/>
      <c r="TB36" s="13"/>
      <c r="TC36" s="13"/>
      <c r="TD36" s="13"/>
      <c r="TE36" s="13"/>
      <c r="TF36" s="13"/>
      <c r="TG36" s="13"/>
      <c r="TH36" s="13"/>
      <c r="TI36" s="13"/>
      <c r="TJ36" s="13"/>
      <c r="TK36" s="13"/>
      <c r="TL36" s="13"/>
      <c r="TM36" s="13"/>
      <c r="TN36" s="13"/>
      <c r="TO36" s="13"/>
      <c r="TP36" s="13"/>
      <c r="TQ36" s="13"/>
      <c r="TR36" s="13"/>
      <c r="TS36" s="13"/>
      <c r="TT36" s="13"/>
      <c r="TU36" s="13"/>
      <c r="TV36" s="13"/>
      <c r="TW36" s="13"/>
      <c r="TX36" s="13"/>
      <c r="TY36" s="13"/>
      <c r="TZ36" s="13"/>
      <c r="UA36" s="13"/>
      <c r="UB36" s="13"/>
      <c r="UC36" s="13"/>
      <c r="UD36" s="13"/>
      <c r="UE36" s="13"/>
      <c r="UF36" s="13"/>
      <c r="UG36" s="13"/>
      <c r="UH36" s="13"/>
      <c r="UI36" s="13"/>
      <c r="UJ36" s="13"/>
      <c r="UK36" s="13"/>
      <c r="UL36" s="13"/>
      <c r="UM36" s="13"/>
      <c r="UN36" s="13"/>
      <c r="UO36" s="13"/>
      <c r="UP36" s="13"/>
      <c r="UQ36" s="13"/>
      <c r="UR36" s="13"/>
      <c r="US36" s="13"/>
      <c r="UT36" s="13"/>
      <c r="UU36" s="13"/>
      <c r="UV36" s="13"/>
      <c r="UW36" s="13"/>
      <c r="UX36" s="13"/>
      <c r="UY36" s="13"/>
      <c r="UZ36" s="13"/>
      <c r="VA36" s="13"/>
      <c r="VB36" s="13"/>
      <c r="VC36" s="13"/>
      <c r="VD36" s="13"/>
      <c r="VE36" s="13"/>
      <c r="VF36" s="13"/>
      <c r="VG36" s="13"/>
      <c r="VH36" s="13"/>
      <c r="VI36" s="13"/>
      <c r="VJ36" s="13"/>
      <c r="VK36" s="13"/>
      <c r="VL36" s="13"/>
      <c r="VM36" s="13"/>
      <c r="VN36" s="13"/>
      <c r="VO36" s="13"/>
      <c r="VP36" s="13"/>
      <c r="VQ36" s="13"/>
      <c r="VR36" s="13"/>
      <c r="VS36" s="13"/>
      <c r="VT36" s="13"/>
      <c r="VU36" s="13"/>
      <c r="VV36" s="13"/>
      <c r="VW36" s="13"/>
      <c r="VX36" s="13"/>
      <c r="VY36" s="13"/>
      <c r="VZ36" s="13"/>
      <c r="WA36" s="13"/>
      <c r="WB36" s="13"/>
      <c r="WC36" s="13"/>
      <c r="WD36" s="13"/>
      <c r="WE36" s="13"/>
      <c r="WF36" s="13"/>
      <c r="WG36" s="13"/>
      <c r="WH36" s="13"/>
      <c r="WI36" s="13"/>
      <c r="WJ36" s="13"/>
      <c r="WK36" s="13"/>
      <c r="WL36" s="13"/>
      <c r="WM36" s="13"/>
      <c r="WN36" s="13"/>
      <c r="WO36" s="13"/>
      <c r="WP36" s="13"/>
      <c r="WQ36" s="13"/>
      <c r="WR36" s="13"/>
      <c r="WS36" s="13"/>
      <c r="WT36" s="13"/>
      <c r="WU36" s="13"/>
      <c r="WV36" s="13"/>
      <c r="WW36" s="13"/>
      <c r="WX36" s="13"/>
      <c r="WY36" s="13"/>
      <c r="WZ36" s="13"/>
      <c r="XA36" s="13"/>
      <c r="XB36" s="13"/>
      <c r="XC36" s="13"/>
      <c r="XD36" s="13"/>
      <c r="XE36" s="13"/>
      <c r="XF36" s="13"/>
      <c r="XG36" s="13"/>
      <c r="XH36" s="13"/>
      <c r="XI36" s="13"/>
      <c r="XJ36" s="13"/>
      <c r="XK36" s="13"/>
      <c r="XL36" s="13"/>
      <c r="XM36" s="13"/>
      <c r="XN36" s="13"/>
      <c r="XO36" s="13"/>
      <c r="XP36" s="13"/>
      <c r="XQ36" s="13"/>
      <c r="XR36" s="13"/>
      <c r="XS36" s="13"/>
      <c r="XT36" s="13"/>
      <c r="XU36" s="13"/>
      <c r="XV36" s="13"/>
      <c r="XW36" s="13"/>
      <c r="XX36" s="13"/>
      <c r="XY36" s="13"/>
      <c r="XZ36" s="13"/>
      <c r="YA36" s="13"/>
      <c r="YB36" s="13"/>
      <c r="YC36" s="13"/>
      <c r="YD36" s="13"/>
      <c r="YE36" s="13"/>
      <c r="YF36" s="13"/>
      <c r="YG36" s="13"/>
      <c r="YH36" s="13"/>
      <c r="YI36" s="13"/>
      <c r="YJ36" s="13"/>
      <c r="YK36" s="13"/>
      <c r="YL36" s="13"/>
      <c r="YM36" s="13"/>
      <c r="YN36" s="13"/>
      <c r="YO36" s="13"/>
      <c r="YP36" s="13"/>
      <c r="YQ36" s="13"/>
      <c r="YR36" s="13"/>
      <c r="YS36" s="13"/>
      <c r="YT36" s="13"/>
      <c r="YU36" s="13"/>
      <c r="YV36" s="13"/>
      <c r="YW36" s="13"/>
      <c r="YX36" s="13"/>
      <c r="YY36" s="13"/>
      <c r="YZ36" s="13"/>
      <c r="ZA36" s="13"/>
      <c r="ZB36" s="13"/>
      <c r="ZC36" s="13"/>
      <c r="ZD36" s="13"/>
      <c r="ZE36" s="13"/>
      <c r="ZF36" s="13"/>
      <c r="ZG36" s="13"/>
      <c r="ZH36" s="13"/>
      <c r="ZI36" s="13"/>
      <c r="ZJ36" s="13"/>
      <c r="ZK36" s="13"/>
      <c r="ZL36" s="13"/>
      <c r="ZM36" s="13"/>
      <c r="ZN36" s="13"/>
      <c r="ZO36" s="13"/>
      <c r="ZP36" s="13"/>
      <c r="ZQ36" s="13"/>
      <c r="ZR36" s="13"/>
      <c r="ZS36" s="13"/>
      <c r="ZT36" s="13"/>
      <c r="ZU36" s="13"/>
      <c r="ZV36" s="13"/>
      <c r="ZW36" s="13"/>
      <c r="ZX36" s="13"/>
      <c r="ZY36" s="13"/>
      <c r="ZZ36" s="13"/>
      <c r="AAA36" s="13"/>
      <c r="AAB36" s="13"/>
      <c r="AAC36" s="13"/>
      <c r="AAD36" s="13"/>
      <c r="AAE36" s="13"/>
      <c r="AAF36" s="13"/>
      <c r="AAG36" s="13"/>
      <c r="AAH36" s="13"/>
      <c r="AAI36" s="13"/>
      <c r="AAJ36" s="13"/>
      <c r="AAK36" s="13"/>
      <c r="AAL36" s="13"/>
      <c r="AAM36" s="13"/>
      <c r="AAN36" s="13"/>
      <c r="AAO36" s="13"/>
      <c r="AAP36" s="13"/>
      <c r="AAQ36" s="13"/>
      <c r="AAR36" s="13"/>
      <c r="AAS36" s="13"/>
      <c r="AAT36" s="13"/>
      <c r="AAU36" s="13"/>
      <c r="AAV36" s="13"/>
      <c r="AAW36" s="13"/>
      <c r="AAX36" s="13"/>
      <c r="AAY36" s="13"/>
      <c r="AAZ36" s="13"/>
      <c r="ABA36" s="13"/>
      <c r="ABB36" s="13"/>
      <c r="ABC36" s="13"/>
      <c r="ABD36" s="13"/>
      <c r="ABE36" s="13"/>
      <c r="ABF36" s="13"/>
      <c r="ABG36" s="13"/>
      <c r="ABH36" s="13"/>
      <c r="ABI36" s="13"/>
      <c r="ABJ36" s="13"/>
      <c r="ABK36" s="13"/>
      <c r="ABL36" s="13"/>
      <c r="ABM36" s="13"/>
      <c r="ABN36" s="13"/>
      <c r="ABO36" s="13"/>
      <c r="ABP36" s="13"/>
      <c r="ABQ36" s="13"/>
      <c r="ABR36" s="13"/>
      <c r="ABS36" s="13"/>
      <c r="ABT36" s="13"/>
      <c r="ABU36" s="13"/>
      <c r="ABV36" s="13"/>
      <c r="ABW36" s="13"/>
      <c r="ABX36" s="13"/>
      <c r="ABY36" s="13"/>
      <c r="ABZ36" s="13"/>
      <c r="ACA36" s="13"/>
      <c r="ACB36" s="13"/>
      <c r="ACC36" s="13"/>
      <c r="ACD36" s="13"/>
      <c r="ACE36" s="13"/>
      <c r="ACF36" s="13"/>
      <c r="ACG36" s="13"/>
      <c r="ACH36" s="13"/>
      <c r="ACI36" s="13"/>
      <c r="ACJ36" s="13"/>
      <c r="ACK36" s="13"/>
      <c r="ACL36" s="13"/>
      <c r="ACM36" s="13"/>
      <c r="ACN36" s="13"/>
      <c r="ACO36" s="13"/>
      <c r="ACP36" s="13"/>
      <c r="ACQ36" s="13"/>
      <c r="ACR36" s="13"/>
      <c r="ACS36" s="13"/>
      <c r="ACT36" s="13"/>
      <c r="ACU36" s="13"/>
      <c r="ACV36" s="13"/>
      <c r="ACW36" s="13"/>
      <c r="ACX36" s="13"/>
      <c r="ACY36" s="13"/>
      <c r="ACZ36" s="13"/>
      <c r="ADA36" s="13"/>
      <c r="ADB36" s="13"/>
      <c r="ADC36" s="13"/>
      <c r="ADD36" s="13"/>
      <c r="ADE36" s="13"/>
      <c r="ADF36" s="13"/>
      <c r="ADG36" s="13"/>
      <c r="ADH36" s="13"/>
      <c r="ADI36" s="13"/>
      <c r="ADJ36" s="13"/>
      <c r="ADK36" s="13"/>
      <c r="ADL36" s="13"/>
      <c r="ADM36" s="13"/>
      <c r="ADN36" s="13"/>
      <c r="ADO36" s="13"/>
      <c r="ADP36" s="13"/>
      <c r="ADQ36" s="13"/>
      <c r="ADR36" s="13"/>
      <c r="ADS36" s="13"/>
      <c r="ADT36" s="13"/>
      <c r="ADU36" s="13"/>
      <c r="ADV36" s="13"/>
      <c r="ADW36" s="13"/>
      <c r="ADX36" s="13"/>
      <c r="ADY36" s="13"/>
      <c r="ADZ36" s="13"/>
      <c r="AEA36" s="13"/>
      <c r="AEB36" s="13"/>
      <c r="AEC36" s="13"/>
      <c r="AED36" s="13"/>
      <c r="AEE36" s="13"/>
      <c r="AEF36" s="13"/>
      <c r="AEG36" s="13"/>
      <c r="AEH36" s="13"/>
      <c r="AEI36" s="13"/>
      <c r="AEJ36" s="13"/>
      <c r="AEK36" s="13"/>
      <c r="AEL36" s="13"/>
      <c r="AEM36" s="13"/>
      <c r="AEN36" s="13"/>
      <c r="AEO36" s="13"/>
      <c r="AEP36" s="13"/>
      <c r="AEQ36" s="13"/>
      <c r="AER36" s="13"/>
      <c r="AES36" s="13"/>
      <c r="AET36" s="13"/>
      <c r="AEU36" s="13"/>
      <c r="AEV36" s="13"/>
      <c r="AEW36" s="13"/>
      <c r="AEX36" s="13"/>
      <c r="AEY36" s="13"/>
      <c r="AEZ36" s="13"/>
      <c r="AFA36" s="13"/>
      <c r="AFB36" s="13"/>
      <c r="AFC36" s="13"/>
      <c r="AFD36" s="13"/>
      <c r="AFE36" s="13"/>
      <c r="AFF36" s="13"/>
      <c r="AFG36" s="13"/>
      <c r="AFH36" s="13"/>
      <c r="AFI36" s="13"/>
      <c r="AFJ36" s="13"/>
      <c r="AFK36" s="13"/>
      <c r="AFL36" s="13"/>
      <c r="AFM36" s="13"/>
      <c r="AFN36" s="13"/>
      <c r="AFO36" s="13"/>
      <c r="AFP36" s="13"/>
      <c r="AFQ36" s="13"/>
      <c r="AFR36" s="13"/>
      <c r="AFS36" s="13"/>
      <c r="AFT36" s="13"/>
      <c r="AFU36" s="13"/>
      <c r="AFV36" s="13"/>
      <c r="AFW36" s="13"/>
      <c r="AFX36" s="13"/>
      <c r="AFY36" s="13"/>
      <c r="AFZ36" s="13"/>
      <c r="AGA36" s="13"/>
      <c r="AGB36" s="13"/>
      <c r="AGC36" s="13"/>
      <c r="AGD36" s="13"/>
      <c r="AGE36" s="13"/>
      <c r="AGF36" s="13"/>
      <c r="AGG36" s="13"/>
      <c r="AGH36" s="13"/>
      <c r="AGI36" s="13"/>
      <c r="AGJ36" s="13"/>
      <c r="AGK36" s="13"/>
      <c r="AGL36" s="13"/>
      <c r="AGM36" s="13"/>
      <c r="AGN36" s="13"/>
      <c r="AGO36" s="13"/>
      <c r="AGP36" s="13"/>
      <c r="AGQ36" s="13"/>
      <c r="AGR36" s="13"/>
      <c r="AGS36" s="13"/>
      <c r="AGT36" s="13"/>
      <c r="AGU36" s="13"/>
      <c r="AGV36" s="13"/>
      <c r="AGW36" s="13"/>
      <c r="AGX36" s="13"/>
      <c r="AGY36" s="13"/>
      <c r="AGZ36" s="13"/>
      <c r="AHA36" s="13"/>
      <c r="AHB36" s="13"/>
      <c r="AHC36" s="13"/>
      <c r="AHD36" s="13"/>
      <c r="AHE36" s="13"/>
      <c r="AHF36" s="13"/>
      <c r="AHG36" s="13"/>
      <c r="AHH36" s="13"/>
      <c r="AHI36" s="13"/>
      <c r="AHJ36" s="13"/>
      <c r="AHK36" s="13"/>
      <c r="AHL36" s="13"/>
      <c r="AHM36" s="13"/>
      <c r="AHN36" s="13"/>
      <c r="AHO36" s="13"/>
      <c r="AHP36" s="13"/>
      <c r="AHQ36" s="13"/>
      <c r="AHR36" s="13"/>
      <c r="AHS36" s="13"/>
      <c r="AHT36" s="13"/>
      <c r="AHU36" s="13"/>
      <c r="AHV36" s="13"/>
      <c r="AHW36" s="13"/>
      <c r="AHX36" s="13"/>
      <c r="AHY36" s="13"/>
      <c r="AHZ36" s="13"/>
      <c r="AIA36" s="13"/>
      <c r="AIB36" s="13"/>
      <c r="AIC36" s="13"/>
      <c r="AID36" s="13"/>
      <c r="AIE36" s="13"/>
      <c r="AIF36" s="13"/>
      <c r="AIG36" s="13"/>
      <c r="AIH36" s="13"/>
      <c r="AII36" s="13"/>
      <c r="AIJ36" s="13"/>
      <c r="AIK36" s="13"/>
      <c r="AIL36" s="13"/>
      <c r="AIM36" s="13"/>
      <c r="AIN36" s="13"/>
      <c r="AIO36" s="13"/>
      <c r="AIP36" s="13"/>
      <c r="AIQ36" s="13"/>
      <c r="AIR36" s="13"/>
      <c r="AIS36" s="13"/>
      <c r="AIT36" s="13"/>
      <c r="AIU36" s="13"/>
      <c r="AIV36" s="13"/>
      <c r="AIW36" s="13"/>
      <c r="AIX36" s="13"/>
      <c r="AIY36" s="13"/>
      <c r="AIZ36" s="13"/>
      <c r="AJA36" s="13"/>
      <c r="AJB36" s="13"/>
      <c r="AJC36" s="13"/>
      <c r="AJD36" s="13"/>
      <c r="AJE36" s="13"/>
      <c r="AJF36" s="13"/>
      <c r="AJG36" s="13"/>
      <c r="AJH36" s="13"/>
      <c r="AJI36" s="13"/>
      <c r="AJJ36" s="13"/>
      <c r="AJK36" s="13"/>
      <c r="AJL36" s="13"/>
      <c r="AJM36" s="13"/>
      <c r="AJN36" s="13"/>
      <c r="AJO36" s="13"/>
      <c r="AJP36" s="13"/>
      <c r="AJQ36" s="13"/>
      <c r="AJR36" s="13"/>
      <c r="AJS36" s="13"/>
      <c r="AJT36" s="13"/>
      <c r="AJU36" s="13"/>
      <c r="AJV36" s="13"/>
      <c r="AJW36" s="13"/>
      <c r="AJX36" s="13"/>
      <c r="AJY36" s="13"/>
      <c r="AJZ36" s="13"/>
      <c r="AKA36" s="13"/>
      <c r="AKB36" s="13"/>
      <c r="AKC36" s="13"/>
      <c r="AKD36" s="13"/>
      <c r="AKE36" s="13"/>
      <c r="AKF36" s="13"/>
      <c r="AKG36" s="13"/>
      <c r="AKH36" s="13"/>
      <c r="AKI36" s="13"/>
      <c r="AKJ36" s="13"/>
      <c r="AKK36" s="13"/>
      <c r="AKL36" s="13"/>
      <c r="AKM36" s="13"/>
      <c r="AKN36" s="13"/>
      <c r="AKO36" s="13"/>
      <c r="AKP36" s="13"/>
      <c r="AKQ36" s="13"/>
      <c r="AKR36" s="13"/>
      <c r="AKS36" s="13"/>
      <c r="AKT36" s="13"/>
      <c r="AKU36" s="13"/>
      <c r="AKV36" s="13"/>
      <c r="AKW36" s="13"/>
      <c r="AKX36" s="13"/>
      <c r="AKY36" s="13"/>
      <c r="AKZ36" s="13"/>
      <c r="ALA36" s="13"/>
      <c r="ALB36" s="13"/>
      <c r="ALC36" s="13"/>
      <c r="ALD36" s="13"/>
      <c r="ALE36" s="13"/>
      <c r="ALF36" s="13"/>
      <c r="ALG36" s="13"/>
      <c r="ALH36" s="13"/>
      <c r="ALI36" s="13"/>
      <c r="ALJ36" s="13"/>
      <c r="ALK36" s="13"/>
      <c r="ALL36" s="13"/>
      <c r="ALM36" s="13"/>
      <c r="ALN36" s="13"/>
      <c r="ALO36" s="13"/>
      <c r="ALP36" s="13"/>
      <c r="ALQ36" s="13"/>
      <c r="ALR36" s="13"/>
      <c r="ALS36" s="13"/>
      <c r="ALT36" s="13"/>
      <c r="ALU36" s="13"/>
    </row>
    <row r="37" spans="1:1009" s="12" customFormat="1" ht="18">
      <c r="A37" s="112" t="str">
        <f>DataBase!B33</f>
        <v>Scrobicularia plana</v>
      </c>
      <c r="B37" s="112" t="str">
        <f>DataBase!C33</f>
        <v>Catalase</v>
      </c>
      <c r="C37" s="112" t="str">
        <f>DataBase!D33</f>
        <v>Transition / Côtier</v>
      </c>
      <c r="D37" s="112" t="str">
        <f>DataBase!E33</f>
        <v>C Mouneyrac</v>
      </c>
      <c r="E37" s="112" t="str">
        <f>DataBase!F33</f>
        <v>MMS</v>
      </c>
      <c r="F37" s="20" t="str">
        <f t="shared" si="0"/>
        <v>Scrobicularia plana Catalase</v>
      </c>
      <c r="G37" s="20">
        <f>_xlfn.RANK.EQ(H37,$H$9:$H$997,0)+COUNTIF(H$8:H36,H37)</f>
        <v>232</v>
      </c>
      <c r="H37" s="20">
        <f t="shared" si="1"/>
        <v>220</v>
      </c>
      <c r="I37" s="19">
        <f>INDEX(Ponderation!$W:$AA,MATCH(Analyse!I$8,Ponderation!$W:$W,0),MATCH(Analyse!$B$5,Ponderation!$W$2:$AA$2,0))*INDEX(DataBase!$1:$1048576,MATCH(Analyse!$F37,DataBase!$G:$G,0),MATCH(Analyse!I$8,DataBase!$4:$4,0))</f>
        <v>0</v>
      </c>
      <c r="J37" s="19">
        <f>INDEX(Ponderation!$W:$AA,MATCH(Analyse!J$8,Ponderation!$W:$W,0),MATCH(Analyse!$B$5,Ponderation!$W$2:$AA$2,0))*INDEX(DataBase!$1:$1048576,MATCH(Analyse!$F37,DataBase!$G:$G,0),MATCH(Analyse!J$8,DataBase!$4:$4,0))</f>
        <v>20</v>
      </c>
      <c r="K37" s="19">
        <f>INDEX(Ponderation!$W:$AA,MATCH(Analyse!K$8,Ponderation!$W:$W,0),MATCH(Analyse!$B$5,Ponderation!$W$2:$AA$2,0))*INDEX(DataBase!$1:$1048576,MATCH(Analyse!$F37,DataBase!$G:$G,0),MATCH(Analyse!K$8,DataBase!$4:$4,0))</f>
        <v>0</v>
      </c>
      <c r="L37" s="19">
        <f>INDEX(Ponderation!$W:$AA,MATCH(Analyse!L$8,Ponderation!$W:$W,0),MATCH(Analyse!$B$5,Ponderation!$W$2:$AA$2,0))*INDEX(DataBase!$1:$1048576,MATCH(Analyse!$F37,DataBase!$G:$G,0),MATCH(Analyse!L$8,DataBase!$4:$4,0))</f>
        <v>0</v>
      </c>
      <c r="M37" s="19">
        <f>INDEX(Ponderation!$W:$AA,MATCH(Analyse!M$8,Ponderation!$W:$W,0),MATCH(Analyse!$B$5,Ponderation!$W$2:$AA$2,0))*INDEX(DataBase!$1:$1048576,MATCH(Analyse!$F37,DataBase!$G:$G,0),MATCH(Analyse!M$8,DataBase!$4:$4,0))</f>
        <v>20</v>
      </c>
      <c r="N37" s="19">
        <f>INDEX(Ponderation!$W:$AA,MATCH(Analyse!N$8,Ponderation!$W:$W,0),MATCH(Analyse!$B$5,Ponderation!$W$2:$AA$2,0))*INDEX(DataBase!$1:$1048576,MATCH(Analyse!$F37,DataBase!$G:$G,0),MATCH(Analyse!N$8,DataBase!$4:$4,0))</f>
        <v>0</v>
      </c>
      <c r="O37" s="19">
        <f>INDEX(Ponderation!$W:$AA,MATCH(Analyse!O$8,Ponderation!$W:$W,0),MATCH(Analyse!$B$5,Ponderation!$W$2:$AA$2,0))*INDEX(DataBase!$1:$1048576,MATCH(Analyse!$F37,DataBase!$G:$G,0),MATCH(Analyse!O$8,DataBase!$4:$4,0))</f>
        <v>0</v>
      </c>
      <c r="P37" s="19">
        <f>INDEX(Ponderation!$W:$AA,MATCH(Analyse!P$8,Ponderation!$W:$W,0),MATCH(Analyse!$B$5,Ponderation!$W$2:$AA$2,0))*INDEX(DataBase!$1:$1048576,MATCH(Analyse!$F37,DataBase!$G:$G,0),MATCH(Analyse!P$8,DataBase!$4:$4,0))</f>
        <v>20</v>
      </c>
      <c r="Q37" s="19">
        <f>INDEX(Ponderation!$W:$AA,MATCH(Analyse!Q$8,Ponderation!$W:$W,0),MATCH(Analyse!$B$5,Ponderation!$W$2:$AA$2,0))*INDEX(DataBase!$1:$1048576,MATCH(Analyse!$F37,DataBase!$G:$G,0),MATCH(Analyse!Q$8,DataBase!$4:$4,0))</f>
        <v>0</v>
      </c>
      <c r="R37" s="19">
        <f>INDEX(Ponderation!$W:$AA,MATCH(Analyse!R$8,Ponderation!$W:$W,0),MATCH(Analyse!$B$5,Ponderation!$W$2:$AA$2,0))*INDEX(DataBase!$1:$1048576,MATCH(Analyse!$F37,DataBase!$G:$G,0),MATCH(Analyse!R$8,DataBase!$4:$4,0))</f>
        <v>30</v>
      </c>
      <c r="S37" s="19">
        <f>INDEX(Ponderation!$W:$AA,MATCH(Analyse!S$8,Ponderation!$W:$W,0),MATCH(Analyse!$B$5,Ponderation!$W$2:$AA$2,0))*INDEX(DataBase!$1:$1048576,MATCH(Analyse!$F37,DataBase!$G:$G,0),MATCH(Analyse!S$8,DataBase!$4:$4,0))</f>
        <v>0</v>
      </c>
      <c r="T37" s="19">
        <f>INDEX(Ponderation!$W:$AA,MATCH(Analyse!T$8,Ponderation!$W:$W,0),MATCH(Analyse!$B$5,Ponderation!$W$2:$AA$2,0))*INDEX(DataBase!$1:$1048576,MATCH(Analyse!$F37,DataBase!$G:$G,0),MATCH(Analyse!T$8,DataBase!$4:$4,0))</f>
        <v>0</v>
      </c>
      <c r="U37" s="19">
        <f>INDEX(Ponderation!$W:$AA,MATCH(Analyse!U$8,Ponderation!$W:$W,0),MATCH(Analyse!$B$5,Ponderation!$W$2:$AA$2,0))*INDEX(DataBase!$1:$1048576,MATCH(Analyse!$F37,DataBase!$G:$G,0),MATCH(Analyse!U$8,DataBase!$4:$4,0))</f>
        <v>0</v>
      </c>
      <c r="V37" s="19">
        <f>INDEX(Ponderation!$W:$AA,MATCH(Analyse!V$8,Ponderation!$W:$W,0),MATCH(Analyse!$B$5,Ponderation!$W$2:$AA$2,0))*INDEX(DataBase!$1:$1048576,MATCH(Analyse!$F37,DataBase!$G:$G,0),MATCH(Analyse!V$8,DataBase!$4:$4,0))</f>
        <v>0</v>
      </c>
      <c r="W37" s="19">
        <f>INDEX(Ponderation!$W:$AA,MATCH(Analyse!W$8,Ponderation!$W:$W,0),MATCH(Analyse!$B$5,Ponderation!$W$2:$AA$2,0))*INDEX(DataBase!$1:$1048576,MATCH(Analyse!$F37,DataBase!$G:$G,0),MATCH(Analyse!W$8,DataBase!$4:$4,0))</f>
        <v>10</v>
      </c>
      <c r="X37" s="19">
        <f>INDEX(Ponderation!$W:$AA,MATCH(Analyse!X$8,Ponderation!$W:$W,0),MATCH(Analyse!$B$5,Ponderation!$W$2:$AA$2,0))*INDEX(DataBase!$1:$1048576,MATCH(Analyse!$F37,DataBase!$G:$G,0),MATCH(Analyse!X$8,DataBase!$4:$4,0))</f>
        <v>0</v>
      </c>
      <c r="Y37" s="19">
        <f>INDEX(Ponderation!$W:$AA,MATCH(Analyse!Y$8,Ponderation!$W:$W,0),MATCH(Analyse!$B$5,Ponderation!$W$2:$AA$2,0))*INDEX(DataBase!$1:$1048576,MATCH(Analyse!$F37,DataBase!$G:$G,0),MATCH(Analyse!Y$8,DataBase!$4:$4,0))</f>
        <v>0</v>
      </c>
      <c r="Z37" s="19">
        <f>INDEX(Ponderation!$W:$AA,MATCH(Analyse!Z$8,Ponderation!$W:$W,0),MATCH(Analyse!$B$5,Ponderation!$W$2:$AA$2,0))*INDEX(DataBase!$1:$1048576,MATCH(Analyse!$F37,DataBase!$G:$G,0),MATCH(Analyse!Z$8,DataBase!$4:$4,0))</f>
        <v>0</v>
      </c>
      <c r="AA37" s="19">
        <f>INDEX(Ponderation!$W:$AA,MATCH(Analyse!AA$8,Ponderation!$W:$W,0),MATCH(Analyse!$B$5,Ponderation!$W$2:$AA$2,0))*INDEX(DataBase!$1:$1048576,MATCH(Analyse!$F37,DataBase!$G:$G,0),MATCH(Analyse!AA$8,DataBase!$4:$4,0))</f>
        <v>10</v>
      </c>
      <c r="AB37" s="19">
        <f>INDEX(Ponderation!$W:$AA,MATCH(Analyse!AB$8,Ponderation!$W:$W,0),MATCH(Analyse!$B$5,Ponderation!$W$2:$AA$2,0))*INDEX(DataBase!$1:$1048576,MATCH(Analyse!$F37,DataBase!$G:$G,0),MATCH(Analyse!AB$8,DataBase!$4:$4,0))</f>
        <v>10</v>
      </c>
      <c r="AC37" s="19">
        <f>INDEX(Ponderation!$W:$AA,MATCH(Analyse!AC$8,Ponderation!$W:$W,0),MATCH(Analyse!$B$5,Ponderation!$W$2:$AA$2,0))*INDEX(DataBase!$1:$1048576,MATCH(Analyse!$F37,DataBase!$G:$G,0),MATCH(Analyse!AC$8,DataBase!$4:$4,0))</f>
        <v>0</v>
      </c>
      <c r="AD37" s="19">
        <f>INDEX(Ponderation!$W:$AA,MATCH(Analyse!AD$8,Ponderation!$W:$W,0),MATCH(Analyse!$B$5,Ponderation!$W$2:$AA$2,0))*INDEX(DataBase!$1:$1048576,MATCH(Analyse!$F37,DataBase!$G:$G,0),MATCH(Analyse!AD$8,DataBase!$4:$4,0))</f>
        <v>0</v>
      </c>
      <c r="AE37" s="19">
        <f>INDEX(Ponderation!$W:$AA,MATCH(Analyse!AE$8,Ponderation!$W:$W,0),MATCH(Analyse!$B$5,Ponderation!$W$2:$AA$2,0))*INDEX(DataBase!$1:$1048576,MATCH(Analyse!$F37,DataBase!$G:$G,0),MATCH(Analyse!AE$8,DataBase!$4:$4,0))</f>
        <v>30</v>
      </c>
      <c r="AF37" s="19">
        <f>INDEX(Ponderation!$W:$AA,MATCH(Analyse!AF$8,Ponderation!$W:$W,0),MATCH(Analyse!$B$5,Ponderation!$W$2:$AA$2,0))*INDEX(DataBase!$1:$1048576,MATCH(Analyse!$F37,DataBase!$G:$G,0),MATCH(Analyse!AF$8,DataBase!$4:$4,0))</f>
        <v>0</v>
      </c>
      <c r="AG37" s="19">
        <f>INDEX(Ponderation!$W:$AA,MATCH(Analyse!AG$8,Ponderation!$W:$W,0),MATCH(Analyse!$B$5,Ponderation!$W$2:$AA$2,0))*INDEX(DataBase!$1:$1048576,MATCH(Analyse!$F37,DataBase!$G:$G,0),MATCH(Analyse!AG$8,DataBase!$4:$4,0))</f>
        <v>0</v>
      </c>
      <c r="AH37" s="19">
        <f>INDEX(Ponderation!$W:$AA,MATCH(Analyse!AH$8,Ponderation!$W:$W,0),MATCH(Analyse!$B$5,Ponderation!$W$2:$AA$2,0))*INDEX(DataBase!$1:$1048576,MATCH(Analyse!$F37,DataBase!$G:$G,0),MATCH(Analyse!AH$8,DataBase!$4:$4,0))</f>
        <v>30</v>
      </c>
      <c r="AI37" s="19">
        <f>INDEX(Ponderation!$W:$AA,MATCH(Analyse!AI$8,Ponderation!$W:$W,0),MATCH(Analyse!$B$5,Ponderation!$W$2:$AA$2,0))*INDEX(DataBase!$1:$1048576,MATCH(Analyse!$F37,DataBase!$G:$G,0),MATCH(Analyse!AI$8,DataBase!$4:$4,0))</f>
        <v>0</v>
      </c>
      <c r="AJ37" s="19">
        <f>INDEX(Ponderation!$W:$AA,MATCH(Analyse!AJ$8,Ponderation!$W:$W,0),MATCH(Analyse!$B$5,Ponderation!$W$2:$AA$2,0))*INDEX(DataBase!$1:$1048576,MATCH(Analyse!$F37,DataBase!$G:$G,0),MATCH(Analyse!AJ$8,DataBase!$4:$4,0))</f>
        <v>0</v>
      </c>
      <c r="AK37" s="19">
        <f>INDEX(Ponderation!$W:$AA,MATCH(Analyse!AK$8,Ponderation!$W:$W,0),MATCH(Analyse!$B$5,Ponderation!$W$2:$AA$2,0))*INDEX(DataBase!$1:$1048576,MATCH(Analyse!$F37,DataBase!$G:$G,0),MATCH(Analyse!AK$8,DataBase!$4:$4,0))</f>
        <v>30</v>
      </c>
      <c r="AL37" s="19">
        <f>INDEX(Ponderation!$W:$AA,MATCH(Analyse!AL$8,Ponderation!$W:$W,0),MATCH(Analyse!$B$5,Ponderation!$W$2:$AA$2,0))*INDEX(DataBase!$1:$1048576,MATCH(Analyse!$F37,DataBase!$G:$G,0),MATCH(Analyse!AL$8,DataBase!$4:$4,0))</f>
        <v>0</v>
      </c>
      <c r="AM37" s="19">
        <f>INDEX(Ponderation!$W:$AA,MATCH(Analyse!AM$8,Ponderation!$W:$W,0),MATCH(Analyse!$B$5,Ponderation!$W$2:$AA$2,0))*INDEX(DataBase!$1:$1048576,MATCH(Analyse!$F37,DataBase!$G:$G,0),MATCH(Analyse!AM$8,DataBase!$4:$4,0))</f>
        <v>0</v>
      </c>
      <c r="AN37" s="19">
        <f>INDEX(Ponderation!$W:$AA,MATCH(Analyse!AN$8,Ponderation!$W:$W,0),MATCH(Analyse!$B$5,Ponderation!$W$2:$AA$2,0))*INDEX(DataBase!$1:$1048576,MATCH(Analyse!$F37,DataBase!$G:$G,0),MATCH(Analyse!AN$8,DataBase!$4:$4,0))</f>
        <v>0</v>
      </c>
      <c r="AO37" s="19">
        <f>INDEX(Ponderation!$W:$AA,MATCH(Analyse!AO$8,Ponderation!$W:$W,0),MATCH(Analyse!$B$5,Ponderation!$W$2:$AA$2,0))*INDEX(DataBase!$1:$1048576,MATCH(Analyse!$F37,DataBase!$G:$G,0),MATCH(Analyse!AO$8,DataBase!$4:$4,0))</f>
        <v>0</v>
      </c>
      <c r="AP37" s="19">
        <f>INDEX(Ponderation!$W:$AA,MATCH(Analyse!AP$8,Ponderation!$W:$W,0),MATCH(Analyse!$B$5,Ponderation!$W$2:$AA$2,0))*INDEX(DataBase!$1:$1048576,MATCH(Analyse!$F37,DataBase!$G:$G,0),MATCH(Analyse!AP$8,DataBase!$4:$4,0))</f>
        <v>10</v>
      </c>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c r="BW37" s="17"/>
      <c r="BX37" s="17"/>
      <c r="BY37" s="17"/>
      <c r="BZ37" s="17"/>
      <c r="CA37" s="17"/>
      <c r="CB37" s="17"/>
      <c r="CC37" s="17"/>
      <c r="CD37" s="17"/>
      <c r="CE37" s="17"/>
      <c r="CF37" s="17"/>
      <c r="CG37" s="17"/>
      <c r="CH37" s="17"/>
      <c r="CI37" s="17"/>
      <c r="CJ37" s="17"/>
      <c r="CK37" s="17"/>
      <c r="CL37" s="17"/>
      <c r="CM37" s="17"/>
      <c r="CN37" s="17"/>
      <c r="CO37" s="17"/>
      <c r="CP37" s="17"/>
      <c r="CQ37" s="17"/>
      <c r="CR37" s="17"/>
      <c r="CS37" s="17"/>
      <c r="CT37" s="17"/>
      <c r="CU37" s="17"/>
      <c r="CV37" s="17"/>
      <c r="CW37" s="17"/>
      <c r="CX37" s="17"/>
      <c r="CY37" s="17"/>
      <c r="CZ37" s="17"/>
      <c r="DA37" s="17"/>
      <c r="DB37" s="17"/>
      <c r="DC37" s="17"/>
      <c r="DD37" s="17"/>
      <c r="DE37" s="17"/>
      <c r="DF37" s="17"/>
      <c r="DG37" s="17"/>
      <c r="DH37" s="17"/>
      <c r="DI37" s="17"/>
      <c r="DJ37" s="17"/>
      <c r="DK37" s="17"/>
      <c r="DL37" s="17"/>
      <c r="DM37" s="17"/>
      <c r="DN37" s="17"/>
      <c r="DO37" s="17"/>
      <c r="DP37" s="17"/>
      <c r="DQ37" s="17"/>
      <c r="DR37" s="17"/>
      <c r="DS37" s="17"/>
      <c r="DT37" s="17"/>
      <c r="DU37" s="17"/>
      <c r="DV37" s="17"/>
      <c r="DW37" s="17"/>
      <c r="DX37" s="17"/>
      <c r="DY37" s="17"/>
      <c r="DZ37" s="17"/>
      <c r="EA37" s="17"/>
      <c r="EB37" s="17"/>
      <c r="EC37" s="17"/>
      <c r="ED37" s="17"/>
      <c r="EE37" s="17"/>
      <c r="EF37" s="17"/>
      <c r="EG37" s="17"/>
      <c r="EH37" s="17"/>
      <c r="EI37" s="17"/>
      <c r="EJ37" s="17"/>
      <c r="EK37" s="17"/>
      <c r="EL37" s="17"/>
      <c r="EM37" s="17"/>
      <c r="EN37" s="17"/>
      <c r="EO37" s="17"/>
      <c r="EP37" s="17"/>
      <c r="EQ37" s="17"/>
      <c r="ER37" s="17"/>
      <c r="ES37" s="17"/>
      <c r="ET37" s="17"/>
      <c r="EU37" s="17"/>
      <c r="EV37" s="17"/>
      <c r="EW37" s="17"/>
      <c r="EX37" s="17"/>
      <c r="EY37" s="17"/>
      <c r="EZ37" s="17"/>
      <c r="FA37" s="17"/>
      <c r="FB37" s="17"/>
      <c r="FC37" s="17"/>
      <c r="FD37" s="17"/>
      <c r="FE37" s="17"/>
      <c r="FF37" s="17"/>
      <c r="FG37" s="17"/>
      <c r="FH37" s="17"/>
      <c r="FI37" s="17"/>
      <c r="FJ37" s="17"/>
      <c r="FK37" s="17"/>
      <c r="FL37" s="17"/>
      <c r="FM37" s="17"/>
      <c r="FN37" s="17"/>
      <c r="FO37" s="17"/>
      <c r="FP37" s="17"/>
      <c r="FQ37" s="17"/>
      <c r="FR37" s="17"/>
      <c r="FS37" s="17"/>
      <c r="FT37" s="17"/>
      <c r="FU37" s="17"/>
      <c r="FV37" s="17"/>
      <c r="FW37" s="17"/>
      <c r="FX37" s="17"/>
      <c r="FY37" s="17"/>
      <c r="FZ37" s="17"/>
      <c r="GA37" s="17"/>
      <c r="GB37" s="17"/>
      <c r="GC37" s="17"/>
      <c r="GD37" s="17"/>
      <c r="GE37" s="17"/>
      <c r="GF37" s="17"/>
      <c r="GG37" s="17"/>
      <c r="GH37" s="17"/>
      <c r="GI37" s="17"/>
      <c r="GJ37" s="17"/>
      <c r="GK37" s="17"/>
      <c r="GL37" s="17"/>
      <c r="GM37" s="17"/>
      <c r="GN37" s="17"/>
      <c r="GO37" s="17"/>
      <c r="GP37" s="17"/>
      <c r="GQ37" s="17"/>
      <c r="GR37" s="17"/>
      <c r="GS37" s="17"/>
      <c r="GT37" s="17"/>
      <c r="GU37" s="17"/>
      <c r="GV37" s="17"/>
      <c r="GW37" s="17"/>
      <c r="GX37" s="17"/>
      <c r="GY37" s="17"/>
      <c r="GZ37" s="17"/>
      <c r="HA37" s="17"/>
      <c r="HB37" s="17"/>
      <c r="HC37" s="17"/>
      <c r="HD37" s="17"/>
      <c r="HE37" s="17"/>
      <c r="HF37" s="17"/>
      <c r="HG37" s="17"/>
      <c r="HH37" s="17"/>
      <c r="HI37" s="17"/>
      <c r="HJ37" s="17"/>
      <c r="HK37" s="17"/>
      <c r="HL37" s="17"/>
      <c r="HM37" s="17"/>
      <c r="HN37" s="17"/>
      <c r="HO37" s="17"/>
      <c r="HP37" s="17"/>
      <c r="HQ37" s="17"/>
      <c r="HR37" s="17"/>
      <c r="HS37" s="17"/>
      <c r="HT37" s="17"/>
      <c r="HU37" s="17"/>
      <c r="HV37" s="17"/>
      <c r="HW37" s="17"/>
      <c r="HX37" s="17"/>
      <c r="HY37" s="17"/>
      <c r="HZ37" s="17"/>
      <c r="IA37" s="17"/>
      <c r="IB37" s="17"/>
      <c r="IC37" s="17"/>
      <c r="ID37" s="17"/>
      <c r="IE37" s="17"/>
      <c r="IF37" s="17"/>
      <c r="IG37" s="17"/>
      <c r="IH37" s="17"/>
      <c r="II37" s="17"/>
      <c r="IJ37" s="17"/>
      <c r="IK37" s="17"/>
      <c r="IL37" s="17"/>
      <c r="IM37" s="17"/>
      <c r="IN37" s="17"/>
      <c r="IO37" s="17"/>
      <c r="IP37" s="17"/>
      <c r="IQ37" s="17"/>
      <c r="IR37" s="17"/>
      <c r="IS37" s="17"/>
      <c r="IT37" s="17"/>
      <c r="IU37" s="17"/>
      <c r="IV37" s="17"/>
      <c r="IW37" s="17"/>
      <c r="IX37" s="17"/>
      <c r="IY37" s="17"/>
      <c r="IZ37" s="17"/>
      <c r="JA37" s="17"/>
      <c r="JB37" s="17"/>
      <c r="JC37" s="17"/>
      <c r="JD37" s="17"/>
      <c r="JE37" s="17"/>
      <c r="JF37" s="17"/>
      <c r="JG37" s="17"/>
      <c r="JH37" s="17"/>
      <c r="JI37" s="17"/>
      <c r="JJ37" s="17"/>
      <c r="JK37" s="17"/>
      <c r="JL37" s="17"/>
      <c r="JM37" s="17"/>
      <c r="JN37" s="17"/>
      <c r="JO37" s="17"/>
      <c r="JP37" s="17"/>
      <c r="JQ37" s="17"/>
      <c r="JR37" s="17"/>
      <c r="JS37" s="17"/>
      <c r="JT37" s="17"/>
      <c r="JU37" s="17"/>
      <c r="JV37" s="17"/>
      <c r="JW37" s="17"/>
      <c r="JX37" s="17"/>
      <c r="JY37" s="17"/>
      <c r="JZ37" s="17"/>
      <c r="KA37" s="17"/>
      <c r="KB37" s="17"/>
      <c r="KC37" s="17"/>
      <c r="KD37" s="17"/>
      <c r="KE37" s="17"/>
      <c r="KF37" s="17"/>
      <c r="KG37" s="17"/>
      <c r="KH37" s="17"/>
      <c r="KI37" s="17"/>
      <c r="KJ37" s="17"/>
      <c r="KK37" s="17"/>
      <c r="KL37" s="17"/>
      <c r="KM37" s="17"/>
      <c r="KN37" s="17"/>
      <c r="KO37" s="17"/>
      <c r="KP37" s="17"/>
      <c r="KQ37" s="17"/>
      <c r="KR37" s="17"/>
      <c r="KS37" s="17"/>
      <c r="KT37" s="17"/>
      <c r="KU37" s="17"/>
      <c r="KV37" s="17"/>
      <c r="KW37" s="17"/>
      <c r="KX37" s="17"/>
      <c r="KY37" s="17"/>
      <c r="KZ37" s="17"/>
      <c r="LA37" s="17"/>
      <c r="LB37" s="17"/>
      <c r="LC37" s="17"/>
      <c r="LD37" s="17"/>
      <c r="LE37" s="17"/>
      <c r="LF37" s="17"/>
      <c r="LG37" s="17"/>
      <c r="LH37" s="17"/>
      <c r="LI37" s="17"/>
      <c r="LJ37" s="17"/>
      <c r="LK37" s="17"/>
      <c r="LL37" s="17"/>
      <c r="LM37" s="17"/>
      <c r="LN37" s="17"/>
      <c r="LO37" s="17"/>
      <c r="LP37" s="17"/>
      <c r="LQ37" s="17"/>
      <c r="LR37" s="17"/>
      <c r="LS37" s="17"/>
      <c r="LT37" s="17"/>
      <c r="LU37" s="17"/>
      <c r="LV37" s="17"/>
      <c r="LW37" s="17"/>
      <c r="LX37" s="17"/>
      <c r="LY37" s="17"/>
      <c r="LZ37" s="17"/>
      <c r="MA37" s="17"/>
      <c r="MB37" s="17"/>
      <c r="MC37" s="17"/>
      <c r="MD37" s="17"/>
      <c r="ME37" s="17"/>
      <c r="MF37" s="17"/>
      <c r="MG37" s="17"/>
      <c r="MH37" s="17"/>
      <c r="MI37" s="17"/>
      <c r="MJ37" s="17"/>
      <c r="MK37" s="17"/>
      <c r="ML37" s="17"/>
      <c r="MM37" s="17"/>
      <c r="MN37" s="17"/>
      <c r="MO37" s="17"/>
      <c r="MP37" s="17"/>
      <c r="MQ37" s="17"/>
      <c r="MR37" s="17"/>
      <c r="MS37" s="17"/>
      <c r="MT37" s="17"/>
      <c r="MU37" s="17"/>
      <c r="MV37" s="17"/>
      <c r="MW37" s="17"/>
      <c r="MX37" s="17"/>
      <c r="MY37" s="17"/>
      <c r="MZ37" s="17"/>
      <c r="NA37" s="17"/>
      <c r="NB37" s="17"/>
      <c r="NC37" s="17"/>
      <c r="ND37" s="17"/>
      <c r="NE37" s="17"/>
      <c r="NF37" s="17"/>
      <c r="NG37" s="17"/>
      <c r="NH37" s="17"/>
      <c r="NI37" s="17"/>
      <c r="NJ37" s="17"/>
      <c r="NK37" s="17"/>
      <c r="NL37" s="17"/>
      <c r="NM37" s="17"/>
      <c r="NN37" s="17"/>
      <c r="NO37" s="17"/>
      <c r="NP37" s="17"/>
      <c r="NQ37" s="17"/>
      <c r="NR37" s="17"/>
      <c r="NS37" s="17"/>
      <c r="NT37" s="17"/>
      <c r="NU37" s="17"/>
      <c r="NV37" s="17"/>
      <c r="NW37" s="17"/>
      <c r="NX37" s="17"/>
      <c r="NY37" s="17"/>
      <c r="NZ37" s="17"/>
      <c r="OA37" s="17"/>
      <c r="OB37" s="17"/>
      <c r="OC37" s="17"/>
      <c r="OD37" s="17"/>
      <c r="OE37" s="17"/>
      <c r="OF37" s="17"/>
      <c r="OG37" s="17"/>
      <c r="OH37" s="17"/>
      <c r="OI37" s="17"/>
      <c r="OJ37" s="17"/>
      <c r="OK37" s="17"/>
      <c r="OL37" s="17"/>
      <c r="OM37" s="17"/>
      <c r="ON37" s="17"/>
      <c r="OO37" s="17"/>
      <c r="OP37" s="17"/>
      <c r="OQ37" s="17"/>
      <c r="OR37" s="17"/>
      <c r="OS37" s="17"/>
      <c r="OT37" s="17"/>
      <c r="OU37" s="17"/>
      <c r="OV37" s="17"/>
      <c r="OW37" s="17"/>
      <c r="OX37" s="17"/>
      <c r="OY37" s="17"/>
      <c r="OZ37" s="17"/>
      <c r="PA37" s="17"/>
      <c r="PB37" s="17"/>
      <c r="PC37" s="17"/>
      <c r="PD37" s="17"/>
      <c r="PE37" s="17"/>
      <c r="PF37" s="17"/>
      <c r="PG37" s="17"/>
      <c r="PH37" s="17"/>
      <c r="PI37" s="17"/>
      <c r="PJ37" s="17"/>
      <c r="PK37" s="17"/>
      <c r="PL37" s="17"/>
      <c r="PM37" s="17"/>
      <c r="PN37" s="17"/>
      <c r="PO37" s="17"/>
      <c r="PP37" s="17"/>
      <c r="PQ37" s="17"/>
      <c r="PR37" s="17"/>
      <c r="PS37" s="17"/>
      <c r="PT37" s="17"/>
      <c r="PU37" s="17"/>
      <c r="PV37" s="17"/>
      <c r="PW37" s="17"/>
      <c r="PX37" s="17"/>
      <c r="PY37" s="17"/>
      <c r="PZ37" s="17"/>
      <c r="QA37" s="17"/>
      <c r="QB37" s="17"/>
      <c r="QC37" s="17"/>
      <c r="QD37" s="17"/>
      <c r="QE37" s="17"/>
      <c r="QF37" s="17"/>
      <c r="QG37" s="17"/>
      <c r="QH37" s="17"/>
      <c r="QI37" s="17"/>
      <c r="QJ37" s="17"/>
      <c r="QK37" s="17"/>
      <c r="QL37" s="17"/>
      <c r="QM37" s="17"/>
      <c r="QN37" s="17"/>
      <c r="QO37" s="17"/>
      <c r="QP37" s="17"/>
      <c r="QQ37" s="17"/>
      <c r="QR37" s="17"/>
      <c r="QS37" s="17"/>
      <c r="QT37" s="17"/>
      <c r="QU37" s="17"/>
      <c r="QV37" s="17"/>
      <c r="QW37" s="17"/>
      <c r="QX37" s="17"/>
      <c r="QY37" s="17"/>
      <c r="QZ37" s="17"/>
      <c r="RA37" s="17"/>
      <c r="RB37" s="17"/>
      <c r="RC37" s="17"/>
      <c r="RD37" s="17"/>
      <c r="RE37" s="17"/>
      <c r="RF37" s="17"/>
      <c r="RG37" s="17"/>
      <c r="RH37" s="17"/>
      <c r="RI37" s="17"/>
      <c r="RJ37" s="17"/>
      <c r="RK37" s="17"/>
      <c r="RL37" s="17"/>
      <c r="RM37" s="17"/>
      <c r="RN37" s="17"/>
      <c r="RO37" s="17"/>
      <c r="RP37" s="17"/>
      <c r="RQ37" s="17"/>
      <c r="RR37" s="17"/>
      <c r="RS37" s="17"/>
      <c r="RT37" s="17"/>
      <c r="RU37" s="17"/>
      <c r="RV37" s="17"/>
      <c r="RW37" s="17"/>
      <c r="RX37" s="17"/>
      <c r="RY37" s="17"/>
      <c r="RZ37" s="17"/>
      <c r="SA37" s="17"/>
      <c r="SB37" s="17"/>
      <c r="SC37" s="17"/>
      <c r="SD37" s="17"/>
      <c r="SE37" s="17"/>
      <c r="SF37" s="17"/>
      <c r="SG37" s="17"/>
      <c r="SH37" s="17"/>
      <c r="SI37" s="17"/>
      <c r="SJ37" s="17"/>
      <c r="SK37" s="17"/>
      <c r="SL37" s="17"/>
      <c r="SM37" s="17"/>
      <c r="SN37" s="17"/>
      <c r="SO37" s="17"/>
      <c r="SP37" s="17"/>
      <c r="SQ37" s="17"/>
      <c r="SR37" s="17"/>
      <c r="SS37" s="17"/>
      <c r="ST37" s="17"/>
      <c r="SU37" s="17"/>
      <c r="SV37" s="17"/>
      <c r="SW37" s="17"/>
      <c r="SX37" s="17"/>
      <c r="SY37" s="17"/>
      <c r="SZ37" s="17"/>
      <c r="TA37" s="17"/>
      <c r="TB37" s="17"/>
      <c r="TC37" s="17"/>
      <c r="TD37" s="17"/>
      <c r="TE37" s="17"/>
      <c r="TF37" s="17"/>
      <c r="TG37" s="17"/>
      <c r="TH37" s="17"/>
      <c r="TI37" s="17"/>
      <c r="TJ37" s="17"/>
      <c r="TK37" s="17"/>
      <c r="TL37" s="17"/>
      <c r="TM37" s="17"/>
      <c r="TN37" s="17"/>
      <c r="TO37" s="17"/>
      <c r="TP37" s="17"/>
      <c r="TQ37" s="17"/>
      <c r="TR37" s="17"/>
      <c r="TS37" s="17"/>
      <c r="TT37" s="17"/>
      <c r="TU37" s="17"/>
      <c r="TV37" s="17"/>
      <c r="TW37" s="17"/>
      <c r="TX37" s="17"/>
      <c r="TY37" s="17"/>
      <c r="TZ37" s="17"/>
      <c r="UA37" s="17"/>
      <c r="UB37" s="17"/>
      <c r="UC37" s="17"/>
      <c r="UD37" s="17"/>
      <c r="UE37" s="17"/>
      <c r="UF37" s="17"/>
      <c r="UG37" s="17"/>
      <c r="UH37" s="17"/>
      <c r="UI37" s="17"/>
      <c r="UJ37" s="17"/>
      <c r="UK37" s="17"/>
      <c r="UL37" s="17"/>
      <c r="UM37" s="17"/>
      <c r="UN37" s="17"/>
      <c r="UO37" s="17"/>
      <c r="UP37" s="17"/>
      <c r="UQ37" s="17"/>
      <c r="UR37" s="17"/>
      <c r="US37" s="17"/>
      <c r="UT37" s="17"/>
      <c r="UU37" s="17"/>
      <c r="UV37" s="17"/>
      <c r="UW37" s="17"/>
      <c r="UX37" s="17"/>
      <c r="UY37" s="17"/>
      <c r="UZ37" s="17"/>
      <c r="VA37" s="17"/>
      <c r="VB37" s="17"/>
      <c r="VC37" s="17"/>
      <c r="VD37" s="17"/>
      <c r="VE37" s="17"/>
      <c r="VF37" s="17"/>
      <c r="VG37" s="17"/>
      <c r="VH37" s="17"/>
      <c r="VI37" s="17"/>
      <c r="VJ37" s="17"/>
      <c r="VK37" s="17"/>
      <c r="VL37" s="17"/>
      <c r="VM37" s="17"/>
      <c r="VN37" s="17"/>
      <c r="VO37" s="17"/>
      <c r="VP37" s="17"/>
      <c r="VQ37" s="17"/>
      <c r="VR37" s="17"/>
      <c r="VS37" s="17"/>
      <c r="VT37" s="17"/>
      <c r="VU37" s="17"/>
      <c r="VV37" s="17"/>
      <c r="VW37" s="17"/>
      <c r="VX37" s="17"/>
      <c r="VY37" s="17"/>
      <c r="VZ37" s="17"/>
      <c r="WA37" s="17"/>
      <c r="WB37" s="17"/>
      <c r="WC37" s="17"/>
      <c r="WD37" s="17"/>
      <c r="WE37" s="17"/>
      <c r="WF37" s="17"/>
      <c r="WG37" s="17"/>
      <c r="WH37" s="17"/>
      <c r="WI37" s="17"/>
      <c r="WJ37" s="17"/>
      <c r="WK37" s="17"/>
      <c r="WL37" s="17"/>
      <c r="WM37" s="17"/>
      <c r="WN37" s="17"/>
      <c r="WO37" s="17"/>
      <c r="WP37" s="17"/>
      <c r="WQ37" s="17"/>
      <c r="WR37" s="17"/>
      <c r="WS37" s="17"/>
      <c r="WT37" s="17"/>
      <c r="WU37" s="17"/>
      <c r="WV37" s="17"/>
      <c r="WW37" s="17"/>
      <c r="WX37" s="17"/>
      <c r="WY37" s="17"/>
      <c r="WZ37" s="17"/>
      <c r="XA37" s="17"/>
      <c r="XB37" s="17"/>
      <c r="XC37" s="17"/>
      <c r="XD37" s="17"/>
      <c r="XE37" s="17"/>
      <c r="XF37" s="17"/>
      <c r="XG37" s="17"/>
      <c r="XH37" s="17"/>
      <c r="XI37" s="17"/>
      <c r="XJ37" s="17"/>
      <c r="XK37" s="17"/>
      <c r="XL37" s="17"/>
      <c r="XM37" s="17"/>
      <c r="XN37" s="17"/>
      <c r="XO37" s="17"/>
      <c r="XP37" s="17"/>
      <c r="XQ37" s="17"/>
      <c r="XR37" s="17"/>
      <c r="XS37" s="17"/>
      <c r="XT37" s="17"/>
      <c r="XU37" s="17"/>
      <c r="XV37" s="17"/>
      <c r="XW37" s="17"/>
      <c r="XX37" s="17"/>
      <c r="XY37" s="17"/>
      <c r="XZ37" s="17"/>
      <c r="YA37" s="17"/>
      <c r="YB37" s="17"/>
      <c r="YC37" s="17"/>
      <c r="YD37" s="17"/>
      <c r="YE37" s="17"/>
      <c r="YF37" s="17"/>
      <c r="YG37" s="17"/>
      <c r="YH37" s="17"/>
      <c r="YI37" s="17"/>
      <c r="YJ37" s="17"/>
      <c r="YK37" s="17"/>
      <c r="YL37" s="17"/>
      <c r="YM37" s="17"/>
      <c r="YN37" s="17"/>
      <c r="YO37" s="17"/>
      <c r="YP37" s="17"/>
      <c r="YQ37" s="17"/>
      <c r="YR37" s="17"/>
      <c r="YS37" s="17"/>
      <c r="YT37" s="17"/>
      <c r="YU37" s="17"/>
      <c r="YV37" s="17"/>
      <c r="YW37" s="17"/>
      <c r="YX37" s="17"/>
      <c r="YY37" s="17"/>
      <c r="YZ37" s="17"/>
      <c r="ZA37" s="17"/>
      <c r="ZB37" s="17"/>
      <c r="ZC37" s="17"/>
      <c r="ZD37" s="17"/>
      <c r="ZE37" s="17"/>
      <c r="ZF37" s="17"/>
      <c r="ZG37" s="17"/>
      <c r="ZH37" s="17"/>
      <c r="ZI37" s="17"/>
      <c r="ZJ37" s="17"/>
      <c r="ZK37" s="17"/>
      <c r="ZL37" s="17"/>
      <c r="ZM37" s="17"/>
      <c r="ZN37" s="17"/>
      <c r="ZO37" s="17"/>
      <c r="ZP37" s="17"/>
      <c r="ZQ37" s="17"/>
      <c r="ZR37" s="17"/>
      <c r="ZS37" s="17"/>
      <c r="ZT37" s="17"/>
      <c r="ZU37" s="17"/>
      <c r="ZV37" s="17"/>
      <c r="ZW37" s="17"/>
      <c r="ZX37" s="17"/>
      <c r="ZY37" s="17"/>
      <c r="ZZ37" s="17"/>
      <c r="AAA37" s="17"/>
      <c r="AAB37" s="17"/>
      <c r="AAC37" s="17"/>
      <c r="AAD37" s="17"/>
      <c r="AAE37" s="17"/>
      <c r="AAF37" s="17"/>
      <c r="AAG37" s="17"/>
      <c r="AAH37" s="17"/>
      <c r="AAI37" s="17"/>
      <c r="AAJ37" s="17"/>
      <c r="AAK37" s="17"/>
      <c r="AAL37" s="17"/>
      <c r="AAM37" s="17"/>
      <c r="AAN37" s="17"/>
      <c r="AAO37" s="17"/>
      <c r="AAP37" s="17"/>
      <c r="AAQ37" s="17"/>
      <c r="AAR37" s="17"/>
      <c r="AAS37" s="17"/>
      <c r="AAT37" s="17"/>
      <c r="AAU37" s="17"/>
      <c r="AAV37" s="17"/>
      <c r="AAW37" s="17"/>
      <c r="AAX37" s="17"/>
      <c r="AAY37" s="17"/>
      <c r="AAZ37" s="17"/>
      <c r="ABA37" s="17"/>
      <c r="ABB37" s="17"/>
      <c r="ABC37" s="17"/>
      <c r="ABD37" s="17"/>
      <c r="ABE37" s="17"/>
      <c r="ABF37" s="17"/>
      <c r="ABG37" s="17"/>
      <c r="ABH37" s="17"/>
      <c r="ABI37" s="17"/>
      <c r="ABJ37" s="17"/>
      <c r="ABK37" s="17"/>
      <c r="ABL37" s="17"/>
      <c r="ABM37" s="17"/>
      <c r="ABN37" s="17"/>
      <c r="ABO37" s="17"/>
      <c r="ABP37" s="17"/>
      <c r="ABQ37" s="17"/>
      <c r="ABR37" s="17"/>
      <c r="ABS37" s="17"/>
      <c r="ABT37" s="17"/>
      <c r="ABU37" s="17"/>
      <c r="ABV37" s="17"/>
      <c r="ABW37" s="17"/>
      <c r="ABX37" s="17"/>
      <c r="ABY37" s="17"/>
      <c r="ABZ37" s="17"/>
      <c r="ACA37" s="17"/>
      <c r="ACB37" s="17"/>
      <c r="ACC37" s="17"/>
      <c r="ACD37" s="17"/>
      <c r="ACE37" s="17"/>
      <c r="ACF37" s="17"/>
      <c r="ACG37" s="17"/>
      <c r="ACH37" s="17"/>
      <c r="ACI37" s="17"/>
      <c r="ACJ37" s="17"/>
      <c r="ACK37" s="17"/>
      <c r="ACL37" s="17"/>
      <c r="ACM37" s="17"/>
      <c r="ACN37" s="17"/>
      <c r="ACO37" s="17"/>
      <c r="ACP37" s="17"/>
      <c r="ACQ37" s="17"/>
      <c r="ACR37" s="17"/>
      <c r="ACS37" s="17"/>
      <c r="ACT37" s="17"/>
      <c r="ACU37" s="17"/>
      <c r="ACV37" s="17"/>
      <c r="ACW37" s="17"/>
      <c r="ACX37" s="17"/>
      <c r="ACY37" s="17"/>
      <c r="ACZ37" s="17"/>
      <c r="ADA37" s="17"/>
      <c r="ADB37" s="17"/>
      <c r="ADC37" s="17"/>
      <c r="ADD37" s="17"/>
      <c r="ADE37" s="17"/>
      <c r="ADF37" s="17"/>
      <c r="ADG37" s="17"/>
      <c r="ADH37" s="17"/>
      <c r="ADI37" s="17"/>
      <c r="ADJ37" s="17"/>
      <c r="ADK37" s="17"/>
      <c r="ADL37" s="17"/>
      <c r="ADM37" s="17"/>
      <c r="ADN37" s="17"/>
      <c r="ADO37" s="17"/>
      <c r="ADP37" s="17"/>
      <c r="ADQ37" s="17"/>
      <c r="ADR37" s="17"/>
      <c r="ADS37" s="17"/>
      <c r="ADT37" s="17"/>
      <c r="ADU37" s="17"/>
      <c r="ADV37" s="17"/>
      <c r="ADW37" s="17"/>
      <c r="ADX37" s="17"/>
      <c r="ADY37" s="17"/>
      <c r="ADZ37" s="17"/>
      <c r="AEA37" s="17"/>
      <c r="AEB37" s="17"/>
      <c r="AEC37" s="17"/>
      <c r="AED37" s="17"/>
      <c r="AEE37" s="17"/>
      <c r="AEF37" s="17"/>
      <c r="AEG37" s="17"/>
      <c r="AEH37" s="17"/>
      <c r="AEI37" s="17"/>
      <c r="AEJ37" s="17"/>
      <c r="AEK37" s="17"/>
      <c r="AEL37" s="17"/>
      <c r="AEM37" s="17"/>
      <c r="AEN37" s="17"/>
      <c r="AEO37" s="17"/>
      <c r="AEP37" s="17"/>
      <c r="AEQ37" s="17"/>
      <c r="AER37" s="17"/>
      <c r="AES37" s="17"/>
      <c r="AET37" s="17"/>
      <c r="AEU37" s="17"/>
      <c r="AEV37" s="17"/>
      <c r="AEW37" s="17"/>
      <c r="AEX37" s="17"/>
      <c r="AEY37" s="17"/>
      <c r="AEZ37" s="17"/>
      <c r="AFA37" s="17"/>
      <c r="AFB37" s="17"/>
      <c r="AFC37" s="17"/>
      <c r="AFD37" s="17"/>
      <c r="AFE37" s="17"/>
      <c r="AFF37" s="17"/>
      <c r="AFG37" s="17"/>
      <c r="AFH37" s="17"/>
      <c r="AFI37" s="17"/>
      <c r="AFJ37" s="17"/>
      <c r="AFK37" s="17"/>
      <c r="AFL37" s="17"/>
      <c r="AFM37" s="17"/>
      <c r="AFN37" s="17"/>
      <c r="AFO37" s="17"/>
      <c r="AFP37" s="17"/>
      <c r="AFQ37" s="17"/>
      <c r="AFR37" s="17"/>
      <c r="AFS37" s="17"/>
      <c r="AFT37" s="17"/>
      <c r="AFU37" s="17"/>
      <c r="AFV37" s="17"/>
      <c r="AFW37" s="17"/>
      <c r="AFX37" s="17"/>
      <c r="AFY37" s="17"/>
      <c r="AFZ37" s="17"/>
      <c r="AGA37" s="17"/>
      <c r="AGB37" s="17"/>
      <c r="AGC37" s="17"/>
      <c r="AGD37" s="17"/>
      <c r="AGE37" s="17"/>
      <c r="AGF37" s="17"/>
      <c r="AGG37" s="17"/>
      <c r="AGH37" s="17"/>
      <c r="AGI37" s="17"/>
      <c r="AGJ37" s="17"/>
      <c r="AGK37" s="17"/>
      <c r="AGL37" s="17"/>
      <c r="AGM37" s="17"/>
      <c r="AGN37" s="17"/>
      <c r="AGO37" s="17"/>
      <c r="AGP37" s="17"/>
      <c r="AGQ37" s="17"/>
      <c r="AGR37" s="17"/>
      <c r="AGS37" s="17"/>
      <c r="AGT37" s="17"/>
      <c r="AGU37" s="17"/>
      <c r="AGV37" s="17"/>
      <c r="AGW37" s="17"/>
      <c r="AGX37" s="17"/>
      <c r="AGY37" s="17"/>
      <c r="AGZ37" s="17"/>
      <c r="AHA37" s="17"/>
      <c r="AHB37" s="17"/>
      <c r="AHC37" s="17"/>
      <c r="AHD37" s="17"/>
      <c r="AHE37" s="17"/>
      <c r="AHF37" s="17"/>
      <c r="AHG37" s="17"/>
      <c r="AHH37" s="17"/>
      <c r="AHI37" s="17"/>
      <c r="AHJ37" s="17"/>
      <c r="AHK37" s="17"/>
      <c r="AHL37" s="17"/>
      <c r="AHM37" s="17"/>
      <c r="AHN37" s="17"/>
      <c r="AHO37" s="17"/>
      <c r="AHP37" s="17"/>
      <c r="AHQ37" s="17"/>
      <c r="AHR37" s="17"/>
      <c r="AHS37" s="17"/>
      <c r="AHT37" s="17"/>
      <c r="AHU37" s="17"/>
      <c r="AHV37" s="17"/>
      <c r="AHW37" s="17"/>
      <c r="AHX37" s="17"/>
      <c r="AHY37" s="17"/>
      <c r="AHZ37" s="17"/>
      <c r="AIA37" s="17"/>
      <c r="AIB37" s="17"/>
      <c r="AIC37" s="17"/>
      <c r="AID37" s="17"/>
      <c r="AIE37" s="17"/>
      <c r="AIF37" s="17"/>
      <c r="AIG37" s="17"/>
      <c r="AIH37" s="17"/>
      <c r="AII37" s="17"/>
      <c r="AIJ37" s="17"/>
      <c r="AIK37" s="17"/>
      <c r="AIL37" s="17"/>
      <c r="AIM37" s="17"/>
      <c r="AIN37" s="17"/>
      <c r="AIO37" s="17"/>
      <c r="AIP37" s="17"/>
      <c r="AIQ37" s="17"/>
      <c r="AIR37" s="17"/>
      <c r="AIS37" s="17"/>
      <c r="AIT37" s="17"/>
      <c r="AIU37" s="17"/>
      <c r="AIV37" s="17"/>
      <c r="AIW37" s="17"/>
      <c r="AIX37" s="17"/>
      <c r="AIY37" s="17"/>
      <c r="AIZ37" s="17"/>
      <c r="AJA37" s="17"/>
      <c r="AJB37" s="17"/>
      <c r="AJC37" s="17"/>
      <c r="AJD37" s="17"/>
      <c r="AJE37" s="17"/>
      <c r="AJF37" s="17"/>
      <c r="AJG37" s="17"/>
      <c r="AJH37" s="17"/>
      <c r="AJI37" s="17"/>
      <c r="AJJ37" s="17"/>
      <c r="AJK37" s="17"/>
      <c r="AJL37" s="17"/>
      <c r="AJM37" s="17"/>
      <c r="AJN37" s="17"/>
      <c r="AJO37" s="17"/>
      <c r="AJP37" s="17"/>
      <c r="AJQ37" s="17"/>
      <c r="AJR37" s="17"/>
      <c r="AJS37" s="17"/>
      <c r="AJT37" s="17"/>
      <c r="AJU37" s="17"/>
      <c r="AJV37" s="17"/>
      <c r="AJW37" s="17"/>
      <c r="AJX37" s="17"/>
      <c r="AJY37" s="17"/>
      <c r="AJZ37" s="17"/>
      <c r="AKA37" s="17"/>
      <c r="AKB37" s="17"/>
      <c r="AKC37" s="17"/>
      <c r="AKD37" s="17"/>
      <c r="AKE37" s="17"/>
      <c r="AKF37" s="17"/>
      <c r="AKG37" s="17"/>
      <c r="AKH37" s="17"/>
      <c r="AKI37" s="17"/>
      <c r="AKJ37" s="17"/>
      <c r="AKK37" s="17"/>
      <c r="AKL37" s="17"/>
      <c r="AKM37" s="17"/>
      <c r="AKN37" s="17"/>
      <c r="AKO37" s="17"/>
      <c r="AKP37" s="17"/>
      <c r="AKQ37" s="17"/>
      <c r="AKR37" s="17"/>
      <c r="AKS37" s="17"/>
      <c r="AKT37" s="17"/>
      <c r="AKU37" s="17"/>
      <c r="AKV37" s="17"/>
      <c r="AKW37" s="17"/>
      <c r="AKX37" s="17"/>
      <c r="AKY37" s="17"/>
      <c r="AKZ37" s="17"/>
      <c r="ALA37" s="17"/>
      <c r="ALB37" s="17"/>
      <c r="ALC37" s="17"/>
      <c r="ALD37" s="17"/>
      <c r="ALE37" s="17"/>
      <c r="ALF37" s="17"/>
      <c r="ALG37" s="17"/>
      <c r="ALH37" s="17"/>
      <c r="ALI37" s="17"/>
      <c r="ALJ37" s="17"/>
      <c r="ALK37" s="17"/>
      <c r="ALL37" s="17"/>
      <c r="ALM37" s="17"/>
      <c r="ALN37" s="17"/>
      <c r="ALO37" s="17"/>
      <c r="ALP37" s="17"/>
      <c r="ALQ37" s="17"/>
      <c r="ALR37" s="17"/>
      <c r="ALS37" s="17"/>
      <c r="ALT37" s="17"/>
      <c r="ALU37" s="17"/>
    </row>
    <row r="38" spans="1:1009" s="12" customFormat="1" ht="18">
      <c r="A38" s="112" t="str">
        <f>DataBase!B34</f>
        <v>Scrobicularia plana</v>
      </c>
      <c r="B38" s="112" t="str">
        <f>DataBase!C34</f>
        <v>GST</v>
      </c>
      <c r="C38" s="112" t="str">
        <f>DataBase!D34</f>
        <v>Transition / Côtier</v>
      </c>
      <c r="D38" s="112" t="str">
        <f>DataBase!E34</f>
        <v>C Mouneyrac</v>
      </c>
      <c r="E38" s="112" t="str">
        <f>DataBase!F34</f>
        <v>MMS</v>
      </c>
      <c r="F38" s="20" t="str">
        <f t="shared" si="0"/>
        <v>Scrobicularia plana GST</v>
      </c>
      <c r="G38" s="20">
        <f>_xlfn.RANK.EQ(H38,$H$9:$H$997,0)+COUNTIF(H$8:H37,H38)</f>
        <v>233</v>
      </c>
      <c r="H38" s="20">
        <f t="shared" si="1"/>
        <v>220</v>
      </c>
      <c r="I38" s="19">
        <f>INDEX(Ponderation!$W:$AA,MATCH(Analyse!I$8,Ponderation!$W:$W,0),MATCH(Analyse!$B$5,Ponderation!$W$2:$AA$2,0))*INDEX(DataBase!$1:$1048576,MATCH(Analyse!$F38,DataBase!$G:$G,0),MATCH(Analyse!I$8,DataBase!$4:$4,0))</f>
        <v>0</v>
      </c>
      <c r="J38" s="19">
        <f>INDEX(Ponderation!$W:$AA,MATCH(Analyse!J$8,Ponderation!$W:$W,0),MATCH(Analyse!$B$5,Ponderation!$W$2:$AA$2,0))*INDEX(DataBase!$1:$1048576,MATCH(Analyse!$F38,DataBase!$G:$G,0),MATCH(Analyse!J$8,DataBase!$4:$4,0))</f>
        <v>20</v>
      </c>
      <c r="K38" s="19">
        <f>INDEX(Ponderation!$W:$AA,MATCH(Analyse!K$8,Ponderation!$W:$W,0),MATCH(Analyse!$B$5,Ponderation!$W$2:$AA$2,0))*INDEX(DataBase!$1:$1048576,MATCH(Analyse!$F38,DataBase!$G:$G,0),MATCH(Analyse!K$8,DataBase!$4:$4,0))</f>
        <v>0</v>
      </c>
      <c r="L38" s="19">
        <f>INDEX(Ponderation!$W:$AA,MATCH(Analyse!L$8,Ponderation!$W:$W,0),MATCH(Analyse!$B$5,Ponderation!$W$2:$AA$2,0))*INDEX(DataBase!$1:$1048576,MATCH(Analyse!$F38,DataBase!$G:$G,0),MATCH(Analyse!L$8,DataBase!$4:$4,0))</f>
        <v>0</v>
      </c>
      <c r="M38" s="19">
        <f>INDEX(Ponderation!$W:$AA,MATCH(Analyse!M$8,Ponderation!$W:$W,0),MATCH(Analyse!$B$5,Ponderation!$W$2:$AA$2,0))*INDEX(DataBase!$1:$1048576,MATCH(Analyse!$F38,DataBase!$G:$G,0),MATCH(Analyse!M$8,DataBase!$4:$4,0))</f>
        <v>20</v>
      </c>
      <c r="N38" s="19">
        <f>INDEX(Ponderation!$W:$AA,MATCH(Analyse!N$8,Ponderation!$W:$W,0),MATCH(Analyse!$B$5,Ponderation!$W$2:$AA$2,0))*INDEX(DataBase!$1:$1048576,MATCH(Analyse!$F38,DataBase!$G:$G,0),MATCH(Analyse!N$8,DataBase!$4:$4,0))</f>
        <v>0</v>
      </c>
      <c r="O38" s="19">
        <f>INDEX(Ponderation!$W:$AA,MATCH(Analyse!O$8,Ponderation!$W:$W,0),MATCH(Analyse!$B$5,Ponderation!$W$2:$AA$2,0))*INDEX(DataBase!$1:$1048576,MATCH(Analyse!$F38,DataBase!$G:$G,0),MATCH(Analyse!O$8,DataBase!$4:$4,0))</f>
        <v>0</v>
      </c>
      <c r="P38" s="19">
        <f>INDEX(Ponderation!$W:$AA,MATCH(Analyse!P$8,Ponderation!$W:$W,0),MATCH(Analyse!$B$5,Ponderation!$W$2:$AA$2,0))*INDEX(DataBase!$1:$1048576,MATCH(Analyse!$F38,DataBase!$G:$G,0),MATCH(Analyse!P$8,DataBase!$4:$4,0))</f>
        <v>20</v>
      </c>
      <c r="Q38" s="19">
        <f>INDEX(Ponderation!$W:$AA,MATCH(Analyse!Q$8,Ponderation!$W:$W,0),MATCH(Analyse!$B$5,Ponderation!$W$2:$AA$2,0))*INDEX(DataBase!$1:$1048576,MATCH(Analyse!$F38,DataBase!$G:$G,0),MATCH(Analyse!Q$8,DataBase!$4:$4,0))</f>
        <v>0</v>
      </c>
      <c r="R38" s="19">
        <f>INDEX(Ponderation!$W:$AA,MATCH(Analyse!R$8,Ponderation!$W:$W,0),MATCH(Analyse!$B$5,Ponderation!$W$2:$AA$2,0))*INDEX(DataBase!$1:$1048576,MATCH(Analyse!$F38,DataBase!$G:$G,0),MATCH(Analyse!R$8,DataBase!$4:$4,0))</f>
        <v>30</v>
      </c>
      <c r="S38" s="19">
        <f>INDEX(Ponderation!$W:$AA,MATCH(Analyse!S$8,Ponderation!$W:$W,0),MATCH(Analyse!$B$5,Ponderation!$W$2:$AA$2,0))*INDEX(DataBase!$1:$1048576,MATCH(Analyse!$F38,DataBase!$G:$G,0),MATCH(Analyse!S$8,DataBase!$4:$4,0))</f>
        <v>0</v>
      </c>
      <c r="T38" s="19">
        <f>INDEX(Ponderation!$W:$AA,MATCH(Analyse!T$8,Ponderation!$W:$W,0),MATCH(Analyse!$B$5,Ponderation!$W$2:$AA$2,0))*INDEX(DataBase!$1:$1048576,MATCH(Analyse!$F38,DataBase!$G:$G,0),MATCH(Analyse!T$8,DataBase!$4:$4,0))</f>
        <v>0</v>
      </c>
      <c r="U38" s="19">
        <f>INDEX(Ponderation!$W:$AA,MATCH(Analyse!U$8,Ponderation!$W:$W,0),MATCH(Analyse!$B$5,Ponderation!$W$2:$AA$2,0))*INDEX(DataBase!$1:$1048576,MATCH(Analyse!$F38,DataBase!$G:$G,0),MATCH(Analyse!U$8,DataBase!$4:$4,0))</f>
        <v>0</v>
      </c>
      <c r="V38" s="19">
        <f>INDEX(Ponderation!$W:$AA,MATCH(Analyse!V$8,Ponderation!$W:$W,0),MATCH(Analyse!$B$5,Ponderation!$W$2:$AA$2,0))*INDEX(DataBase!$1:$1048576,MATCH(Analyse!$F38,DataBase!$G:$G,0),MATCH(Analyse!V$8,DataBase!$4:$4,0))</f>
        <v>0</v>
      </c>
      <c r="W38" s="19">
        <f>INDEX(Ponderation!$W:$AA,MATCH(Analyse!W$8,Ponderation!$W:$W,0),MATCH(Analyse!$B$5,Ponderation!$W$2:$AA$2,0))*INDEX(DataBase!$1:$1048576,MATCH(Analyse!$F38,DataBase!$G:$G,0),MATCH(Analyse!W$8,DataBase!$4:$4,0))</f>
        <v>10</v>
      </c>
      <c r="X38" s="19">
        <f>INDEX(Ponderation!$W:$AA,MATCH(Analyse!X$8,Ponderation!$W:$W,0),MATCH(Analyse!$B$5,Ponderation!$W$2:$AA$2,0))*INDEX(DataBase!$1:$1048576,MATCH(Analyse!$F38,DataBase!$G:$G,0),MATCH(Analyse!X$8,DataBase!$4:$4,0))</f>
        <v>0</v>
      </c>
      <c r="Y38" s="19">
        <f>INDEX(Ponderation!$W:$AA,MATCH(Analyse!Y$8,Ponderation!$W:$W,0),MATCH(Analyse!$B$5,Ponderation!$W$2:$AA$2,0))*INDEX(DataBase!$1:$1048576,MATCH(Analyse!$F38,DataBase!$G:$G,0),MATCH(Analyse!Y$8,DataBase!$4:$4,0))</f>
        <v>0</v>
      </c>
      <c r="Z38" s="19">
        <f>INDEX(Ponderation!$W:$AA,MATCH(Analyse!Z$8,Ponderation!$W:$W,0),MATCH(Analyse!$B$5,Ponderation!$W$2:$AA$2,0))*INDEX(DataBase!$1:$1048576,MATCH(Analyse!$F38,DataBase!$G:$G,0),MATCH(Analyse!Z$8,DataBase!$4:$4,0))</f>
        <v>0</v>
      </c>
      <c r="AA38" s="19">
        <f>INDEX(Ponderation!$W:$AA,MATCH(Analyse!AA$8,Ponderation!$W:$W,0),MATCH(Analyse!$B$5,Ponderation!$W$2:$AA$2,0))*INDEX(DataBase!$1:$1048576,MATCH(Analyse!$F38,DataBase!$G:$G,0),MATCH(Analyse!AA$8,DataBase!$4:$4,0))</f>
        <v>10</v>
      </c>
      <c r="AB38" s="19">
        <f>INDEX(Ponderation!$W:$AA,MATCH(Analyse!AB$8,Ponderation!$W:$W,0),MATCH(Analyse!$B$5,Ponderation!$W$2:$AA$2,0))*INDEX(DataBase!$1:$1048576,MATCH(Analyse!$F38,DataBase!$G:$G,0),MATCH(Analyse!AB$8,DataBase!$4:$4,0))</f>
        <v>10</v>
      </c>
      <c r="AC38" s="19">
        <f>INDEX(Ponderation!$W:$AA,MATCH(Analyse!AC$8,Ponderation!$W:$W,0),MATCH(Analyse!$B$5,Ponderation!$W$2:$AA$2,0))*INDEX(DataBase!$1:$1048576,MATCH(Analyse!$F38,DataBase!$G:$G,0),MATCH(Analyse!AC$8,DataBase!$4:$4,0))</f>
        <v>0</v>
      </c>
      <c r="AD38" s="19">
        <f>INDEX(Ponderation!$W:$AA,MATCH(Analyse!AD$8,Ponderation!$W:$W,0),MATCH(Analyse!$B$5,Ponderation!$W$2:$AA$2,0))*INDEX(DataBase!$1:$1048576,MATCH(Analyse!$F38,DataBase!$G:$G,0),MATCH(Analyse!AD$8,DataBase!$4:$4,0))</f>
        <v>0</v>
      </c>
      <c r="AE38" s="19">
        <f>INDEX(Ponderation!$W:$AA,MATCH(Analyse!AE$8,Ponderation!$W:$W,0),MATCH(Analyse!$B$5,Ponderation!$W$2:$AA$2,0))*INDEX(DataBase!$1:$1048576,MATCH(Analyse!$F38,DataBase!$G:$G,0),MATCH(Analyse!AE$8,DataBase!$4:$4,0))</f>
        <v>30</v>
      </c>
      <c r="AF38" s="19">
        <f>INDEX(Ponderation!$W:$AA,MATCH(Analyse!AF$8,Ponderation!$W:$W,0),MATCH(Analyse!$B$5,Ponderation!$W$2:$AA$2,0))*INDEX(DataBase!$1:$1048576,MATCH(Analyse!$F38,DataBase!$G:$G,0),MATCH(Analyse!AF$8,DataBase!$4:$4,0))</f>
        <v>0</v>
      </c>
      <c r="AG38" s="19">
        <f>INDEX(Ponderation!$W:$AA,MATCH(Analyse!AG$8,Ponderation!$W:$W,0),MATCH(Analyse!$B$5,Ponderation!$W$2:$AA$2,0))*INDEX(DataBase!$1:$1048576,MATCH(Analyse!$F38,DataBase!$G:$G,0),MATCH(Analyse!AG$8,DataBase!$4:$4,0))</f>
        <v>0</v>
      </c>
      <c r="AH38" s="19">
        <f>INDEX(Ponderation!$W:$AA,MATCH(Analyse!AH$8,Ponderation!$W:$W,0),MATCH(Analyse!$B$5,Ponderation!$W$2:$AA$2,0))*INDEX(DataBase!$1:$1048576,MATCH(Analyse!$F38,DataBase!$G:$G,0),MATCH(Analyse!AH$8,DataBase!$4:$4,0))</f>
        <v>30</v>
      </c>
      <c r="AI38" s="19">
        <f>INDEX(Ponderation!$W:$AA,MATCH(Analyse!AI$8,Ponderation!$W:$W,0),MATCH(Analyse!$B$5,Ponderation!$W$2:$AA$2,0))*INDEX(DataBase!$1:$1048576,MATCH(Analyse!$F38,DataBase!$G:$G,0),MATCH(Analyse!AI$8,DataBase!$4:$4,0))</f>
        <v>0</v>
      </c>
      <c r="AJ38" s="19">
        <f>INDEX(Ponderation!$W:$AA,MATCH(Analyse!AJ$8,Ponderation!$W:$W,0),MATCH(Analyse!$B$5,Ponderation!$W$2:$AA$2,0))*INDEX(DataBase!$1:$1048576,MATCH(Analyse!$F38,DataBase!$G:$G,0),MATCH(Analyse!AJ$8,DataBase!$4:$4,0))</f>
        <v>0</v>
      </c>
      <c r="AK38" s="19">
        <f>INDEX(Ponderation!$W:$AA,MATCH(Analyse!AK$8,Ponderation!$W:$W,0),MATCH(Analyse!$B$5,Ponderation!$W$2:$AA$2,0))*INDEX(DataBase!$1:$1048576,MATCH(Analyse!$F38,DataBase!$G:$G,0),MATCH(Analyse!AK$8,DataBase!$4:$4,0))</f>
        <v>30</v>
      </c>
      <c r="AL38" s="19">
        <f>INDEX(Ponderation!$W:$AA,MATCH(Analyse!AL$8,Ponderation!$W:$W,0),MATCH(Analyse!$B$5,Ponderation!$W$2:$AA$2,0))*INDEX(DataBase!$1:$1048576,MATCH(Analyse!$F38,DataBase!$G:$G,0),MATCH(Analyse!AL$8,DataBase!$4:$4,0))</f>
        <v>0</v>
      </c>
      <c r="AM38" s="19">
        <f>INDEX(Ponderation!$W:$AA,MATCH(Analyse!AM$8,Ponderation!$W:$W,0),MATCH(Analyse!$B$5,Ponderation!$W$2:$AA$2,0))*INDEX(DataBase!$1:$1048576,MATCH(Analyse!$F38,DataBase!$G:$G,0),MATCH(Analyse!AM$8,DataBase!$4:$4,0))</f>
        <v>0</v>
      </c>
      <c r="AN38" s="19">
        <f>INDEX(Ponderation!$W:$AA,MATCH(Analyse!AN$8,Ponderation!$W:$W,0),MATCH(Analyse!$B$5,Ponderation!$W$2:$AA$2,0))*INDEX(DataBase!$1:$1048576,MATCH(Analyse!$F38,DataBase!$G:$G,0),MATCH(Analyse!AN$8,DataBase!$4:$4,0))</f>
        <v>0</v>
      </c>
      <c r="AO38" s="19">
        <f>INDEX(Ponderation!$W:$AA,MATCH(Analyse!AO$8,Ponderation!$W:$W,0),MATCH(Analyse!$B$5,Ponderation!$W$2:$AA$2,0))*INDEX(DataBase!$1:$1048576,MATCH(Analyse!$F38,DataBase!$G:$G,0),MATCH(Analyse!AO$8,DataBase!$4:$4,0))</f>
        <v>0</v>
      </c>
      <c r="AP38" s="19">
        <f>INDEX(Ponderation!$W:$AA,MATCH(Analyse!AP$8,Ponderation!$W:$W,0),MATCH(Analyse!$B$5,Ponderation!$W$2:$AA$2,0))*INDEX(DataBase!$1:$1048576,MATCH(Analyse!$F38,DataBase!$G:$G,0),MATCH(Analyse!AP$8,DataBase!$4:$4,0))</f>
        <v>10</v>
      </c>
      <c r="AQ38" s="17"/>
      <c r="AR38" s="17"/>
      <c r="AS38" s="17"/>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c r="CL38" s="13"/>
      <c r="CM38" s="13"/>
      <c r="CN38" s="13"/>
      <c r="CO38" s="13"/>
      <c r="CP38" s="13"/>
      <c r="CQ38" s="13"/>
      <c r="CR38" s="13"/>
      <c r="CS38" s="13"/>
      <c r="CT38" s="13"/>
      <c r="CU38" s="13"/>
      <c r="CV38" s="13"/>
      <c r="CW38" s="13"/>
      <c r="CX38" s="13"/>
      <c r="CY38" s="13"/>
      <c r="CZ38" s="13"/>
      <c r="DA38" s="13"/>
      <c r="DB38" s="13"/>
      <c r="DC38" s="13"/>
      <c r="DD38" s="13"/>
      <c r="DE38" s="13"/>
      <c r="DF38" s="13"/>
      <c r="DG38" s="13"/>
      <c r="DH38" s="13"/>
      <c r="DI38" s="13"/>
      <c r="DJ38" s="13"/>
      <c r="DK38" s="13"/>
      <c r="DL38" s="13"/>
      <c r="DM38" s="13"/>
      <c r="DN38" s="13"/>
      <c r="DO38" s="13"/>
      <c r="DP38" s="13"/>
      <c r="DQ38" s="13"/>
      <c r="DR38" s="13"/>
      <c r="DS38" s="13"/>
      <c r="DT38" s="13"/>
      <c r="DU38" s="13"/>
      <c r="DV38" s="13"/>
      <c r="DW38" s="13"/>
      <c r="DX38" s="13"/>
      <c r="DY38" s="13"/>
      <c r="DZ38" s="13"/>
      <c r="EA38" s="13"/>
      <c r="EB38" s="13"/>
      <c r="EC38" s="13"/>
      <c r="ED38" s="13"/>
      <c r="EE38" s="13"/>
      <c r="EF38" s="13"/>
      <c r="EG38" s="13"/>
      <c r="EH38" s="13"/>
      <c r="EI38" s="13"/>
      <c r="EJ38" s="13"/>
      <c r="EK38" s="13"/>
      <c r="EL38" s="13"/>
      <c r="EM38" s="13"/>
      <c r="EN38" s="13"/>
      <c r="EO38" s="13"/>
      <c r="EP38" s="13"/>
      <c r="EQ38" s="13"/>
      <c r="ER38" s="13"/>
      <c r="ES38" s="13"/>
      <c r="ET38" s="13"/>
      <c r="EU38" s="13"/>
      <c r="EV38" s="13"/>
      <c r="EW38" s="13"/>
      <c r="EX38" s="13"/>
      <c r="EY38" s="13"/>
      <c r="EZ38" s="13"/>
      <c r="FA38" s="13"/>
      <c r="FB38" s="13"/>
      <c r="FC38" s="13"/>
      <c r="FD38" s="13"/>
      <c r="FE38" s="13"/>
      <c r="FF38" s="13"/>
      <c r="FG38" s="13"/>
      <c r="FH38" s="13"/>
      <c r="FI38" s="13"/>
      <c r="FJ38" s="13"/>
      <c r="FK38" s="13"/>
      <c r="FL38" s="13"/>
      <c r="FM38" s="13"/>
      <c r="FN38" s="13"/>
      <c r="FO38" s="13"/>
      <c r="FP38" s="13"/>
      <c r="FQ38" s="13"/>
      <c r="FR38" s="13"/>
      <c r="FS38" s="13"/>
      <c r="FT38" s="13"/>
      <c r="FU38" s="13"/>
      <c r="FV38" s="13"/>
      <c r="FW38" s="13"/>
      <c r="FX38" s="13"/>
      <c r="FY38" s="13"/>
      <c r="FZ38" s="13"/>
      <c r="GA38" s="13"/>
      <c r="GB38" s="13"/>
      <c r="GC38" s="13"/>
      <c r="GD38" s="13"/>
      <c r="GE38" s="13"/>
      <c r="GF38" s="13"/>
      <c r="GG38" s="13"/>
      <c r="GH38" s="13"/>
      <c r="GI38" s="13"/>
      <c r="GJ38" s="13"/>
      <c r="GK38" s="13"/>
      <c r="GL38" s="13"/>
      <c r="GM38" s="13"/>
      <c r="GN38" s="13"/>
      <c r="GO38" s="13"/>
      <c r="GP38" s="13"/>
      <c r="GQ38" s="13"/>
      <c r="GR38" s="13"/>
      <c r="GS38" s="13"/>
      <c r="GT38" s="13"/>
      <c r="GU38" s="13"/>
      <c r="GV38" s="13"/>
      <c r="GW38" s="13"/>
      <c r="GX38" s="13"/>
      <c r="GY38" s="13"/>
      <c r="GZ38" s="13"/>
      <c r="HA38" s="13"/>
      <c r="HB38" s="13"/>
      <c r="HC38" s="13"/>
      <c r="HD38" s="13"/>
      <c r="HE38" s="13"/>
      <c r="HF38" s="13"/>
      <c r="HG38" s="13"/>
      <c r="HH38" s="13"/>
      <c r="HI38" s="13"/>
      <c r="HJ38" s="13"/>
      <c r="HK38" s="13"/>
      <c r="HL38" s="13"/>
      <c r="HM38" s="13"/>
      <c r="HN38" s="13"/>
      <c r="HO38" s="13"/>
      <c r="HP38" s="13"/>
      <c r="HQ38" s="13"/>
      <c r="HR38" s="13"/>
      <c r="HS38" s="13"/>
      <c r="HT38" s="13"/>
      <c r="HU38" s="13"/>
      <c r="HV38" s="13"/>
      <c r="HW38" s="13"/>
      <c r="HX38" s="13"/>
      <c r="HY38" s="13"/>
      <c r="HZ38" s="13"/>
      <c r="IA38" s="13"/>
      <c r="IB38" s="13"/>
      <c r="IC38" s="13"/>
      <c r="ID38" s="13"/>
      <c r="IE38" s="13"/>
      <c r="IF38" s="13"/>
      <c r="IG38" s="13"/>
      <c r="IH38" s="13"/>
      <c r="II38" s="13"/>
      <c r="IJ38" s="13"/>
      <c r="IK38" s="13"/>
      <c r="IL38" s="13"/>
      <c r="IM38" s="13"/>
      <c r="IN38" s="13"/>
      <c r="IO38" s="13"/>
      <c r="IP38" s="13"/>
      <c r="IQ38" s="13"/>
      <c r="IR38" s="13"/>
      <c r="IS38" s="13"/>
      <c r="IT38" s="13"/>
      <c r="IU38" s="13"/>
      <c r="IV38" s="13"/>
      <c r="IW38" s="13"/>
      <c r="IX38" s="13"/>
      <c r="IY38" s="13"/>
      <c r="IZ38" s="13"/>
      <c r="JA38" s="13"/>
      <c r="JB38" s="13"/>
      <c r="JC38" s="13"/>
      <c r="JD38" s="13"/>
      <c r="JE38" s="13"/>
      <c r="JF38" s="13"/>
      <c r="JG38" s="13"/>
      <c r="JH38" s="13"/>
      <c r="JI38" s="13"/>
      <c r="JJ38" s="13"/>
      <c r="JK38" s="13"/>
      <c r="JL38" s="13"/>
      <c r="JM38" s="13"/>
      <c r="JN38" s="13"/>
      <c r="JO38" s="13"/>
      <c r="JP38" s="13"/>
      <c r="JQ38" s="13"/>
      <c r="JR38" s="13"/>
      <c r="JS38" s="13"/>
      <c r="JT38" s="13"/>
      <c r="JU38" s="13"/>
      <c r="JV38" s="13"/>
      <c r="JW38" s="13"/>
      <c r="JX38" s="13"/>
      <c r="JY38" s="13"/>
      <c r="JZ38" s="13"/>
      <c r="KA38" s="13"/>
      <c r="KB38" s="13"/>
      <c r="KC38" s="13"/>
      <c r="KD38" s="13"/>
      <c r="KE38" s="13"/>
      <c r="KF38" s="13"/>
      <c r="KG38" s="13"/>
      <c r="KH38" s="13"/>
      <c r="KI38" s="13"/>
      <c r="KJ38" s="13"/>
      <c r="KK38" s="13"/>
      <c r="KL38" s="13"/>
      <c r="KM38" s="13"/>
      <c r="KN38" s="13"/>
      <c r="KO38" s="13"/>
      <c r="KP38" s="13"/>
      <c r="KQ38" s="13"/>
      <c r="KR38" s="13"/>
      <c r="KS38" s="13"/>
      <c r="KT38" s="13"/>
      <c r="KU38" s="13"/>
      <c r="KV38" s="13"/>
      <c r="KW38" s="13"/>
      <c r="KX38" s="13"/>
      <c r="KY38" s="13"/>
      <c r="KZ38" s="13"/>
      <c r="LA38" s="13"/>
      <c r="LB38" s="13"/>
      <c r="LC38" s="13"/>
      <c r="LD38" s="13"/>
      <c r="LE38" s="13"/>
      <c r="LF38" s="13"/>
      <c r="LG38" s="13"/>
      <c r="LH38" s="13"/>
      <c r="LI38" s="13"/>
      <c r="LJ38" s="13"/>
      <c r="LK38" s="13"/>
      <c r="LL38" s="13"/>
      <c r="LM38" s="13"/>
      <c r="LN38" s="13"/>
      <c r="LO38" s="13"/>
      <c r="LP38" s="13"/>
      <c r="LQ38" s="13"/>
      <c r="LR38" s="13"/>
      <c r="LS38" s="13"/>
      <c r="LT38" s="13"/>
      <c r="LU38" s="13"/>
      <c r="LV38" s="13"/>
      <c r="LW38" s="13"/>
      <c r="LX38" s="13"/>
      <c r="LY38" s="13"/>
      <c r="LZ38" s="13"/>
      <c r="MA38" s="13"/>
      <c r="MB38" s="13"/>
      <c r="MC38" s="13"/>
      <c r="MD38" s="13"/>
      <c r="ME38" s="13"/>
      <c r="MF38" s="13"/>
      <c r="MG38" s="13"/>
      <c r="MH38" s="13"/>
      <c r="MI38" s="13"/>
      <c r="MJ38" s="13"/>
      <c r="MK38" s="13"/>
      <c r="ML38" s="13"/>
      <c r="MM38" s="13"/>
      <c r="MN38" s="13"/>
      <c r="MO38" s="13"/>
      <c r="MP38" s="13"/>
      <c r="MQ38" s="13"/>
      <c r="MR38" s="13"/>
      <c r="MS38" s="13"/>
      <c r="MT38" s="13"/>
      <c r="MU38" s="13"/>
      <c r="MV38" s="13"/>
      <c r="MW38" s="13"/>
      <c r="MX38" s="13"/>
      <c r="MY38" s="13"/>
      <c r="MZ38" s="13"/>
      <c r="NA38" s="13"/>
      <c r="NB38" s="13"/>
      <c r="NC38" s="13"/>
      <c r="ND38" s="13"/>
      <c r="NE38" s="13"/>
      <c r="NF38" s="13"/>
      <c r="NG38" s="13"/>
      <c r="NH38" s="13"/>
      <c r="NI38" s="13"/>
      <c r="NJ38" s="13"/>
      <c r="NK38" s="13"/>
      <c r="NL38" s="13"/>
      <c r="NM38" s="13"/>
      <c r="NN38" s="13"/>
      <c r="NO38" s="13"/>
      <c r="NP38" s="13"/>
      <c r="NQ38" s="13"/>
      <c r="NR38" s="13"/>
      <c r="NS38" s="13"/>
      <c r="NT38" s="13"/>
      <c r="NU38" s="13"/>
      <c r="NV38" s="13"/>
      <c r="NW38" s="13"/>
      <c r="NX38" s="13"/>
      <c r="NY38" s="13"/>
      <c r="NZ38" s="13"/>
      <c r="OA38" s="13"/>
      <c r="OB38" s="13"/>
      <c r="OC38" s="13"/>
      <c r="OD38" s="13"/>
      <c r="OE38" s="13"/>
      <c r="OF38" s="13"/>
      <c r="OG38" s="13"/>
      <c r="OH38" s="13"/>
      <c r="OI38" s="13"/>
      <c r="OJ38" s="13"/>
      <c r="OK38" s="13"/>
      <c r="OL38" s="13"/>
      <c r="OM38" s="13"/>
      <c r="ON38" s="13"/>
      <c r="OO38" s="13"/>
      <c r="OP38" s="13"/>
      <c r="OQ38" s="13"/>
      <c r="OR38" s="13"/>
      <c r="OS38" s="13"/>
      <c r="OT38" s="13"/>
      <c r="OU38" s="13"/>
      <c r="OV38" s="13"/>
      <c r="OW38" s="13"/>
      <c r="OX38" s="13"/>
      <c r="OY38" s="13"/>
      <c r="OZ38" s="13"/>
      <c r="PA38" s="13"/>
      <c r="PB38" s="13"/>
      <c r="PC38" s="13"/>
      <c r="PD38" s="13"/>
      <c r="PE38" s="13"/>
      <c r="PF38" s="13"/>
      <c r="PG38" s="13"/>
      <c r="PH38" s="13"/>
      <c r="PI38" s="13"/>
      <c r="PJ38" s="13"/>
      <c r="PK38" s="13"/>
      <c r="PL38" s="13"/>
      <c r="PM38" s="13"/>
      <c r="PN38" s="13"/>
      <c r="PO38" s="13"/>
      <c r="PP38" s="13"/>
      <c r="PQ38" s="13"/>
      <c r="PR38" s="13"/>
      <c r="PS38" s="13"/>
      <c r="PT38" s="13"/>
      <c r="PU38" s="13"/>
      <c r="PV38" s="13"/>
      <c r="PW38" s="13"/>
      <c r="PX38" s="13"/>
      <c r="PY38" s="13"/>
      <c r="PZ38" s="13"/>
      <c r="QA38" s="13"/>
      <c r="QB38" s="13"/>
      <c r="QC38" s="13"/>
      <c r="QD38" s="13"/>
      <c r="QE38" s="13"/>
      <c r="QF38" s="13"/>
      <c r="QG38" s="13"/>
      <c r="QH38" s="13"/>
      <c r="QI38" s="13"/>
      <c r="QJ38" s="13"/>
      <c r="QK38" s="13"/>
      <c r="QL38" s="13"/>
      <c r="QM38" s="13"/>
      <c r="QN38" s="13"/>
      <c r="QO38" s="13"/>
      <c r="QP38" s="13"/>
      <c r="QQ38" s="13"/>
      <c r="QR38" s="13"/>
      <c r="QS38" s="13"/>
      <c r="QT38" s="13"/>
      <c r="QU38" s="13"/>
      <c r="QV38" s="13"/>
      <c r="QW38" s="13"/>
      <c r="QX38" s="13"/>
      <c r="QY38" s="13"/>
      <c r="QZ38" s="13"/>
      <c r="RA38" s="13"/>
      <c r="RB38" s="13"/>
      <c r="RC38" s="13"/>
      <c r="RD38" s="13"/>
      <c r="RE38" s="13"/>
      <c r="RF38" s="13"/>
      <c r="RG38" s="13"/>
      <c r="RH38" s="13"/>
      <c r="RI38" s="13"/>
      <c r="RJ38" s="13"/>
      <c r="RK38" s="13"/>
      <c r="RL38" s="13"/>
      <c r="RM38" s="13"/>
      <c r="RN38" s="13"/>
      <c r="RO38" s="13"/>
      <c r="RP38" s="13"/>
      <c r="RQ38" s="13"/>
      <c r="RR38" s="13"/>
      <c r="RS38" s="13"/>
      <c r="RT38" s="13"/>
      <c r="RU38" s="13"/>
      <c r="RV38" s="13"/>
      <c r="RW38" s="13"/>
      <c r="RX38" s="13"/>
      <c r="RY38" s="13"/>
      <c r="RZ38" s="13"/>
      <c r="SA38" s="13"/>
      <c r="SB38" s="13"/>
      <c r="SC38" s="13"/>
      <c r="SD38" s="13"/>
      <c r="SE38" s="13"/>
      <c r="SF38" s="13"/>
      <c r="SG38" s="13"/>
      <c r="SH38" s="13"/>
      <c r="SI38" s="13"/>
      <c r="SJ38" s="13"/>
      <c r="SK38" s="13"/>
      <c r="SL38" s="13"/>
      <c r="SM38" s="13"/>
      <c r="SN38" s="13"/>
      <c r="SO38" s="13"/>
      <c r="SP38" s="13"/>
      <c r="SQ38" s="13"/>
      <c r="SR38" s="13"/>
      <c r="SS38" s="13"/>
      <c r="ST38" s="13"/>
      <c r="SU38" s="13"/>
      <c r="SV38" s="13"/>
      <c r="SW38" s="13"/>
      <c r="SX38" s="13"/>
      <c r="SY38" s="13"/>
      <c r="SZ38" s="13"/>
      <c r="TA38" s="13"/>
      <c r="TB38" s="13"/>
      <c r="TC38" s="13"/>
      <c r="TD38" s="13"/>
      <c r="TE38" s="13"/>
      <c r="TF38" s="13"/>
      <c r="TG38" s="13"/>
      <c r="TH38" s="13"/>
      <c r="TI38" s="13"/>
      <c r="TJ38" s="13"/>
      <c r="TK38" s="13"/>
      <c r="TL38" s="13"/>
      <c r="TM38" s="13"/>
      <c r="TN38" s="13"/>
      <c r="TO38" s="13"/>
      <c r="TP38" s="13"/>
      <c r="TQ38" s="13"/>
      <c r="TR38" s="13"/>
      <c r="TS38" s="13"/>
      <c r="TT38" s="13"/>
      <c r="TU38" s="13"/>
      <c r="TV38" s="13"/>
      <c r="TW38" s="13"/>
      <c r="TX38" s="13"/>
      <c r="TY38" s="13"/>
      <c r="TZ38" s="13"/>
      <c r="UA38" s="13"/>
      <c r="UB38" s="13"/>
      <c r="UC38" s="13"/>
      <c r="UD38" s="13"/>
      <c r="UE38" s="13"/>
      <c r="UF38" s="13"/>
      <c r="UG38" s="13"/>
      <c r="UH38" s="13"/>
      <c r="UI38" s="13"/>
      <c r="UJ38" s="13"/>
      <c r="UK38" s="13"/>
      <c r="UL38" s="13"/>
      <c r="UM38" s="13"/>
      <c r="UN38" s="13"/>
      <c r="UO38" s="13"/>
      <c r="UP38" s="13"/>
      <c r="UQ38" s="13"/>
      <c r="UR38" s="13"/>
      <c r="US38" s="13"/>
      <c r="UT38" s="13"/>
      <c r="UU38" s="13"/>
      <c r="UV38" s="13"/>
      <c r="UW38" s="13"/>
      <c r="UX38" s="13"/>
      <c r="UY38" s="13"/>
      <c r="UZ38" s="13"/>
      <c r="VA38" s="13"/>
      <c r="VB38" s="13"/>
      <c r="VC38" s="13"/>
      <c r="VD38" s="13"/>
      <c r="VE38" s="13"/>
      <c r="VF38" s="13"/>
      <c r="VG38" s="13"/>
      <c r="VH38" s="13"/>
      <c r="VI38" s="13"/>
      <c r="VJ38" s="13"/>
      <c r="VK38" s="13"/>
      <c r="VL38" s="13"/>
      <c r="VM38" s="13"/>
      <c r="VN38" s="13"/>
      <c r="VO38" s="13"/>
      <c r="VP38" s="13"/>
      <c r="VQ38" s="13"/>
      <c r="VR38" s="13"/>
      <c r="VS38" s="13"/>
      <c r="VT38" s="13"/>
      <c r="VU38" s="13"/>
      <c r="VV38" s="13"/>
      <c r="VW38" s="13"/>
      <c r="VX38" s="13"/>
      <c r="VY38" s="13"/>
      <c r="VZ38" s="13"/>
      <c r="WA38" s="13"/>
      <c r="WB38" s="13"/>
      <c r="WC38" s="13"/>
      <c r="WD38" s="13"/>
      <c r="WE38" s="13"/>
      <c r="WF38" s="13"/>
      <c r="WG38" s="13"/>
      <c r="WH38" s="13"/>
      <c r="WI38" s="13"/>
      <c r="WJ38" s="13"/>
      <c r="WK38" s="13"/>
      <c r="WL38" s="13"/>
      <c r="WM38" s="13"/>
      <c r="WN38" s="13"/>
      <c r="WO38" s="13"/>
      <c r="WP38" s="13"/>
      <c r="WQ38" s="13"/>
      <c r="WR38" s="13"/>
      <c r="WS38" s="13"/>
      <c r="WT38" s="13"/>
      <c r="WU38" s="13"/>
      <c r="WV38" s="13"/>
      <c r="WW38" s="13"/>
      <c r="WX38" s="13"/>
      <c r="WY38" s="13"/>
      <c r="WZ38" s="13"/>
      <c r="XA38" s="13"/>
      <c r="XB38" s="13"/>
      <c r="XC38" s="13"/>
      <c r="XD38" s="13"/>
      <c r="XE38" s="13"/>
      <c r="XF38" s="13"/>
      <c r="XG38" s="13"/>
      <c r="XH38" s="13"/>
      <c r="XI38" s="13"/>
      <c r="XJ38" s="13"/>
      <c r="XK38" s="13"/>
      <c r="XL38" s="13"/>
      <c r="XM38" s="13"/>
      <c r="XN38" s="13"/>
      <c r="XO38" s="13"/>
      <c r="XP38" s="13"/>
      <c r="XQ38" s="13"/>
      <c r="XR38" s="13"/>
      <c r="XS38" s="13"/>
      <c r="XT38" s="13"/>
      <c r="XU38" s="13"/>
      <c r="XV38" s="13"/>
      <c r="XW38" s="13"/>
      <c r="XX38" s="13"/>
      <c r="XY38" s="13"/>
      <c r="XZ38" s="13"/>
      <c r="YA38" s="13"/>
      <c r="YB38" s="13"/>
      <c r="YC38" s="13"/>
      <c r="YD38" s="13"/>
      <c r="YE38" s="13"/>
      <c r="YF38" s="13"/>
      <c r="YG38" s="13"/>
      <c r="YH38" s="13"/>
      <c r="YI38" s="13"/>
      <c r="YJ38" s="13"/>
      <c r="YK38" s="13"/>
      <c r="YL38" s="13"/>
      <c r="YM38" s="13"/>
      <c r="YN38" s="13"/>
      <c r="YO38" s="13"/>
      <c r="YP38" s="13"/>
      <c r="YQ38" s="13"/>
      <c r="YR38" s="13"/>
      <c r="YS38" s="13"/>
      <c r="YT38" s="13"/>
      <c r="YU38" s="13"/>
      <c r="YV38" s="13"/>
      <c r="YW38" s="13"/>
      <c r="YX38" s="13"/>
      <c r="YY38" s="13"/>
      <c r="YZ38" s="13"/>
      <c r="ZA38" s="13"/>
      <c r="ZB38" s="13"/>
      <c r="ZC38" s="13"/>
      <c r="ZD38" s="13"/>
      <c r="ZE38" s="13"/>
      <c r="ZF38" s="13"/>
      <c r="ZG38" s="13"/>
      <c r="ZH38" s="13"/>
      <c r="ZI38" s="13"/>
      <c r="ZJ38" s="13"/>
      <c r="ZK38" s="13"/>
      <c r="ZL38" s="13"/>
      <c r="ZM38" s="13"/>
      <c r="ZN38" s="13"/>
      <c r="ZO38" s="13"/>
      <c r="ZP38" s="13"/>
      <c r="ZQ38" s="13"/>
      <c r="ZR38" s="13"/>
      <c r="ZS38" s="13"/>
      <c r="ZT38" s="13"/>
      <c r="ZU38" s="13"/>
      <c r="ZV38" s="13"/>
      <c r="ZW38" s="13"/>
      <c r="ZX38" s="13"/>
      <c r="ZY38" s="13"/>
      <c r="ZZ38" s="13"/>
      <c r="AAA38" s="13"/>
      <c r="AAB38" s="13"/>
      <c r="AAC38" s="13"/>
      <c r="AAD38" s="13"/>
      <c r="AAE38" s="13"/>
      <c r="AAF38" s="13"/>
      <c r="AAG38" s="13"/>
      <c r="AAH38" s="13"/>
      <c r="AAI38" s="13"/>
      <c r="AAJ38" s="13"/>
      <c r="AAK38" s="13"/>
      <c r="AAL38" s="13"/>
      <c r="AAM38" s="13"/>
      <c r="AAN38" s="13"/>
      <c r="AAO38" s="13"/>
      <c r="AAP38" s="13"/>
      <c r="AAQ38" s="13"/>
      <c r="AAR38" s="13"/>
      <c r="AAS38" s="13"/>
      <c r="AAT38" s="13"/>
      <c r="AAU38" s="13"/>
      <c r="AAV38" s="13"/>
      <c r="AAW38" s="13"/>
      <c r="AAX38" s="13"/>
      <c r="AAY38" s="13"/>
      <c r="AAZ38" s="13"/>
      <c r="ABA38" s="13"/>
      <c r="ABB38" s="13"/>
      <c r="ABC38" s="13"/>
      <c r="ABD38" s="13"/>
      <c r="ABE38" s="13"/>
      <c r="ABF38" s="13"/>
      <c r="ABG38" s="13"/>
      <c r="ABH38" s="13"/>
      <c r="ABI38" s="13"/>
      <c r="ABJ38" s="13"/>
      <c r="ABK38" s="13"/>
      <c r="ABL38" s="13"/>
      <c r="ABM38" s="13"/>
      <c r="ABN38" s="13"/>
      <c r="ABO38" s="13"/>
      <c r="ABP38" s="13"/>
      <c r="ABQ38" s="13"/>
      <c r="ABR38" s="13"/>
      <c r="ABS38" s="13"/>
      <c r="ABT38" s="13"/>
      <c r="ABU38" s="13"/>
      <c r="ABV38" s="13"/>
      <c r="ABW38" s="13"/>
      <c r="ABX38" s="13"/>
      <c r="ABY38" s="13"/>
      <c r="ABZ38" s="13"/>
      <c r="ACA38" s="13"/>
      <c r="ACB38" s="13"/>
      <c r="ACC38" s="13"/>
      <c r="ACD38" s="13"/>
      <c r="ACE38" s="13"/>
      <c r="ACF38" s="13"/>
      <c r="ACG38" s="13"/>
      <c r="ACH38" s="13"/>
      <c r="ACI38" s="13"/>
      <c r="ACJ38" s="13"/>
      <c r="ACK38" s="13"/>
      <c r="ACL38" s="13"/>
      <c r="ACM38" s="13"/>
      <c r="ACN38" s="13"/>
      <c r="ACO38" s="13"/>
      <c r="ACP38" s="13"/>
      <c r="ACQ38" s="13"/>
      <c r="ACR38" s="13"/>
      <c r="ACS38" s="13"/>
      <c r="ACT38" s="13"/>
      <c r="ACU38" s="13"/>
      <c r="ACV38" s="13"/>
      <c r="ACW38" s="13"/>
      <c r="ACX38" s="13"/>
      <c r="ACY38" s="13"/>
      <c r="ACZ38" s="13"/>
      <c r="ADA38" s="13"/>
      <c r="ADB38" s="13"/>
      <c r="ADC38" s="13"/>
      <c r="ADD38" s="13"/>
      <c r="ADE38" s="13"/>
      <c r="ADF38" s="13"/>
      <c r="ADG38" s="13"/>
      <c r="ADH38" s="13"/>
      <c r="ADI38" s="13"/>
      <c r="ADJ38" s="13"/>
      <c r="ADK38" s="13"/>
      <c r="ADL38" s="13"/>
      <c r="ADM38" s="13"/>
      <c r="ADN38" s="13"/>
      <c r="ADO38" s="13"/>
      <c r="ADP38" s="13"/>
      <c r="ADQ38" s="13"/>
      <c r="ADR38" s="13"/>
      <c r="ADS38" s="13"/>
      <c r="ADT38" s="13"/>
      <c r="ADU38" s="13"/>
      <c r="ADV38" s="13"/>
      <c r="ADW38" s="13"/>
      <c r="ADX38" s="13"/>
      <c r="ADY38" s="13"/>
      <c r="ADZ38" s="13"/>
      <c r="AEA38" s="13"/>
      <c r="AEB38" s="13"/>
      <c r="AEC38" s="13"/>
      <c r="AED38" s="13"/>
      <c r="AEE38" s="13"/>
      <c r="AEF38" s="13"/>
      <c r="AEG38" s="13"/>
      <c r="AEH38" s="13"/>
      <c r="AEI38" s="13"/>
      <c r="AEJ38" s="13"/>
      <c r="AEK38" s="13"/>
      <c r="AEL38" s="13"/>
      <c r="AEM38" s="13"/>
      <c r="AEN38" s="13"/>
      <c r="AEO38" s="13"/>
      <c r="AEP38" s="13"/>
      <c r="AEQ38" s="13"/>
      <c r="AER38" s="13"/>
      <c r="AES38" s="13"/>
      <c r="AET38" s="13"/>
      <c r="AEU38" s="13"/>
      <c r="AEV38" s="13"/>
      <c r="AEW38" s="13"/>
      <c r="AEX38" s="13"/>
      <c r="AEY38" s="13"/>
      <c r="AEZ38" s="13"/>
      <c r="AFA38" s="13"/>
      <c r="AFB38" s="13"/>
      <c r="AFC38" s="13"/>
      <c r="AFD38" s="13"/>
      <c r="AFE38" s="13"/>
      <c r="AFF38" s="13"/>
      <c r="AFG38" s="13"/>
      <c r="AFH38" s="13"/>
      <c r="AFI38" s="13"/>
      <c r="AFJ38" s="13"/>
      <c r="AFK38" s="13"/>
      <c r="AFL38" s="13"/>
      <c r="AFM38" s="13"/>
      <c r="AFN38" s="13"/>
      <c r="AFO38" s="13"/>
      <c r="AFP38" s="13"/>
      <c r="AFQ38" s="13"/>
      <c r="AFR38" s="13"/>
      <c r="AFS38" s="13"/>
      <c r="AFT38" s="13"/>
      <c r="AFU38" s="13"/>
      <c r="AFV38" s="13"/>
      <c r="AFW38" s="13"/>
      <c r="AFX38" s="13"/>
      <c r="AFY38" s="13"/>
      <c r="AFZ38" s="13"/>
      <c r="AGA38" s="13"/>
      <c r="AGB38" s="13"/>
      <c r="AGC38" s="13"/>
      <c r="AGD38" s="13"/>
      <c r="AGE38" s="13"/>
      <c r="AGF38" s="13"/>
      <c r="AGG38" s="13"/>
      <c r="AGH38" s="13"/>
      <c r="AGI38" s="13"/>
      <c r="AGJ38" s="13"/>
      <c r="AGK38" s="13"/>
      <c r="AGL38" s="13"/>
      <c r="AGM38" s="13"/>
      <c r="AGN38" s="13"/>
      <c r="AGO38" s="13"/>
      <c r="AGP38" s="13"/>
      <c r="AGQ38" s="13"/>
      <c r="AGR38" s="13"/>
      <c r="AGS38" s="13"/>
      <c r="AGT38" s="13"/>
      <c r="AGU38" s="13"/>
      <c r="AGV38" s="13"/>
      <c r="AGW38" s="13"/>
      <c r="AGX38" s="13"/>
      <c r="AGY38" s="13"/>
      <c r="AGZ38" s="13"/>
      <c r="AHA38" s="13"/>
      <c r="AHB38" s="13"/>
      <c r="AHC38" s="13"/>
      <c r="AHD38" s="13"/>
      <c r="AHE38" s="13"/>
      <c r="AHF38" s="13"/>
      <c r="AHG38" s="13"/>
      <c r="AHH38" s="13"/>
      <c r="AHI38" s="13"/>
      <c r="AHJ38" s="13"/>
      <c r="AHK38" s="13"/>
      <c r="AHL38" s="13"/>
      <c r="AHM38" s="13"/>
      <c r="AHN38" s="13"/>
      <c r="AHO38" s="13"/>
      <c r="AHP38" s="13"/>
      <c r="AHQ38" s="13"/>
      <c r="AHR38" s="13"/>
      <c r="AHS38" s="13"/>
      <c r="AHT38" s="13"/>
      <c r="AHU38" s="13"/>
      <c r="AHV38" s="13"/>
      <c r="AHW38" s="13"/>
      <c r="AHX38" s="13"/>
      <c r="AHY38" s="13"/>
      <c r="AHZ38" s="13"/>
      <c r="AIA38" s="13"/>
      <c r="AIB38" s="13"/>
      <c r="AIC38" s="13"/>
      <c r="AID38" s="13"/>
      <c r="AIE38" s="13"/>
      <c r="AIF38" s="13"/>
      <c r="AIG38" s="13"/>
      <c r="AIH38" s="13"/>
      <c r="AII38" s="13"/>
      <c r="AIJ38" s="13"/>
      <c r="AIK38" s="13"/>
      <c r="AIL38" s="13"/>
      <c r="AIM38" s="13"/>
      <c r="AIN38" s="13"/>
      <c r="AIO38" s="13"/>
      <c r="AIP38" s="13"/>
      <c r="AIQ38" s="13"/>
      <c r="AIR38" s="13"/>
      <c r="AIS38" s="13"/>
      <c r="AIT38" s="13"/>
      <c r="AIU38" s="13"/>
      <c r="AIV38" s="13"/>
      <c r="AIW38" s="13"/>
      <c r="AIX38" s="13"/>
      <c r="AIY38" s="13"/>
      <c r="AIZ38" s="13"/>
      <c r="AJA38" s="13"/>
      <c r="AJB38" s="13"/>
      <c r="AJC38" s="13"/>
      <c r="AJD38" s="13"/>
      <c r="AJE38" s="13"/>
      <c r="AJF38" s="13"/>
      <c r="AJG38" s="13"/>
      <c r="AJH38" s="13"/>
      <c r="AJI38" s="13"/>
      <c r="AJJ38" s="13"/>
      <c r="AJK38" s="13"/>
      <c r="AJL38" s="13"/>
      <c r="AJM38" s="13"/>
      <c r="AJN38" s="13"/>
      <c r="AJO38" s="13"/>
      <c r="AJP38" s="13"/>
      <c r="AJQ38" s="13"/>
      <c r="AJR38" s="13"/>
      <c r="AJS38" s="13"/>
      <c r="AJT38" s="13"/>
      <c r="AJU38" s="13"/>
      <c r="AJV38" s="13"/>
      <c r="AJW38" s="13"/>
      <c r="AJX38" s="13"/>
      <c r="AJY38" s="13"/>
      <c r="AJZ38" s="13"/>
      <c r="AKA38" s="13"/>
      <c r="AKB38" s="13"/>
      <c r="AKC38" s="13"/>
      <c r="AKD38" s="13"/>
      <c r="AKE38" s="13"/>
      <c r="AKF38" s="13"/>
      <c r="AKG38" s="13"/>
      <c r="AKH38" s="13"/>
      <c r="AKI38" s="13"/>
      <c r="AKJ38" s="13"/>
      <c r="AKK38" s="13"/>
      <c r="AKL38" s="13"/>
      <c r="AKM38" s="13"/>
      <c r="AKN38" s="13"/>
      <c r="AKO38" s="13"/>
      <c r="AKP38" s="13"/>
      <c r="AKQ38" s="13"/>
      <c r="AKR38" s="13"/>
      <c r="AKS38" s="13"/>
      <c r="AKT38" s="13"/>
      <c r="AKU38" s="13"/>
      <c r="AKV38" s="13"/>
      <c r="AKW38" s="13"/>
      <c r="AKX38" s="13"/>
      <c r="AKY38" s="13"/>
      <c r="AKZ38" s="13"/>
      <c r="ALA38" s="13"/>
      <c r="ALB38" s="13"/>
      <c r="ALC38" s="13"/>
      <c r="ALD38" s="13"/>
      <c r="ALE38" s="13"/>
      <c r="ALF38" s="13"/>
      <c r="ALG38" s="13"/>
      <c r="ALH38" s="13"/>
      <c r="ALI38" s="13"/>
      <c r="ALJ38" s="13"/>
      <c r="ALK38" s="13"/>
      <c r="ALL38" s="13"/>
      <c r="ALM38" s="13"/>
      <c r="ALN38" s="13"/>
      <c r="ALO38" s="13"/>
      <c r="ALP38" s="13"/>
      <c r="ALQ38" s="13"/>
      <c r="ALR38" s="13"/>
      <c r="ALS38" s="13"/>
      <c r="ALT38" s="13"/>
      <c r="ALU38" s="13"/>
    </row>
    <row r="39" spans="1:1009" s="12" customFormat="1" ht="18">
      <c r="A39" s="112" t="str">
        <f>DataBase!B35</f>
        <v>Scrobicularia plana</v>
      </c>
      <c r="B39" s="112" t="str">
        <f>DataBase!C35</f>
        <v>LDH</v>
      </c>
      <c r="C39" s="112" t="str">
        <f>DataBase!D35</f>
        <v>Transition / Côtier</v>
      </c>
      <c r="D39" s="112" t="str">
        <f>DataBase!E35</f>
        <v>C Mouneyrac</v>
      </c>
      <c r="E39" s="112" t="str">
        <f>DataBase!F35</f>
        <v>MMS</v>
      </c>
      <c r="F39" s="20" t="str">
        <f t="shared" si="0"/>
        <v>Scrobicularia plana LDH</v>
      </c>
      <c r="G39" s="20">
        <f>_xlfn.RANK.EQ(H39,$H$9:$H$997,0)+COUNTIF(H$8:H38,H39)</f>
        <v>225</v>
      </c>
      <c r="H39" s="20">
        <f t="shared" si="1"/>
        <v>230</v>
      </c>
      <c r="I39" s="19">
        <f>INDEX(Ponderation!$W:$AA,MATCH(Analyse!I$8,Ponderation!$W:$W,0),MATCH(Analyse!$B$5,Ponderation!$W$2:$AA$2,0))*INDEX(DataBase!$1:$1048576,MATCH(Analyse!$F39,DataBase!$G:$G,0),MATCH(Analyse!I$8,DataBase!$4:$4,0))</f>
        <v>30</v>
      </c>
      <c r="J39" s="19">
        <f>INDEX(Ponderation!$W:$AA,MATCH(Analyse!J$8,Ponderation!$W:$W,0),MATCH(Analyse!$B$5,Ponderation!$W$2:$AA$2,0))*INDEX(DataBase!$1:$1048576,MATCH(Analyse!$F39,DataBase!$G:$G,0),MATCH(Analyse!J$8,DataBase!$4:$4,0))</f>
        <v>0</v>
      </c>
      <c r="K39" s="19">
        <f>INDEX(Ponderation!$W:$AA,MATCH(Analyse!K$8,Ponderation!$W:$W,0),MATCH(Analyse!$B$5,Ponderation!$W$2:$AA$2,0))*INDEX(DataBase!$1:$1048576,MATCH(Analyse!$F39,DataBase!$G:$G,0),MATCH(Analyse!K$8,DataBase!$4:$4,0))</f>
        <v>0</v>
      </c>
      <c r="L39" s="19">
        <f>INDEX(Ponderation!$W:$AA,MATCH(Analyse!L$8,Ponderation!$W:$W,0),MATCH(Analyse!$B$5,Ponderation!$W$2:$AA$2,0))*INDEX(DataBase!$1:$1048576,MATCH(Analyse!$F39,DataBase!$G:$G,0),MATCH(Analyse!L$8,DataBase!$4:$4,0))</f>
        <v>0</v>
      </c>
      <c r="M39" s="19">
        <f>INDEX(Ponderation!$W:$AA,MATCH(Analyse!M$8,Ponderation!$W:$W,0),MATCH(Analyse!$B$5,Ponderation!$W$2:$AA$2,0))*INDEX(DataBase!$1:$1048576,MATCH(Analyse!$F39,DataBase!$G:$G,0),MATCH(Analyse!M$8,DataBase!$4:$4,0))</f>
        <v>20</v>
      </c>
      <c r="N39" s="19">
        <f>INDEX(Ponderation!$W:$AA,MATCH(Analyse!N$8,Ponderation!$W:$W,0),MATCH(Analyse!$B$5,Ponderation!$W$2:$AA$2,0))*INDEX(DataBase!$1:$1048576,MATCH(Analyse!$F39,DataBase!$G:$G,0),MATCH(Analyse!N$8,DataBase!$4:$4,0))</f>
        <v>0</v>
      </c>
      <c r="O39" s="19">
        <f>INDEX(Ponderation!$W:$AA,MATCH(Analyse!O$8,Ponderation!$W:$W,0),MATCH(Analyse!$B$5,Ponderation!$W$2:$AA$2,0))*INDEX(DataBase!$1:$1048576,MATCH(Analyse!$F39,DataBase!$G:$G,0),MATCH(Analyse!O$8,DataBase!$4:$4,0))</f>
        <v>0</v>
      </c>
      <c r="P39" s="19">
        <f>INDEX(Ponderation!$W:$AA,MATCH(Analyse!P$8,Ponderation!$W:$W,0),MATCH(Analyse!$B$5,Ponderation!$W$2:$AA$2,0))*INDEX(DataBase!$1:$1048576,MATCH(Analyse!$F39,DataBase!$G:$G,0),MATCH(Analyse!P$8,DataBase!$4:$4,0))</f>
        <v>20</v>
      </c>
      <c r="Q39" s="19">
        <f>INDEX(Ponderation!$W:$AA,MATCH(Analyse!Q$8,Ponderation!$W:$W,0),MATCH(Analyse!$B$5,Ponderation!$W$2:$AA$2,0))*INDEX(DataBase!$1:$1048576,MATCH(Analyse!$F39,DataBase!$G:$G,0),MATCH(Analyse!Q$8,DataBase!$4:$4,0))</f>
        <v>0</v>
      </c>
      <c r="R39" s="19">
        <f>INDEX(Ponderation!$W:$AA,MATCH(Analyse!R$8,Ponderation!$W:$W,0),MATCH(Analyse!$B$5,Ponderation!$W$2:$AA$2,0))*INDEX(DataBase!$1:$1048576,MATCH(Analyse!$F39,DataBase!$G:$G,0),MATCH(Analyse!R$8,DataBase!$4:$4,0))</f>
        <v>30</v>
      </c>
      <c r="S39" s="19">
        <f>INDEX(Ponderation!$W:$AA,MATCH(Analyse!S$8,Ponderation!$W:$W,0),MATCH(Analyse!$B$5,Ponderation!$W$2:$AA$2,0))*INDEX(DataBase!$1:$1048576,MATCH(Analyse!$F39,DataBase!$G:$G,0),MATCH(Analyse!S$8,DataBase!$4:$4,0))</f>
        <v>0</v>
      </c>
      <c r="T39" s="19">
        <f>INDEX(Ponderation!$W:$AA,MATCH(Analyse!T$8,Ponderation!$W:$W,0),MATCH(Analyse!$B$5,Ponderation!$W$2:$AA$2,0))*INDEX(DataBase!$1:$1048576,MATCH(Analyse!$F39,DataBase!$G:$G,0),MATCH(Analyse!T$8,DataBase!$4:$4,0))</f>
        <v>0</v>
      </c>
      <c r="U39" s="19">
        <f>INDEX(Ponderation!$W:$AA,MATCH(Analyse!U$8,Ponderation!$W:$W,0),MATCH(Analyse!$B$5,Ponderation!$W$2:$AA$2,0))*INDEX(DataBase!$1:$1048576,MATCH(Analyse!$F39,DataBase!$G:$G,0),MATCH(Analyse!U$8,DataBase!$4:$4,0))</f>
        <v>0</v>
      </c>
      <c r="V39" s="19">
        <f>INDEX(Ponderation!$W:$AA,MATCH(Analyse!V$8,Ponderation!$W:$W,0),MATCH(Analyse!$B$5,Ponderation!$W$2:$AA$2,0))*INDEX(DataBase!$1:$1048576,MATCH(Analyse!$F39,DataBase!$G:$G,0),MATCH(Analyse!V$8,DataBase!$4:$4,0))</f>
        <v>0</v>
      </c>
      <c r="W39" s="19">
        <f>INDEX(Ponderation!$W:$AA,MATCH(Analyse!W$8,Ponderation!$W:$W,0),MATCH(Analyse!$B$5,Ponderation!$W$2:$AA$2,0))*INDEX(DataBase!$1:$1048576,MATCH(Analyse!$F39,DataBase!$G:$G,0),MATCH(Analyse!W$8,DataBase!$4:$4,0))</f>
        <v>10</v>
      </c>
      <c r="X39" s="19">
        <f>INDEX(Ponderation!$W:$AA,MATCH(Analyse!X$8,Ponderation!$W:$W,0),MATCH(Analyse!$B$5,Ponderation!$W$2:$AA$2,0))*INDEX(DataBase!$1:$1048576,MATCH(Analyse!$F39,DataBase!$G:$G,0),MATCH(Analyse!X$8,DataBase!$4:$4,0))</f>
        <v>0</v>
      </c>
      <c r="Y39" s="19">
        <f>INDEX(Ponderation!$W:$AA,MATCH(Analyse!Y$8,Ponderation!$W:$W,0),MATCH(Analyse!$B$5,Ponderation!$W$2:$AA$2,0))*INDEX(DataBase!$1:$1048576,MATCH(Analyse!$F39,DataBase!$G:$G,0),MATCH(Analyse!Y$8,DataBase!$4:$4,0))</f>
        <v>0</v>
      </c>
      <c r="Z39" s="19">
        <f>INDEX(Ponderation!$W:$AA,MATCH(Analyse!Z$8,Ponderation!$W:$W,0),MATCH(Analyse!$B$5,Ponderation!$W$2:$AA$2,0))*INDEX(DataBase!$1:$1048576,MATCH(Analyse!$F39,DataBase!$G:$G,0),MATCH(Analyse!Z$8,DataBase!$4:$4,0))</f>
        <v>0</v>
      </c>
      <c r="AA39" s="19">
        <f>INDEX(Ponderation!$W:$AA,MATCH(Analyse!AA$8,Ponderation!$W:$W,0),MATCH(Analyse!$B$5,Ponderation!$W$2:$AA$2,0))*INDEX(DataBase!$1:$1048576,MATCH(Analyse!$F39,DataBase!$G:$G,0),MATCH(Analyse!AA$8,DataBase!$4:$4,0))</f>
        <v>10</v>
      </c>
      <c r="AB39" s="19">
        <f>INDEX(Ponderation!$W:$AA,MATCH(Analyse!AB$8,Ponderation!$W:$W,0),MATCH(Analyse!$B$5,Ponderation!$W$2:$AA$2,0))*INDEX(DataBase!$1:$1048576,MATCH(Analyse!$F39,DataBase!$G:$G,0),MATCH(Analyse!AB$8,DataBase!$4:$4,0))</f>
        <v>10</v>
      </c>
      <c r="AC39" s="19">
        <f>INDEX(Ponderation!$W:$AA,MATCH(Analyse!AC$8,Ponderation!$W:$W,0),MATCH(Analyse!$B$5,Ponderation!$W$2:$AA$2,0))*INDEX(DataBase!$1:$1048576,MATCH(Analyse!$F39,DataBase!$G:$G,0),MATCH(Analyse!AC$8,DataBase!$4:$4,0))</f>
        <v>0</v>
      </c>
      <c r="AD39" s="19">
        <f>INDEX(Ponderation!$W:$AA,MATCH(Analyse!AD$8,Ponderation!$W:$W,0),MATCH(Analyse!$B$5,Ponderation!$W$2:$AA$2,0))*INDEX(DataBase!$1:$1048576,MATCH(Analyse!$F39,DataBase!$G:$G,0),MATCH(Analyse!AD$8,DataBase!$4:$4,0))</f>
        <v>0</v>
      </c>
      <c r="AE39" s="19">
        <f>INDEX(Ponderation!$W:$AA,MATCH(Analyse!AE$8,Ponderation!$W:$W,0),MATCH(Analyse!$B$5,Ponderation!$W$2:$AA$2,0))*INDEX(DataBase!$1:$1048576,MATCH(Analyse!$F39,DataBase!$G:$G,0),MATCH(Analyse!AE$8,DataBase!$4:$4,0))</f>
        <v>30</v>
      </c>
      <c r="AF39" s="19">
        <f>INDEX(Ponderation!$W:$AA,MATCH(Analyse!AF$8,Ponderation!$W:$W,0),MATCH(Analyse!$B$5,Ponderation!$W$2:$AA$2,0))*INDEX(DataBase!$1:$1048576,MATCH(Analyse!$F39,DataBase!$G:$G,0),MATCH(Analyse!AF$8,DataBase!$4:$4,0))</f>
        <v>0</v>
      </c>
      <c r="AG39" s="19">
        <f>INDEX(Ponderation!$W:$AA,MATCH(Analyse!AG$8,Ponderation!$W:$W,0),MATCH(Analyse!$B$5,Ponderation!$W$2:$AA$2,0))*INDEX(DataBase!$1:$1048576,MATCH(Analyse!$F39,DataBase!$G:$G,0),MATCH(Analyse!AG$8,DataBase!$4:$4,0))</f>
        <v>0</v>
      </c>
      <c r="AH39" s="19">
        <f>INDEX(Ponderation!$W:$AA,MATCH(Analyse!AH$8,Ponderation!$W:$W,0),MATCH(Analyse!$B$5,Ponderation!$W$2:$AA$2,0))*INDEX(DataBase!$1:$1048576,MATCH(Analyse!$F39,DataBase!$G:$G,0),MATCH(Analyse!AH$8,DataBase!$4:$4,0))</f>
        <v>30</v>
      </c>
      <c r="AI39" s="19">
        <f>INDEX(Ponderation!$W:$AA,MATCH(Analyse!AI$8,Ponderation!$W:$W,0),MATCH(Analyse!$B$5,Ponderation!$W$2:$AA$2,0))*INDEX(DataBase!$1:$1048576,MATCH(Analyse!$F39,DataBase!$G:$G,0),MATCH(Analyse!AI$8,DataBase!$4:$4,0))</f>
        <v>0</v>
      </c>
      <c r="AJ39" s="19">
        <f>INDEX(Ponderation!$W:$AA,MATCH(Analyse!AJ$8,Ponderation!$W:$W,0),MATCH(Analyse!$B$5,Ponderation!$W$2:$AA$2,0))*INDEX(DataBase!$1:$1048576,MATCH(Analyse!$F39,DataBase!$G:$G,0),MATCH(Analyse!AJ$8,DataBase!$4:$4,0))</f>
        <v>0</v>
      </c>
      <c r="AK39" s="19">
        <f>INDEX(Ponderation!$W:$AA,MATCH(Analyse!AK$8,Ponderation!$W:$W,0),MATCH(Analyse!$B$5,Ponderation!$W$2:$AA$2,0))*INDEX(DataBase!$1:$1048576,MATCH(Analyse!$F39,DataBase!$G:$G,0),MATCH(Analyse!AK$8,DataBase!$4:$4,0))</f>
        <v>30</v>
      </c>
      <c r="AL39" s="19">
        <f>INDEX(Ponderation!$W:$AA,MATCH(Analyse!AL$8,Ponderation!$W:$W,0),MATCH(Analyse!$B$5,Ponderation!$W$2:$AA$2,0))*INDEX(DataBase!$1:$1048576,MATCH(Analyse!$F39,DataBase!$G:$G,0),MATCH(Analyse!AL$8,DataBase!$4:$4,0))</f>
        <v>0</v>
      </c>
      <c r="AM39" s="19">
        <f>INDEX(Ponderation!$W:$AA,MATCH(Analyse!AM$8,Ponderation!$W:$W,0),MATCH(Analyse!$B$5,Ponderation!$W$2:$AA$2,0))*INDEX(DataBase!$1:$1048576,MATCH(Analyse!$F39,DataBase!$G:$G,0),MATCH(Analyse!AM$8,DataBase!$4:$4,0))</f>
        <v>0</v>
      </c>
      <c r="AN39" s="19">
        <f>INDEX(Ponderation!$W:$AA,MATCH(Analyse!AN$8,Ponderation!$W:$W,0),MATCH(Analyse!$B$5,Ponderation!$W$2:$AA$2,0))*INDEX(DataBase!$1:$1048576,MATCH(Analyse!$F39,DataBase!$G:$G,0),MATCH(Analyse!AN$8,DataBase!$4:$4,0))</f>
        <v>0</v>
      </c>
      <c r="AO39" s="19">
        <f>INDEX(Ponderation!$W:$AA,MATCH(Analyse!AO$8,Ponderation!$W:$W,0),MATCH(Analyse!$B$5,Ponderation!$W$2:$AA$2,0))*INDEX(DataBase!$1:$1048576,MATCH(Analyse!$F39,DataBase!$G:$G,0),MATCH(Analyse!AO$8,DataBase!$4:$4,0))</f>
        <v>0</v>
      </c>
      <c r="AP39" s="19">
        <f>INDEX(Ponderation!$W:$AA,MATCH(Analyse!AP$8,Ponderation!$W:$W,0),MATCH(Analyse!$B$5,Ponderation!$W$2:$AA$2,0))*INDEX(DataBase!$1:$1048576,MATCH(Analyse!$F39,DataBase!$G:$G,0),MATCH(Analyse!AP$8,DataBase!$4:$4,0))</f>
        <v>10</v>
      </c>
      <c r="AQ39" s="17"/>
      <c r="AR39" s="17"/>
      <c r="AS39" s="17"/>
      <c r="AT39" s="13"/>
      <c r="AU39" s="13"/>
      <c r="AV39" s="13"/>
      <c r="AW39" s="13"/>
      <c r="AX39" s="13"/>
      <c r="AY39" s="13"/>
      <c r="AZ39" s="13"/>
      <c r="BA39" s="13"/>
      <c r="BB39" s="13"/>
      <c r="BC39" s="13"/>
      <c r="BD39" s="13"/>
      <c r="BE39" s="13"/>
      <c r="BF39" s="13"/>
      <c r="BG39" s="13"/>
      <c r="BH39" s="13"/>
      <c r="BI39" s="13"/>
      <c r="BJ39" s="13"/>
      <c r="BK39" s="13"/>
      <c r="BL39" s="13"/>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c r="IX39" s="17"/>
      <c r="IY39" s="17"/>
      <c r="IZ39" s="17"/>
      <c r="JA39" s="17"/>
      <c r="JB39" s="17"/>
      <c r="JC39" s="17"/>
      <c r="JD39" s="17"/>
      <c r="JE39" s="17"/>
      <c r="JF39" s="17"/>
      <c r="JG39" s="17"/>
      <c r="JH39" s="17"/>
      <c r="JI39" s="17"/>
      <c r="JJ39" s="17"/>
      <c r="JK39" s="17"/>
      <c r="JL39" s="17"/>
      <c r="JM39" s="17"/>
      <c r="JN39" s="17"/>
      <c r="JO39" s="17"/>
      <c r="JP39" s="17"/>
      <c r="JQ39" s="17"/>
      <c r="JR39" s="17"/>
      <c r="JS39" s="17"/>
      <c r="JT39" s="17"/>
      <c r="JU39" s="17"/>
      <c r="JV39" s="17"/>
      <c r="JW39" s="17"/>
      <c r="JX39" s="17"/>
      <c r="JY39" s="17"/>
      <c r="JZ39" s="17"/>
      <c r="KA39" s="17"/>
      <c r="KB39" s="17"/>
      <c r="KC39" s="17"/>
      <c r="KD39" s="17"/>
      <c r="KE39" s="17"/>
      <c r="KF39" s="17"/>
      <c r="KG39" s="17"/>
      <c r="KH39" s="17"/>
      <c r="KI39" s="17"/>
      <c r="KJ39" s="17"/>
      <c r="KK39" s="17"/>
      <c r="KL39" s="17"/>
      <c r="KM39" s="17"/>
      <c r="KN39" s="17"/>
      <c r="KO39" s="17"/>
      <c r="KP39" s="17"/>
      <c r="KQ39" s="17"/>
      <c r="KR39" s="17"/>
      <c r="KS39" s="17"/>
      <c r="KT39" s="17"/>
      <c r="KU39" s="17"/>
      <c r="KV39" s="17"/>
      <c r="KW39" s="17"/>
      <c r="KX39" s="17"/>
      <c r="KY39" s="17"/>
      <c r="KZ39" s="17"/>
      <c r="LA39" s="17"/>
      <c r="LB39" s="17"/>
      <c r="LC39" s="17"/>
      <c r="LD39" s="17"/>
      <c r="LE39" s="17"/>
      <c r="LF39" s="17"/>
      <c r="LG39" s="17"/>
      <c r="LH39" s="17"/>
      <c r="LI39" s="17"/>
      <c r="LJ39" s="17"/>
      <c r="LK39" s="17"/>
      <c r="LL39" s="17"/>
      <c r="LM39" s="17"/>
      <c r="LN39" s="17"/>
      <c r="LO39" s="17"/>
      <c r="LP39" s="17"/>
      <c r="LQ39" s="17"/>
      <c r="LR39" s="17"/>
      <c r="LS39" s="17"/>
      <c r="LT39" s="17"/>
      <c r="LU39" s="17"/>
      <c r="LV39" s="17"/>
      <c r="LW39" s="17"/>
      <c r="LX39" s="17"/>
      <c r="LY39" s="17"/>
      <c r="LZ39" s="17"/>
      <c r="MA39" s="17"/>
      <c r="MB39" s="17"/>
      <c r="MC39" s="17"/>
      <c r="MD39" s="17"/>
      <c r="ME39" s="17"/>
      <c r="MF39" s="17"/>
      <c r="MG39" s="17"/>
      <c r="MH39" s="17"/>
      <c r="MI39" s="17"/>
      <c r="MJ39" s="17"/>
      <c r="MK39" s="17"/>
      <c r="ML39" s="17"/>
      <c r="MM39" s="17"/>
      <c r="MN39" s="17"/>
      <c r="MO39" s="17"/>
      <c r="MP39" s="17"/>
      <c r="MQ39" s="17"/>
      <c r="MR39" s="17"/>
      <c r="MS39" s="17"/>
      <c r="MT39" s="17"/>
      <c r="MU39" s="17"/>
      <c r="MV39" s="17"/>
      <c r="MW39" s="17"/>
      <c r="MX39" s="17"/>
      <c r="MY39" s="17"/>
      <c r="MZ39" s="17"/>
      <c r="NA39" s="17"/>
      <c r="NB39" s="17"/>
      <c r="NC39" s="17"/>
      <c r="ND39" s="17"/>
      <c r="NE39" s="17"/>
      <c r="NF39" s="17"/>
      <c r="NG39" s="17"/>
      <c r="NH39" s="17"/>
      <c r="NI39" s="17"/>
      <c r="NJ39" s="17"/>
      <c r="NK39" s="17"/>
      <c r="NL39" s="17"/>
      <c r="NM39" s="17"/>
      <c r="NN39" s="17"/>
      <c r="NO39" s="17"/>
      <c r="NP39" s="17"/>
      <c r="NQ39" s="17"/>
      <c r="NR39" s="17"/>
      <c r="NS39" s="17"/>
      <c r="NT39" s="17"/>
      <c r="NU39" s="17"/>
      <c r="NV39" s="17"/>
      <c r="NW39" s="17"/>
      <c r="NX39" s="17"/>
      <c r="NY39" s="17"/>
      <c r="NZ39" s="17"/>
      <c r="OA39" s="17"/>
      <c r="OB39" s="17"/>
      <c r="OC39" s="17"/>
      <c r="OD39" s="17"/>
      <c r="OE39" s="17"/>
      <c r="OF39" s="17"/>
      <c r="OG39" s="17"/>
      <c r="OH39" s="17"/>
      <c r="OI39" s="17"/>
      <c r="OJ39" s="17"/>
      <c r="OK39" s="17"/>
      <c r="OL39" s="17"/>
      <c r="OM39" s="17"/>
      <c r="ON39" s="17"/>
      <c r="OO39" s="17"/>
      <c r="OP39" s="17"/>
      <c r="OQ39" s="17"/>
      <c r="OR39" s="17"/>
      <c r="OS39" s="17"/>
      <c r="OT39" s="17"/>
      <c r="OU39" s="17"/>
      <c r="OV39" s="17"/>
      <c r="OW39" s="17"/>
      <c r="OX39" s="17"/>
      <c r="OY39" s="17"/>
      <c r="OZ39" s="17"/>
      <c r="PA39" s="17"/>
      <c r="PB39" s="17"/>
      <c r="PC39" s="17"/>
      <c r="PD39" s="17"/>
      <c r="PE39" s="17"/>
      <c r="PF39" s="17"/>
      <c r="PG39" s="17"/>
      <c r="PH39" s="17"/>
      <c r="PI39" s="17"/>
      <c r="PJ39" s="17"/>
      <c r="PK39" s="17"/>
      <c r="PL39" s="17"/>
      <c r="PM39" s="17"/>
      <c r="PN39" s="17"/>
      <c r="PO39" s="17"/>
      <c r="PP39" s="17"/>
      <c r="PQ39" s="17"/>
      <c r="PR39" s="17"/>
      <c r="PS39" s="17"/>
      <c r="PT39" s="17"/>
      <c r="PU39" s="17"/>
      <c r="PV39" s="17"/>
      <c r="PW39" s="17"/>
      <c r="PX39" s="17"/>
      <c r="PY39" s="17"/>
      <c r="PZ39" s="17"/>
      <c r="QA39" s="17"/>
      <c r="QB39" s="17"/>
      <c r="QC39" s="17"/>
      <c r="QD39" s="17"/>
      <c r="QE39" s="17"/>
      <c r="QF39" s="17"/>
      <c r="QG39" s="17"/>
      <c r="QH39" s="17"/>
      <c r="QI39" s="17"/>
      <c r="QJ39" s="17"/>
      <c r="QK39" s="17"/>
      <c r="QL39" s="17"/>
      <c r="QM39" s="17"/>
      <c r="QN39" s="17"/>
      <c r="QO39" s="17"/>
      <c r="QP39" s="17"/>
      <c r="QQ39" s="17"/>
      <c r="QR39" s="17"/>
      <c r="QS39" s="17"/>
      <c r="QT39" s="17"/>
      <c r="QU39" s="17"/>
      <c r="QV39" s="17"/>
      <c r="QW39" s="17"/>
      <c r="QX39" s="17"/>
      <c r="QY39" s="17"/>
      <c r="QZ39" s="17"/>
      <c r="RA39" s="17"/>
      <c r="RB39" s="17"/>
      <c r="RC39" s="17"/>
      <c r="RD39" s="17"/>
      <c r="RE39" s="17"/>
      <c r="RF39" s="17"/>
      <c r="RG39" s="17"/>
      <c r="RH39" s="17"/>
      <c r="RI39" s="17"/>
      <c r="RJ39" s="17"/>
      <c r="RK39" s="17"/>
      <c r="RL39" s="17"/>
      <c r="RM39" s="17"/>
      <c r="RN39" s="17"/>
      <c r="RO39" s="17"/>
      <c r="RP39" s="17"/>
      <c r="RQ39" s="17"/>
      <c r="RR39" s="17"/>
      <c r="RS39" s="17"/>
      <c r="RT39" s="17"/>
      <c r="RU39" s="17"/>
      <c r="RV39" s="17"/>
      <c r="RW39" s="17"/>
      <c r="RX39" s="17"/>
      <c r="RY39" s="17"/>
      <c r="RZ39" s="17"/>
      <c r="SA39" s="17"/>
      <c r="SB39" s="17"/>
      <c r="SC39" s="17"/>
      <c r="SD39" s="17"/>
      <c r="SE39" s="17"/>
      <c r="SF39" s="17"/>
      <c r="SG39" s="17"/>
      <c r="SH39" s="17"/>
      <c r="SI39" s="17"/>
      <c r="SJ39" s="17"/>
      <c r="SK39" s="17"/>
      <c r="SL39" s="17"/>
      <c r="SM39" s="17"/>
      <c r="SN39" s="17"/>
      <c r="SO39" s="17"/>
      <c r="SP39" s="17"/>
      <c r="SQ39" s="17"/>
      <c r="SR39" s="17"/>
      <c r="SS39" s="17"/>
      <c r="ST39" s="17"/>
      <c r="SU39" s="17"/>
      <c r="SV39" s="17"/>
      <c r="SW39" s="17"/>
      <c r="SX39" s="17"/>
      <c r="SY39" s="17"/>
      <c r="SZ39" s="17"/>
      <c r="TA39" s="17"/>
      <c r="TB39" s="17"/>
      <c r="TC39" s="17"/>
      <c r="TD39" s="17"/>
      <c r="TE39" s="17"/>
      <c r="TF39" s="17"/>
      <c r="TG39" s="17"/>
      <c r="TH39" s="17"/>
      <c r="TI39" s="17"/>
      <c r="TJ39" s="17"/>
      <c r="TK39" s="17"/>
      <c r="TL39" s="17"/>
      <c r="TM39" s="17"/>
      <c r="TN39" s="17"/>
      <c r="TO39" s="17"/>
      <c r="TP39" s="17"/>
      <c r="TQ39" s="17"/>
      <c r="TR39" s="17"/>
      <c r="TS39" s="17"/>
      <c r="TT39" s="17"/>
      <c r="TU39" s="17"/>
      <c r="TV39" s="17"/>
      <c r="TW39" s="17"/>
      <c r="TX39" s="17"/>
      <c r="TY39" s="17"/>
      <c r="TZ39" s="17"/>
      <c r="UA39" s="17"/>
      <c r="UB39" s="17"/>
      <c r="UC39" s="17"/>
      <c r="UD39" s="17"/>
      <c r="UE39" s="17"/>
      <c r="UF39" s="17"/>
      <c r="UG39" s="17"/>
      <c r="UH39" s="17"/>
      <c r="UI39" s="17"/>
      <c r="UJ39" s="17"/>
      <c r="UK39" s="17"/>
      <c r="UL39" s="17"/>
      <c r="UM39" s="17"/>
      <c r="UN39" s="17"/>
      <c r="UO39" s="17"/>
      <c r="UP39" s="17"/>
      <c r="UQ39" s="17"/>
      <c r="UR39" s="17"/>
      <c r="US39" s="17"/>
      <c r="UT39" s="17"/>
      <c r="UU39" s="17"/>
      <c r="UV39" s="17"/>
      <c r="UW39" s="17"/>
      <c r="UX39" s="17"/>
      <c r="UY39" s="17"/>
      <c r="UZ39" s="17"/>
      <c r="VA39" s="17"/>
      <c r="VB39" s="17"/>
      <c r="VC39" s="17"/>
      <c r="VD39" s="17"/>
      <c r="VE39" s="17"/>
      <c r="VF39" s="17"/>
      <c r="VG39" s="17"/>
      <c r="VH39" s="17"/>
      <c r="VI39" s="17"/>
      <c r="VJ39" s="17"/>
      <c r="VK39" s="17"/>
      <c r="VL39" s="17"/>
      <c r="VM39" s="17"/>
      <c r="VN39" s="17"/>
      <c r="VO39" s="17"/>
      <c r="VP39" s="17"/>
      <c r="VQ39" s="17"/>
      <c r="VR39" s="17"/>
      <c r="VS39" s="17"/>
      <c r="VT39" s="17"/>
      <c r="VU39" s="17"/>
      <c r="VV39" s="17"/>
      <c r="VW39" s="17"/>
      <c r="VX39" s="17"/>
      <c r="VY39" s="17"/>
      <c r="VZ39" s="17"/>
      <c r="WA39" s="17"/>
      <c r="WB39" s="17"/>
      <c r="WC39" s="17"/>
      <c r="WD39" s="17"/>
      <c r="WE39" s="17"/>
      <c r="WF39" s="17"/>
      <c r="WG39" s="17"/>
      <c r="WH39" s="17"/>
      <c r="WI39" s="17"/>
      <c r="WJ39" s="17"/>
      <c r="WK39" s="17"/>
      <c r="WL39" s="17"/>
      <c r="WM39" s="17"/>
      <c r="WN39" s="17"/>
      <c r="WO39" s="17"/>
      <c r="WP39" s="17"/>
      <c r="WQ39" s="17"/>
      <c r="WR39" s="17"/>
      <c r="WS39" s="17"/>
      <c r="WT39" s="17"/>
      <c r="WU39" s="17"/>
      <c r="WV39" s="17"/>
      <c r="WW39" s="17"/>
      <c r="WX39" s="17"/>
      <c r="WY39" s="17"/>
      <c r="WZ39" s="17"/>
      <c r="XA39" s="17"/>
      <c r="XB39" s="17"/>
      <c r="XC39" s="17"/>
      <c r="XD39" s="17"/>
      <c r="XE39" s="17"/>
      <c r="XF39" s="17"/>
      <c r="XG39" s="17"/>
      <c r="XH39" s="17"/>
      <c r="XI39" s="17"/>
      <c r="XJ39" s="17"/>
      <c r="XK39" s="17"/>
      <c r="XL39" s="17"/>
      <c r="XM39" s="17"/>
      <c r="XN39" s="17"/>
      <c r="XO39" s="17"/>
      <c r="XP39" s="17"/>
      <c r="XQ39" s="17"/>
      <c r="XR39" s="17"/>
      <c r="XS39" s="17"/>
      <c r="XT39" s="17"/>
      <c r="XU39" s="17"/>
      <c r="XV39" s="17"/>
      <c r="XW39" s="17"/>
      <c r="XX39" s="17"/>
      <c r="XY39" s="17"/>
      <c r="XZ39" s="17"/>
      <c r="YA39" s="17"/>
      <c r="YB39" s="17"/>
      <c r="YC39" s="17"/>
      <c r="YD39" s="17"/>
      <c r="YE39" s="17"/>
      <c r="YF39" s="17"/>
      <c r="YG39" s="17"/>
      <c r="YH39" s="17"/>
      <c r="YI39" s="17"/>
      <c r="YJ39" s="17"/>
      <c r="YK39" s="17"/>
      <c r="YL39" s="17"/>
      <c r="YM39" s="17"/>
      <c r="YN39" s="17"/>
      <c r="YO39" s="17"/>
      <c r="YP39" s="17"/>
      <c r="YQ39" s="17"/>
      <c r="YR39" s="17"/>
      <c r="YS39" s="17"/>
      <c r="YT39" s="17"/>
      <c r="YU39" s="17"/>
      <c r="YV39" s="17"/>
      <c r="YW39" s="17"/>
      <c r="YX39" s="17"/>
      <c r="YY39" s="17"/>
      <c r="YZ39" s="17"/>
      <c r="ZA39" s="17"/>
      <c r="ZB39" s="17"/>
      <c r="ZC39" s="17"/>
      <c r="ZD39" s="17"/>
      <c r="ZE39" s="17"/>
      <c r="ZF39" s="17"/>
      <c r="ZG39" s="17"/>
      <c r="ZH39" s="17"/>
      <c r="ZI39" s="17"/>
      <c r="ZJ39" s="17"/>
      <c r="ZK39" s="17"/>
      <c r="ZL39" s="17"/>
      <c r="ZM39" s="17"/>
      <c r="ZN39" s="17"/>
      <c r="ZO39" s="17"/>
      <c r="ZP39" s="17"/>
      <c r="ZQ39" s="17"/>
      <c r="ZR39" s="17"/>
      <c r="ZS39" s="17"/>
      <c r="ZT39" s="17"/>
      <c r="ZU39" s="17"/>
      <c r="ZV39" s="17"/>
      <c r="ZW39" s="17"/>
      <c r="ZX39" s="17"/>
      <c r="ZY39" s="17"/>
      <c r="ZZ39" s="17"/>
      <c r="AAA39" s="17"/>
      <c r="AAB39" s="17"/>
      <c r="AAC39" s="17"/>
      <c r="AAD39" s="17"/>
      <c r="AAE39" s="17"/>
      <c r="AAF39" s="17"/>
      <c r="AAG39" s="17"/>
      <c r="AAH39" s="17"/>
      <c r="AAI39" s="17"/>
      <c r="AAJ39" s="17"/>
      <c r="AAK39" s="17"/>
      <c r="AAL39" s="17"/>
      <c r="AAM39" s="17"/>
      <c r="AAN39" s="17"/>
      <c r="AAO39" s="17"/>
      <c r="AAP39" s="17"/>
      <c r="AAQ39" s="17"/>
      <c r="AAR39" s="17"/>
      <c r="AAS39" s="17"/>
      <c r="AAT39" s="17"/>
      <c r="AAU39" s="17"/>
      <c r="AAV39" s="17"/>
      <c r="AAW39" s="17"/>
      <c r="AAX39" s="17"/>
      <c r="AAY39" s="17"/>
      <c r="AAZ39" s="17"/>
      <c r="ABA39" s="17"/>
      <c r="ABB39" s="17"/>
      <c r="ABC39" s="17"/>
      <c r="ABD39" s="17"/>
      <c r="ABE39" s="17"/>
      <c r="ABF39" s="17"/>
      <c r="ABG39" s="17"/>
      <c r="ABH39" s="17"/>
      <c r="ABI39" s="17"/>
      <c r="ABJ39" s="17"/>
      <c r="ABK39" s="17"/>
      <c r="ABL39" s="17"/>
      <c r="ABM39" s="17"/>
      <c r="ABN39" s="17"/>
      <c r="ABO39" s="17"/>
      <c r="ABP39" s="17"/>
      <c r="ABQ39" s="17"/>
      <c r="ABR39" s="17"/>
      <c r="ABS39" s="17"/>
      <c r="ABT39" s="17"/>
      <c r="ABU39" s="17"/>
      <c r="ABV39" s="17"/>
      <c r="ABW39" s="17"/>
      <c r="ABX39" s="17"/>
      <c r="ABY39" s="17"/>
      <c r="ABZ39" s="17"/>
      <c r="ACA39" s="17"/>
      <c r="ACB39" s="17"/>
      <c r="ACC39" s="17"/>
      <c r="ACD39" s="17"/>
      <c r="ACE39" s="17"/>
      <c r="ACF39" s="17"/>
      <c r="ACG39" s="17"/>
      <c r="ACH39" s="17"/>
      <c r="ACI39" s="17"/>
      <c r="ACJ39" s="17"/>
      <c r="ACK39" s="17"/>
      <c r="ACL39" s="17"/>
      <c r="ACM39" s="17"/>
      <c r="ACN39" s="17"/>
      <c r="ACO39" s="17"/>
      <c r="ACP39" s="17"/>
      <c r="ACQ39" s="17"/>
      <c r="ACR39" s="17"/>
      <c r="ACS39" s="17"/>
      <c r="ACT39" s="17"/>
      <c r="ACU39" s="17"/>
      <c r="ACV39" s="17"/>
      <c r="ACW39" s="17"/>
      <c r="ACX39" s="17"/>
      <c r="ACY39" s="17"/>
      <c r="ACZ39" s="17"/>
      <c r="ADA39" s="17"/>
      <c r="ADB39" s="17"/>
      <c r="ADC39" s="17"/>
      <c r="ADD39" s="17"/>
      <c r="ADE39" s="17"/>
      <c r="ADF39" s="17"/>
      <c r="ADG39" s="17"/>
      <c r="ADH39" s="17"/>
      <c r="ADI39" s="17"/>
      <c r="ADJ39" s="17"/>
      <c r="ADK39" s="17"/>
      <c r="ADL39" s="17"/>
      <c r="ADM39" s="17"/>
      <c r="ADN39" s="17"/>
      <c r="ADO39" s="17"/>
      <c r="ADP39" s="17"/>
      <c r="ADQ39" s="17"/>
      <c r="ADR39" s="17"/>
      <c r="ADS39" s="17"/>
      <c r="ADT39" s="17"/>
      <c r="ADU39" s="17"/>
      <c r="ADV39" s="17"/>
      <c r="ADW39" s="17"/>
      <c r="ADX39" s="17"/>
      <c r="ADY39" s="17"/>
      <c r="ADZ39" s="17"/>
      <c r="AEA39" s="17"/>
      <c r="AEB39" s="17"/>
      <c r="AEC39" s="17"/>
      <c r="AED39" s="17"/>
      <c r="AEE39" s="17"/>
      <c r="AEF39" s="17"/>
      <c r="AEG39" s="17"/>
      <c r="AEH39" s="17"/>
      <c r="AEI39" s="17"/>
      <c r="AEJ39" s="17"/>
      <c r="AEK39" s="17"/>
      <c r="AEL39" s="17"/>
      <c r="AEM39" s="17"/>
      <c r="AEN39" s="17"/>
      <c r="AEO39" s="17"/>
      <c r="AEP39" s="17"/>
      <c r="AEQ39" s="17"/>
      <c r="AER39" s="17"/>
      <c r="AES39" s="17"/>
      <c r="AET39" s="17"/>
      <c r="AEU39" s="17"/>
      <c r="AEV39" s="17"/>
      <c r="AEW39" s="17"/>
      <c r="AEX39" s="17"/>
      <c r="AEY39" s="17"/>
      <c r="AEZ39" s="17"/>
      <c r="AFA39" s="17"/>
      <c r="AFB39" s="17"/>
      <c r="AFC39" s="17"/>
      <c r="AFD39" s="17"/>
      <c r="AFE39" s="17"/>
      <c r="AFF39" s="17"/>
      <c r="AFG39" s="17"/>
      <c r="AFH39" s="17"/>
      <c r="AFI39" s="17"/>
      <c r="AFJ39" s="17"/>
      <c r="AFK39" s="17"/>
      <c r="AFL39" s="17"/>
      <c r="AFM39" s="17"/>
      <c r="AFN39" s="17"/>
      <c r="AFO39" s="17"/>
      <c r="AFP39" s="17"/>
      <c r="AFQ39" s="17"/>
      <c r="AFR39" s="17"/>
      <c r="AFS39" s="17"/>
      <c r="AFT39" s="17"/>
      <c r="AFU39" s="17"/>
      <c r="AFV39" s="17"/>
      <c r="AFW39" s="17"/>
      <c r="AFX39" s="17"/>
      <c r="AFY39" s="17"/>
      <c r="AFZ39" s="17"/>
      <c r="AGA39" s="17"/>
      <c r="AGB39" s="17"/>
      <c r="AGC39" s="17"/>
      <c r="AGD39" s="17"/>
      <c r="AGE39" s="17"/>
      <c r="AGF39" s="17"/>
      <c r="AGG39" s="17"/>
      <c r="AGH39" s="17"/>
      <c r="AGI39" s="17"/>
      <c r="AGJ39" s="17"/>
      <c r="AGK39" s="17"/>
      <c r="AGL39" s="17"/>
      <c r="AGM39" s="17"/>
      <c r="AGN39" s="17"/>
      <c r="AGO39" s="17"/>
      <c r="AGP39" s="17"/>
      <c r="AGQ39" s="17"/>
      <c r="AGR39" s="17"/>
      <c r="AGS39" s="17"/>
      <c r="AGT39" s="17"/>
      <c r="AGU39" s="17"/>
      <c r="AGV39" s="17"/>
      <c r="AGW39" s="17"/>
      <c r="AGX39" s="17"/>
      <c r="AGY39" s="17"/>
      <c r="AGZ39" s="17"/>
      <c r="AHA39" s="17"/>
      <c r="AHB39" s="17"/>
      <c r="AHC39" s="17"/>
      <c r="AHD39" s="17"/>
      <c r="AHE39" s="17"/>
      <c r="AHF39" s="17"/>
      <c r="AHG39" s="17"/>
      <c r="AHH39" s="17"/>
      <c r="AHI39" s="17"/>
      <c r="AHJ39" s="17"/>
      <c r="AHK39" s="17"/>
      <c r="AHL39" s="17"/>
      <c r="AHM39" s="17"/>
      <c r="AHN39" s="17"/>
      <c r="AHO39" s="17"/>
      <c r="AHP39" s="17"/>
      <c r="AHQ39" s="17"/>
      <c r="AHR39" s="17"/>
      <c r="AHS39" s="17"/>
      <c r="AHT39" s="17"/>
      <c r="AHU39" s="17"/>
      <c r="AHV39" s="17"/>
      <c r="AHW39" s="17"/>
      <c r="AHX39" s="17"/>
      <c r="AHY39" s="17"/>
      <c r="AHZ39" s="17"/>
      <c r="AIA39" s="17"/>
      <c r="AIB39" s="17"/>
      <c r="AIC39" s="17"/>
      <c r="AID39" s="17"/>
      <c r="AIE39" s="17"/>
      <c r="AIF39" s="17"/>
      <c r="AIG39" s="17"/>
      <c r="AIH39" s="17"/>
      <c r="AII39" s="17"/>
      <c r="AIJ39" s="17"/>
      <c r="AIK39" s="17"/>
      <c r="AIL39" s="17"/>
      <c r="AIM39" s="17"/>
      <c r="AIN39" s="17"/>
      <c r="AIO39" s="17"/>
      <c r="AIP39" s="17"/>
      <c r="AIQ39" s="17"/>
      <c r="AIR39" s="17"/>
      <c r="AIS39" s="17"/>
      <c r="AIT39" s="17"/>
      <c r="AIU39" s="17"/>
      <c r="AIV39" s="17"/>
      <c r="AIW39" s="17"/>
      <c r="AIX39" s="17"/>
      <c r="AIY39" s="17"/>
      <c r="AIZ39" s="17"/>
      <c r="AJA39" s="17"/>
      <c r="AJB39" s="17"/>
      <c r="AJC39" s="17"/>
      <c r="AJD39" s="17"/>
      <c r="AJE39" s="17"/>
      <c r="AJF39" s="17"/>
      <c r="AJG39" s="17"/>
      <c r="AJH39" s="17"/>
      <c r="AJI39" s="17"/>
      <c r="AJJ39" s="17"/>
      <c r="AJK39" s="17"/>
      <c r="AJL39" s="17"/>
      <c r="AJM39" s="17"/>
      <c r="AJN39" s="17"/>
      <c r="AJO39" s="17"/>
      <c r="AJP39" s="17"/>
      <c r="AJQ39" s="17"/>
      <c r="AJR39" s="17"/>
      <c r="AJS39" s="17"/>
      <c r="AJT39" s="17"/>
      <c r="AJU39" s="17"/>
      <c r="AJV39" s="17"/>
      <c r="AJW39" s="17"/>
      <c r="AJX39" s="17"/>
      <c r="AJY39" s="17"/>
      <c r="AJZ39" s="17"/>
      <c r="AKA39" s="17"/>
      <c r="AKB39" s="17"/>
      <c r="AKC39" s="17"/>
      <c r="AKD39" s="17"/>
      <c r="AKE39" s="17"/>
      <c r="AKF39" s="17"/>
      <c r="AKG39" s="17"/>
      <c r="AKH39" s="17"/>
      <c r="AKI39" s="17"/>
      <c r="AKJ39" s="17"/>
      <c r="AKK39" s="17"/>
      <c r="AKL39" s="17"/>
      <c r="AKM39" s="17"/>
      <c r="AKN39" s="17"/>
      <c r="AKO39" s="17"/>
      <c r="AKP39" s="17"/>
      <c r="AKQ39" s="17"/>
      <c r="AKR39" s="17"/>
      <c r="AKS39" s="17"/>
      <c r="AKT39" s="17"/>
      <c r="AKU39" s="17"/>
      <c r="AKV39" s="17"/>
      <c r="AKW39" s="17"/>
      <c r="AKX39" s="17"/>
      <c r="AKY39" s="17"/>
      <c r="AKZ39" s="17"/>
      <c r="ALA39" s="17"/>
      <c r="ALB39" s="17"/>
      <c r="ALC39" s="17"/>
      <c r="ALD39" s="17"/>
      <c r="ALE39" s="17"/>
      <c r="ALF39" s="17"/>
      <c r="ALG39" s="17"/>
      <c r="ALH39" s="17"/>
      <c r="ALI39" s="17"/>
      <c r="ALJ39" s="17"/>
      <c r="ALK39" s="17"/>
      <c r="ALL39" s="17"/>
      <c r="ALM39" s="17"/>
      <c r="ALN39" s="17"/>
      <c r="ALO39" s="17"/>
      <c r="ALP39" s="17"/>
      <c r="ALQ39" s="17"/>
      <c r="ALR39" s="17"/>
      <c r="ALS39" s="17"/>
      <c r="ALT39" s="17"/>
      <c r="ALU39" s="17"/>
    </row>
    <row r="40" spans="1:1009" s="12" customFormat="1" ht="18">
      <c r="A40" s="112" t="str">
        <f>DataBase!B36</f>
        <v>Scrobicularia plana</v>
      </c>
      <c r="B40" s="112" t="str">
        <f>DataBase!C36</f>
        <v>SOD</v>
      </c>
      <c r="C40" s="112" t="str">
        <f>DataBase!D36</f>
        <v>Transition / Côtier</v>
      </c>
      <c r="D40" s="112" t="str">
        <f>DataBase!E36</f>
        <v>C Mouneyrac</v>
      </c>
      <c r="E40" s="112" t="str">
        <f>DataBase!F36</f>
        <v>MMS</v>
      </c>
      <c r="F40" s="20" t="str">
        <f t="shared" si="0"/>
        <v>Scrobicularia plana SOD</v>
      </c>
      <c r="G40" s="20">
        <f>_xlfn.RANK.EQ(H40,$H$9:$H$997,0)+COUNTIF(H$8:H39,H40)</f>
        <v>234</v>
      </c>
      <c r="H40" s="20">
        <f t="shared" si="1"/>
        <v>220</v>
      </c>
      <c r="I40" s="19">
        <f>INDEX(Ponderation!$W:$AA,MATCH(Analyse!I$8,Ponderation!$W:$W,0),MATCH(Analyse!$B$5,Ponderation!$W$2:$AA$2,0))*INDEX(DataBase!$1:$1048576,MATCH(Analyse!$F40,DataBase!$G:$G,0),MATCH(Analyse!I$8,DataBase!$4:$4,0))</f>
        <v>0</v>
      </c>
      <c r="J40" s="19">
        <f>INDEX(Ponderation!$W:$AA,MATCH(Analyse!J$8,Ponderation!$W:$W,0),MATCH(Analyse!$B$5,Ponderation!$W$2:$AA$2,0))*INDEX(DataBase!$1:$1048576,MATCH(Analyse!$F40,DataBase!$G:$G,0),MATCH(Analyse!J$8,DataBase!$4:$4,0))</f>
        <v>20</v>
      </c>
      <c r="K40" s="19">
        <f>INDEX(Ponderation!$W:$AA,MATCH(Analyse!K$8,Ponderation!$W:$W,0),MATCH(Analyse!$B$5,Ponderation!$W$2:$AA$2,0))*INDEX(DataBase!$1:$1048576,MATCH(Analyse!$F40,DataBase!$G:$G,0),MATCH(Analyse!K$8,DataBase!$4:$4,0))</f>
        <v>0</v>
      </c>
      <c r="L40" s="19">
        <f>INDEX(Ponderation!$W:$AA,MATCH(Analyse!L$8,Ponderation!$W:$W,0),MATCH(Analyse!$B$5,Ponderation!$W$2:$AA$2,0))*INDEX(DataBase!$1:$1048576,MATCH(Analyse!$F40,DataBase!$G:$G,0),MATCH(Analyse!L$8,DataBase!$4:$4,0))</f>
        <v>0</v>
      </c>
      <c r="M40" s="19">
        <f>INDEX(Ponderation!$W:$AA,MATCH(Analyse!M$8,Ponderation!$W:$W,0),MATCH(Analyse!$B$5,Ponderation!$W$2:$AA$2,0))*INDEX(DataBase!$1:$1048576,MATCH(Analyse!$F40,DataBase!$G:$G,0),MATCH(Analyse!M$8,DataBase!$4:$4,0))</f>
        <v>20</v>
      </c>
      <c r="N40" s="19">
        <f>INDEX(Ponderation!$W:$AA,MATCH(Analyse!N$8,Ponderation!$W:$W,0),MATCH(Analyse!$B$5,Ponderation!$W$2:$AA$2,0))*INDEX(DataBase!$1:$1048576,MATCH(Analyse!$F40,DataBase!$G:$G,0),MATCH(Analyse!N$8,DataBase!$4:$4,0))</f>
        <v>0</v>
      </c>
      <c r="O40" s="19">
        <f>INDEX(Ponderation!$W:$AA,MATCH(Analyse!O$8,Ponderation!$W:$W,0),MATCH(Analyse!$B$5,Ponderation!$W$2:$AA$2,0))*INDEX(DataBase!$1:$1048576,MATCH(Analyse!$F40,DataBase!$G:$G,0),MATCH(Analyse!O$8,DataBase!$4:$4,0))</f>
        <v>0</v>
      </c>
      <c r="P40" s="19">
        <f>INDEX(Ponderation!$W:$AA,MATCH(Analyse!P$8,Ponderation!$W:$W,0),MATCH(Analyse!$B$5,Ponderation!$W$2:$AA$2,0))*INDEX(DataBase!$1:$1048576,MATCH(Analyse!$F40,DataBase!$G:$G,0),MATCH(Analyse!P$8,DataBase!$4:$4,0))</f>
        <v>20</v>
      </c>
      <c r="Q40" s="19">
        <f>INDEX(Ponderation!$W:$AA,MATCH(Analyse!Q$8,Ponderation!$W:$W,0),MATCH(Analyse!$B$5,Ponderation!$W$2:$AA$2,0))*INDEX(DataBase!$1:$1048576,MATCH(Analyse!$F40,DataBase!$G:$G,0),MATCH(Analyse!Q$8,DataBase!$4:$4,0))</f>
        <v>0</v>
      </c>
      <c r="R40" s="19">
        <f>INDEX(Ponderation!$W:$AA,MATCH(Analyse!R$8,Ponderation!$W:$W,0),MATCH(Analyse!$B$5,Ponderation!$W$2:$AA$2,0))*INDEX(DataBase!$1:$1048576,MATCH(Analyse!$F40,DataBase!$G:$G,0),MATCH(Analyse!R$8,DataBase!$4:$4,0))</f>
        <v>30</v>
      </c>
      <c r="S40" s="19">
        <f>INDEX(Ponderation!$W:$AA,MATCH(Analyse!S$8,Ponderation!$W:$W,0),MATCH(Analyse!$B$5,Ponderation!$W$2:$AA$2,0))*INDEX(DataBase!$1:$1048576,MATCH(Analyse!$F40,DataBase!$G:$G,0),MATCH(Analyse!S$8,DataBase!$4:$4,0))</f>
        <v>0</v>
      </c>
      <c r="T40" s="19">
        <f>INDEX(Ponderation!$W:$AA,MATCH(Analyse!T$8,Ponderation!$W:$W,0),MATCH(Analyse!$B$5,Ponderation!$W$2:$AA$2,0))*INDEX(DataBase!$1:$1048576,MATCH(Analyse!$F40,DataBase!$G:$G,0),MATCH(Analyse!T$8,DataBase!$4:$4,0))</f>
        <v>0</v>
      </c>
      <c r="U40" s="19">
        <f>INDEX(Ponderation!$W:$AA,MATCH(Analyse!U$8,Ponderation!$W:$W,0),MATCH(Analyse!$B$5,Ponderation!$W$2:$AA$2,0))*INDEX(DataBase!$1:$1048576,MATCH(Analyse!$F40,DataBase!$G:$G,0),MATCH(Analyse!U$8,DataBase!$4:$4,0))</f>
        <v>0</v>
      </c>
      <c r="V40" s="19">
        <f>INDEX(Ponderation!$W:$AA,MATCH(Analyse!V$8,Ponderation!$W:$W,0),MATCH(Analyse!$B$5,Ponderation!$W$2:$AA$2,0))*INDEX(DataBase!$1:$1048576,MATCH(Analyse!$F40,DataBase!$G:$G,0),MATCH(Analyse!V$8,DataBase!$4:$4,0))</f>
        <v>0</v>
      </c>
      <c r="W40" s="19">
        <f>INDEX(Ponderation!$W:$AA,MATCH(Analyse!W$8,Ponderation!$W:$W,0),MATCH(Analyse!$B$5,Ponderation!$W$2:$AA$2,0))*INDEX(DataBase!$1:$1048576,MATCH(Analyse!$F40,DataBase!$G:$G,0),MATCH(Analyse!W$8,DataBase!$4:$4,0))</f>
        <v>10</v>
      </c>
      <c r="X40" s="19">
        <f>INDEX(Ponderation!$W:$AA,MATCH(Analyse!X$8,Ponderation!$W:$W,0),MATCH(Analyse!$B$5,Ponderation!$W$2:$AA$2,0))*INDEX(DataBase!$1:$1048576,MATCH(Analyse!$F40,DataBase!$G:$G,0),MATCH(Analyse!X$8,DataBase!$4:$4,0))</f>
        <v>0</v>
      </c>
      <c r="Y40" s="19">
        <f>INDEX(Ponderation!$W:$AA,MATCH(Analyse!Y$8,Ponderation!$W:$W,0),MATCH(Analyse!$B$5,Ponderation!$W$2:$AA$2,0))*INDEX(DataBase!$1:$1048576,MATCH(Analyse!$F40,DataBase!$G:$G,0),MATCH(Analyse!Y$8,DataBase!$4:$4,0))</f>
        <v>0</v>
      </c>
      <c r="Z40" s="19">
        <f>INDEX(Ponderation!$W:$AA,MATCH(Analyse!Z$8,Ponderation!$W:$W,0),MATCH(Analyse!$B$5,Ponderation!$W$2:$AA$2,0))*INDEX(DataBase!$1:$1048576,MATCH(Analyse!$F40,DataBase!$G:$G,0),MATCH(Analyse!Z$8,DataBase!$4:$4,0))</f>
        <v>0</v>
      </c>
      <c r="AA40" s="19">
        <f>INDEX(Ponderation!$W:$AA,MATCH(Analyse!AA$8,Ponderation!$W:$W,0),MATCH(Analyse!$B$5,Ponderation!$W$2:$AA$2,0))*INDEX(DataBase!$1:$1048576,MATCH(Analyse!$F40,DataBase!$G:$G,0),MATCH(Analyse!AA$8,DataBase!$4:$4,0))</f>
        <v>10</v>
      </c>
      <c r="AB40" s="19">
        <f>INDEX(Ponderation!$W:$AA,MATCH(Analyse!AB$8,Ponderation!$W:$W,0),MATCH(Analyse!$B$5,Ponderation!$W$2:$AA$2,0))*INDEX(DataBase!$1:$1048576,MATCH(Analyse!$F40,DataBase!$G:$G,0),MATCH(Analyse!AB$8,DataBase!$4:$4,0))</f>
        <v>10</v>
      </c>
      <c r="AC40" s="19">
        <f>INDEX(Ponderation!$W:$AA,MATCH(Analyse!AC$8,Ponderation!$W:$W,0),MATCH(Analyse!$B$5,Ponderation!$W$2:$AA$2,0))*INDEX(DataBase!$1:$1048576,MATCH(Analyse!$F40,DataBase!$G:$G,0),MATCH(Analyse!AC$8,DataBase!$4:$4,0))</f>
        <v>0</v>
      </c>
      <c r="AD40" s="19">
        <f>INDEX(Ponderation!$W:$AA,MATCH(Analyse!AD$8,Ponderation!$W:$W,0),MATCH(Analyse!$B$5,Ponderation!$W$2:$AA$2,0))*INDEX(DataBase!$1:$1048576,MATCH(Analyse!$F40,DataBase!$G:$G,0),MATCH(Analyse!AD$8,DataBase!$4:$4,0))</f>
        <v>0</v>
      </c>
      <c r="AE40" s="19">
        <f>INDEX(Ponderation!$W:$AA,MATCH(Analyse!AE$8,Ponderation!$W:$W,0),MATCH(Analyse!$B$5,Ponderation!$W$2:$AA$2,0))*INDEX(DataBase!$1:$1048576,MATCH(Analyse!$F40,DataBase!$G:$G,0),MATCH(Analyse!AE$8,DataBase!$4:$4,0))</f>
        <v>30</v>
      </c>
      <c r="AF40" s="19">
        <f>INDEX(Ponderation!$W:$AA,MATCH(Analyse!AF$8,Ponderation!$W:$W,0),MATCH(Analyse!$B$5,Ponderation!$W$2:$AA$2,0))*INDEX(DataBase!$1:$1048576,MATCH(Analyse!$F40,DataBase!$G:$G,0),MATCH(Analyse!AF$8,DataBase!$4:$4,0))</f>
        <v>0</v>
      </c>
      <c r="AG40" s="19">
        <f>INDEX(Ponderation!$W:$AA,MATCH(Analyse!AG$8,Ponderation!$W:$W,0),MATCH(Analyse!$B$5,Ponderation!$W$2:$AA$2,0))*INDEX(DataBase!$1:$1048576,MATCH(Analyse!$F40,DataBase!$G:$G,0),MATCH(Analyse!AG$8,DataBase!$4:$4,0))</f>
        <v>0</v>
      </c>
      <c r="AH40" s="19">
        <f>INDEX(Ponderation!$W:$AA,MATCH(Analyse!AH$8,Ponderation!$W:$W,0),MATCH(Analyse!$B$5,Ponderation!$W$2:$AA$2,0))*INDEX(DataBase!$1:$1048576,MATCH(Analyse!$F40,DataBase!$G:$G,0),MATCH(Analyse!AH$8,DataBase!$4:$4,0))</f>
        <v>30</v>
      </c>
      <c r="AI40" s="19">
        <f>INDEX(Ponderation!$W:$AA,MATCH(Analyse!AI$8,Ponderation!$W:$W,0),MATCH(Analyse!$B$5,Ponderation!$W$2:$AA$2,0))*INDEX(DataBase!$1:$1048576,MATCH(Analyse!$F40,DataBase!$G:$G,0),MATCH(Analyse!AI$8,DataBase!$4:$4,0))</f>
        <v>0</v>
      </c>
      <c r="AJ40" s="19">
        <f>INDEX(Ponderation!$W:$AA,MATCH(Analyse!AJ$8,Ponderation!$W:$W,0),MATCH(Analyse!$B$5,Ponderation!$W$2:$AA$2,0))*INDEX(DataBase!$1:$1048576,MATCH(Analyse!$F40,DataBase!$G:$G,0),MATCH(Analyse!AJ$8,DataBase!$4:$4,0))</f>
        <v>0</v>
      </c>
      <c r="AK40" s="19">
        <f>INDEX(Ponderation!$W:$AA,MATCH(Analyse!AK$8,Ponderation!$W:$W,0),MATCH(Analyse!$B$5,Ponderation!$W$2:$AA$2,0))*INDEX(DataBase!$1:$1048576,MATCH(Analyse!$F40,DataBase!$G:$G,0),MATCH(Analyse!AK$8,DataBase!$4:$4,0))</f>
        <v>30</v>
      </c>
      <c r="AL40" s="19">
        <f>INDEX(Ponderation!$W:$AA,MATCH(Analyse!AL$8,Ponderation!$W:$W,0),MATCH(Analyse!$B$5,Ponderation!$W$2:$AA$2,0))*INDEX(DataBase!$1:$1048576,MATCH(Analyse!$F40,DataBase!$G:$G,0),MATCH(Analyse!AL$8,DataBase!$4:$4,0))</f>
        <v>0</v>
      </c>
      <c r="AM40" s="19">
        <f>INDEX(Ponderation!$W:$AA,MATCH(Analyse!AM$8,Ponderation!$W:$W,0),MATCH(Analyse!$B$5,Ponderation!$W$2:$AA$2,0))*INDEX(DataBase!$1:$1048576,MATCH(Analyse!$F40,DataBase!$G:$G,0),MATCH(Analyse!AM$8,DataBase!$4:$4,0))</f>
        <v>0</v>
      </c>
      <c r="AN40" s="19">
        <f>INDEX(Ponderation!$W:$AA,MATCH(Analyse!AN$8,Ponderation!$W:$W,0),MATCH(Analyse!$B$5,Ponderation!$W$2:$AA$2,0))*INDEX(DataBase!$1:$1048576,MATCH(Analyse!$F40,DataBase!$G:$G,0),MATCH(Analyse!AN$8,DataBase!$4:$4,0))</f>
        <v>0</v>
      </c>
      <c r="AO40" s="19">
        <f>INDEX(Ponderation!$W:$AA,MATCH(Analyse!AO$8,Ponderation!$W:$W,0),MATCH(Analyse!$B$5,Ponderation!$W$2:$AA$2,0))*INDEX(DataBase!$1:$1048576,MATCH(Analyse!$F40,DataBase!$G:$G,0),MATCH(Analyse!AO$8,DataBase!$4:$4,0))</f>
        <v>0</v>
      </c>
      <c r="AP40" s="19">
        <f>INDEX(Ponderation!$W:$AA,MATCH(Analyse!AP$8,Ponderation!$W:$W,0),MATCH(Analyse!$B$5,Ponderation!$W$2:$AA$2,0))*INDEX(DataBase!$1:$1048576,MATCH(Analyse!$F40,DataBase!$G:$G,0),MATCH(Analyse!AP$8,DataBase!$4:$4,0))</f>
        <v>10</v>
      </c>
      <c r="AQ40" s="17"/>
      <c r="AR40" s="17"/>
      <c r="AS40" s="17"/>
      <c r="AT40" s="17"/>
      <c r="AU40" s="17"/>
      <c r="AV40" s="17"/>
      <c r="AW40" s="17"/>
      <c r="AX40" s="17"/>
      <c r="AY40" s="17"/>
      <c r="AZ40" s="17"/>
      <c r="BA40" s="17"/>
      <c r="BB40" s="17"/>
      <c r="BC40" s="17"/>
      <c r="BD40" s="17"/>
      <c r="BE40" s="17"/>
      <c r="BF40" s="17"/>
      <c r="BG40" s="17"/>
      <c r="BH40" s="17"/>
      <c r="BI40" s="17"/>
      <c r="BJ40" s="17"/>
      <c r="BK40" s="17"/>
      <c r="BL40" s="17"/>
      <c r="BM40" s="13"/>
      <c r="BN40" s="13"/>
      <c r="BO40" s="13"/>
      <c r="BP40" s="13"/>
      <c r="BQ40" s="13"/>
      <c r="BR40" s="13"/>
      <c r="BS40" s="13"/>
      <c r="BT40" s="13"/>
      <c r="BU40" s="13"/>
      <c r="BV40" s="13"/>
      <c r="BW40" s="13"/>
      <c r="BX40" s="13"/>
      <c r="BY40" s="13"/>
      <c r="BZ40" s="13"/>
      <c r="CA40" s="13"/>
      <c r="CB40" s="13"/>
      <c r="CC40" s="13"/>
      <c r="CD40" s="13"/>
      <c r="CE40" s="13"/>
      <c r="CF40" s="13"/>
      <c r="CG40" s="13"/>
      <c r="CH40" s="13"/>
      <c r="CI40" s="13"/>
      <c r="CJ40" s="13"/>
      <c r="CK40" s="13"/>
      <c r="CL40" s="13"/>
      <c r="CM40" s="13"/>
      <c r="CN40" s="13"/>
      <c r="CO40" s="13"/>
      <c r="CP40" s="13"/>
      <c r="CQ40" s="13"/>
      <c r="CR40" s="13"/>
      <c r="CS40" s="13"/>
      <c r="CT40" s="13"/>
      <c r="CU40" s="13"/>
      <c r="CV40" s="13"/>
      <c r="CW40" s="13"/>
      <c r="CX40" s="13"/>
      <c r="CY40" s="13"/>
      <c r="CZ40" s="13"/>
      <c r="DA40" s="13"/>
      <c r="DB40" s="13"/>
      <c r="DC40" s="13"/>
      <c r="DD40" s="13"/>
      <c r="DE40" s="13"/>
      <c r="DF40" s="13"/>
      <c r="DG40" s="13"/>
      <c r="DH40" s="13"/>
      <c r="DI40" s="13"/>
      <c r="DJ40" s="13"/>
      <c r="DK40" s="13"/>
      <c r="DL40" s="13"/>
      <c r="DM40" s="13"/>
      <c r="DN40" s="13"/>
      <c r="DO40" s="13"/>
      <c r="DP40" s="13"/>
      <c r="DQ40" s="13"/>
      <c r="DR40" s="13"/>
      <c r="DS40" s="13"/>
      <c r="DT40" s="13"/>
      <c r="DU40" s="13"/>
      <c r="DV40" s="13"/>
      <c r="DW40" s="13"/>
      <c r="DX40" s="13"/>
      <c r="DY40" s="13"/>
      <c r="DZ40" s="13"/>
      <c r="EA40" s="13"/>
      <c r="EB40" s="13"/>
      <c r="EC40" s="13"/>
      <c r="ED40" s="13"/>
      <c r="EE40" s="13"/>
      <c r="EF40" s="13"/>
      <c r="EG40" s="13"/>
      <c r="EH40" s="13"/>
      <c r="EI40" s="13"/>
      <c r="EJ40" s="13"/>
      <c r="EK40" s="13"/>
      <c r="EL40" s="13"/>
      <c r="EM40" s="13"/>
      <c r="EN40" s="13"/>
      <c r="EO40" s="13"/>
      <c r="EP40" s="13"/>
      <c r="EQ40" s="13"/>
      <c r="ER40" s="13"/>
      <c r="ES40" s="13"/>
      <c r="ET40" s="13"/>
      <c r="EU40" s="13"/>
      <c r="EV40" s="13"/>
      <c r="EW40" s="13"/>
      <c r="EX40" s="13"/>
      <c r="EY40" s="13"/>
      <c r="EZ40" s="13"/>
      <c r="FA40" s="13"/>
      <c r="FB40" s="13"/>
      <c r="FC40" s="13"/>
      <c r="FD40" s="13"/>
      <c r="FE40" s="13"/>
      <c r="FF40" s="13"/>
      <c r="FG40" s="13"/>
      <c r="FH40" s="13"/>
      <c r="FI40" s="13"/>
      <c r="FJ40" s="13"/>
      <c r="FK40" s="13"/>
      <c r="FL40" s="13"/>
      <c r="FM40" s="13"/>
      <c r="FN40" s="13"/>
      <c r="FO40" s="13"/>
      <c r="FP40" s="13"/>
      <c r="FQ40" s="13"/>
      <c r="FR40" s="13"/>
      <c r="FS40" s="13"/>
      <c r="FT40" s="13"/>
      <c r="FU40" s="13"/>
      <c r="FV40" s="13"/>
      <c r="FW40" s="13"/>
      <c r="FX40" s="13"/>
      <c r="FY40" s="13"/>
      <c r="FZ40" s="13"/>
      <c r="GA40" s="13"/>
      <c r="GB40" s="13"/>
      <c r="GC40" s="13"/>
      <c r="GD40" s="13"/>
      <c r="GE40" s="13"/>
      <c r="GF40" s="13"/>
      <c r="GG40" s="13"/>
      <c r="GH40" s="13"/>
      <c r="GI40" s="13"/>
      <c r="GJ40" s="13"/>
      <c r="GK40" s="13"/>
      <c r="GL40" s="13"/>
      <c r="GM40" s="13"/>
      <c r="GN40" s="13"/>
      <c r="GO40" s="13"/>
      <c r="GP40" s="13"/>
      <c r="GQ40" s="13"/>
      <c r="GR40" s="13"/>
      <c r="GS40" s="13"/>
      <c r="GT40" s="13"/>
      <c r="GU40" s="13"/>
      <c r="GV40" s="13"/>
      <c r="GW40" s="13"/>
      <c r="GX40" s="13"/>
      <c r="GY40" s="13"/>
      <c r="GZ40" s="13"/>
      <c r="HA40" s="13"/>
      <c r="HB40" s="13"/>
      <c r="HC40" s="13"/>
      <c r="HD40" s="13"/>
      <c r="HE40" s="13"/>
      <c r="HF40" s="13"/>
      <c r="HG40" s="13"/>
      <c r="HH40" s="13"/>
      <c r="HI40" s="13"/>
      <c r="HJ40" s="13"/>
      <c r="HK40" s="13"/>
      <c r="HL40" s="13"/>
      <c r="HM40" s="13"/>
      <c r="HN40" s="13"/>
      <c r="HO40" s="13"/>
      <c r="HP40" s="13"/>
      <c r="HQ40" s="13"/>
      <c r="HR40" s="13"/>
      <c r="HS40" s="13"/>
      <c r="HT40" s="13"/>
      <c r="HU40" s="13"/>
      <c r="HV40" s="13"/>
      <c r="HW40" s="13"/>
      <c r="HX40" s="13"/>
      <c r="HY40" s="13"/>
      <c r="HZ40" s="13"/>
      <c r="IA40" s="13"/>
      <c r="IB40" s="13"/>
      <c r="IC40" s="13"/>
      <c r="ID40" s="13"/>
      <c r="IE40" s="13"/>
      <c r="IF40" s="13"/>
      <c r="IG40" s="13"/>
      <c r="IH40" s="13"/>
      <c r="II40" s="13"/>
      <c r="IJ40" s="13"/>
      <c r="IK40" s="13"/>
      <c r="IL40" s="13"/>
      <c r="IM40" s="13"/>
      <c r="IN40" s="13"/>
      <c r="IO40" s="13"/>
      <c r="IP40" s="13"/>
      <c r="IQ40" s="13"/>
      <c r="IR40" s="13"/>
      <c r="IS40" s="13"/>
      <c r="IT40" s="13"/>
      <c r="IU40" s="13"/>
      <c r="IV40" s="13"/>
      <c r="IW40" s="13"/>
      <c r="IX40" s="13"/>
      <c r="IY40" s="13"/>
      <c r="IZ40" s="13"/>
      <c r="JA40" s="13"/>
      <c r="JB40" s="13"/>
      <c r="JC40" s="13"/>
      <c r="JD40" s="13"/>
      <c r="JE40" s="13"/>
      <c r="JF40" s="13"/>
      <c r="JG40" s="13"/>
      <c r="JH40" s="13"/>
      <c r="JI40" s="13"/>
      <c r="JJ40" s="13"/>
      <c r="JK40" s="13"/>
      <c r="JL40" s="13"/>
      <c r="JM40" s="13"/>
      <c r="JN40" s="13"/>
      <c r="JO40" s="13"/>
      <c r="JP40" s="13"/>
      <c r="JQ40" s="13"/>
      <c r="JR40" s="13"/>
      <c r="JS40" s="13"/>
      <c r="JT40" s="13"/>
      <c r="JU40" s="13"/>
      <c r="JV40" s="13"/>
      <c r="JW40" s="13"/>
      <c r="JX40" s="13"/>
      <c r="JY40" s="13"/>
      <c r="JZ40" s="13"/>
      <c r="KA40" s="13"/>
      <c r="KB40" s="13"/>
      <c r="KC40" s="13"/>
      <c r="KD40" s="13"/>
      <c r="KE40" s="13"/>
      <c r="KF40" s="13"/>
      <c r="KG40" s="13"/>
      <c r="KH40" s="13"/>
      <c r="KI40" s="13"/>
      <c r="KJ40" s="13"/>
      <c r="KK40" s="13"/>
      <c r="KL40" s="13"/>
      <c r="KM40" s="13"/>
      <c r="KN40" s="13"/>
      <c r="KO40" s="13"/>
      <c r="KP40" s="13"/>
      <c r="KQ40" s="13"/>
      <c r="KR40" s="13"/>
      <c r="KS40" s="13"/>
      <c r="KT40" s="13"/>
      <c r="KU40" s="13"/>
      <c r="KV40" s="13"/>
      <c r="KW40" s="13"/>
      <c r="KX40" s="13"/>
      <c r="KY40" s="13"/>
      <c r="KZ40" s="13"/>
      <c r="LA40" s="13"/>
      <c r="LB40" s="13"/>
      <c r="LC40" s="13"/>
      <c r="LD40" s="13"/>
      <c r="LE40" s="13"/>
      <c r="LF40" s="13"/>
      <c r="LG40" s="13"/>
      <c r="LH40" s="13"/>
      <c r="LI40" s="13"/>
      <c r="LJ40" s="13"/>
      <c r="LK40" s="13"/>
      <c r="LL40" s="13"/>
      <c r="LM40" s="13"/>
      <c r="LN40" s="13"/>
      <c r="LO40" s="13"/>
      <c r="LP40" s="13"/>
      <c r="LQ40" s="13"/>
      <c r="LR40" s="13"/>
      <c r="LS40" s="13"/>
      <c r="LT40" s="13"/>
      <c r="LU40" s="13"/>
      <c r="LV40" s="13"/>
      <c r="LW40" s="13"/>
      <c r="LX40" s="13"/>
      <c r="LY40" s="13"/>
      <c r="LZ40" s="13"/>
      <c r="MA40" s="13"/>
      <c r="MB40" s="13"/>
      <c r="MC40" s="13"/>
      <c r="MD40" s="13"/>
      <c r="ME40" s="13"/>
      <c r="MF40" s="13"/>
      <c r="MG40" s="13"/>
      <c r="MH40" s="13"/>
      <c r="MI40" s="13"/>
      <c r="MJ40" s="13"/>
      <c r="MK40" s="13"/>
      <c r="ML40" s="13"/>
      <c r="MM40" s="13"/>
      <c r="MN40" s="13"/>
      <c r="MO40" s="13"/>
      <c r="MP40" s="13"/>
      <c r="MQ40" s="13"/>
      <c r="MR40" s="13"/>
      <c r="MS40" s="13"/>
      <c r="MT40" s="13"/>
      <c r="MU40" s="13"/>
      <c r="MV40" s="13"/>
      <c r="MW40" s="13"/>
      <c r="MX40" s="13"/>
      <c r="MY40" s="13"/>
      <c r="MZ40" s="13"/>
      <c r="NA40" s="13"/>
      <c r="NB40" s="13"/>
      <c r="NC40" s="13"/>
      <c r="ND40" s="13"/>
      <c r="NE40" s="13"/>
      <c r="NF40" s="13"/>
      <c r="NG40" s="13"/>
      <c r="NH40" s="13"/>
      <c r="NI40" s="13"/>
      <c r="NJ40" s="13"/>
      <c r="NK40" s="13"/>
      <c r="NL40" s="13"/>
      <c r="NM40" s="13"/>
      <c r="NN40" s="13"/>
      <c r="NO40" s="13"/>
      <c r="NP40" s="13"/>
      <c r="NQ40" s="13"/>
      <c r="NR40" s="13"/>
      <c r="NS40" s="13"/>
      <c r="NT40" s="13"/>
      <c r="NU40" s="13"/>
      <c r="NV40" s="13"/>
      <c r="NW40" s="13"/>
      <c r="NX40" s="13"/>
      <c r="NY40" s="13"/>
      <c r="NZ40" s="13"/>
      <c r="OA40" s="13"/>
      <c r="OB40" s="13"/>
      <c r="OC40" s="13"/>
      <c r="OD40" s="13"/>
      <c r="OE40" s="13"/>
      <c r="OF40" s="13"/>
      <c r="OG40" s="13"/>
      <c r="OH40" s="13"/>
      <c r="OI40" s="13"/>
      <c r="OJ40" s="13"/>
      <c r="OK40" s="13"/>
      <c r="OL40" s="13"/>
      <c r="OM40" s="13"/>
      <c r="ON40" s="13"/>
      <c r="OO40" s="13"/>
      <c r="OP40" s="13"/>
      <c r="OQ40" s="13"/>
      <c r="OR40" s="13"/>
      <c r="OS40" s="13"/>
      <c r="OT40" s="13"/>
      <c r="OU40" s="13"/>
      <c r="OV40" s="13"/>
      <c r="OW40" s="13"/>
      <c r="OX40" s="13"/>
      <c r="OY40" s="13"/>
      <c r="OZ40" s="13"/>
      <c r="PA40" s="13"/>
      <c r="PB40" s="13"/>
      <c r="PC40" s="13"/>
      <c r="PD40" s="13"/>
      <c r="PE40" s="13"/>
      <c r="PF40" s="13"/>
      <c r="PG40" s="13"/>
      <c r="PH40" s="13"/>
      <c r="PI40" s="13"/>
      <c r="PJ40" s="13"/>
      <c r="PK40" s="13"/>
      <c r="PL40" s="13"/>
      <c r="PM40" s="13"/>
      <c r="PN40" s="13"/>
      <c r="PO40" s="13"/>
      <c r="PP40" s="13"/>
      <c r="PQ40" s="13"/>
      <c r="PR40" s="13"/>
      <c r="PS40" s="13"/>
      <c r="PT40" s="13"/>
      <c r="PU40" s="13"/>
      <c r="PV40" s="13"/>
      <c r="PW40" s="13"/>
      <c r="PX40" s="13"/>
      <c r="PY40" s="13"/>
      <c r="PZ40" s="13"/>
      <c r="QA40" s="13"/>
      <c r="QB40" s="13"/>
      <c r="QC40" s="13"/>
      <c r="QD40" s="13"/>
      <c r="QE40" s="13"/>
      <c r="QF40" s="13"/>
      <c r="QG40" s="13"/>
      <c r="QH40" s="13"/>
      <c r="QI40" s="13"/>
      <c r="QJ40" s="13"/>
      <c r="QK40" s="13"/>
      <c r="QL40" s="13"/>
      <c r="QM40" s="13"/>
      <c r="QN40" s="13"/>
      <c r="QO40" s="13"/>
      <c r="QP40" s="13"/>
      <c r="QQ40" s="13"/>
      <c r="QR40" s="13"/>
      <c r="QS40" s="13"/>
      <c r="QT40" s="13"/>
      <c r="QU40" s="13"/>
      <c r="QV40" s="13"/>
      <c r="QW40" s="13"/>
      <c r="QX40" s="13"/>
      <c r="QY40" s="13"/>
      <c r="QZ40" s="13"/>
      <c r="RA40" s="13"/>
      <c r="RB40" s="13"/>
      <c r="RC40" s="13"/>
      <c r="RD40" s="13"/>
      <c r="RE40" s="13"/>
      <c r="RF40" s="13"/>
      <c r="RG40" s="13"/>
      <c r="RH40" s="13"/>
      <c r="RI40" s="13"/>
      <c r="RJ40" s="13"/>
      <c r="RK40" s="13"/>
      <c r="RL40" s="13"/>
      <c r="RM40" s="13"/>
      <c r="RN40" s="13"/>
      <c r="RO40" s="13"/>
      <c r="RP40" s="13"/>
      <c r="RQ40" s="13"/>
      <c r="RR40" s="13"/>
      <c r="RS40" s="13"/>
      <c r="RT40" s="13"/>
      <c r="RU40" s="13"/>
      <c r="RV40" s="13"/>
      <c r="RW40" s="13"/>
      <c r="RX40" s="13"/>
      <c r="RY40" s="13"/>
      <c r="RZ40" s="13"/>
      <c r="SA40" s="13"/>
      <c r="SB40" s="13"/>
      <c r="SC40" s="13"/>
      <c r="SD40" s="13"/>
      <c r="SE40" s="13"/>
      <c r="SF40" s="13"/>
      <c r="SG40" s="13"/>
      <c r="SH40" s="13"/>
      <c r="SI40" s="13"/>
      <c r="SJ40" s="13"/>
      <c r="SK40" s="13"/>
      <c r="SL40" s="13"/>
      <c r="SM40" s="13"/>
      <c r="SN40" s="13"/>
      <c r="SO40" s="13"/>
      <c r="SP40" s="13"/>
      <c r="SQ40" s="13"/>
      <c r="SR40" s="13"/>
      <c r="SS40" s="13"/>
      <c r="ST40" s="13"/>
      <c r="SU40" s="13"/>
      <c r="SV40" s="13"/>
      <c r="SW40" s="13"/>
      <c r="SX40" s="13"/>
      <c r="SY40" s="13"/>
      <c r="SZ40" s="13"/>
      <c r="TA40" s="13"/>
      <c r="TB40" s="13"/>
      <c r="TC40" s="13"/>
      <c r="TD40" s="13"/>
      <c r="TE40" s="13"/>
      <c r="TF40" s="13"/>
      <c r="TG40" s="13"/>
      <c r="TH40" s="13"/>
      <c r="TI40" s="13"/>
      <c r="TJ40" s="13"/>
      <c r="TK40" s="13"/>
      <c r="TL40" s="13"/>
      <c r="TM40" s="13"/>
      <c r="TN40" s="13"/>
      <c r="TO40" s="13"/>
      <c r="TP40" s="13"/>
      <c r="TQ40" s="13"/>
      <c r="TR40" s="13"/>
      <c r="TS40" s="13"/>
      <c r="TT40" s="13"/>
      <c r="TU40" s="13"/>
      <c r="TV40" s="13"/>
      <c r="TW40" s="13"/>
      <c r="TX40" s="13"/>
      <c r="TY40" s="13"/>
      <c r="TZ40" s="13"/>
      <c r="UA40" s="13"/>
      <c r="UB40" s="13"/>
      <c r="UC40" s="13"/>
      <c r="UD40" s="13"/>
      <c r="UE40" s="13"/>
      <c r="UF40" s="13"/>
      <c r="UG40" s="13"/>
      <c r="UH40" s="13"/>
      <c r="UI40" s="13"/>
      <c r="UJ40" s="13"/>
      <c r="UK40" s="13"/>
      <c r="UL40" s="13"/>
      <c r="UM40" s="13"/>
      <c r="UN40" s="13"/>
      <c r="UO40" s="13"/>
      <c r="UP40" s="13"/>
      <c r="UQ40" s="13"/>
      <c r="UR40" s="13"/>
      <c r="US40" s="13"/>
      <c r="UT40" s="13"/>
      <c r="UU40" s="13"/>
      <c r="UV40" s="13"/>
      <c r="UW40" s="13"/>
      <c r="UX40" s="13"/>
      <c r="UY40" s="13"/>
      <c r="UZ40" s="13"/>
      <c r="VA40" s="13"/>
      <c r="VB40" s="13"/>
      <c r="VC40" s="13"/>
      <c r="VD40" s="13"/>
      <c r="VE40" s="13"/>
      <c r="VF40" s="13"/>
      <c r="VG40" s="13"/>
      <c r="VH40" s="13"/>
      <c r="VI40" s="13"/>
      <c r="VJ40" s="13"/>
      <c r="VK40" s="13"/>
      <c r="VL40" s="13"/>
      <c r="VM40" s="13"/>
      <c r="VN40" s="13"/>
      <c r="VO40" s="13"/>
      <c r="VP40" s="13"/>
      <c r="VQ40" s="13"/>
      <c r="VR40" s="13"/>
      <c r="VS40" s="13"/>
      <c r="VT40" s="13"/>
      <c r="VU40" s="13"/>
      <c r="VV40" s="13"/>
      <c r="VW40" s="13"/>
      <c r="VX40" s="13"/>
      <c r="VY40" s="13"/>
      <c r="VZ40" s="13"/>
      <c r="WA40" s="13"/>
      <c r="WB40" s="13"/>
      <c r="WC40" s="13"/>
      <c r="WD40" s="13"/>
      <c r="WE40" s="13"/>
      <c r="WF40" s="13"/>
      <c r="WG40" s="13"/>
      <c r="WH40" s="13"/>
      <c r="WI40" s="13"/>
      <c r="WJ40" s="13"/>
      <c r="WK40" s="13"/>
      <c r="WL40" s="13"/>
      <c r="WM40" s="13"/>
      <c r="WN40" s="13"/>
      <c r="WO40" s="13"/>
      <c r="WP40" s="13"/>
      <c r="WQ40" s="13"/>
      <c r="WR40" s="13"/>
      <c r="WS40" s="13"/>
      <c r="WT40" s="13"/>
      <c r="WU40" s="13"/>
      <c r="WV40" s="13"/>
      <c r="WW40" s="13"/>
      <c r="WX40" s="13"/>
      <c r="WY40" s="13"/>
      <c r="WZ40" s="13"/>
      <c r="XA40" s="13"/>
      <c r="XB40" s="13"/>
      <c r="XC40" s="13"/>
      <c r="XD40" s="13"/>
      <c r="XE40" s="13"/>
      <c r="XF40" s="13"/>
      <c r="XG40" s="13"/>
      <c r="XH40" s="13"/>
      <c r="XI40" s="13"/>
      <c r="XJ40" s="13"/>
      <c r="XK40" s="13"/>
      <c r="XL40" s="13"/>
      <c r="XM40" s="13"/>
      <c r="XN40" s="13"/>
      <c r="XO40" s="13"/>
      <c r="XP40" s="13"/>
      <c r="XQ40" s="13"/>
      <c r="XR40" s="13"/>
      <c r="XS40" s="13"/>
      <c r="XT40" s="13"/>
      <c r="XU40" s="13"/>
      <c r="XV40" s="13"/>
      <c r="XW40" s="13"/>
      <c r="XX40" s="13"/>
      <c r="XY40" s="13"/>
      <c r="XZ40" s="13"/>
      <c r="YA40" s="13"/>
      <c r="YB40" s="13"/>
      <c r="YC40" s="13"/>
      <c r="YD40" s="13"/>
      <c r="YE40" s="13"/>
      <c r="YF40" s="13"/>
      <c r="YG40" s="13"/>
      <c r="YH40" s="13"/>
      <c r="YI40" s="13"/>
      <c r="YJ40" s="13"/>
      <c r="YK40" s="13"/>
      <c r="YL40" s="13"/>
      <c r="YM40" s="13"/>
      <c r="YN40" s="13"/>
      <c r="YO40" s="13"/>
      <c r="YP40" s="13"/>
      <c r="YQ40" s="13"/>
      <c r="YR40" s="13"/>
      <c r="YS40" s="13"/>
      <c r="YT40" s="13"/>
      <c r="YU40" s="13"/>
      <c r="YV40" s="13"/>
      <c r="YW40" s="13"/>
      <c r="YX40" s="13"/>
      <c r="YY40" s="13"/>
      <c r="YZ40" s="13"/>
      <c r="ZA40" s="13"/>
      <c r="ZB40" s="13"/>
      <c r="ZC40" s="13"/>
      <c r="ZD40" s="13"/>
      <c r="ZE40" s="13"/>
      <c r="ZF40" s="13"/>
      <c r="ZG40" s="13"/>
      <c r="ZH40" s="13"/>
      <c r="ZI40" s="13"/>
      <c r="ZJ40" s="13"/>
      <c r="ZK40" s="13"/>
      <c r="ZL40" s="13"/>
      <c r="ZM40" s="13"/>
      <c r="ZN40" s="13"/>
      <c r="ZO40" s="13"/>
      <c r="ZP40" s="13"/>
      <c r="ZQ40" s="13"/>
      <c r="ZR40" s="13"/>
      <c r="ZS40" s="13"/>
      <c r="ZT40" s="13"/>
      <c r="ZU40" s="13"/>
      <c r="ZV40" s="13"/>
      <c r="ZW40" s="13"/>
      <c r="ZX40" s="13"/>
      <c r="ZY40" s="13"/>
      <c r="ZZ40" s="13"/>
      <c r="AAA40" s="13"/>
      <c r="AAB40" s="13"/>
      <c r="AAC40" s="13"/>
      <c r="AAD40" s="13"/>
      <c r="AAE40" s="13"/>
      <c r="AAF40" s="13"/>
      <c r="AAG40" s="13"/>
      <c r="AAH40" s="13"/>
      <c r="AAI40" s="13"/>
      <c r="AAJ40" s="13"/>
      <c r="AAK40" s="13"/>
      <c r="AAL40" s="13"/>
      <c r="AAM40" s="13"/>
      <c r="AAN40" s="13"/>
      <c r="AAO40" s="13"/>
      <c r="AAP40" s="13"/>
      <c r="AAQ40" s="13"/>
      <c r="AAR40" s="13"/>
      <c r="AAS40" s="13"/>
      <c r="AAT40" s="13"/>
      <c r="AAU40" s="13"/>
      <c r="AAV40" s="13"/>
      <c r="AAW40" s="13"/>
      <c r="AAX40" s="13"/>
      <c r="AAY40" s="13"/>
      <c r="AAZ40" s="13"/>
      <c r="ABA40" s="13"/>
      <c r="ABB40" s="13"/>
      <c r="ABC40" s="13"/>
      <c r="ABD40" s="13"/>
      <c r="ABE40" s="13"/>
      <c r="ABF40" s="13"/>
      <c r="ABG40" s="13"/>
      <c r="ABH40" s="13"/>
      <c r="ABI40" s="13"/>
      <c r="ABJ40" s="13"/>
      <c r="ABK40" s="13"/>
      <c r="ABL40" s="13"/>
      <c r="ABM40" s="13"/>
      <c r="ABN40" s="13"/>
      <c r="ABO40" s="13"/>
      <c r="ABP40" s="13"/>
      <c r="ABQ40" s="13"/>
      <c r="ABR40" s="13"/>
      <c r="ABS40" s="13"/>
      <c r="ABT40" s="13"/>
      <c r="ABU40" s="13"/>
      <c r="ABV40" s="13"/>
      <c r="ABW40" s="13"/>
      <c r="ABX40" s="13"/>
      <c r="ABY40" s="13"/>
      <c r="ABZ40" s="13"/>
      <c r="ACA40" s="13"/>
      <c r="ACB40" s="13"/>
      <c r="ACC40" s="13"/>
      <c r="ACD40" s="13"/>
      <c r="ACE40" s="13"/>
      <c r="ACF40" s="13"/>
      <c r="ACG40" s="13"/>
      <c r="ACH40" s="13"/>
      <c r="ACI40" s="13"/>
      <c r="ACJ40" s="13"/>
      <c r="ACK40" s="13"/>
      <c r="ACL40" s="13"/>
      <c r="ACM40" s="13"/>
      <c r="ACN40" s="13"/>
      <c r="ACO40" s="13"/>
      <c r="ACP40" s="13"/>
      <c r="ACQ40" s="13"/>
      <c r="ACR40" s="13"/>
      <c r="ACS40" s="13"/>
      <c r="ACT40" s="13"/>
      <c r="ACU40" s="13"/>
      <c r="ACV40" s="13"/>
      <c r="ACW40" s="13"/>
      <c r="ACX40" s="13"/>
      <c r="ACY40" s="13"/>
      <c r="ACZ40" s="13"/>
      <c r="ADA40" s="13"/>
      <c r="ADB40" s="13"/>
      <c r="ADC40" s="13"/>
      <c r="ADD40" s="13"/>
      <c r="ADE40" s="13"/>
      <c r="ADF40" s="13"/>
      <c r="ADG40" s="13"/>
      <c r="ADH40" s="13"/>
      <c r="ADI40" s="13"/>
      <c r="ADJ40" s="13"/>
      <c r="ADK40" s="13"/>
      <c r="ADL40" s="13"/>
      <c r="ADM40" s="13"/>
      <c r="ADN40" s="13"/>
      <c r="ADO40" s="13"/>
      <c r="ADP40" s="13"/>
      <c r="ADQ40" s="13"/>
      <c r="ADR40" s="13"/>
      <c r="ADS40" s="13"/>
      <c r="ADT40" s="13"/>
      <c r="ADU40" s="13"/>
      <c r="ADV40" s="13"/>
      <c r="ADW40" s="13"/>
      <c r="ADX40" s="13"/>
      <c r="ADY40" s="13"/>
      <c r="ADZ40" s="13"/>
      <c r="AEA40" s="13"/>
      <c r="AEB40" s="13"/>
      <c r="AEC40" s="13"/>
      <c r="AED40" s="13"/>
      <c r="AEE40" s="13"/>
      <c r="AEF40" s="13"/>
      <c r="AEG40" s="13"/>
      <c r="AEH40" s="13"/>
      <c r="AEI40" s="13"/>
      <c r="AEJ40" s="13"/>
      <c r="AEK40" s="13"/>
      <c r="AEL40" s="13"/>
      <c r="AEM40" s="13"/>
      <c r="AEN40" s="13"/>
      <c r="AEO40" s="13"/>
      <c r="AEP40" s="13"/>
      <c r="AEQ40" s="13"/>
      <c r="AER40" s="13"/>
      <c r="AES40" s="13"/>
      <c r="AET40" s="13"/>
      <c r="AEU40" s="13"/>
      <c r="AEV40" s="13"/>
      <c r="AEW40" s="13"/>
      <c r="AEX40" s="13"/>
      <c r="AEY40" s="13"/>
      <c r="AEZ40" s="13"/>
      <c r="AFA40" s="13"/>
      <c r="AFB40" s="13"/>
      <c r="AFC40" s="13"/>
      <c r="AFD40" s="13"/>
      <c r="AFE40" s="13"/>
      <c r="AFF40" s="13"/>
      <c r="AFG40" s="13"/>
      <c r="AFH40" s="13"/>
      <c r="AFI40" s="13"/>
      <c r="AFJ40" s="13"/>
      <c r="AFK40" s="13"/>
      <c r="AFL40" s="13"/>
      <c r="AFM40" s="13"/>
      <c r="AFN40" s="13"/>
      <c r="AFO40" s="13"/>
      <c r="AFP40" s="13"/>
      <c r="AFQ40" s="13"/>
      <c r="AFR40" s="13"/>
      <c r="AFS40" s="13"/>
      <c r="AFT40" s="13"/>
      <c r="AFU40" s="13"/>
      <c r="AFV40" s="13"/>
      <c r="AFW40" s="13"/>
      <c r="AFX40" s="13"/>
      <c r="AFY40" s="13"/>
      <c r="AFZ40" s="13"/>
      <c r="AGA40" s="13"/>
      <c r="AGB40" s="13"/>
      <c r="AGC40" s="13"/>
      <c r="AGD40" s="13"/>
      <c r="AGE40" s="13"/>
      <c r="AGF40" s="13"/>
      <c r="AGG40" s="13"/>
      <c r="AGH40" s="13"/>
      <c r="AGI40" s="13"/>
      <c r="AGJ40" s="13"/>
      <c r="AGK40" s="13"/>
      <c r="AGL40" s="13"/>
      <c r="AGM40" s="13"/>
      <c r="AGN40" s="13"/>
      <c r="AGO40" s="13"/>
      <c r="AGP40" s="13"/>
      <c r="AGQ40" s="13"/>
      <c r="AGR40" s="13"/>
      <c r="AGS40" s="13"/>
      <c r="AGT40" s="13"/>
      <c r="AGU40" s="13"/>
      <c r="AGV40" s="13"/>
      <c r="AGW40" s="13"/>
      <c r="AGX40" s="13"/>
      <c r="AGY40" s="13"/>
      <c r="AGZ40" s="13"/>
      <c r="AHA40" s="13"/>
      <c r="AHB40" s="13"/>
      <c r="AHC40" s="13"/>
      <c r="AHD40" s="13"/>
      <c r="AHE40" s="13"/>
      <c r="AHF40" s="13"/>
      <c r="AHG40" s="13"/>
      <c r="AHH40" s="13"/>
      <c r="AHI40" s="13"/>
      <c r="AHJ40" s="13"/>
      <c r="AHK40" s="13"/>
      <c r="AHL40" s="13"/>
      <c r="AHM40" s="13"/>
      <c r="AHN40" s="13"/>
      <c r="AHO40" s="13"/>
      <c r="AHP40" s="13"/>
      <c r="AHQ40" s="13"/>
      <c r="AHR40" s="13"/>
      <c r="AHS40" s="13"/>
      <c r="AHT40" s="13"/>
      <c r="AHU40" s="13"/>
      <c r="AHV40" s="13"/>
      <c r="AHW40" s="13"/>
      <c r="AHX40" s="13"/>
      <c r="AHY40" s="13"/>
      <c r="AHZ40" s="13"/>
      <c r="AIA40" s="13"/>
      <c r="AIB40" s="13"/>
      <c r="AIC40" s="13"/>
      <c r="AID40" s="13"/>
      <c r="AIE40" s="13"/>
      <c r="AIF40" s="13"/>
      <c r="AIG40" s="13"/>
      <c r="AIH40" s="13"/>
      <c r="AII40" s="13"/>
      <c r="AIJ40" s="13"/>
      <c r="AIK40" s="13"/>
      <c r="AIL40" s="13"/>
      <c r="AIM40" s="13"/>
      <c r="AIN40" s="13"/>
      <c r="AIO40" s="13"/>
      <c r="AIP40" s="13"/>
      <c r="AIQ40" s="13"/>
      <c r="AIR40" s="13"/>
      <c r="AIS40" s="13"/>
      <c r="AIT40" s="13"/>
      <c r="AIU40" s="13"/>
      <c r="AIV40" s="13"/>
      <c r="AIW40" s="13"/>
      <c r="AIX40" s="13"/>
      <c r="AIY40" s="13"/>
      <c r="AIZ40" s="13"/>
      <c r="AJA40" s="13"/>
      <c r="AJB40" s="13"/>
      <c r="AJC40" s="13"/>
      <c r="AJD40" s="13"/>
      <c r="AJE40" s="13"/>
      <c r="AJF40" s="13"/>
      <c r="AJG40" s="13"/>
      <c r="AJH40" s="13"/>
      <c r="AJI40" s="13"/>
      <c r="AJJ40" s="13"/>
      <c r="AJK40" s="13"/>
      <c r="AJL40" s="13"/>
      <c r="AJM40" s="13"/>
      <c r="AJN40" s="13"/>
      <c r="AJO40" s="13"/>
      <c r="AJP40" s="13"/>
      <c r="AJQ40" s="13"/>
      <c r="AJR40" s="13"/>
      <c r="AJS40" s="13"/>
      <c r="AJT40" s="13"/>
      <c r="AJU40" s="13"/>
      <c r="AJV40" s="13"/>
      <c r="AJW40" s="13"/>
      <c r="AJX40" s="13"/>
      <c r="AJY40" s="13"/>
      <c r="AJZ40" s="13"/>
      <c r="AKA40" s="13"/>
      <c r="AKB40" s="13"/>
      <c r="AKC40" s="13"/>
      <c r="AKD40" s="13"/>
      <c r="AKE40" s="13"/>
      <c r="AKF40" s="13"/>
      <c r="AKG40" s="13"/>
      <c r="AKH40" s="13"/>
      <c r="AKI40" s="13"/>
      <c r="AKJ40" s="13"/>
      <c r="AKK40" s="13"/>
      <c r="AKL40" s="13"/>
      <c r="AKM40" s="13"/>
      <c r="AKN40" s="13"/>
      <c r="AKO40" s="13"/>
      <c r="AKP40" s="13"/>
      <c r="AKQ40" s="13"/>
      <c r="AKR40" s="13"/>
      <c r="AKS40" s="13"/>
      <c r="AKT40" s="13"/>
      <c r="AKU40" s="13"/>
      <c r="AKV40" s="13"/>
      <c r="AKW40" s="13"/>
      <c r="AKX40" s="13"/>
      <c r="AKY40" s="13"/>
      <c r="AKZ40" s="13"/>
      <c r="ALA40" s="13"/>
      <c r="ALB40" s="13"/>
      <c r="ALC40" s="13"/>
      <c r="ALD40" s="13"/>
      <c r="ALE40" s="13"/>
      <c r="ALF40" s="13"/>
      <c r="ALG40" s="13"/>
      <c r="ALH40" s="13"/>
      <c r="ALI40" s="13"/>
      <c r="ALJ40" s="13"/>
      <c r="ALK40" s="13"/>
      <c r="ALL40" s="13"/>
      <c r="ALM40" s="13"/>
      <c r="ALN40" s="13"/>
      <c r="ALO40" s="13"/>
      <c r="ALP40" s="13"/>
      <c r="ALQ40" s="13"/>
      <c r="ALR40" s="13"/>
      <c r="ALS40" s="13"/>
      <c r="ALT40" s="13"/>
      <c r="ALU40" s="13"/>
    </row>
    <row r="41" spans="1:1009" s="12" customFormat="1" ht="18">
      <c r="A41" s="112" t="str">
        <f>DataBase!B37</f>
        <v>Scrobicularia plana</v>
      </c>
      <c r="B41" s="112" t="str">
        <f>DataBase!C37</f>
        <v>Réserves énergétiques</v>
      </c>
      <c r="C41" s="112" t="str">
        <f>DataBase!D37</f>
        <v>Transition / Côtier</v>
      </c>
      <c r="D41" s="112" t="str">
        <f>DataBase!E37</f>
        <v>C Mouneyrac</v>
      </c>
      <c r="E41" s="112" t="str">
        <f>DataBase!F37</f>
        <v>MMS</v>
      </c>
      <c r="F41" s="20" t="str">
        <f t="shared" si="0"/>
        <v>Scrobicularia plana Réserves énergétiques</v>
      </c>
      <c r="G41" s="20">
        <f>_xlfn.RANK.EQ(H41,$H$9:$H$997,0)+COUNTIF(H$8:H40,H41)</f>
        <v>126</v>
      </c>
      <c r="H41" s="20">
        <f t="shared" si="1"/>
        <v>290</v>
      </c>
      <c r="I41" s="19">
        <f>INDEX(Ponderation!$W:$AA,MATCH(Analyse!I$8,Ponderation!$W:$W,0),MATCH(Analyse!$B$5,Ponderation!$W$2:$AA$2,0))*INDEX(DataBase!$1:$1048576,MATCH(Analyse!$F41,DataBase!$G:$G,0),MATCH(Analyse!I$8,DataBase!$4:$4,0))</f>
        <v>30</v>
      </c>
      <c r="J41" s="19">
        <f>INDEX(Ponderation!$W:$AA,MATCH(Analyse!J$8,Ponderation!$W:$W,0),MATCH(Analyse!$B$5,Ponderation!$W$2:$AA$2,0))*INDEX(DataBase!$1:$1048576,MATCH(Analyse!$F41,DataBase!$G:$G,0),MATCH(Analyse!J$8,DataBase!$4:$4,0))</f>
        <v>0</v>
      </c>
      <c r="K41" s="19">
        <f>INDEX(Ponderation!$W:$AA,MATCH(Analyse!K$8,Ponderation!$W:$W,0),MATCH(Analyse!$B$5,Ponderation!$W$2:$AA$2,0))*INDEX(DataBase!$1:$1048576,MATCH(Analyse!$F41,DataBase!$G:$G,0),MATCH(Analyse!K$8,DataBase!$4:$4,0))</f>
        <v>0</v>
      </c>
      <c r="L41" s="19">
        <f>INDEX(Ponderation!$W:$AA,MATCH(Analyse!L$8,Ponderation!$W:$W,0),MATCH(Analyse!$B$5,Ponderation!$W$2:$AA$2,0))*INDEX(DataBase!$1:$1048576,MATCH(Analyse!$F41,DataBase!$G:$G,0),MATCH(Analyse!L$8,DataBase!$4:$4,0))</f>
        <v>30</v>
      </c>
      <c r="M41" s="19">
        <f>INDEX(Ponderation!$W:$AA,MATCH(Analyse!M$8,Ponderation!$W:$W,0),MATCH(Analyse!$B$5,Ponderation!$W$2:$AA$2,0))*INDEX(DataBase!$1:$1048576,MATCH(Analyse!$F41,DataBase!$G:$G,0),MATCH(Analyse!M$8,DataBase!$4:$4,0))</f>
        <v>0</v>
      </c>
      <c r="N41" s="19">
        <f>INDEX(Ponderation!$W:$AA,MATCH(Analyse!N$8,Ponderation!$W:$W,0),MATCH(Analyse!$B$5,Ponderation!$W$2:$AA$2,0))*INDEX(DataBase!$1:$1048576,MATCH(Analyse!$F41,DataBase!$G:$G,0),MATCH(Analyse!N$8,DataBase!$4:$4,0))</f>
        <v>0</v>
      </c>
      <c r="O41" s="19">
        <f>INDEX(Ponderation!$W:$AA,MATCH(Analyse!O$8,Ponderation!$W:$W,0),MATCH(Analyse!$B$5,Ponderation!$W$2:$AA$2,0))*INDEX(DataBase!$1:$1048576,MATCH(Analyse!$F41,DataBase!$G:$G,0),MATCH(Analyse!O$8,DataBase!$4:$4,0))</f>
        <v>30</v>
      </c>
      <c r="P41" s="19">
        <f>INDEX(Ponderation!$W:$AA,MATCH(Analyse!P$8,Ponderation!$W:$W,0),MATCH(Analyse!$B$5,Ponderation!$W$2:$AA$2,0))*INDEX(DataBase!$1:$1048576,MATCH(Analyse!$F41,DataBase!$G:$G,0),MATCH(Analyse!P$8,DataBase!$4:$4,0))</f>
        <v>0</v>
      </c>
      <c r="Q41" s="19">
        <f>INDEX(Ponderation!$W:$AA,MATCH(Analyse!Q$8,Ponderation!$W:$W,0),MATCH(Analyse!$B$5,Ponderation!$W$2:$AA$2,0))*INDEX(DataBase!$1:$1048576,MATCH(Analyse!$F41,DataBase!$G:$G,0),MATCH(Analyse!Q$8,DataBase!$4:$4,0))</f>
        <v>0</v>
      </c>
      <c r="R41" s="19">
        <f>INDEX(Ponderation!$W:$AA,MATCH(Analyse!R$8,Ponderation!$W:$W,0),MATCH(Analyse!$B$5,Ponderation!$W$2:$AA$2,0))*INDEX(DataBase!$1:$1048576,MATCH(Analyse!$F41,DataBase!$G:$G,0),MATCH(Analyse!R$8,DataBase!$4:$4,0))</f>
        <v>30</v>
      </c>
      <c r="S41" s="19">
        <f>INDEX(Ponderation!$W:$AA,MATCH(Analyse!S$8,Ponderation!$W:$W,0),MATCH(Analyse!$B$5,Ponderation!$W$2:$AA$2,0))*INDEX(DataBase!$1:$1048576,MATCH(Analyse!$F41,DataBase!$G:$G,0),MATCH(Analyse!S$8,DataBase!$4:$4,0))</f>
        <v>0</v>
      </c>
      <c r="T41" s="19">
        <f>INDEX(Ponderation!$W:$AA,MATCH(Analyse!T$8,Ponderation!$W:$W,0),MATCH(Analyse!$B$5,Ponderation!$W$2:$AA$2,0))*INDEX(DataBase!$1:$1048576,MATCH(Analyse!$F41,DataBase!$G:$G,0),MATCH(Analyse!T$8,DataBase!$4:$4,0))</f>
        <v>0</v>
      </c>
      <c r="U41" s="19">
        <f>INDEX(Ponderation!$W:$AA,MATCH(Analyse!U$8,Ponderation!$W:$W,0),MATCH(Analyse!$B$5,Ponderation!$W$2:$AA$2,0))*INDEX(DataBase!$1:$1048576,MATCH(Analyse!$F41,DataBase!$G:$G,0),MATCH(Analyse!U$8,DataBase!$4:$4,0))</f>
        <v>30</v>
      </c>
      <c r="V41" s="19">
        <f>INDEX(Ponderation!$W:$AA,MATCH(Analyse!V$8,Ponderation!$W:$W,0),MATCH(Analyse!$B$5,Ponderation!$W$2:$AA$2,0))*INDEX(DataBase!$1:$1048576,MATCH(Analyse!$F41,DataBase!$G:$G,0),MATCH(Analyse!V$8,DataBase!$4:$4,0))</f>
        <v>0</v>
      </c>
      <c r="W41" s="19">
        <f>INDEX(Ponderation!$W:$AA,MATCH(Analyse!W$8,Ponderation!$W:$W,0),MATCH(Analyse!$B$5,Ponderation!$W$2:$AA$2,0))*INDEX(DataBase!$1:$1048576,MATCH(Analyse!$F41,DataBase!$G:$G,0),MATCH(Analyse!W$8,DataBase!$4:$4,0))</f>
        <v>0</v>
      </c>
      <c r="X41" s="19">
        <f>INDEX(Ponderation!$W:$AA,MATCH(Analyse!X$8,Ponderation!$W:$W,0),MATCH(Analyse!$B$5,Ponderation!$W$2:$AA$2,0))*INDEX(DataBase!$1:$1048576,MATCH(Analyse!$F41,DataBase!$G:$G,0),MATCH(Analyse!X$8,DataBase!$4:$4,0))</f>
        <v>0</v>
      </c>
      <c r="Y41" s="19">
        <f>INDEX(Ponderation!$W:$AA,MATCH(Analyse!Y$8,Ponderation!$W:$W,0),MATCH(Analyse!$B$5,Ponderation!$W$2:$AA$2,0))*INDEX(DataBase!$1:$1048576,MATCH(Analyse!$F41,DataBase!$G:$G,0),MATCH(Analyse!Y$8,DataBase!$4:$4,0))</f>
        <v>0</v>
      </c>
      <c r="Z41" s="19">
        <f>INDEX(Ponderation!$W:$AA,MATCH(Analyse!Z$8,Ponderation!$W:$W,0),MATCH(Analyse!$B$5,Ponderation!$W$2:$AA$2,0))*INDEX(DataBase!$1:$1048576,MATCH(Analyse!$F41,DataBase!$G:$G,0),MATCH(Analyse!Z$8,DataBase!$4:$4,0))</f>
        <v>0</v>
      </c>
      <c r="AA41" s="19">
        <f>INDEX(Ponderation!$W:$AA,MATCH(Analyse!AA$8,Ponderation!$W:$W,0),MATCH(Analyse!$B$5,Ponderation!$W$2:$AA$2,0))*INDEX(DataBase!$1:$1048576,MATCH(Analyse!$F41,DataBase!$G:$G,0),MATCH(Analyse!AA$8,DataBase!$4:$4,0))</f>
        <v>10</v>
      </c>
      <c r="AB41" s="19">
        <f>INDEX(Ponderation!$W:$AA,MATCH(Analyse!AB$8,Ponderation!$W:$W,0),MATCH(Analyse!$B$5,Ponderation!$W$2:$AA$2,0))*INDEX(DataBase!$1:$1048576,MATCH(Analyse!$F41,DataBase!$G:$G,0),MATCH(Analyse!AB$8,DataBase!$4:$4,0))</f>
        <v>10</v>
      </c>
      <c r="AC41" s="19">
        <f>INDEX(Ponderation!$W:$AA,MATCH(Analyse!AC$8,Ponderation!$W:$W,0),MATCH(Analyse!$B$5,Ponderation!$W$2:$AA$2,0))*INDEX(DataBase!$1:$1048576,MATCH(Analyse!$F41,DataBase!$G:$G,0),MATCH(Analyse!AC$8,DataBase!$4:$4,0))</f>
        <v>0</v>
      </c>
      <c r="AD41" s="19">
        <f>INDEX(Ponderation!$W:$AA,MATCH(Analyse!AD$8,Ponderation!$W:$W,0),MATCH(Analyse!$B$5,Ponderation!$W$2:$AA$2,0))*INDEX(DataBase!$1:$1048576,MATCH(Analyse!$F41,DataBase!$G:$G,0),MATCH(Analyse!AD$8,DataBase!$4:$4,0))</f>
        <v>0</v>
      </c>
      <c r="AE41" s="19">
        <f>INDEX(Ponderation!$W:$AA,MATCH(Analyse!AE$8,Ponderation!$W:$W,0),MATCH(Analyse!$B$5,Ponderation!$W$2:$AA$2,0))*INDEX(DataBase!$1:$1048576,MATCH(Analyse!$F41,DataBase!$G:$G,0),MATCH(Analyse!AE$8,DataBase!$4:$4,0))</f>
        <v>30</v>
      </c>
      <c r="AF41" s="19">
        <f>INDEX(Ponderation!$W:$AA,MATCH(Analyse!AF$8,Ponderation!$W:$W,0),MATCH(Analyse!$B$5,Ponderation!$W$2:$AA$2,0))*INDEX(DataBase!$1:$1048576,MATCH(Analyse!$F41,DataBase!$G:$G,0),MATCH(Analyse!AF$8,DataBase!$4:$4,0))</f>
        <v>0</v>
      </c>
      <c r="AG41" s="19">
        <f>INDEX(Ponderation!$W:$AA,MATCH(Analyse!AG$8,Ponderation!$W:$W,0),MATCH(Analyse!$B$5,Ponderation!$W$2:$AA$2,0))*INDEX(DataBase!$1:$1048576,MATCH(Analyse!$F41,DataBase!$G:$G,0),MATCH(Analyse!AG$8,DataBase!$4:$4,0))</f>
        <v>0</v>
      </c>
      <c r="AH41" s="19">
        <f>INDEX(Ponderation!$W:$AA,MATCH(Analyse!AH$8,Ponderation!$W:$W,0),MATCH(Analyse!$B$5,Ponderation!$W$2:$AA$2,0))*INDEX(DataBase!$1:$1048576,MATCH(Analyse!$F41,DataBase!$G:$G,0),MATCH(Analyse!AH$8,DataBase!$4:$4,0))</f>
        <v>30</v>
      </c>
      <c r="AI41" s="19">
        <f>INDEX(Ponderation!$W:$AA,MATCH(Analyse!AI$8,Ponderation!$W:$W,0),MATCH(Analyse!$B$5,Ponderation!$W$2:$AA$2,0))*INDEX(DataBase!$1:$1048576,MATCH(Analyse!$F41,DataBase!$G:$G,0),MATCH(Analyse!AI$8,DataBase!$4:$4,0))</f>
        <v>0</v>
      </c>
      <c r="AJ41" s="19">
        <f>INDEX(Ponderation!$W:$AA,MATCH(Analyse!AJ$8,Ponderation!$W:$W,0),MATCH(Analyse!$B$5,Ponderation!$W$2:$AA$2,0))*INDEX(DataBase!$1:$1048576,MATCH(Analyse!$F41,DataBase!$G:$G,0),MATCH(Analyse!AJ$8,DataBase!$4:$4,0))</f>
        <v>0</v>
      </c>
      <c r="AK41" s="19">
        <f>INDEX(Ponderation!$W:$AA,MATCH(Analyse!AK$8,Ponderation!$W:$W,0),MATCH(Analyse!$B$5,Ponderation!$W$2:$AA$2,0))*INDEX(DataBase!$1:$1048576,MATCH(Analyse!$F41,DataBase!$G:$G,0),MATCH(Analyse!AK$8,DataBase!$4:$4,0))</f>
        <v>30</v>
      </c>
      <c r="AL41" s="19">
        <f>INDEX(Ponderation!$W:$AA,MATCH(Analyse!AL$8,Ponderation!$W:$W,0),MATCH(Analyse!$B$5,Ponderation!$W$2:$AA$2,0))*INDEX(DataBase!$1:$1048576,MATCH(Analyse!$F41,DataBase!$G:$G,0),MATCH(Analyse!AL$8,DataBase!$4:$4,0))</f>
        <v>0</v>
      </c>
      <c r="AM41" s="19">
        <f>INDEX(Ponderation!$W:$AA,MATCH(Analyse!AM$8,Ponderation!$W:$W,0),MATCH(Analyse!$B$5,Ponderation!$W$2:$AA$2,0))*INDEX(DataBase!$1:$1048576,MATCH(Analyse!$F41,DataBase!$G:$G,0),MATCH(Analyse!AM$8,DataBase!$4:$4,0))</f>
        <v>0</v>
      </c>
      <c r="AN41" s="19">
        <f>INDEX(Ponderation!$W:$AA,MATCH(Analyse!AN$8,Ponderation!$W:$W,0),MATCH(Analyse!$B$5,Ponderation!$W$2:$AA$2,0))*INDEX(DataBase!$1:$1048576,MATCH(Analyse!$F41,DataBase!$G:$G,0),MATCH(Analyse!AN$8,DataBase!$4:$4,0))</f>
        <v>0</v>
      </c>
      <c r="AO41" s="19">
        <f>INDEX(Ponderation!$W:$AA,MATCH(Analyse!AO$8,Ponderation!$W:$W,0),MATCH(Analyse!$B$5,Ponderation!$W$2:$AA$2,0))*INDEX(DataBase!$1:$1048576,MATCH(Analyse!$F41,DataBase!$G:$G,0),MATCH(Analyse!AO$8,DataBase!$4:$4,0))</f>
        <v>30</v>
      </c>
      <c r="AP41" s="19">
        <f>INDEX(Ponderation!$W:$AA,MATCH(Analyse!AP$8,Ponderation!$W:$W,0),MATCH(Analyse!$B$5,Ponderation!$W$2:$AA$2,0))*INDEX(DataBase!$1:$1048576,MATCH(Analyse!$F41,DataBase!$G:$G,0),MATCH(Analyse!AP$8,DataBase!$4:$4,0))</f>
        <v>0</v>
      </c>
      <c r="AQ41" s="13"/>
      <c r="AR41" s="13"/>
      <c r="AS41" s="13"/>
      <c r="AT41" s="13"/>
      <c r="AU41" s="13"/>
      <c r="AV41" s="13"/>
      <c r="AW41" s="13"/>
      <c r="AX41" s="13"/>
      <c r="AY41" s="13"/>
      <c r="AZ41" s="13"/>
      <c r="BA41" s="13"/>
      <c r="BB41" s="13"/>
      <c r="BC41" s="13"/>
      <c r="BD41" s="13"/>
      <c r="BE41" s="13"/>
      <c r="BF41" s="13"/>
      <c r="BG41" s="13"/>
      <c r="BH41" s="13"/>
      <c r="BI41" s="13"/>
      <c r="BJ41" s="13"/>
      <c r="BK41" s="13"/>
      <c r="BL41" s="13"/>
      <c r="BM41" s="17"/>
      <c r="BN41" s="17"/>
      <c r="BO41" s="17"/>
      <c r="BP41" s="17"/>
      <c r="BQ41" s="17"/>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c r="IX41" s="17"/>
      <c r="IY41" s="17"/>
      <c r="IZ41" s="17"/>
      <c r="JA41" s="17"/>
      <c r="JB41" s="17"/>
      <c r="JC41" s="17"/>
      <c r="JD41" s="17"/>
      <c r="JE41" s="17"/>
      <c r="JF41" s="17"/>
      <c r="JG41" s="17"/>
      <c r="JH41" s="17"/>
      <c r="JI41" s="17"/>
      <c r="JJ41" s="17"/>
      <c r="JK41" s="17"/>
      <c r="JL41" s="17"/>
      <c r="JM41" s="17"/>
      <c r="JN41" s="17"/>
      <c r="JO41" s="17"/>
      <c r="JP41" s="17"/>
      <c r="JQ41" s="17"/>
      <c r="JR41" s="17"/>
      <c r="JS41" s="17"/>
      <c r="JT41" s="17"/>
      <c r="JU41" s="17"/>
      <c r="JV41" s="17"/>
      <c r="JW41" s="17"/>
      <c r="JX41" s="17"/>
      <c r="JY41" s="17"/>
      <c r="JZ41" s="17"/>
      <c r="KA41" s="17"/>
      <c r="KB41" s="17"/>
      <c r="KC41" s="17"/>
      <c r="KD41" s="17"/>
      <c r="KE41" s="17"/>
      <c r="KF41" s="17"/>
      <c r="KG41" s="17"/>
      <c r="KH41" s="17"/>
      <c r="KI41" s="17"/>
      <c r="KJ41" s="17"/>
      <c r="KK41" s="17"/>
      <c r="KL41" s="17"/>
      <c r="KM41" s="17"/>
      <c r="KN41" s="17"/>
      <c r="KO41" s="17"/>
      <c r="KP41" s="17"/>
      <c r="KQ41" s="17"/>
      <c r="KR41" s="17"/>
      <c r="KS41" s="17"/>
      <c r="KT41" s="17"/>
      <c r="KU41" s="17"/>
      <c r="KV41" s="17"/>
      <c r="KW41" s="17"/>
      <c r="KX41" s="17"/>
      <c r="KY41" s="17"/>
      <c r="KZ41" s="17"/>
      <c r="LA41" s="17"/>
      <c r="LB41" s="17"/>
      <c r="LC41" s="17"/>
      <c r="LD41" s="17"/>
      <c r="LE41" s="17"/>
      <c r="LF41" s="17"/>
      <c r="LG41" s="17"/>
      <c r="LH41" s="17"/>
      <c r="LI41" s="17"/>
      <c r="LJ41" s="17"/>
      <c r="LK41" s="17"/>
      <c r="LL41" s="17"/>
      <c r="LM41" s="17"/>
      <c r="LN41" s="17"/>
      <c r="LO41" s="17"/>
      <c r="LP41" s="17"/>
      <c r="LQ41" s="17"/>
      <c r="LR41" s="17"/>
      <c r="LS41" s="17"/>
      <c r="LT41" s="17"/>
      <c r="LU41" s="17"/>
      <c r="LV41" s="17"/>
      <c r="LW41" s="17"/>
      <c r="LX41" s="17"/>
      <c r="LY41" s="17"/>
      <c r="LZ41" s="17"/>
      <c r="MA41" s="17"/>
      <c r="MB41" s="17"/>
      <c r="MC41" s="17"/>
      <c r="MD41" s="17"/>
      <c r="ME41" s="17"/>
      <c r="MF41" s="17"/>
      <c r="MG41" s="17"/>
      <c r="MH41" s="17"/>
      <c r="MI41" s="17"/>
      <c r="MJ41" s="17"/>
      <c r="MK41" s="17"/>
      <c r="ML41" s="17"/>
      <c r="MM41" s="17"/>
      <c r="MN41" s="17"/>
      <c r="MO41" s="17"/>
      <c r="MP41" s="17"/>
      <c r="MQ41" s="17"/>
      <c r="MR41" s="17"/>
      <c r="MS41" s="17"/>
      <c r="MT41" s="17"/>
      <c r="MU41" s="17"/>
      <c r="MV41" s="17"/>
      <c r="MW41" s="17"/>
      <c r="MX41" s="17"/>
      <c r="MY41" s="17"/>
      <c r="MZ41" s="17"/>
      <c r="NA41" s="17"/>
      <c r="NB41" s="17"/>
      <c r="NC41" s="17"/>
      <c r="ND41" s="17"/>
      <c r="NE41" s="17"/>
      <c r="NF41" s="17"/>
      <c r="NG41" s="17"/>
      <c r="NH41" s="17"/>
      <c r="NI41" s="17"/>
      <c r="NJ41" s="17"/>
      <c r="NK41" s="17"/>
      <c r="NL41" s="17"/>
      <c r="NM41" s="17"/>
      <c r="NN41" s="17"/>
      <c r="NO41" s="17"/>
      <c r="NP41" s="17"/>
      <c r="NQ41" s="17"/>
      <c r="NR41" s="17"/>
      <c r="NS41" s="17"/>
      <c r="NT41" s="17"/>
      <c r="NU41" s="17"/>
      <c r="NV41" s="17"/>
      <c r="NW41" s="17"/>
      <c r="NX41" s="17"/>
      <c r="NY41" s="17"/>
      <c r="NZ41" s="17"/>
      <c r="OA41" s="17"/>
      <c r="OB41" s="17"/>
      <c r="OC41" s="17"/>
      <c r="OD41" s="17"/>
      <c r="OE41" s="17"/>
      <c r="OF41" s="17"/>
      <c r="OG41" s="17"/>
      <c r="OH41" s="17"/>
      <c r="OI41" s="17"/>
      <c r="OJ41" s="17"/>
      <c r="OK41" s="17"/>
      <c r="OL41" s="17"/>
      <c r="OM41" s="17"/>
      <c r="ON41" s="17"/>
      <c r="OO41" s="17"/>
      <c r="OP41" s="17"/>
      <c r="OQ41" s="17"/>
      <c r="OR41" s="17"/>
      <c r="OS41" s="17"/>
      <c r="OT41" s="17"/>
      <c r="OU41" s="17"/>
      <c r="OV41" s="17"/>
      <c r="OW41" s="17"/>
      <c r="OX41" s="17"/>
      <c r="OY41" s="17"/>
      <c r="OZ41" s="17"/>
      <c r="PA41" s="17"/>
      <c r="PB41" s="17"/>
      <c r="PC41" s="17"/>
      <c r="PD41" s="17"/>
      <c r="PE41" s="17"/>
      <c r="PF41" s="17"/>
      <c r="PG41" s="17"/>
      <c r="PH41" s="17"/>
      <c r="PI41" s="17"/>
      <c r="PJ41" s="17"/>
      <c r="PK41" s="17"/>
      <c r="PL41" s="17"/>
      <c r="PM41" s="17"/>
      <c r="PN41" s="17"/>
      <c r="PO41" s="17"/>
      <c r="PP41" s="17"/>
      <c r="PQ41" s="17"/>
      <c r="PR41" s="17"/>
      <c r="PS41" s="17"/>
      <c r="PT41" s="17"/>
      <c r="PU41" s="17"/>
      <c r="PV41" s="17"/>
      <c r="PW41" s="17"/>
      <c r="PX41" s="17"/>
      <c r="PY41" s="17"/>
      <c r="PZ41" s="17"/>
      <c r="QA41" s="17"/>
      <c r="QB41" s="17"/>
      <c r="QC41" s="17"/>
      <c r="QD41" s="17"/>
      <c r="QE41" s="17"/>
      <c r="QF41" s="17"/>
      <c r="QG41" s="17"/>
      <c r="QH41" s="17"/>
      <c r="QI41" s="17"/>
      <c r="QJ41" s="17"/>
      <c r="QK41" s="17"/>
      <c r="QL41" s="17"/>
      <c r="QM41" s="17"/>
      <c r="QN41" s="17"/>
      <c r="QO41" s="17"/>
      <c r="QP41" s="17"/>
      <c r="QQ41" s="17"/>
      <c r="QR41" s="17"/>
      <c r="QS41" s="17"/>
      <c r="QT41" s="17"/>
      <c r="QU41" s="17"/>
      <c r="QV41" s="17"/>
      <c r="QW41" s="17"/>
      <c r="QX41" s="17"/>
      <c r="QY41" s="17"/>
      <c r="QZ41" s="17"/>
      <c r="RA41" s="17"/>
      <c r="RB41" s="17"/>
      <c r="RC41" s="17"/>
      <c r="RD41" s="17"/>
      <c r="RE41" s="17"/>
      <c r="RF41" s="17"/>
      <c r="RG41" s="17"/>
      <c r="RH41" s="17"/>
      <c r="RI41" s="17"/>
      <c r="RJ41" s="17"/>
      <c r="RK41" s="17"/>
      <c r="RL41" s="17"/>
      <c r="RM41" s="17"/>
      <c r="RN41" s="17"/>
      <c r="RO41" s="17"/>
      <c r="RP41" s="17"/>
      <c r="RQ41" s="17"/>
      <c r="RR41" s="17"/>
      <c r="RS41" s="17"/>
      <c r="RT41" s="17"/>
      <c r="RU41" s="17"/>
      <c r="RV41" s="17"/>
      <c r="RW41" s="17"/>
      <c r="RX41" s="17"/>
      <c r="RY41" s="17"/>
      <c r="RZ41" s="17"/>
      <c r="SA41" s="17"/>
      <c r="SB41" s="17"/>
      <c r="SC41" s="17"/>
      <c r="SD41" s="17"/>
      <c r="SE41" s="17"/>
      <c r="SF41" s="17"/>
      <c r="SG41" s="17"/>
      <c r="SH41" s="17"/>
      <c r="SI41" s="17"/>
      <c r="SJ41" s="17"/>
      <c r="SK41" s="17"/>
      <c r="SL41" s="17"/>
      <c r="SM41" s="17"/>
      <c r="SN41" s="17"/>
      <c r="SO41" s="17"/>
      <c r="SP41" s="17"/>
      <c r="SQ41" s="17"/>
      <c r="SR41" s="17"/>
      <c r="SS41" s="17"/>
      <c r="ST41" s="17"/>
      <c r="SU41" s="17"/>
      <c r="SV41" s="17"/>
      <c r="SW41" s="17"/>
      <c r="SX41" s="17"/>
      <c r="SY41" s="17"/>
      <c r="SZ41" s="17"/>
      <c r="TA41" s="17"/>
      <c r="TB41" s="17"/>
      <c r="TC41" s="17"/>
      <c r="TD41" s="17"/>
      <c r="TE41" s="17"/>
      <c r="TF41" s="17"/>
      <c r="TG41" s="17"/>
      <c r="TH41" s="17"/>
      <c r="TI41" s="17"/>
      <c r="TJ41" s="17"/>
      <c r="TK41" s="17"/>
      <c r="TL41" s="17"/>
      <c r="TM41" s="17"/>
      <c r="TN41" s="17"/>
      <c r="TO41" s="17"/>
      <c r="TP41" s="17"/>
      <c r="TQ41" s="17"/>
      <c r="TR41" s="17"/>
      <c r="TS41" s="17"/>
      <c r="TT41" s="17"/>
      <c r="TU41" s="17"/>
      <c r="TV41" s="17"/>
      <c r="TW41" s="17"/>
      <c r="TX41" s="17"/>
      <c r="TY41" s="17"/>
      <c r="TZ41" s="17"/>
      <c r="UA41" s="17"/>
      <c r="UB41" s="17"/>
      <c r="UC41" s="17"/>
      <c r="UD41" s="17"/>
      <c r="UE41" s="17"/>
      <c r="UF41" s="17"/>
      <c r="UG41" s="17"/>
      <c r="UH41" s="17"/>
      <c r="UI41" s="17"/>
      <c r="UJ41" s="17"/>
      <c r="UK41" s="17"/>
      <c r="UL41" s="17"/>
      <c r="UM41" s="17"/>
      <c r="UN41" s="17"/>
      <c r="UO41" s="17"/>
      <c r="UP41" s="17"/>
      <c r="UQ41" s="17"/>
      <c r="UR41" s="17"/>
      <c r="US41" s="17"/>
      <c r="UT41" s="17"/>
      <c r="UU41" s="17"/>
      <c r="UV41" s="17"/>
      <c r="UW41" s="17"/>
      <c r="UX41" s="17"/>
      <c r="UY41" s="17"/>
      <c r="UZ41" s="17"/>
      <c r="VA41" s="17"/>
      <c r="VB41" s="17"/>
      <c r="VC41" s="17"/>
      <c r="VD41" s="17"/>
      <c r="VE41" s="17"/>
      <c r="VF41" s="17"/>
      <c r="VG41" s="17"/>
      <c r="VH41" s="17"/>
      <c r="VI41" s="17"/>
      <c r="VJ41" s="17"/>
      <c r="VK41" s="17"/>
      <c r="VL41" s="17"/>
      <c r="VM41" s="17"/>
      <c r="VN41" s="17"/>
      <c r="VO41" s="17"/>
      <c r="VP41" s="17"/>
      <c r="VQ41" s="17"/>
      <c r="VR41" s="17"/>
      <c r="VS41" s="17"/>
      <c r="VT41" s="17"/>
      <c r="VU41" s="17"/>
      <c r="VV41" s="17"/>
      <c r="VW41" s="17"/>
      <c r="VX41" s="17"/>
      <c r="VY41" s="17"/>
      <c r="VZ41" s="17"/>
      <c r="WA41" s="17"/>
      <c r="WB41" s="17"/>
      <c r="WC41" s="17"/>
      <c r="WD41" s="17"/>
      <c r="WE41" s="17"/>
      <c r="WF41" s="17"/>
      <c r="WG41" s="17"/>
      <c r="WH41" s="17"/>
      <c r="WI41" s="17"/>
      <c r="WJ41" s="17"/>
      <c r="WK41" s="17"/>
      <c r="WL41" s="17"/>
      <c r="WM41" s="17"/>
      <c r="WN41" s="17"/>
      <c r="WO41" s="17"/>
      <c r="WP41" s="17"/>
      <c r="WQ41" s="17"/>
      <c r="WR41" s="17"/>
      <c r="WS41" s="17"/>
      <c r="WT41" s="17"/>
      <c r="WU41" s="17"/>
      <c r="WV41" s="17"/>
      <c r="WW41" s="17"/>
      <c r="WX41" s="17"/>
      <c r="WY41" s="17"/>
      <c r="WZ41" s="17"/>
      <c r="XA41" s="17"/>
      <c r="XB41" s="17"/>
      <c r="XC41" s="17"/>
      <c r="XD41" s="17"/>
      <c r="XE41" s="17"/>
      <c r="XF41" s="17"/>
      <c r="XG41" s="17"/>
      <c r="XH41" s="17"/>
      <c r="XI41" s="17"/>
      <c r="XJ41" s="17"/>
      <c r="XK41" s="17"/>
      <c r="XL41" s="17"/>
      <c r="XM41" s="17"/>
      <c r="XN41" s="17"/>
      <c r="XO41" s="17"/>
      <c r="XP41" s="17"/>
      <c r="XQ41" s="17"/>
      <c r="XR41" s="17"/>
      <c r="XS41" s="17"/>
      <c r="XT41" s="17"/>
      <c r="XU41" s="17"/>
      <c r="XV41" s="17"/>
      <c r="XW41" s="17"/>
      <c r="XX41" s="17"/>
      <c r="XY41" s="17"/>
      <c r="XZ41" s="17"/>
      <c r="YA41" s="17"/>
      <c r="YB41" s="17"/>
      <c r="YC41" s="17"/>
      <c r="YD41" s="17"/>
      <c r="YE41" s="17"/>
      <c r="YF41" s="17"/>
      <c r="YG41" s="17"/>
      <c r="YH41" s="17"/>
      <c r="YI41" s="17"/>
      <c r="YJ41" s="17"/>
      <c r="YK41" s="17"/>
      <c r="YL41" s="17"/>
      <c r="YM41" s="17"/>
      <c r="YN41" s="17"/>
      <c r="YO41" s="17"/>
      <c r="YP41" s="17"/>
      <c r="YQ41" s="17"/>
      <c r="YR41" s="17"/>
      <c r="YS41" s="17"/>
      <c r="YT41" s="17"/>
      <c r="YU41" s="17"/>
      <c r="YV41" s="17"/>
      <c r="YW41" s="17"/>
      <c r="YX41" s="17"/>
      <c r="YY41" s="17"/>
      <c r="YZ41" s="17"/>
      <c r="ZA41" s="17"/>
      <c r="ZB41" s="17"/>
      <c r="ZC41" s="17"/>
      <c r="ZD41" s="17"/>
      <c r="ZE41" s="17"/>
      <c r="ZF41" s="17"/>
      <c r="ZG41" s="17"/>
      <c r="ZH41" s="17"/>
      <c r="ZI41" s="17"/>
      <c r="ZJ41" s="17"/>
      <c r="ZK41" s="17"/>
      <c r="ZL41" s="17"/>
      <c r="ZM41" s="17"/>
      <c r="ZN41" s="17"/>
      <c r="ZO41" s="17"/>
      <c r="ZP41" s="17"/>
      <c r="ZQ41" s="17"/>
      <c r="ZR41" s="17"/>
      <c r="ZS41" s="17"/>
      <c r="ZT41" s="17"/>
      <c r="ZU41" s="17"/>
      <c r="ZV41" s="17"/>
      <c r="ZW41" s="17"/>
      <c r="ZX41" s="17"/>
      <c r="ZY41" s="17"/>
      <c r="ZZ41" s="17"/>
      <c r="AAA41" s="17"/>
      <c r="AAB41" s="17"/>
      <c r="AAC41" s="17"/>
      <c r="AAD41" s="17"/>
      <c r="AAE41" s="17"/>
      <c r="AAF41" s="17"/>
      <c r="AAG41" s="17"/>
      <c r="AAH41" s="17"/>
      <c r="AAI41" s="17"/>
      <c r="AAJ41" s="17"/>
      <c r="AAK41" s="17"/>
      <c r="AAL41" s="17"/>
      <c r="AAM41" s="17"/>
      <c r="AAN41" s="17"/>
      <c r="AAO41" s="17"/>
      <c r="AAP41" s="17"/>
      <c r="AAQ41" s="17"/>
      <c r="AAR41" s="17"/>
      <c r="AAS41" s="17"/>
      <c r="AAT41" s="17"/>
      <c r="AAU41" s="17"/>
      <c r="AAV41" s="17"/>
      <c r="AAW41" s="17"/>
      <c r="AAX41" s="17"/>
      <c r="AAY41" s="17"/>
      <c r="AAZ41" s="17"/>
      <c r="ABA41" s="17"/>
      <c r="ABB41" s="17"/>
      <c r="ABC41" s="17"/>
      <c r="ABD41" s="17"/>
      <c r="ABE41" s="17"/>
      <c r="ABF41" s="17"/>
      <c r="ABG41" s="17"/>
      <c r="ABH41" s="17"/>
      <c r="ABI41" s="17"/>
      <c r="ABJ41" s="17"/>
      <c r="ABK41" s="17"/>
      <c r="ABL41" s="17"/>
      <c r="ABM41" s="17"/>
      <c r="ABN41" s="17"/>
      <c r="ABO41" s="17"/>
      <c r="ABP41" s="17"/>
      <c r="ABQ41" s="17"/>
      <c r="ABR41" s="17"/>
      <c r="ABS41" s="17"/>
      <c r="ABT41" s="17"/>
      <c r="ABU41" s="17"/>
      <c r="ABV41" s="17"/>
      <c r="ABW41" s="17"/>
      <c r="ABX41" s="17"/>
      <c r="ABY41" s="17"/>
      <c r="ABZ41" s="17"/>
      <c r="ACA41" s="17"/>
      <c r="ACB41" s="17"/>
      <c r="ACC41" s="17"/>
      <c r="ACD41" s="17"/>
      <c r="ACE41" s="17"/>
      <c r="ACF41" s="17"/>
      <c r="ACG41" s="17"/>
      <c r="ACH41" s="17"/>
      <c r="ACI41" s="17"/>
      <c r="ACJ41" s="17"/>
      <c r="ACK41" s="17"/>
      <c r="ACL41" s="17"/>
      <c r="ACM41" s="17"/>
      <c r="ACN41" s="17"/>
      <c r="ACO41" s="17"/>
      <c r="ACP41" s="17"/>
      <c r="ACQ41" s="17"/>
      <c r="ACR41" s="17"/>
      <c r="ACS41" s="17"/>
      <c r="ACT41" s="17"/>
      <c r="ACU41" s="17"/>
      <c r="ACV41" s="17"/>
      <c r="ACW41" s="17"/>
      <c r="ACX41" s="17"/>
      <c r="ACY41" s="17"/>
      <c r="ACZ41" s="17"/>
      <c r="ADA41" s="17"/>
      <c r="ADB41" s="17"/>
      <c r="ADC41" s="17"/>
      <c r="ADD41" s="17"/>
      <c r="ADE41" s="17"/>
      <c r="ADF41" s="17"/>
      <c r="ADG41" s="17"/>
      <c r="ADH41" s="17"/>
      <c r="ADI41" s="17"/>
      <c r="ADJ41" s="17"/>
      <c r="ADK41" s="17"/>
      <c r="ADL41" s="17"/>
      <c r="ADM41" s="17"/>
      <c r="ADN41" s="17"/>
      <c r="ADO41" s="17"/>
      <c r="ADP41" s="17"/>
      <c r="ADQ41" s="17"/>
      <c r="ADR41" s="17"/>
      <c r="ADS41" s="17"/>
      <c r="ADT41" s="17"/>
      <c r="ADU41" s="17"/>
      <c r="ADV41" s="17"/>
      <c r="ADW41" s="17"/>
      <c r="ADX41" s="17"/>
      <c r="ADY41" s="17"/>
      <c r="ADZ41" s="17"/>
      <c r="AEA41" s="17"/>
      <c r="AEB41" s="17"/>
      <c r="AEC41" s="17"/>
      <c r="AED41" s="17"/>
      <c r="AEE41" s="17"/>
      <c r="AEF41" s="17"/>
      <c r="AEG41" s="17"/>
      <c r="AEH41" s="17"/>
      <c r="AEI41" s="17"/>
      <c r="AEJ41" s="17"/>
      <c r="AEK41" s="17"/>
      <c r="AEL41" s="17"/>
      <c r="AEM41" s="17"/>
      <c r="AEN41" s="17"/>
      <c r="AEO41" s="17"/>
      <c r="AEP41" s="17"/>
      <c r="AEQ41" s="17"/>
      <c r="AER41" s="17"/>
      <c r="AES41" s="17"/>
      <c r="AET41" s="17"/>
      <c r="AEU41" s="17"/>
      <c r="AEV41" s="17"/>
      <c r="AEW41" s="17"/>
      <c r="AEX41" s="17"/>
      <c r="AEY41" s="17"/>
      <c r="AEZ41" s="17"/>
      <c r="AFA41" s="17"/>
      <c r="AFB41" s="17"/>
      <c r="AFC41" s="17"/>
      <c r="AFD41" s="17"/>
      <c r="AFE41" s="17"/>
      <c r="AFF41" s="17"/>
      <c r="AFG41" s="17"/>
      <c r="AFH41" s="17"/>
      <c r="AFI41" s="17"/>
      <c r="AFJ41" s="17"/>
      <c r="AFK41" s="17"/>
      <c r="AFL41" s="17"/>
      <c r="AFM41" s="17"/>
      <c r="AFN41" s="17"/>
      <c r="AFO41" s="17"/>
      <c r="AFP41" s="17"/>
      <c r="AFQ41" s="17"/>
      <c r="AFR41" s="17"/>
      <c r="AFS41" s="17"/>
      <c r="AFT41" s="17"/>
      <c r="AFU41" s="17"/>
      <c r="AFV41" s="17"/>
      <c r="AFW41" s="17"/>
      <c r="AFX41" s="17"/>
      <c r="AFY41" s="17"/>
      <c r="AFZ41" s="17"/>
      <c r="AGA41" s="17"/>
      <c r="AGB41" s="17"/>
      <c r="AGC41" s="17"/>
      <c r="AGD41" s="17"/>
      <c r="AGE41" s="17"/>
      <c r="AGF41" s="17"/>
      <c r="AGG41" s="17"/>
      <c r="AGH41" s="17"/>
      <c r="AGI41" s="17"/>
      <c r="AGJ41" s="17"/>
      <c r="AGK41" s="17"/>
      <c r="AGL41" s="17"/>
      <c r="AGM41" s="17"/>
      <c r="AGN41" s="17"/>
      <c r="AGO41" s="17"/>
      <c r="AGP41" s="17"/>
      <c r="AGQ41" s="17"/>
      <c r="AGR41" s="17"/>
      <c r="AGS41" s="17"/>
      <c r="AGT41" s="17"/>
      <c r="AGU41" s="17"/>
      <c r="AGV41" s="17"/>
      <c r="AGW41" s="17"/>
      <c r="AGX41" s="17"/>
      <c r="AGY41" s="17"/>
      <c r="AGZ41" s="17"/>
      <c r="AHA41" s="17"/>
      <c r="AHB41" s="17"/>
      <c r="AHC41" s="17"/>
      <c r="AHD41" s="17"/>
      <c r="AHE41" s="17"/>
      <c r="AHF41" s="17"/>
      <c r="AHG41" s="17"/>
      <c r="AHH41" s="17"/>
      <c r="AHI41" s="17"/>
      <c r="AHJ41" s="17"/>
      <c r="AHK41" s="17"/>
      <c r="AHL41" s="17"/>
      <c r="AHM41" s="17"/>
      <c r="AHN41" s="17"/>
      <c r="AHO41" s="17"/>
      <c r="AHP41" s="17"/>
      <c r="AHQ41" s="17"/>
      <c r="AHR41" s="17"/>
      <c r="AHS41" s="17"/>
      <c r="AHT41" s="17"/>
      <c r="AHU41" s="17"/>
      <c r="AHV41" s="17"/>
      <c r="AHW41" s="17"/>
      <c r="AHX41" s="17"/>
      <c r="AHY41" s="17"/>
      <c r="AHZ41" s="17"/>
      <c r="AIA41" s="17"/>
      <c r="AIB41" s="17"/>
      <c r="AIC41" s="17"/>
      <c r="AID41" s="17"/>
      <c r="AIE41" s="17"/>
      <c r="AIF41" s="17"/>
      <c r="AIG41" s="17"/>
      <c r="AIH41" s="17"/>
      <c r="AII41" s="17"/>
      <c r="AIJ41" s="17"/>
      <c r="AIK41" s="17"/>
      <c r="AIL41" s="17"/>
      <c r="AIM41" s="17"/>
      <c r="AIN41" s="17"/>
      <c r="AIO41" s="17"/>
      <c r="AIP41" s="17"/>
      <c r="AIQ41" s="17"/>
      <c r="AIR41" s="17"/>
      <c r="AIS41" s="17"/>
      <c r="AIT41" s="17"/>
      <c r="AIU41" s="17"/>
      <c r="AIV41" s="17"/>
      <c r="AIW41" s="17"/>
      <c r="AIX41" s="17"/>
      <c r="AIY41" s="17"/>
      <c r="AIZ41" s="17"/>
      <c r="AJA41" s="17"/>
      <c r="AJB41" s="17"/>
      <c r="AJC41" s="17"/>
      <c r="AJD41" s="17"/>
      <c r="AJE41" s="17"/>
      <c r="AJF41" s="17"/>
      <c r="AJG41" s="17"/>
      <c r="AJH41" s="17"/>
      <c r="AJI41" s="17"/>
      <c r="AJJ41" s="17"/>
      <c r="AJK41" s="17"/>
      <c r="AJL41" s="17"/>
      <c r="AJM41" s="17"/>
      <c r="AJN41" s="17"/>
      <c r="AJO41" s="17"/>
      <c r="AJP41" s="17"/>
      <c r="AJQ41" s="17"/>
      <c r="AJR41" s="17"/>
      <c r="AJS41" s="17"/>
      <c r="AJT41" s="17"/>
      <c r="AJU41" s="17"/>
      <c r="AJV41" s="17"/>
      <c r="AJW41" s="17"/>
      <c r="AJX41" s="17"/>
      <c r="AJY41" s="17"/>
      <c r="AJZ41" s="17"/>
      <c r="AKA41" s="17"/>
      <c r="AKB41" s="17"/>
      <c r="AKC41" s="17"/>
      <c r="AKD41" s="17"/>
      <c r="AKE41" s="17"/>
      <c r="AKF41" s="17"/>
      <c r="AKG41" s="17"/>
      <c r="AKH41" s="17"/>
      <c r="AKI41" s="17"/>
      <c r="AKJ41" s="17"/>
      <c r="AKK41" s="17"/>
      <c r="AKL41" s="17"/>
      <c r="AKM41" s="17"/>
      <c r="AKN41" s="17"/>
      <c r="AKO41" s="17"/>
      <c r="AKP41" s="17"/>
      <c r="AKQ41" s="17"/>
      <c r="AKR41" s="17"/>
      <c r="AKS41" s="17"/>
      <c r="AKT41" s="17"/>
      <c r="AKU41" s="17"/>
      <c r="AKV41" s="17"/>
      <c r="AKW41" s="17"/>
      <c r="AKX41" s="17"/>
      <c r="AKY41" s="17"/>
      <c r="AKZ41" s="17"/>
      <c r="ALA41" s="17"/>
      <c r="ALB41" s="17"/>
      <c r="ALC41" s="17"/>
      <c r="ALD41" s="17"/>
      <c r="ALE41" s="17"/>
      <c r="ALF41" s="17"/>
      <c r="ALG41" s="17"/>
      <c r="ALH41" s="17"/>
      <c r="ALI41" s="17"/>
      <c r="ALJ41" s="17"/>
      <c r="ALK41" s="17"/>
      <c r="ALL41" s="17"/>
      <c r="ALM41" s="17"/>
      <c r="ALN41" s="17"/>
      <c r="ALO41" s="17"/>
      <c r="ALP41" s="17"/>
      <c r="ALQ41" s="17"/>
      <c r="ALR41" s="17"/>
      <c r="ALS41" s="17"/>
      <c r="ALT41" s="17"/>
      <c r="ALU41" s="17"/>
    </row>
    <row r="42" spans="1:1009" s="12" customFormat="1" ht="18">
      <c r="A42" s="112" t="str">
        <f>DataBase!B38</f>
        <v>Gammarus pulex</v>
      </c>
      <c r="B42" s="112" t="str">
        <f>DataBase!C38</f>
        <v>pression osmotique sg</v>
      </c>
      <c r="C42" s="112" t="str">
        <f>DataBase!D38</f>
        <v>Continental</v>
      </c>
      <c r="D42" s="112" t="str">
        <f>DataBase!E38</f>
        <v>G. Charmantier</v>
      </c>
      <c r="E42" s="112" t="str">
        <f>DataBase!F38</f>
        <v>MARBEC</v>
      </c>
      <c r="F42" s="20" t="str">
        <f t="shared" si="0"/>
        <v>Gammarus pulex pression osmotique sg</v>
      </c>
      <c r="G42" s="20">
        <f>_xlfn.RANK.EQ(H42,$H$9:$H$997,0)+COUNTIF(H$8:H41,H42)</f>
        <v>13</v>
      </c>
      <c r="H42" s="20">
        <f t="shared" si="1"/>
        <v>340</v>
      </c>
      <c r="I42" s="19">
        <f>INDEX(Ponderation!$W:$AA,MATCH(Analyse!I$8,Ponderation!$W:$W,0),MATCH(Analyse!$B$5,Ponderation!$W$2:$AA$2,0))*INDEX(DataBase!$1:$1048576,MATCH(Analyse!$F42,DataBase!$G:$G,0),MATCH(Analyse!I$8,DataBase!$4:$4,0))</f>
        <v>30</v>
      </c>
      <c r="J42" s="19">
        <f>INDEX(Ponderation!$W:$AA,MATCH(Analyse!J$8,Ponderation!$W:$W,0),MATCH(Analyse!$B$5,Ponderation!$W$2:$AA$2,0))*INDEX(DataBase!$1:$1048576,MATCH(Analyse!$F42,DataBase!$G:$G,0),MATCH(Analyse!J$8,DataBase!$4:$4,0))</f>
        <v>0</v>
      </c>
      <c r="K42" s="19">
        <f>INDEX(Ponderation!$W:$AA,MATCH(Analyse!K$8,Ponderation!$W:$W,0),MATCH(Analyse!$B$5,Ponderation!$W$2:$AA$2,0))*INDEX(DataBase!$1:$1048576,MATCH(Analyse!$F42,DataBase!$G:$G,0),MATCH(Analyse!K$8,DataBase!$4:$4,0))</f>
        <v>0</v>
      </c>
      <c r="L42" s="19">
        <f>INDEX(Ponderation!$W:$AA,MATCH(Analyse!L$8,Ponderation!$W:$W,0),MATCH(Analyse!$B$5,Ponderation!$W$2:$AA$2,0))*INDEX(DataBase!$1:$1048576,MATCH(Analyse!$F42,DataBase!$G:$G,0),MATCH(Analyse!L$8,DataBase!$4:$4,0))</f>
        <v>30</v>
      </c>
      <c r="M42" s="19">
        <f>INDEX(Ponderation!$W:$AA,MATCH(Analyse!M$8,Ponderation!$W:$W,0),MATCH(Analyse!$B$5,Ponderation!$W$2:$AA$2,0))*INDEX(DataBase!$1:$1048576,MATCH(Analyse!$F42,DataBase!$G:$G,0),MATCH(Analyse!M$8,DataBase!$4:$4,0))</f>
        <v>0</v>
      </c>
      <c r="N42" s="19">
        <f>INDEX(Ponderation!$W:$AA,MATCH(Analyse!N$8,Ponderation!$W:$W,0),MATCH(Analyse!$B$5,Ponderation!$W$2:$AA$2,0))*INDEX(DataBase!$1:$1048576,MATCH(Analyse!$F42,DataBase!$G:$G,0),MATCH(Analyse!N$8,DataBase!$4:$4,0))</f>
        <v>0</v>
      </c>
      <c r="O42" s="19">
        <f>INDEX(Ponderation!$W:$AA,MATCH(Analyse!O$8,Ponderation!$W:$W,0),MATCH(Analyse!$B$5,Ponderation!$W$2:$AA$2,0))*INDEX(DataBase!$1:$1048576,MATCH(Analyse!$F42,DataBase!$G:$G,0),MATCH(Analyse!O$8,DataBase!$4:$4,0))</f>
        <v>30</v>
      </c>
      <c r="P42" s="19">
        <f>INDEX(Ponderation!$W:$AA,MATCH(Analyse!P$8,Ponderation!$W:$W,0),MATCH(Analyse!$B$5,Ponderation!$W$2:$AA$2,0))*INDEX(DataBase!$1:$1048576,MATCH(Analyse!$F42,DataBase!$G:$G,0),MATCH(Analyse!P$8,DataBase!$4:$4,0))</f>
        <v>0</v>
      </c>
      <c r="Q42" s="19">
        <f>INDEX(Ponderation!$W:$AA,MATCH(Analyse!Q$8,Ponderation!$W:$W,0),MATCH(Analyse!$B$5,Ponderation!$W$2:$AA$2,0))*INDEX(DataBase!$1:$1048576,MATCH(Analyse!$F42,DataBase!$G:$G,0),MATCH(Analyse!Q$8,DataBase!$4:$4,0))</f>
        <v>0</v>
      </c>
      <c r="R42" s="19">
        <f>INDEX(Ponderation!$W:$AA,MATCH(Analyse!R$8,Ponderation!$W:$W,0),MATCH(Analyse!$B$5,Ponderation!$W$2:$AA$2,0))*INDEX(DataBase!$1:$1048576,MATCH(Analyse!$F42,DataBase!$G:$G,0),MATCH(Analyse!R$8,DataBase!$4:$4,0))</f>
        <v>30</v>
      </c>
      <c r="S42" s="19">
        <f>INDEX(Ponderation!$W:$AA,MATCH(Analyse!S$8,Ponderation!$W:$W,0),MATCH(Analyse!$B$5,Ponderation!$W$2:$AA$2,0))*INDEX(DataBase!$1:$1048576,MATCH(Analyse!$F42,DataBase!$G:$G,0),MATCH(Analyse!S$8,DataBase!$4:$4,0))</f>
        <v>0</v>
      </c>
      <c r="T42" s="19">
        <f>INDEX(Ponderation!$W:$AA,MATCH(Analyse!T$8,Ponderation!$W:$W,0),MATCH(Analyse!$B$5,Ponderation!$W$2:$AA$2,0))*INDEX(DataBase!$1:$1048576,MATCH(Analyse!$F42,DataBase!$G:$G,0),MATCH(Analyse!T$8,DataBase!$4:$4,0))</f>
        <v>0</v>
      </c>
      <c r="U42" s="19">
        <f>INDEX(Ponderation!$W:$AA,MATCH(Analyse!U$8,Ponderation!$W:$W,0),MATCH(Analyse!$B$5,Ponderation!$W$2:$AA$2,0))*INDEX(DataBase!$1:$1048576,MATCH(Analyse!$F42,DataBase!$G:$G,0),MATCH(Analyse!U$8,DataBase!$4:$4,0))</f>
        <v>0</v>
      </c>
      <c r="V42" s="19">
        <f>INDEX(Ponderation!$W:$AA,MATCH(Analyse!V$8,Ponderation!$W:$W,0),MATCH(Analyse!$B$5,Ponderation!$W$2:$AA$2,0))*INDEX(DataBase!$1:$1048576,MATCH(Analyse!$F42,DataBase!$G:$G,0),MATCH(Analyse!V$8,DataBase!$4:$4,0))</f>
        <v>20</v>
      </c>
      <c r="W42" s="19">
        <f>INDEX(Ponderation!$W:$AA,MATCH(Analyse!W$8,Ponderation!$W:$W,0),MATCH(Analyse!$B$5,Ponderation!$W$2:$AA$2,0))*INDEX(DataBase!$1:$1048576,MATCH(Analyse!$F42,DataBase!$G:$G,0),MATCH(Analyse!W$8,DataBase!$4:$4,0))</f>
        <v>0</v>
      </c>
      <c r="X42" s="19">
        <f>INDEX(Ponderation!$W:$AA,MATCH(Analyse!X$8,Ponderation!$W:$W,0),MATCH(Analyse!$B$5,Ponderation!$W$2:$AA$2,0))*INDEX(DataBase!$1:$1048576,MATCH(Analyse!$F42,DataBase!$G:$G,0),MATCH(Analyse!X$8,DataBase!$4:$4,0))</f>
        <v>10</v>
      </c>
      <c r="Y42" s="19">
        <f>INDEX(Ponderation!$W:$AA,MATCH(Analyse!Y$8,Ponderation!$W:$W,0),MATCH(Analyse!$B$5,Ponderation!$W$2:$AA$2,0))*INDEX(DataBase!$1:$1048576,MATCH(Analyse!$F42,DataBase!$G:$G,0),MATCH(Analyse!Y$8,DataBase!$4:$4,0))</f>
        <v>10</v>
      </c>
      <c r="Z42" s="19">
        <f>INDEX(Ponderation!$W:$AA,MATCH(Analyse!Z$8,Ponderation!$W:$W,0),MATCH(Analyse!$B$5,Ponderation!$W$2:$AA$2,0))*INDEX(DataBase!$1:$1048576,MATCH(Analyse!$F42,DataBase!$G:$G,0),MATCH(Analyse!Z$8,DataBase!$4:$4,0))</f>
        <v>10</v>
      </c>
      <c r="AA42" s="19">
        <f>INDEX(Ponderation!$W:$AA,MATCH(Analyse!AA$8,Ponderation!$W:$W,0),MATCH(Analyse!$B$5,Ponderation!$W$2:$AA$2,0))*INDEX(DataBase!$1:$1048576,MATCH(Analyse!$F42,DataBase!$G:$G,0),MATCH(Analyse!AA$8,DataBase!$4:$4,0))</f>
        <v>0</v>
      </c>
      <c r="AB42" s="19">
        <f>INDEX(Ponderation!$W:$AA,MATCH(Analyse!AB$8,Ponderation!$W:$W,0),MATCH(Analyse!$B$5,Ponderation!$W$2:$AA$2,0))*INDEX(DataBase!$1:$1048576,MATCH(Analyse!$F42,DataBase!$G:$G,0),MATCH(Analyse!AB$8,DataBase!$4:$4,0))</f>
        <v>0</v>
      </c>
      <c r="AC42" s="19">
        <f>INDEX(Ponderation!$W:$AA,MATCH(Analyse!AC$8,Ponderation!$W:$W,0),MATCH(Analyse!$B$5,Ponderation!$W$2:$AA$2,0))*INDEX(DataBase!$1:$1048576,MATCH(Analyse!$F42,DataBase!$G:$G,0),MATCH(Analyse!AC$8,DataBase!$4:$4,0))</f>
        <v>0</v>
      </c>
      <c r="AD42" s="19">
        <f>INDEX(Ponderation!$W:$AA,MATCH(Analyse!AD$8,Ponderation!$W:$W,0),MATCH(Analyse!$B$5,Ponderation!$W$2:$AA$2,0))*INDEX(DataBase!$1:$1048576,MATCH(Analyse!$F42,DataBase!$G:$G,0),MATCH(Analyse!AD$8,DataBase!$4:$4,0))</f>
        <v>30</v>
      </c>
      <c r="AE42" s="19">
        <f>INDEX(Ponderation!$W:$AA,MATCH(Analyse!AE$8,Ponderation!$W:$W,0),MATCH(Analyse!$B$5,Ponderation!$W$2:$AA$2,0))*INDEX(DataBase!$1:$1048576,MATCH(Analyse!$F42,DataBase!$G:$G,0),MATCH(Analyse!AE$8,DataBase!$4:$4,0))</f>
        <v>30</v>
      </c>
      <c r="AF42" s="19">
        <f>INDEX(Ponderation!$W:$AA,MATCH(Analyse!AF$8,Ponderation!$W:$W,0),MATCH(Analyse!$B$5,Ponderation!$W$2:$AA$2,0))*INDEX(DataBase!$1:$1048576,MATCH(Analyse!$F42,DataBase!$G:$G,0),MATCH(Analyse!AF$8,DataBase!$4:$4,0))</f>
        <v>30</v>
      </c>
      <c r="AG42" s="19">
        <f>INDEX(Ponderation!$W:$AA,MATCH(Analyse!AG$8,Ponderation!$W:$W,0),MATCH(Analyse!$B$5,Ponderation!$W$2:$AA$2,0))*INDEX(DataBase!$1:$1048576,MATCH(Analyse!$F42,DataBase!$G:$G,0),MATCH(Analyse!AG$8,DataBase!$4:$4,0))</f>
        <v>0</v>
      </c>
      <c r="AH42" s="19">
        <f>INDEX(Ponderation!$W:$AA,MATCH(Analyse!AH$8,Ponderation!$W:$W,0),MATCH(Analyse!$B$5,Ponderation!$W$2:$AA$2,0))*INDEX(DataBase!$1:$1048576,MATCH(Analyse!$F42,DataBase!$G:$G,0),MATCH(Analyse!AH$8,DataBase!$4:$4,0))</f>
        <v>30</v>
      </c>
      <c r="AI42" s="19">
        <f>INDEX(Ponderation!$W:$AA,MATCH(Analyse!AI$8,Ponderation!$W:$W,0),MATCH(Analyse!$B$5,Ponderation!$W$2:$AA$2,0))*INDEX(DataBase!$1:$1048576,MATCH(Analyse!$F42,DataBase!$G:$G,0),MATCH(Analyse!AI$8,DataBase!$4:$4,0))</f>
        <v>0</v>
      </c>
      <c r="AJ42" s="19">
        <f>INDEX(Ponderation!$W:$AA,MATCH(Analyse!AJ$8,Ponderation!$W:$W,0),MATCH(Analyse!$B$5,Ponderation!$W$2:$AA$2,0))*INDEX(DataBase!$1:$1048576,MATCH(Analyse!$F42,DataBase!$G:$G,0),MATCH(Analyse!AJ$8,DataBase!$4:$4,0))</f>
        <v>20</v>
      </c>
      <c r="AK42" s="19">
        <f>INDEX(Ponderation!$W:$AA,MATCH(Analyse!AK$8,Ponderation!$W:$W,0),MATCH(Analyse!$B$5,Ponderation!$W$2:$AA$2,0))*INDEX(DataBase!$1:$1048576,MATCH(Analyse!$F42,DataBase!$G:$G,0),MATCH(Analyse!AK$8,DataBase!$4:$4,0))</f>
        <v>0</v>
      </c>
      <c r="AL42" s="19">
        <f>INDEX(Ponderation!$W:$AA,MATCH(Analyse!AL$8,Ponderation!$W:$W,0),MATCH(Analyse!$B$5,Ponderation!$W$2:$AA$2,0))*INDEX(DataBase!$1:$1048576,MATCH(Analyse!$F42,DataBase!$G:$G,0),MATCH(Analyse!AL$8,DataBase!$4:$4,0))</f>
        <v>0</v>
      </c>
      <c r="AM42" s="19">
        <f>INDEX(Ponderation!$W:$AA,MATCH(Analyse!AM$8,Ponderation!$W:$W,0),MATCH(Analyse!$B$5,Ponderation!$W$2:$AA$2,0))*INDEX(DataBase!$1:$1048576,MATCH(Analyse!$F42,DataBase!$G:$G,0),MATCH(Analyse!AM$8,DataBase!$4:$4,0))</f>
        <v>20</v>
      </c>
      <c r="AN42" s="19">
        <f>INDEX(Ponderation!$W:$AA,MATCH(Analyse!AN$8,Ponderation!$W:$W,0),MATCH(Analyse!$B$5,Ponderation!$W$2:$AA$2,0))*INDEX(DataBase!$1:$1048576,MATCH(Analyse!$F42,DataBase!$G:$G,0),MATCH(Analyse!AN$8,DataBase!$4:$4,0))</f>
        <v>0</v>
      </c>
      <c r="AO42" s="19">
        <f>INDEX(Ponderation!$W:$AA,MATCH(Analyse!AO$8,Ponderation!$W:$W,0),MATCH(Analyse!$B$5,Ponderation!$W$2:$AA$2,0))*INDEX(DataBase!$1:$1048576,MATCH(Analyse!$F42,DataBase!$G:$G,0),MATCH(Analyse!AO$8,DataBase!$4:$4,0))</f>
        <v>0</v>
      </c>
      <c r="AP42" s="19">
        <f>INDEX(Ponderation!$W:$AA,MATCH(Analyse!AP$8,Ponderation!$W:$W,0),MATCH(Analyse!$B$5,Ponderation!$W$2:$AA$2,0))*INDEX(DataBase!$1:$1048576,MATCH(Analyse!$F42,DataBase!$G:$G,0),MATCH(Analyse!AP$8,DataBase!$4:$4,0))</f>
        <v>10</v>
      </c>
      <c r="AQ42" s="17"/>
      <c r="AR42" s="17"/>
      <c r="AS42" s="17"/>
      <c r="AT42" s="17"/>
      <c r="AU42" s="17"/>
      <c r="AV42" s="17"/>
      <c r="AW42" s="17"/>
      <c r="AX42" s="17"/>
      <c r="AY42" s="17"/>
      <c r="AZ42" s="17"/>
      <c r="BA42" s="17"/>
      <c r="BB42" s="17"/>
      <c r="BC42" s="17"/>
      <c r="BD42" s="17"/>
      <c r="BE42" s="17"/>
      <c r="BF42" s="17"/>
      <c r="BG42" s="17"/>
      <c r="BH42" s="17"/>
      <c r="BI42" s="17"/>
      <c r="BJ42" s="17"/>
      <c r="BK42" s="17"/>
      <c r="BL42" s="17"/>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c r="CL42" s="13"/>
      <c r="CM42" s="13"/>
      <c r="CN42" s="13"/>
      <c r="CO42" s="13"/>
      <c r="CP42" s="13"/>
      <c r="CQ42" s="13"/>
      <c r="CR42" s="13"/>
      <c r="CS42" s="13"/>
      <c r="CT42" s="13"/>
      <c r="CU42" s="13"/>
      <c r="CV42" s="13"/>
      <c r="CW42" s="13"/>
      <c r="CX42" s="13"/>
      <c r="CY42" s="13"/>
      <c r="CZ42" s="13"/>
      <c r="DA42" s="13"/>
      <c r="DB42" s="13"/>
      <c r="DC42" s="13"/>
      <c r="DD42" s="13"/>
      <c r="DE42" s="13"/>
      <c r="DF42" s="13"/>
      <c r="DG42" s="13"/>
      <c r="DH42" s="13"/>
      <c r="DI42" s="13"/>
      <c r="DJ42" s="13"/>
      <c r="DK42" s="13"/>
      <c r="DL42" s="13"/>
      <c r="DM42" s="13"/>
      <c r="DN42" s="13"/>
      <c r="DO42" s="13"/>
      <c r="DP42" s="13"/>
      <c r="DQ42" s="13"/>
      <c r="DR42" s="13"/>
      <c r="DS42" s="13"/>
      <c r="DT42" s="13"/>
      <c r="DU42" s="13"/>
      <c r="DV42" s="13"/>
      <c r="DW42" s="13"/>
      <c r="DX42" s="13"/>
      <c r="DY42" s="13"/>
      <c r="DZ42" s="13"/>
      <c r="EA42" s="13"/>
      <c r="EB42" s="13"/>
      <c r="EC42" s="13"/>
      <c r="ED42" s="13"/>
      <c r="EE42" s="13"/>
      <c r="EF42" s="13"/>
      <c r="EG42" s="13"/>
      <c r="EH42" s="13"/>
      <c r="EI42" s="13"/>
      <c r="EJ42" s="13"/>
      <c r="EK42" s="13"/>
      <c r="EL42" s="13"/>
      <c r="EM42" s="13"/>
      <c r="EN42" s="13"/>
      <c r="EO42" s="13"/>
      <c r="EP42" s="13"/>
      <c r="EQ42" s="13"/>
      <c r="ER42" s="13"/>
      <c r="ES42" s="13"/>
      <c r="ET42" s="13"/>
      <c r="EU42" s="13"/>
      <c r="EV42" s="13"/>
      <c r="EW42" s="13"/>
      <c r="EX42" s="13"/>
      <c r="EY42" s="13"/>
      <c r="EZ42" s="13"/>
      <c r="FA42" s="13"/>
      <c r="FB42" s="13"/>
      <c r="FC42" s="13"/>
      <c r="FD42" s="13"/>
      <c r="FE42" s="13"/>
      <c r="FF42" s="13"/>
      <c r="FG42" s="13"/>
      <c r="FH42" s="13"/>
      <c r="FI42" s="13"/>
      <c r="FJ42" s="13"/>
      <c r="FK42" s="13"/>
      <c r="FL42" s="13"/>
      <c r="FM42" s="13"/>
      <c r="FN42" s="13"/>
      <c r="FO42" s="13"/>
      <c r="FP42" s="13"/>
      <c r="FQ42" s="13"/>
      <c r="FR42" s="13"/>
      <c r="FS42" s="13"/>
      <c r="FT42" s="13"/>
      <c r="FU42" s="13"/>
      <c r="FV42" s="13"/>
      <c r="FW42" s="13"/>
      <c r="FX42" s="13"/>
      <c r="FY42" s="13"/>
      <c r="FZ42" s="13"/>
      <c r="GA42" s="13"/>
      <c r="GB42" s="13"/>
      <c r="GC42" s="13"/>
      <c r="GD42" s="13"/>
      <c r="GE42" s="13"/>
      <c r="GF42" s="13"/>
      <c r="GG42" s="13"/>
      <c r="GH42" s="13"/>
      <c r="GI42" s="13"/>
      <c r="GJ42" s="13"/>
      <c r="GK42" s="13"/>
      <c r="GL42" s="13"/>
      <c r="GM42" s="13"/>
      <c r="GN42" s="13"/>
      <c r="GO42" s="13"/>
      <c r="GP42" s="13"/>
      <c r="GQ42" s="13"/>
      <c r="GR42" s="13"/>
      <c r="GS42" s="13"/>
      <c r="GT42" s="13"/>
      <c r="GU42" s="13"/>
      <c r="GV42" s="13"/>
      <c r="GW42" s="13"/>
      <c r="GX42" s="13"/>
      <c r="GY42" s="13"/>
      <c r="GZ42" s="13"/>
      <c r="HA42" s="13"/>
      <c r="HB42" s="13"/>
      <c r="HC42" s="13"/>
      <c r="HD42" s="13"/>
      <c r="HE42" s="13"/>
      <c r="HF42" s="13"/>
      <c r="HG42" s="13"/>
      <c r="HH42" s="13"/>
      <c r="HI42" s="13"/>
      <c r="HJ42" s="13"/>
      <c r="HK42" s="13"/>
      <c r="HL42" s="13"/>
      <c r="HM42" s="13"/>
      <c r="HN42" s="13"/>
      <c r="HO42" s="13"/>
      <c r="HP42" s="13"/>
      <c r="HQ42" s="13"/>
      <c r="HR42" s="13"/>
      <c r="HS42" s="13"/>
      <c r="HT42" s="13"/>
      <c r="HU42" s="13"/>
      <c r="HV42" s="13"/>
      <c r="HW42" s="13"/>
      <c r="HX42" s="13"/>
      <c r="HY42" s="13"/>
      <c r="HZ42" s="13"/>
      <c r="IA42" s="13"/>
      <c r="IB42" s="13"/>
      <c r="IC42" s="13"/>
      <c r="ID42" s="13"/>
      <c r="IE42" s="13"/>
      <c r="IF42" s="13"/>
      <c r="IG42" s="13"/>
      <c r="IH42" s="13"/>
      <c r="II42" s="13"/>
      <c r="IJ42" s="13"/>
      <c r="IK42" s="13"/>
      <c r="IL42" s="13"/>
      <c r="IM42" s="13"/>
      <c r="IN42" s="13"/>
      <c r="IO42" s="13"/>
      <c r="IP42" s="13"/>
      <c r="IQ42" s="13"/>
      <c r="IR42" s="13"/>
      <c r="IS42" s="13"/>
      <c r="IT42" s="13"/>
      <c r="IU42" s="13"/>
      <c r="IV42" s="13"/>
      <c r="IW42" s="13"/>
      <c r="IX42" s="13"/>
      <c r="IY42" s="13"/>
      <c r="IZ42" s="13"/>
      <c r="JA42" s="13"/>
      <c r="JB42" s="13"/>
      <c r="JC42" s="13"/>
      <c r="JD42" s="13"/>
      <c r="JE42" s="13"/>
      <c r="JF42" s="13"/>
      <c r="JG42" s="13"/>
      <c r="JH42" s="13"/>
      <c r="JI42" s="13"/>
      <c r="JJ42" s="13"/>
      <c r="JK42" s="13"/>
      <c r="JL42" s="13"/>
      <c r="JM42" s="13"/>
      <c r="JN42" s="13"/>
      <c r="JO42" s="13"/>
      <c r="JP42" s="13"/>
      <c r="JQ42" s="13"/>
      <c r="JR42" s="13"/>
      <c r="JS42" s="13"/>
      <c r="JT42" s="13"/>
      <c r="JU42" s="13"/>
      <c r="JV42" s="13"/>
      <c r="JW42" s="13"/>
      <c r="JX42" s="13"/>
      <c r="JY42" s="13"/>
      <c r="JZ42" s="13"/>
      <c r="KA42" s="13"/>
      <c r="KB42" s="13"/>
      <c r="KC42" s="13"/>
      <c r="KD42" s="13"/>
      <c r="KE42" s="13"/>
      <c r="KF42" s="13"/>
      <c r="KG42" s="13"/>
      <c r="KH42" s="13"/>
      <c r="KI42" s="13"/>
      <c r="KJ42" s="13"/>
      <c r="KK42" s="13"/>
      <c r="KL42" s="13"/>
      <c r="KM42" s="13"/>
      <c r="KN42" s="13"/>
      <c r="KO42" s="13"/>
      <c r="KP42" s="13"/>
      <c r="KQ42" s="13"/>
      <c r="KR42" s="13"/>
      <c r="KS42" s="13"/>
      <c r="KT42" s="13"/>
      <c r="KU42" s="13"/>
      <c r="KV42" s="13"/>
      <c r="KW42" s="13"/>
      <c r="KX42" s="13"/>
      <c r="KY42" s="13"/>
      <c r="KZ42" s="13"/>
      <c r="LA42" s="13"/>
      <c r="LB42" s="13"/>
      <c r="LC42" s="13"/>
      <c r="LD42" s="13"/>
      <c r="LE42" s="13"/>
      <c r="LF42" s="13"/>
      <c r="LG42" s="13"/>
      <c r="LH42" s="13"/>
      <c r="LI42" s="13"/>
      <c r="LJ42" s="13"/>
      <c r="LK42" s="13"/>
      <c r="LL42" s="13"/>
      <c r="LM42" s="13"/>
      <c r="LN42" s="13"/>
      <c r="LO42" s="13"/>
      <c r="LP42" s="13"/>
      <c r="LQ42" s="13"/>
      <c r="LR42" s="13"/>
      <c r="LS42" s="13"/>
      <c r="LT42" s="13"/>
      <c r="LU42" s="13"/>
      <c r="LV42" s="13"/>
      <c r="LW42" s="13"/>
      <c r="LX42" s="13"/>
      <c r="LY42" s="13"/>
      <c r="LZ42" s="13"/>
      <c r="MA42" s="13"/>
      <c r="MB42" s="13"/>
      <c r="MC42" s="13"/>
      <c r="MD42" s="13"/>
      <c r="ME42" s="13"/>
      <c r="MF42" s="13"/>
      <c r="MG42" s="13"/>
      <c r="MH42" s="13"/>
      <c r="MI42" s="13"/>
      <c r="MJ42" s="13"/>
      <c r="MK42" s="13"/>
      <c r="ML42" s="13"/>
      <c r="MM42" s="13"/>
      <c r="MN42" s="13"/>
      <c r="MO42" s="13"/>
      <c r="MP42" s="13"/>
      <c r="MQ42" s="13"/>
      <c r="MR42" s="13"/>
      <c r="MS42" s="13"/>
      <c r="MT42" s="13"/>
      <c r="MU42" s="13"/>
      <c r="MV42" s="13"/>
      <c r="MW42" s="13"/>
      <c r="MX42" s="13"/>
      <c r="MY42" s="13"/>
      <c r="MZ42" s="13"/>
      <c r="NA42" s="13"/>
      <c r="NB42" s="13"/>
      <c r="NC42" s="13"/>
      <c r="ND42" s="13"/>
      <c r="NE42" s="13"/>
      <c r="NF42" s="13"/>
      <c r="NG42" s="13"/>
      <c r="NH42" s="13"/>
      <c r="NI42" s="13"/>
      <c r="NJ42" s="13"/>
      <c r="NK42" s="13"/>
      <c r="NL42" s="13"/>
      <c r="NM42" s="13"/>
      <c r="NN42" s="13"/>
      <c r="NO42" s="13"/>
      <c r="NP42" s="13"/>
      <c r="NQ42" s="13"/>
      <c r="NR42" s="13"/>
      <c r="NS42" s="13"/>
      <c r="NT42" s="13"/>
      <c r="NU42" s="13"/>
      <c r="NV42" s="13"/>
      <c r="NW42" s="13"/>
      <c r="NX42" s="13"/>
      <c r="NY42" s="13"/>
      <c r="NZ42" s="13"/>
      <c r="OA42" s="13"/>
      <c r="OB42" s="13"/>
      <c r="OC42" s="13"/>
      <c r="OD42" s="13"/>
      <c r="OE42" s="13"/>
      <c r="OF42" s="13"/>
      <c r="OG42" s="13"/>
      <c r="OH42" s="13"/>
      <c r="OI42" s="13"/>
      <c r="OJ42" s="13"/>
      <c r="OK42" s="13"/>
      <c r="OL42" s="13"/>
      <c r="OM42" s="13"/>
      <c r="ON42" s="13"/>
      <c r="OO42" s="13"/>
      <c r="OP42" s="13"/>
      <c r="OQ42" s="13"/>
      <c r="OR42" s="13"/>
      <c r="OS42" s="13"/>
      <c r="OT42" s="13"/>
      <c r="OU42" s="13"/>
      <c r="OV42" s="13"/>
      <c r="OW42" s="13"/>
      <c r="OX42" s="13"/>
      <c r="OY42" s="13"/>
      <c r="OZ42" s="13"/>
      <c r="PA42" s="13"/>
      <c r="PB42" s="13"/>
      <c r="PC42" s="13"/>
      <c r="PD42" s="13"/>
      <c r="PE42" s="13"/>
      <c r="PF42" s="13"/>
      <c r="PG42" s="13"/>
      <c r="PH42" s="13"/>
      <c r="PI42" s="13"/>
      <c r="PJ42" s="13"/>
      <c r="PK42" s="13"/>
      <c r="PL42" s="13"/>
      <c r="PM42" s="13"/>
      <c r="PN42" s="13"/>
      <c r="PO42" s="13"/>
      <c r="PP42" s="13"/>
      <c r="PQ42" s="13"/>
      <c r="PR42" s="13"/>
      <c r="PS42" s="13"/>
      <c r="PT42" s="13"/>
      <c r="PU42" s="13"/>
      <c r="PV42" s="13"/>
      <c r="PW42" s="13"/>
      <c r="PX42" s="13"/>
      <c r="PY42" s="13"/>
      <c r="PZ42" s="13"/>
      <c r="QA42" s="13"/>
      <c r="QB42" s="13"/>
      <c r="QC42" s="13"/>
      <c r="QD42" s="13"/>
      <c r="QE42" s="13"/>
      <c r="QF42" s="13"/>
      <c r="QG42" s="13"/>
      <c r="QH42" s="13"/>
      <c r="QI42" s="13"/>
      <c r="QJ42" s="13"/>
      <c r="QK42" s="13"/>
      <c r="QL42" s="13"/>
      <c r="QM42" s="13"/>
      <c r="QN42" s="13"/>
      <c r="QO42" s="13"/>
      <c r="QP42" s="13"/>
      <c r="QQ42" s="13"/>
      <c r="QR42" s="13"/>
      <c r="QS42" s="13"/>
      <c r="QT42" s="13"/>
      <c r="QU42" s="13"/>
      <c r="QV42" s="13"/>
      <c r="QW42" s="13"/>
      <c r="QX42" s="13"/>
      <c r="QY42" s="13"/>
      <c r="QZ42" s="13"/>
      <c r="RA42" s="13"/>
      <c r="RB42" s="13"/>
      <c r="RC42" s="13"/>
      <c r="RD42" s="13"/>
      <c r="RE42" s="13"/>
      <c r="RF42" s="13"/>
      <c r="RG42" s="13"/>
      <c r="RH42" s="13"/>
      <c r="RI42" s="13"/>
      <c r="RJ42" s="13"/>
      <c r="RK42" s="13"/>
      <c r="RL42" s="13"/>
      <c r="RM42" s="13"/>
      <c r="RN42" s="13"/>
      <c r="RO42" s="13"/>
      <c r="RP42" s="13"/>
      <c r="RQ42" s="13"/>
      <c r="RR42" s="13"/>
      <c r="RS42" s="13"/>
      <c r="RT42" s="13"/>
      <c r="RU42" s="13"/>
      <c r="RV42" s="13"/>
      <c r="RW42" s="13"/>
      <c r="RX42" s="13"/>
      <c r="RY42" s="13"/>
      <c r="RZ42" s="13"/>
      <c r="SA42" s="13"/>
      <c r="SB42" s="13"/>
      <c r="SC42" s="13"/>
      <c r="SD42" s="13"/>
      <c r="SE42" s="13"/>
      <c r="SF42" s="13"/>
      <c r="SG42" s="13"/>
      <c r="SH42" s="13"/>
      <c r="SI42" s="13"/>
      <c r="SJ42" s="13"/>
      <c r="SK42" s="13"/>
      <c r="SL42" s="13"/>
      <c r="SM42" s="13"/>
      <c r="SN42" s="13"/>
      <c r="SO42" s="13"/>
      <c r="SP42" s="13"/>
      <c r="SQ42" s="13"/>
      <c r="SR42" s="13"/>
      <c r="SS42" s="13"/>
      <c r="ST42" s="13"/>
      <c r="SU42" s="13"/>
      <c r="SV42" s="13"/>
      <c r="SW42" s="13"/>
      <c r="SX42" s="13"/>
      <c r="SY42" s="13"/>
      <c r="SZ42" s="13"/>
      <c r="TA42" s="13"/>
      <c r="TB42" s="13"/>
      <c r="TC42" s="13"/>
      <c r="TD42" s="13"/>
      <c r="TE42" s="13"/>
      <c r="TF42" s="13"/>
      <c r="TG42" s="13"/>
      <c r="TH42" s="13"/>
      <c r="TI42" s="13"/>
      <c r="TJ42" s="13"/>
      <c r="TK42" s="13"/>
      <c r="TL42" s="13"/>
      <c r="TM42" s="13"/>
      <c r="TN42" s="13"/>
      <c r="TO42" s="13"/>
      <c r="TP42" s="13"/>
      <c r="TQ42" s="13"/>
      <c r="TR42" s="13"/>
      <c r="TS42" s="13"/>
      <c r="TT42" s="13"/>
      <c r="TU42" s="13"/>
      <c r="TV42" s="13"/>
      <c r="TW42" s="13"/>
      <c r="TX42" s="13"/>
      <c r="TY42" s="13"/>
      <c r="TZ42" s="13"/>
      <c r="UA42" s="13"/>
      <c r="UB42" s="13"/>
      <c r="UC42" s="13"/>
      <c r="UD42" s="13"/>
      <c r="UE42" s="13"/>
      <c r="UF42" s="13"/>
      <c r="UG42" s="13"/>
      <c r="UH42" s="13"/>
      <c r="UI42" s="13"/>
      <c r="UJ42" s="13"/>
      <c r="UK42" s="13"/>
      <c r="UL42" s="13"/>
      <c r="UM42" s="13"/>
      <c r="UN42" s="13"/>
      <c r="UO42" s="13"/>
      <c r="UP42" s="13"/>
      <c r="UQ42" s="13"/>
      <c r="UR42" s="13"/>
      <c r="US42" s="13"/>
      <c r="UT42" s="13"/>
      <c r="UU42" s="13"/>
      <c r="UV42" s="13"/>
      <c r="UW42" s="13"/>
      <c r="UX42" s="13"/>
      <c r="UY42" s="13"/>
      <c r="UZ42" s="13"/>
      <c r="VA42" s="13"/>
      <c r="VB42" s="13"/>
      <c r="VC42" s="13"/>
      <c r="VD42" s="13"/>
      <c r="VE42" s="13"/>
      <c r="VF42" s="13"/>
      <c r="VG42" s="13"/>
      <c r="VH42" s="13"/>
      <c r="VI42" s="13"/>
      <c r="VJ42" s="13"/>
      <c r="VK42" s="13"/>
      <c r="VL42" s="13"/>
      <c r="VM42" s="13"/>
      <c r="VN42" s="13"/>
      <c r="VO42" s="13"/>
      <c r="VP42" s="13"/>
      <c r="VQ42" s="13"/>
      <c r="VR42" s="13"/>
      <c r="VS42" s="13"/>
      <c r="VT42" s="13"/>
      <c r="VU42" s="13"/>
      <c r="VV42" s="13"/>
      <c r="VW42" s="13"/>
      <c r="VX42" s="13"/>
      <c r="VY42" s="13"/>
      <c r="VZ42" s="13"/>
      <c r="WA42" s="13"/>
      <c r="WB42" s="13"/>
      <c r="WC42" s="13"/>
      <c r="WD42" s="13"/>
      <c r="WE42" s="13"/>
      <c r="WF42" s="13"/>
      <c r="WG42" s="13"/>
      <c r="WH42" s="13"/>
      <c r="WI42" s="13"/>
      <c r="WJ42" s="13"/>
      <c r="WK42" s="13"/>
      <c r="WL42" s="13"/>
      <c r="WM42" s="13"/>
      <c r="WN42" s="13"/>
      <c r="WO42" s="13"/>
      <c r="WP42" s="13"/>
      <c r="WQ42" s="13"/>
      <c r="WR42" s="13"/>
      <c r="WS42" s="13"/>
      <c r="WT42" s="13"/>
      <c r="WU42" s="13"/>
      <c r="WV42" s="13"/>
      <c r="WW42" s="13"/>
      <c r="WX42" s="13"/>
      <c r="WY42" s="13"/>
      <c r="WZ42" s="13"/>
      <c r="XA42" s="13"/>
      <c r="XB42" s="13"/>
      <c r="XC42" s="13"/>
      <c r="XD42" s="13"/>
      <c r="XE42" s="13"/>
      <c r="XF42" s="13"/>
      <c r="XG42" s="13"/>
      <c r="XH42" s="13"/>
      <c r="XI42" s="13"/>
      <c r="XJ42" s="13"/>
      <c r="XK42" s="13"/>
      <c r="XL42" s="13"/>
      <c r="XM42" s="13"/>
      <c r="XN42" s="13"/>
      <c r="XO42" s="13"/>
      <c r="XP42" s="13"/>
      <c r="XQ42" s="13"/>
      <c r="XR42" s="13"/>
      <c r="XS42" s="13"/>
      <c r="XT42" s="13"/>
      <c r="XU42" s="13"/>
      <c r="XV42" s="13"/>
      <c r="XW42" s="13"/>
      <c r="XX42" s="13"/>
      <c r="XY42" s="13"/>
      <c r="XZ42" s="13"/>
      <c r="YA42" s="13"/>
      <c r="YB42" s="13"/>
      <c r="YC42" s="13"/>
      <c r="YD42" s="13"/>
      <c r="YE42" s="13"/>
      <c r="YF42" s="13"/>
      <c r="YG42" s="13"/>
      <c r="YH42" s="13"/>
      <c r="YI42" s="13"/>
      <c r="YJ42" s="13"/>
      <c r="YK42" s="13"/>
      <c r="YL42" s="13"/>
      <c r="YM42" s="13"/>
      <c r="YN42" s="13"/>
      <c r="YO42" s="13"/>
      <c r="YP42" s="13"/>
      <c r="YQ42" s="13"/>
      <c r="YR42" s="13"/>
      <c r="YS42" s="13"/>
      <c r="YT42" s="13"/>
      <c r="YU42" s="13"/>
      <c r="YV42" s="13"/>
      <c r="YW42" s="13"/>
      <c r="YX42" s="13"/>
      <c r="YY42" s="13"/>
      <c r="YZ42" s="13"/>
      <c r="ZA42" s="13"/>
      <c r="ZB42" s="13"/>
      <c r="ZC42" s="13"/>
      <c r="ZD42" s="13"/>
      <c r="ZE42" s="13"/>
      <c r="ZF42" s="13"/>
      <c r="ZG42" s="13"/>
      <c r="ZH42" s="13"/>
      <c r="ZI42" s="13"/>
      <c r="ZJ42" s="13"/>
      <c r="ZK42" s="13"/>
      <c r="ZL42" s="13"/>
      <c r="ZM42" s="13"/>
      <c r="ZN42" s="13"/>
      <c r="ZO42" s="13"/>
      <c r="ZP42" s="13"/>
      <c r="ZQ42" s="13"/>
      <c r="ZR42" s="13"/>
      <c r="ZS42" s="13"/>
      <c r="ZT42" s="13"/>
      <c r="ZU42" s="13"/>
      <c r="ZV42" s="13"/>
      <c r="ZW42" s="13"/>
      <c r="ZX42" s="13"/>
      <c r="ZY42" s="13"/>
      <c r="ZZ42" s="13"/>
      <c r="AAA42" s="13"/>
      <c r="AAB42" s="13"/>
      <c r="AAC42" s="13"/>
      <c r="AAD42" s="13"/>
      <c r="AAE42" s="13"/>
      <c r="AAF42" s="13"/>
      <c r="AAG42" s="13"/>
      <c r="AAH42" s="13"/>
      <c r="AAI42" s="13"/>
      <c r="AAJ42" s="13"/>
      <c r="AAK42" s="13"/>
      <c r="AAL42" s="13"/>
      <c r="AAM42" s="13"/>
      <c r="AAN42" s="13"/>
      <c r="AAO42" s="13"/>
      <c r="AAP42" s="13"/>
      <c r="AAQ42" s="13"/>
      <c r="AAR42" s="13"/>
      <c r="AAS42" s="13"/>
      <c r="AAT42" s="13"/>
      <c r="AAU42" s="13"/>
      <c r="AAV42" s="13"/>
      <c r="AAW42" s="13"/>
      <c r="AAX42" s="13"/>
      <c r="AAY42" s="13"/>
      <c r="AAZ42" s="13"/>
      <c r="ABA42" s="13"/>
      <c r="ABB42" s="13"/>
      <c r="ABC42" s="13"/>
      <c r="ABD42" s="13"/>
      <c r="ABE42" s="13"/>
      <c r="ABF42" s="13"/>
      <c r="ABG42" s="13"/>
      <c r="ABH42" s="13"/>
      <c r="ABI42" s="13"/>
      <c r="ABJ42" s="13"/>
      <c r="ABK42" s="13"/>
      <c r="ABL42" s="13"/>
      <c r="ABM42" s="13"/>
      <c r="ABN42" s="13"/>
      <c r="ABO42" s="13"/>
      <c r="ABP42" s="13"/>
      <c r="ABQ42" s="13"/>
      <c r="ABR42" s="13"/>
      <c r="ABS42" s="13"/>
      <c r="ABT42" s="13"/>
      <c r="ABU42" s="13"/>
      <c r="ABV42" s="13"/>
      <c r="ABW42" s="13"/>
      <c r="ABX42" s="13"/>
      <c r="ABY42" s="13"/>
      <c r="ABZ42" s="13"/>
      <c r="ACA42" s="13"/>
      <c r="ACB42" s="13"/>
      <c r="ACC42" s="13"/>
      <c r="ACD42" s="13"/>
      <c r="ACE42" s="13"/>
      <c r="ACF42" s="13"/>
      <c r="ACG42" s="13"/>
      <c r="ACH42" s="13"/>
      <c r="ACI42" s="13"/>
      <c r="ACJ42" s="13"/>
      <c r="ACK42" s="13"/>
      <c r="ACL42" s="13"/>
      <c r="ACM42" s="13"/>
      <c r="ACN42" s="13"/>
      <c r="ACO42" s="13"/>
      <c r="ACP42" s="13"/>
      <c r="ACQ42" s="13"/>
      <c r="ACR42" s="13"/>
      <c r="ACS42" s="13"/>
      <c r="ACT42" s="13"/>
      <c r="ACU42" s="13"/>
      <c r="ACV42" s="13"/>
      <c r="ACW42" s="13"/>
      <c r="ACX42" s="13"/>
      <c r="ACY42" s="13"/>
      <c r="ACZ42" s="13"/>
      <c r="ADA42" s="13"/>
      <c r="ADB42" s="13"/>
      <c r="ADC42" s="13"/>
      <c r="ADD42" s="13"/>
      <c r="ADE42" s="13"/>
      <c r="ADF42" s="13"/>
      <c r="ADG42" s="13"/>
      <c r="ADH42" s="13"/>
      <c r="ADI42" s="13"/>
      <c r="ADJ42" s="13"/>
      <c r="ADK42" s="13"/>
      <c r="ADL42" s="13"/>
      <c r="ADM42" s="13"/>
      <c r="ADN42" s="13"/>
      <c r="ADO42" s="13"/>
      <c r="ADP42" s="13"/>
      <c r="ADQ42" s="13"/>
      <c r="ADR42" s="13"/>
      <c r="ADS42" s="13"/>
      <c r="ADT42" s="13"/>
      <c r="ADU42" s="13"/>
      <c r="ADV42" s="13"/>
      <c r="ADW42" s="13"/>
      <c r="ADX42" s="13"/>
      <c r="ADY42" s="13"/>
      <c r="ADZ42" s="13"/>
      <c r="AEA42" s="13"/>
      <c r="AEB42" s="13"/>
      <c r="AEC42" s="13"/>
      <c r="AED42" s="13"/>
      <c r="AEE42" s="13"/>
      <c r="AEF42" s="13"/>
      <c r="AEG42" s="13"/>
      <c r="AEH42" s="13"/>
      <c r="AEI42" s="13"/>
      <c r="AEJ42" s="13"/>
      <c r="AEK42" s="13"/>
      <c r="AEL42" s="13"/>
      <c r="AEM42" s="13"/>
      <c r="AEN42" s="13"/>
      <c r="AEO42" s="13"/>
      <c r="AEP42" s="13"/>
      <c r="AEQ42" s="13"/>
      <c r="AER42" s="13"/>
      <c r="AES42" s="13"/>
      <c r="AET42" s="13"/>
      <c r="AEU42" s="13"/>
      <c r="AEV42" s="13"/>
      <c r="AEW42" s="13"/>
      <c r="AEX42" s="13"/>
      <c r="AEY42" s="13"/>
      <c r="AEZ42" s="13"/>
      <c r="AFA42" s="13"/>
      <c r="AFB42" s="13"/>
      <c r="AFC42" s="13"/>
      <c r="AFD42" s="13"/>
      <c r="AFE42" s="13"/>
      <c r="AFF42" s="13"/>
      <c r="AFG42" s="13"/>
      <c r="AFH42" s="13"/>
      <c r="AFI42" s="13"/>
      <c r="AFJ42" s="13"/>
      <c r="AFK42" s="13"/>
      <c r="AFL42" s="13"/>
      <c r="AFM42" s="13"/>
      <c r="AFN42" s="13"/>
      <c r="AFO42" s="13"/>
      <c r="AFP42" s="13"/>
      <c r="AFQ42" s="13"/>
      <c r="AFR42" s="13"/>
      <c r="AFS42" s="13"/>
      <c r="AFT42" s="13"/>
      <c r="AFU42" s="13"/>
      <c r="AFV42" s="13"/>
      <c r="AFW42" s="13"/>
      <c r="AFX42" s="13"/>
      <c r="AFY42" s="13"/>
      <c r="AFZ42" s="13"/>
      <c r="AGA42" s="13"/>
      <c r="AGB42" s="13"/>
      <c r="AGC42" s="13"/>
      <c r="AGD42" s="13"/>
      <c r="AGE42" s="13"/>
      <c r="AGF42" s="13"/>
      <c r="AGG42" s="13"/>
      <c r="AGH42" s="13"/>
      <c r="AGI42" s="13"/>
      <c r="AGJ42" s="13"/>
      <c r="AGK42" s="13"/>
      <c r="AGL42" s="13"/>
      <c r="AGM42" s="13"/>
      <c r="AGN42" s="13"/>
      <c r="AGO42" s="13"/>
      <c r="AGP42" s="13"/>
      <c r="AGQ42" s="13"/>
      <c r="AGR42" s="13"/>
      <c r="AGS42" s="13"/>
      <c r="AGT42" s="13"/>
      <c r="AGU42" s="13"/>
      <c r="AGV42" s="13"/>
      <c r="AGW42" s="13"/>
      <c r="AGX42" s="13"/>
      <c r="AGY42" s="13"/>
      <c r="AGZ42" s="13"/>
      <c r="AHA42" s="13"/>
      <c r="AHB42" s="13"/>
      <c r="AHC42" s="13"/>
      <c r="AHD42" s="13"/>
      <c r="AHE42" s="13"/>
      <c r="AHF42" s="13"/>
      <c r="AHG42" s="13"/>
      <c r="AHH42" s="13"/>
      <c r="AHI42" s="13"/>
      <c r="AHJ42" s="13"/>
      <c r="AHK42" s="13"/>
      <c r="AHL42" s="13"/>
      <c r="AHM42" s="13"/>
      <c r="AHN42" s="13"/>
      <c r="AHO42" s="13"/>
      <c r="AHP42" s="13"/>
      <c r="AHQ42" s="13"/>
      <c r="AHR42" s="13"/>
      <c r="AHS42" s="13"/>
      <c r="AHT42" s="13"/>
      <c r="AHU42" s="13"/>
      <c r="AHV42" s="13"/>
      <c r="AHW42" s="13"/>
      <c r="AHX42" s="13"/>
      <c r="AHY42" s="13"/>
      <c r="AHZ42" s="13"/>
      <c r="AIA42" s="13"/>
      <c r="AIB42" s="13"/>
      <c r="AIC42" s="13"/>
      <c r="AID42" s="13"/>
      <c r="AIE42" s="13"/>
      <c r="AIF42" s="13"/>
      <c r="AIG42" s="13"/>
      <c r="AIH42" s="13"/>
      <c r="AII42" s="13"/>
      <c r="AIJ42" s="13"/>
      <c r="AIK42" s="13"/>
      <c r="AIL42" s="13"/>
      <c r="AIM42" s="13"/>
      <c r="AIN42" s="13"/>
      <c r="AIO42" s="13"/>
      <c r="AIP42" s="13"/>
      <c r="AIQ42" s="13"/>
      <c r="AIR42" s="13"/>
      <c r="AIS42" s="13"/>
      <c r="AIT42" s="13"/>
      <c r="AIU42" s="13"/>
      <c r="AIV42" s="13"/>
      <c r="AIW42" s="13"/>
      <c r="AIX42" s="13"/>
      <c r="AIY42" s="13"/>
      <c r="AIZ42" s="13"/>
      <c r="AJA42" s="13"/>
      <c r="AJB42" s="13"/>
      <c r="AJC42" s="13"/>
      <c r="AJD42" s="13"/>
      <c r="AJE42" s="13"/>
      <c r="AJF42" s="13"/>
      <c r="AJG42" s="13"/>
      <c r="AJH42" s="13"/>
      <c r="AJI42" s="13"/>
      <c r="AJJ42" s="13"/>
      <c r="AJK42" s="13"/>
      <c r="AJL42" s="13"/>
      <c r="AJM42" s="13"/>
      <c r="AJN42" s="13"/>
      <c r="AJO42" s="13"/>
      <c r="AJP42" s="13"/>
      <c r="AJQ42" s="13"/>
      <c r="AJR42" s="13"/>
      <c r="AJS42" s="13"/>
      <c r="AJT42" s="13"/>
      <c r="AJU42" s="13"/>
      <c r="AJV42" s="13"/>
      <c r="AJW42" s="13"/>
      <c r="AJX42" s="13"/>
      <c r="AJY42" s="13"/>
      <c r="AJZ42" s="13"/>
      <c r="AKA42" s="13"/>
      <c r="AKB42" s="13"/>
      <c r="AKC42" s="13"/>
      <c r="AKD42" s="13"/>
      <c r="AKE42" s="13"/>
      <c r="AKF42" s="13"/>
      <c r="AKG42" s="13"/>
      <c r="AKH42" s="13"/>
      <c r="AKI42" s="13"/>
      <c r="AKJ42" s="13"/>
      <c r="AKK42" s="13"/>
      <c r="AKL42" s="13"/>
      <c r="AKM42" s="13"/>
      <c r="AKN42" s="13"/>
      <c r="AKO42" s="13"/>
      <c r="AKP42" s="13"/>
      <c r="AKQ42" s="13"/>
      <c r="AKR42" s="13"/>
      <c r="AKS42" s="13"/>
      <c r="AKT42" s="13"/>
      <c r="AKU42" s="13"/>
      <c r="AKV42" s="13"/>
      <c r="AKW42" s="13"/>
      <c r="AKX42" s="13"/>
      <c r="AKY42" s="13"/>
      <c r="AKZ42" s="13"/>
      <c r="ALA42" s="13"/>
      <c r="ALB42" s="13"/>
      <c r="ALC42" s="13"/>
      <c r="ALD42" s="13"/>
      <c r="ALE42" s="13"/>
      <c r="ALF42" s="13"/>
      <c r="ALG42" s="13"/>
      <c r="ALH42" s="13"/>
      <c r="ALI42" s="13"/>
      <c r="ALJ42" s="13"/>
      <c r="ALK42" s="13"/>
      <c r="ALL42" s="13"/>
      <c r="ALM42" s="13"/>
      <c r="ALN42" s="13"/>
      <c r="ALO42" s="13"/>
      <c r="ALP42" s="13"/>
      <c r="ALQ42" s="13"/>
      <c r="ALR42" s="13"/>
      <c r="ALS42" s="13"/>
      <c r="ALT42" s="13"/>
      <c r="ALU42" s="13"/>
    </row>
    <row r="43" spans="1:1009" s="12" customFormat="1" ht="18">
      <c r="A43" s="112" t="str">
        <f>DataBase!B39</f>
        <v>Gammarus fossarum</v>
      </c>
      <c r="B43" s="112" t="str">
        <f>DataBase!C39</f>
        <v>pression osmotique sg</v>
      </c>
      <c r="C43" s="112" t="str">
        <f>DataBase!D39</f>
        <v>Continental</v>
      </c>
      <c r="D43" s="112" t="str">
        <f>DataBase!E39</f>
        <v>G. Charmantier</v>
      </c>
      <c r="E43" s="112" t="str">
        <f>DataBase!F39</f>
        <v>MARBEC</v>
      </c>
      <c r="F43" s="20" t="str">
        <f t="shared" si="0"/>
        <v>Gammarus fossarum pression osmotique sg</v>
      </c>
      <c r="G43" s="20">
        <f>_xlfn.RANK.EQ(H43,$H$9:$H$997,0)+COUNTIF(H$8:H42,H43)</f>
        <v>14</v>
      </c>
      <c r="H43" s="20">
        <f t="shared" si="1"/>
        <v>340</v>
      </c>
      <c r="I43" s="19">
        <f>INDEX(Ponderation!$W:$AA,MATCH(Analyse!I$8,Ponderation!$W:$W,0),MATCH(Analyse!$B$5,Ponderation!$W$2:$AA$2,0))*INDEX(DataBase!$1:$1048576,MATCH(Analyse!$F43,DataBase!$G:$G,0),MATCH(Analyse!I$8,DataBase!$4:$4,0))</f>
        <v>30</v>
      </c>
      <c r="J43" s="19">
        <f>INDEX(Ponderation!$W:$AA,MATCH(Analyse!J$8,Ponderation!$W:$W,0),MATCH(Analyse!$B$5,Ponderation!$W$2:$AA$2,0))*INDEX(DataBase!$1:$1048576,MATCH(Analyse!$F43,DataBase!$G:$G,0),MATCH(Analyse!J$8,DataBase!$4:$4,0))</f>
        <v>0</v>
      </c>
      <c r="K43" s="19">
        <f>INDEX(Ponderation!$W:$AA,MATCH(Analyse!K$8,Ponderation!$W:$W,0),MATCH(Analyse!$B$5,Ponderation!$W$2:$AA$2,0))*INDEX(DataBase!$1:$1048576,MATCH(Analyse!$F43,DataBase!$G:$G,0),MATCH(Analyse!K$8,DataBase!$4:$4,0))</f>
        <v>0</v>
      </c>
      <c r="L43" s="19">
        <f>INDEX(Ponderation!$W:$AA,MATCH(Analyse!L$8,Ponderation!$W:$W,0),MATCH(Analyse!$B$5,Ponderation!$W$2:$AA$2,0))*INDEX(DataBase!$1:$1048576,MATCH(Analyse!$F43,DataBase!$G:$G,0),MATCH(Analyse!L$8,DataBase!$4:$4,0))</f>
        <v>30</v>
      </c>
      <c r="M43" s="19">
        <f>INDEX(Ponderation!$W:$AA,MATCH(Analyse!M$8,Ponderation!$W:$W,0),MATCH(Analyse!$B$5,Ponderation!$W$2:$AA$2,0))*INDEX(DataBase!$1:$1048576,MATCH(Analyse!$F43,DataBase!$G:$G,0),MATCH(Analyse!M$8,DataBase!$4:$4,0))</f>
        <v>0</v>
      </c>
      <c r="N43" s="19">
        <f>INDEX(Ponderation!$W:$AA,MATCH(Analyse!N$8,Ponderation!$W:$W,0),MATCH(Analyse!$B$5,Ponderation!$W$2:$AA$2,0))*INDEX(DataBase!$1:$1048576,MATCH(Analyse!$F43,DataBase!$G:$G,0),MATCH(Analyse!N$8,DataBase!$4:$4,0))</f>
        <v>0</v>
      </c>
      <c r="O43" s="19">
        <f>INDEX(Ponderation!$W:$AA,MATCH(Analyse!O$8,Ponderation!$W:$W,0),MATCH(Analyse!$B$5,Ponderation!$W$2:$AA$2,0))*INDEX(DataBase!$1:$1048576,MATCH(Analyse!$F43,DataBase!$G:$G,0),MATCH(Analyse!O$8,DataBase!$4:$4,0))</f>
        <v>30</v>
      </c>
      <c r="P43" s="19">
        <f>INDEX(Ponderation!$W:$AA,MATCH(Analyse!P$8,Ponderation!$W:$W,0),MATCH(Analyse!$B$5,Ponderation!$W$2:$AA$2,0))*INDEX(DataBase!$1:$1048576,MATCH(Analyse!$F43,DataBase!$G:$G,0),MATCH(Analyse!P$8,DataBase!$4:$4,0))</f>
        <v>0</v>
      </c>
      <c r="Q43" s="19">
        <f>INDEX(Ponderation!$W:$AA,MATCH(Analyse!Q$8,Ponderation!$W:$W,0),MATCH(Analyse!$B$5,Ponderation!$W$2:$AA$2,0))*INDEX(DataBase!$1:$1048576,MATCH(Analyse!$F43,DataBase!$G:$G,0),MATCH(Analyse!Q$8,DataBase!$4:$4,0))</f>
        <v>0</v>
      </c>
      <c r="R43" s="19">
        <f>INDEX(Ponderation!$W:$AA,MATCH(Analyse!R$8,Ponderation!$W:$W,0),MATCH(Analyse!$B$5,Ponderation!$W$2:$AA$2,0))*INDEX(DataBase!$1:$1048576,MATCH(Analyse!$F43,DataBase!$G:$G,0),MATCH(Analyse!R$8,DataBase!$4:$4,0))</f>
        <v>30</v>
      </c>
      <c r="S43" s="19">
        <f>INDEX(Ponderation!$W:$AA,MATCH(Analyse!S$8,Ponderation!$W:$W,0),MATCH(Analyse!$B$5,Ponderation!$W$2:$AA$2,0))*INDEX(DataBase!$1:$1048576,MATCH(Analyse!$F43,DataBase!$G:$G,0),MATCH(Analyse!S$8,DataBase!$4:$4,0))</f>
        <v>0</v>
      </c>
      <c r="T43" s="19">
        <f>INDEX(Ponderation!$W:$AA,MATCH(Analyse!T$8,Ponderation!$W:$W,0),MATCH(Analyse!$B$5,Ponderation!$W$2:$AA$2,0))*INDEX(DataBase!$1:$1048576,MATCH(Analyse!$F43,DataBase!$G:$G,0),MATCH(Analyse!T$8,DataBase!$4:$4,0))</f>
        <v>0</v>
      </c>
      <c r="U43" s="19">
        <f>INDEX(Ponderation!$W:$AA,MATCH(Analyse!U$8,Ponderation!$W:$W,0),MATCH(Analyse!$B$5,Ponderation!$W$2:$AA$2,0))*INDEX(DataBase!$1:$1048576,MATCH(Analyse!$F43,DataBase!$G:$G,0),MATCH(Analyse!U$8,DataBase!$4:$4,0))</f>
        <v>0</v>
      </c>
      <c r="V43" s="19">
        <f>INDEX(Ponderation!$W:$AA,MATCH(Analyse!V$8,Ponderation!$W:$W,0),MATCH(Analyse!$B$5,Ponderation!$W$2:$AA$2,0))*INDEX(DataBase!$1:$1048576,MATCH(Analyse!$F43,DataBase!$G:$G,0),MATCH(Analyse!V$8,DataBase!$4:$4,0))</f>
        <v>20</v>
      </c>
      <c r="W43" s="19">
        <f>INDEX(Ponderation!$W:$AA,MATCH(Analyse!W$8,Ponderation!$W:$W,0),MATCH(Analyse!$B$5,Ponderation!$W$2:$AA$2,0))*INDEX(DataBase!$1:$1048576,MATCH(Analyse!$F43,DataBase!$G:$G,0),MATCH(Analyse!W$8,DataBase!$4:$4,0))</f>
        <v>0</v>
      </c>
      <c r="X43" s="19">
        <f>INDEX(Ponderation!$W:$AA,MATCH(Analyse!X$8,Ponderation!$W:$W,0),MATCH(Analyse!$B$5,Ponderation!$W$2:$AA$2,0))*INDEX(DataBase!$1:$1048576,MATCH(Analyse!$F43,DataBase!$G:$G,0),MATCH(Analyse!X$8,DataBase!$4:$4,0))</f>
        <v>10</v>
      </c>
      <c r="Y43" s="19">
        <f>INDEX(Ponderation!$W:$AA,MATCH(Analyse!Y$8,Ponderation!$W:$W,0),MATCH(Analyse!$B$5,Ponderation!$W$2:$AA$2,0))*INDEX(DataBase!$1:$1048576,MATCH(Analyse!$F43,DataBase!$G:$G,0),MATCH(Analyse!Y$8,DataBase!$4:$4,0))</f>
        <v>10</v>
      </c>
      <c r="Z43" s="19">
        <f>INDEX(Ponderation!$W:$AA,MATCH(Analyse!Z$8,Ponderation!$W:$W,0),MATCH(Analyse!$B$5,Ponderation!$W$2:$AA$2,0))*INDEX(DataBase!$1:$1048576,MATCH(Analyse!$F43,DataBase!$G:$G,0),MATCH(Analyse!Z$8,DataBase!$4:$4,0))</f>
        <v>10</v>
      </c>
      <c r="AA43" s="19">
        <f>INDEX(Ponderation!$W:$AA,MATCH(Analyse!AA$8,Ponderation!$W:$W,0),MATCH(Analyse!$B$5,Ponderation!$W$2:$AA$2,0))*INDEX(DataBase!$1:$1048576,MATCH(Analyse!$F43,DataBase!$G:$G,0),MATCH(Analyse!AA$8,DataBase!$4:$4,0))</f>
        <v>0</v>
      </c>
      <c r="AB43" s="19">
        <f>INDEX(Ponderation!$W:$AA,MATCH(Analyse!AB$8,Ponderation!$W:$W,0),MATCH(Analyse!$B$5,Ponderation!$W$2:$AA$2,0))*INDEX(DataBase!$1:$1048576,MATCH(Analyse!$F43,DataBase!$G:$G,0),MATCH(Analyse!AB$8,DataBase!$4:$4,0))</f>
        <v>0</v>
      </c>
      <c r="AC43" s="19">
        <f>INDEX(Ponderation!$W:$AA,MATCH(Analyse!AC$8,Ponderation!$W:$W,0),MATCH(Analyse!$B$5,Ponderation!$W$2:$AA$2,0))*INDEX(DataBase!$1:$1048576,MATCH(Analyse!$F43,DataBase!$G:$G,0),MATCH(Analyse!AC$8,DataBase!$4:$4,0))</f>
        <v>0</v>
      </c>
      <c r="AD43" s="19">
        <f>INDEX(Ponderation!$W:$AA,MATCH(Analyse!AD$8,Ponderation!$W:$W,0),MATCH(Analyse!$B$5,Ponderation!$W$2:$AA$2,0))*INDEX(DataBase!$1:$1048576,MATCH(Analyse!$F43,DataBase!$G:$G,0),MATCH(Analyse!AD$8,DataBase!$4:$4,0))</f>
        <v>30</v>
      </c>
      <c r="AE43" s="19">
        <f>INDEX(Ponderation!$W:$AA,MATCH(Analyse!AE$8,Ponderation!$W:$W,0),MATCH(Analyse!$B$5,Ponderation!$W$2:$AA$2,0))*INDEX(DataBase!$1:$1048576,MATCH(Analyse!$F43,DataBase!$G:$G,0),MATCH(Analyse!AE$8,DataBase!$4:$4,0))</f>
        <v>30</v>
      </c>
      <c r="AF43" s="19">
        <f>INDEX(Ponderation!$W:$AA,MATCH(Analyse!AF$8,Ponderation!$W:$W,0),MATCH(Analyse!$B$5,Ponderation!$W$2:$AA$2,0))*INDEX(DataBase!$1:$1048576,MATCH(Analyse!$F43,DataBase!$G:$G,0),MATCH(Analyse!AF$8,DataBase!$4:$4,0))</f>
        <v>30</v>
      </c>
      <c r="AG43" s="19">
        <f>INDEX(Ponderation!$W:$AA,MATCH(Analyse!AG$8,Ponderation!$W:$W,0),MATCH(Analyse!$B$5,Ponderation!$W$2:$AA$2,0))*INDEX(DataBase!$1:$1048576,MATCH(Analyse!$F43,DataBase!$G:$G,0),MATCH(Analyse!AG$8,DataBase!$4:$4,0))</f>
        <v>0</v>
      </c>
      <c r="AH43" s="19">
        <f>INDEX(Ponderation!$W:$AA,MATCH(Analyse!AH$8,Ponderation!$W:$W,0),MATCH(Analyse!$B$5,Ponderation!$W$2:$AA$2,0))*INDEX(DataBase!$1:$1048576,MATCH(Analyse!$F43,DataBase!$G:$G,0),MATCH(Analyse!AH$8,DataBase!$4:$4,0))</f>
        <v>30</v>
      </c>
      <c r="AI43" s="19">
        <f>INDEX(Ponderation!$W:$AA,MATCH(Analyse!AI$8,Ponderation!$W:$W,0),MATCH(Analyse!$B$5,Ponderation!$W$2:$AA$2,0))*INDEX(DataBase!$1:$1048576,MATCH(Analyse!$F43,DataBase!$G:$G,0),MATCH(Analyse!AI$8,DataBase!$4:$4,0))</f>
        <v>0</v>
      </c>
      <c r="AJ43" s="19">
        <f>INDEX(Ponderation!$W:$AA,MATCH(Analyse!AJ$8,Ponderation!$W:$W,0),MATCH(Analyse!$B$5,Ponderation!$W$2:$AA$2,0))*INDEX(DataBase!$1:$1048576,MATCH(Analyse!$F43,DataBase!$G:$G,0),MATCH(Analyse!AJ$8,DataBase!$4:$4,0))</f>
        <v>20</v>
      </c>
      <c r="AK43" s="19">
        <f>INDEX(Ponderation!$W:$AA,MATCH(Analyse!AK$8,Ponderation!$W:$W,0),MATCH(Analyse!$B$5,Ponderation!$W$2:$AA$2,0))*INDEX(DataBase!$1:$1048576,MATCH(Analyse!$F43,DataBase!$G:$G,0),MATCH(Analyse!AK$8,DataBase!$4:$4,0))</f>
        <v>0</v>
      </c>
      <c r="AL43" s="19">
        <f>INDEX(Ponderation!$W:$AA,MATCH(Analyse!AL$8,Ponderation!$W:$W,0),MATCH(Analyse!$B$5,Ponderation!$W$2:$AA$2,0))*INDEX(DataBase!$1:$1048576,MATCH(Analyse!$F43,DataBase!$G:$G,0),MATCH(Analyse!AL$8,DataBase!$4:$4,0))</f>
        <v>0</v>
      </c>
      <c r="AM43" s="19">
        <f>INDEX(Ponderation!$W:$AA,MATCH(Analyse!AM$8,Ponderation!$W:$W,0),MATCH(Analyse!$B$5,Ponderation!$W$2:$AA$2,0))*INDEX(DataBase!$1:$1048576,MATCH(Analyse!$F43,DataBase!$G:$G,0),MATCH(Analyse!AM$8,DataBase!$4:$4,0))</f>
        <v>20</v>
      </c>
      <c r="AN43" s="19">
        <f>INDEX(Ponderation!$W:$AA,MATCH(Analyse!AN$8,Ponderation!$W:$W,0),MATCH(Analyse!$B$5,Ponderation!$W$2:$AA$2,0))*INDEX(DataBase!$1:$1048576,MATCH(Analyse!$F43,DataBase!$G:$G,0),MATCH(Analyse!AN$8,DataBase!$4:$4,0))</f>
        <v>0</v>
      </c>
      <c r="AO43" s="19">
        <f>INDEX(Ponderation!$W:$AA,MATCH(Analyse!AO$8,Ponderation!$W:$W,0),MATCH(Analyse!$B$5,Ponderation!$W$2:$AA$2,0))*INDEX(DataBase!$1:$1048576,MATCH(Analyse!$F43,DataBase!$G:$G,0),MATCH(Analyse!AO$8,DataBase!$4:$4,0))</f>
        <v>0</v>
      </c>
      <c r="AP43" s="19">
        <f>INDEX(Ponderation!$W:$AA,MATCH(Analyse!AP$8,Ponderation!$W:$W,0),MATCH(Analyse!$B$5,Ponderation!$W$2:$AA$2,0))*INDEX(DataBase!$1:$1048576,MATCH(Analyse!$F43,DataBase!$G:$G,0),MATCH(Analyse!AP$8,DataBase!$4:$4,0))</f>
        <v>10</v>
      </c>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c r="CL43" s="13"/>
      <c r="CM43" s="13"/>
      <c r="CN43" s="13"/>
      <c r="CO43" s="13"/>
      <c r="CP43" s="13"/>
      <c r="CQ43" s="13"/>
      <c r="CR43" s="13"/>
      <c r="CS43" s="13"/>
      <c r="CT43" s="13"/>
      <c r="CU43" s="13"/>
      <c r="CV43" s="13"/>
      <c r="CW43" s="13"/>
      <c r="CX43" s="13"/>
      <c r="CY43" s="13"/>
      <c r="CZ43" s="13"/>
      <c r="DA43" s="13"/>
      <c r="DB43" s="13"/>
      <c r="DC43" s="13"/>
      <c r="DD43" s="13"/>
      <c r="DE43" s="13"/>
      <c r="DF43" s="13"/>
      <c r="DG43" s="13"/>
      <c r="DH43" s="13"/>
      <c r="DI43" s="13"/>
      <c r="DJ43" s="13"/>
      <c r="DK43" s="13"/>
      <c r="DL43" s="13"/>
      <c r="DM43" s="13"/>
      <c r="DN43" s="13"/>
      <c r="DO43" s="13"/>
      <c r="DP43" s="13"/>
      <c r="DQ43" s="13"/>
      <c r="DR43" s="13"/>
      <c r="DS43" s="13"/>
      <c r="DT43" s="13"/>
      <c r="DU43" s="13"/>
      <c r="DV43" s="13"/>
      <c r="DW43" s="13"/>
      <c r="DX43" s="13"/>
      <c r="DY43" s="13"/>
      <c r="DZ43" s="13"/>
      <c r="EA43" s="13"/>
      <c r="EB43" s="13"/>
      <c r="EC43" s="13"/>
      <c r="ED43" s="13"/>
      <c r="EE43" s="13"/>
      <c r="EF43" s="13"/>
      <c r="EG43" s="13"/>
      <c r="EH43" s="13"/>
      <c r="EI43" s="13"/>
      <c r="EJ43" s="13"/>
      <c r="EK43" s="13"/>
      <c r="EL43" s="13"/>
      <c r="EM43" s="13"/>
      <c r="EN43" s="13"/>
      <c r="EO43" s="13"/>
      <c r="EP43" s="13"/>
      <c r="EQ43" s="13"/>
      <c r="ER43" s="13"/>
      <c r="ES43" s="13"/>
      <c r="ET43" s="13"/>
      <c r="EU43" s="13"/>
      <c r="EV43" s="13"/>
      <c r="EW43" s="13"/>
      <c r="EX43" s="13"/>
      <c r="EY43" s="13"/>
      <c r="EZ43" s="13"/>
      <c r="FA43" s="13"/>
      <c r="FB43" s="13"/>
      <c r="FC43" s="13"/>
      <c r="FD43" s="13"/>
      <c r="FE43" s="13"/>
      <c r="FF43" s="13"/>
      <c r="FG43" s="13"/>
      <c r="FH43" s="13"/>
      <c r="FI43" s="13"/>
      <c r="FJ43" s="13"/>
      <c r="FK43" s="13"/>
      <c r="FL43" s="13"/>
      <c r="FM43" s="13"/>
      <c r="FN43" s="13"/>
      <c r="FO43" s="13"/>
      <c r="FP43" s="13"/>
      <c r="FQ43" s="13"/>
      <c r="FR43" s="13"/>
      <c r="FS43" s="13"/>
      <c r="FT43" s="13"/>
      <c r="FU43" s="13"/>
      <c r="FV43" s="13"/>
      <c r="FW43" s="13"/>
      <c r="FX43" s="13"/>
      <c r="FY43" s="13"/>
      <c r="FZ43" s="13"/>
      <c r="GA43" s="13"/>
      <c r="GB43" s="13"/>
      <c r="GC43" s="13"/>
      <c r="GD43" s="13"/>
      <c r="GE43" s="13"/>
      <c r="GF43" s="13"/>
      <c r="GG43" s="13"/>
      <c r="GH43" s="13"/>
      <c r="GI43" s="13"/>
      <c r="GJ43" s="13"/>
      <c r="GK43" s="13"/>
      <c r="GL43" s="13"/>
      <c r="GM43" s="13"/>
      <c r="GN43" s="13"/>
      <c r="GO43" s="13"/>
      <c r="GP43" s="13"/>
      <c r="GQ43" s="13"/>
      <c r="GR43" s="13"/>
      <c r="GS43" s="13"/>
      <c r="GT43" s="13"/>
      <c r="GU43" s="13"/>
      <c r="GV43" s="13"/>
      <c r="GW43" s="13"/>
      <c r="GX43" s="13"/>
      <c r="GY43" s="13"/>
      <c r="GZ43" s="13"/>
      <c r="HA43" s="13"/>
      <c r="HB43" s="13"/>
      <c r="HC43" s="13"/>
      <c r="HD43" s="13"/>
      <c r="HE43" s="13"/>
      <c r="HF43" s="13"/>
      <c r="HG43" s="13"/>
      <c r="HH43" s="13"/>
      <c r="HI43" s="13"/>
      <c r="HJ43" s="13"/>
      <c r="HK43" s="13"/>
      <c r="HL43" s="13"/>
      <c r="HM43" s="13"/>
      <c r="HN43" s="13"/>
      <c r="HO43" s="13"/>
      <c r="HP43" s="13"/>
      <c r="HQ43" s="13"/>
      <c r="HR43" s="13"/>
      <c r="HS43" s="13"/>
      <c r="HT43" s="13"/>
      <c r="HU43" s="13"/>
      <c r="HV43" s="13"/>
      <c r="HW43" s="13"/>
      <c r="HX43" s="13"/>
      <c r="HY43" s="13"/>
      <c r="HZ43" s="13"/>
      <c r="IA43" s="13"/>
      <c r="IB43" s="13"/>
      <c r="IC43" s="13"/>
      <c r="ID43" s="13"/>
      <c r="IE43" s="13"/>
      <c r="IF43" s="13"/>
      <c r="IG43" s="13"/>
      <c r="IH43" s="13"/>
      <c r="II43" s="13"/>
      <c r="IJ43" s="13"/>
      <c r="IK43" s="13"/>
      <c r="IL43" s="13"/>
      <c r="IM43" s="13"/>
      <c r="IN43" s="13"/>
      <c r="IO43" s="13"/>
      <c r="IP43" s="13"/>
      <c r="IQ43" s="13"/>
      <c r="IR43" s="13"/>
      <c r="IS43" s="13"/>
      <c r="IT43" s="13"/>
      <c r="IU43" s="13"/>
      <c r="IV43" s="13"/>
      <c r="IW43" s="13"/>
      <c r="IX43" s="13"/>
      <c r="IY43" s="13"/>
      <c r="IZ43" s="13"/>
      <c r="JA43" s="13"/>
      <c r="JB43" s="13"/>
      <c r="JC43" s="13"/>
      <c r="JD43" s="13"/>
      <c r="JE43" s="13"/>
      <c r="JF43" s="13"/>
      <c r="JG43" s="13"/>
      <c r="JH43" s="13"/>
      <c r="JI43" s="13"/>
      <c r="JJ43" s="13"/>
      <c r="JK43" s="13"/>
      <c r="JL43" s="13"/>
      <c r="JM43" s="13"/>
      <c r="JN43" s="13"/>
      <c r="JO43" s="13"/>
      <c r="JP43" s="13"/>
      <c r="JQ43" s="13"/>
      <c r="JR43" s="13"/>
      <c r="JS43" s="13"/>
      <c r="JT43" s="13"/>
      <c r="JU43" s="13"/>
      <c r="JV43" s="13"/>
      <c r="JW43" s="13"/>
      <c r="JX43" s="13"/>
      <c r="JY43" s="13"/>
      <c r="JZ43" s="13"/>
      <c r="KA43" s="13"/>
      <c r="KB43" s="13"/>
      <c r="KC43" s="13"/>
      <c r="KD43" s="13"/>
      <c r="KE43" s="13"/>
      <c r="KF43" s="13"/>
      <c r="KG43" s="13"/>
      <c r="KH43" s="13"/>
      <c r="KI43" s="13"/>
      <c r="KJ43" s="13"/>
      <c r="KK43" s="13"/>
      <c r="KL43" s="13"/>
      <c r="KM43" s="13"/>
      <c r="KN43" s="13"/>
      <c r="KO43" s="13"/>
      <c r="KP43" s="13"/>
      <c r="KQ43" s="13"/>
      <c r="KR43" s="13"/>
      <c r="KS43" s="13"/>
      <c r="KT43" s="13"/>
      <c r="KU43" s="13"/>
      <c r="KV43" s="13"/>
      <c r="KW43" s="13"/>
      <c r="KX43" s="13"/>
      <c r="KY43" s="13"/>
      <c r="KZ43" s="13"/>
      <c r="LA43" s="13"/>
      <c r="LB43" s="13"/>
      <c r="LC43" s="13"/>
      <c r="LD43" s="13"/>
      <c r="LE43" s="13"/>
      <c r="LF43" s="13"/>
      <c r="LG43" s="13"/>
      <c r="LH43" s="13"/>
      <c r="LI43" s="13"/>
      <c r="LJ43" s="13"/>
      <c r="LK43" s="13"/>
      <c r="LL43" s="13"/>
      <c r="LM43" s="13"/>
      <c r="LN43" s="13"/>
      <c r="LO43" s="13"/>
      <c r="LP43" s="13"/>
      <c r="LQ43" s="13"/>
      <c r="LR43" s="13"/>
      <c r="LS43" s="13"/>
      <c r="LT43" s="13"/>
      <c r="LU43" s="13"/>
      <c r="LV43" s="13"/>
      <c r="LW43" s="13"/>
      <c r="LX43" s="13"/>
      <c r="LY43" s="13"/>
      <c r="LZ43" s="13"/>
      <c r="MA43" s="13"/>
      <c r="MB43" s="13"/>
      <c r="MC43" s="13"/>
      <c r="MD43" s="13"/>
      <c r="ME43" s="13"/>
      <c r="MF43" s="13"/>
      <c r="MG43" s="13"/>
      <c r="MH43" s="13"/>
      <c r="MI43" s="13"/>
      <c r="MJ43" s="13"/>
      <c r="MK43" s="13"/>
      <c r="ML43" s="13"/>
      <c r="MM43" s="13"/>
      <c r="MN43" s="13"/>
      <c r="MO43" s="13"/>
      <c r="MP43" s="13"/>
      <c r="MQ43" s="13"/>
      <c r="MR43" s="13"/>
      <c r="MS43" s="13"/>
      <c r="MT43" s="13"/>
      <c r="MU43" s="13"/>
      <c r="MV43" s="13"/>
      <c r="MW43" s="13"/>
      <c r="MX43" s="13"/>
      <c r="MY43" s="13"/>
      <c r="MZ43" s="13"/>
      <c r="NA43" s="13"/>
      <c r="NB43" s="13"/>
      <c r="NC43" s="13"/>
      <c r="ND43" s="13"/>
      <c r="NE43" s="13"/>
      <c r="NF43" s="13"/>
      <c r="NG43" s="13"/>
      <c r="NH43" s="13"/>
      <c r="NI43" s="13"/>
      <c r="NJ43" s="13"/>
      <c r="NK43" s="13"/>
      <c r="NL43" s="13"/>
      <c r="NM43" s="13"/>
      <c r="NN43" s="13"/>
      <c r="NO43" s="13"/>
      <c r="NP43" s="13"/>
      <c r="NQ43" s="13"/>
      <c r="NR43" s="13"/>
      <c r="NS43" s="13"/>
      <c r="NT43" s="13"/>
      <c r="NU43" s="13"/>
      <c r="NV43" s="13"/>
      <c r="NW43" s="13"/>
      <c r="NX43" s="13"/>
      <c r="NY43" s="13"/>
      <c r="NZ43" s="13"/>
      <c r="OA43" s="13"/>
      <c r="OB43" s="13"/>
      <c r="OC43" s="13"/>
      <c r="OD43" s="13"/>
      <c r="OE43" s="13"/>
      <c r="OF43" s="13"/>
      <c r="OG43" s="13"/>
      <c r="OH43" s="13"/>
      <c r="OI43" s="13"/>
      <c r="OJ43" s="13"/>
      <c r="OK43" s="13"/>
      <c r="OL43" s="13"/>
      <c r="OM43" s="13"/>
      <c r="ON43" s="13"/>
      <c r="OO43" s="13"/>
      <c r="OP43" s="13"/>
      <c r="OQ43" s="13"/>
      <c r="OR43" s="13"/>
      <c r="OS43" s="13"/>
      <c r="OT43" s="13"/>
      <c r="OU43" s="13"/>
      <c r="OV43" s="13"/>
      <c r="OW43" s="13"/>
      <c r="OX43" s="13"/>
      <c r="OY43" s="13"/>
      <c r="OZ43" s="13"/>
      <c r="PA43" s="13"/>
      <c r="PB43" s="13"/>
      <c r="PC43" s="13"/>
      <c r="PD43" s="13"/>
      <c r="PE43" s="13"/>
      <c r="PF43" s="13"/>
      <c r="PG43" s="13"/>
      <c r="PH43" s="13"/>
      <c r="PI43" s="13"/>
      <c r="PJ43" s="13"/>
      <c r="PK43" s="13"/>
      <c r="PL43" s="13"/>
      <c r="PM43" s="13"/>
      <c r="PN43" s="13"/>
      <c r="PO43" s="13"/>
      <c r="PP43" s="13"/>
      <c r="PQ43" s="13"/>
      <c r="PR43" s="13"/>
      <c r="PS43" s="13"/>
      <c r="PT43" s="13"/>
      <c r="PU43" s="13"/>
      <c r="PV43" s="13"/>
      <c r="PW43" s="13"/>
      <c r="PX43" s="13"/>
      <c r="PY43" s="13"/>
      <c r="PZ43" s="13"/>
      <c r="QA43" s="13"/>
      <c r="QB43" s="13"/>
      <c r="QC43" s="13"/>
      <c r="QD43" s="13"/>
      <c r="QE43" s="13"/>
      <c r="QF43" s="13"/>
      <c r="QG43" s="13"/>
      <c r="QH43" s="13"/>
      <c r="QI43" s="13"/>
      <c r="QJ43" s="13"/>
      <c r="QK43" s="13"/>
      <c r="QL43" s="13"/>
      <c r="QM43" s="13"/>
      <c r="QN43" s="13"/>
      <c r="QO43" s="13"/>
      <c r="QP43" s="13"/>
      <c r="QQ43" s="13"/>
      <c r="QR43" s="13"/>
      <c r="QS43" s="13"/>
      <c r="QT43" s="13"/>
      <c r="QU43" s="13"/>
      <c r="QV43" s="13"/>
      <c r="QW43" s="13"/>
      <c r="QX43" s="13"/>
      <c r="QY43" s="13"/>
      <c r="QZ43" s="13"/>
      <c r="RA43" s="13"/>
      <c r="RB43" s="13"/>
      <c r="RC43" s="13"/>
      <c r="RD43" s="13"/>
      <c r="RE43" s="13"/>
      <c r="RF43" s="13"/>
      <c r="RG43" s="13"/>
      <c r="RH43" s="13"/>
      <c r="RI43" s="13"/>
      <c r="RJ43" s="13"/>
      <c r="RK43" s="13"/>
      <c r="RL43" s="13"/>
      <c r="RM43" s="13"/>
      <c r="RN43" s="13"/>
      <c r="RO43" s="13"/>
      <c r="RP43" s="13"/>
      <c r="RQ43" s="13"/>
      <c r="RR43" s="13"/>
      <c r="RS43" s="13"/>
      <c r="RT43" s="13"/>
      <c r="RU43" s="13"/>
      <c r="RV43" s="13"/>
      <c r="RW43" s="13"/>
      <c r="RX43" s="13"/>
      <c r="RY43" s="13"/>
      <c r="RZ43" s="13"/>
      <c r="SA43" s="13"/>
      <c r="SB43" s="13"/>
      <c r="SC43" s="13"/>
      <c r="SD43" s="13"/>
      <c r="SE43" s="13"/>
      <c r="SF43" s="13"/>
      <c r="SG43" s="13"/>
      <c r="SH43" s="13"/>
      <c r="SI43" s="13"/>
      <c r="SJ43" s="13"/>
      <c r="SK43" s="13"/>
      <c r="SL43" s="13"/>
      <c r="SM43" s="13"/>
      <c r="SN43" s="13"/>
      <c r="SO43" s="13"/>
      <c r="SP43" s="13"/>
      <c r="SQ43" s="13"/>
      <c r="SR43" s="13"/>
      <c r="SS43" s="13"/>
      <c r="ST43" s="13"/>
      <c r="SU43" s="13"/>
      <c r="SV43" s="13"/>
      <c r="SW43" s="13"/>
      <c r="SX43" s="13"/>
      <c r="SY43" s="13"/>
      <c r="SZ43" s="13"/>
      <c r="TA43" s="13"/>
      <c r="TB43" s="13"/>
      <c r="TC43" s="13"/>
      <c r="TD43" s="13"/>
      <c r="TE43" s="13"/>
      <c r="TF43" s="13"/>
      <c r="TG43" s="13"/>
      <c r="TH43" s="13"/>
      <c r="TI43" s="13"/>
      <c r="TJ43" s="13"/>
      <c r="TK43" s="13"/>
      <c r="TL43" s="13"/>
      <c r="TM43" s="13"/>
      <c r="TN43" s="13"/>
      <c r="TO43" s="13"/>
      <c r="TP43" s="13"/>
      <c r="TQ43" s="13"/>
      <c r="TR43" s="13"/>
      <c r="TS43" s="13"/>
      <c r="TT43" s="13"/>
      <c r="TU43" s="13"/>
      <c r="TV43" s="13"/>
      <c r="TW43" s="13"/>
      <c r="TX43" s="13"/>
      <c r="TY43" s="13"/>
      <c r="TZ43" s="13"/>
      <c r="UA43" s="13"/>
      <c r="UB43" s="13"/>
      <c r="UC43" s="13"/>
      <c r="UD43" s="13"/>
      <c r="UE43" s="13"/>
      <c r="UF43" s="13"/>
      <c r="UG43" s="13"/>
      <c r="UH43" s="13"/>
      <c r="UI43" s="13"/>
      <c r="UJ43" s="13"/>
      <c r="UK43" s="13"/>
      <c r="UL43" s="13"/>
      <c r="UM43" s="13"/>
      <c r="UN43" s="13"/>
      <c r="UO43" s="13"/>
      <c r="UP43" s="13"/>
      <c r="UQ43" s="13"/>
      <c r="UR43" s="13"/>
      <c r="US43" s="13"/>
      <c r="UT43" s="13"/>
      <c r="UU43" s="13"/>
      <c r="UV43" s="13"/>
      <c r="UW43" s="13"/>
      <c r="UX43" s="13"/>
      <c r="UY43" s="13"/>
      <c r="UZ43" s="13"/>
      <c r="VA43" s="13"/>
      <c r="VB43" s="13"/>
      <c r="VC43" s="13"/>
      <c r="VD43" s="13"/>
      <c r="VE43" s="13"/>
      <c r="VF43" s="13"/>
      <c r="VG43" s="13"/>
      <c r="VH43" s="13"/>
      <c r="VI43" s="13"/>
      <c r="VJ43" s="13"/>
      <c r="VK43" s="13"/>
      <c r="VL43" s="13"/>
      <c r="VM43" s="13"/>
      <c r="VN43" s="13"/>
      <c r="VO43" s="13"/>
      <c r="VP43" s="13"/>
      <c r="VQ43" s="13"/>
      <c r="VR43" s="13"/>
      <c r="VS43" s="13"/>
      <c r="VT43" s="13"/>
      <c r="VU43" s="13"/>
      <c r="VV43" s="13"/>
      <c r="VW43" s="13"/>
      <c r="VX43" s="13"/>
      <c r="VY43" s="13"/>
      <c r="VZ43" s="13"/>
      <c r="WA43" s="13"/>
      <c r="WB43" s="13"/>
      <c r="WC43" s="13"/>
      <c r="WD43" s="13"/>
      <c r="WE43" s="13"/>
      <c r="WF43" s="13"/>
      <c r="WG43" s="13"/>
      <c r="WH43" s="13"/>
      <c r="WI43" s="13"/>
      <c r="WJ43" s="13"/>
      <c r="WK43" s="13"/>
      <c r="WL43" s="13"/>
      <c r="WM43" s="13"/>
      <c r="WN43" s="13"/>
      <c r="WO43" s="13"/>
      <c r="WP43" s="13"/>
      <c r="WQ43" s="13"/>
      <c r="WR43" s="13"/>
      <c r="WS43" s="13"/>
      <c r="WT43" s="13"/>
      <c r="WU43" s="13"/>
      <c r="WV43" s="13"/>
      <c r="WW43" s="13"/>
      <c r="WX43" s="13"/>
      <c r="WY43" s="13"/>
      <c r="WZ43" s="13"/>
      <c r="XA43" s="13"/>
      <c r="XB43" s="13"/>
      <c r="XC43" s="13"/>
      <c r="XD43" s="13"/>
      <c r="XE43" s="13"/>
      <c r="XF43" s="13"/>
      <c r="XG43" s="13"/>
      <c r="XH43" s="13"/>
      <c r="XI43" s="13"/>
      <c r="XJ43" s="13"/>
      <c r="XK43" s="13"/>
      <c r="XL43" s="13"/>
      <c r="XM43" s="13"/>
      <c r="XN43" s="13"/>
      <c r="XO43" s="13"/>
      <c r="XP43" s="13"/>
      <c r="XQ43" s="13"/>
      <c r="XR43" s="13"/>
      <c r="XS43" s="13"/>
      <c r="XT43" s="13"/>
      <c r="XU43" s="13"/>
      <c r="XV43" s="13"/>
      <c r="XW43" s="13"/>
      <c r="XX43" s="13"/>
      <c r="XY43" s="13"/>
      <c r="XZ43" s="13"/>
      <c r="YA43" s="13"/>
      <c r="YB43" s="13"/>
      <c r="YC43" s="13"/>
      <c r="YD43" s="13"/>
      <c r="YE43" s="13"/>
      <c r="YF43" s="13"/>
      <c r="YG43" s="13"/>
      <c r="YH43" s="13"/>
      <c r="YI43" s="13"/>
      <c r="YJ43" s="13"/>
      <c r="YK43" s="13"/>
      <c r="YL43" s="13"/>
      <c r="YM43" s="13"/>
      <c r="YN43" s="13"/>
      <c r="YO43" s="13"/>
      <c r="YP43" s="13"/>
      <c r="YQ43" s="13"/>
      <c r="YR43" s="13"/>
      <c r="YS43" s="13"/>
      <c r="YT43" s="13"/>
      <c r="YU43" s="13"/>
      <c r="YV43" s="13"/>
      <c r="YW43" s="13"/>
      <c r="YX43" s="13"/>
      <c r="YY43" s="13"/>
      <c r="YZ43" s="13"/>
      <c r="ZA43" s="13"/>
      <c r="ZB43" s="13"/>
      <c r="ZC43" s="13"/>
      <c r="ZD43" s="13"/>
      <c r="ZE43" s="13"/>
      <c r="ZF43" s="13"/>
      <c r="ZG43" s="13"/>
      <c r="ZH43" s="13"/>
      <c r="ZI43" s="13"/>
      <c r="ZJ43" s="13"/>
      <c r="ZK43" s="13"/>
      <c r="ZL43" s="13"/>
      <c r="ZM43" s="13"/>
      <c r="ZN43" s="13"/>
      <c r="ZO43" s="13"/>
      <c r="ZP43" s="13"/>
      <c r="ZQ43" s="13"/>
      <c r="ZR43" s="13"/>
      <c r="ZS43" s="13"/>
      <c r="ZT43" s="13"/>
      <c r="ZU43" s="13"/>
      <c r="ZV43" s="13"/>
      <c r="ZW43" s="13"/>
      <c r="ZX43" s="13"/>
      <c r="ZY43" s="13"/>
      <c r="ZZ43" s="13"/>
      <c r="AAA43" s="13"/>
      <c r="AAB43" s="13"/>
      <c r="AAC43" s="13"/>
      <c r="AAD43" s="13"/>
      <c r="AAE43" s="13"/>
      <c r="AAF43" s="13"/>
      <c r="AAG43" s="13"/>
      <c r="AAH43" s="13"/>
      <c r="AAI43" s="13"/>
      <c r="AAJ43" s="13"/>
      <c r="AAK43" s="13"/>
      <c r="AAL43" s="13"/>
      <c r="AAM43" s="13"/>
      <c r="AAN43" s="13"/>
      <c r="AAO43" s="13"/>
      <c r="AAP43" s="13"/>
      <c r="AAQ43" s="13"/>
      <c r="AAR43" s="13"/>
      <c r="AAS43" s="13"/>
      <c r="AAT43" s="13"/>
      <c r="AAU43" s="13"/>
      <c r="AAV43" s="13"/>
      <c r="AAW43" s="13"/>
      <c r="AAX43" s="13"/>
      <c r="AAY43" s="13"/>
      <c r="AAZ43" s="13"/>
      <c r="ABA43" s="13"/>
      <c r="ABB43" s="13"/>
      <c r="ABC43" s="13"/>
      <c r="ABD43" s="13"/>
      <c r="ABE43" s="13"/>
      <c r="ABF43" s="13"/>
      <c r="ABG43" s="13"/>
      <c r="ABH43" s="13"/>
      <c r="ABI43" s="13"/>
      <c r="ABJ43" s="13"/>
      <c r="ABK43" s="13"/>
      <c r="ABL43" s="13"/>
      <c r="ABM43" s="13"/>
      <c r="ABN43" s="13"/>
      <c r="ABO43" s="13"/>
      <c r="ABP43" s="13"/>
      <c r="ABQ43" s="13"/>
      <c r="ABR43" s="13"/>
      <c r="ABS43" s="13"/>
      <c r="ABT43" s="13"/>
      <c r="ABU43" s="13"/>
      <c r="ABV43" s="13"/>
      <c r="ABW43" s="13"/>
      <c r="ABX43" s="13"/>
      <c r="ABY43" s="13"/>
      <c r="ABZ43" s="13"/>
      <c r="ACA43" s="13"/>
      <c r="ACB43" s="13"/>
      <c r="ACC43" s="13"/>
      <c r="ACD43" s="13"/>
      <c r="ACE43" s="13"/>
      <c r="ACF43" s="13"/>
      <c r="ACG43" s="13"/>
      <c r="ACH43" s="13"/>
      <c r="ACI43" s="13"/>
      <c r="ACJ43" s="13"/>
      <c r="ACK43" s="13"/>
      <c r="ACL43" s="13"/>
      <c r="ACM43" s="13"/>
      <c r="ACN43" s="13"/>
      <c r="ACO43" s="13"/>
      <c r="ACP43" s="13"/>
      <c r="ACQ43" s="13"/>
      <c r="ACR43" s="13"/>
      <c r="ACS43" s="13"/>
      <c r="ACT43" s="13"/>
      <c r="ACU43" s="13"/>
      <c r="ACV43" s="13"/>
      <c r="ACW43" s="13"/>
      <c r="ACX43" s="13"/>
      <c r="ACY43" s="13"/>
      <c r="ACZ43" s="13"/>
      <c r="ADA43" s="13"/>
      <c r="ADB43" s="13"/>
      <c r="ADC43" s="13"/>
      <c r="ADD43" s="13"/>
      <c r="ADE43" s="13"/>
      <c r="ADF43" s="13"/>
      <c r="ADG43" s="13"/>
      <c r="ADH43" s="13"/>
      <c r="ADI43" s="13"/>
      <c r="ADJ43" s="13"/>
      <c r="ADK43" s="13"/>
      <c r="ADL43" s="13"/>
      <c r="ADM43" s="13"/>
      <c r="ADN43" s="13"/>
      <c r="ADO43" s="13"/>
      <c r="ADP43" s="13"/>
      <c r="ADQ43" s="13"/>
      <c r="ADR43" s="13"/>
      <c r="ADS43" s="13"/>
      <c r="ADT43" s="13"/>
      <c r="ADU43" s="13"/>
      <c r="ADV43" s="13"/>
      <c r="ADW43" s="13"/>
      <c r="ADX43" s="13"/>
      <c r="ADY43" s="13"/>
      <c r="ADZ43" s="13"/>
      <c r="AEA43" s="13"/>
      <c r="AEB43" s="13"/>
      <c r="AEC43" s="13"/>
      <c r="AED43" s="13"/>
      <c r="AEE43" s="13"/>
      <c r="AEF43" s="13"/>
      <c r="AEG43" s="13"/>
      <c r="AEH43" s="13"/>
      <c r="AEI43" s="13"/>
      <c r="AEJ43" s="13"/>
      <c r="AEK43" s="13"/>
      <c r="AEL43" s="13"/>
      <c r="AEM43" s="13"/>
      <c r="AEN43" s="13"/>
      <c r="AEO43" s="13"/>
      <c r="AEP43" s="13"/>
      <c r="AEQ43" s="13"/>
      <c r="AER43" s="13"/>
      <c r="AES43" s="13"/>
      <c r="AET43" s="13"/>
      <c r="AEU43" s="13"/>
      <c r="AEV43" s="13"/>
      <c r="AEW43" s="13"/>
      <c r="AEX43" s="13"/>
      <c r="AEY43" s="13"/>
      <c r="AEZ43" s="13"/>
      <c r="AFA43" s="13"/>
      <c r="AFB43" s="13"/>
      <c r="AFC43" s="13"/>
      <c r="AFD43" s="13"/>
      <c r="AFE43" s="13"/>
      <c r="AFF43" s="13"/>
      <c r="AFG43" s="13"/>
      <c r="AFH43" s="13"/>
      <c r="AFI43" s="13"/>
      <c r="AFJ43" s="13"/>
      <c r="AFK43" s="13"/>
      <c r="AFL43" s="13"/>
      <c r="AFM43" s="13"/>
      <c r="AFN43" s="13"/>
      <c r="AFO43" s="13"/>
      <c r="AFP43" s="13"/>
      <c r="AFQ43" s="13"/>
      <c r="AFR43" s="13"/>
      <c r="AFS43" s="13"/>
      <c r="AFT43" s="13"/>
      <c r="AFU43" s="13"/>
      <c r="AFV43" s="13"/>
      <c r="AFW43" s="13"/>
      <c r="AFX43" s="13"/>
      <c r="AFY43" s="13"/>
      <c r="AFZ43" s="13"/>
      <c r="AGA43" s="13"/>
      <c r="AGB43" s="13"/>
      <c r="AGC43" s="13"/>
      <c r="AGD43" s="13"/>
      <c r="AGE43" s="13"/>
      <c r="AGF43" s="13"/>
      <c r="AGG43" s="13"/>
      <c r="AGH43" s="13"/>
      <c r="AGI43" s="13"/>
      <c r="AGJ43" s="13"/>
      <c r="AGK43" s="13"/>
      <c r="AGL43" s="13"/>
      <c r="AGM43" s="13"/>
      <c r="AGN43" s="13"/>
      <c r="AGO43" s="13"/>
      <c r="AGP43" s="13"/>
      <c r="AGQ43" s="13"/>
      <c r="AGR43" s="13"/>
      <c r="AGS43" s="13"/>
      <c r="AGT43" s="13"/>
      <c r="AGU43" s="13"/>
      <c r="AGV43" s="13"/>
      <c r="AGW43" s="13"/>
      <c r="AGX43" s="13"/>
      <c r="AGY43" s="13"/>
      <c r="AGZ43" s="13"/>
      <c r="AHA43" s="13"/>
      <c r="AHB43" s="13"/>
      <c r="AHC43" s="13"/>
      <c r="AHD43" s="13"/>
      <c r="AHE43" s="13"/>
      <c r="AHF43" s="13"/>
      <c r="AHG43" s="13"/>
      <c r="AHH43" s="13"/>
      <c r="AHI43" s="13"/>
      <c r="AHJ43" s="13"/>
      <c r="AHK43" s="13"/>
      <c r="AHL43" s="13"/>
      <c r="AHM43" s="13"/>
      <c r="AHN43" s="13"/>
      <c r="AHO43" s="13"/>
      <c r="AHP43" s="13"/>
      <c r="AHQ43" s="13"/>
      <c r="AHR43" s="13"/>
      <c r="AHS43" s="13"/>
      <c r="AHT43" s="13"/>
      <c r="AHU43" s="13"/>
      <c r="AHV43" s="13"/>
      <c r="AHW43" s="13"/>
      <c r="AHX43" s="13"/>
      <c r="AHY43" s="13"/>
      <c r="AHZ43" s="13"/>
      <c r="AIA43" s="13"/>
      <c r="AIB43" s="13"/>
      <c r="AIC43" s="13"/>
      <c r="AID43" s="13"/>
      <c r="AIE43" s="13"/>
      <c r="AIF43" s="13"/>
      <c r="AIG43" s="13"/>
      <c r="AIH43" s="13"/>
      <c r="AII43" s="13"/>
      <c r="AIJ43" s="13"/>
      <c r="AIK43" s="13"/>
      <c r="AIL43" s="13"/>
      <c r="AIM43" s="13"/>
      <c r="AIN43" s="13"/>
      <c r="AIO43" s="13"/>
      <c r="AIP43" s="13"/>
      <c r="AIQ43" s="13"/>
      <c r="AIR43" s="13"/>
      <c r="AIS43" s="13"/>
      <c r="AIT43" s="13"/>
      <c r="AIU43" s="13"/>
      <c r="AIV43" s="13"/>
      <c r="AIW43" s="13"/>
      <c r="AIX43" s="13"/>
      <c r="AIY43" s="13"/>
      <c r="AIZ43" s="13"/>
      <c r="AJA43" s="13"/>
      <c r="AJB43" s="13"/>
      <c r="AJC43" s="13"/>
      <c r="AJD43" s="13"/>
      <c r="AJE43" s="13"/>
      <c r="AJF43" s="13"/>
      <c r="AJG43" s="13"/>
      <c r="AJH43" s="13"/>
      <c r="AJI43" s="13"/>
      <c r="AJJ43" s="13"/>
      <c r="AJK43" s="13"/>
      <c r="AJL43" s="13"/>
      <c r="AJM43" s="13"/>
      <c r="AJN43" s="13"/>
      <c r="AJO43" s="13"/>
      <c r="AJP43" s="13"/>
      <c r="AJQ43" s="13"/>
      <c r="AJR43" s="13"/>
      <c r="AJS43" s="13"/>
      <c r="AJT43" s="13"/>
      <c r="AJU43" s="13"/>
      <c r="AJV43" s="13"/>
      <c r="AJW43" s="13"/>
      <c r="AJX43" s="13"/>
      <c r="AJY43" s="13"/>
      <c r="AJZ43" s="13"/>
      <c r="AKA43" s="13"/>
      <c r="AKB43" s="13"/>
      <c r="AKC43" s="13"/>
      <c r="AKD43" s="13"/>
      <c r="AKE43" s="13"/>
      <c r="AKF43" s="13"/>
      <c r="AKG43" s="13"/>
      <c r="AKH43" s="13"/>
      <c r="AKI43" s="13"/>
      <c r="AKJ43" s="13"/>
      <c r="AKK43" s="13"/>
      <c r="AKL43" s="13"/>
      <c r="AKM43" s="13"/>
      <c r="AKN43" s="13"/>
      <c r="AKO43" s="13"/>
      <c r="AKP43" s="13"/>
      <c r="AKQ43" s="13"/>
      <c r="AKR43" s="13"/>
      <c r="AKS43" s="13"/>
      <c r="AKT43" s="13"/>
      <c r="AKU43" s="13"/>
      <c r="AKV43" s="13"/>
      <c r="AKW43" s="13"/>
      <c r="AKX43" s="13"/>
      <c r="AKY43" s="13"/>
      <c r="AKZ43" s="13"/>
      <c r="ALA43" s="13"/>
      <c r="ALB43" s="13"/>
      <c r="ALC43" s="13"/>
      <c r="ALD43" s="13"/>
      <c r="ALE43" s="13"/>
      <c r="ALF43" s="13"/>
      <c r="ALG43" s="13"/>
      <c r="ALH43" s="13"/>
      <c r="ALI43" s="13"/>
      <c r="ALJ43" s="13"/>
      <c r="ALK43" s="13"/>
      <c r="ALL43" s="13"/>
      <c r="ALM43" s="13"/>
      <c r="ALN43" s="13"/>
      <c r="ALO43" s="13"/>
      <c r="ALP43" s="13"/>
      <c r="ALQ43" s="13"/>
      <c r="ALR43" s="13"/>
      <c r="ALS43" s="13"/>
      <c r="ALT43" s="13"/>
      <c r="ALU43" s="13"/>
    </row>
    <row r="44" spans="1:1009" s="12" customFormat="1" ht="18">
      <c r="A44" s="112" t="str">
        <f>DataBase!B40</f>
        <v>Oryzias latipes</v>
      </c>
      <c r="B44" s="112" t="str">
        <f>DataBase!C40</f>
        <v>EROD</v>
      </c>
      <c r="C44" s="112" t="str">
        <f>DataBase!D40</f>
        <v>Continental / Transition</v>
      </c>
      <c r="D44" s="112" t="str">
        <f>DataBase!E40</f>
        <v>F. Le Bihanic</v>
      </c>
      <c r="E44" s="112" t="str">
        <f>DataBase!F40</f>
        <v>EPOC</v>
      </c>
      <c r="F44" s="20" t="str">
        <f t="shared" si="0"/>
        <v>Oryzias latipes EROD</v>
      </c>
      <c r="G44" s="20">
        <f>_xlfn.RANK.EQ(H44,$H$9:$H$997,0)+COUNTIF(H$8:H43,H44)</f>
        <v>105</v>
      </c>
      <c r="H44" s="20">
        <f t="shared" si="1"/>
        <v>300</v>
      </c>
      <c r="I44" s="19">
        <f>INDEX(Ponderation!$W:$AA,MATCH(Analyse!I$8,Ponderation!$W:$W,0),MATCH(Analyse!$B$5,Ponderation!$W$2:$AA$2,0))*INDEX(DataBase!$1:$1048576,MATCH(Analyse!$F44,DataBase!$G:$G,0),MATCH(Analyse!I$8,DataBase!$4:$4,0))</f>
        <v>30</v>
      </c>
      <c r="J44" s="19">
        <f>INDEX(Ponderation!$W:$AA,MATCH(Analyse!J$8,Ponderation!$W:$W,0),MATCH(Analyse!$B$5,Ponderation!$W$2:$AA$2,0))*INDEX(DataBase!$1:$1048576,MATCH(Analyse!$F44,DataBase!$G:$G,0),MATCH(Analyse!J$8,DataBase!$4:$4,0))</f>
        <v>0</v>
      </c>
      <c r="K44" s="19">
        <f>INDEX(Ponderation!$W:$AA,MATCH(Analyse!K$8,Ponderation!$W:$W,0),MATCH(Analyse!$B$5,Ponderation!$W$2:$AA$2,0))*INDEX(DataBase!$1:$1048576,MATCH(Analyse!$F44,DataBase!$G:$G,0),MATCH(Analyse!K$8,DataBase!$4:$4,0))</f>
        <v>0</v>
      </c>
      <c r="L44" s="19">
        <f>INDEX(Ponderation!$W:$AA,MATCH(Analyse!L$8,Ponderation!$W:$W,0),MATCH(Analyse!$B$5,Ponderation!$W$2:$AA$2,0))*INDEX(DataBase!$1:$1048576,MATCH(Analyse!$F44,DataBase!$G:$G,0),MATCH(Analyse!L$8,DataBase!$4:$4,0))</f>
        <v>30</v>
      </c>
      <c r="M44" s="19">
        <f>INDEX(Ponderation!$W:$AA,MATCH(Analyse!M$8,Ponderation!$W:$W,0),MATCH(Analyse!$B$5,Ponderation!$W$2:$AA$2,0))*INDEX(DataBase!$1:$1048576,MATCH(Analyse!$F44,DataBase!$G:$G,0),MATCH(Analyse!M$8,DataBase!$4:$4,0))</f>
        <v>0</v>
      </c>
      <c r="N44" s="19">
        <f>INDEX(Ponderation!$W:$AA,MATCH(Analyse!N$8,Ponderation!$W:$W,0),MATCH(Analyse!$B$5,Ponderation!$W$2:$AA$2,0))*INDEX(DataBase!$1:$1048576,MATCH(Analyse!$F44,DataBase!$G:$G,0),MATCH(Analyse!N$8,DataBase!$4:$4,0))</f>
        <v>0</v>
      </c>
      <c r="O44" s="19">
        <f>INDEX(Ponderation!$W:$AA,MATCH(Analyse!O$8,Ponderation!$W:$W,0),MATCH(Analyse!$B$5,Ponderation!$W$2:$AA$2,0))*INDEX(DataBase!$1:$1048576,MATCH(Analyse!$F44,DataBase!$G:$G,0),MATCH(Analyse!O$8,DataBase!$4:$4,0))</f>
        <v>0</v>
      </c>
      <c r="P44" s="19">
        <f>INDEX(Ponderation!$W:$AA,MATCH(Analyse!P$8,Ponderation!$W:$W,0),MATCH(Analyse!$B$5,Ponderation!$W$2:$AA$2,0))*INDEX(DataBase!$1:$1048576,MATCH(Analyse!$F44,DataBase!$G:$G,0),MATCH(Analyse!P$8,DataBase!$4:$4,0))</f>
        <v>20</v>
      </c>
      <c r="Q44" s="19">
        <f>INDEX(Ponderation!$W:$AA,MATCH(Analyse!Q$8,Ponderation!$W:$W,0),MATCH(Analyse!$B$5,Ponderation!$W$2:$AA$2,0))*INDEX(DataBase!$1:$1048576,MATCH(Analyse!$F44,DataBase!$G:$G,0),MATCH(Analyse!Q$8,DataBase!$4:$4,0))</f>
        <v>0</v>
      </c>
      <c r="R44" s="19">
        <f>INDEX(Ponderation!$W:$AA,MATCH(Analyse!R$8,Ponderation!$W:$W,0),MATCH(Analyse!$B$5,Ponderation!$W$2:$AA$2,0))*INDEX(DataBase!$1:$1048576,MATCH(Analyse!$F44,DataBase!$G:$G,0),MATCH(Analyse!R$8,DataBase!$4:$4,0))</f>
        <v>30</v>
      </c>
      <c r="S44" s="19">
        <f>INDEX(Ponderation!$W:$AA,MATCH(Analyse!S$8,Ponderation!$W:$W,0),MATCH(Analyse!$B$5,Ponderation!$W$2:$AA$2,0))*INDEX(DataBase!$1:$1048576,MATCH(Analyse!$F44,DataBase!$G:$G,0),MATCH(Analyse!S$8,DataBase!$4:$4,0))</f>
        <v>0</v>
      </c>
      <c r="T44" s="19">
        <f>INDEX(Ponderation!$W:$AA,MATCH(Analyse!T$8,Ponderation!$W:$W,0),MATCH(Analyse!$B$5,Ponderation!$W$2:$AA$2,0))*INDEX(DataBase!$1:$1048576,MATCH(Analyse!$F44,DataBase!$G:$G,0),MATCH(Analyse!T$8,DataBase!$4:$4,0))</f>
        <v>0</v>
      </c>
      <c r="U44" s="19">
        <f>INDEX(Ponderation!$W:$AA,MATCH(Analyse!U$8,Ponderation!$W:$W,0),MATCH(Analyse!$B$5,Ponderation!$W$2:$AA$2,0))*INDEX(DataBase!$1:$1048576,MATCH(Analyse!$F44,DataBase!$G:$G,0),MATCH(Analyse!U$8,DataBase!$4:$4,0))</f>
        <v>0</v>
      </c>
      <c r="V44" s="19">
        <f>INDEX(Ponderation!$W:$AA,MATCH(Analyse!V$8,Ponderation!$W:$W,0),MATCH(Analyse!$B$5,Ponderation!$W$2:$AA$2,0))*INDEX(DataBase!$1:$1048576,MATCH(Analyse!$F44,DataBase!$G:$G,0),MATCH(Analyse!V$8,DataBase!$4:$4,0))</f>
        <v>20</v>
      </c>
      <c r="W44" s="19">
        <f>INDEX(Ponderation!$W:$AA,MATCH(Analyse!W$8,Ponderation!$W:$W,0),MATCH(Analyse!$B$5,Ponderation!$W$2:$AA$2,0))*INDEX(DataBase!$1:$1048576,MATCH(Analyse!$F44,DataBase!$G:$G,0),MATCH(Analyse!W$8,DataBase!$4:$4,0))</f>
        <v>0</v>
      </c>
      <c r="X44" s="19">
        <f>INDEX(Ponderation!$W:$AA,MATCH(Analyse!X$8,Ponderation!$W:$W,0),MATCH(Analyse!$B$5,Ponderation!$W$2:$AA$2,0))*INDEX(DataBase!$1:$1048576,MATCH(Analyse!$F44,DataBase!$G:$G,0),MATCH(Analyse!X$8,DataBase!$4:$4,0))</f>
        <v>10</v>
      </c>
      <c r="Y44" s="19">
        <f>INDEX(Ponderation!$W:$AA,MATCH(Analyse!Y$8,Ponderation!$W:$W,0),MATCH(Analyse!$B$5,Ponderation!$W$2:$AA$2,0))*INDEX(DataBase!$1:$1048576,MATCH(Analyse!$F44,DataBase!$G:$G,0),MATCH(Analyse!Y$8,DataBase!$4:$4,0))</f>
        <v>10</v>
      </c>
      <c r="Z44" s="19">
        <f>INDEX(Ponderation!$W:$AA,MATCH(Analyse!Z$8,Ponderation!$W:$W,0),MATCH(Analyse!$B$5,Ponderation!$W$2:$AA$2,0))*INDEX(DataBase!$1:$1048576,MATCH(Analyse!$F44,DataBase!$G:$G,0),MATCH(Analyse!Z$8,DataBase!$4:$4,0))</f>
        <v>10</v>
      </c>
      <c r="AA44" s="19">
        <f>INDEX(Ponderation!$W:$AA,MATCH(Analyse!AA$8,Ponderation!$W:$W,0),MATCH(Analyse!$B$5,Ponderation!$W$2:$AA$2,0))*INDEX(DataBase!$1:$1048576,MATCH(Analyse!$F44,DataBase!$G:$G,0),MATCH(Analyse!AA$8,DataBase!$4:$4,0))</f>
        <v>10</v>
      </c>
      <c r="AB44" s="19">
        <f>INDEX(Ponderation!$W:$AA,MATCH(Analyse!AB$8,Ponderation!$W:$W,0),MATCH(Analyse!$B$5,Ponderation!$W$2:$AA$2,0))*INDEX(DataBase!$1:$1048576,MATCH(Analyse!$F44,DataBase!$G:$G,0),MATCH(Analyse!AB$8,DataBase!$4:$4,0))</f>
        <v>10</v>
      </c>
      <c r="AC44" s="19">
        <f>INDEX(Ponderation!$W:$AA,MATCH(Analyse!AC$8,Ponderation!$W:$W,0),MATCH(Analyse!$B$5,Ponderation!$W$2:$AA$2,0))*INDEX(DataBase!$1:$1048576,MATCH(Analyse!$F44,DataBase!$G:$G,0),MATCH(Analyse!AC$8,DataBase!$4:$4,0))</f>
        <v>0</v>
      </c>
      <c r="AD44" s="19">
        <f>INDEX(Ponderation!$W:$AA,MATCH(Analyse!AD$8,Ponderation!$W:$W,0),MATCH(Analyse!$B$5,Ponderation!$W$2:$AA$2,0))*INDEX(DataBase!$1:$1048576,MATCH(Analyse!$F44,DataBase!$G:$G,0),MATCH(Analyse!AD$8,DataBase!$4:$4,0))</f>
        <v>0</v>
      </c>
      <c r="AE44" s="19">
        <f>INDEX(Ponderation!$W:$AA,MATCH(Analyse!AE$8,Ponderation!$W:$W,0),MATCH(Analyse!$B$5,Ponderation!$W$2:$AA$2,0))*INDEX(DataBase!$1:$1048576,MATCH(Analyse!$F44,DataBase!$G:$G,0),MATCH(Analyse!AE$8,DataBase!$4:$4,0))</f>
        <v>30</v>
      </c>
      <c r="AF44" s="19">
        <f>INDEX(Ponderation!$W:$AA,MATCH(Analyse!AF$8,Ponderation!$W:$W,0),MATCH(Analyse!$B$5,Ponderation!$W$2:$AA$2,0))*INDEX(DataBase!$1:$1048576,MATCH(Analyse!$F44,DataBase!$G:$G,0),MATCH(Analyse!AF$8,DataBase!$4:$4,0))</f>
        <v>0</v>
      </c>
      <c r="AG44" s="19">
        <f>INDEX(Ponderation!$W:$AA,MATCH(Analyse!AG$8,Ponderation!$W:$W,0),MATCH(Analyse!$B$5,Ponderation!$W$2:$AA$2,0))*INDEX(DataBase!$1:$1048576,MATCH(Analyse!$F44,DataBase!$G:$G,0),MATCH(Analyse!AG$8,DataBase!$4:$4,0))</f>
        <v>0</v>
      </c>
      <c r="AH44" s="19">
        <f>INDEX(Ponderation!$W:$AA,MATCH(Analyse!AH$8,Ponderation!$W:$W,0),MATCH(Analyse!$B$5,Ponderation!$W$2:$AA$2,0))*INDEX(DataBase!$1:$1048576,MATCH(Analyse!$F44,DataBase!$G:$G,0),MATCH(Analyse!AH$8,DataBase!$4:$4,0))</f>
        <v>0</v>
      </c>
      <c r="AI44" s="19">
        <f>INDEX(Ponderation!$W:$AA,MATCH(Analyse!AI$8,Ponderation!$W:$W,0),MATCH(Analyse!$B$5,Ponderation!$W$2:$AA$2,0))*INDEX(DataBase!$1:$1048576,MATCH(Analyse!$F44,DataBase!$G:$G,0),MATCH(Analyse!AI$8,DataBase!$4:$4,0))</f>
        <v>10</v>
      </c>
      <c r="AJ44" s="19">
        <f>INDEX(Ponderation!$W:$AA,MATCH(Analyse!AJ$8,Ponderation!$W:$W,0),MATCH(Analyse!$B$5,Ponderation!$W$2:$AA$2,0))*INDEX(DataBase!$1:$1048576,MATCH(Analyse!$F44,DataBase!$G:$G,0),MATCH(Analyse!AJ$8,DataBase!$4:$4,0))</f>
        <v>0</v>
      </c>
      <c r="AK44" s="19">
        <f>INDEX(Ponderation!$W:$AA,MATCH(Analyse!AK$8,Ponderation!$W:$W,0),MATCH(Analyse!$B$5,Ponderation!$W$2:$AA$2,0))*INDEX(DataBase!$1:$1048576,MATCH(Analyse!$F44,DataBase!$G:$G,0),MATCH(Analyse!AK$8,DataBase!$4:$4,0))</f>
        <v>30</v>
      </c>
      <c r="AL44" s="19">
        <f>INDEX(Ponderation!$W:$AA,MATCH(Analyse!AL$8,Ponderation!$W:$W,0),MATCH(Analyse!$B$5,Ponderation!$W$2:$AA$2,0))*INDEX(DataBase!$1:$1048576,MATCH(Analyse!$F44,DataBase!$G:$G,0),MATCH(Analyse!AL$8,DataBase!$4:$4,0))</f>
        <v>0</v>
      </c>
      <c r="AM44" s="19">
        <f>INDEX(Ponderation!$W:$AA,MATCH(Analyse!AM$8,Ponderation!$W:$W,0),MATCH(Analyse!$B$5,Ponderation!$W$2:$AA$2,0))*INDEX(DataBase!$1:$1048576,MATCH(Analyse!$F44,DataBase!$G:$G,0),MATCH(Analyse!AM$8,DataBase!$4:$4,0))</f>
        <v>20</v>
      </c>
      <c r="AN44" s="19">
        <f>INDEX(Ponderation!$W:$AA,MATCH(Analyse!AN$8,Ponderation!$W:$W,0),MATCH(Analyse!$B$5,Ponderation!$W$2:$AA$2,0))*INDEX(DataBase!$1:$1048576,MATCH(Analyse!$F44,DataBase!$G:$G,0),MATCH(Analyse!AN$8,DataBase!$4:$4,0))</f>
        <v>0</v>
      </c>
      <c r="AO44" s="19">
        <f>INDEX(Ponderation!$W:$AA,MATCH(Analyse!AO$8,Ponderation!$W:$W,0),MATCH(Analyse!$B$5,Ponderation!$W$2:$AA$2,0))*INDEX(DataBase!$1:$1048576,MATCH(Analyse!$F44,DataBase!$G:$G,0),MATCH(Analyse!AO$8,DataBase!$4:$4,0))</f>
        <v>30</v>
      </c>
      <c r="AP44" s="19">
        <f>INDEX(Ponderation!$W:$AA,MATCH(Analyse!AP$8,Ponderation!$W:$W,0),MATCH(Analyse!$B$5,Ponderation!$W$2:$AA$2,0))*INDEX(DataBase!$1:$1048576,MATCH(Analyse!$F44,DataBase!$G:$G,0),MATCH(Analyse!AP$8,DataBase!$4:$4,0))</f>
        <v>0</v>
      </c>
      <c r="AQ44" s="13"/>
      <c r="AR44" s="13"/>
      <c r="AS44" s="13"/>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T44" s="17"/>
      <c r="BU44" s="17"/>
      <c r="BV44" s="17"/>
      <c r="BW44" s="17"/>
      <c r="BX44" s="17"/>
      <c r="BY44" s="17"/>
      <c r="BZ44" s="17"/>
      <c r="CA44" s="17"/>
      <c r="CB44" s="17"/>
      <c r="CC44" s="17"/>
      <c r="CD44" s="17"/>
      <c r="CE44" s="17"/>
      <c r="CF44" s="17"/>
      <c r="CG44" s="17"/>
      <c r="CH44" s="17"/>
      <c r="CI44" s="17"/>
      <c r="CJ44" s="17"/>
      <c r="CK44" s="17"/>
      <c r="CL44" s="17"/>
      <c r="CM44" s="17"/>
      <c r="CN44" s="17"/>
      <c r="CO44" s="17"/>
      <c r="CP44" s="17"/>
      <c r="CQ44" s="17"/>
      <c r="CR44" s="17"/>
      <c r="CS44" s="17"/>
      <c r="CT44" s="17"/>
      <c r="CU44" s="17"/>
      <c r="CV44" s="17"/>
      <c r="CW44" s="17"/>
      <c r="CX44" s="17"/>
      <c r="CY44" s="17"/>
      <c r="CZ44" s="17"/>
      <c r="DA44" s="17"/>
      <c r="DB44" s="17"/>
      <c r="DC44" s="17"/>
      <c r="DD44" s="17"/>
      <c r="DE44" s="17"/>
      <c r="DF44" s="17"/>
      <c r="DG44" s="17"/>
      <c r="DH44" s="17"/>
      <c r="DI44" s="17"/>
      <c r="DJ44" s="17"/>
      <c r="DK44" s="17"/>
      <c r="DL44" s="17"/>
      <c r="DM44" s="17"/>
      <c r="DN44" s="17"/>
      <c r="DO44" s="17"/>
      <c r="DP44" s="17"/>
      <c r="DQ44" s="17"/>
      <c r="DR44" s="17"/>
      <c r="DS44" s="17"/>
      <c r="DT44" s="17"/>
      <c r="DU44" s="17"/>
      <c r="DV44" s="17"/>
      <c r="DW44" s="17"/>
      <c r="DX44" s="17"/>
      <c r="DY44" s="17"/>
      <c r="DZ44" s="17"/>
      <c r="EA44" s="17"/>
      <c r="EB44" s="17"/>
      <c r="EC44" s="17"/>
      <c r="ED44" s="17"/>
      <c r="EE44" s="17"/>
      <c r="EF44" s="17"/>
      <c r="EG44" s="17"/>
      <c r="EH44" s="17"/>
      <c r="EI44" s="17"/>
      <c r="EJ44" s="17"/>
      <c r="EK44" s="17"/>
      <c r="EL44" s="17"/>
      <c r="EM44" s="17"/>
      <c r="EN44" s="17"/>
      <c r="EO44" s="17"/>
      <c r="EP44" s="17"/>
      <c r="EQ44" s="17"/>
      <c r="ER44" s="17"/>
      <c r="ES44" s="17"/>
      <c r="ET44" s="17"/>
      <c r="EU44" s="17"/>
      <c r="EV44" s="17"/>
      <c r="EW44" s="17"/>
      <c r="EX44" s="17"/>
      <c r="EY44" s="17"/>
      <c r="EZ44" s="17"/>
      <c r="FA44" s="17"/>
      <c r="FB44" s="17"/>
      <c r="FC44" s="17"/>
      <c r="FD44" s="17"/>
      <c r="FE44" s="17"/>
      <c r="FF44" s="17"/>
      <c r="FG44" s="17"/>
      <c r="FH44" s="17"/>
      <c r="FI44" s="17"/>
      <c r="FJ44" s="17"/>
      <c r="FK44" s="17"/>
      <c r="FL44" s="17"/>
      <c r="FM44" s="17"/>
      <c r="FN44" s="17"/>
      <c r="FO44" s="17"/>
      <c r="FP44" s="17"/>
      <c r="FQ44" s="17"/>
      <c r="FR44" s="17"/>
      <c r="FS44" s="17"/>
      <c r="FT44" s="17"/>
      <c r="FU44" s="17"/>
      <c r="FV44" s="17"/>
      <c r="FW44" s="17"/>
      <c r="FX44" s="17"/>
      <c r="FY44" s="17"/>
      <c r="FZ44" s="17"/>
      <c r="GA44" s="17"/>
      <c r="GB44" s="17"/>
      <c r="GC44" s="17"/>
      <c r="GD44" s="17"/>
      <c r="GE44" s="17"/>
      <c r="GF44" s="17"/>
      <c r="GG44" s="17"/>
      <c r="GH44" s="17"/>
      <c r="GI44" s="17"/>
      <c r="GJ44" s="17"/>
      <c r="GK44" s="17"/>
      <c r="GL44" s="17"/>
      <c r="GM44" s="17"/>
      <c r="GN44" s="17"/>
      <c r="GO44" s="17"/>
      <c r="GP44" s="17"/>
      <c r="GQ44" s="17"/>
      <c r="GR44" s="17"/>
      <c r="GS44" s="17"/>
      <c r="GT44" s="17"/>
      <c r="GU44" s="17"/>
      <c r="GV44" s="17"/>
      <c r="GW44" s="17"/>
      <c r="GX44" s="17"/>
      <c r="GY44" s="17"/>
      <c r="GZ44" s="17"/>
      <c r="HA44" s="17"/>
      <c r="HB44" s="17"/>
      <c r="HC44" s="17"/>
      <c r="HD44" s="17"/>
      <c r="HE44" s="17"/>
      <c r="HF44" s="17"/>
      <c r="HG44" s="17"/>
      <c r="HH44" s="17"/>
      <c r="HI44" s="17"/>
      <c r="HJ44" s="17"/>
      <c r="HK44" s="17"/>
      <c r="HL44" s="17"/>
      <c r="HM44" s="17"/>
      <c r="HN44" s="17"/>
      <c r="HO44" s="17"/>
      <c r="HP44" s="17"/>
      <c r="HQ44" s="17"/>
      <c r="HR44" s="17"/>
      <c r="HS44" s="17"/>
      <c r="HT44" s="17"/>
      <c r="HU44" s="17"/>
      <c r="HV44" s="17"/>
      <c r="HW44" s="17"/>
      <c r="HX44" s="17"/>
      <c r="HY44" s="17"/>
      <c r="HZ44" s="17"/>
      <c r="IA44" s="17"/>
      <c r="IB44" s="17"/>
      <c r="IC44" s="17"/>
      <c r="ID44" s="17"/>
      <c r="IE44" s="17"/>
      <c r="IF44" s="17"/>
      <c r="IG44" s="17"/>
      <c r="IH44" s="17"/>
      <c r="II44" s="17"/>
      <c r="IJ44" s="17"/>
      <c r="IK44" s="17"/>
      <c r="IL44" s="17"/>
      <c r="IM44" s="17"/>
      <c r="IN44" s="17"/>
      <c r="IO44" s="17"/>
      <c r="IP44" s="17"/>
      <c r="IQ44" s="17"/>
      <c r="IR44" s="17"/>
      <c r="IS44" s="17"/>
      <c r="IT44" s="17"/>
      <c r="IU44" s="17"/>
      <c r="IV44" s="17"/>
      <c r="IW44" s="17"/>
      <c r="IX44" s="17"/>
      <c r="IY44" s="17"/>
      <c r="IZ44" s="17"/>
      <c r="JA44" s="17"/>
      <c r="JB44" s="17"/>
      <c r="JC44" s="17"/>
      <c r="JD44" s="17"/>
      <c r="JE44" s="17"/>
      <c r="JF44" s="17"/>
      <c r="JG44" s="17"/>
      <c r="JH44" s="17"/>
      <c r="JI44" s="17"/>
      <c r="JJ44" s="17"/>
      <c r="JK44" s="17"/>
      <c r="JL44" s="17"/>
      <c r="JM44" s="17"/>
      <c r="JN44" s="17"/>
      <c r="JO44" s="17"/>
      <c r="JP44" s="17"/>
      <c r="JQ44" s="17"/>
      <c r="JR44" s="17"/>
      <c r="JS44" s="17"/>
      <c r="JT44" s="17"/>
      <c r="JU44" s="17"/>
      <c r="JV44" s="17"/>
      <c r="JW44" s="17"/>
      <c r="JX44" s="17"/>
      <c r="JY44" s="17"/>
      <c r="JZ44" s="17"/>
      <c r="KA44" s="17"/>
      <c r="KB44" s="17"/>
      <c r="KC44" s="17"/>
      <c r="KD44" s="17"/>
      <c r="KE44" s="17"/>
      <c r="KF44" s="17"/>
      <c r="KG44" s="17"/>
      <c r="KH44" s="17"/>
      <c r="KI44" s="17"/>
      <c r="KJ44" s="17"/>
      <c r="KK44" s="17"/>
      <c r="KL44" s="17"/>
      <c r="KM44" s="17"/>
      <c r="KN44" s="17"/>
      <c r="KO44" s="17"/>
      <c r="KP44" s="17"/>
      <c r="KQ44" s="17"/>
      <c r="KR44" s="17"/>
      <c r="KS44" s="17"/>
      <c r="KT44" s="17"/>
      <c r="KU44" s="17"/>
      <c r="KV44" s="17"/>
      <c r="KW44" s="17"/>
      <c r="KX44" s="17"/>
      <c r="KY44" s="17"/>
      <c r="KZ44" s="17"/>
      <c r="LA44" s="17"/>
      <c r="LB44" s="17"/>
      <c r="LC44" s="17"/>
      <c r="LD44" s="17"/>
      <c r="LE44" s="17"/>
      <c r="LF44" s="17"/>
      <c r="LG44" s="17"/>
      <c r="LH44" s="17"/>
      <c r="LI44" s="17"/>
      <c r="LJ44" s="17"/>
      <c r="LK44" s="17"/>
      <c r="LL44" s="17"/>
      <c r="LM44" s="17"/>
      <c r="LN44" s="17"/>
      <c r="LO44" s="17"/>
      <c r="LP44" s="17"/>
      <c r="LQ44" s="17"/>
      <c r="LR44" s="17"/>
      <c r="LS44" s="17"/>
      <c r="LT44" s="17"/>
      <c r="LU44" s="17"/>
      <c r="LV44" s="17"/>
      <c r="LW44" s="17"/>
      <c r="LX44" s="17"/>
      <c r="LY44" s="17"/>
      <c r="LZ44" s="17"/>
      <c r="MA44" s="17"/>
      <c r="MB44" s="17"/>
      <c r="MC44" s="17"/>
      <c r="MD44" s="17"/>
      <c r="ME44" s="17"/>
      <c r="MF44" s="17"/>
      <c r="MG44" s="17"/>
      <c r="MH44" s="17"/>
      <c r="MI44" s="17"/>
      <c r="MJ44" s="17"/>
      <c r="MK44" s="17"/>
      <c r="ML44" s="17"/>
      <c r="MM44" s="17"/>
      <c r="MN44" s="17"/>
      <c r="MO44" s="17"/>
      <c r="MP44" s="17"/>
      <c r="MQ44" s="17"/>
      <c r="MR44" s="17"/>
      <c r="MS44" s="17"/>
      <c r="MT44" s="17"/>
      <c r="MU44" s="17"/>
      <c r="MV44" s="17"/>
      <c r="MW44" s="17"/>
      <c r="MX44" s="17"/>
      <c r="MY44" s="17"/>
      <c r="MZ44" s="17"/>
      <c r="NA44" s="17"/>
      <c r="NB44" s="17"/>
      <c r="NC44" s="17"/>
      <c r="ND44" s="17"/>
      <c r="NE44" s="17"/>
      <c r="NF44" s="17"/>
      <c r="NG44" s="17"/>
      <c r="NH44" s="17"/>
      <c r="NI44" s="17"/>
      <c r="NJ44" s="17"/>
      <c r="NK44" s="17"/>
      <c r="NL44" s="17"/>
      <c r="NM44" s="17"/>
      <c r="NN44" s="17"/>
      <c r="NO44" s="17"/>
      <c r="NP44" s="17"/>
      <c r="NQ44" s="17"/>
      <c r="NR44" s="17"/>
      <c r="NS44" s="17"/>
      <c r="NT44" s="17"/>
      <c r="NU44" s="17"/>
      <c r="NV44" s="17"/>
      <c r="NW44" s="17"/>
      <c r="NX44" s="17"/>
      <c r="NY44" s="17"/>
      <c r="NZ44" s="17"/>
      <c r="OA44" s="17"/>
      <c r="OB44" s="17"/>
      <c r="OC44" s="17"/>
      <c r="OD44" s="17"/>
      <c r="OE44" s="17"/>
      <c r="OF44" s="17"/>
      <c r="OG44" s="17"/>
      <c r="OH44" s="17"/>
      <c r="OI44" s="17"/>
      <c r="OJ44" s="17"/>
      <c r="OK44" s="17"/>
      <c r="OL44" s="17"/>
      <c r="OM44" s="17"/>
      <c r="ON44" s="17"/>
      <c r="OO44" s="17"/>
      <c r="OP44" s="17"/>
      <c r="OQ44" s="17"/>
      <c r="OR44" s="17"/>
      <c r="OS44" s="17"/>
      <c r="OT44" s="17"/>
      <c r="OU44" s="17"/>
      <c r="OV44" s="17"/>
      <c r="OW44" s="17"/>
      <c r="OX44" s="17"/>
      <c r="OY44" s="17"/>
      <c r="OZ44" s="17"/>
      <c r="PA44" s="17"/>
      <c r="PB44" s="17"/>
      <c r="PC44" s="17"/>
      <c r="PD44" s="17"/>
      <c r="PE44" s="17"/>
      <c r="PF44" s="17"/>
      <c r="PG44" s="17"/>
      <c r="PH44" s="17"/>
      <c r="PI44" s="17"/>
      <c r="PJ44" s="17"/>
      <c r="PK44" s="17"/>
      <c r="PL44" s="17"/>
      <c r="PM44" s="17"/>
      <c r="PN44" s="17"/>
      <c r="PO44" s="17"/>
      <c r="PP44" s="17"/>
      <c r="PQ44" s="17"/>
      <c r="PR44" s="17"/>
      <c r="PS44" s="17"/>
      <c r="PT44" s="17"/>
      <c r="PU44" s="17"/>
      <c r="PV44" s="17"/>
      <c r="PW44" s="17"/>
      <c r="PX44" s="17"/>
      <c r="PY44" s="17"/>
      <c r="PZ44" s="17"/>
      <c r="QA44" s="17"/>
      <c r="QB44" s="17"/>
      <c r="QC44" s="17"/>
      <c r="QD44" s="17"/>
      <c r="QE44" s="17"/>
      <c r="QF44" s="17"/>
      <c r="QG44" s="17"/>
      <c r="QH44" s="17"/>
      <c r="QI44" s="17"/>
      <c r="QJ44" s="17"/>
      <c r="QK44" s="17"/>
      <c r="QL44" s="17"/>
      <c r="QM44" s="17"/>
      <c r="QN44" s="17"/>
      <c r="QO44" s="17"/>
      <c r="QP44" s="17"/>
      <c r="QQ44" s="17"/>
      <c r="QR44" s="17"/>
      <c r="QS44" s="17"/>
      <c r="QT44" s="17"/>
      <c r="QU44" s="17"/>
      <c r="QV44" s="17"/>
      <c r="QW44" s="17"/>
      <c r="QX44" s="17"/>
      <c r="QY44" s="17"/>
      <c r="QZ44" s="17"/>
      <c r="RA44" s="17"/>
      <c r="RB44" s="17"/>
      <c r="RC44" s="17"/>
      <c r="RD44" s="17"/>
      <c r="RE44" s="17"/>
      <c r="RF44" s="17"/>
      <c r="RG44" s="17"/>
      <c r="RH44" s="17"/>
      <c r="RI44" s="17"/>
      <c r="RJ44" s="17"/>
      <c r="RK44" s="17"/>
      <c r="RL44" s="17"/>
      <c r="RM44" s="17"/>
      <c r="RN44" s="17"/>
      <c r="RO44" s="17"/>
      <c r="RP44" s="17"/>
      <c r="RQ44" s="17"/>
      <c r="RR44" s="17"/>
      <c r="RS44" s="17"/>
      <c r="RT44" s="17"/>
      <c r="RU44" s="17"/>
      <c r="RV44" s="17"/>
      <c r="RW44" s="17"/>
      <c r="RX44" s="17"/>
      <c r="RY44" s="17"/>
      <c r="RZ44" s="17"/>
      <c r="SA44" s="17"/>
      <c r="SB44" s="17"/>
      <c r="SC44" s="17"/>
      <c r="SD44" s="17"/>
      <c r="SE44" s="17"/>
      <c r="SF44" s="17"/>
      <c r="SG44" s="17"/>
      <c r="SH44" s="17"/>
      <c r="SI44" s="17"/>
      <c r="SJ44" s="17"/>
      <c r="SK44" s="17"/>
      <c r="SL44" s="17"/>
      <c r="SM44" s="17"/>
      <c r="SN44" s="17"/>
      <c r="SO44" s="17"/>
      <c r="SP44" s="17"/>
      <c r="SQ44" s="17"/>
      <c r="SR44" s="17"/>
      <c r="SS44" s="17"/>
      <c r="ST44" s="17"/>
      <c r="SU44" s="17"/>
      <c r="SV44" s="17"/>
      <c r="SW44" s="17"/>
      <c r="SX44" s="17"/>
      <c r="SY44" s="17"/>
      <c r="SZ44" s="17"/>
      <c r="TA44" s="17"/>
      <c r="TB44" s="17"/>
      <c r="TC44" s="17"/>
      <c r="TD44" s="17"/>
      <c r="TE44" s="17"/>
      <c r="TF44" s="17"/>
      <c r="TG44" s="17"/>
      <c r="TH44" s="17"/>
      <c r="TI44" s="17"/>
      <c r="TJ44" s="17"/>
      <c r="TK44" s="17"/>
      <c r="TL44" s="17"/>
      <c r="TM44" s="17"/>
      <c r="TN44" s="17"/>
      <c r="TO44" s="17"/>
      <c r="TP44" s="17"/>
      <c r="TQ44" s="17"/>
      <c r="TR44" s="17"/>
      <c r="TS44" s="17"/>
      <c r="TT44" s="17"/>
      <c r="TU44" s="17"/>
      <c r="TV44" s="17"/>
      <c r="TW44" s="17"/>
      <c r="TX44" s="17"/>
      <c r="TY44" s="17"/>
      <c r="TZ44" s="17"/>
      <c r="UA44" s="17"/>
      <c r="UB44" s="17"/>
      <c r="UC44" s="17"/>
      <c r="UD44" s="17"/>
      <c r="UE44" s="17"/>
      <c r="UF44" s="17"/>
      <c r="UG44" s="17"/>
      <c r="UH44" s="17"/>
      <c r="UI44" s="17"/>
      <c r="UJ44" s="17"/>
      <c r="UK44" s="17"/>
      <c r="UL44" s="17"/>
      <c r="UM44" s="17"/>
      <c r="UN44" s="17"/>
      <c r="UO44" s="17"/>
      <c r="UP44" s="17"/>
      <c r="UQ44" s="17"/>
      <c r="UR44" s="17"/>
      <c r="US44" s="17"/>
      <c r="UT44" s="17"/>
      <c r="UU44" s="17"/>
      <c r="UV44" s="17"/>
      <c r="UW44" s="17"/>
      <c r="UX44" s="17"/>
      <c r="UY44" s="17"/>
      <c r="UZ44" s="17"/>
      <c r="VA44" s="17"/>
      <c r="VB44" s="17"/>
      <c r="VC44" s="17"/>
      <c r="VD44" s="17"/>
      <c r="VE44" s="17"/>
      <c r="VF44" s="17"/>
      <c r="VG44" s="17"/>
      <c r="VH44" s="17"/>
      <c r="VI44" s="17"/>
      <c r="VJ44" s="17"/>
      <c r="VK44" s="17"/>
      <c r="VL44" s="17"/>
      <c r="VM44" s="17"/>
      <c r="VN44" s="17"/>
      <c r="VO44" s="17"/>
      <c r="VP44" s="17"/>
      <c r="VQ44" s="17"/>
      <c r="VR44" s="17"/>
      <c r="VS44" s="17"/>
      <c r="VT44" s="17"/>
      <c r="VU44" s="17"/>
      <c r="VV44" s="17"/>
      <c r="VW44" s="17"/>
      <c r="VX44" s="17"/>
      <c r="VY44" s="17"/>
      <c r="VZ44" s="17"/>
      <c r="WA44" s="17"/>
      <c r="WB44" s="17"/>
      <c r="WC44" s="17"/>
      <c r="WD44" s="17"/>
      <c r="WE44" s="17"/>
      <c r="WF44" s="17"/>
      <c r="WG44" s="17"/>
      <c r="WH44" s="17"/>
      <c r="WI44" s="17"/>
      <c r="WJ44" s="17"/>
      <c r="WK44" s="17"/>
      <c r="WL44" s="17"/>
      <c r="WM44" s="17"/>
      <c r="WN44" s="17"/>
      <c r="WO44" s="17"/>
      <c r="WP44" s="17"/>
      <c r="WQ44" s="17"/>
      <c r="WR44" s="17"/>
      <c r="WS44" s="17"/>
      <c r="WT44" s="17"/>
      <c r="WU44" s="17"/>
      <c r="WV44" s="17"/>
      <c r="WW44" s="17"/>
      <c r="WX44" s="17"/>
      <c r="WY44" s="17"/>
      <c r="WZ44" s="17"/>
      <c r="XA44" s="17"/>
      <c r="XB44" s="17"/>
      <c r="XC44" s="17"/>
      <c r="XD44" s="17"/>
      <c r="XE44" s="17"/>
      <c r="XF44" s="17"/>
      <c r="XG44" s="17"/>
      <c r="XH44" s="17"/>
      <c r="XI44" s="17"/>
      <c r="XJ44" s="17"/>
      <c r="XK44" s="17"/>
      <c r="XL44" s="17"/>
      <c r="XM44" s="17"/>
      <c r="XN44" s="17"/>
      <c r="XO44" s="17"/>
      <c r="XP44" s="17"/>
      <c r="XQ44" s="17"/>
      <c r="XR44" s="17"/>
      <c r="XS44" s="17"/>
      <c r="XT44" s="17"/>
      <c r="XU44" s="17"/>
      <c r="XV44" s="17"/>
      <c r="XW44" s="17"/>
      <c r="XX44" s="17"/>
      <c r="XY44" s="17"/>
      <c r="XZ44" s="17"/>
      <c r="YA44" s="17"/>
      <c r="YB44" s="17"/>
      <c r="YC44" s="17"/>
      <c r="YD44" s="17"/>
      <c r="YE44" s="17"/>
      <c r="YF44" s="17"/>
      <c r="YG44" s="17"/>
      <c r="YH44" s="17"/>
      <c r="YI44" s="17"/>
      <c r="YJ44" s="17"/>
      <c r="YK44" s="17"/>
      <c r="YL44" s="17"/>
      <c r="YM44" s="17"/>
      <c r="YN44" s="17"/>
      <c r="YO44" s="17"/>
      <c r="YP44" s="17"/>
      <c r="YQ44" s="17"/>
      <c r="YR44" s="17"/>
      <c r="YS44" s="17"/>
      <c r="YT44" s="17"/>
      <c r="YU44" s="17"/>
      <c r="YV44" s="17"/>
      <c r="YW44" s="17"/>
      <c r="YX44" s="17"/>
      <c r="YY44" s="17"/>
      <c r="YZ44" s="17"/>
      <c r="ZA44" s="17"/>
      <c r="ZB44" s="17"/>
      <c r="ZC44" s="17"/>
      <c r="ZD44" s="17"/>
      <c r="ZE44" s="17"/>
      <c r="ZF44" s="17"/>
      <c r="ZG44" s="17"/>
      <c r="ZH44" s="17"/>
      <c r="ZI44" s="17"/>
      <c r="ZJ44" s="17"/>
      <c r="ZK44" s="17"/>
      <c r="ZL44" s="17"/>
      <c r="ZM44" s="17"/>
      <c r="ZN44" s="17"/>
      <c r="ZO44" s="17"/>
      <c r="ZP44" s="17"/>
      <c r="ZQ44" s="17"/>
      <c r="ZR44" s="17"/>
      <c r="ZS44" s="17"/>
      <c r="ZT44" s="17"/>
      <c r="ZU44" s="17"/>
      <c r="ZV44" s="17"/>
      <c r="ZW44" s="17"/>
      <c r="ZX44" s="17"/>
      <c r="ZY44" s="17"/>
      <c r="ZZ44" s="17"/>
      <c r="AAA44" s="17"/>
      <c r="AAB44" s="17"/>
      <c r="AAC44" s="17"/>
      <c r="AAD44" s="17"/>
      <c r="AAE44" s="17"/>
      <c r="AAF44" s="17"/>
      <c r="AAG44" s="17"/>
      <c r="AAH44" s="17"/>
      <c r="AAI44" s="17"/>
      <c r="AAJ44" s="17"/>
      <c r="AAK44" s="17"/>
      <c r="AAL44" s="17"/>
      <c r="AAM44" s="17"/>
      <c r="AAN44" s="17"/>
      <c r="AAO44" s="17"/>
      <c r="AAP44" s="17"/>
      <c r="AAQ44" s="17"/>
      <c r="AAR44" s="17"/>
      <c r="AAS44" s="17"/>
      <c r="AAT44" s="17"/>
      <c r="AAU44" s="17"/>
      <c r="AAV44" s="17"/>
      <c r="AAW44" s="17"/>
      <c r="AAX44" s="17"/>
      <c r="AAY44" s="17"/>
      <c r="AAZ44" s="17"/>
      <c r="ABA44" s="17"/>
      <c r="ABB44" s="17"/>
      <c r="ABC44" s="17"/>
      <c r="ABD44" s="17"/>
      <c r="ABE44" s="17"/>
      <c r="ABF44" s="17"/>
      <c r="ABG44" s="17"/>
      <c r="ABH44" s="17"/>
      <c r="ABI44" s="17"/>
      <c r="ABJ44" s="17"/>
      <c r="ABK44" s="17"/>
      <c r="ABL44" s="17"/>
      <c r="ABM44" s="17"/>
      <c r="ABN44" s="17"/>
      <c r="ABO44" s="17"/>
      <c r="ABP44" s="17"/>
      <c r="ABQ44" s="17"/>
      <c r="ABR44" s="17"/>
      <c r="ABS44" s="17"/>
      <c r="ABT44" s="17"/>
      <c r="ABU44" s="17"/>
      <c r="ABV44" s="17"/>
      <c r="ABW44" s="17"/>
      <c r="ABX44" s="17"/>
      <c r="ABY44" s="17"/>
      <c r="ABZ44" s="17"/>
      <c r="ACA44" s="17"/>
      <c r="ACB44" s="17"/>
      <c r="ACC44" s="17"/>
      <c r="ACD44" s="17"/>
      <c r="ACE44" s="17"/>
      <c r="ACF44" s="17"/>
      <c r="ACG44" s="17"/>
      <c r="ACH44" s="17"/>
      <c r="ACI44" s="17"/>
      <c r="ACJ44" s="17"/>
      <c r="ACK44" s="17"/>
      <c r="ACL44" s="17"/>
      <c r="ACM44" s="17"/>
      <c r="ACN44" s="17"/>
      <c r="ACO44" s="17"/>
      <c r="ACP44" s="17"/>
      <c r="ACQ44" s="17"/>
      <c r="ACR44" s="17"/>
      <c r="ACS44" s="17"/>
      <c r="ACT44" s="17"/>
      <c r="ACU44" s="17"/>
      <c r="ACV44" s="17"/>
      <c r="ACW44" s="17"/>
      <c r="ACX44" s="17"/>
      <c r="ACY44" s="17"/>
      <c r="ACZ44" s="17"/>
      <c r="ADA44" s="17"/>
      <c r="ADB44" s="17"/>
      <c r="ADC44" s="17"/>
      <c r="ADD44" s="17"/>
      <c r="ADE44" s="17"/>
      <c r="ADF44" s="17"/>
      <c r="ADG44" s="17"/>
      <c r="ADH44" s="17"/>
      <c r="ADI44" s="17"/>
      <c r="ADJ44" s="17"/>
      <c r="ADK44" s="17"/>
      <c r="ADL44" s="17"/>
      <c r="ADM44" s="17"/>
      <c r="ADN44" s="17"/>
      <c r="ADO44" s="17"/>
      <c r="ADP44" s="17"/>
      <c r="ADQ44" s="17"/>
      <c r="ADR44" s="17"/>
      <c r="ADS44" s="17"/>
      <c r="ADT44" s="17"/>
      <c r="ADU44" s="17"/>
      <c r="ADV44" s="17"/>
      <c r="ADW44" s="17"/>
      <c r="ADX44" s="17"/>
      <c r="ADY44" s="17"/>
      <c r="ADZ44" s="17"/>
      <c r="AEA44" s="17"/>
      <c r="AEB44" s="17"/>
      <c r="AEC44" s="17"/>
      <c r="AED44" s="17"/>
      <c r="AEE44" s="17"/>
      <c r="AEF44" s="17"/>
      <c r="AEG44" s="17"/>
      <c r="AEH44" s="17"/>
      <c r="AEI44" s="17"/>
      <c r="AEJ44" s="17"/>
      <c r="AEK44" s="17"/>
      <c r="AEL44" s="17"/>
      <c r="AEM44" s="17"/>
      <c r="AEN44" s="17"/>
      <c r="AEO44" s="17"/>
      <c r="AEP44" s="17"/>
      <c r="AEQ44" s="17"/>
      <c r="AER44" s="17"/>
      <c r="AES44" s="17"/>
      <c r="AET44" s="17"/>
      <c r="AEU44" s="17"/>
      <c r="AEV44" s="17"/>
      <c r="AEW44" s="17"/>
      <c r="AEX44" s="17"/>
      <c r="AEY44" s="17"/>
      <c r="AEZ44" s="17"/>
      <c r="AFA44" s="17"/>
      <c r="AFB44" s="17"/>
      <c r="AFC44" s="17"/>
      <c r="AFD44" s="17"/>
      <c r="AFE44" s="17"/>
      <c r="AFF44" s="17"/>
      <c r="AFG44" s="17"/>
      <c r="AFH44" s="17"/>
      <c r="AFI44" s="17"/>
      <c r="AFJ44" s="17"/>
      <c r="AFK44" s="17"/>
      <c r="AFL44" s="17"/>
      <c r="AFM44" s="17"/>
      <c r="AFN44" s="17"/>
      <c r="AFO44" s="17"/>
      <c r="AFP44" s="17"/>
      <c r="AFQ44" s="17"/>
      <c r="AFR44" s="17"/>
      <c r="AFS44" s="17"/>
      <c r="AFT44" s="17"/>
      <c r="AFU44" s="17"/>
      <c r="AFV44" s="17"/>
      <c r="AFW44" s="17"/>
      <c r="AFX44" s="17"/>
      <c r="AFY44" s="17"/>
      <c r="AFZ44" s="17"/>
      <c r="AGA44" s="17"/>
      <c r="AGB44" s="17"/>
      <c r="AGC44" s="17"/>
      <c r="AGD44" s="17"/>
      <c r="AGE44" s="17"/>
      <c r="AGF44" s="17"/>
      <c r="AGG44" s="17"/>
      <c r="AGH44" s="17"/>
      <c r="AGI44" s="17"/>
      <c r="AGJ44" s="17"/>
      <c r="AGK44" s="17"/>
      <c r="AGL44" s="17"/>
      <c r="AGM44" s="17"/>
      <c r="AGN44" s="17"/>
      <c r="AGO44" s="17"/>
      <c r="AGP44" s="17"/>
      <c r="AGQ44" s="17"/>
      <c r="AGR44" s="17"/>
      <c r="AGS44" s="17"/>
      <c r="AGT44" s="17"/>
      <c r="AGU44" s="17"/>
      <c r="AGV44" s="17"/>
      <c r="AGW44" s="17"/>
      <c r="AGX44" s="17"/>
      <c r="AGY44" s="17"/>
      <c r="AGZ44" s="17"/>
      <c r="AHA44" s="17"/>
      <c r="AHB44" s="17"/>
      <c r="AHC44" s="17"/>
      <c r="AHD44" s="17"/>
      <c r="AHE44" s="17"/>
      <c r="AHF44" s="17"/>
      <c r="AHG44" s="17"/>
      <c r="AHH44" s="17"/>
      <c r="AHI44" s="17"/>
      <c r="AHJ44" s="17"/>
      <c r="AHK44" s="17"/>
      <c r="AHL44" s="17"/>
      <c r="AHM44" s="17"/>
      <c r="AHN44" s="17"/>
      <c r="AHO44" s="17"/>
      <c r="AHP44" s="17"/>
      <c r="AHQ44" s="17"/>
      <c r="AHR44" s="17"/>
      <c r="AHS44" s="17"/>
      <c r="AHT44" s="17"/>
      <c r="AHU44" s="17"/>
      <c r="AHV44" s="17"/>
      <c r="AHW44" s="17"/>
      <c r="AHX44" s="17"/>
      <c r="AHY44" s="17"/>
      <c r="AHZ44" s="17"/>
      <c r="AIA44" s="17"/>
      <c r="AIB44" s="17"/>
      <c r="AIC44" s="17"/>
      <c r="AID44" s="17"/>
      <c r="AIE44" s="17"/>
      <c r="AIF44" s="17"/>
      <c r="AIG44" s="17"/>
      <c r="AIH44" s="17"/>
      <c r="AII44" s="17"/>
      <c r="AIJ44" s="17"/>
      <c r="AIK44" s="17"/>
      <c r="AIL44" s="17"/>
      <c r="AIM44" s="17"/>
      <c r="AIN44" s="17"/>
      <c r="AIO44" s="17"/>
      <c r="AIP44" s="17"/>
      <c r="AIQ44" s="17"/>
      <c r="AIR44" s="17"/>
      <c r="AIS44" s="17"/>
      <c r="AIT44" s="17"/>
      <c r="AIU44" s="17"/>
      <c r="AIV44" s="17"/>
      <c r="AIW44" s="17"/>
      <c r="AIX44" s="17"/>
      <c r="AIY44" s="17"/>
      <c r="AIZ44" s="17"/>
      <c r="AJA44" s="17"/>
      <c r="AJB44" s="17"/>
      <c r="AJC44" s="17"/>
      <c r="AJD44" s="17"/>
      <c r="AJE44" s="17"/>
      <c r="AJF44" s="17"/>
      <c r="AJG44" s="17"/>
      <c r="AJH44" s="17"/>
      <c r="AJI44" s="17"/>
      <c r="AJJ44" s="17"/>
      <c r="AJK44" s="17"/>
      <c r="AJL44" s="17"/>
      <c r="AJM44" s="17"/>
      <c r="AJN44" s="17"/>
      <c r="AJO44" s="17"/>
      <c r="AJP44" s="17"/>
      <c r="AJQ44" s="17"/>
      <c r="AJR44" s="17"/>
      <c r="AJS44" s="17"/>
      <c r="AJT44" s="17"/>
      <c r="AJU44" s="17"/>
      <c r="AJV44" s="17"/>
      <c r="AJW44" s="17"/>
      <c r="AJX44" s="17"/>
      <c r="AJY44" s="17"/>
      <c r="AJZ44" s="17"/>
      <c r="AKA44" s="17"/>
      <c r="AKB44" s="17"/>
      <c r="AKC44" s="17"/>
      <c r="AKD44" s="17"/>
      <c r="AKE44" s="17"/>
      <c r="AKF44" s="17"/>
      <c r="AKG44" s="17"/>
      <c r="AKH44" s="17"/>
      <c r="AKI44" s="17"/>
      <c r="AKJ44" s="17"/>
      <c r="AKK44" s="17"/>
      <c r="AKL44" s="17"/>
      <c r="AKM44" s="17"/>
      <c r="AKN44" s="17"/>
      <c r="AKO44" s="17"/>
      <c r="AKP44" s="17"/>
      <c r="AKQ44" s="17"/>
      <c r="AKR44" s="17"/>
      <c r="AKS44" s="17"/>
      <c r="AKT44" s="17"/>
      <c r="AKU44" s="17"/>
      <c r="AKV44" s="17"/>
      <c r="AKW44" s="17"/>
      <c r="AKX44" s="17"/>
      <c r="AKY44" s="17"/>
      <c r="AKZ44" s="17"/>
      <c r="ALA44" s="17"/>
      <c r="ALB44" s="17"/>
      <c r="ALC44" s="17"/>
      <c r="ALD44" s="17"/>
      <c r="ALE44" s="17"/>
      <c r="ALF44" s="17"/>
      <c r="ALG44" s="17"/>
      <c r="ALH44" s="17"/>
      <c r="ALI44" s="17"/>
      <c r="ALJ44" s="17"/>
      <c r="ALK44" s="17"/>
      <c r="ALL44" s="17"/>
      <c r="ALM44" s="17"/>
      <c r="ALN44" s="17"/>
      <c r="ALO44" s="17"/>
      <c r="ALP44" s="17"/>
      <c r="ALQ44" s="17"/>
      <c r="ALR44" s="17"/>
      <c r="ALS44" s="17"/>
      <c r="ALT44" s="17"/>
      <c r="ALU44" s="17"/>
    </row>
    <row r="45" spans="1:1009" s="12" customFormat="1" ht="18">
      <c r="A45" s="112" t="str">
        <f>DataBase!B41</f>
        <v>Oryzias latipes</v>
      </c>
      <c r="B45" s="112" t="str">
        <f>DataBase!C41</f>
        <v>comet sur larve</v>
      </c>
      <c r="C45" s="112" t="str">
        <f>DataBase!D41</f>
        <v>Continental / Transition</v>
      </c>
      <c r="D45" s="112" t="str">
        <f>DataBase!E41</f>
        <v>F. Le Bihanic</v>
      </c>
      <c r="E45" s="112" t="str">
        <f>DataBase!F41</f>
        <v>EPOC</v>
      </c>
      <c r="F45" s="20" t="str">
        <f t="shared" si="0"/>
        <v>Oryzias latipes comet sur larve</v>
      </c>
      <c r="G45" s="20">
        <f>_xlfn.RANK.EQ(H45,$H$9:$H$997,0)+COUNTIF(H$8:H44,H45)</f>
        <v>133</v>
      </c>
      <c r="H45" s="20">
        <f t="shared" si="1"/>
        <v>280</v>
      </c>
      <c r="I45" s="19">
        <f>INDEX(Ponderation!$W:$AA,MATCH(Analyse!I$8,Ponderation!$W:$W,0),MATCH(Analyse!$B$5,Ponderation!$W$2:$AA$2,0))*INDEX(DataBase!$1:$1048576,MATCH(Analyse!$F45,DataBase!$G:$G,0),MATCH(Analyse!I$8,DataBase!$4:$4,0))</f>
        <v>30</v>
      </c>
      <c r="J45" s="19">
        <f>INDEX(Ponderation!$W:$AA,MATCH(Analyse!J$8,Ponderation!$W:$W,0),MATCH(Analyse!$B$5,Ponderation!$W$2:$AA$2,0))*INDEX(DataBase!$1:$1048576,MATCH(Analyse!$F45,DataBase!$G:$G,0),MATCH(Analyse!J$8,DataBase!$4:$4,0))</f>
        <v>0</v>
      </c>
      <c r="K45" s="19">
        <f>INDEX(Ponderation!$W:$AA,MATCH(Analyse!K$8,Ponderation!$W:$W,0),MATCH(Analyse!$B$5,Ponderation!$W$2:$AA$2,0))*INDEX(DataBase!$1:$1048576,MATCH(Analyse!$F45,DataBase!$G:$G,0),MATCH(Analyse!K$8,DataBase!$4:$4,0))</f>
        <v>0</v>
      </c>
      <c r="L45" s="19">
        <f>INDEX(Ponderation!$W:$AA,MATCH(Analyse!L$8,Ponderation!$W:$W,0),MATCH(Analyse!$B$5,Ponderation!$W$2:$AA$2,0))*INDEX(DataBase!$1:$1048576,MATCH(Analyse!$F45,DataBase!$G:$G,0),MATCH(Analyse!L$8,DataBase!$4:$4,0))</f>
        <v>30</v>
      </c>
      <c r="M45" s="19">
        <f>INDEX(Ponderation!$W:$AA,MATCH(Analyse!M$8,Ponderation!$W:$W,0),MATCH(Analyse!$B$5,Ponderation!$W$2:$AA$2,0))*INDEX(DataBase!$1:$1048576,MATCH(Analyse!$F45,DataBase!$G:$G,0),MATCH(Analyse!M$8,DataBase!$4:$4,0))</f>
        <v>0</v>
      </c>
      <c r="N45" s="19">
        <f>INDEX(Ponderation!$W:$AA,MATCH(Analyse!N$8,Ponderation!$W:$W,0),MATCH(Analyse!$B$5,Ponderation!$W$2:$AA$2,0))*INDEX(DataBase!$1:$1048576,MATCH(Analyse!$F45,DataBase!$G:$G,0),MATCH(Analyse!N$8,DataBase!$4:$4,0))</f>
        <v>0</v>
      </c>
      <c r="O45" s="19">
        <f>INDEX(Ponderation!$W:$AA,MATCH(Analyse!O$8,Ponderation!$W:$W,0),MATCH(Analyse!$B$5,Ponderation!$W$2:$AA$2,0))*INDEX(DataBase!$1:$1048576,MATCH(Analyse!$F45,DataBase!$G:$G,0),MATCH(Analyse!O$8,DataBase!$4:$4,0))</f>
        <v>0</v>
      </c>
      <c r="P45" s="19">
        <f>INDEX(Ponderation!$W:$AA,MATCH(Analyse!P$8,Ponderation!$W:$W,0),MATCH(Analyse!$B$5,Ponderation!$W$2:$AA$2,0))*INDEX(DataBase!$1:$1048576,MATCH(Analyse!$F45,DataBase!$G:$G,0),MATCH(Analyse!P$8,DataBase!$4:$4,0))</f>
        <v>20</v>
      </c>
      <c r="Q45" s="19">
        <f>INDEX(Ponderation!$W:$AA,MATCH(Analyse!Q$8,Ponderation!$W:$W,0),MATCH(Analyse!$B$5,Ponderation!$W$2:$AA$2,0))*INDEX(DataBase!$1:$1048576,MATCH(Analyse!$F45,DataBase!$G:$G,0),MATCH(Analyse!Q$8,DataBase!$4:$4,0))</f>
        <v>0</v>
      </c>
      <c r="R45" s="19">
        <f>INDEX(Ponderation!$W:$AA,MATCH(Analyse!R$8,Ponderation!$W:$W,0),MATCH(Analyse!$B$5,Ponderation!$W$2:$AA$2,0))*INDEX(DataBase!$1:$1048576,MATCH(Analyse!$F45,DataBase!$G:$G,0),MATCH(Analyse!R$8,DataBase!$4:$4,0))</f>
        <v>30</v>
      </c>
      <c r="S45" s="19">
        <f>INDEX(Ponderation!$W:$AA,MATCH(Analyse!S$8,Ponderation!$W:$W,0),MATCH(Analyse!$B$5,Ponderation!$W$2:$AA$2,0))*INDEX(DataBase!$1:$1048576,MATCH(Analyse!$F45,DataBase!$G:$G,0),MATCH(Analyse!S$8,DataBase!$4:$4,0))</f>
        <v>0</v>
      </c>
      <c r="T45" s="19">
        <f>INDEX(Ponderation!$W:$AA,MATCH(Analyse!T$8,Ponderation!$W:$W,0),MATCH(Analyse!$B$5,Ponderation!$W$2:$AA$2,0))*INDEX(DataBase!$1:$1048576,MATCH(Analyse!$F45,DataBase!$G:$G,0),MATCH(Analyse!T$8,DataBase!$4:$4,0))</f>
        <v>0</v>
      </c>
      <c r="U45" s="19">
        <f>INDEX(Ponderation!$W:$AA,MATCH(Analyse!U$8,Ponderation!$W:$W,0),MATCH(Analyse!$B$5,Ponderation!$W$2:$AA$2,0))*INDEX(DataBase!$1:$1048576,MATCH(Analyse!$F45,DataBase!$G:$G,0),MATCH(Analyse!U$8,DataBase!$4:$4,0))</f>
        <v>0</v>
      </c>
      <c r="V45" s="19">
        <f>INDEX(Ponderation!$W:$AA,MATCH(Analyse!V$8,Ponderation!$W:$W,0),MATCH(Analyse!$B$5,Ponderation!$W$2:$AA$2,0))*INDEX(DataBase!$1:$1048576,MATCH(Analyse!$F45,DataBase!$G:$G,0),MATCH(Analyse!V$8,DataBase!$4:$4,0))</f>
        <v>20</v>
      </c>
      <c r="W45" s="19">
        <f>INDEX(Ponderation!$W:$AA,MATCH(Analyse!W$8,Ponderation!$W:$W,0),MATCH(Analyse!$B$5,Ponderation!$W$2:$AA$2,0))*INDEX(DataBase!$1:$1048576,MATCH(Analyse!$F45,DataBase!$G:$G,0),MATCH(Analyse!W$8,DataBase!$4:$4,0))</f>
        <v>0</v>
      </c>
      <c r="X45" s="19">
        <f>INDEX(Ponderation!$W:$AA,MATCH(Analyse!X$8,Ponderation!$W:$W,0),MATCH(Analyse!$B$5,Ponderation!$W$2:$AA$2,0))*INDEX(DataBase!$1:$1048576,MATCH(Analyse!$F45,DataBase!$G:$G,0),MATCH(Analyse!X$8,DataBase!$4:$4,0))</f>
        <v>10</v>
      </c>
      <c r="Y45" s="19">
        <f>INDEX(Ponderation!$W:$AA,MATCH(Analyse!Y$8,Ponderation!$W:$W,0),MATCH(Analyse!$B$5,Ponderation!$W$2:$AA$2,0))*INDEX(DataBase!$1:$1048576,MATCH(Analyse!$F45,DataBase!$G:$G,0),MATCH(Analyse!Y$8,DataBase!$4:$4,0))</f>
        <v>10</v>
      </c>
      <c r="Z45" s="19">
        <f>INDEX(Ponderation!$W:$AA,MATCH(Analyse!Z$8,Ponderation!$W:$W,0),MATCH(Analyse!$B$5,Ponderation!$W$2:$AA$2,0))*INDEX(DataBase!$1:$1048576,MATCH(Analyse!$F45,DataBase!$G:$G,0),MATCH(Analyse!Z$8,DataBase!$4:$4,0))</f>
        <v>10</v>
      </c>
      <c r="AA45" s="19">
        <f>INDEX(Ponderation!$W:$AA,MATCH(Analyse!AA$8,Ponderation!$W:$W,0),MATCH(Analyse!$B$5,Ponderation!$W$2:$AA$2,0))*INDEX(DataBase!$1:$1048576,MATCH(Analyse!$F45,DataBase!$G:$G,0),MATCH(Analyse!AA$8,DataBase!$4:$4,0))</f>
        <v>10</v>
      </c>
      <c r="AB45" s="19">
        <f>INDEX(Ponderation!$W:$AA,MATCH(Analyse!AB$8,Ponderation!$W:$W,0),MATCH(Analyse!$B$5,Ponderation!$W$2:$AA$2,0))*INDEX(DataBase!$1:$1048576,MATCH(Analyse!$F45,DataBase!$G:$G,0),MATCH(Analyse!AB$8,DataBase!$4:$4,0))</f>
        <v>10</v>
      </c>
      <c r="AC45" s="19">
        <f>INDEX(Ponderation!$W:$AA,MATCH(Analyse!AC$8,Ponderation!$W:$W,0),MATCH(Analyse!$B$5,Ponderation!$W$2:$AA$2,0))*INDEX(DataBase!$1:$1048576,MATCH(Analyse!$F45,DataBase!$G:$G,0),MATCH(Analyse!AC$8,DataBase!$4:$4,0))</f>
        <v>0</v>
      </c>
      <c r="AD45" s="19">
        <f>INDEX(Ponderation!$W:$AA,MATCH(Analyse!AD$8,Ponderation!$W:$W,0),MATCH(Analyse!$B$5,Ponderation!$W$2:$AA$2,0))*INDEX(DataBase!$1:$1048576,MATCH(Analyse!$F45,DataBase!$G:$G,0),MATCH(Analyse!AD$8,DataBase!$4:$4,0))</f>
        <v>0</v>
      </c>
      <c r="AE45" s="19">
        <f>INDEX(Ponderation!$W:$AA,MATCH(Analyse!AE$8,Ponderation!$W:$W,0),MATCH(Analyse!$B$5,Ponderation!$W$2:$AA$2,0))*INDEX(DataBase!$1:$1048576,MATCH(Analyse!$F45,DataBase!$G:$G,0),MATCH(Analyse!AE$8,DataBase!$4:$4,0))</f>
        <v>30</v>
      </c>
      <c r="AF45" s="19">
        <f>INDEX(Ponderation!$W:$AA,MATCH(Analyse!AF$8,Ponderation!$W:$W,0),MATCH(Analyse!$B$5,Ponderation!$W$2:$AA$2,0))*INDEX(DataBase!$1:$1048576,MATCH(Analyse!$F45,DataBase!$G:$G,0),MATCH(Analyse!AF$8,DataBase!$4:$4,0))</f>
        <v>0</v>
      </c>
      <c r="AG45" s="19">
        <f>INDEX(Ponderation!$W:$AA,MATCH(Analyse!AG$8,Ponderation!$W:$W,0),MATCH(Analyse!$B$5,Ponderation!$W$2:$AA$2,0))*INDEX(DataBase!$1:$1048576,MATCH(Analyse!$F45,DataBase!$G:$G,0),MATCH(Analyse!AG$8,DataBase!$4:$4,0))</f>
        <v>0</v>
      </c>
      <c r="AH45" s="19">
        <f>INDEX(Ponderation!$W:$AA,MATCH(Analyse!AH$8,Ponderation!$W:$W,0),MATCH(Analyse!$B$5,Ponderation!$W$2:$AA$2,0))*INDEX(DataBase!$1:$1048576,MATCH(Analyse!$F45,DataBase!$G:$G,0),MATCH(Analyse!AH$8,DataBase!$4:$4,0))</f>
        <v>0</v>
      </c>
      <c r="AI45" s="19">
        <f>INDEX(Ponderation!$W:$AA,MATCH(Analyse!AI$8,Ponderation!$W:$W,0),MATCH(Analyse!$B$5,Ponderation!$W$2:$AA$2,0))*INDEX(DataBase!$1:$1048576,MATCH(Analyse!$F45,DataBase!$G:$G,0),MATCH(Analyse!AI$8,DataBase!$4:$4,0))</f>
        <v>10</v>
      </c>
      <c r="AJ45" s="19">
        <f>INDEX(Ponderation!$W:$AA,MATCH(Analyse!AJ$8,Ponderation!$W:$W,0),MATCH(Analyse!$B$5,Ponderation!$W$2:$AA$2,0))*INDEX(DataBase!$1:$1048576,MATCH(Analyse!$F45,DataBase!$G:$G,0),MATCH(Analyse!AJ$8,DataBase!$4:$4,0))</f>
        <v>0</v>
      </c>
      <c r="AK45" s="19">
        <f>INDEX(Ponderation!$W:$AA,MATCH(Analyse!AK$8,Ponderation!$W:$W,0),MATCH(Analyse!$B$5,Ponderation!$W$2:$AA$2,0))*INDEX(DataBase!$1:$1048576,MATCH(Analyse!$F45,DataBase!$G:$G,0),MATCH(Analyse!AK$8,DataBase!$4:$4,0))</f>
        <v>30</v>
      </c>
      <c r="AL45" s="19">
        <f>INDEX(Ponderation!$W:$AA,MATCH(Analyse!AL$8,Ponderation!$W:$W,0),MATCH(Analyse!$B$5,Ponderation!$W$2:$AA$2,0))*INDEX(DataBase!$1:$1048576,MATCH(Analyse!$F45,DataBase!$G:$G,0),MATCH(Analyse!AL$8,DataBase!$4:$4,0))</f>
        <v>0</v>
      </c>
      <c r="AM45" s="19">
        <f>INDEX(Ponderation!$W:$AA,MATCH(Analyse!AM$8,Ponderation!$W:$W,0),MATCH(Analyse!$B$5,Ponderation!$W$2:$AA$2,0))*INDEX(DataBase!$1:$1048576,MATCH(Analyse!$F45,DataBase!$G:$G,0),MATCH(Analyse!AM$8,DataBase!$4:$4,0))</f>
        <v>0</v>
      </c>
      <c r="AN45" s="19">
        <f>INDEX(Ponderation!$W:$AA,MATCH(Analyse!AN$8,Ponderation!$W:$W,0),MATCH(Analyse!$B$5,Ponderation!$W$2:$AA$2,0))*INDEX(DataBase!$1:$1048576,MATCH(Analyse!$F45,DataBase!$G:$G,0),MATCH(Analyse!AN$8,DataBase!$4:$4,0))</f>
        <v>20</v>
      </c>
      <c r="AO45" s="19">
        <f>INDEX(Ponderation!$W:$AA,MATCH(Analyse!AO$8,Ponderation!$W:$W,0),MATCH(Analyse!$B$5,Ponderation!$W$2:$AA$2,0))*INDEX(DataBase!$1:$1048576,MATCH(Analyse!$F45,DataBase!$G:$G,0),MATCH(Analyse!AO$8,DataBase!$4:$4,0))</f>
        <v>0</v>
      </c>
      <c r="AP45" s="19">
        <f>INDEX(Ponderation!$W:$AA,MATCH(Analyse!AP$8,Ponderation!$W:$W,0),MATCH(Analyse!$B$5,Ponderation!$W$2:$AA$2,0))*INDEX(DataBase!$1:$1048576,MATCH(Analyse!$F45,DataBase!$G:$G,0),MATCH(Analyse!AP$8,DataBase!$4:$4,0))</f>
        <v>10</v>
      </c>
      <c r="AQ45" s="17"/>
      <c r="AR45" s="17"/>
      <c r="AS45" s="17"/>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c r="BY45" s="13"/>
      <c r="BZ45" s="13"/>
      <c r="CA45" s="13"/>
      <c r="CB45" s="13"/>
      <c r="CC45" s="13"/>
      <c r="CD45" s="13"/>
      <c r="CE45" s="13"/>
      <c r="CF45" s="13"/>
      <c r="CG45" s="13"/>
      <c r="CH45" s="13"/>
      <c r="CI45" s="13"/>
      <c r="CJ45" s="13"/>
      <c r="CK45" s="13"/>
      <c r="CL45" s="13"/>
      <c r="CM45" s="13"/>
      <c r="CN45" s="13"/>
      <c r="CO45" s="13"/>
      <c r="CP45" s="13"/>
      <c r="CQ45" s="13"/>
      <c r="CR45" s="13"/>
      <c r="CS45" s="13"/>
      <c r="CT45" s="13"/>
      <c r="CU45" s="13"/>
      <c r="CV45" s="13"/>
      <c r="CW45" s="13"/>
      <c r="CX45" s="13"/>
      <c r="CY45" s="13"/>
      <c r="CZ45" s="13"/>
      <c r="DA45" s="13"/>
      <c r="DB45" s="13"/>
      <c r="DC45" s="13"/>
      <c r="DD45" s="13"/>
      <c r="DE45" s="13"/>
      <c r="DF45" s="13"/>
      <c r="DG45" s="13"/>
      <c r="DH45" s="13"/>
      <c r="DI45" s="13"/>
      <c r="DJ45" s="13"/>
      <c r="DK45" s="13"/>
      <c r="DL45" s="13"/>
      <c r="DM45" s="13"/>
      <c r="DN45" s="13"/>
      <c r="DO45" s="13"/>
      <c r="DP45" s="13"/>
      <c r="DQ45" s="13"/>
      <c r="DR45" s="13"/>
      <c r="DS45" s="13"/>
      <c r="DT45" s="13"/>
      <c r="DU45" s="13"/>
      <c r="DV45" s="13"/>
      <c r="DW45" s="13"/>
      <c r="DX45" s="13"/>
      <c r="DY45" s="13"/>
      <c r="DZ45" s="13"/>
      <c r="EA45" s="13"/>
      <c r="EB45" s="13"/>
      <c r="EC45" s="13"/>
      <c r="ED45" s="13"/>
      <c r="EE45" s="13"/>
      <c r="EF45" s="13"/>
      <c r="EG45" s="13"/>
      <c r="EH45" s="13"/>
      <c r="EI45" s="13"/>
      <c r="EJ45" s="13"/>
      <c r="EK45" s="13"/>
      <c r="EL45" s="13"/>
      <c r="EM45" s="13"/>
      <c r="EN45" s="13"/>
      <c r="EO45" s="13"/>
      <c r="EP45" s="13"/>
      <c r="EQ45" s="13"/>
      <c r="ER45" s="13"/>
      <c r="ES45" s="13"/>
      <c r="ET45" s="13"/>
      <c r="EU45" s="13"/>
      <c r="EV45" s="13"/>
      <c r="EW45" s="13"/>
      <c r="EX45" s="13"/>
      <c r="EY45" s="13"/>
      <c r="EZ45" s="13"/>
      <c r="FA45" s="13"/>
      <c r="FB45" s="13"/>
      <c r="FC45" s="13"/>
      <c r="FD45" s="13"/>
      <c r="FE45" s="13"/>
      <c r="FF45" s="13"/>
      <c r="FG45" s="13"/>
      <c r="FH45" s="13"/>
      <c r="FI45" s="13"/>
      <c r="FJ45" s="13"/>
      <c r="FK45" s="13"/>
      <c r="FL45" s="13"/>
      <c r="FM45" s="13"/>
      <c r="FN45" s="13"/>
      <c r="FO45" s="13"/>
      <c r="FP45" s="13"/>
      <c r="FQ45" s="13"/>
      <c r="FR45" s="13"/>
      <c r="FS45" s="13"/>
      <c r="FT45" s="13"/>
      <c r="FU45" s="13"/>
      <c r="FV45" s="13"/>
      <c r="FW45" s="13"/>
      <c r="FX45" s="13"/>
      <c r="FY45" s="13"/>
      <c r="FZ45" s="13"/>
      <c r="GA45" s="13"/>
      <c r="GB45" s="13"/>
      <c r="GC45" s="13"/>
      <c r="GD45" s="13"/>
      <c r="GE45" s="13"/>
      <c r="GF45" s="13"/>
      <c r="GG45" s="13"/>
      <c r="GH45" s="13"/>
      <c r="GI45" s="13"/>
      <c r="GJ45" s="13"/>
      <c r="GK45" s="13"/>
      <c r="GL45" s="13"/>
      <c r="GM45" s="13"/>
      <c r="GN45" s="13"/>
      <c r="GO45" s="13"/>
      <c r="GP45" s="13"/>
      <c r="GQ45" s="13"/>
      <c r="GR45" s="13"/>
      <c r="GS45" s="13"/>
      <c r="GT45" s="13"/>
      <c r="GU45" s="13"/>
      <c r="GV45" s="13"/>
      <c r="GW45" s="13"/>
      <c r="GX45" s="13"/>
      <c r="GY45" s="13"/>
      <c r="GZ45" s="13"/>
      <c r="HA45" s="13"/>
      <c r="HB45" s="13"/>
      <c r="HC45" s="13"/>
      <c r="HD45" s="13"/>
      <c r="HE45" s="13"/>
      <c r="HF45" s="13"/>
      <c r="HG45" s="13"/>
      <c r="HH45" s="13"/>
      <c r="HI45" s="13"/>
      <c r="HJ45" s="13"/>
      <c r="HK45" s="13"/>
      <c r="HL45" s="13"/>
      <c r="HM45" s="13"/>
      <c r="HN45" s="13"/>
      <c r="HO45" s="13"/>
      <c r="HP45" s="13"/>
      <c r="HQ45" s="13"/>
      <c r="HR45" s="13"/>
      <c r="HS45" s="13"/>
      <c r="HT45" s="13"/>
      <c r="HU45" s="13"/>
      <c r="HV45" s="13"/>
      <c r="HW45" s="13"/>
      <c r="HX45" s="13"/>
      <c r="HY45" s="13"/>
      <c r="HZ45" s="13"/>
      <c r="IA45" s="13"/>
      <c r="IB45" s="13"/>
      <c r="IC45" s="13"/>
      <c r="ID45" s="13"/>
      <c r="IE45" s="13"/>
      <c r="IF45" s="13"/>
      <c r="IG45" s="13"/>
      <c r="IH45" s="13"/>
      <c r="II45" s="13"/>
      <c r="IJ45" s="13"/>
      <c r="IK45" s="13"/>
      <c r="IL45" s="13"/>
      <c r="IM45" s="13"/>
      <c r="IN45" s="13"/>
      <c r="IO45" s="13"/>
      <c r="IP45" s="13"/>
      <c r="IQ45" s="13"/>
      <c r="IR45" s="13"/>
      <c r="IS45" s="13"/>
      <c r="IT45" s="13"/>
      <c r="IU45" s="13"/>
      <c r="IV45" s="13"/>
      <c r="IW45" s="13"/>
      <c r="IX45" s="13"/>
      <c r="IY45" s="13"/>
      <c r="IZ45" s="13"/>
      <c r="JA45" s="13"/>
      <c r="JB45" s="13"/>
      <c r="JC45" s="13"/>
      <c r="JD45" s="13"/>
      <c r="JE45" s="13"/>
      <c r="JF45" s="13"/>
      <c r="JG45" s="13"/>
      <c r="JH45" s="13"/>
      <c r="JI45" s="13"/>
      <c r="JJ45" s="13"/>
      <c r="JK45" s="13"/>
      <c r="JL45" s="13"/>
      <c r="JM45" s="13"/>
      <c r="JN45" s="13"/>
      <c r="JO45" s="13"/>
      <c r="JP45" s="13"/>
      <c r="JQ45" s="13"/>
      <c r="JR45" s="13"/>
      <c r="JS45" s="13"/>
      <c r="JT45" s="13"/>
      <c r="JU45" s="13"/>
      <c r="JV45" s="13"/>
      <c r="JW45" s="13"/>
      <c r="JX45" s="13"/>
      <c r="JY45" s="13"/>
      <c r="JZ45" s="13"/>
      <c r="KA45" s="13"/>
      <c r="KB45" s="13"/>
      <c r="KC45" s="13"/>
      <c r="KD45" s="13"/>
      <c r="KE45" s="13"/>
      <c r="KF45" s="13"/>
      <c r="KG45" s="13"/>
      <c r="KH45" s="13"/>
      <c r="KI45" s="13"/>
      <c r="KJ45" s="13"/>
      <c r="KK45" s="13"/>
      <c r="KL45" s="13"/>
      <c r="KM45" s="13"/>
      <c r="KN45" s="13"/>
      <c r="KO45" s="13"/>
      <c r="KP45" s="13"/>
      <c r="KQ45" s="13"/>
      <c r="KR45" s="13"/>
      <c r="KS45" s="13"/>
      <c r="KT45" s="13"/>
      <c r="KU45" s="13"/>
      <c r="KV45" s="13"/>
      <c r="KW45" s="13"/>
      <c r="KX45" s="13"/>
      <c r="KY45" s="13"/>
      <c r="KZ45" s="13"/>
      <c r="LA45" s="13"/>
      <c r="LB45" s="13"/>
      <c r="LC45" s="13"/>
      <c r="LD45" s="13"/>
      <c r="LE45" s="13"/>
      <c r="LF45" s="13"/>
      <c r="LG45" s="13"/>
      <c r="LH45" s="13"/>
      <c r="LI45" s="13"/>
      <c r="LJ45" s="13"/>
      <c r="LK45" s="13"/>
      <c r="LL45" s="13"/>
      <c r="LM45" s="13"/>
      <c r="LN45" s="13"/>
      <c r="LO45" s="13"/>
      <c r="LP45" s="13"/>
      <c r="LQ45" s="13"/>
      <c r="LR45" s="13"/>
      <c r="LS45" s="13"/>
      <c r="LT45" s="13"/>
      <c r="LU45" s="13"/>
      <c r="LV45" s="13"/>
      <c r="LW45" s="13"/>
      <c r="LX45" s="13"/>
      <c r="LY45" s="13"/>
      <c r="LZ45" s="13"/>
      <c r="MA45" s="13"/>
      <c r="MB45" s="13"/>
      <c r="MC45" s="13"/>
      <c r="MD45" s="13"/>
      <c r="ME45" s="13"/>
      <c r="MF45" s="13"/>
      <c r="MG45" s="13"/>
      <c r="MH45" s="13"/>
      <c r="MI45" s="13"/>
      <c r="MJ45" s="13"/>
      <c r="MK45" s="13"/>
      <c r="ML45" s="13"/>
      <c r="MM45" s="13"/>
      <c r="MN45" s="13"/>
      <c r="MO45" s="13"/>
      <c r="MP45" s="13"/>
      <c r="MQ45" s="13"/>
      <c r="MR45" s="13"/>
      <c r="MS45" s="13"/>
      <c r="MT45" s="13"/>
      <c r="MU45" s="13"/>
      <c r="MV45" s="13"/>
      <c r="MW45" s="13"/>
      <c r="MX45" s="13"/>
      <c r="MY45" s="13"/>
      <c r="MZ45" s="13"/>
      <c r="NA45" s="13"/>
      <c r="NB45" s="13"/>
      <c r="NC45" s="13"/>
      <c r="ND45" s="13"/>
      <c r="NE45" s="13"/>
      <c r="NF45" s="13"/>
      <c r="NG45" s="13"/>
      <c r="NH45" s="13"/>
      <c r="NI45" s="13"/>
      <c r="NJ45" s="13"/>
      <c r="NK45" s="13"/>
      <c r="NL45" s="13"/>
      <c r="NM45" s="13"/>
      <c r="NN45" s="13"/>
      <c r="NO45" s="13"/>
      <c r="NP45" s="13"/>
      <c r="NQ45" s="13"/>
      <c r="NR45" s="13"/>
      <c r="NS45" s="13"/>
      <c r="NT45" s="13"/>
      <c r="NU45" s="13"/>
      <c r="NV45" s="13"/>
      <c r="NW45" s="13"/>
      <c r="NX45" s="13"/>
      <c r="NY45" s="13"/>
      <c r="NZ45" s="13"/>
      <c r="OA45" s="13"/>
      <c r="OB45" s="13"/>
      <c r="OC45" s="13"/>
      <c r="OD45" s="13"/>
      <c r="OE45" s="13"/>
      <c r="OF45" s="13"/>
      <c r="OG45" s="13"/>
      <c r="OH45" s="13"/>
      <c r="OI45" s="13"/>
      <c r="OJ45" s="13"/>
      <c r="OK45" s="13"/>
      <c r="OL45" s="13"/>
      <c r="OM45" s="13"/>
      <c r="ON45" s="13"/>
      <c r="OO45" s="13"/>
      <c r="OP45" s="13"/>
      <c r="OQ45" s="13"/>
      <c r="OR45" s="13"/>
      <c r="OS45" s="13"/>
      <c r="OT45" s="13"/>
      <c r="OU45" s="13"/>
      <c r="OV45" s="13"/>
      <c r="OW45" s="13"/>
      <c r="OX45" s="13"/>
      <c r="OY45" s="13"/>
      <c r="OZ45" s="13"/>
      <c r="PA45" s="13"/>
      <c r="PB45" s="13"/>
      <c r="PC45" s="13"/>
      <c r="PD45" s="13"/>
      <c r="PE45" s="13"/>
      <c r="PF45" s="13"/>
      <c r="PG45" s="13"/>
      <c r="PH45" s="13"/>
      <c r="PI45" s="13"/>
      <c r="PJ45" s="13"/>
      <c r="PK45" s="13"/>
      <c r="PL45" s="13"/>
      <c r="PM45" s="13"/>
      <c r="PN45" s="13"/>
      <c r="PO45" s="13"/>
      <c r="PP45" s="13"/>
      <c r="PQ45" s="13"/>
      <c r="PR45" s="13"/>
      <c r="PS45" s="13"/>
      <c r="PT45" s="13"/>
      <c r="PU45" s="13"/>
      <c r="PV45" s="13"/>
      <c r="PW45" s="13"/>
      <c r="PX45" s="13"/>
      <c r="PY45" s="13"/>
      <c r="PZ45" s="13"/>
      <c r="QA45" s="13"/>
      <c r="QB45" s="13"/>
      <c r="QC45" s="13"/>
      <c r="QD45" s="13"/>
      <c r="QE45" s="13"/>
      <c r="QF45" s="13"/>
      <c r="QG45" s="13"/>
      <c r="QH45" s="13"/>
      <c r="QI45" s="13"/>
      <c r="QJ45" s="13"/>
      <c r="QK45" s="13"/>
      <c r="QL45" s="13"/>
      <c r="QM45" s="13"/>
      <c r="QN45" s="13"/>
      <c r="QO45" s="13"/>
      <c r="QP45" s="13"/>
      <c r="QQ45" s="13"/>
      <c r="QR45" s="13"/>
      <c r="QS45" s="13"/>
      <c r="QT45" s="13"/>
      <c r="QU45" s="13"/>
      <c r="QV45" s="13"/>
      <c r="QW45" s="13"/>
      <c r="QX45" s="13"/>
      <c r="QY45" s="13"/>
      <c r="QZ45" s="13"/>
      <c r="RA45" s="13"/>
      <c r="RB45" s="13"/>
      <c r="RC45" s="13"/>
      <c r="RD45" s="13"/>
      <c r="RE45" s="13"/>
      <c r="RF45" s="13"/>
      <c r="RG45" s="13"/>
      <c r="RH45" s="13"/>
      <c r="RI45" s="13"/>
      <c r="RJ45" s="13"/>
      <c r="RK45" s="13"/>
      <c r="RL45" s="13"/>
      <c r="RM45" s="13"/>
      <c r="RN45" s="13"/>
      <c r="RO45" s="13"/>
      <c r="RP45" s="13"/>
      <c r="RQ45" s="13"/>
      <c r="RR45" s="13"/>
      <c r="RS45" s="13"/>
      <c r="RT45" s="13"/>
      <c r="RU45" s="13"/>
      <c r="RV45" s="13"/>
      <c r="RW45" s="13"/>
      <c r="RX45" s="13"/>
      <c r="RY45" s="13"/>
      <c r="RZ45" s="13"/>
      <c r="SA45" s="13"/>
      <c r="SB45" s="13"/>
      <c r="SC45" s="13"/>
      <c r="SD45" s="13"/>
      <c r="SE45" s="13"/>
      <c r="SF45" s="13"/>
      <c r="SG45" s="13"/>
      <c r="SH45" s="13"/>
      <c r="SI45" s="13"/>
      <c r="SJ45" s="13"/>
      <c r="SK45" s="13"/>
      <c r="SL45" s="13"/>
      <c r="SM45" s="13"/>
      <c r="SN45" s="13"/>
      <c r="SO45" s="13"/>
      <c r="SP45" s="13"/>
      <c r="SQ45" s="13"/>
      <c r="SR45" s="13"/>
      <c r="SS45" s="13"/>
      <c r="ST45" s="13"/>
      <c r="SU45" s="13"/>
      <c r="SV45" s="13"/>
      <c r="SW45" s="13"/>
      <c r="SX45" s="13"/>
      <c r="SY45" s="13"/>
      <c r="SZ45" s="13"/>
      <c r="TA45" s="13"/>
      <c r="TB45" s="13"/>
      <c r="TC45" s="13"/>
      <c r="TD45" s="13"/>
      <c r="TE45" s="13"/>
      <c r="TF45" s="13"/>
      <c r="TG45" s="13"/>
      <c r="TH45" s="13"/>
      <c r="TI45" s="13"/>
      <c r="TJ45" s="13"/>
      <c r="TK45" s="13"/>
      <c r="TL45" s="13"/>
      <c r="TM45" s="13"/>
      <c r="TN45" s="13"/>
      <c r="TO45" s="13"/>
      <c r="TP45" s="13"/>
      <c r="TQ45" s="13"/>
      <c r="TR45" s="13"/>
      <c r="TS45" s="13"/>
      <c r="TT45" s="13"/>
      <c r="TU45" s="13"/>
      <c r="TV45" s="13"/>
      <c r="TW45" s="13"/>
      <c r="TX45" s="13"/>
      <c r="TY45" s="13"/>
      <c r="TZ45" s="13"/>
      <c r="UA45" s="13"/>
      <c r="UB45" s="13"/>
      <c r="UC45" s="13"/>
      <c r="UD45" s="13"/>
      <c r="UE45" s="13"/>
      <c r="UF45" s="13"/>
      <c r="UG45" s="13"/>
      <c r="UH45" s="13"/>
      <c r="UI45" s="13"/>
      <c r="UJ45" s="13"/>
      <c r="UK45" s="13"/>
      <c r="UL45" s="13"/>
      <c r="UM45" s="13"/>
      <c r="UN45" s="13"/>
      <c r="UO45" s="13"/>
      <c r="UP45" s="13"/>
      <c r="UQ45" s="13"/>
      <c r="UR45" s="13"/>
      <c r="US45" s="13"/>
      <c r="UT45" s="13"/>
      <c r="UU45" s="13"/>
      <c r="UV45" s="13"/>
      <c r="UW45" s="13"/>
      <c r="UX45" s="13"/>
      <c r="UY45" s="13"/>
      <c r="UZ45" s="13"/>
      <c r="VA45" s="13"/>
      <c r="VB45" s="13"/>
      <c r="VC45" s="13"/>
      <c r="VD45" s="13"/>
      <c r="VE45" s="13"/>
      <c r="VF45" s="13"/>
      <c r="VG45" s="13"/>
      <c r="VH45" s="13"/>
      <c r="VI45" s="13"/>
      <c r="VJ45" s="13"/>
      <c r="VK45" s="13"/>
      <c r="VL45" s="13"/>
      <c r="VM45" s="13"/>
      <c r="VN45" s="13"/>
      <c r="VO45" s="13"/>
      <c r="VP45" s="13"/>
      <c r="VQ45" s="13"/>
      <c r="VR45" s="13"/>
      <c r="VS45" s="13"/>
      <c r="VT45" s="13"/>
      <c r="VU45" s="13"/>
      <c r="VV45" s="13"/>
      <c r="VW45" s="13"/>
      <c r="VX45" s="13"/>
      <c r="VY45" s="13"/>
      <c r="VZ45" s="13"/>
      <c r="WA45" s="13"/>
      <c r="WB45" s="13"/>
      <c r="WC45" s="13"/>
      <c r="WD45" s="13"/>
      <c r="WE45" s="13"/>
      <c r="WF45" s="13"/>
      <c r="WG45" s="13"/>
      <c r="WH45" s="13"/>
      <c r="WI45" s="13"/>
      <c r="WJ45" s="13"/>
      <c r="WK45" s="13"/>
      <c r="WL45" s="13"/>
      <c r="WM45" s="13"/>
      <c r="WN45" s="13"/>
      <c r="WO45" s="13"/>
      <c r="WP45" s="13"/>
      <c r="WQ45" s="13"/>
      <c r="WR45" s="13"/>
      <c r="WS45" s="13"/>
      <c r="WT45" s="13"/>
      <c r="WU45" s="13"/>
      <c r="WV45" s="13"/>
      <c r="WW45" s="13"/>
      <c r="WX45" s="13"/>
      <c r="WY45" s="13"/>
      <c r="WZ45" s="13"/>
      <c r="XA45" s="13"/>
      <c r="XB45" s="13"/>
      <c r="XC45" s="13"/>
      <c r="XD45" s="13"/>
      <c r="XE45" s="13"/>
      <c r="XF45" s="13"/>
      <c r="XG45" s="13"/>
      <c r="XH45" s="13"/>
      <c r="XI45" s="13"/>
      <c r="XJ45" s="13"/>
      <c r="XK45" s="13"/>
      <c r="XL45" s="13"/>
      <c r="XM45" s="13"/>
      <c r="XN45" s="13"/>
      <c r="XO45" s="13"/>
      <c r="XP45" s="13"/>
      <c r="XQ45" s="13"/>
      <c r="XR45" s="13"/>
      <c r="XS45" s="13"/>
      <c r="XT45" s="13"/>
      <c r="XU45" s="13"/>
      <c r="XV45" s="13"/>
      <c r="XW45" s="13"/>
      <c r="XX45" s="13"/>
      <c r="XY45" s="13"/>
      <c r="XZ45" s="13"/>
      <c r="YA45" s="13"/>
      <c r="YB45" s="13"/>
      <c r="YC45" s="13"/>
      <c r="YD45" s="13"/>
      <c r="YE45" s="13"/>
      <c r="YF45" s="13"/>
      <c r="YG45" s="13"/>
      <c r="YH45" s="13"/>
      <c r="YI45" s="13"/>
      <c r="YJ45" s="13"/>
      <c r="YK45" s="13"/>
      <c r="YL45" s="13"/>
      <c r="YM45" s="13"/>
      <c r="YN45" s="13"/>
      <c r="YO45" s="13"/>
      <c r="YP45" s="13"/>
      <c r="YQ45" s="13"/>
      <c r="YR45" s="13"/>
      <c r="YS45" s="13"/>
      <c r="YT45" s="13"/>
      <c r="YU45" s="13"/>
      <c r="YV45" s="13"/>
      <c r="YW45" s="13"/>
      <c r="YX45" s="13"/>
      <c r="YY45" s="13"/>
      <c r="YZ45" s="13"/>
      <c r="ZA45" s="13"/>
      <c r="ZB45" s="13"/>
      <c r="ZC45" s="13"/>
      <c r="ZD45" s="13"/>
      <c r="ZE45" s="13"/>
      <c r="ZF45" s="13"/>
      <c r="ZG45" s="13"/>
      <c r="ZH45" s="13"/>
      <c r="ZI45" s="13"/>
      <c r="ZJ45" s="13"/>
      <c r="ZK45" s="13"/>
      <c r="ZL45" s="13"/>
      <c r="ZM45" s="13"/>
      <c r="ZN45" s="13"/>
      <c r="ZO45" s="13"/>
      <c r="ZP45" s="13"/>
      <c r="ZQ45" s="13"/>
      <c r="ZR45" s="13"/>
      <c r="ZS45" s="13"/>
      <c r="ZT45" s="13"/>
      <c r="ZU45" s="13"/>
      <c r="ZV45" s="13"/>
      <c r="ZW45" s="13"/>
      <c r="ZX45" s="13"/>
      <c r="ZY45" s="13"/>
      <c r="ZZ45" s="13"/>
      <c r="AAA45" s="13"/>
      <c r="AAB45" s="13"/>
      <c r="AAC45" s="13"/>
      <c r="AAD45" s="13"/>
      <c r="AAE45" s="13"/>
      <c r="AAF45" s="13"/>
      <c r="AAG45" s="13"/>
      <c r="AAH45" s="13"/>
      <c r="AAI45" s="13"/>
      <c r="AAJ45" s="13"/>
      <c r="AAK45" s="13"/>
      <c r="AAL45" s="13"/>
      <c r="AAM45" s="13"/>
      <c r="AAN45" s="13"/>
      <c r="AAO45" s="13"/>
      <c r="AAP45" s="13"/>
      <c r="AAQ45" s="13"/>
      <c r="AAR45" s="13"/>
      <c r="AAS45" s="13"/>
      <c r="AAT45" s="13"/>
      <c r="AAU45" s="13"/>
      <c r="AAV45" s="13"/>
      <c r="AAW45" s="13"/>
      <c r="AAX45" s="13"/>
      <c r="AAY45" s="13"/>
      <c r="AAZ45" s="13"/>
      <c r="ABA45" s="13"/>
      <c r="ABB45" s="13"/>
      <c r="ABC45" s="13"/>
      <c r="ABD45" s="13"/>
      <c r="ABE45" s="13"/>
      <c r="ABF45" s="13"/>
      <c r="ABG45" s="13"/>
      <c r="ABH45" s="13"/>
      <c r="ABI45" s="13"/>
      <c r="ABJ45" s="13"/>
      <c r="ABK45" s="13"/>
      <c r="ABL45" s="13"/>
      <c r="ABM45" s="13"/>
      <c r="ABN45" s="13"/>
      <c r="ABO45" s="13"/>
      <c r="ABP45" s="13"/>
      <c r="ABQ45" s="13"/>
      <c r="ABR45" s="13"/>
      <c r="ABS45" s="13"/>
      <c r="ABT45" s="13"/>
      <c r="ABU45" s="13"/>
      <c r="ABV45" s="13"/>
      <c r="ABW45" s="13"/>
      <c r="ABX45" s="13"/>
      <c r="ABY45" s="13"/>
      <c r="ABZ45" s="13"/>
      <c r="ACA45" s="13"/>
      <c r="ACB45" s="13"/>
      <c r="ACC45" s="13"/>
      <c r="ACD45" s="13"/>
      <c r="ACE45" s="13"/>
      <c r="ACF45" s="13"/>
      <c r="ACG45" s="13"/>
      <c r="ACH45" s="13"/>
      <c r="ACI45" s="13"/>
      <c r="ACJ45" s="13"/>
      <c r="ACK45" s="13"/>
      <c r="ACL45" s="13"/>
      <c r="ACM45" s="13"/>
      <c r="ACN45" s="13"/>
      <c r="ACO45" s="13"/>
      <c r="ACP45" s="13"/>
      <c r="ACQ45" s="13"/>
      <c r="ACR45" s="13"/>
      <c r="ACS45" s="13"/>
      <c r="ACT45" s="13"/>
      <c r="ACU45" s="13"/>
      <c r="ACV45" s="13"/>
      <c r="ACW45" s="13"/>
      <c r="ACX45" s="13"/>
      <c r="ACY45" s="13"/>
      <c r="ACZ45" s="13"/>
      <c r="ADA45" s="13"/>
      <c r="ADB45" s="13"/>
      <c r="ADC45" s="13"/>
      <c r="ADD45" s="13"/>
      <c r="ADE45" s="13"/>
      <c r="ADF45" s="13"/>
      <c r="ADG45" s="13"/>
      <c r="ADH45" s="13"/>
      <c r="ADI45" s="13"/>
      <c r="ADJ45" s="13"/>
      <c r="ADK45" s="13"/>
      <c r="ADL45" s="13"/>
      <c r="ADM45" s="13"/>
      <c r="ADN45" s="13"/>
      <c r="ADO45" s="13"/>
      <c r="ADP45" s="13"/>
      <c r="ADQ45" s="13"/>
      <c r="ADR45" s="13"/>
      <c r="ADS45" s="13"/>
      <c r="ADT45" s="13"/>
      <c r="ADU45" s="13"/>
      <c r="ADV45" s="13"/>
      <c r="ADW45" s="13"/>
      <c r="ADX45" s="13"/>
      <c r="ADY45" s="13"/>
      <c r="ADZ45" s="13"/>
      <c r="AEA45" s="13"/>
      <c r="AEB45" s="13"/>
      <c r="AEC45" s="13"/>
      <c r="AED45" s="13"/>
      <c r="AEE45" s="13"/>
      <c r="AEF45" s="13"/>
      <c r="AEG45" s="13"/>
      <c r="AEH45" s="13"/>
      <c r="AEI45" s="13"/>
      <c r="AEJ45" s="13"/>
      <c r="AEK45" s="13"/>
      <c r="AEL45" s="13"/>
      <c r="AEM45" s="13"/>
      <c r="AEN45" s="13"/>
      <c r="AEO45" s="13"/>
      <c r="AEP45" s="13"/>
      <c r="AEQ45" s="13"/>
      <c r="AER45" s="13"/>
      <c r="AES45" s="13"/>
      <c r="AET45" s="13"/>
      <c r="AEU45" s="13"/>
      <c r="AEV45" s="13"/>
      <c r="AEW45" s="13"/>
      <c r="AEX45" s="13"/>
      <c r="AEY45" s="13"/>
      <c r="AEZ45" s="13"/>
      <c r="AFA45" s="13"/>
      <c r="AFB45" s="13"/>
      <c r="AFC45" s="13"/>
      <c r="AFD45" s="13"/>
      <c r="AFE45" s="13"/>
      <c r="AFF45" s="13"/>
      <c r="AFG45" s="13"/>
      <c r="AFH45" s="13"/>
      <c r="AFI45" s="13"/>
      <c r="AFJ45" s="13"/>
      <c r="AFK45" s="13"/>
      <c r="AFL45" s="13"/>
      <c r="AFM45" s="13"/>
      <c r="AFN45" s="13"/>
      <c r="AFO45" s="13"/>
      <c r="AFP45" s="13"/>
      <c r="AFQ45" s="13"/>
      <c r="AFR45" s="13"/>
      <c r="AFS45" s="13"/>
      <c r="AFT45" s="13"/>
      <c r="AFU45" s="13"/>
      <c r="AFV45" s="13"/>
      <c r="AFW45" s="13"/>
      <c r="AFX45" s="13"/>
      <c r="AFY45" s="13"/>
      <c r="AFZ45" s="13"/>
      <c r="AGA45" s="13"/>
      <c r="AGB45" s="13"/>
      <c r="AGC45" s="13"/>
      <c r="AGD45" s="13"/>
      <c r="AGE45" s="13"/>
      <c r="AGF45" s="13"/>
      <c r="AGG45" s="13"/>
      <c r="AGH45" s="13"/>
      <c r="AGI45" s="13"/>
      <c r="AGJ45" s="13"/>
      <c r="AGK45" s="13"/>
      <c r="AGL45" s="13"/>
      <c r="AGM45" s="13"/>
      <c r="AGN45" s="13"/>
      <c r="AGO45" s="13"/>
      <c r="AGP45" s="13"/>
      <c r="AGQ45" s="13"/>
      <c r="AGR45" s="13"/>
      <c r="AGS45" s="13"/>
      <c r="AGT45" s="13"/>
      <c r="AGU45" s="13"/>
      <c r="AGV45" s="13"/>
      <c r="AGW45" s="13"/>
      <c r="AGX45" s="13"/>
      <c r="AGY45" s="13"/>
      <c r="AGZ45" s="13"/>
      <c r="AHA45" s="13"/>
      <c r="AHB45" s="13"/>
      <c r="AHC45" s="13"/>
      <c r="AHD45" s="13"/>
      <c r="AHE45" s="13"/>
      <c r="AHF45" s="13"/>
      <c r="AHG45" s="13"/>
      <c r="AHH45" s="13"/>
      <c r="AHI45" s="13"/>
      <c r="AHJ45" s="13"/>
      <c r="AHK45" s="13"/>
      <c r="AHL45" s="13"/>
      <c r="AHM45" s="13"/>
      <c r="AHN45" s="13"/>
      <c r="AHO45" s="13"/>
      <c r="AHP45" s="13"/>
      <c r="AHQ45" s="13"/>
      <c r="AHR45" s="13"/>
      <c r="AHS45" s="13"/>
      <c r="AHT45" s="13"/>
      <c r="AHU45" s="13"/>
      <c r="AHV45" s="13"/>
      <c r="AHW45" s="13"/>
      <c r="AHX45" s="13"/>
      <c r="AHY45" s="13"/>
      <c r="AHZ45" s="13"/>
      <c r="AIA45" s="13"/>
      <c r="AIB45" s="13"/>
      <c r="AIC45" s="13"/>
      <c r="AID45" s="13"/>
      <c r="AIE45" s="13"/>
      <c r="AIF45" s="13"/>
      <c r="AIG45" s="13"/>
      <c r="AIH45" s="13"/>
      <c r="AII45" s="13"/>
      <c r="AIJ45" s="13"/>
      <c r="AIK45" s="13"/>
      <c r="AIL45" s="13"/>
      <c r="AIM45" s="13"/>
      <c r="AIN45" s="13"/>
      <c r="AIO45" s="13"/>
      <c r="AIP45" s="13"/>
      <c r="AIQ45" s="13"/>
      <c r="AIR45" s="13"/>
      <c r="AIS45" s="13"/>
      <c r="AIT45" s="13"/>
      <c r="AIU45" s="13"/>
      <c r="AIV45" s="13"/>
      <c r="AIW45" s="13"/>
      <c r="AIX45" s="13"/>
      <c r="AIY45" s="13"/>
      <c r="AIZ45" s="13"/>
      <c r="AJA45" s="13"/>
      <c r="AJB45" s="13"/>
      <c r="AJC45" s="13"/>
      <c r="AJD45" s="13"/>
      <c r="AJE45" s="13"/>
      <c r="AJF45" s="13"/>
      <c r="AJG45" s="13"/>
      <c r="AJH45" s="13"/>
      <c r="AJI45" s="13"/>
      <c r="AJJ45" s="13"/>
      <c r="AJK45" s="13"/>
      <c r="AJL45" s="13"/>
      <c r="AJM45" s="13"/>
      <c r="AJN45" s="13"/>
      <c r="AJO45" s="13"/>
      <c r="AJP45" s="13"/>
      <c r="AJQ45" s="13"/>
      <c r="AJR45" s="13"/>
      <c r="AJS45" s="13"/>
      <c r="AJT45" s="13"/>
      <c r="AJU45" s="13"/>
      <c r="AJV45" s="13"/>
      <c r="AJW45" s="13"/>
      <c r="AJX45" s="13"/>
      <c r="AJY45" s="13"/>
      <c r="AJZ45" s="13"/>
      <c r="AKA45" s="13"/>
      <c r="AKB45" s="13"/>
      <c r="AKC45" s="13"/>
      <c r="AKD45" s="13"/>
      <c r="AKE45" s="13"/>
      <c r="AKF45" s="13"/>
      <c r="AKG45" s="13"/>
      <c r="AKH45" s="13"/>
      <c r="AKI45" s="13"/>
      <c r="AKJ45" s="13"/>
      <c r="AKK45" s="13"/>
      <c r="AKL45" s="13"/>
      <c r="AKM45" s="13"/>
      <c r="AKN45" s="13"/>
      <c r="AKO45" s="13"/>
      <c r="AKP45" s="13"/>
      <c r="AKQ45" s="13"/>
      <c r="AKR45" s="13"/>
      <c r="AKS45" s="13"/>
      <c r="AKT45" s="13"/>
      <c r="AKU45" s="13"/>
      <c r="AKV45" s="13"/>
      <c r="AKW45" s="13"/>
      <c r="AKX45" s="13"/>
      <c r="AKY45" s="13"/>
      <c r="AKZ45" s="13"/>
      <c r="ALA45" s="13"/>
      <c r="ALB45" s="13"/>
      <c r="ALC45" s="13"/>
      <c r="ALD45" s="13"/>
      <c r="ALE45" s="13"/>
      <c r="ALF45" s="13"/>
      <c r="ALG45" s="13"/>
      <c r="ALH45" s="13"/>
      <c r="ALI45" s="13"/>
      <c r="ALJ45" s="13"/>
      <c r="ALK45" s="13"/>
      <c r="ALL45" s="13"/>
      <c r="ALM45" s="13"/>
      <c r="ALN45" s="13"/>
      <c r="ALO45" s="13"/>
      <c r="ALP45" s="13"/>
      <c r="ALQ45" s="13"/>
      <c r="ALR45" s="13"/>
      <c r="ALS45" s="13"/>
      <c r="ALT45" s="13"/>
      <c r="ALU45" s="13"/>
    </row>
    <row r="46" spans="1:1009" s="12" customFormat="1" ht="18">
      <c r="A46" s="112" t="str">
        <f>DataBase!B42</f>
        <v>Oryzias latipes</v>
      </c>
      <c r="B46" s="112" t="str">
        <f>DataBase!C42</f>
        <v>test des micronoyaux</v>
      </c>
      <c r="C46" s="112" t="str">
        <f>DataBase!D42</f>
        <v>Continental / Transition</v>
      </c>
      <c r="D46" s="112" t="str">
        <f>DataBase!E42</f>
        <v>F. Le Bihanic</v>
      </c>
      <c r="E46" s="112" t="str">
        <f>DataBase!F42</f>
        <v>EPOC</v>
      </c>
      <c r="F46" s="20" t="str">
        <f t="shared" si="0"/>
        <v>Oryzias latipes test des micronoyaux</v>
      </c>
      <c r="G46" s="20">
        <f>_xlfn.RANK.EQ(H46,$H$9:$H$997,0)+COUNTIF(H$8:H45,H46)</f>
        <v>52</v>
      </c>
      <c r="H46" s="20">
        <f t="shared" si="1"/>
        <v>310</v>
      </c>
      <c r="I46" s="19">
        <f>INDEX(Ponderation!$W:$AA,MATCH(Analyse!I$8,Ponderation!$W:$W,0),MATCH(Analyse!$B$5,Ponderation!$W$2:$AA$2,0))*INDEX(DataBase!$1:$1048576,MATCH(Analyse!$F46,DataBase!$G:$G,0),MATCH(Analyse!I$8,DataBase!$4:$4,0))</f>
        <v>30</v>
      </c>
      <c r="J46" s="19">
        <f>INDEX(Ponderation!$W:$AA,MATCH(Analyse!J$8,Ponderation!$W:$W,0),MATCH(Analyse!$B$5,Ponderation!$W$2:$AA$2,0))*INDEX(DataBase!$1:$1048576,MATCH(Analyse!$F46,DataBase!$G:$G,0),MATCH(Analyse!J$8,DataBase!$4:$4,0))</f>
        <v>0</v>
      </c>
      <c r="K46" s="19">
        <f>INDEX(Ponderation!$W:$AA,MATCH(Analyse!K$8,Ponderation!$W:$W,0),MATCH(Analyse!$B$5,Ponderation!$W$2:$AA$2,0))*INDEX(DataBase!$1:$1048576,MATCH(Analyse!$F46,DataBase!$G:$G,0),MATCH(Analyse!K$8,DataBase!$4:$4,0))</f>
        <v>0</v>
      </c>
      <c r="L46" s="19">
        <f>INDEX(Ponderation!$W:$AA,MATCH(Analyse!L$8,Ponderation!$W:$W,0),MATCH(Analyse!$B$5,Ponderation!$W$2:$AA$2,0))*INDEX(DataBase!$1:$1048576,MATCH(Analyse!$F46,DataBase!$G:$G,0),MATCH(Analyse!L$8,DataBase!$4:$4,0))</f>
        <v>30</v>
      </c>
      <c r="M46" s="19">
        <f>INDEX(Ponderation!$W:$AA,MATCH(Analyse!M$8,Ponderation!$W:$W,0),MATCH(Analyse!$B$5,Ponderation!$W$2:$AA$2,0))*INDEX(DataBase!$1:$1048576,MATCH(Analyse!$F46,DataBase!$G:$G,0),MATCH(Analyse!M$8,DataBase!$4:$4,0))</f>
        <v>0</v>
      </c>
      <c r="N46" s="19">
        <f>INDEX(Ponderation!$W:$AA,MATCH(Analyse!N$8,Ponderation!$W:$W,0),MATCH(Analyse!$B$5,Ponderation!$W$2:$AA$2,0))*INDEX(DataBase!$1:$1048576,MATCH(Analyse!$F46,DataBase!$G:$G,0),MATCH(Analyse!N$8,DataBase!$4:$4,0))</f>
        <v>0</v>
      </c>
      <c r="O46" s="19">
        <f>INDEX(Ponderation!$W:$AA,MATCH(Analyse!O$8,Ponderation!$W:$W,0),MATCH(Analyse!$B$5,Ponderation!$W$2:$AA$2,0))*INDEX(DataBase!$1:$1048576,MATCH(Analyse!$F46,DataBase!$G:$G,0),MATCH(Analyse!O$8,DataBase!$4:$4,0))</f>
        <v>30</v>
      </c>
      <c r="P46" s="19">
        <f>INDEX(Ponderation!$W:$AA,MATCH(Analyse!P$8,Ponderation!$W:$W,0),MATCH(Analyse!$B$5,Ponderation!$W$2:$AA$2,0))*INDEX(DataBase!$1:$1048576,MATCH(Analyse!$F46,DataBase!$G:$G,0),MATCH(Analyse!P$8,DataBase!$4:$4,0))</f>
        <v>0</v>
      </c>
      <c r="Q46" s="19">
        <f>INDEX(Ponderation!$W:$AA,MATCH(Analyse!Q$8,Ponderation!$W:$W,0),MATCH(Analyse!$B$5,Ponderation!$W$2:$AA$2,0))*INDEX(DataBase!$1:$1048576,MATCH(Analyse!$F46,DataBase!$G:$G,0),MATCH(Analyse!Q$8,DataBase!$4:$4,0))</f>
        <v>0</v>
      </c>
      <c r="R46" s="19">
        <f>INDEX(Ponderation!$W:$AA,MATCH(Analyse!R$8,Ponderation!$W:$W,0),MATCH(Analyse!$B$5,Ponderation!$W$2:$AA$2,0))*INDEX(DataBase!$1:$1048576,MATCH(Analyse!$F46,DataBase!$G:$G,0),MATCH(Analyse!R$8,DataBase!$4:$4,0))</f>
        <v>30</v>
      </c>
      <c r="S46" s="19">
        <f>INDEX(Ponderation!$W:$AA,MATCH(Analyse!S$8,Ponderation!$W:$W,0),MATCH(Analyse!$B$5,Ponderation!$W$2:$AA$2,0))*INDEX(DataBase!$1:$1048576,MATCH(Analyse!$F46,DataBase!$G:$G,0),MATCH(Analyse!S$8,DataBase!$4:$4,0))</f>
        <v>0</v>
      </c>
      <c r="T46" s="19">
        <f>INDEX(Ponderation!$W:$AA,MATCH(Analyse!T$8,Ponderation!$W:$W,0),MATCH(Analyse!$B$5,Ponderation!$W$2:$AA$2,0))*INDEX(DataBase!$1:$1048576,MATCH(Analyse!$F46,DataBase!$G:$G,0),MATCH(Analyse!T$8,DataBase!$4:$4,0))</f>
        <v>0</v>
      </c>
      <c r="U46" s="19">
        <f>INDEX(Ponderation!$W:$AA,MATCH(Analyse!U$8,Ponderation!$W:$W,0),MATCH(Analyse!$B$5,Ponderation!$W$2:$AA$2,0))*INDEX(DataBase!$1:$1048576,MATCH(Analyse!$F46,DataBase!$G:$G,0),MATCH(Analyse!U$8,DataBase!$4:$4,0))</f>
        <v>0</v>
      </c>
      <c r="V46" s="19">
        <f>INDEX(Ponderation!$W:$AA,MATCH(Analyse!V$8,Ponderation!$W:$W,0),MATCH(Analyse!$B$5,Ponderation!$W$2:$AA$2,0))*INDEX(DataBase!$1:$1048576,MATCH(Analyse!$F46,DataBase!$G:$G,0),MATCH(Analyse!V$8,DataBase!$4:$4,0))</f>
        <v>20</v>
      </c>
      <c r="W46" s="19">
        <f>INDEX(Ponderation!$W:$AA,MATCH(Analyse!W$8,Ponderation!$W:$W,0),MATCH(Analyse!$B$5,Ponderation!$W$2:$AA$2,0))*INDEX(DataBase!$1:$1048576,MATCH(Analyse!$F46,DataBase!$G:$G,0),MATCH(Analyse!W$8,DataBase!$4:$4,0))</f>
        <v>0</v>
      </c>
      <c r="X46" s="19">
        <f>INDEX(Ponderation!$W:$AA,MATCH(Analyse!X$8,Ponderation!$W:$W,0),MATCH(Analyse!$B$5,Ponderation!$W$2:$AA$2,0))*INDEX(DataBase!$1:$1048576,MATCH(Analyse!$F46,DataBase!$G:$G,0),MATCH(Analyse!X$8,DataBase!$4:$4,0))</f>
        <v>10</v>
      </c>
      <c r="Y46" s="19">
        <f>INDEX(Ponderation!$W:$AA,MATCH(Analyse!Y$8,Ponderation!$W:$W,0),MATCH(Analyse!$B$5,Ponderation!$W$2:$AA$2,0))*INDEX(DataBase!$1:$1048576,MATCH(Analyse!$F46,DataBase!$G:$G,0),MATCH(Analyse!Y$8,DataBase!$4:$4,0))</f>
        <v>10</v>
      </c>
      <c r="Z46" s="19">
        <f>INDEX(Ponderation!$W:$AA,MATCH(Analyse!Z$8,Ponderation!$W:$W,0),MATCH(Analyse!$B$5,Ponderation!$W$2:$AA$2,0))*INDEX(DataBase!$1:$1048576,MATCH(Analyse!$F46,DataBase!$G:$G,0),MATCH(Analyse!Z$8,DataBase!$4:$4,0))</f>
        <v>10</v>
      </c>
      <c r="AA46" s="19">
        <f>INDEX(Ponderation!$W:$AA,MATCH(Analyse!AA$8,Ponderation!$W:$W,0),MATCH(Analyse!$B$5,Ponderation!$W$2:$AA$2,0))*INDEX(DataBase!$1:$1048576,MATCH(Analyse!$F46,DataBase!$G:$G,0),MATCH(Analyse!AA$8,DataBase!$4:$4,0))</f>
        <v>10</v>
      </c>
      <c r="AB46" s="19">
        <f>INDEX(Ponderation!$W:$AA,MATCH(Analyse!AB$8,Ponderation!$W:$W,0),MATCH(Analyse!$B$5,Ponderation!$W$2:$AA$2,0))*INDEX(DataBase!$1:$1048576,MATCH(Analyse!$F46,DataBase!$G:$G,0),MATCH(Analyse!AB$8,DataBase!$4:$4,0))</f>
        <v>10</v>
      </c>
      <c r="AC46" s="19">
        <f>INDEX(Ponderation!$W:$AA,MATCH(Analyse!AC$8,Ponderation!$W:$W,0),MATCH(Analyse!$B$5,Ponderation!$W$2:$AA$2,0))*INDEX(DataBase!$1:$1048576,MATCH(Analyse!$F46,DataBase!$G:$G,0),MATCH(Analyse!AC$8,DataBase!$4:$4,0))</f>
        <v>0</v>
      </c>
      <c r="AD46" s="19">
        <f>INDEX(Ponderation!$W:$AA,MATCH(Analyse!AD$8,Ponderation!$W:$W,0),MATCH(Analyse!$B$5,Ponderation!$W$2:$AA$2,0))*INDEX(DataBase!$1:$1048576,MATCH(Analyse!$F46,DataBase!$G:$G,0),MATCH(Analyse!AD$8,DataBase!$4:$4,0))</f>
        <v>0</v>
      </c>
      <c r="AE46" s="19">
        <f>INDEX(Ponderation!$W:$AA,MATCH(Analyse!AE$8,Ponderation!$W:$W,0),MATCH(Analyse!$B$5,Ponderation!$W$2:$AA$2,0))*INDEX(DataBase!$1:$1048576,MATCH(Analyse!$F46,DataBase!$G:$G,0),MATCH(Analyse!AE$8,DataBase!$4:$4,0))</f>
        <v>30</v>
      </c>
      <c r="AF46" s="19">
        <f>INDEX(Ponderation!$W:$AA,MATCH(Analyse!AF$8,Ponderation!$W:$W,0),MATCH(Analyse!$B$5,Ponderation!$W$2:$AA$2,0))*INDEX(DataBase!$1:$1048576,MATCH(Analyse!$F46,DataBase!$G:$G,0),MATCH(Analyse!AF$8,DataBase!$4:$4,0))</f>
        <v>0</v>
      </c>
      <c r="AG46" s="19">
        <f>INDEX(Ponderation!$W:$AA,MATCH(Analyse!AG$8,Ponderation!$W:$W,0),MATCH(Analyse!$B$5,Ponderation!$W$2:$AA$2,0))*INDEX(DataBase!$1:$1048576,MATCH(Analyse!$F46,DataBase!$G:$G,0),MATCH(Analyse!AG$8,DataBase!$4:$4,0))</f>
        <v>0</v>
      </c>
      <c r="AH46" s="19">
        <f>INDEX(Ponderation!$W:$AA,MATCH(Analyse!AH$8,Ponderation!$W:$W,0),MATCH(Analyse!$B$5,Ponderation!$W$2:$AA$2,0))*INDEX(DataBase!$1:$1048576,MATCH(Analyse!$F46,DataBase!$G:$G,0),MATCH(Analyse!AH$8,DataBase!$4:$4,0))</f>
        <v>0</v>
      </c>
      <c r="AI46" s="19">
        <f>INDEX(Ponderation!$W:$AA,MATCH(Analyse!AI$8,Ponderation!$W:$W,0),MATCH(Analyse!$B$5,Ponderation!$W$2:$AA$2,0))*INDEX(DataBase!$1:$1048576,MATCH(Analyse!$F46,DataBase!$G:$G,0),MATCH(Analyse!AI$8,DataBase!$4:$4,0))</f>
        <v>10</v>
      </c>
      <c r="AJ46" s="19">
        <f>INDEX(Ponderation!$W:$AA,MATCH(Analyse!AJ$8,Ponderation!$W:$W,0),MATCH(Analyse!$B$5,Ponderation!$W$2:$AA$2,0))*INDEX(DataBase!$1:$1048576,MATCH(Analyse!$F46,DataBase!$G:$G,0),MATCH(Analyse!AJ$8,DataBase!$4:$4,0))</f>
        <v>0</v>
      </c>
      <c r="AK46" s="19">
        <f>INDEX(Ponderation!$W:$AA,MATCH(Analyse!AK$8,Ponderation!$W:$W,0),MATCH(Analyse!$B$5,Ponderation!$W$2:$AA$2,0))*INDEX(DataBase!$1:$1048576,MATCH(Analyse!$F46,DataBase!$G:$G,0),MATCH(Analyse!AK$8,DataBase!$4:$4,0))</f>
        <v>30</v>
      </c>
      <c r="AL46" s="19">
        <f>INDEX(Ponderation!$W:$AA,MATCH(Analyse!AL$8,Ponderation!$W:$W,0),MATCH(Analyse!$B$5,Ponderation!$W$2:$AA$2,0))*INDEX(DataBase!$1:$1048576,MATCH(Analyse!$F46,DataBase!$G:$G,0),MATCH(Analyse!AL$8,DataBase!$4:$4,0))</f>
        <v>0</v>
      </c>
      <c r="AM46" s="19">
        <f>INDEX(Ponderation!$W:$AA,MATCH(Analyse!AM$8,Ponderation!$W:$W,0),MATCH(Analyse!$B$5,Ponderation!$W$2:$AA$2,0))*INDEX(DataBase!$1:$1048576,MATCH(Analyse!$F46,DataBase!$G:$G,0),MATCH(Analyse!AM$8,DataBase!$4:$4,0))</f>
        <v>20</v>
      </c>
      <c r="AN46" s="19">
        <f>INDEX(Ponderation!$W:$AA,MATCH(Analyse!AN$8,Ponderation!$W:$W,0),MATCH(Analyse!$B$5,Ponderation!$W$2:$AA$2,0))*INDEX(DataBase!$1:$1048576,MATCH(Analyse!$F46,DataBase!$G:$G,0),MATCH(Analyse!AN$8,DataBase!$4:$4,0))</f>
        <v>0</v>
      </c>
      <c r="AO46" s="19">
        <f>INDEX(Ponderation!$W:$AA,MATCH(Analyse!AO$8,Ponderation!$W:$W,0),MATCH(Analyse!$B$5,Ponderation!$W$2:$AA$2,0))*INDEX(DataBase!$1:$1048576,MATCH(Analyse!$F46,DataBase!$G:$G,0),MATCH(Analyse!AO$8,DataBase!$4:$4,0))</f>
        <v>30</v>
      </c>
      <c r="AP46" s="19">
        <f>INDEX(Ponderation!$W:$AA,MATCH(Analyse!AP$8,Ponderation!$W:$W,0),MATCH(Analyse!$B$5,Ponderation!$W$2:$AA$2,0))*INDEX(DataBase!$1:$1048576,MATCH(Analyse!$F46,DataBase!$G:$G,0),MATCH(Analyse!AP$8,DataBase!$4:$4,0))</f>
        <v>0</v>
      </c>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c r="CL46" s="13"/>
      <c r="CM46" s="13"/>
      <c r="CN46" s="13"/>
      <c r="CO46" s="13"/>
      <c r="CP46" s="13"/>
      <c r="CQ46" s="13"/>
      <c r="CR46" s="13"/>
      <c r="CS46" s="13"/>
      <c r="CT46" s="13"/>
      <c r="CU46" s="13"/>
      <c r="CV46" s="13"/>
      <c r="CW46" s="13"/>
      <c r="CX46" s="13"/>
      <c r="CY46" s="13"/>
      <c r="CZ46" s="13"/>
      <c r="DA46" s="13"/>
      <c r="DB46" s="13"/>
      <c r="DC46" s="13"/>
      <c r="DD46" s="13"/>
      <c r="DE46" s="13"/>
      <c r="DF46" s="13"/>
      <c r="DG46" s="13"/>
      <c r="DH46" s="13"/>
      <c r="DI46" s="13"/>
      <c r="DJ46" s="13"/>
      <c r="DK46" s="13"/>
      <c r="DL46" s="13"/>
      <c r="DM46" s="13"/>
      <c r="DN46" s="13"/>
      <c r="DO46" s="13"/>
      <c r="DP46" s="13"/>
      <c r="DQ46" s="13"/>
      <c r="DR46" s="13"/>
      <c r="DS46" s="13"/>
      <c r="DT46" s="13"/>
      <c r="DU46" s="13"/>
      <c r="DV46" s="13"/>
      <c r="DW46" s="13"/>
      <c r="DX46" s="13"/>
      <c r="DY46" s="13"/>
      <c r="DZ46" s="13"/>
      <c r="EA46" s="13"/>
      <c r="EB46" s="13"/>
      <c r="EC46" s="13"/>
      <c r="ED46" s="13"/>
      <c r="EE46" s="13"/>
      <c r="EF46" s="13"/>
      <c r="EG46" s="13"/>
      <c r="EH46" s="13"/>
      <c r="EI46" s="13"/>
      <c r="EJ46" s="13"/>
      <c r="EK46" s="13"/>
      <c r="EL46" s="13"/>
      <c r="EM46" s="13"/>
      <c r="EN46" s="13"/>
      <c r="EO46" s="13"/>
      <c r="EP46" s="13"/>
      <c r="EQ46" s="13"/>
      <c r="ER46" s="13"/>
      <c r="ES46" s="13"/>
      <c r="ET46" s="13"/>
      <c r="EU46" s="13"/>
      <c r="EV46" s="13"/>
      <c r="EW46" s="13"/>
      <c r="EX46" s="13"/>
      <c r="EY46" s="13"/>
      <c r="EZ46" s="13"/>
      <c r="FA46" s="13"/>
      <c r="FB46" s="13"/>
      <c r="FC46" s="13"/>
      <c r="FD46" s="13"/>
      <c r="FE46" s="13"/>
      <c r="FF46" s="13"/>
      <c r="FG46" s="13"/>
      <c r="FH46" s="13"/>
      <c r="FI46" s="13"/>
      <c r="FJ46" s="13"/>
      <c r="FK46" s="13"/>
      <c r="FL46" s="13"/>
      <c r="FM46" s="13"/>
      <c r="FN46" s="13"/>
      <c r="FO46" s="13"/>
      <c r="FP46" s="13"/>
      <c r="FQ46" s="13"/>
      <c r="FR46" s="13"/>
      <c r="FS46" s="13"/>
      <c r="FT46" s="13"/>
      <c r="FU46" s="13"/>
      <c r="FV46" s="13"/>
      <c r="FW46" s="13"/>
      <c r="FX46" s="13"/>
      <c r="FY46" s="13"/>
      <c r="FZ46" s="13"/>
      <c r="GA46" s="13"/>
      <c r="GB46" s="13"/>
      <c r="GC46" s="13"/>
      <c r="GD46" s="13"/>
      <c r="GE46" s="13"/>
      <c r="GF46" s="13"/>
      <c r="GG46" s="13"/>
      <c r="GH46" s="13"/>
      <c r="GI46" s="13"/>
      <c r="GJ46" s="13"/>
      <c r="GK46" s="13"/>
      <c r="GL46" s="13"/>
      <c r="GM46" s="13"/>
      <c r="GN46" s="13"/>
      <c r="GO46" s="13"/>
      <c r="GP46" s="13"/>
      <c r="GQ46" s="13"/>
      <c r="GR46" s="13"/>
      <c r="GS46" s="13"/>
      <c r="GT46" s="13"/>
      <c r="GU46" s="13"/>
      <c r="GV46" s="13"/>
      <c r="GW46" s="13"/>
      <c r="GX46" s="13"/>
      <c r="GY46" s="13"/>
      <c r="GZ46" s="13"/>
      <c r="HA46" s="13"/>
      <c r="HB46" s="13"/>
      <c r="HC46" s="13"/>
      <c r="HD46" s="13"/>
      <c r="HE46" s="13"/>
      <c r="HF46" s="13"/>
      <c r="HG46" s="13"/>
      <c r="HH46" s="13"/>
      <c r="HI46" s="13"/>
      <c r="HJ46" s="13"/>
      <c r="HK46" s="13"/>
      <c r="HL46" s="13"/>
      <c r="HM46" s="13"/>
      <c r="HN46" s="13"/>
      <c r="HO46" s="13"/>
      <c r="HP46" s="13"/>
      <c r="HQ46" s="13"/>
      <c r="HR46" s="13"/>
      <c r="HS46" s="13"/>
      <c r="HT46" s="13"/>
      <c r="HU46" s="13"/>
      <c r="HV46" s="13"/>
      <c r="HW46" s="13"/>
      <c r="HX46" s="13"/>
      <c r="HY46" s="13"/>
      <c r="HZ46" s="13"/>
      <c r="IA46" s="13"/>
      <c r="IB46" s="13"/>
      <c r="IC46" s="13"/>
      <c r="ID46" s="13"/>
      <c r="IE46" s="13"/>
      <c r="IF46" s="13"/>
      <c r="IG46" s="13"/>
      <c r="IH46" s="13"/>
      <c r="II46" s="13"/>
      <c r="IJ46" s="13"/>
      <c r="IK46" s="13"/>
      <c r="IL46" s="13"/>
      <c r="IM46" s="13"/>
      <c r="IN46" s="13"/>
      <c r="IO46" s="13"/>
      <c r="IP46" s="13"/>
      <c r="IQ46" s="13"/>
      <c r="IR46" s="13"/>
      <c r="IS46" s="13"/>
      <c r="IT46" s="13"/>
      <c r="IU46" s="13"/>
      <c r="IV46" s="13"/>
      <c r="IW46" s="13"/>
      <c r="IX46" s="13"/>
      <c r="IY46" s="13"/>
      <c r="IZ46" s="13"/>
      <c r="JA46" s="13"/>
      <c r="JB46" s="13"/>
      <c r="JC46" s="13"/>
      <c r="JD46" s="13"/>
      <c r="JE46" s="13"/>
      <c r="JF46" s="13"/>
      <c r="JG46" s="13"/>
      <c r="JH46" s="13"/>
      <c r="JI46" s="13"/>
      <c r="JJ46" s="13"/>
      <c r="JK46" s="13"/>
      <c r="JL46" s="13"/>
      <c r="JM46" s="13"/>
      <c r="JN46" s="13"/>
      <c r="JO46" s="13"/>
      <c r="JP46" s="13"/>
      <c r="JQ46" s="13"/>
      <c r="JR46" s="13"/>
      <c r="JS46" s="13"/>
      <c r="JT46" s="13"/>
      <c r="JU46" s="13"/>
      <c r="JV46" s="13"/>
      <c r="JW46" s="13"/>
      <c r="JX46" s="13"/>
      <c r="JY46" s="13"/>
      <c r="JZ46" s="13"/>
      <c r="KA46" s="13"/>
      <c r="KB46" s="13"/>
      <c r="KC46" s="13"/>
      <c r="KD46" s="13"/>
      <c r="KE46" s="13"/>
      <c r="KF46" s="13"/>
      <c r="KG46" s="13"/>
      <c r="KH46" s="13"/>
      <c r="KI46" s="13"/>
      <c r="KJ46" s="13"/>
      <c r="KK46" s="13"/>
      <c r="KL46" s="13"/>
      <c r="KM46" s="13"/>
      <c r="KN46" s="13"/>
      <c r="KO46" s="13"/>
      <c r="KP46" s="13"/>
      <c r="KQ46" s="13"/>
      <c r="KR46" s="13"/>
      <c r="KS46" s="13"/>
      <c r="KT46" s="13"/>
      <c r="KU46" s="13"/>
      <c r="KV46" s="13"/>
      <c r="KW46" s="13"/>
      <c r="KX46" s="13"/>
      <c r="KY46" s="13"/>
      <c r="KZ46" s="13"/>
      <c r="LA46" s="13"/>
      <c r="LB46" s="13"/>
      <c r="LC46" s="13"/>
      <c r="LD46" s="13"/>
      <c r="LE46" s="13"/>
      <c r="LF46" s="13"/>
      <c r="LG46" s="13"/>
      <c r="LH46" s="13"/>
      <c r="LI46" s="13"/>
      <c r="LJ46" s="13"/>
      <c r="LK46" s="13"/>
      <c r="LL46" s="13"/>
      <c r="LM46" s="13"/>
      <c r="LN46" s="13"/>
      <c r="LO46" s="13"/>
      <c r="LP46" s="13"/>
      <c r="LQ46" s="13"/>
      <c r="LR46" s="13"/>
      <c r="LS46" s="13"/>
      <c r="LT46" s="13"/>
      <c r="LU46" s="13"/>
      <c r="LV46" s="13"/>
      <c r="LW46" s="13"/>
      <c r="LX46" s="13"/>
      <c r="LY46" s="13"/>
      <c r="LZ46" s="13"/>
      <c r="MA46" s="13"/>
      <c r="MB46" s="13"/>
      <c r="MC46" s="13"/>
      <c r="MD46" s="13"/>
      <c r="ME46" s="13"/>
      <c r="MF46" s="13"/>
      <c r="MG46" s="13"/>
      <c r="MH46" s="13"/>
      <c r="MI46" s="13"/>
      <c r="MJ46" s="13"/>
      <c r="MK46" s="13"/>
      <c r="ML46" s="13"/>
      <c r="MM46" s="13"/>
      <c r="MN46" s="13"/>
      <c r="MO46" s="13"/>
      <c r="MP46" s="13"/>
      <c r="MQ46" s="13"/>
      <c r="MR46" s="13"/>
      <c r="MS46" s="13"/>
      <c r="MT46" s="13"/>
      <c r="MU46" s="13"/>
      <c r="MV46" s="13"/>
      <c r="MW46" s="13"/>
      <c r="MX46" s="13"/>
      <c r="MY46" s="13"/>
      <c r="MZ46" s="13"/>
      <c r="NA46" s="13"/>
      <c r="NB46" s="13"/>
      <c r="NC46" s="13"/>
      <c r="ND46" s="13"/>
      <c r="NE46" s="13"/>
      <c r="NF46" s="13"/>
      <c r="NG46" s="13"/>
      <c r="NH46" s="13"/>
      <c r="NI46" s="13"/>
      <c r="NJ46" s="13"/>
      <c r="NK46" s="13"/>
      <c r="NL46" s="13"/>
      <c r="NM46" s="13"/>
      <c r="NN46" s="13"/>
      <c r="NO46" s="13"/>
      <c r="NP46" s="13"/>
      <c r="NQ46" s="13"/>
      <c r="NR46" s="13"/>
      <c r="NS46" s="13"/>
      <c r="NT46" s="13"/>
      <c r="NU46" s="13"/>
      <c r="NV46" s="13"/>
      <c r="NW46" s="13"/>
      <c r="NX46" s="13"/>
      <c r="NY46" s="13"/>
      <c r="NZ46" s="13"/>
      <c r="OA46" s="13"/>
      <c r="OB46" s="13"/>
      <c r="OC46" s="13"/>
      <c r="OD46" s="13"/>
      <c r="OE46" s="13"/>
      <c r="OF46" s="13"/>
      <c r="OG46" s="13"/>
      <c r="OH46" s="13"/>
      <c r="OI46" s="13"/>
      <c r="OJ46" s="13"/>
      <c r="OK46" s="13"/>
      <c r="OL46" s="13"/>
      <c r="OM46" s="13"/>
      <c r="ON46" s="13"/>
      <c r="OO46" s="13"/>
      <c r="OP46" s="13"/>
      <c r="OQ46" s="13"/>
      <c r="OR46" s="13"/>
      <c r="OS46" s="13"/>
      <c r="OT46" s="13"/>
      <c r="OU46" s="13"/>
      <c r="OV46" s="13"/>
      <c r="OW46" s="13"/>
      <c r="OX46" s="13"/>
      <c r="OY46" s="13"/>
      <c r="OZ46" s="13"/>
      <c r="PA46" s="13"/>
      <c r="PB46" s="13"/>
      <c r="PC46" s="13"/>
      <c r="PD46" s="13"/>
      <c r="PE46" s="13"/>
      <c r="PF46" s="13"/>
      <c r="PG46" s="13"/>
      <c r="PH46" s="13"/>
      <c r="PI46" s="13"/>
      <c r="PJ46" s="13"/>
      <c r="PK46" s="13"/>
      <c r="PL46" s="13"/>
      <c r="PM46" s="13"/>
      <c r="PN46" s="13"/>
      <c r="PO46" s="13"/>
      <c r="PP46" s="13"/>
      <c r="PQ46" s="13"/>
      <c r="PR46" s="13"/>
      <c r="PS46" s="13"/>
      <c r="PT46" s="13"/>
      <c r="PU46" s="13"/>
      <c r="PV46" s="13"/>
      <c r="PW46" s="13"/>
      <c r="PX46" s="13"/>
      <c r="PY46" s="13"/>
      <c r="PZ46" s="13"/>
      <c r="QA46" s="13"/>
      <c r="QB46" s="13"/>
      <c r="QC46" s="13"/>
      <c r="QD46" s="13"/>
      <c r="QE46" s="13"/>
      <c r="QF46" s="13"/>
      <c r="QG46" s="13"/>
      <c r="QH46" s="13"/>
      <c r="QI46" s="13"/>
      <c r="QJ46" s="13"/>
      <c r="QK46" s="13"/>
      <c r="QL46" s="13"/>
      <c r="QM46" s="13"/>
      <c r="QN46" s="13"/>
      <c r="QO46" s="13"/>
      <c r="QP46" s="13"/>
      <c r="QQ46" s="13"/>
      <c r="QR46" s="13"/>
      <c r="QS46" s="13"/>
      <c r="QT46" s="13"/>
      <c r="QU46" s="13"/>
      <c r="QV46" s="13"/>
      <c r="QW46" s="13"/>
      <c r="QX46" s="13"/>
      <c r="QY46" s="13"/>
      <c r="QZ46" s="13"/>
      <c r="RA46" s="13"/>
      <c r="RB46" s="13"/>
      <c r="RC46" s="13"/>
      <c r="RD46" s="13"/>
      <c r="RE46" s="13"/>
      <c r="RF46" s="13"/>
      <c r="RG46" s="13"/>
      <c r="RH46" s="13"/>
      <c r="RI46" s="13"/>
      <c r="RJ46" s="13"/>
      <c r="RK46" s="13"/>
      <c r="RL46" s="13"/>
      <c r="RM46" s="13"/>
      <c r="RN46" s="13"/>
      <c r="RO46" s="13"/>
      <c r="RP46" s="13"/>
      <c r="RQ46" s="13"/>
      <c r="RR46" s="13"/>
      <c r="RS46" s="13"/>
      <c r="RT46" s="13"/>
      <c r="RU46" s="13"/>
      <c r="RV46" s="13"/>
      <c r="RW46" s="13"/>
      <c r="RX46" s="13"/>
      <c r="RY46" s="13"/>
      <c r="RZ46" s="13"/>
      <c r="SA46" s="13"/>
      <c r="SB46" s="13"/>
      <c r="SC46" s="13"/>
      <c r="SD46" s="13"/>
      <c r="SE46" s="13"/>
      <c r="SF46" s="13"/>
      <c r="SG46" s="13"/>
      <c r="SH46" s="13"/>
      <c r="SI46" s="13"/>
      <c r="SJ46" s="13"/>
      <c r="SK46" s="13"/>
      <c r="SL46" s="13"/>
      <c r="SM46" s="13"/>
      <c r="SN46" s="13"/>
      <c r="SO46" s="13"/>
      <c r="SP46" s="13"/>
      <c r="SQ46" s="13"/>
      <c r="SR46" s="13"/>
      <c r="SS46" s="13"/>
      <c r="ST46" s="13"/>
      <c r="SU46" s="13"/>
      <c r="SV46" s="13"/>
      <c r="SW46" s="13"/>
      <c r="SX46" s="13"/>
      <c r="SY46" s="13"/>
      <c r="SZ46" s="13"/>
      <c r="TA46" s="13"/>
      <c r="TB46" s="13"/>
      <c r="TC46" s="13"/>
      <c r="TD46" s="13"/>
      <c r="TE46" s="13"/>
      <c r="TF46" s="13"/>
      <c r="TG46" s="13"/>
      <c r="TH46" s="13"/>
      <c r="TI46" s="13"/>
      <c r="TJ46" s="13"/>
      <c r="TK46" s="13"/>
      <c r="TL46" s="13"/>
      <c r="TM46" s="13"/>
      <c r="TN46" s="13"/>
      <c r="TO46" s="13"/>
      <c r="TP46" s="13"/>
      <c r="TQ46" s="13"/>
      <c r="TR46" s="13"/>
      <c r="TS46" s="13"/>
      <c r="TT46" s="13"/>
      <c r="TU46" s="13"/>
      <c r="TV46" s="13"/>
      <c r="TW46" s="13"/>
      <c r="TX46" s="13"/>
      <c r="TY46" s="13"/>
      <c r="TZ46" s="13"/>
      <c r="UA46" s="13"/>
      <c r="UB46" s="13"/>
      <c r="UC46" s="13"/>
      <c r="UD46" s="13"/>
      <c r="UE46" s="13"/>
      <c r="UF46" s="13"/>
      <c r="UG46" s="13"/>
      <c r="UH46" s="13"/>
      <c r="UI46" s="13"/>
      <c r="UJ46" s="13"/>
      <c r="UK46" s="13"/>
      <c r="UL46" s="13"/>
      <c r="UM46" s="13"/>
      <c r="UN46" s="13"/>
      <c r="UO46" s="13"/>
      <c r="UP46" s="13"/>
      <c r="UQ46" s="13"/>
      <c r="UR46" s="13"/>
      <c r="US46" s="13"/>
      <c r="UT46" s="13"/>
      <c r="UU46" s="13"/>
      <c r="UV46" s="13"/>
      <c r="UW46" s="13"/>
      <c r="UX46" s="13"/>
      <c r="UY46" s="13"/>
      <c r="UZ46" s="13"/>
      <c r="VA46" s="13"/>
      <c r="VB46" s="13"/>
      <c r="VC46" s="13"/>
      <c r="VD46" s="13"/>
      <c r="VE46" s="13"/>
      <c r="VF46" s="13"/>
      <c r="VG46" s="13"/>
      <c r="VH46" s="13"/>
      <c r="VI46" s="13"/>
      <c r="VJ46" s="13"/>
      <c r="VK46" s="13"/>
      <c r="VL46" s="13"/>
      <c r="VM46" s="13"/>
      <c r="VN46" s="13"/>
      <c r="VO46" s="13"/>
      <c r="VP46" s="13"/>
      <c r="VQ46" s="13"/>
      <c r="VR46" s="13"/>
      <c r="VS46" s="13"/>
      <c r="VT46" s="13"/>
      <c r="VU46" s="13"/>
      <c r="VV46" s="13"/>
      <c r="VW46" s="13"/>
      <c r="VX46" s="13"/>
      <c r="VY46" s="13"/>
      <c r="VZ46" s="13"/>
      <c r="WA46" s="13"/>
      <c r="WB46" s="13"/>
      <c r="WC46" s="13"/>
      <c r="WD46" s="13"/>
      <c r="WE46" s="13"/>
      <c r="WF46" s="13"/>
      <c r="WG46" s="13"/>
      <c r="WH46" s="13"/>
      <c r="WI46" s="13"/>
      <c r="WJ46" s="13"/>
      <c r="WK46" s="13"/>
      <c r="WL46" s="13"/>
      <c r="WM46" s="13"/>
      <c r="WN46" s="13"/>
      <c r="WO46" s="13"/>
      <c r="WP46" s="13"/>
      <c r="WQ46" s="13"/>
      <c r="WR46" s="13"/>
      <c r="WS46" s="13"/>
      <c r="WT46" s="13"/>
      <c r="WU46" s="13"/>
      <c r="WV46" s="13"/>
      <c r="WW46" s="13"/>
      <c r="WX46" s="13"/>
      <c r="WY46" s="13"/>
      <c r="WZ46" s="13"/>
      <c r="XA46" s="13"/>
      <c r="XB46" s="13"/>
      <c r="XC46" s="13"/>
      <c r="XD46" s="13"/>
      <c r="XE46" s="13"/>
      <c r="XF46" s="13"/>
      <c r="XG46" s="13"/>
      <c r="XH46" s="13"/>
      <c r="XI46" s="13"/>
      <c r="XJ46" s="13"/>
      <c r="XK46" s="13"/>
      <c r="XL46" s="13"/>
      <c r="XM46" s="13"/>
      <c r="XN46" s="13"/>
      <c r="XO46" s="13"/>
      <c r="XP46" s="13"/>
      <c r="XQ46" s="13"/>
      <c r="XR46" s="13"/>
      <c r="XS46" s="13"/>
      <c r="XT46" s="13"/>
      <c r="XU46" s="13"/>
      <c r="XV46" s="13"/>
      <c r="XW46" s="13"/>
      <c r="XX46" s="13"/>
      <c r="XY46" s="13"/>
      <c r="XZ46" s="13"/>
      <c r="YA46" s="13"/>
      <c r="YB46" s="13"/>
      <c r="YC46" s="13"/>
      <c r="YD46" s="13"/>
      <c r="YE46" s="13"/>
      <c r="YF46" s="13"/>
      <c r="YG46" s="13"/>
      <c r="YH46" s="13"/>
      <c r="YI46" s="13"/>
      <c r="YJ46" s="13"/>
      <c r="YK46" s="13"/>
      <c r="YL46" s="13"/>
      <c r="YM46" s="13"/>
      <c r="YN46" s="13"/>
      <c r="YO46" s="13"/>
      <c r="YP46" s="13"/>
      <c r="YQ46" s="13"/>
      <c r="YR46" s="13"/>
      <c r="YS46" s="13"/>
      <c r="YT46" s="13"/>
      <c r="YU46" s="13"/>
      <c r="YV46" s="13"/>
      <c r="YW46" s="13"/>
      <c r="YX46" s="13"/>
      <c r="YY46" s="13"/>
      <c r="YZ46" s="13"/>
      <c r="ZA46" s="13"/>
      <c r="ZB46" s="13"/>
      <c r="ZC46" s="13"/>
      <c r="ZD46" s="13"/>
      <c r="ZE46" s="13"/>
      <c r="ZF46" s="13"/>
      <c r="ZG46" s="13"/>
      <c r="ZH46" s="13"/>
      <c r="ZI46" s="13"/>
      <c r="ZJ46" s="13"/>
      <c r="ZK46" s="13"/>
      <c r="ZL46" s="13"/>
      <c r="ZM46" s="13"/>
      <c r="ZN46" s="13"/>
      <c r="ZO46" s="13"/>
      <c r="ZP46" s="13"/>
      <c r="ZQ46" s="13"/>
      <c r="ZR46" s="13"/>
      <c r="ZS46" s="13"/>
      <c r="ZT46" s="13"/>
      <c r="ZU46" s="13"/>
      <c r="ZV46" s="13"/>
      <c r="ZW46" s="13"/>
      <c r="ZX46" s="13"/>
      <c r="ZY46" s="13"/>
      <c r="ZZ46" s="13"/>
      <c r="AAA46" s="13"/>
      <c r="AAB46" s="13"/>
      <c r="AAC46" s="13"/>
      <c r="AAD46" s="13"/>
      <c r="AAE46" s="13"/>
      <c r="AAF46" s="13"/>
      <c r="AAG46" s="13"/>
      <c r="AAH46" s="13"/>
      <c r="AAI46" s="13"/>
      <c r="AAJ46" s="13"/>
      <c r="AAK46" s="13"/>
      <c r="AAL46" s="13"/>
      <c r="AAM46" s="13"/>
      <c r="AAN46" s="13"/>
      <c r="AAO46" s="13"/>
      <c r="AAP46" s="13"/>
      <c r="AAQ46" s="13"/>
      <c r="AAR46" s="13"/>
      <c r="AAS46" s="13"/>
      <c r="AAT46" s="13"/>
      <c r="AAU46" s="13"/>
      <c r="AAV46" s="13"/>
      <c r="AAW46" s="13"/>
      <c r="AAX46" s="13"/>
      <c r="AAY46" s="13"/>
      <c r="AAZ46" s="13"/>
      <c r="ABA46" s="13"/>
      <c r="ABB46" s="13"/>
      <c r="ABC46" s="13"/>
      <c r="ABD46" s="13"/>
      <c r="ABE46" s="13"/>
      <c r="ABF46" s="13"/>
      <c r="ABG46" s="13"/>
      <c r="ABH46" s="13"/>
      <c r="ABI46" s="13"/>
      <c r="ABJ46" s="13"/>
      <c r="ABK46" s="13"/>
      <c r="ABL46" s="13"/>
      <c r="ABM46" s="13"/>
      <c r="ABN46" s="13"/>
      <c r="ABO46" s="13"/>
      <c r="ABP46" s="13"/>
      <c r="ABQ46" s="13"/>
      <c r="ABR46" s="13"/>
      <c r="ABS46" s="13"/>
      <c r="ABT46" s="13"/>
      <c r="ABU46" s="13"/>
      <c r="ABV46" s="13"/>
      <c r="ABW46" s="13"/>
      <c r="ABX46" s="13"/>
      <c r="ABY46" s="13"/>
      <c r="ABZ46" s="13"/>
      <c r="ACA46" s="13"/>
      <c r="ACB46" s="13"/>
      <c r="ACC46" s="13"/>
      <c r="ACD46" s="13"/>
      <c r="ACE46" s="13"/>
      <c r="ACF46" s="13"/>
      <c r="ACG46" s="13"/>
      <c r="ACH46" s="13"/>
      <c r="ACI46" s="13"/>
      <c r="ACJ46" s="13"/>
      <c r="ACK46" s="13"/>
      <c r="ACL46" s="13"/>
      <c r="ACM46" s="13"/>
      <c r="ACN46" s="13"/>
      <c r="ACO46" s="13"/>
      <c r="ACP46" s="13"/>
      <c r="ACQ46" s="13"/>
      <c r="ACR46" s="13"/>
      <c r="ACS46" s="13"/>
      <c r="ACT46" s="13"/>
      <c r="ACU46" s="13"/>
      <c r="ACV46" s="13"/>
      <c r="ACW46" s="13"/>
      <c r="ACX46" s="13"/>
      <c r="ACY46" s="13"/>
      <c r="ACZ46" s="13"/>
      <c r="ADA46" s="13"/>
      <c r="ADB46" s="13"/>
      <c r="ADC46" s="13"/>
      <c r="ADD46" s="13"/>
      <c r="ADE46" s="13"/>
      <c r="ADF46" s="13"/>
      <c r="ADG46" s="13"/>
      <c r="ADH46" s="13"/>
      <c r="ADI46" s="13"/>
      <c r="ADJ46" s="13"/>
      <c r="ADK46" s="13"/>
      <c r="ADL46" s="13"/>
      <c r="ADM46" s="13"/>
      <c r="ADN46" s="13"/>
      <c r="ADO46" s="13"/>
      <c r="ADP46" s="13"/>
      <c r="ADQ46" s="13"/>
      <c r="ADR46" s="13"/>
      <c r="ADS46" s="13"/>
      <c r="ADT46" s="13"/>
      <c r="ADU46" s="13"/>
      <c r="ADV46" s="13"/>
      <c r="ADW46" s="13"/>
      <c r="ADX46" s="13"/>
      <c r="ADY46" s="13"/>
      <c r="ADZ46" s="13"/>
      <c r="AEA46" s="13"/>
      <c r="AEB46" s="13"/>
      <c r="AEC46" s="13"/>
      <c r="AED46" s="13"/>
      <c r="AEE46" s="13"/>
      <c r="AEF46" s="13"/>
      <c r="AEG46" s="13"/>
      <c r="AEH46" s="13"/>
      <c r="AEI46" s="13"/>
      <c r="AEJ46" s="13"/>
      <c r="AEK46" s="13"/>
      <c r="AEL46" s="13"/>
      <c r="AEM46" s="13"/>
      <c r="AEN46" s="13"/>
      <c r="AEO46" s="13"/>
      <c r="AEP46" s="13"/>
      <c r="AEQ46" s="13"/>
      <c r="AER46" s="13"/>
      <c r="AES46" s="13"/>
      <c r="AET46" s="13"/>
      <c r="AEU46" s="13"/>
      <c r="AEV46" s="13"/>
      <c r="AEW46" s="13"/>
      <c r="AEX46" s="13"/>
      <c r="AEY46" s="13"/>
      <c r="AEZ46" s="13"/>
      <c r="AFA46" s="13"/>
      <c r="AFB46" s="13"/>
      <c r="AFC46" s="13"/>
      <c r="AFD46" s="13"/>
      <c r="AFE46" s="13"/>
      <c r="AFF46" s="13"/>
      <c r="AFG46" s="13"/>
      <c r="AFH46" s="13"/>
      <c r="AFI46" s="13"/>
      <c r="AFJ46" s="13"/>
      <c r="AFK46" s="13"/>
      <c r="AFL46" s="13"/>
      <c r="AFM46" s="13"/>
      <c r="AFN46" s="13"/>
      <c r="AFO46" s="13"/>
      <c r="AFP46" s="13"/>
      <c r="AFQ46" s="13"/>
      <c r="AFR46" s="13"/>
      <c r="AFS46" s="13"/>
      <c r="AFT46" s="13"/>
      <c r="AFU46" s="13"/>
      <c r="AFV46" s="13"/>
      <c r="AFW46" s="13"/>
      <c r="AFX46" s="13"/>
      <c r="AFY46" s="13"/>
      <c r="AFZ46" s="13"/>
      <c r="AGA46" s="13"/>
      <c r="AGB46" s="13"/>
      <c r="AGC46" s="13"/>
      <c r="AGD46" s="13"/>
      <c r="AGE46" s="13"/>
      <c r="AGF46" s="13"/>
      <c r="AGG46" s="13"/>
      <c r="AGH46" s="13"/>
      <c r="AGI46" s="13"/>
      <c r="AGJ46" s="13"/>
      <c r="AGK46" s="13"/>
      <c r="AGL46" s="13"/>
      <c r="AGM46" s="13"/>
      <c r="AGN46" s="13"/>
      <c r="AGO46" s="13"/>
      <c r="AGP46" s="13"/>
      <c r="AGQ46" s="13"/>
      <c r="AGR46" s="13"/>
      <c r="AGS46" s="13"/>
      <c r="AGT46" s="13"/>
      <c r="AGU46" s="13"/>
      <c r="AGV46" s="13"/>
      <c r="AGW46" s="13"/>
      <c r="AGX46" s="13"/>
      <c r="AGY46" s="13"/>
      <c r="AGZ46" s="13"/>
      <c r="AHA46" s="13"/>
      <c r="AHB46" s="13"/>
      <c r="AHC46" s="13"/>
      <c r="AHD46" s="13"/>
      <c r="AHE46" s="13"/>
      <c r="AHF46" s="13"/>
      <c r="AHG46" s="13"/>
      <c r="AHH46" s="13"/>
      <c r="AHI46" s="13"/>
      <c r="AHJ46" s="13"/>
      <c r="AHK46" s="13"/>
      <c r="AHL46" s="13"/>
      <c r="AHM46" s="13"/>
      <c r="AHN46" s="13"/>
      <c r="AHO46" s="13"/>
      <c r="AHP46" s="13"/>
      <c r="AHQ46" s="13"/>
      <c r="AHR46" s="13"/>
      <c r="AHS46" s="13"/>
      <c r="AHT46" s="13"/>
      <c r="AHU46" s="13"/>
      <c r="AHV46" s="13"/>
      <c r="AHW46" s="13"/>
      <c r="AHX46" s="13"/>
      <c r="AHY46" s="13"/>
      <c r="AHZ46" s="13"/>
      <c r="AIA46" s="13"/>
      <c r="AIB46" s="13"/>
      <c r="AIC46" s="13"/>
      <c r="AID46" s="13"/>
      <c r="AIE46" s="13"/>
      <c r="AIF46" s="13"/>
      <c r="AIG46" s="13"/>
      <c r="AIH46" s="13"/>
      <c r="AII46" s="13"/>
      <c r="AIJ46" s="13"/>
      <c r="AIK46" s="13"/>
      <c r="AIL46" s="13"/>
      <c r="AIM46" s="13"/>
      <c r="AIN46" s="13"/>
      <c r="AIO46" s="13"/>
      <c r="AIP46" s="13"/>
      <c r="AIQ46" s="13"/>
      <c r="AIR46" s="13"/>
      <c r="AIS46" s="13"/>
      <c r="AIT46" s="13"/>
      <c r="AIU46" s="13"/>
      <c r="AIV46" s="13"/>
      <c r="AIW46" s="13"/>
      <c r="AIX46" s="13"/>
      <c r="AIY46" s="13"/>
      <c r="AIZ46" s="13"/>
      <c r="AJA46" s="13"/>
      <c r="AJB46" s="13"/>
      <c r="AJC46" s="13"/>
      <c r="AJD46" s="13"/>
      <c r="AJE46" s="13"/>
      <c r="AJF46" s="13"/>
      <c r="AJG46" s="13"/>
      <c r="AJH46" s="13"/>
      <c r="AJI46" s="13"/>
      <c r="AJJ46" s="13"/>
      <c r="AJK46" s="13"/>
      <c r="AJL46" s="13"/>
      <c r="AJM46" s="13"/>
      <c r="AJN46" s="13"/>
      <c r="AJO46" s="13"/>
      <c r="AJP46" s="13"/>
      <c r="AJQ46" s="13"/>
      <c r="AJR46" s="13"/>
      <c r="AJS46" s="13"/>
      <c r="AJT46" s="13"/>
      <c r="AJU46" s="13"/>
      <c r="AJV46" s="13"/>
      <c r="AJW46" s="13"/>
      <c r="AJX46" s="13"/>
      <c r="AJY46" s="13"/>
      <c r="AJZ46" s="13"/>
      <c r="AKA46" s="13"/>
      <c r="AKB46" s="13"/>
      <c r="AKC46" s="13"/>
      <c r="AKD46" s="13"/>
      <c r="AKE46" s="13"/>
      <c r="AKF46" s="13"/>
      <c r="AKG46" s="13"/>
      <c r="AKH46" s="13"/>
      <c r="AKI46" s="13"/>
      <c r="AKJ46" s="13"/>
      <c r="AKK46" s="13"/>
      <c r="AKL46" s="13"/>
      <c r="AKM46" s="13"/>
      <c r="AKN46" s="13"/>
      <c r="AKO46" s="13"/>
      <c r="AKP46" s="13"/>
      <c r="AKQ46" s="13"/>
      <c r="AKR46" s="13"/>
      <c r="AKS46" s="13"/>
      <c r="AKT46" s="13"/>
      <c r="AKU46" s="13"/>
      <c r="AKV46" s="13"/>
      <c r="AKW46" s="13"/>
      <c r="AKX46" s="13"/>
      <c r="AKY46" s="13"/>
      <c r="AKZ46" s="13"/>
      <c r="ALA46" s="13"/>
      <c r="ALB46" s="13"/>
      <c r="ALC46" s="13"/>
      <c r="ALD46" s="13"/>
      <c r="ALE46" s="13"/>
      <c r="ALF46" s="13"/>
      <c r="ALG46" s="13"/>
      <c r="ALH46" s="13"/>
      <c r="ALI46" s="13"/>
      <c r="ALJ46" s="13"/>
      <c r="ALK46" s="13"/>
      <c r="ALL46" s="13"/>
      <c r="ALM46" s="13"/>
      <c r="ALN46" s="13"/>
      <c r="ALO46" s="13"/>
      <c r="ALP46" s="13"/>
      <c r="ALQ46" s="13"/>
      <c r="ALR46" s="13"/>
      <c r="ALS46" s="13"/>
      <c r="ALT46" s="13"/>
      <c r="ALU46" s="13"/>
    </row>
    <row r="47" spans="1:1009" s="12" customFormat="1" ht="18">
      <c r="A47" s="112" t="str">
        <f>DataBase!B43</f>
        <v>Oncorhynchus mykiss</v>
      </c>
      <c r="B47" s="112" t="str">
        <f>DataBase!C43</f>
        <v>comet sur larve</v>
      </c>
      <c r="C47" s="112" t="str">
        <f>DataBase!D43</f>
        <v>Continental</v>
      </c>
      <c r="D47" s="112" t="str">
        <f>DataBase!E43</f>
        <v>F. Le Bihanic</v>
      </c>
      <c r="E47" s="112" t="str">
        <f>DataBase!F43</f>
        <v>EPOC</v>
      </c>
      <c r="F47" s="20" t="str">
        <f t="shared" si="0"/>
        <v>Oncorhynchus mykiss comet sur larve</v>
      </c>
      <c r="G47" s="20">
        <f>_xlfn.RANK.EQ(H47,$H$9:$H$997,0)+COUNTIF(H$8:H46,H47)</f>
        <v>32</v>
      </c>
      <c r="H47" s="20">
        <f t="shared" si="1"/>
        <v>320</v>
      </c>
      <c r="I47" s="19">
        <f>INDEX(Ponderation!$W:$AA,MATCH(Analyse!I$8,Ponderation!$W:$W,0),MATCH(Analyse!$B$5,Ponderation!$W$2:$AA$2,0))*INDEX(DataBase!$1:$1048576,MATCH(Analyse!$F47,DataBase!$G:$G,0),MATCH(Analyse!I$8,DataBase!$4:$4,0))</f>
        <v>30</v>
      </c>
      <c r="J47" s="19">
        <f>INDEX(Ponderation!$W:$AA,MATCH(Analyse!J$8,Ponderation!$W:$W,0),MATCH(Analyse!$B$5,Ponderation!$W$2:$AA$2,0))*INDEX(DataBase!$1:$1048576,MATCH(Analyse!$F47,DataBase!$G:$G,0),MATCH(Analyse!J$8,DataBase!$4:$4,0))</f>
        <v>0</v>
      </c>
      <c r="K47" s="19">
        <f>INDEX(Ponderation!$W:$AA,MATCH(Analyse!K$8,Ponderation!$W:$W,0),MATCH(Analyse!$B$5,Ponderation!$W$2:$AA$2,0))*INDEX(DataBase!$1:$1048576,MATCH(Analyse!$F47,DataBase!$G:$G,0),MATCH(Analyse!K$8,DataBase!$4:$4,0))</f>
        <v>0</v>
      </c>
      <c r="L47" s="19">
        <f>INDEX(Ponderation!$W:$AA,MATCH(Analyse!L$8,Ponderation!$W:$W,0),MATCH(Analyse!$B$5,Ponderation!$W$2:$AA$2,0))*INDEX(DataBase!$1:$1048576,MATCH(Analyse!$F47,DataBase!$G:$G,0),MATCH(Analyse!L$8,DataBase!$4:$4,0))</f>
        <v>30</v>
      </c>
      <c r="M47" s="19">
        <f>INDEX(Ponderation!$W:$AA,MATCH(Analyse!M$8,Ponderation!$W:$W,0),MATCH(Analyse!$B$5,Ponderation!$W$2:$AA$2,0))*INDEX(DataBase!$1:$1048576,MATCH(Analyse!$F47,DataBase!$G:$G,0),MATCH(Analyse!M$8,DataBase!$4:$4,0))</f>
        <v>0</v>
      </c>
      <c r="N47" s="19">
        <f>INDEX(Ponderation!$W:$AA,MATCH(Analyse!N$8,Ponderation!$W:$W,0),MATCH(Analyse!$B$5,Ponderation!$W$2:$AA$2,0))*INDEX(DataBase!$1:$1048576,MATCH(Analyse!$F47,DataBase!$G:$G,0),MATCH(Analyse!N$8,DataBase!$4:$4,0))</f>
        <v>0</v>
      </c>
      <c r="O47" s="19">
        <f>INDEX(Ponderation!$W:$AA,MATCH(Analyse!O$8,Ponderation!$W:$W,0),MATCH(Analyse!$B$5,Ponderation!$W$2:$AA$2,0))*INDEX(DataBase!$1:$1048576,MATCH(Analyse!$F47,DataBase!$G:$G,0),MATCH(Analyse!O$8,DataBase!$4:$4,0))</f>
        <v>0</v>
      </c>
      <c r="P47" s="19">
        <f>INDEX(Ponderation!$W:$AA,MATCH(Analyse!P$8,Ponderation!$W:$W,0),MATCH(Analyse!$B$5,Ponderation!$W$2:$AA$2,0))*INDEX(DataBase!$1:$1048576,MATCH(Analyse!$F47,DataBase!$G:$G,0),MATCH(Analyse!P$8,DataBase!$4:$4,0))</f>
        <v>20</v>
      </c>
      <c r="Q47" s="19">
        <f>INDEX(Ponderation!$W:$AA,MATCH(Analyse!Q$8,Ponderation!$W:$W,0),MATCH(Analyse!$B$5,Ponderation!$W$2:$AA$2,0))*INDEX(DataBase!$1:$1048576,MATCH(Analyse!$F47,DataBase!$G:$G,0),MATCH(Analyse!Q$8,DataBase!$4:$4,0))</f>
        <v>0</v>
      </c>
      <c r="R47" s="19">
        <f>INDEX(Ponderation!$W:$AA,MATCH(Analyse!R$8,Ponderation!$W:$W,0),MATCH(Analyse!$B$5,Ponderation!$W$2:$AA$2,0))*INDEX(DataBase!$1:$1048576,MATCH(Analyse!$F47,DataBase!$G:$G,0),MATCH(Analyse!R$8,DataBase!$4:$4,0))</f>
        <v>30</v>
      </c>
      <c r="S47" s="19">
        <f>INDEX(Ponderation!$W:$AA,MATCH(Analyse!S$8,Ponderation!$W:$W,0),MATCH(Analyse!$B$5,Ponderation!$W$2:$AA$2,0))*INDEX(DataBase!$1:$1048576,MATCH(Analyse!$F47,DataBase!$G:$G,0),MATCH(Analyse!S$8,DataBase!$4:$4,0))</f>
        <v>0</v>
      </c>
      <c r="T47" s="19">
        <f>INDEX(Ponderation!$W:$AA,MATCH(Analyse!T$8,Ponderation!$W:$W,0),MATCH(Analyse!$B$5,Ponderation!$W$2:$AA$2,0))*INDEX(DataBase!$1:$1048576,MATCH(Analyse!$F47,DataBase!$G:$G,0),MATCH(Analyse!T$8,DataBase!$4:$4,0))</f>
        <v>0</v>
      </c>
      <c r="U47" s="19">
        <f>INDEX(Ponderation!$W:$AA,MATCH(Analyse!U$8,Ponderation!$W:$W,0),MATCH(Analyse!$B$5,Ponderation!$W$2:$AA$2,0))*INDEX(DataBase!$1:$1048576,MATCH(Analyse!$F47,DataBase!$G:$G,0),MATCH(Analyse!U$8,DataBase!$4:$4,0))</f>
        <v>0</v>
      </c>
      <c r="V47" s="19">
        <f>INDEX(Ponderation!$W:$AA,MATCH(Analyse!V$8,Ponderation!$W:$W,0),MATCH(Analyse!$B$5,Ponderation!$W$2:$AA$2,0))*INDEX(DataBase!$1:$1048576,MATCH(Analyse!$F47,DataBase!$G:$G,0),MATCH(Analyse!V$8,DataBase!$4:$4,0))</f>
        <v>20</v>
      </c>
      <c r="W47" s="19">
        <f>INDEX(Ponderation!$W:$AA,MATCH(Analyse!W$8,Ponderation!$W:$W,0),MATCH(Analyse!$B$5,Ponderation!$W$2:$AA$2,0))*INDEX(DataBase!$1:$1048576,MATCH(Analyse!$F47,DataBase!$G:$G,0),MATCH(Analyse!W$8,DataBase!$4:$4,0))</f>
        <v>0</v>
      </c>
      <c r="X47" s="19">
        <f>INDEX(Ponderation!$W:$AA,MATCH(Analyse!X$8,Ponderation!$W:$W,0),MATCH(Analyse!$B$5,Ponderation!$W$2:$AA$2,0))*INDEX(DataBase!$1:$1048576,MATCH(Analyse!$F47,DataBase!$G:$G,0),MATCH(Analyse!X$8,DataBase!$4:$4,0))</f>
        <v>10</v>
      </c>
      <c r="Y47" s="19">
        <f>INDEX(Ponderation!$W:$AA,MATCH(Analyse!Y$8,Ponderation!$W:$W,0),MATCH(Analyse!$B$5,Ponderation!$W$2:$AA$2,0))*INDEX(DataBase!$1:$1048576,MATCH(Analyse!$F47,DataBase!$G:$G,0),MATCH(Analyse!Y$8,DataBase!$4:$4,0))</f>
        <v>10</v>
      </c>
      <c r="Z47" s="19">
        <f>INDEX(Ponderation!$W:$AA,MATCH(Analyse!Z$8,Ponderation!$W:$W,0),MATCH(Analyse!$B$5,Ponderation!$W$2:$AA$2,0))*INDEX(DataBase!$1:$1048576,MATCH(Analyse!$F47,DataBase!$G:$G,0),MATCH(Analyse!Z$8,DataBase!$4:$4,0))</f>
        <v>10</v>
      </c>
      <c r="AA47" s="19">
        <f>INDEX(Ponderation!$W:$AA,MATCH(Analyse!AA$8,Ponderation!$W:$W,0),MATCH(Analyse!$B$5,Ponderation!$W$2:$AA$2,0))*INDEX(DataBase!$1:$1048576,MATCH(Analyse!$F47,DataBase!$G:$G,0),MATCH(Analyse!AA$8,DataBase!$4:$4,0))</f>
        <v>0</v>
      </c>
      <c r="AB47" s="19">
        <f>INDEX(Ponderation!$W:$AA,MATCH(Analyse!AB$8,Ponderation!$W:$W,0),MATCH(Analyse!$B$5,Ponderation!$W$2:$AA$2,0))*INDEX(DataBase!$1:$1048576,MATCH(Analyse!$F47,DataBase!$G:$G,0),MATCH(Analyse!AB$8,DataBase!$4:$4,0))</f>
        <v>0</v>
      </c>
      <c r="AC47" s="19">
        <f>INDEX(Ponderation!$W:$AA,MATCH(Analyse!AC$8,Ponderation!$W:$W,0),MATCH(Analyse!$B$5,Ponderation!$W$2:$AA$2,0))*INDEX(DataBase!$1:$1048576,MATCH(Analyse!$F47,DataBase!$G:$G,0),MATCH(Analyse!AC$8,DataBase!$4:$4,0))</f>
        <v>0</v>
      </c>
      <c r="AD47" s="19">
        <f>INDEX(Ponderation!$W:$AA,MATCH(Analyse!AD$8,Ponderation!$W:$W,0),MATCH(Analyse!$B$5,Ponderation!$W$2:$AA$2,0))*INDEX(DataBase!$1:$1048576,MATCH(Analyse!$F47,DataBase!$G:$G,0),MATCH(Analyse!AD$8,DataBase!$4:$4,0))</f>
        <v>30</v>
      </c>
      <c r="AE47" s="19">
        <f>INDEX(Ponderation!$W:$AA,MATCH(Analyse!AE$8,Ponderation!$W:$W,0),MATCH(Analyse!$B$5,Ponderation!$W$2:$AA$2,0))*INDEX(DataBase!$1:$1048576,MATCH(Analyse!$F47,DataBase!$G:$G,0),MATCH(Analyse!AE$8,DataBase!$4:$4,0))</f>
        <v>30</v>
      </c>
      <c r="AF47" s="19">
        <f>INDEX(Ponderation!$W:$AA,MATCH(Analyse!AF$8,Ponderation!$W:$W,0),MATCH(Analyse!$B$5,Ponderation!$W$2:$AA$2,0))*INDEX(DataBase!$1:$1048576,MATCH(Analyse!$F47,DataBase!$G:$G,0),MATCH(Analyse!AF$8,DataBase!$4:$4,0))</f>
        <v>30</v>
      </c>
      <c r="AG47" s="19">
        <f>INDEX(Ponderation!$W:$AA,MATCH(Analyse!AG$8,Ponderation!$W:$W,0),MATCH(Analyse!$B$5,Ponderation!$W$2:$AA$2,0))*INDEX(DataBase!$1:$1048576,MATCH(Analyse!$F47,DataBase!$G:$G,0),MATCH(Analyse!AG$8,DataBase!$4:$4,0))</f>
        <v>0</v>
      </c>
      <c r="AH47" s="19">
        <f>INDEX(Ponderation!$W:$AA,MATCH(Analyse!AH$8,Ponderation!$W:$W,0),MATCH(Analyse!$B$5,Ponderation!$W$2:$AA$2,0))*INDEX(DataBase!$1:$1048576,MATCH(Analyse!$F47,DataBase!$G:$G,0),MATCH(Analyse!AH$8,DataBase!$4:$4,0))</f>
        <v>0</v>
      </c>
      <c r="AI47" s="19">
        <f>INDEX(Ponderation!$W:$AA,MATCH(Analyse!AI$8,Ponderation!$W:$W,0),MATCH(Analyse!$B$5,Ponderation!$W$2:$AA$2,0))*INDEX(DataBase!$1:$1048576,MATCH(Analyse!$F47,DataBase!$G:$G,0),MATCH(Analyse!AI$8,DataBase!$4:$4,0))</f>
        <v>10</v>
      </c>
      <c r="AJ47" s="19">
        <f>INDEX(Ponderation!$W:$AA,MATCH(Analyse!AJ$8,Ponderation!$W:$W,0),MATCH(Analyse!$B$5,Ponderation!$W$2:$AA$2,0))*INDEX(DataBase!$1:$1048576,MATCH(Analyse!$F47,DataBase!$G:$G,0),MATCH(Analyse!AJ$8,DataBase!$4:$4,0))</f>
        <v>0</v>
      </c>
      <c r="AK47" s="19">
        <f>INDEX(Ponderation!$W:$AA,MATCH(Analyse!AK$8,Ponderation!$W:$W,0),MATCH(Analyse!$B$5,Ponderation!$W$2:$AA$2,0))*INDEX(DataBase!$1:$1048576,MATCH(Analyse!$F47,DataBase!$G:$G,0),MATCH(Analyse!AK$8,DataBase!$4:$4,0))</f>
        <v>30</v>
      </c>
      <c r="AL47" s="19">
        <f>INDEX(Ponderation!$W:$AA,MATCH(Analyse!AL$8,Ponderation!$W:$W,0),MATCH(Analyse!$B$5,Ponderation!$W$2:$AA$2,0))*INDEX(DataBase!$1:$1048576,MATCH(Analyse!$F47,DataBase!$G:$G,0),MATCH(Analyse!AL$8,DataBase!$4:$4,0))</f>
        <v>0</v>
      </c>
      <c r="AM47" s="19">
        <f>INDEX(Ponderation!$W:$AA,MATCH(Analyse!AM$8,Ponderation!$W:$W,0),MATCH(Analyse!$B$5,Ponderation!$W$2:$AA$2,0))*INDEX(DataBase!$1:$1048576,MATCH(Analyse!$F47,DataBase!$G:$G,0),MATCH(Analyse!AM$8,DataBase!$4:$4,0))</f>
        <v>0</v>
      </c>
      <c r="AN47" s="19">
        <f>INDEX(Ponderation!$W:$AA,MATCH(Analyse!AN$8,Ponderation!$W:$W,0),MATCH(Analyse!$B$5,Ponderation!$W$2:$AA$2,0))*INDEX(DataBase!$1:$1048576,MATCH(Analyse!$F47,DataBase!$G:$G,0),MATCH(Analyse!AN$8,DataBase!$4:$4,0))</f>
        <v>20</v>
      </c>
      <c r="AO47" s="19">
        <f>INDEX(Ponderation!$W:$AA,MATCH(Analyse!AO$8,Ponderation!$W:$W,0),MATCH(Analyse!$B$5,Ponderation!$W$2:$AA$2,0))*INDEX(DataBase!$1:$1048576,MATCH(Analyse!$F47,DataBase!$G:$G,0),MATCH(Analyse!AO$8,DataBase!$4:$4,0))</f>
        <v>0</v>
      </c>
      <c r="AP47" s="19">
        <f>INDEX(Ponderation!$W:$AA,MATCH(Analyse!AP$8,Ponderation!$W:$W,0),MATCH(Analyse!$B$5,Ponderation!$W$2:$AA$2,0))*INDEX(DataBase!$1:$1048576,MATCH(Analyse!$F47,DataBase!$G:$G,0),MATCH(Analyse!AP$8,DataBase!$4:$4,0))</f>
        <v>10</v>
      </c>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7"/>
      <c r="JA47" s="17"/>
      <c r="JB47" s="17"/>
      <c r="JC47" s="17"/>
      <c r="JD47" s="17"/>
      <c r="JE47" s="17"/>
      <c r="JF47" s="17"/>
      <c r="JG47" s="17"/>
      <c r="JH47" s="17"/>
      <c r="JI47" s="17"/>
      <c r="JJ47" s="17"/>
      <c r="JK47" s="17"/>
      <c r="JL47" s="17"/>
      <c r="JM47" s="17"/>
      <c r="JN47" s="17"/>
      <c r="JO47" s="17"/>
      <c r="JP47" s="17"/>
      <c r="JQ47" s="17"/>
      <c r="JR47" s="17"/>
      <c r="JS47" s="17"/>
      <c r="JT47" s="17"/>
      <c r="JU47" s="17"/>
      <c r="JV47" s="17"/>
      <c r="JW47" s="17"/>
      <c r="JX47" s="17"/>
      <c r="JY47" s="17"/>
      <c r="JZ47" s="17"/>
      <c r="KA47" s="17"/>
      <c r="KB47" s="17"/>
      <c r="KC47" s="17"/>
      <c r="KD47" s="17"/>
      <c r="KE47" s="17"/>
      <c r="KF47" s="17"/>
      <c r="KG47" s="17"/>
      <c r="KH47" s="17"/>
      <c r="KI47" s="17"/>
      <c r="KJ47" s="17"/>
      <c r="KK47" s="17"/>
      <c r="KL47" s="17"/>
      <c r="KM47" s="17"/>
      <c r="KN47" s="17"/>
      <c r="KO47" s="17"/>
      <c r="KP47" s="17"/>
      <c r="KQ47" s="17"/>
      <c r="KR47" s="17"/>
      <c r="KS47" s="17"/>
      <c r="KT47" s="17"/>
      <c r="KU47" s="17"/>
      <c r="KV47" s="17"/>
      <c r="KW47" s="17"/>
      <c r="KX47" s="17"/>
      <c r="KY47" s="17"/>
      <c r="KZ47" s="17"/>
      <c r="LA47" s="17"/>
      <c r="LB47" s="17"/>
      <c r="LC47" s="17"/>
      <c r="LD47" s="17"/>
      <c r="LE47" s="17"/>
      <c r="LF47" s="17"/>
      <c r="LG47" s="17"/>
      <c r="LH47" s="17"/>
      <c r="LI47" s="17"/>
      <c r="LJ47" s="17"/>
      <c r="LK47" s="17"/>
      <c r="LL47" s="17"/>
      <c r="LM47" s="17"/>
      <c r="LN47" s="17"/>
      <c r="LO47" s="17"/>
      <c r="LP47" s="17"/>
      <c r="LQ47" s="17"/>
      <c r="LR47" s="17"/>
      <c r="LS47" s="17"/>
      <c r="LT47" s="17"/>
      <c r="LU47" s="17"/>
      <c r="LV47" s="17"/>
      <c r="LW47" s="17"/>
      <c r="LX47" s="17"/>
      <c r="LY47" s="17"/>
      <c r="LZ47" s="17"/>
      <c r="MA47" s="17"/>
      <c r="MB47" s="17"/>
      <c r="MC47" s="17"/>
      <c r="MD47" s="17"/>
      <c r="ME47" s="17"/>
      <c r="MF47" s="17"/>
      <c r="MG47" s="17"/>
      <c r="MH47" s="17"/>
      <c r="MI47" s="17"/>
      <c r="MJ47" s="17"/>
      <c r="MK47" s="17"/>
      <c r="ML47" s="17"/>
      <c r="MM47" s="17"/>
      <c r="MN47" s="17"/>
      <c r="MO47" s="17"/>
      <c r="MP47" s="17"/>
      <c r="MQ47" s="17"/>
      <c r="MR47" s="17"/>
      <c r="MS47" s="17"/>
      <c r="MT47" s="17"/>
      <c r="MU47" s="17"/>
      <c r="MV47" s="17"/>
      <c r="MW47" s="17"/>
      <c r="MX47" s="17"/>
      <c r="MY47" s="17"/>
      <c r="MZ47" s="17"/>
      <c r="NA47" s="17"/>
      <c r="NB47" s="17"/>
      <c r="NC47" s="17"/>
      <c r="ND47" s="17"/>
      <c r="NE47" s="17"/>
      <c r="NF47" s="17"/>
      <c r="NG47" s="17"/>
      <c r="NH47" s="17"/>
      <c r="NI47" s="17"/>
      <c r="NJ47" s="17"/>
      <c r="NK47" s="17"/>
      <c r="NL47" s="17"/>
      <c r="NM47" s="17"/>
      <c r="NN47" s="17"/>
      <c r="NO47" s="17"/>
      <c r="NP47" s="17"/>
      <c r="NQ47" s="17"/>
      <c r="NR47" s="17"/>
      <c r="NS47" s="17"/>
      <c r="NT47" s="17"/>
      <c r="NU47" s="17"/>
      <c r="NV47" s="17"/>
      <c r="NW47" s="17"/>
      <c r="NX47" s="17"/>
      <c r="NY47" s="17"/>
      <c r="NZ47" s="17"/>
      <c r="OA47" s="17"/>
      <c r="OB47" s="17"/>
      <c r="OC47" s="17"/>
      <c r="OD47" s="17"/>
      <c r="OE47" s="17"/>
      <c r="OF47" s="17"/>
      <c r="OG47" s="17"/>
      <c r="OH47" s="17"/>
      <c r="OI47" s="17"/>
      <c r="OJ47" s="17"/>
      <c r="OK47" s="17"/>
      <c r="OL47" s="17"/>
      <c r="OM47" s="17"/>
      <c r="ON47" s="17"/>
      <c r="OO47" s="17"/>
      <c r="OP47" s="17"/>
      <c r="OQ47" s="17"/>
      <c r="OR47" s="17"/>
      <c r="OS47" s="17"/>
      <c r="OT47" s="17"/>
      <c r="OU47" s="17"/>
      <c r="OV47" s="17"/>
      <c r="OW47" s="17"/>
      <c r="OX47" s="17"/>
      <c r="OY47" s="17"/>
      <c r="OZ47" s="17"/>
      <c r="PA47" s="17"/>
      <c r="PB47" s="17"/>
      <c r="PC47" s="17"/>
      <c r="PD47" s="17"/>
      <c r="PE47" s="17"/>
      <c r="PF47" s="17"/>
      <c r="PG47" s="17"/>
      <c r="PH47" s="17"/>
      <c r="PI47" s="17"/>
      <c r="PJ47" s="17"/>
      <c r="PK47" s="17"/>
      <c r="PL47" s="17"/>
      <c r="PM47" s="17"/>
      <c r="PN47" s="17"/>
      <c r="PO47" s="17"/>
      <c r="PP47" s="17"/>
      <c r="PQ47" s="17"/>
      <c r="PR47" s="17"/>
      <c r="PS47" s="17"/>
      <c r="PT47" s="17"/>
      <c r="PU47" s="17"/>
      <c r="PV47" s="17"/>
      <c r="PW47" s="17"/>
      <c r="PX47" s="17"/>
      <c r="PY47" s="17"/>
      <c r="PZ47" s="17"/>
      <c r="QA47" s="17"/>
      <c r="QB47" s="17"/>
      <c r="QC47" s="17"/>
      <c r="QD47" s="17"/>
      <c r="QE47" s="17"/>
      <c r="QF47" s="17"/>
      <c r="QG47" s="17"/>
      <c r="QH47" s="17"/>
      <c r="QI47" s="17"/>
      <c r="QJ47" s="17"/>
      <c r="QK47" s="17"/>
      <c r="QL47" s="17"/>
      <c r="QM47" s="17"/>
      <c r="QN47" s="17"/>
      <c r="QO47" s="17"/>
      <c r="QP47" s="17"/>
      <c r="QQ47" s="17"/>
      <c r="QR47" s="17"/>
      <c r="QS47" s="17"/>
      <c r="QT47" s="17"/>
      <c r="QU47" s="17"/>
      <c r="QV47" s="17"/>
      <c r="QW47" s="17"/>
      <c r="QX47" s="17"/>
      <c r="QY47" s="17"/>
      <c r="QZ47" s="17"/>
      <c r="RA47" s="17"/>
      <c r="RB47" s="17"/>
      <c r="RC47" s="17"/>
      <c r="RD47" s="17"/>
      <c r="RE47" s="17"/>
      <c r="RF47" s="17"/>
      <c r="RG47" s="17"/>
      <c r="RH47" s="17"/>
      <c r="RI47" s="17"/>
      <c r="RJ47" s="17"/>
      <c r="RK47" s="17"/>
      <c r="RL47" s="17"/>
      <c r="RM47" s="17"/>
      <c r="RN47" s="17"/>
      <c r="RO47" s="17"/>
      <c r="RP47" s="17"/>
      <c r="RQ47" s="17"/>
      <c r="RR47" s="17"/>
      <c r="RS47" s="17"/>
      <c r="RT47" s="17"/>
      <c r="RU47" s="17"/>
      <c r="RV47" s="17"/>
      <c r="RW47" s="17"/>
      <c r="RX47" s="17"/>
      <c r="RY47" s="17"/>
      <c r="RZ47" s="17"/>
      <c r="SA47" s="17"/>
      <c r="SB47" s="17"/>
      <c r="SC47" s="17"/>
      <c r="SD47" s="17"/>
      <c r="SE47" s="17"/>
      <c r="SF47" s="17"/>
      <c r="SG47" s="17"/>
      <c r="SH47" s="17"/>
      <c r="SI47" s="17"/>
      <c r="SJ47" s="17"/>
      <c r="SK47" s="17"/>
      <c r="SL47" s="17"/>
      <c r="SM47" s="17"/>
      <c r="SN47" s="17"/>
      <c r="SO47" s="17"/>
      <c r="SP47" s="17"/>
      <c r="SQ47" s="17"/>
      <c r="SR47" s="17"/>
      <c r="SS47" s="17"/>
      <c r="ST47" s="17"/>
      <c r="SU47" s="17"/>
      <c r="SV47" s="17"/>
      <c r="SW47" s="17"/>
      <c r="SX47" s="17"/>
      <c r="SY47" s="17"/>
      <c r="SZ47" s="17"/>
      <c r="TA47" s="17"/>
      <c r="TB47" s="17"/>
      <c r="TC47" s="17"/>
      <c r="TD47" s="17"/>
      <c r="TE47" s="17"/>
      <c r="TF47" s="17"/>
      <c r="TG47" s="17"/>
      <c r="TH47" s="17"/>
      <c r="TI47" s="17"/>
      <c r="TJ47" s="17"/>
      <c r="TK47" s="17"/>
      <c r="TL47" s="17"/>
      <c r="TM47" s="17"/>
      <c r="TN47" s="17"/>
      <c r="TO47" s="17"/>
      <c r="TP47" s="17"/>
      <c r="TQ47" s="17"/>
      <c r="TR47" s="17"/>
      <c r="TS47" s="17"/>
      <c r="TT47" s="17"/>
      <c r="TU47" s="17"/>
      <c r="TV47" s="17"/>
      <c r="TW47" s="17"/>
      <c r="TX47" s="17"/>
      <c r="TY47" s="17"/>
      <c r="TZ47" s="17"/>
      <c r="UA47" s="17"/>
      <c r="UB47" s="17"/>
      <c r="UC47" s="17"/>
      <c r="UD47" s="17"/>
      <c r="UE47" s="17"/>
      <c r="UF47" s="17"/>
      <c r="UG47" s="17"/>
      <c r="UH47" s="17"/>
      <c r="UI47" s="17"/>
      <c r="UJ47" s="17"/>
      <c r="UK47" s="17"/>
      <c r="UL47" s="17"/>
      <c r="UM47" s="17"/>
      <c r="UN47" s="17"/>
      <c r="UO47" s="17"/>
      <c r="UP47" s="17"/>
      <c r="UQ47" s="17"/>
      <c r="UR47" s="17"/>
      <c r="US47" s="17"/>
      <c r="UT47" s="17"/>
      <c r="UU47" s="17"/>
      <c r="UV47" s="17"/>
      <c r="UW47" s="17"/>
      <c r="UX47" s="17"/>
      <c r="UY47" s="17"/>
      <c r="UZ47" s="17"/>
      <c r="VA47" s="17"/>
      <c r="VB47" s="17"/>
      <c r="VC47" s="17"/>
      <c r="VD47" s="17"/>
      <c r="VE47" s="17"/>
      <c r="VF47" s="17"/>
      <c r="VG47" s="17"/>
      <c r="VH47" s="17"/>
      <c r="VI47" s="17"/>
      <c r="VJ47" s="17"/>
      <c r="VK47" s="17"/>
      <c r="VL47" s="17"/>
      <c r="VM47" s="17"/>
      <c r="VN47" s="17"/>
      <c r="VO47" s="17"/>
      <c r="VP47" s="17"/>
      <c r="VQ47" s="17"/>
      <c r="VR47" s="17"/>
      <c r="VS47" s="17"/>
      <c r="VT47" s="17"/>
      <c r="VU47" s="17"/>
      <c r="VV47" s="17"/>
      <c r="VW47" s="17"/>
      <c r="VX47" s="17"/>
      <c r="VY47" s="17"/>
      <c r="VZ47" s="17"/>
      <c r="WA47" s="17"/>
      <c r="WB47" s="17"/>
      <c r="WC47" s="17"/>
      <c r="WD47" s="17"/>
      <c r="WE47" s="17"/>
      <c r="WF47" s="17"/>
      <c r="WG47" s="17"/>
      <c r="WH47" s="17"/>
      <c r="WI47" s="17"/>
      <c r="WJ47" s="17"/>
      <c r="WK47" s="17"/>
      <c r="WL47" s="17"/>
      <c r="WM47" s="17"/>
      <c r="WN47" s="17"/>
      <c r="WO47" s="17"/>
      <c r="WP47" s="17"/>
      <c r="WQ47" s="17"/>
      <c r="WR47" s="17"/>
      <c r="WS47" s="17"/>
      <c r="WT47" s="17"/>
      <c r="WU47" s="17"/>
      <c r="WV47" s="17"/>
      <c r="WW47" s="17"/>
      <c r="WX47" s="17"/>
      <c r="WY47" s="17"/>
      <c r="WZ47" s="17"/>
      <c r="XA47" s="17"/>
      <c r="XB47" s="17"/>
      <c r="XC47" s="17"/>
      <c r="XD47" s="17"/>
      <c r="XE47" s="17"/>
      <c r="XF47" s="17"/>
      <c r="XG47" s="17"/>
      <c r="XH47" s="17"/>
      <c r="XI47" s="17"/>
      <c r="XJ47" s="17"/>
      <c r="XK47" s="17"/>
      <c r="XL47" s="17"/>
      <c r="XM47" s="17"/>
      <c r="XN47" s="17"/>
      <c r="XO47" s="17"/>
      <c r="XP47" s="17"/>
      <c r="XQ47" s="17"/>
      <c r="XR47" s="17"/>
      <c r="XS47" s="17"/>
      <c r="XT47" s="17"/>
      <c r="XU47" s="17"/>
      <c r="XV47" s="17"/>
      <c r="XW47" s="17"/>
      <c r="XX47" s="17"/>
      <c r="XY47" s="17"/>
      <c r="XZ47" s="17"/>
      <c r="YA47" s="17"/>
      <c r="YB47" s="17"/>
      <c r="YC47" s="17"/>
      <c r="YD47" s="17"/>
      <c r="YE47" s="17"/>
      <c r="YF47" s="17"/>
      <c r="YG47" s="17"/>
      <c r="YH47" s="17"/>
      <c r="YI47" s="17"/>
      <c r="YJ47" s="17"/>
      <c r="YK47" s="17"/>
      <c r="YL47" s="17"/>
      <c r="YM47" s="17"/>
      <c r="YN47" s="17"/>
      <c r="YO47" s="17"/>
      <c r="YP47" s="17"/>
      <c r="YQ47" s="17"/>
      <c r="YR47" s="17"/>
      <c r="YS47" s="17"/>
      <c r="YT47" s="17"/>
      <c r="YU47" s="17"/>
      <c r="YV47" s="17"/>
      <c r="YW47" s="17"/>
      <c r="YX47" s="17"/>
      <c r="YY47" s="17"/>
      <c r="YZ47" s="17"/>
      <c r="ZA47" s="17"/>
      <c r="ZB47" s="17"/>
      <c r="ZC47" s="17"/>
      <c r="ZD47" s="17"/>
      <c r="ZE47" s="17"/>
      <c r="ZF47" s="17"/>
      <c r="ZG47" s="17"/>
      <c r="ZH47" s="17"/>
      <c r="ZI47" s="17"/>
      <c r="ZJ47" s="17"/>
      <c r="ZK47" s="17"/>
      <c r="ZL47" s="17"/>
      <c r="ZM47" s="17"/>
      <c r="ZN47" s="17"/>
      <c r="ZO47" s="17"/>
      <c r="ZP47" s="17"/>
      <c r="ZQ47" s="17"/>
      <c r="ZR47" s="17"/>
      <c r="ZS47" s="17"/>
      <c r="ZT47" s="17"/>
      <c r="ZU47" s="17"/>
      <c r="ZV47" s="17"/>
      <c r="ZW47" s="17"/>
      <c r="ZX47" s="17"/>
      <c r="ZY47" s="17"/>
      <c r="ZZ47" s="17"/>
      <c r="AAA47" s="17"/>
      <c r="AAB47" s="17"/>
      <c r="AAC47" s="17"/>
      <c r="AAD47" s="17"/>
      <c r="AAE47" s="17"/>
      <c r="AAF47" s="17"/>
      <c r="AAG47" s="17"/>
      <c r="AAH47" s="17"/>
      <c r="AAI47" s="17"/>
      <c r="AAJ47" s="17"/>
      <c r="AAK47" s="17"/>
      <c r="AAL47" s="17"/>
      <c r="AAM47" s="17"/>
      <c r="AAN47" s="17"/>
      <c r="AAO47" s="17"/>
      <c r="AAP47" s="17"/>
      <c r="AAQ47" s="17"/>
      <c r="AAR47" s="17"/>
      <c r="AAS47" s="17"/>
      <c r="AAT47" s="17"/>
      <c r="AAU47" s="17"/>
      <c r="AAV47" s="17"/>
      <c r="AAW47" s="17"/>
      <c r="AAX47" s="17"/>
      <c r="AAY47" s="17"/>
      <c r="AAZ47" s="17"/>
      <c r="ABA47" s="17"/>
      <c r="ABB47" s="17"/>
      <c r="ABC47" s="17"/>
      <c r="ABD47" s="17"/>
      <c r="ABE47" s="17"/>
      <c r="ABF47" s="17"/>
      <c r="ABG47" s="17"/>
      <c r="ABH47" s="17"/>
      <c r="ABI47" s="17"/>
      <c r="ABJ47" s="17"/>
      <c r="ABK47" s="17"/>
      <c r="ABL47" s="17"/>
      <c r="ABM47" s="17"/>
      <c r="ABN47" s="17"/>
      <c r="ABO47" s="17"/>
      <c r="ABP47" s="17"/>
      <c r="ABQ47" s="17"/>
      <c r="ABR47" s="17"/>
      <c r="ABS47" s="17"/>
      <c r="ABT47" s="17"/>
      <c r="ABU47" s="17"/>
      <c r="ABV47" s="17"/>
      <c r="ABW47" s="17"/>
      <c r="ABX47" s="17"/>
      <c r="ABY47" s="17"/>
      <c r="ABZ47" s="17"/>
      <c r="ACA47" s="17"/>
      <c r="ACB47" s="17"/>
      <c r="ACC47" s="17"/>
      <c r="ACD47" s="17"/>
      <c r="ACE47" s="17"/>
      <c r="ACF47" s="17"/>
      <c r="ACG47" s="17"/>
      <c r="ACH47" s="17"/>
      <c r="ACI47" s="17"/>
      <c r="ACJ47" s="17"/>
      <c r="ACK47" s="17"/>
      <c r="ACL47" s="17"/>
      <c r="ACM47" s="17"/>
      <c r="ACN47" s="17"/>
      <c r="ACO47" s="17"/>
      <c r="ACP47" s="17"/>
      <c r="ACQ47" s="17"/>
      <c r="ACR47" s="17"/>
      <c r="ACS47" s="17"/>
      <c r="ACT47" s="17"/>
      <c r="ACU47" s="17"/>
      <c r="ACV47" s="17"/>
      <c r="ACW47" s="17"/>
      <c r="ACX47" s="17"/>
      <c r="ACY47" s="17"/>
      <c r="ACZ47" s="17"/>
      <c r="ADA47" s="17"/>
      <c r="ADB47" s="17"/>
      <c r="ADC47" s="17"/>
      <c r="ADD47" s="17"/>
      <c r="ADE47" s="17"/>
      <c r="ADF47" s="17"/>
      <c r="ADG47" s="17"/>
      <c r="ADH47" s="17"/>
      <c r="ADI47" s="17"/>
      <c r="ADJ47" s="17"/>
      <c r="ADK47" s="17"/>
      <c r="ADL47" s="17"/>
      <c r="ADM47" s="17"/>
      <c r="ADN47" s="17"/>
      <c r="ADO47" s="17"/>
      <c r="ADP47" s="17"/>
      <c r="ADQ47" s="17"/>
      <c r="ADR47" s="17"/>
      <c r="ADS47" s="17"/>
      <c r="ADT47" s="17"/>
      <c r="ADU47" s="17"/>
      <c r="ADV47" s="17"/>
      <c r="ADW47" s="17"/>
      <c r="ADX47" s="17"/>
      <c r="ADY47" s="17"/>
      <c r="ADZ47" s="17"/>
      <c r="AEA47" s="17"/>
      <c r="AEB47" s="17"/>
      <c r="AEC47" s="17"/>
      <c r="AED47" s="17"/>
      <c r="AEE47" s="17"/>
      <c r="AEF47" s="17"/>
      <c r="AEG47" s="17"/>
      <c r="AEH47" s="17"/>
      <c r="AEI47" s="17"/>
      <c r="AEJ47" s="17"/>
      <c r="AEK47" s="17"/>
      <c r="AEL47" s="17"/>
      <c r="AEM47" s="17"/>
      <c r="AEN47" s="17"/>
      <c r="AEO47" s="17"/>
      <c r="AEP47" s="17"/>
      <c r="AEQ47" s="17"/>
      <c r="AER47" s="17"/>
      <c r="AES47" s="17"/>
      <c r="AET47" s="17"/>
      <c r="AEU47" s="17"/>
      <c r="AEV47" s="17"/>
      <c r="AEW47" s="17"/>
      <c r="AEX47" s="17"/>
      <c r="AEY47" s="17"/>
      <c r="AEZ47" s="17"/>
      <c r="AFA47" s="17"/>
      <c r="AFB47" s="17"/>
      <c r="AFC47" s="17"/>
      <c r="AFD47" s="17"/>
      <c r="AFE47" s="17"/>
      <c r="AFF47" s="17"/>
      <c r="AFG47" s="17"/>
      <c r="AFH47" s="17"/>
      <c r="AFI47" s="17"/>
      <c r="AFJ47" s="17"/>
      <c r="AFK47" s="17"/>
      <c r="AFL47" s="17"/>
      <c r="AFM47" s="17"/>
      <c r="AFN47" s="17"/>
      <c r="AFO47" s="17"/>
      <c r="AFP47" s="17"/>
      <c r="AFQ47" s="17"/>
      <c r="AFR47" s="17"/>
      <c r="AFS47" s="17"/>
      <c r="AFT47" s="17"/>
      <c r="AFU47" s="17"/>
      <c r="AFV47" s="17"/>
      <c r="AFW47" s="17"/>
      <c r="AFX47" s="17"/>
      <c r="AFY47" s="17"/>
      <c r="AFZ47" s="17"/>
      <c r="AGA47" s="17"/>
      <c r="AGB47" s="17"/>
      <c r="AGC47" s="17"/>
      <c r="AGD47" s="17"/>
      <c r="AGE47" s="17"/>
      <c r="AGF47" s="17"/>
      <c r="AGG47" s="17"/>
      <c r="AGH47" s="17"/>
      <c r="AGI47" s="17"/>
      <c r="AGJ47" s="17"/>
      <c r="AGK47" s="17"/>
      <c r="AGL47" s="17"/>
      <c r="AGM47" s="17"/>
      <c r="AGN47" s="17"/>
      <c r="AGO47" s="17"/>
      <c r="AGP47" s="17"/>
      <c r="AGQ47" s="17"/>
      <c r="AGR47" s="17"/>
      <c r="AGS47" s="17"/>
      <c r="AGT47" s="17"/>
      <c r="AGU47" s="17"/>
      <c r="AGV47" s="17"/>
      <c r="AGW47" s="17"/>
      <c r="AGX47" s="17"/>
      <c r="AGY47" s="17"/>
      <c r="AGZ47" s="17"/>
      <c r="AHA47" s="17"/>
      <c r="AHB47" s="17"/>
      <c r="AHC47" s="17"/>
      <c r="AHD47" s="17"/>
      <c r="AHE47" s="17"/>
      <c r="AHF47" s="17"/>
      <c r="AHG47" s="17"/>
      <c r="AHH47" s="17"/>
      <c r="AHI47" s="17"/>
      <c r="AHJ47" s="17"/>
      <c r="AHK47" s="17"/>
      <c r="AHL47" s="17"/>
      <c r="AHM47" s="17"/>
      <c r="AHN47" s="17"/>
      <c r="AHO47" s="17"/>
      <c r="AHP47" s="17"/>
      <c r="AHQ47" s="17"/>
      <c r="AHR47" s="17"/>
      <c r="AHS47" s="17"/>
      <c r="AHT47" s="17"/>
      <c r="AHU47" s="17"/>
      <c r="AHV47" s="17"/>
      <c r="AHW47" s="17"/>
      <c r="AHX47" s="17"/>
      <c r="AHY47" s="17"/>
      <c r="AHZ47" s="17"/>
      <c r="AIA47" s="17"/>
      <c r="AIB47" s="17"/>
      <c r="AIC47" s="17"/>
      <c r="AID47" s="17"/>
      <c r="AIE47" s="17"/>
      <c r="AIF47" s="17"/>
      <c r="AIG47" s="17"/>
      <c r="AIH47" s="17"/>
      <c r="AII47" s="17"/>
      <c r="AIJ47" s="17"/>
      <c r="AIK47" s="17"/>
      <c r="AIL47" s="17"/>
      <c r="AIM47" s="17"/>
      <c r="AIN47" s="17"/>
      <c r="AIO47" s="17"/>
      <c r="AIP47" s="17"/>
      <c r="AIQ47" s="17"/>
      <c r="AIR47" s="17"/>
      <c r="AIS47" s="17"/>
      <c r="AIT47" s="17"/>
      <c r="AIU47" s="17"/>
      <c r="AIV47" s="17"/>
      <c r="AIW47" s="17"/>
      <c r="AIX47" s="17"/>
      <c r="AIY47" s="17"/>
      <c r="AIZ47" s="17"/>
      <c r="AJA47" s="17"/>
      <c r="AJB47" s="17"/>
      <c r="AJC47" s="17"/>
      <c r="AJD47" s="17"/>
      <c r="AJE47" s="17"/>
      <c r="AJF47" s="17"/>
      <c r="AJG47" s="17"/>
      <c r="AJH47" s="17"/>
      <c r="AJI47" s="17"/>
      <c r="AJJ47" s="17"/>
      <c r="AJK47" s="17"/>
      <c r="AJL47" s="17"/>
      <c r="AJM47" s="17"/>
      <c r="AJN47" s="17"/>
      <c r="AJO47" s="17"/>
      <c r="AJP47" s="17"/>
      <c r="AJQ47" s="17"/>
      <c r="AJR47" s="17"/>
      <c r="AJS47" s="17"/>
      <c r="AJT47" s="17"/>
      <c r="AJU47" s="17"/>
      <c r="AJV47" s="17"/>
      <c r="AJW47" s="17"/>
      <c r="AJX47" s="17"/>
      <c r="AJY47" s="17"/>
      <c r="AJZ47" s="17"/>
      <c r="AKA47" s="17"/>
      <c r="AKB47" s="17"/>
      <c r="AKC47" s="17"/>
      <c r="AKD47" s="17"/>
      <c r="AKE47" s="17"/>
      <c r="AKF47" s="17"/>
      <c r="AKG47" s="17"/>
      <c r="AKH47" s="17"/>
      <c r="AKI47" s="17"/>
      <c r="AKJ47" s="17"/>
      <c r="AKK47" s="17"/>
      <c r="AKL47" s="17"/>
      <c r="AKM47" s="17"/>
      <c r="AKN47" s="17"/>
      <c r="AKO47" s="17"/>
      <c r="AKP47" s="17"/>
      <c r="AKQ47" s="17"/>
      <c r="AKR47" s="17"/>
      <c r="AKS47" s="17"/>
      <c r="AKT47" s="17"/>
      <c r="AKU47" s="17"/>
      <c r="AKV47" s="17"/>
      <c r="AKW47" s="17"/>
      <c r="AKX47" s="17"/>
      <c r="AKY47" s="17"/>
      <c r="AKZ47" s="17"/>
      <c r="ALA47" s="17"/>
      <c r="ALB47" s="17"/>
      <c r="ALC47" s="17"/>
      <c r="ALD47" s="17"/>
      <c r="ALE47" s="17"/>
      <c r="ALF47" s="17"/>
      <c r="ALG47" s="17"/>
      <c r="ALH47" s="17"/>
      <c r="ALI47" s="17"/>
      <c r="ALJ47" s="17"/>
      <c r="ALK47" s="17"/>
      <c r="ALL47" s="17"/>
      <c r="ALM47" s="17"/>
      <c r="ALN47" s="17"/>
      <c r="ALO47" s="17"/>
      <c r="ALP47" s="17"/>
      <c r="ALQ47" s="17"/>
      <c r="ALR47" s="17"/>
      <c r="ALS47" s="17"/>
      <c r="ALT47" s="17"/>
      <c r="ALU47" s="17"/>
    </row>
    <row r="48" spans="1:1009" s="12" customFormat="1" ht="18">
      <c r="A48" s="112" t="str">
        <f>DataBase!B44</f>
        <v>Oncorhynchus mykiss</v>
      </c>
      <c r="B48" s="112" t="str">
        <f>DataBase!C44</f>
        <v>test des micronoyaux</v>
      </c>
      <c r="C48" s="112" t="str">
        <f>DataBase!D44</f>
        <v>Continental</v>
      </c>
      <c r="D48" s="112" t="str">
        <f>DataBase!E44</f>
        <v>F. Le Bihanic</v>
      </c>
      <c r="E48" s="112" t="str">
        <f>DataBase!F44</f>
        <v>EPOC</v>
      </c>
      <c r="F48" s="20" t="str">
        <f t="shared" si="0"/>
        <v>Oncorhynchus mykiss test des micronoyaux</v>
      </c>
      <c r="G48" s="20">
        <f>_xlfn.RANK.EQ(H48,$H$9:$H$997,0)+COUNTIF(H$8:H47,H48)</f>
        <v>11</v>
      </c>
      <c r="H48" s="20">
        <f t="shared" si="1"/>
        <v>350</v>
      </c>
      <c r="I48" s="19">
        <f>INDEX(Ponderation!$W:$AA,MATCH(Analyse!I$8,Ponderation!$W:$W,0),MATCH(Analyse!$B$5,Ponderation!$W$2:$AA$2,0))*INDEX(DataBase!$1:$1048576,MATCH(Analyse!$F48,DataBase!$G:$G,0),MATCH(Analyse!I$8,DataBase!$4:$4,0))</f>
        <v>30</v>
      </c>
      <c r="J48" s="19">
        <f>INDEX(Ponderation!$W:$AA,MATCH(Analyse!J$8,Ponderation!$W:$W,0),MATCH(Analyse!$B$5,Ponderation!$W$2:$AA$2,0))*INDEX(DataBase!$1:$1048576,MATCH(Analyse!$F48,DataBase!$G:$G,0),MATCH(Analyse!J$8,DataBase!$4:$4,0))</f>
        <v>0</v>
      </c>
      <c r="K48" s="19">
        <f>INDEX(Ponderation!$W:$AA,MATCH(Analyse!K$8,Ponderation!$W:$W,0),MATCH(Analyse!$B$5,Ponderation!$W$2:$AA$2,0))*INDEX(DataBase!$1:$1048576,MATCH(Analyse!$F48,DataBase!$G:$G,0),MATCH(Analyse!K$8,DataBase!$4:$4,0))</f>
        <v>0</v>
      </c>
      <c r="L48" s="19">
        <f>INDEX(Ponderation!$W:$AA,MATCH(Analyse!L$8,Ponderation!$W:$W,0),MATCH(Analyse!$B$5,Ponderation!$W$2:$AA$2,0))*INDEX(DataBase!$1:$1048576,MATCH(Analyse!$F48,DataBase!$G:$G,0),MATCH(Analyse!L$8,DataBase!$4:$4,0))</f>
        <v>30</v>
      </c>
      <c r="M48" s="19">
        <f>INDEX(Ponderation!$W:$AA,MATCH(Analyse!M$8,Ponderation!$W:$W,0),MATCH(Analyse!$B$5,Ponderation!$W$2:$AA$2,0))*INDEX(DataBase!$1:$1048576,MATCH(Analyse!$F48,DataBase!$G:$G,0),MATCH(Analyse!M$8,DataBase!$4:$4,0))</f>
        <v>0</v>
      </c>
      <c r="N48" s="19">
        <f>INDEX(Ponderation!$W:$AA,MATCH(Analyse!N$8,Ponderation!$W:$W,0),MATCH(Analyse!$B$5,Ponderation!$W$2:$AA$2,0))*INDEX(DataBase!$1:$1048576,MATCH(Analyse!$F48,DataBase!$G:$G,0),MATCH(Analyse!N$8,DataBase!$4:$4,0))</f>
        <v>0</v>
      </c>
      <c r="O48" s="19">
        <f>INDEX(Ponderation!$W:$AA,MATCH(Analyse!O$8,Ponderation!$W:$W,0),MATCH(Analyse!$B$5,Ponderation!$W$2:$AA$2,0))*INDEX(DataBase!$1:$1048576,MATCH(Analyse!$F48,DataBase!$G:$G,0),MATCH(Analyse!O$8,DataBase!$4:$4,0))</f>
        <v>30</v>
      </c>
      <c r="P48" s="19">
        <f>INDEX(Ponderation!$W:$AA,MATCH(Analyse!P$8,Ponderation!$W:$W,0),MATCH(Analyse!$B$5,Ponderation!$W$2:$AA$2,0))*INDEX(DataBase!$1:$1048576,MATCH(Analyse!$F48,DataBase!$G:$G,0),MATCH(Analyse!P$8,DataBase!$4:$4,0))</f>
        <v>0</v>
      </c>
      <c r="Q48" s="19">
        <f>INDEX(Ponderation!$W:$AA,MATCH(Analyse!Q$8,Ponderation!$W:$W,0),MATCH(Analyse!$B$5,Ponderation!$W$2:$AA$2,0))*INDEX(DataBase!$1:$1048576,MATCH(Analyse!$F48,DataBase!$G:$G,0),MATCH(Analyse!Q$8,DataBase!$4:$4,0))</f>
        <v>0</v>
      </c>
      <c r="R48" s="19">
        <f>INDEX(Ponderation!$W:$AA,MATCH(Analyse!R$8,Ponderation!$W:$W,0),MATCH(Analyse!$B$5,Ponderation!$W$2:$AA$2,0))*INDEX(DataBase!$1:$1048576,MATCH(Analyse!$F48,DataBase!$G:$G,0),MATCH(Analyse!R$8,DataBase!$4:$4,0))</f>
        <v>30</v>
      </c>
      <c r="S48" s="19">
        <f>INDEX(Ponderation!$W:$AA,MATCH(Analyse!S$8,Ponderation!$W:$W,0),MATCH(Analyse!$B$5,Ponderation!$W$2:$AA$2,0))*INDEX(DataBase!$1:$1048576,MATCH(Analyse!$F48,DataBase!$G:$G,0),MATCH(Analyse!S$8,DataBase!$4:$4,0))</f>
        <v>0</v>
      </c>
      <c r="T48" s="19">
        <f>INDEX(Ponderation!$W:$AA,MATCH(Analyse!T$8,Ponderation!$W:$W,0),MATCH(Analyse!$B$5,Ponderation!$W$2:$AA$2,0))*INDEX(DataBase!$1:$1048576,MATCH(Analyse!$F48,DataBase!$G:$G,0),MATCH(Analyse!T$8,DataBase!$4:$4,0))</f>
        <v>0</v>
      </c>
      <c r="U48" s="19">
        <f>INDEX(Ponderation!$W:$AA,MATCH(Analyse!U$8,Ponderation!$W:$W,0),MATCH(Analyse!$B$5,Ponderation!$W$2:$AA$2,0))*INDEX(DataBase!$1:$1048576,MATCH(Analyse!$F48,DataBase!$G:$G,0),MATCH(Analyse!U$8,DataBase!$4:$4,0))</f>
        <v>0</v>
      </c>
      <c r="V48" s="19">
        <f>INDEX(Ponderation!$W:$AA,MATCH(Analyse!V$8,Ponderation!$W:$W,0),MATCH(Analyse!$B$5,Ponderation!$W$2:$AA$2,0))*INDEX(DataBase!$1:$1048576,MATCH(Analyse!$F48,DataBase!$G:$G,0),MATCH(Analyse!V$8,DataBase!$4:$4,0))</f>
        <v>20</v>
      </c>
      <c r="W48" s="19">
        <f>INDEX(Ponderation!$W:$AA,MATCH(Analyse!W$8,Ponderation!$W:$W,0),MATCH(Analyse!$B$5,Ponderation!$W$2:$AA$2,0))*INDEX(DataBase!$1:$1048576,MATCH(Analyse!$F48,DataBase!$G:$G,0),MATCH(Analyse!W$8,DataBase!$4:$4,0))</f>
        <v>0</v>
      </c>
      <c r="X48" s="19">
        <f>INDEX(Ponderation!$W:$AA,MATCH(Analyse!X$8,Ponderation!$W:$W,0),MATCH(Analyse!$B$5,Ponderation!$W$2:$AA$2,0))*INDEX(DataBase!$1:$1048576,MATCH(Analyse!$F48,DataBase!$G:$G,0),MATCH(Analyse!X$8,DataBase!$4:$4,0))</f>
        <v>10</v>
      </c>
      <c r="Y48" s="19">
        <f>INDEX(Ponderation!$W:$AA,MATCH(Analyse!Y$8,Ponderation!$W:$W,0),MATCH(Analyse!$B$5,Ponderation!$W$2:$AA$2,0))*INDEX(DataBase!$1:$1048576,MATCH(Analyse!$F48,DataBase!$G:$G,0),MATCH(Analyse!Y$8,DataBase!$4:$4,0))</f>
        <v>10</v>
      </c>
      <c r="Z48" s="19">
        <f>INDEX(Ponderation!$W:$AA,MATCH(Analyse!Z$8,Ponderation!$W:$W,0),MATCH(Analyse!$B$5,Ponderation!$W$2:$AA$2,0))*INDEX(DataBase!$1:$1048576,MATCH(Analyse!$F48,DataBase!$G:$G,0),MATCH(Analyse!Z$8,DataBase!$4:$4,0))</f>
        <v>10</v>
      </c>
      <c r="AA48" s="19">
        <f>INDEX(Ponderation!$W:$AA,MATCH(Analyse!AA$8,Ponderation!$W:$W,0),MATCH(Analyse!$B$5,Ponderation!$W$2:$AA$2,0))*INDEX(DataBase!$1:$1048576,MATCH(Analyse!$F48,DataBase!$G:$G,0),MATCH(Analyse!AA$8,DataBase!$4:$4,0))</f>
        <v>0</v>
      </c>
      <c r="AB48" s="19">
        <f>INDEX(Ponderation!$W:$AA,MATCH(Analyse!AB$8,Ponderation!$W:$W,0),MATCH(Analyse!$B$5,Ponderation!$W$2:$AA$2,0))*INDEX(DataBase!$1:$1048576,MATCH(Analyse!$F48,DataBase!$G:$G,0),MATCH(Analyse!AB$8,DataBase!$4:$4,0))</f>
        <v>0</v>
      </c>
      <c r="AC48" s="19">
        <f>INDEX(Ponderation!$W:$AA,MATCH(Analyse!AC$8,Ponderation!$W:$W,0),MATCH(Analyse!$B$5,Ponderation!$W$2:$AA$2,0))*INDEX(DataBase!$1:$1048576,MATCH(Analyse!$F48,DataBase!$G:$G,0),MATCH(Analyse!AC$8,DataBase!$4:$4,0))</f>
        <v>0</v>
      </c>
      <c r="AD48" s="19">
        <f>INDEX(Ponderation!$W:$AA,MATCH(Analyse!AD$8,Ponderation!$W:$W,0),MATCH(Analyse!$B$5,Ponderation!$W$2:$AA$2,0))*INDEX(DataBase!$1:$1048576,MATCH(Analyse!$F48,DataBase!$G:$G,0),MATCH(Analyse!AD$8,DataBase!$4:$4,0))</f>
        <v>30</v>
      </c>
      <c r="AE48" s="19">
        <f>INDEX(Ponderation!$W:$AA,MATCH(Analyse!AE$8,Ponderation!$W:$W,0),MATCH(Analyse!$B$5,Ponderation!$W$2:$AA$2,0))*INDEX(DataBase!$1:$1048576,MATCH(Analyse!$F48,DataBase!$G:$G,0),MATCH(Analyse!AE$8,DataBase!$4:$4,0))</f>
        <v>30</v>
      </c>
      <c r="AF48" s="19">
        <f>INDEX(Ponderation!$W:$AA,MATCH(Analyse!AF$8,Ponderation!$W:$W,0),MATCH(Analyse!$B$5,Ponderation!$W$2:$AA$2,0))*INDEX(DataBase!$1:$1048576,MATCH(Analyse!$F48,DataBase!$G:$G,0),MATCH(Analyse!AF$8,DataBase!$4:$4,0))</f>
        <v>30</v>
      </c>
      <c r="AG48" s="19">
        <f>INDEX(Ponderation!$W:$AA,MATCH(Analyse!AG$8,Ponderation!$W:$W,0),MATCH(Analyse!$B$5,Ponderation!$W$2:$AA$2,0))*INDEX(DataBase!$1:$1048576,MATCH(Analyse!$F48,DataBase!$G:$G,0),MATCH(Analyse!AG$8,DataBase!$4:$4,0))</f>
        <v>0</v>
      </c>
      <c r="AH48" s="19">
        <f>INDEX(Ponderation!$W:$AA,MATCH(Analyse!AH$8,Ponderation!$W:$W,0),MATCH(Analyse!$B$5,Ponderation!$W$2:$AA$2,0))*INDEX(DataBase!$1:$1048576,MATCH(Analyse!$F48,DataBase!$G:$G,0),MATCH(Analyse!AH$8,DataBase!$4:$4,0))</f>
        <v>0</v>
      </c>
      <c r="AI48" s="19">
        <f>INDEX(Ponderation!$W:$AA,MATCH(Analyse!AI$8,Ponderation!$W:$W,0),MATCH(Analyse!$B$5,Ponderation!$W$2:$AA$2,0))*INDEX(DataBase!$1:$1048576,MATCH(Analyse!$F48,DataBase!$G:$G,0),MATCH(Analyse!AI$8,DataBase!$4:$4,0))</f>
        <v>10</v>
      </c>
      <c r="AJ48" s="19">
        <f>INDEX(Ponderation!$W:$AA,MATCH(Analyse!AJ$8,Ponderation!$W:$W,0),MATCH(Analyse!$B$5,Ponderation!$W$2:$AA$2,0))*INDEX(DataBase!$1:$1048576,MATCH(Analyse!$F48,DataBase!$G:$G,0),MATCH(Analyse!AJ$8,DataBase!$4:$4,0))</f>
        <v>0</v>
      </c>
      <c r="AK48" s="19">
        <f>INDEX(Ponderation!$W:$AA,MATCH(Analyse!AK$8,Ponderation!$W:$W,0),MATCH(Analyse!$B$5,Ponderation!$W$2:$AA$2,0))*INDEX(DataBase!$1:$1048576,MATCH(Analyse!$F48,DataBase!$G:$G,0),MATCH(Analyse!AK$8,DataBase!$4:$4,0))</f>
        <v>30</v>
      </c>
      <c r="AL48" s="19">
        <f>INDEX(Ponderation!$W:$AA,MATCH(Analyse!AL$8,Ponderation!$W:$W,0),MATCH(Analyse!$B$5,Ponderation!$W$2:$AA$2,0))*INDEX(DataBase!$1:$1048576,MATCH(Analyse!$F48,DataBase!$G:$G,0),MATCH(Analyse!AL$8,DataBase!$4:$4,0))</f>
        <v>0</v>
      </c>
      <c r="AM48" s="19">
        <f>INDEX(Ponderation!$W:$AA,MATCH(Analyse!AM$8,Ponderation!$W:$W,0),MATCH(Analyse!$B$5,Ponderation!$W$2:$AA$2,0))*INDEX(DataBase!$1:$1048576,MATCH(Analyse!$F48,DataBase!$G:$G,0),MATCH(Analyse!AM$8,DataBase!$4:$4,0))</f>
        <v>20</v>
      </c>
      <c r="AN48" s="19">
        <f>INDEX(Ponderation!$W:$AA,MATCH(Analyse!AN$8,Ponderation!$W:$W,0),MATCH(Analyse!$B$5,Ponderation!$W$2:$AA$2,0))*INDEX(DataBase!$1:$1048576,MATCH(Analyse!$F48,DataBase!$G:$G,0),MATCH(Analyse!AN$8,DataBase!$4:$4,0))</f>
        <v>0</v>
      </c>
      <c r="AO48" s="19">
        <f>INDEX(Ponderation!$W:$AA,MATCH(Analyse!AO$8,Ponderation!$W:$W,0),MATCH(Analyse!$B$5,Ponderation!$W$2:$AA$2,0))*INDEX(DataBase!$1:$1048576,MATCH(Analyse!$F48,DataBase!$G:$G,0),MATCH(Analyse!AO$8,DataBase!$4:$4,0))</f>
        <v>30</v>
      </c>
      <c r="AP48" s="19">
        <f>INDEX(Ponderation!$W:$AA,MATCH(Analyse!AP$8,Ponderation!$W:$W,0),MATCH(Analyse!$B$5,Ponderation!$W$2:$AA$2,0))*INDEX(DataBase!$1:$1048576,MATCH(Analyse!$F48,DataBase!$G:$G,0),MATCH(Analyse!AP$8,DataBase!$4:$4,0))</f>
        <v>0</v>
      </c>
      <c r="AQ48" s="13"/>
      <c r="AR48" s="13"/>
      <c r="AS48" s="13"/>
      <c r="AT48" s="13"/>
      <c r="AU48" s="13"/>
      <c r="AV48" s="13"/>
      <c r="AW48" s="13"/>
      <c r="AX48" s="13"/>
      <c r="AY48" s="13"/>
      <c r="AZ48" s="13"/>
      <c r="BA48" s="13"/>
      <c r="BB48" s="13"/>
      <c r="BC48" s="13"/>
      <c r="BD48" s="13"/>
      <c r="BE48" s="13"/>
      <c r="BF48" s="13"/>
      <c r="BG48" s="13"/>
      <c r="BH48" s="13"/>
      <c r="BI48" s="13"/>
      <c r="BJ48" s="13"/>
      <c r="BK48" s="13"/>
      <c r="BL48" s="13"/>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c r="SX48" s="17"/>
      <c r="SY48" s="17"/>
      <c r="SZ48" s="17"/>
      <c r="TA48" s="17"/>
      <c r="TB48" s="17"/>
      <c r="TC48" s="17"/>
      <c r="TD48" s="17"/>
      <c r="TE48" s="17"/>
      <c r="TF48" s="17"/>
      <c r="TG48" s="17"/>
      <c r="TH48" s="17"/>
      <c r="TI48" s="17"/>
      <c r="TJ48" s="17"/>
      <c r="TK48" s="17"/>
      <c r="TL48" s="17"/>
      <c r="TM48" s="17"/>
      <c r="TN48" s="17"/>
      <c r="TO48" s="17"/>
      <c r="TP48" s="17"/>
      <c r="TQ48" s="17"/>
      <c r="TR48" s="17"/>
      <c r="TS48" s="17"/>
      <c r="TT48" s="17"/>
      <c r="TU48" s="17"/>
      <c r="TV48" s="17"/>
      <c r="TW48" s="17"/>
      <c r="TX48" s="17"/>
      <c r="TY48" s="17"/>
      <c r="TZ48" s="17"/>
      <c r="UA48" s="17"/>
      <c r="UB48" s="17"/>
      <c r="UC48" s="17"/>
      <c r="UD48" s="17"/>
      <c r="UE48" s="17"/>
      <c r="UF48" s="17"/>
      <c r="UG48" s="17"/>
      <c r="UH48" s="17"/>
      <c r="UI48" s="17"/>
      <c r="UJ48" s="17"/>
      <c r="UK48" s="17"/>
      <c r="UL48" s="17"/>
      <c r="UM48" s="17"/>
      <c r="UN48" s="17"/>
      <c r="UO48" s="17"/>
      <c r="UP48" s="17"/>
      <c r="UQ48" s="17"/>
      <c r="UR48" s="17"/>
      <c r="US48" s="17"/>
      <c r="UT48" s="17"/>
      <c r="UU48" s="17"/>
      <c r="UV48" s="17"/>
      <c r="UW48" s="17"/>
      <c r="UX48" s="17"/>
      <c r="UY48" s="17"/>
      <c r="UZ48" s="17"/>
      <c r="VA48" s="17"/>
      <c r="VB48" s="17"/>
      <c r="VC48" s="17"/>
      <c r="VD48" s="17"/>
      <c r="VE48" s="17"/>
      <c r="VF48" s="17"/>
      <c r="VG48" s="17"/>
      <c r="VH48" s="17"/>
      <c r="VI48" s="17"/>
      <c r="VJ48" s="17"/>
      <c r="VK48" s="17"/>
      <c r="VL48" s="17"/>
      <c r="VM48" s="17"/>
      <c r="VN48" s="17"/>
      <c r="VO48" s="17"/>
      <c r="VP48" s="17"/>
      <c r="VQ48" s="17"/>
      <c r="VR48" s="17"/>
      <c r="VS48" s="17"/>
      <c r="VT48" s="17"/>
      <c r="VU48" s="17"/>
      <c r="VV48" s="17"/>
      <c r="VW48" s="17"/>
      <c r="VX48" s="17"/>
      <c r="VY48" s="17"/>
      <c r="VZ48" s="17"/>
      <c r="WA48" s="17"/>
      <c r="WB48" s="17"/>
      <c r="WC48" s="17"/>
      <c r="WD48" s="17"/>
      <c r="WE48" s="17"/>
      <c r="WF48" s="17"/>
      <c r="WG48" s="17"/>
      <c r="WH48" s="17"/>
      <c r="WI48" s="17"/>
      <c r="WJ48" s="17"/>
      <c r="WK48" s="17"/>
      <c r="WL48" s="17"/>
      <c r="WM48" s="17"/>
      <c r="WN48" s="17"/>
      <c r="WO48" s="17"/>
      <c r="WP48" s="17"/>
      <c r="WQ48" s="17"/>
      <c r="WR48" s="17"/>
      <c r="WS48" s="17"/>
      <c r="WT48" s="17"/>
      <c r="WU48" s="17"/>
      <c r="WV48" s="17"/>
      <c r="WW48" s="17"/>
      <c r="WX48" s="17"/>
      <c r="WY48" s="17"/>
      <c r="WZ48" s="17"/>
      <c r="XA48" s="17"/>
      <c r="XB48" s="17"/>
      <c r="XC48" s="17"/>
      <c r="XD48" s="17"/>
      <c r="XE48" s="17"/>
      <c r="XF48" s="17"/>
      <c r="XG48" s="17"/>
      <c r="XH48" s="17"/>
      <c r="XI48" s="17"/>
      <c r="XJ48" s="17"/>
      <c r="XK48" s="17"/>
      <c r="XL48" s="17"/>
      <c r="XM48" s="17"/>
      <c r="XN48" s="17"/>
      <c r="XO48" s="17"/>
      <c r="XP48" s="17"/>
      <c r="XQ48" s="17"/>
      <c r="XR48" s="17"/>
      <c r="XS48" s="17"/>
      <c r="XT48" s="17"/>
      <c r="XU48" s="17"/>
      <c r="XV48" s="17"/>
      <c r="XW48" s="17"/>
      <c r="XX48" s="17"/>
      <c r="XY48" s="17"/>
      <c r="XZ48" s="17"/>
      <c r="YA48" s="17"/>
      <c r="YB48" s="17"/>
      <c r="YC48" s="17"/>
      <c r="YD48" s="17"/>
      <c r="YE48" s="17"/>
      <c r="YF48" s="17"/>
      <c r="YG48" s="17"/>
      <c r="YH48" s="17"/>
      <c r="YI48" s="17"/>
      <c r="YJ48" s="17"/>
      <c r="YK48" s="17"/>
      <c r="YL48" s="17"/>
      <c r="YM48" s="17"/>
      <c r="YN48" s="17"/>
      <c r="YO48" s="17"/>
      <c r="YP48" s="17"/>
      <c r="YQ48" s="17"/>
      <c r="YR48" s="17"/>
      <c r="YS48" s="17"/>
      <c r="YT48" s="17"/>
      <c r="YU48" s="17"/>
      <c r="YV48" s="17"/>
      <c r="YW48" s="17"/>
      <c r="YX48" s="17"/>
      <c r="YY48" s="17"/>
      <c r="YZ48" s="17"/>
      <c r="ZA48" s="17"/>
      <c r="ZB48" s="17"/>
      <c r="ZC48" s="17"/>
      <c r="ZD48" s="17"/>
      <c r="ZE48" s="17"/>
      <c r="ZF48" s="17"/>
      <c r="ZG48" s="17"/>
      <c r="ZH48" s="17"/>
      <c r="ZI48" s="17"/>
      <c r="ZJ48" s="17"/>
      <c r="ZK48" s="17"/>
      <c r="ZL48" s="17"/>
      <c r="ZM48" s="17"/>
      <c r="ZN48" s="17"/>
      <c r="ZO48" s="17"/>
      <c r="ZP48" s="17"/>
      <c r="ZQ48" s="17"/>
      <c r="ZR48" s="17"/>
      <c r="ZS48" s="17"/>
      <c r="ZT48" s="17"/>
      <c r="ZU48" s="17"/>
      <c r="ZV48" s="17"/>
      <c r="ZW48" s="17"/>
      <c r="ZX48" s="17"/>
      <c r="ZY48" s="17"/>
      <c r="ZZ48" s="17"/>
      <c r="AAA48" s="17"/>
      <c r="AAB48" s="17"/>
      <c r="AAC48" s="17"/>
      <c r="AAD48" s="17"/>
      <c r="AAE48" s="17"/>
      <c r="AAF48" s="17"/>
      <c r="AAG48" s="17"/>
      <c r="AAH48" s="17"/>
      <c r="AAI48" s="17"/>
      <c r="AAJ48" s="17"/>
      <c r="AAK48" s="17"/>
      <c r="AAL48" s="17"/>
      <c r="AAM48" s="17"/>
      <c r="AAN48" s="17"/>
      <c r="AAO48" s="17"/>
      <c r="AAP48" s="17"/>
      <c r="AAQ48" s="17"/>
      <c r="AAR48" s="17"/>
      <c r="AAS48" s="17"/>
      <c r="AAT48" s="17"/>
      <c r="AAU48" s="17"/>
      <c r="AAV48" s="17"/>
      <c r="AAW48" s="17"/>
      <c r="AAX48" s="17"/>
      <c r="AAY48" s="17"/>
      <c r="AAZ48" s="17"/>
      <c r="ABA48" s="17"/>
      <c r="ABB48" s="17"/>
      <c r="ABC48" s="17"/>
      <c r="ABD48" s="17"/>
      <c r="ABE48" s="17"/>
      <c r="ABF48" s="17"/>
      <c r="ABG48" s="17"/>
      <c r="ABH48" s="17"/>
      <c r="ABI48" s="17"/>
      <c r="ABJ48" s="17"/>
      <c r="ABK48" s="17"/>
      <c r="ABL48" s="17"/>
      <c r="ABM48" s="17"/>
      <c r="ABN48" s="17"/>
      <c r="ABO48" s="17"/>
      <c r="ABP48" s="17"/>
      <c r="ABQ48" s="17"/>
      <c r="ABR48" s="17"/>
      <c r="ABS48" s="17"/>
      <c r="ABT48" s="17"/>
      <c r="ABU48" s="17"/>
      <c r="ABV48" s="17"/>
      <c r="ABW48" s="17"/>
      <c r="ABX48" s="17"/>
      <c r="ABY48" s="17"/>
      <c r="ABZ48" s="17"/>
      <c r="ACA48" s="17"/>
      <c r="ACB48" s="17"/>
      <c r="ACC48" s="17"/>
      <c r="ACD48" s="17"/>
      <c r="ACE48" s="17"/>
      <c r="ACF48" s="17"/>
      <c r="ACG48" s="17"/>
      <c r="ACH48" s="17"/>
      <c r="ACI48" s="17"/>
      <c r="ACJ48" s="17"/>
      <c r="ACK48" s="17"/>
      <c r="ACL48" s="17"/>
      <c r="ACM48" s="17"/>
      <c r="ACN48" s="17"/>
      <c r="ACO48" s="17"/>
      <c r="ACP48" s="17"/>
      <c r="ACQ48" s="17"/>
      <c r="ACR48" s="17"/>
      <c r="ACS48" s="17"/>
      <c r="ACT48" s="17"/>
      <c r="ACU48" s="17"/>
      <c r="ACV48" s="17"/>
      <c r="ACW48" s="17"/>
      <c r="ACX48" s="17"/>
      <c r="ACY48" s="17"/>
      <c r="ACZ48" s="17"/>
      <c r="ADA48" s="17"/>
      <c r="ADB48" s="17"/>
      <c r="ADC48" s="17"/>
      <c r="ADD48" s="17"/>
      <c r="ADE48" s="17"/>
      <c r="ADF48" s="17"/>
      <c r="ADG48" s="17"/>
      <c r="ADH48" s="17"/>
      <c r="ADI48" s="17"/>
      <c r="ADJ48" s="17"/>
      <c r="ADK48" s="17"/>
      <c r="ADL48" s="17"/>
      <c r="ADM48" s="17"/>
      <c r="ADN48" s="17"/>
      <c r="ADO48" s="17"/>
      <c r="ADP48" s="17"/>
      <c r="ADQ48" s="17"/>
      <c r="ADR48" s="17"/>
      <c r="ADS48" s="17"/>
      <c r="ADT48" s="17"/>
      <c r="ADU48" s="17"/>
      <c r="ADV48" s="17"/>
      <c r="ADW48" s="17"/>
      <c r="ADX48" s="17"/>
      <c r="ADY48" s="17"/>
      <c r="ADZ48" s="17"/>
      <c r="AEA48" s="17"/>
      <c r="AEB48" s="17"/>
      <c r="AEC48" s="17"/>
      <c r="AED48" s="17"/>
      <c r="AEE48" s="17"/>
      <c r="AEF48" s="17"/>
      <c r="AEG48" s="17"/>
      <c r="AEH48" s="17"/>
      <c r="AEI48" s="17"/>
      <c r="AEJ48" s="17"/>
      <c r="AEK48" s="17"/>
      <c r="AEL48" s="17"/>
      <c r="AEM48" s="17"/>
      <c r="AEN48" s="17"/>
      <c r="AEO48" s="17"/>
      <c r="AEP48" s="17"/>
      <c r="AEQ48" s="17"/>
      <c r="AER48" s="17"/>
      <c r="AES48" s="17"/>
      <c r="AET48" s="17"/>
      <c r="AEU48" s="17"/>
      <c r="AEV48" s="17"/>
      <c r="AEW48" s="17"/>
      <c r="AEX48" s="17"/>
      <c r="AEY48" s="17"/>
      <c r="AEZ48" s="17"/>
      <c r="AFA48" s="17"/>
      <c r="AFB48" s="17"/>
      <c r="AFC48" s="17"/>
      <c r="AFD48" s="17"/>
      <c r="AFE48" s="17"/>
      <c r="AFF48" s="17"/>
      <c r="AFG48" s="17"/>
      <c r="AFH48" s="17"/>
      <c r="AFI48" s="17"/>
      <c r="AFJ48" s="17"/>
      <c r="AFK48" s="17"/>
      <c r="AFL48" s="17"/>
      <c r="AFM48" s="17"/>
      <c r="AFN48" s="17"/>
      <c r="AFO48" s="17"/>
      <c r="AFP48" s="17"/>
      <c r="AFQ48" s="17"/>
      <c r="AFR48" s="17"/>
      <c r="AFS48" s="17"/>
      <c r="AFT48" s="17"/>
      <c r="AFU48" s="17"/>
      <c r="AFV48" s="17"/>
      <c r="AFW48" s="17"/>
      <c r="AFX48" s="17"/>
      <c r="AFY48" s="17"/>
      <c r="AFZ48" s="17"/>
      <c r="AGA48" s="17"/>
      <c r="AGB48" s="17"/>
      <c r="AGC48" s="17"/>
      <c r="AGD48" s="17"/>
      <c r="AGE48" s="17"/>
      <c r="AGF48" s="17"/>
      <c r="AGG48" s="17"/>
      <c r="AGH48" s="17"/>
      <c r="AGI48" s="17"/>
      <c r="AGJ48" s="17"/>
      <c r="AGK48" s="17"/>
      <c r="AGL48" s="17"/>
      <c r="AGM48" s="17"/>
      <c r="AGN48" s="17"/>
      <c r="AGO48" s="17"/>
      <c r="AGP48" s="17"/>
      <c r="AGQ48" s="17"/>
      <c r="AGR48" s="17"/>
      <c r="AGS48" s="17"/>
      <c r="AGT48" s="17"/>
      <c r="AGU48" s="17"/>
      <c r="AGV48" s="17"/>
      <c r="AGW48" s="17"/>
      <c r="AGX48" s="17"/>
      <c r="AGY48" s="17"/>
      <c r="AGZ48" s="17"/>
      <c r="AHA48" s="17"/>
      <c r="AHB48" s="17"/>
      <c r="AHC48" s="17"/>
      <c r="AHD48" s="17"/>
      <c r="AHE48" s="17"/>
      <c r="AHF48" s="17"/>
      <c r="AHG48" s="17"/>
      <c r="AHH48" s="17"/>
      <c r="AHI48" s="17"/>
      <c r="AHJ48" s="17"/>
      <c r="AHK48" s="17"/>
      <c r="AHL48" s="17"/>
      <c r="AHM48" s="17"/>
      <c r="AHN48" s="17"/>
      <c r="AHO48" s="17"/>
      <c r="AHP48" s="17"/>
      <c r="AHQ48" s="17"/>
      <c r="AHR48" s="17"/>
      <c r="AHS48" s="17"/>
      <c r="AHT48" s="17"/>
      <c r="AHU48" s="17"/>
      <c r="AHV48" s="17"/>
      <c r="AHW48" s="17"/>
      <c r="AHX48" s="17"/>
      <c r="AHY48" s="17"/>
      <c r="AHZ48" s="17"/>
      <c r="AIA48" s="17"/>
      <c r="AIB48" s="17"/>
      <c r="AIC48" s="17"/>
      <c r="AID48" s="17"/>
      <c r="AIE48" s="17"/>
      <c r="AIF48" s="17"/>
      <c r="AIG48" s="17"/>
      <c r="AIH48" s="17"/>
      <c r="AII48" s="17"/>
      <c r="AIJ48" s="17"/>
      <c r="AIK48" s="17"/>
      <c r="AIL48" s="17"/>
      <c r="AIM48" s="17"/>
      <c r="AIN48" s="17"/>
      <c r="AIO48" s="17"/>
      <c r="AIP48" s="17"/>
      <c r="AIQ48" s="17"/>
      <c r="AIR48" s="17"/>
      <c r="AIS48" s="17"/>
      <c r="AIT48" s="17"/>
      <c r="AIU48" s="17"/>
      <c r="AIV48" s="17"/>
      <c r="AIW48" s="17"/>
      <c r="AIX48" s="17"/>
      <c r="AIY48" s="17"/>
      <c r="AIZ48" s="17"/>
      <c r="AJA48" s="17"/>
      <c r="AJB48" s="17"/>
      <c r="AJC48" s="17"/>
      <c r="AJD48" s="17"/>
      <c r="AJE48" s="17"/>
      <c r="AJF48" s="17"/>
      <c r="AJG48" s="17"/>
      <c r="AJH48" s="17"/>
      <c r="AJI48" s="17"/>
      <c r="AJJ48" s="17"/>
      <c r="AJK48" s="17"/>
      <c r="AJL48" s="17"/>
      <c r="AJM48" s="17"/>
      <c r="AJN48" s="17"/>
      <c r="AJO48" s="17"/>
      <c r="AJP48" s="17"/>
      <c r="AJQ48" s="17"/>
      <c r="AJR48" s="17"/>
      <c r="AJS48" s="17"/>
      <c r="AJT48" s="17"/>
      <c r="AJU48" s="17"/>
      <c r="AJV48" s="17"/>
      <c r="AJW48" s="17"/>
      <c r="AJX48" s="17"/>
      <c r="AJY48" s="17"/>
      <c r="AJZ48" s="17"/>
      <c r="AKA48" s="17"/>
      <c r="AKB48" s="17"/>
      <c r="AKC48" s="17"/>
      <c r="AKD48" s="17"/>
      <c r="AKE48" s="17"/>
      <c r="AKF48" s="17"/>
      <c r="AKG48" s="17"/>
      <c r="AKH48" s="17"/>
      <c r="AKI48" s="17"/>
      <c r="AKJ48" s="17"/>
      <c r="AKK48" s="17"/>
      <c r="AKL48" s="17"/>
      <c r="AKM48" s="17"/>
      <c r="AKN48" s="17"/>
      <c r="AKO48" s="17"/>
      <c r="AKP48" s="17"/>
      <c r="AKQ48" s="17"/>
      <c r="AKR48" s="17"/>
      <c r="AKS48" s="17"/>
      <c r="AKT48" s="17"/>
      <c r="AKU48" s="17"/>
      <c r="AKV48" s="17"/>
      <c r="AKW48" s="17"/>
      <c r="AKX48" s="17"/>
      <c r="AKY48" s="17"/>
      <c r="AKZ48" s="17"/>
      <c r="ALA48" s="17"/>
      <c r="ALB48" s="17"/>
      <c r="ALC48" s="17"/>
      <c r="ALD48" s="17"/>
      <c r="ALE48" s="17"/>
      <c r="ALF48" s="17"/>
      <c r="ALG48" s="17"/>
      <c r="ALH48" s="17"/>
      <c r="ALI48" s="17"/>
      <c r="ALJ48" s="17"/>
      <c r="ALK48" s="17"/>
      <c r="ALL48" s="17"/>
      <c r="ALM48" s="17"/>
      <c r="ALN48" s="17"/>
      <c r="ALO48" s="17"/>
      <c r="ALP48" s="17"/>
      <c r="ALQ48" s="17"/>
      <c r="ALR48" s="17"/>
      <c r="ALS48" s="17"/>
      <c r="ALT48" s="17"/>
      <c r="ALU48" s="17"/>
    </row>
    <row r="49" spans="1:1009" s="12" customFormat="1" ht="18">
      <c r="A49" s="112" t="str">
        <f>DataBase!B45</f>
        <v>Oncorhynchus mykiss</v>
      </c>
      <c r="B49" s="112" t="str">
        <f>DataBase!C45</f>
        <v>Tbars</v>
      </c>
      <c r="C49" s="112" t="str">
        <f>DataBase!D45</f>
        <v>Continental</v>
      </c>
      <c r="D49" s="112" t="str">
        <f>DataBase!E45</f>
        <v>F. Le Bihanic</v>
      </c>
      <c r="E49" s="112" t="str">
        <f>DataBase!F45</f>
        <v>EPOC</v>
      </c>
      <c r="F49" s="20" t="str">
        <f t="shared" si="0"/>
        <v>Oncorhynchus mykiss Tbars</v>
      </c>
      <c r="G49" s="20">
        <f>_xlfn.RANK.EQ(H49,$H$9:$H$997,0)+COUNTIF(H$8:H48,H49)</f>
        <v>15</v>
      </c>
      <c r="H49" s="20">
        <f t="shared" si="1"/>
        <v>340</v>
      </c>
      <c r="I49" s="19">
        <f>INDEX(Ponderation!$W:$AA,MATCH(Analyse!I$8,Ponderation!$W:$W,0),MATCH(Analyse!$B$5,Ponderation!$W$2:$AA$2,0))*INDEX(DataBase!$1:$1048576,MATCH(Analyse!$F49,DataBase!$G:$G,0),MATCH(Analyse!I$8,DataBase!$4:$4,0))</f>
        <v>30</v>
      </c>
      <c r="J49" s="19">
        <f>INDEX(Ponderation!$W:$AA,MATCH(Analyse!J$8,Ponderation!$W:$W,0),MATCH(Analyse!$B$5,Ponderation!$W$2:$AA$2,0))*INDEX(DataBase!$1:$1048576,MATCH(Analyse!$F49,DataBase!$G:$G,0),MATCH(Analyse!J$8,DataBase!$4:$4,0))</f>
        <v>0</v>
      </c>
      <c r="K49" s="19">
        <f>INDEX(Ponderation!$W:$AA,MATCH(Analyse!K$8,Ponderation!$W:$W,0),MATCH(Analyse!$B$5,Ponderation!$W$2:$AA$2,0))*INDEX(DataBase!$1:$1048576,MATCH(Analyse!$F49,DataBase!$G:$G,0),MATCH(Analyse!K$8,DataBase!$4:$4,0))</f>
        <v>0</v>
      </c>
      <c r="L49" s="19">
        <f>INDEX(Ponderation!$W:$AA,MATCH(Analyse!L$8,Ponderation!$W:$W,0),MATCH(Analyse!$B$5,Ponderation!$W$2:$AA$2,0))*INDEX(DataBase!$1:$1048576,MATCH(Analyse!$F49,DataBase!$G:$G,0),MATCH(Analyse!L$8,DataBase!$4:$4,0))</f>
        <v>30</v>
      </c>
      <c r="M49" s="19">
        <f>INDEX(Ponderation!$W:$AA,MATCH(Analyse!M$8,Ponderation!$W:$W,0),MATCH(Analyse!$B$5,Ponderation!$W$2:$AA$2,0))*INDEX(DataBase!$1:$1048576,MATCH(Analyse!$F49,DataBase!$G:$G,0),MATCH(Analyse!M$8,DataBase!$4:$4,0))</f>
        <v>0</v>
      </c>
      <c r="N49" s="19">
        <f>INDEX(Ponderation!$W:$AA,MATCH(Analyse!N$8,Ponderation!$W:$W,0),MATCH(Analyse!$B$5,Ponderation!$W$2:$AA$2,0))*INDEX(DataBase!$1:$1048576,MATCH(Analyse!$F49,DataBase!$G:$G,0),MATCH(Analyse!N$8,DataBase!$4:$4,0))</f>
        <v>0</v>
      </c>
      <c r="O49" s="19">
        <f>INDEX(Ponderation!$W:$AA,MATCH(Analyse!O$8,Ponderation!$W:$W,0),MATCH(Analyse!$B$5,Ponderation!$W$2:$AA$2,0))*INDEX(DataBase!$1:$1048576,MATCH(Analyse!$F49,DataBase!$G:$G,0),MATCH(Analyse!O$8,DataBase!$4:$4,0))</f>
        <v>0</v>
      </c>
      <c r="P49" s="19">
        <f>INDEX(Ponderation!$W:$AA,MATCH(Analyse!P$8,Ponderation!$W:$W,0),MATCH(Analyse!$B$5,Ponderation!$W$2:$AA$2,0))*INDEX(DataBase!$1:$1048576,MATCH(Analyse!$F49,DataBase!$G:$G,0),MATCH(Analyse!P$8,DataBase!$4:$4,0))</f>
        <v>20</v>
      </c>
      <c r="Q49" s="19">
        <f>INDEX(Ponderation!$W:$AA,MATCH(Analyse!Q$8,Ponderation!$W:$W,0),MATCH(Analyse!$B$5,Ponderation!$W$2:$AA$2,0))*INDEX(DataBase!$1:$1048576,MATCH(Analyse!$F49,DataBase!$G:$G,0),MATCH(Analyse!Q$8,DataBase!$4:$4,0))</f>
        <v>0</v>
      </c>
      <c r="R49" s="19">
        <f>INDEX(Ponderation!$W:$AA,MATCH(Analyse!R$8,Ponderation!$W:$W,0),MATCH(Analyse!$B$5,Ponderation!$W$2:$AA$2,0))*INDEX(DataBase!$1:$1048576,MATCH(Analyse!$F49,DataBase!$G:$G,0),MATCH(Analyse!R$8,DataBase!$4:$4,0))</f>
        <v>30</v>
      </c>
      <c r="S49" s="19">
        <f>INDEX(Ponderation!$W:$AA,MATCH(Analyse!S$8,Ponderation!$W:$W,0),MATCH(Analyse!$B$5,Ponderation!$W$2:$AA$2,0))*INDEX(DataBase!$1:$1048576,MATCH(Analyse!$F49,DataBase!$G:$G,0),MATCH(Analyse!S$8,DataBase!$4:$4,0))</f>
        <v>0</v>
      </c>
      <c r="T49" s="19">
        <f>INDEX(Ponderation!$W:$AA,MATCH(Analyse!T$8,Ponderation!$W:$W,0),MATCH(Analyse!$B$5,Ponderation!$W$2:$AA$2,0))*INDEX(DataBase!$1:$1048576,MATCH(Analyse!$F49,DataBase!$G:$G,0),MATCH(Analyse!T$8,DataBase!$4:$4,0))</f>
        <v>0</v>
      </c>
      <c r="U49" s="19">
        <f>INDEX(Ponderation!$W:$AA,MATCH(Analyse!U$8,Ponderation!$W:$W,0),MATCH(Analyse!$B$5,Ponderation!$W$2:$AA$2,0))*INDEX(DataBase!$1:$1048576,MATCH(Analyse!$F49,DataBase!$G:$G,0),MATCH(Analyse!U$8,DataBase!$4:$4,0))</f>
        <v>0</v>
      </c>
      <c r="V49" s="19">
        <f>INDEX(Ponderation!$W:$AA,MATCH(Analyse!V$8,Ponderation!$W:$W,0),MATCH(Analyse!$B$5,Ponderation!$W$2:$AA$2,0))*INDEX(DataBase!$1:$1048576,MATCH(Analyse!$F49,DataBase!$G:$G,0),MATCH(Analyse!V$8,DataBase!$4:$4,0))</f>
        <v>20</v>
      </c>
      <c r="W49" s="19">
        <f>INDEX(Ponderation!$W:$AA,MATCH(Analyse!W$8,Ponderation!$W:$W,0),MATCH(Analyse!$B$5,Ponderation!$W$2:$AA$2,0))*INDEX(DataBase!$1:$1048576,MATCH(Analyse!$F49,DataBase!$G:$G,0),MATCH(Analyse!W$8,DataBase!$4:$4,0))</f>
        <v>0</v>
      </c>
      <c r="X49" s="19">
        <f>INDEX(Ponderation!$W:$AA,MATCH(Analyse!X$8,Ponderation!$W:$W,0),MATCH(Analyse!$B$5,Ponderation!$W$2:$AA$2,0))*INDEX(DataBase!$1:$1048576,MATCH(Analyse!$F49,DataBase!$G:$G,0),MATCH(Analyse!X$8,DataBase!$4:$4,0))</f>
        <v>10</v>
      </c>
      <c r="Y49" s="19">
        <f>INDEX(Ponderation!$W:$AA,MATCH(Analyse!Y$8,Ponderation!$W:$W,0),MATCH(Analyse!$B$5,Ponderation!$W$2:$AA$2,0))*INDEX(DataBase!$1:$1048576,MATCH(Analyse!$F49,DataBase!$G:$G,0),MATCH(Analyse!Y$8,DataBase!$4:$4,0))</f>
        <v>10</v>
      </c>
      <c r="Z49" s="19">
        <f>INDEX(Ponderation!$W:$AA,MATCH(Analyse!Z$8,Ponderation!$W:$W,0),MATCH(Analyse!$B$5,Ponderation!$W$2:$AA$2,0))*INDEX(DataBase!$1:$1048576,MATCH(Analyse!$F49,DataBase!$G:$G,0),MATCH(Analyse!Z$8,DataBase!$4:$4,0))</f>
        <v>10</v>
      </c>
      <c r="AA49" s="19">
        <f>INDEX(Ponderation!$W:$AA,MATCH(Analyse!AA$8,Ponderation!$W:$W,0),MATCH(Analyse!$B$5,Ponderation!$W$2:$AA$2,0))*INDEX(DataBase!$1:$1048576,MATCH(Analyse!$F49,DataBase!$G:$G,0),MATCH(Analyse!AA$8,DataBase!$4:$4,0))</f>
        <v>0</v>
      </c>
      <c r="AB49" s="19">
        <f>INDEX(Ponderation!$W:$AA,MATCH(Analyse!AB$8,Ponderation!$W:$W,0),MATCH(Analyse!$B$5,Ponderation!$W$2:$AA$2,0))*INDEX(DataBase!$1:$1048576,MATCH(Analyse!$F49,DataBase!$G:$G,0),MATCH(Analyse!AB$8,DataBase!$4:$4,0))</f>
        <v>0</v>
      </c>
      <c r="AC49" s="19">
        <f>INDEX(Ponderation!$W:$AA,MATCH(Analyse!AC$8,Ponderation!$W:$W,0),MATCH(Analyse!$B$5,Ponderation!$W$2:$AA$2,0))*INDEX(DataBase!$1:$1048576,MATCH(Analyse!$F49,DataBase!$G:$G,0),MATCH(Analyse!AC$8,DataBase!$4:$4,0))</f>
        <v>0</v>
      </c>
      <c r="AD49" s="19">
        <f>INDEX(Ponderation!$W:$AA,MATCH(Analyse!AD$8,Ponderation!$W:$W,0),MATCH(Analyse!$B$5,Ponderation!$W$2:$AA$2,0))*INDEX(DataBase!$1:$1048576,MATCH(Analyse!$F49,DataBase!$G:$G,0),MATCH(Analyse!AD$8,DataBase!$4:$4,0))</f>
        <v>30</v>
      </c>
      <c r="AE49" s="19">
        <f>INDEX(Ponderation!$W:$AA,MATCH(Analyse!AE$8,Ponderation!$W:$W,0),MATCH(Analyse!$B$5,Ponderation!$W$2:$AA$2,0))*INDEX(DataBase!$1:$1048576,MATCH(Analyse!$F49,DataBase!$G:$G,0),MATCH(Analyse!AE$8,DataBase!$4:$4,0))</f>
        <v>30</v>
      </c>
      <c r="AF49" s="19">
        <f>INDEX(Ponderation!$W:$AA,MATCH(Analyse!AF$8,Ponderation!$W:$W,0),MATCH(Analyse!$B$5,Ponderation!$W$2:$AA$2,0))*INDEX(DataBase!$1:$1048576,MATCH(Analyse!$F49,DataBase!$G:$G,0),MATCH(Analyse!AF$8,DataBase!$4:$4,0))</f>
        <v>30</v>
      </c>
      <c r="AG49" s="19">
        <f>INDEX(Ponderation!$W:$AA,MATCH(Analyse!AG$8,Ponderation!$W:$W,0),MATCH(Analyse!$B$5,Ponderation!$W$2:$AA$2,0))*INDEX(DataBase!$1:$1048576,MATCH(Analyse!$F49,DataBase!$G:$G,0),MATCH(Analyse!AG$8,DataBase!$4:$4,0))</f>
        <v>0</v>
      </c>
      <c r="AH49" s="19">
        <f>INDEX(Ponderation!$W:$AA,MATCH(Analyse!AH$8,Ponderation!$W:$W,0),MATCH(Analyse!$B$5,Ponderation!$W$2:$AA$2,0))*INDEX(DataBase!$1:$1048576,MATCH(Analyse!$F49,DataBase!$G:$G,0),MATCH(Analyse!AH$8,DataBase!$4:$4,0))</f>
        <v>0</v>
      </c>
      <c r="AI49" s="19">
        <f>INDEX(Ponderation!$W:$AA,MATCH(Analyse!AI$8,Ponderation!$W:$W,0),MATCH(Analyse!$B$5,Ponderation!$W$2:$AA$2,0))*INDEX(DataBase!$1:$1048576,MATCH(Analyse!$F49,DataBase!$G:$G,0),MATCH(Analyse!AI$8,DataBase!$4:$4,0))</f>
        <v>10</v>
      </c>
      <c r="AJ49" s="19">
        <f>INDEX(Ponderation!$W:$AA,MATCH(Analyse!AJ$8,Ponderation!$W:$W,0),MATCH(Analyse!$B$5,Ponderation!$W$2:$AA$2,0))*INDEX(DataBase!$1:$1048576,MATCH(Analyse!$F49,DataBase!$G:$G,0),MATCH(Analyse!AJ$8,DataBase!$4:$4,0))</f>
        <v>0</v>
      </c>
      <c r="AK49" s="19">
        <f>INDEX(Ponderation!$W:$AA,MATCH(Analyse!AK$8,Ponderation!$W:$W,0),MATCH(Analyse!$B$5,Ponderation!$W$2:$AA$2,0))*INDEX(DataBase!$1:$1048576,MATCH(Analyse!$F49,DataBase!$G:$G,0),MATCH(Analyse!AK$8,DataBase!$4:$4,0))</f>
        <v>30</v>
      </c>
      <c r="AL49" s="19">
        <f>INDEX(Ponderation!$W:$AA,MATCH(Analyse!AL$8,Ponderation!$W:$W,0),MATCH(Analyse!$B$5,Ponderation!$W$2:$AA$2,0))*INDEX(DataBase!$1:$1048576,MATCH(Analyse!$F49,DataBase!$G:$G,0),MATCH(Analyse!AL$8,DataBase!$4:$4,0))</f>
        <v>0</v>
      </c>
      <c r="AM49" s="19">
        <f>INDEX(Ponderation!$W:$AA,MATCH(Analyse!AM$8,Ponderation!$W:$W,0),MATCH(Analyse!$B$5,Ponderation!$W$2:$AA$2,0))*INDEX(DataBase!$1:$1048576,MATCH(Analyse!$F49,DataBase!$G:$G,0),MATCH(Analyse!AM$8,DataBase!$4:$4,0))</f>
        <v>20</v>
      </c>
      <c r="AN49" s="19">
        <f>INDEX(Ponderation!$W:$AA,MATCH(Analyse!AN$8,Ponderation!$W:$W,0),MATCH(Analyse!$B$5,Ponderation!$W$2:$AA$2,0))*INDEX(DataBase!$1:$1048576,MATCH(Analyse!$F49,DataBase!$G:$G,0),MATCH(Analyse!AN$8,DataBase!$4:$4,0))</f>
        <v>0</v>
      </c>
      <c r="AO49" s="19">
        <f>INDEX(Ponderation!$W:$AA,MATCH(Analyse!AO$8,Ponderation!$W:$W,0),MATCH(Analyse!$B$5,Ponderation!$W$2:$AA$2,0))*INDEX(DataBase!$1:$1048576,MATCH(Analyse!$F49,DataBase!$G:$G,0),MATCH(Analyse!AO$8,DataBase!$4:$4,0))</f>
        <v>30</v>
      </c>
      <c r="AP49" s="19">
        <f>INDEX(Ponderation!$W:$AA,MATCH(Analyse!AP$8,Ponderation!$W:$W,0),MATCH(Analyse!$B$5,Ponderation!$W$2:$AA$2,0))*INDEX(DataBase!$1:$1048576,MATCH(Analyse!$F49,DataBase!$G:$G,0),MATCH(Analyse!AP$8,DataBase!$4:$4,0))</f>
        <v>0</v>
      </c>
      <c r="AQ49" s="17"/>
      <c r="AR49" s="17"/>
      <c r="AS49" s="17"/>
      <c r="AT49" s="13"/>
      <c r="AU49" s="13"/>
      <c r="AV49" s="13"/>
      <c r="AW49" s="13"/>
      <c r="AX49" s="13"/>
      <c r="AY49" s="13"/>
      <c r="AZ49" s="13"/>
      <c r="BA49" s="13"/>
      <c r="BB49" s="13"/>
      <c r="BC49" s="13"/>
      <c r="BD49" s="13"/>
      <c r="BE49" s="13"/>
      <c r="BF49" s="13"/>
      <c r="BG49" s="13"/>
      <c r="BH49" s="13"/>
      <c r="BI49" s="13"/>
      <c r="BJ49" s="13"/>
      <c r="BK49" s="13"/>
      <c r="BL49" s="13"/>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c r="IX49" s="17"/>
      <c r="IY49" s="17"/>
      <c r="IZ49" s="17"/>
      <c r="JA49" s="17"/>
      <c r="JB49" s="17"/>
      <c r="JC49" s="17"/>
      <c r="JD49" s="17"/>
      <c r="JE49" s="17"/>
      <c r="JF49" s="17"/>
      <c r="JG49" s="17"/>
      <c r="JH49" s="17"/>
      <c r="JI49" s="17"/>
      <c r="JJ49" s="17"/>
      <c r="JK49" s="17"/>
      <c r="JL49" s="17"/>
      <c r="JM49" s="17"/>
      <c r="JN49" s="17"/>
      <c r="JO49" s="17"/>
      <c r="JP49" s="17"/>
      <c r="JQ49" s="17"/>
      <c r="JR49" s="17"/>
      <c r="JS49" s="17"/>
      <c r="JT49" s="17"/>
      <c r="JU49" s="17"/>
      <c r="JV49" s="17"/>
      <c r="JW49" s="17"/>
      <c r="JX49" s="17"/>
      <c r="JY49" s="17"/>
      <c r="JZ49" s="17"/>
      <c r="KA49" s="17"/>
      <c r="KB49" s="17"/>
      <c r="KC49" s="17"/>
      <c r="KD49" s="17"/>
      <c r="KE49" s="17"/>
      <c r="KF49" s="17"/>
      <c r="KG49" s="17"/>
      <c r="KH49" s="17"/>
      <c r="KI49" s="17"/>
      <c r="KJ49" s="17"/>
      <c r="KK49" s="17"/>
      <c r="KL49" s="17"/>
      <c r="KM49" s="17"/>
      <c r="KN49" s="17"/>
      <c r="KO49" s="17"/>
      <c r="KP49" s="17"/>
      <c r="KQ49" s="17"/>
      <c r="KR49" s="17"/>
      <c r="KS49" s="17"/>
      <c r="KT49" s="17"/>
      <c r="KU49" s="17"/>
      <c r="KV49" s="17"/>
      <c r="KW49" s="17"/>
      <c r="KX49" s="17"/>
      <c r="KY49" s="17"/>
      <c r="KZ49" s="17"/>
      <c r="LA49" s="17"/>
      <c r="LB49" s="17"/>
      <c r="LC49" s="17"/>
      <c r="LD49" s="17"/>
      <c r="LE49" s="17"/>
      <c r="LF49" s="17"/>
      <c r="LG49" s="17"/>
      <c r="LH49" s="17"/>
      <c r="LI49" s="17"/>
      <c r="LJ49" s="17"/>
      <c r="LK49" s="17"/>
      <c r="LL49" s="17"/>
      <c r="LM49" s="17"/>
      <c r="LN49" s="17"/>
      <c r="LO49" s="17"/>
      <c r="LP49" s="17"/>
      <c r="LQ49" s="17"/>
      <c r="LR49" s="17"/>
      <c r="LS49" s="17"/>
      <c r="LT49" s="17"/>
      <c r="LU49" s="17"/>
      <c r="LV49" s="17"/>
      <c r="LW49" s="17"/>
      <c r="LX49" s="17"/>
      <c r="LY49" s="17"/>
      <c r="LZ49" s="17"/>
      <c r="MA49" s="17"/>
      <c r="MB49" s="17"/>
      <c r="MC49" s="17"/>
      <c r="MD49" s="17"/>
      <c r="ME49" s="17"/>
      <c r="MF49" s="17"/>
      <c r="MG49" s="17"/>
      <c r="MH49" s="17"/>
      <c r="MI49" s="17"/>
      <c r="MJ49" s="17"/>
      <c r="MK49" s="17"/>
      <c r="ML49" s="17"/>
      <c r="MM49" s="17"/>
      <c r="MN49" s="17"/>
      <c r="MO49" s="17"/>
      <c r="MP49" s="17"/>
      <c r="MQ49" s="17"/>
      <c r="MR49" s="17"/>
      <c r="MS49" s="17"/>
      <c r="MT49" s="17"/>
      <c r="MU49" s="17"/>
      <c r="MV49" s="17"/>
      <c r="MW49" s="17"/>
      <c r="MX49" s="17"/>
      <c r="MY49" s="17"/>
      <c r="MZ49" s="17"/>
      <c r="NA49" s="17"/>
      <c r="NB49" s="17"/>
      <c r="NC49" s="17"/>
      <c r="ND49" s="17"/>
      <c r="NE49" s="17"/>
      <c r="NF49" s="17"/>
      <c r="NG49" s="17"/>
      <c r="NH49" s="17"/>
      <c r="NI49" s="17"/>
      <c r="NJ49" s="17"/>
      <c r="NK49" s="17"/>
      <c r="NL49" s="17"/>
      <c r="NM49" s="17"/>
      <c r="NN49" s="17"/>
      <c r="NO49" s="17"/>
      <c r="NP49" s="17"/>
      <c r="NQ49" s="17"/>
      <c r="NR49" s="17"/>
      <c r="NS49" s="17"/>
      <c r="NT49" s="17"/>
      <c r="NU49" s="17"/>
      <c r="NV49" s="17"/>
      <c r="NW49" s="17"/>
      <c r="NX49" s="17"/>
      <c r="NY49" s="17"/>
      <c r="NZ49" s="17"/>
      <c r="OA49" s="17"/>
      <c r="OB49" s="17"/>
      <c r="OC49" s="17"/>
      <c r="OD49" s="17"/>
      <c r="OE49" s="17"/>
      <c r="OF49" s="17"/>
      <c r="OG49" s="17"/>
      <c r="OH49" s="17"/>
      <c r="OI49" s="17"/>
      <c r="OJ49" s="17"/>
      <c r="OK49" s="17"/>
      <c r="OL49" s="17"/>
      <c r="OM49" s="17"/>
      <c r="ON49" s="17"/>
      <c r="OO49" s="17"/>
      <c r="OP49" s="17"/>
      <c r="OQ49" s="17"/>
      <c r="OR49" s="17"/>
      <c r="OS49" s="17"/>
      <c r="OT49" s="17"/>
      <c r="OU49" s="17"/>
      <c r="OV49" s="17"/>
      <c r="OW49" s="17"/>
      <c r="OX49" s="17"/>
      <c r="OY49" s="17"/>
      <c r="OZ49" s="17"/>
      <c r="PA49" s="17"/>
      <c r="PB49" s="17"/>
      <c r="PC49" s="17"/>
      <c r="PD49" s="17"/>
      <c r="PE49" s="17"/>
      <c r="PF49" s="17"/>
      <c r="PG49" s="17"/>
      <c r="PH49" s="17"/>
      <c r="PI49" s="17"/>
      <c r="PJ49" s="17"/>
      <c r="PK49" s="17"/>
      <c r="PL49" s="17"/>
      <c r="PM49" s="17"/>
      <c r="PN49" s="17"/>
      <c r="PO49" s="17"/>
      <c r="PP49" s="17"/>
      <c r="PQ49" s="17"/>
      <c r="PR49" s="17"/>
      <c r="PS49" s="17"/>
      <c r="PT49" s="17"/>
      <c r="PU49" s="17"/>
      <c r="PV49" s="17"/>
      <c r="PW49" s="17"/>
      <c r="PX49" s="17"/>
      <c r="PY49" s="17"/>
      <c r="PZ49" s="17"/>
      <c r="QA49" s="17"/>
      <c r="QB49" s="17"/>
      <c r="QC49" s="17"/>
      <c r="QD49" s="17"/>
      <c r="QE49" s="17"/>
      <c r="QF49" s="17"/>
      <c r="QG49" s="17"/>
      <c r="QH49" s="17"/>
      <c r="QI49" s="17"/>
      <c r="QJ49" s="17"/>
      <c r="QK49" s="17"/>
      <c r="QL49" s="17"/>
      <c r="QM49" s="17"/>
      <c r="QN49" s="17"/>
      <c r="QO49" s="17"/>
      <c r="QP49" s="17"/>
      <c r="QQ49" s="17"/>
      <c r="QR49" s="17"/>
      <c r="QS49" s="17"/>
      <c r="QT49" s="17"/>
      <c r="QU49" s="17"/>
      <c r="QV49" s="17"/>
      <c r="QW49" s="17"/>
      <c r="QX49" s="17"/>
      <c r="QY49" s="17"/>
      <c r="QZ49" s="17"/>
      <c r="RA49" s="17"/>
      <c r="RB49" s="17"/>
      <c r="RC49" s="17"/>
      <c r="RD49" s="17"/>
      <c r="RE49" s="17"/>
      <c r="RF49" s="17"/>
      <c r="RG49" s="17"/>
      <c r="RH49" s="17"/>
      <c r="RI49" s="17"/>
      <c r="RJ49" s="17"/>
      <c r="RK49" s="17"/>
      <c r="RL49" s="17"/>
      <c r="RM49" s="17"/>
      <c r="RN49" s="17"/>
      <c r="RO49" s="17"/>
      <c r="RP49" s="17"/>
      <c r="RQ49" s="17"/>
      <c r="RR49" s="17"/>
      <c r="RS49" s="17"/>
      <c r="RT49" s="17"/>
      <c r="RU49" s="17"/>
      <c r="RV49" s="17"/>
      <c r="RW49" s="17"/>
      <c r="RX49" s="17"/>
      <c r="RY49" s="17"/>
      <c r="RZ49" s="17"/>
      <c r="SA49" s="17"/>
      <c r="SB49" s="17"/>
      <c r="SC49" s="17"/>
      <c r="SD49" s="17"/>
      <c r="SE49" s="17"/>
      <c r="SF49" s="17"/>
      <c r="SG49" s="17"/>
      <c r="SH49" s="17"/>
      <c r="SI49" s="17"/>
      <c r="SJ49" s="17"/>
      <c r="SK49" s="17"/>
      <c r="SL49" s="17"/>
      <c r="SM49" s="17"/>
      <c r="SN49" s="17"/>
      <c r="SO49" s="17"/>
      <c r="SP49" s="17"/>
      <c r="SQ49" s="17"/>
      <c r="SR49" s="17"/>
      <c r="SS49" s="17"/>
      <c r="ST49" s="17"/>
      <c r="SU49" s="17"/>
      <c r="SV49" s="17"/>
      <c r="SW49" s="17"/>
      <c r="SX49" s="17"/>
      <c r="SY49" s="17"/>
      <c r="SZ49" s="17"/>
      <c r="TA49" s="17"/>
      <c r="TB49" s="17"/>
      <c r="TC49" s="17"/>
      <c r="TD49" s="17"/>
      <c r="TE49" s="17"/>
      <c r="TF49" s="17"/>
      <c r="TG49" s="17"/>
      <c r="TH49" s="17"/>
      <c r="TI49" s="17"/>
      <c r="TJ49" s="17"/>
      <c r="TK49" s="17"/>
      <c r="TL49" s="17"/>
      <c r="TM49" s="17"/>
      <c r="TN49" s="17"/>
      <c r="TO49" s="17"/>
      <c r="TP49" s="17"/>
      <c r="TQ49" s="17"/>
      <c r="TR49" s="17"/>
      <c r="TS49" s="17"/>
      <c r="TT49" s="17"/>
      <c r="TU49" s="17"/>
      <c r="TV49" s="17"/>
      <c r="TW49" s="17"/>
      <c r="TX49" s="17"/>
      <c r="TY49" s="17"/>
      <c r="TZ49" s="17"/>
      <c r="UA49" s="17"/>
      <c r="UB49" s="17"/>
      <c r="UC49" s="17"/>
      <c r="UD49" s="17"/>
      <c r="UE49" s="17"/>
      <c r="UF49" s="17"/>
      <c r="UG49" s="17"/>
      <c r="UH49" s="17"/>
      <c r="UI49" s="17"/>
      <c r="UJ49" s="17"/>
      <c r="UK49" s="17"/>
      <c r="UL49" s="17"/>
      <c r="UM49" s="17"/>
      <c r="UN49" s="17"/>
      <c r="UO49" s="17"/>
      <c r="UP49" s="17"/>
      <c r="UQ49" s="17"/>
      <c r="UR49" s="17"/>
      <c r="US49" s="17"/>
      <c r="UT49" s="17"/>
      <c r="UU49" s="17"/>
      <c r="UV49" s="17"/>
      <c r="UW49" s="17"/>
      <c r="UX49" s="17"/>
      <c r="UY49" s="17"/>
      <c r="UZ49" s="17"/>
      <c r="VA49" s="17"/>
      <c r="VB49" s="17"/>
      <c r="VC49" s="17"/>
      <c r="VD49" s="17"/>
      <c r="VE49" s="17"/>
      <c r="VF49" s="17"/>
      <c r="VG49" s="17"/>
      <c r="VH49" s="17"/>
      <c r="VI49" s="17"/>
      <c r="VJ49" s="17"/>
      <c r="VK49" s="17"/>
      <c r="VL49" s="17"/>
      <c r="VM49" s="17"/>
      <c r="VN49" s="17"/>
      <c r="VO49" s="17"/>
      <c r="VP49" s="17"/>
      <c r="VQ49" s="17"/>
      <c r="VR49" s="17"/>
      <c r="VS49" s="17"/>
      <c r="VT49" s="17"/>
      <c r="VU49" s="17"/>
      <c r="VV49" s="17"/>
      <c r="VW49" s="17"/>
      <c r="VX49" s="17"/>
      <c r="VY49" s="17"/>
      <c r="VZ49" s="17"/>
      <c r="WA49" s="17"/>
      <c r="WB49" s="17"/>
      <c r="WC49" s="17"/>
      <c r="WD49" s="17"/>
      <c r="WE49" s="17"/>
      <c r="WF49" s="17"/>
      <c r="WG49" s="17"/>
      <c r="WH49" s="17"/>
      <c r="WI49" s="17"/>
      <c r="WJ49" s="17"/>
      <c r="WK49" s="17"/>
      <c r="WL49" s="17"/>
      <c r="WM49" s="17"/>
      <c r="WN49" s="17"/>
      <c r="WO49" s="17"/>
      <c r="WP49" s="17"/>
      <c r="WQ49" s="17"/>
      <c r="WR49" s="17"/>
      <c r="WS49" s="17"/>
      <c r="WT49" s="17"/>
      <c r="WU49" s="17"/>
      <c r="WV49" s="17"/>
      <c r="WW49" s="17"/>
      <c r="WX49" s="17"/>
      <c r="WY49" s="17"/>
      <c r="WZ49" s="17"/>
      <c r="XA49" s="17"/>
      <c r="XB49" s="17"/>
      <c r="XC49" s="17"/>
      <c r="XD49" s="17"/>
      <c r="XE49" s="17"/>
      <c r="XF49" s="17"/>
      <c r="XG49" s="17"/>
      <c r="XH49" s="17"/>
      <c r="XI49" s="17"/>
      <c r="XJ49" s="17"/>
      <c r="XK49" s="17"/>
      <c r="XL49" s="17"/>
      <c r="XM49" s="17"/>
      <c r="XN49" s="17"/>
      <c r="XO49" s="17"/>
      <c r="XP49" s="17"/>
      <c r="XQ49" s="17"/>
      <c r="XR49" s="17"/>
      <c r="XS49" s="17"/>
      <c r="XT49" s="17"/>
      <c r="XU49" s="17"/>
      <c r="XV49" s="17"/>
      <c r="XW49" s="17"/>
      <c r="XX49" s="17"/>
      <c r="XY49" s="17"/>
      <c r="XZ49" s="17"/>
      <c r="YA49" s="17"/>
      <c r="YB49" s="17"/>
      <c r="YC49" s="17"/>
      <c r="YD49" s="17"/>
      <c r="YE49" s="17"/>
      <c r="YF49" s="17"/>
      <c r="YG49" s="17"/>
      <c r="YH49" s="17"/>
      <c r="YI49" s="17"/>
      <c r="YJ49" s="17"/>
      <c r="YK49" s="17"/>
      <c r="YL49" s="17"/>
      <c r="YM49" s="17"/>
      <c r="YN49" s="17"/>
      <c r="YO49" s="17"/>
      <c r="YP49" s="17"/>
      <c r="YQ49" s="17"/>
      <c r="YR49" s="17"/>
      <c r="YS49" s="17"/>
      <c r="YT49" s="17"/>
      <c r="YU49" s="17"/>
      <c r="YV49" s="17"/>
      <c r="YW49" s="17"/>
      <c r="YX49" s="17"/>
      <c r="YY49" s="17"/>
      <c r="YZ49" s="17"/>
      <c r="ZA49" s="17"/>
      <c r="ZB49" s="17"/>
      <c r="ZC49" s="17"/>
      <c r="ZD49" s="17"/>
      <c r="ZE49" s="17"/>
      <c r="ZF49" s="17"/>
      <c r="ZG49" s="17"/>
      <c r="ZH49" s="17"/>
      <c r="ZI49" s="17"/>
      <c r="ZJ49" s="17"/>
      <c r="ZK49" s="17"/>
      <c r="ZL49" s="17"/>
      <c r="ZM49" s="17"/>
      <c r="ZN49" s="17"/>
      <c r="ZO49" s="17"/>
      <c r="ZP49" s="17"/>
      <c r="ZQ49" s="17"/>
      <c r="ZR49" s="17"/>
      <c r="ZS49" s="17"/>
      <c r="ZT49" s="17"/>
      <c r="ZU49" s="17"/>
      <c r="ZV49" s="17"/>
      <c r="ZW49" s="17"/>
      <c r="ZX49" s="17"/>
      <c r="ZY49" s="17"/>
      <c r="ZZ49" s="17"/>
      <c r="AAA49" s="17"/>
      <c r="AAB49" s="17"/>
      <c r="AAC49" s="17"/>
      <c r="AAD49" s="17"/>
      <c r="AAE49" s="17"/>
      <c r="AAF49" s="17"/>
      <c r="AAG49" s="17"/>
      <c r="AAH49" s="17"/>
      <c r="AAI49" s="17"/>
      <c r="AAJ49" s="17"/>
      <c r="AAK49" s="17"/>
      <c r="AAL49" s="17"/>
      <c r="AAM49" s="17"/>
      <c r="AAN49" s="17"/>
      <c r="AAO49" s="17"/>
      <c r="AAP49" s="17"/>
      <c r="AAQ49" s="17"/>
      <c r="AAR49" s="17"/>
      <c r="AAS49" s="17"/>
      <c r="AAT49" s="17"/>
      <c r="AAU49" s="17"/>
      <c r="AAV49" s="17"/>
      <c r="AAW49" s="17"/>
      <c r="AAX49" s="17"/>
      <c r="AAY49" s="17"/>
      <c r="AAZ49" s="17"/>
      <c r="ABA49" s="17"/>
      <c r="ABB49" s="17"/>
      <c r="ABC49" s="17"/>
      <c r="ABD49" s="17"/>
      <c r="ABE49" s="17"/>
      <c r="ABF49" s="17"/>
      <c r="ABG49" s="17"/>
      <c r="ABH49" s="17"/>
      <c r="ABI49" s="17"/>
      <c r="ABJ49" s="17"/>
      <c r="ABK49" s="17"/>
      <c r="ABL49" s="17"/>
      <c r="ABM49" s="17"/>
      <c r="ABN49" s="17"/>
      <c r="ABO49" s="17"/>
      <c r="ABP49" s="17"/>
      <c r="ABQ49" s="17"/>
      <c r="ABR49" s="17"/>
      <c r="ABS49" s="17"/>
      <c r="ABT49" s="17"/>
      <c r="ABU49" s="17"/>
      <c r="ABV49" s="17"/>
      <c r="ABW49" s="17"/>
      <c r="ABX49" s="17"/>
      <c r="ABY49" s="17"/>
      <c r="ABZ49" s="17"/>
      <c r="ACA49" s="17"/>
      <c r="ACB49" s="17"/>
      <c r="ACC49" s="17"/>
      <c r="ACD49" s="17"/>
      <c r="ACE49" s="17"/>
      <c r="ACF49" s="17"/>
      <c r="ACG49" s="17"/>
      <c r="ACH49" s="17"/>
      <c r="ACI49" s="17"/>
      <c r="ACJ49" s="17"/>
      <c r="ACK49" s="17"/>
      <c r="ACL49" s="17"/>
      <c r="ACM49" s="17"/>
      <c r="ACN49" s="17"/>
      <c r="ACO49" s="17"/>
      <c r="ACP49" s="17"/>
      <c r="ACQ49" s="17"/>
      <c r="ACR49" s="17"/>
      <c r="ACS49" s="17"/>
      <c r="ACT49" s="17"/>
      <c r="ACU49" s="17"/>
      <c r="ACV49" s="17"/>
      <c r="ACW49" s="17"/>
      <c r="ACX49" s="17"/>
      <c r="ACY49" s="17"/>
      <c r="ACZ49" s="17"/>
      <c r="ADA49" s="17"/>
      <c r="ADB49" s="17"/>
      <c r="ADC49" s="17"/>
      <c r="ADD49" s="17"/>
      <c r="ADE49" s="17"/>
      <c r="ADF49" s="17"/>
      <c r="ADG49" s="17"/>
      <c r="ADH49" s="17"/>
      <c r="ADI49" s="17"/>
      <c r="ADJ49" s="17"/>
      <c r="ADK49" s="17"/>
      <c r="ADL49" s="17"/>
      <c r="ADM49" s="17"/>
      <c r="ADN49" s="17"/>
      <c r="ADO49" s="17"/>
      <c r="ADP49" s="17"/>
      <c r="ADQ49" s="17"/>
      <c r="ADR49" s="17"/>
      <c r="ADS49" s="17"/>
      <c r="ADT49" s="17"/>
      <c r="ADU49" s="17"/>
      <c r="ADV49" s="17"/>
      <c r="ADW49" s="17"/>
      <c r="ADX49" s="17"/>
      <c r="ADY49" s="17"/>
      <c r="ADZ49" s="17"/>
      <c r="AEA49" s="17"/>
      <c r="AEB49" s="17"/>
      <c r="AEC49" s="17"/>
      <c r="AED49" s="17"/>
      <c r="AEE49" s="17"/>
      <c r="AEF49" s="17"/>
      <c r="AEG49" s="17"/>
      <c r="AEH49" s="17"/>
      <c r="AEI49" s="17"/>
      <c r="AEJ49" s="17"/>
      <c r="AEK49" s="17"/>
      <c r="AEL49" s="17"/>
      <c r="AEM49" s="17"/>
      <c r="AEN49" s="17"/>
      <c r="AEO49" s="17"/>
      <c r="AEP49" s="17"/>
      <c r="AEQ49" s="17"/>
      <c r="AER49" s="17"/>
      <c r="AES49" s="17"/>
      <c r="AET49" s="17"/>
      <c r="AEU49" s="17"/>
      <c r="AEV49" s="17"/>
      <c r="AEW49" s="17"/>
      <c r="AEX49" s="17"/>
      <c r="AEY49" s="17"/>
      <c r="AEZ49" s="17"/>
      <c r="AFA49" s="17"/>
      <c r="AFB49" s="17"/>
      <c r="AFC49" s="17"/>
      <c r="AFD49" s="17"/>
      <c r="AFE49" s="17"/>
      <c r="AFF49" s="17"/>
      <c r="AFG49" s="17"/>
      <c r="AFH49" s="17"/>
      <c r="AFI49" s="17"/>
      <c r="AFJ49" s="17"/>
      <c r="AFK49" s="17"/>
      <c r="AFL49" s="17"/>
      <c r="AFM49" s="17"/>
      <c r="AFN49" s="17"/>
      <c r="AFO49" s="17"/>
      <c r="AFP49" s="17"/>
      <c r="AFQ49" s="17"/>
      <c r="AFR49" s="17"/>
      <c r="AFS49" s="17"/>
      <c r="AFT49" s="17"/>
      <c r="AFU49" s="17"/>
      <c r="AFV49" s="17"/>
      <c r="AFW49" s="17"/>
      <c r="AFX49" s="17"/>
      <c r="AFY49" s="17"/>
      <c r="AFZ49" s="17"/>
      <c r="AGA49" s="17"/>
      <c r="AGB49" s="17"/>
      <c r="AGC49" s="17"/>
      <c r="AGD49" s="17"/>
      <c r="AGE49" s="17"/>
      <c r="AGF49" s="17"/>
      <c r="AGG49" s="17"/>
      <c r="AGH49" s="17"/>
      <c r="AGI49" s="17"/>
      <c r="AGJ49" s="17"/>
      <c r="AGK49" s="17"/>
      <c r="AGL49" s="17"/>
      <c r="AGM49" s="17"/>
      <c r="AGN49" s="17"/>
      <c r="AGO49" s="17"/>
      <c r="AGP49" s="17"/>
      <c r="AGQ49" s="17"/>
      <c r="AGR49" s="17"/>
      <c r="AGS49" s="17"/>
      <c r="AGT49" s="17"/>
      <c r="AGU49" s="17"/>
      <c r="AGV49" s="17"/>
      <c r="AGW49" s="17"/>
      <c r="AGX49" s="17"/>
      <c r="AGY49" s="17"/>
      <c r="AGZ49" s="17"/>
      <c r="AHA49" s="17"/>
      <c r="AHB49" s="17"/>
      <c r="AHC49" s="17"/>
      <c r="AHD49" s="17"/>
      <c r="AHE49" s="17"/>
      <c r="AHF49" s="17"/>
      <c r="AHG49" s="17"/>
      <c r="AHH49" s="17"/>
      <c r="AHI49" s="17"/>
      <c r="AHJ49" s="17"/>
      <c r="AHK49" s="17"/>
      <c r="AHL49" s="17"/>
      <c r="AHM49" s="17"/>
      <c r="AHN49" s="17"/>
      <c r="AHO49" s="17"/>
      <c r="AHP49" s="17"/>
      <c r="AHQ49" s="17"/>
      <c r="AHR49" s="17"/>
      <c r="AHS49" s="17"/>
      <c r="AHT49" s="17"/>
      <c r="AHU49" s="17"/>
      <c r="AHV49" s="17"/>
      <c r="AHW49" s="17"/>
      <c r="AHX49" s="17"/>
      <c r="AHY49" s="17"/>
      <c r="AHZ49" s="17"/>
      <c r="AIA49" s="17"/>
      <c r="AIB49" s="17"/>
      <c r="AIC49" s="17"/>
      <c r="AID49" s="17"/>
      <c r="AIE49" s="17"/>
      <c r="AIF49" s="17"/>
      <c r="AIG49" s="17"/>
      <c r="AIH49" s="17"/>
      <c r="AII49" s="17"/>
      <c r="AIJ49" s="17"/>
      <c r="AIK49" s="17"/>
      <c r="AIL49" s="17"/>
      <c r="AIM49" s="17"/>
      <c r="AIN49" s="17"/>
      <c r="AIO49" s="17"/>
      <c r="AIP49" s="17"/>
      <c r="AIQ49" s="17"/>
      <c r="AIR49" s="17"/>
      <c r="AIS49" s="17"/>
      <c r="AIT49" s="17"/>
      <c r="AIU49" s="17"/>
      <c r="AIV49" s="17"/>
      <c r="AIW49" s="17"/>
      <c r="AIX49" s="17"/>
      <c r="AIY49" s="17"/>
      <c r="AIZ49" s="17"/>
      <c r="AJA49" s="17"/>
      <c r="AJB49" s="17"/>
      <c r="AJC49" s="17"/>
      <c r="AJD49" s="17"/>
      <c r="AJE49" s="17"/>
      <c r="AJF49" s="17"/>
      <c r="AJG49" s="17"/>
      <c r="AJH49" s="17"/>
      <c r="AJI49" s="17"/>
      <c r="AJJ49" s="17"/>
      <c r="AJK49" s="17"/>
      <c r="AJL49" s="17"/>
      <c r="AJM49" s="17"/>
      <c r="AJN49" s="17"/>
      <c r="AJO49" s="17"/>
      <c r="AJP49" s="17"/>
      <c r="AJQ49" s="17"/>
      <c r="AJR49" s="17"/>
      <c r="AJS49" s="17"/>
      <c r="AJT49" s="17"/>
      <c r="AJU49" s="17"/>
      <c r="AJV49" s="17"/>
      <c r="AJW49" s="17"/>
      <c r="AJX49" s="17"/>
      <c r="AJY49" s="17"/>
      <c r="AJZ49" s="17"/>
      <c r="AKA49" s="17"/>
      <c r="AKB49" s="17"/>
      <c r="AKC49" s="17"/>
      <c r="AKD49" s="17"/>
      <c r="AKE49" s="17"/>
      <c r="AKF49" s="17"/>
      <c r="AKG49" s="17"/>
      <c r="AKH49" s="17"/>
      <c r="AKI49" s="17"/>
      <c r="AKJ49" s="17"/>
      <c r="AKK49" s="17"/>
      <c r="AKL49" s="17"/>
      <c r="AKM49" s="17"/>
      <c r="AKN49" s="17"/>
      <c r="AKO49" s="17"/>
      <c r="AKP49" s="17"/>
      <c r="AKQ49" s="17"/>
      <c r="AKR49" s="17"/>
      <c r="AKS49" s="17"/>
      <c r="AKT49" s="17"/>
      <c r="AKU49" s="17"/>
      <c r="AKV49" s="17"/>
      <c r="AKW49" s="17"/>
      <c r="AKX49" s="17"/>
      <c r="AKY49" s="17"/>
      <c r="AKZ49" s="17"/>
      <c r="ALA49" s="17"/>
      <c r="ALB49" s="17"/>
      <c r="ALC49" s="17"/>
      <c r="ALD49" s="17"/>
      <c r="ALE49" s="17"/>
      <c r="ALF49" s="17"/>
      <c r="ALG49" s="17"/>
      <c r="ALH49" s="17"/>
      <c r="ALI49" s="17"/>
      <c r="ALJ49" s="17"/>
      <c r="ALK49" s="17"/>
      <c r="ALL49" s="17"/>
      <c r="ALM49" s="17"/>
      <c r="ALN49" s="17"/>
      <c r="ALO49" s="17"/>
      <c r="ALP49" s="17"/>
      <c r="ALQ49" s="17"/>
      <c r="ALR49" s="17"/>
      <c r="ALS49" s="17"/>
      <c r="ALT49" s="17"/>
      <c r="ALU49" s="17"/>
    </row>
    <row r="50" spans="1:1009" s="12" customFormat="1" ht="18">
      <c r="A50" s="112" t="str">
        <f>DataBase!B46</f>
        <v>Oncorhynchus mykiss</v>
      </c>
      <c r="B50" s="112" t="str">
        <f>DataBase!C46</f>
        <v>protéines carbonylées</v>
      </c>
      <c r="C50" s="112" t="str">
        <f>DataBase!D46</f>
        <v>Continental</v>
      </c>
      <c r="D50" s="112" t="str">
        <f>DataBase!E46</f>
        <v>F. Le Bihanic</v>
      </c>
      <c r="E50" s="112" t="str">
        <f>DataBase!F46</f>
        <v>EPOC</v>
      </c>
      <c r="F50" s="20" t="str">
        <f t="shared" si="0"/>
        <v>Oncorhynchus mykiss protéines carbonylées</v>
      </c>
      <c r="G50" s="20">
        <f>_xlfn.RANK.EQ(H50,$H$9:$H$997,0)+COUNTIF(H$8:H49,H50)</f>
        <v>16</v>
      </c>
      <c r="H50" s="20">
        <f t="shared" si="1"/>
        <v>340</v>
      </c>
      <c r="I50" s="19">
        <f>INDEX(Ponderation!$W:$AA,MATCH(Analyse!I$8,Ponderation!$W:$W,0),MATCH(Analyse!$B$5,Ponderation!$W$2:$AA$2,0))*INDEX(DataBase!$1:$1048576,MATCH(Analyse!$F50,DataBase!$G:$G,0),MATCH(Analyse!I$8,DataBase!$4:$4,0))</f>
        <v>30</v>
      </c>
      <c r="J50" s="19">
        <f>INDEX(Ponderation!$W:$AA,MATCH(Analyse!J$8,Ponderation!$W:$W,0),MATCH(Analyse!$B$5,Ponderation!$W$2:$AA$2,0))*INDEX(DataBase!$1:$1048576,MATCH(Analyse!$F50,DataBase!$G:$G,0),MATCH(Analyse!J$8,DataBase!$4:$4,0))</f>
        <v>0</v>
      </c>
      <c r="K50" s="19">
        <f>INDEX(Ponderation!$W:$AA,MATCH(Analyse!K$8,Ponderation!$W:$W,0),MATCH(Analyse!$B$5,Ponderation!$W$2:$AA$2,0))*INDEX(DataBase!$1:$1048576,MATCH(Analyse!$F50,DataBase!$G:$G,0),MATCH(Analyse!K$8,DataBase!$4:$4,0))</f>
        <v>0</v>
      </c>
      <c r="L50" s="19">
        <f>INDEX(Ponderation!$W:$AA,MATCH(Analyse!L$8,Ponderation!$W:$W,0),MATCH(Analyse!$B$5,Ponderation!$W$2:$AA$2,0))*INDEX(DataBase!$1:$1048576,MATCH(Analyse!$F50,DataBase!$G:$G,0),MATCH(Analyse!L$8,DataBase!$4:$4,0))</f>
        <v>30</v>
      </c>
      <c r="M50" s="19">
        <f>INDEX(Ponderation!$W:$AA,MATCH(Analyse!M$8,Ponderation!$W:$W,0),MATCH(Analyse!$B$5,Ponderation!$W$2:$AA$2,0))*INDEX(DataBase!$1:$1048576,MATCH(Analyse!$F50,DataBase!$G:$G,0),MATCH(Analyse!M$8,DataBase!$4:$4,0))</f>
        <v>0</v>
      </c>
      <c r="N50" s="19">
        <f>INDEX(Ponderation!$W:$AA,MATCH(Analyse!N$8,Ponderation!$W:$W,0),MATCH(Analyse!$B$5,Ponderation!$W$2:$AA$2,0))*INDEX(DataBase!$1:$1048576,MATCH(Analyse!$F50,DataBase!$G:$G,0),MATCH(Analyse!N$8,DataBase!$4:$4,0))</f>
        <v>0</v>
      </c>
      <c r="O50" s="19">
        <f>INDEX(Ponderation!$W:$AA,MATCH(Analyse!O$8,Ponderation!$W:$W,0),MATCH(Analyse!$B$5,Ponderation!$W$2:$AA$2,0))*INDEX(DataBase!$1:$1048576,MATCH(Analyse!$F50,DataBase!$G:$G,0),MATCH(Analyse!O$8,DataBase!$4:$4,0))</f>
        <v>0</v>
      </c>
      <c r="P50" s="19">
        <f>INDEX(Ponderation!$W:$AA,MATCH(Analyse!P$8,Ponderation!$W:$W,0),MATCH(Analyse!$B$5,Ponderation!$W$2:$AA$2,0))*INDEX(DataBase!$1:$1048576,MATCH(Analyse!$F50,DataBase!$G:$G,0),MATCH(Analyse!P$8,DataBase!$4:$4,0))</f>
        <v>20</v>
      </c>
      <c r="Q50" s="19">
        <f>INDEX(Ponderation!$W:$AA,MATCH(Analyse!Q$8,Ponderation!$W:$W,0),MATCH(Analyse!$B$5,Ponderation!$W$2:$AA$2,0))*INDEX(DataBase!$1:$1048576,MATCH(Analyse!$F50,DataBase!$G:$G,0),MATCH(Analyse!Q$8,DataBase!$4:$4,0))</f>
        <v>0</v>
      </c>
      <c r="R50" s="19">
        <f>INDEX(Ponderation!$W:$AA,MATCH(Analyse!R$8,Ponderation!$W:$W,0),MATCH(Analyse!$B$5,Ponderation!$W$2:$AA$2,0))*INDEX(DataBase!$1:$1048576,MATCH(Analyse!$F50,DataBase!$G:$G,0),MATCH(Analyse!R$8,DataBase!$4:$4,0))</f>
        <v>30</v>
      </c>
      <c r="S50" s="19">
        <f>INDEX(Ponderation!$W:$AA,MATCH(Analyse!S$8,Ponderation!$W:$W,0),MATCH(Analyse!$B$5,Ponderation!$W$2:$AA$2,0))*INDEX(DataBase!$1:$1048576,MATCH(Analyse!$F50,DataBase!$G:$G,0),MATCH(Analyse!S$8,DataBase!$4:$4,0))</f>
        <v>0</v>
      </c>
      <c r="T50" s="19">
        <f>INDEX(Ponderation!$W:$AA,MATCH(Analyse!T$8,Ponderation!$W:$W,0),MATCH(Analyse!$B$5,Ponderation!$W$2:$AA$2,0))*INDEX(DataBase!$1:$1048576,MATCH(Analyse!$F50,DataBase!$G:$G,0),MATCH(Analyse!T$8,DataBase!$4:$4,0))</f>
        <v>0</v>
      </c>
      <c r="U50" s="19">
        <f>INDEX(Ponderation!$W:$AA,MATCH(Analyse!U$8,Ponderation!$W:$W,0),MATCH(Analyse!$B$5,Ponderation!$W$2:$AA$2,0))*INDEX(DataBase!$1:$1048576,MATCH(Analyse!$F50,DataBase!$G:$G,0),MATCH(Analyse!U$8,DataBase!$4:$4,0))</f>
        <v>0</v>
      </c>
      <c r="V50" s="19">
        <f>INDEX(Ponderation!$W:$AA,MATCH(Analyse!V$8,Ponderation!$W:$W,0),MATCH(Analyse!$B$5,Ponderation!$W$2:$AA$2,0))*INDEX(DataBase!$1:$1048576,MATCH(Analyse!$F50,DataBase!$G:$G,0),MATCH(Analyse!V$8,DataBase!$4:$4,0))</f>
        <v>20</v>
      </c>
      <c r="W50" s="19">
        <f>INDEX(Ponderation!$W:$AA,MATCH(Analyse!W$8,Ponderation!$W:$W,0),MATCH(Analyse!$B$5,Ponderation!$W$2:$AA$2,0))*INDEX(DataBase!$1:$1048576,MATCH(Analyse!$F50,DataBase!$G:$G,0),MATCH(Analyse!W$8,DataBase!$4:$4,0))</f>
        <v>0</v>
      </c>
      <c r="X50" s="19">
        <f>INDEX(Ponderation!$W:$AA,MATCH(Analyse!X$8,Ponderation!$W:$W,0),MATCH(Analyse!$B$5,Ponderation!$W$2:$AA$2,0))*INDEX(DataBase!$1:$1048576,MATCH(Analyse!$F50,DataBase!$G:$G,0),MATCH(Analyse!X$8,DataBase!$4:$4,0))</f>
        <v>10</v>
      </c>
      <c r="Y50" s="19">
        <f>INDEX(Ponderation!$W:$AA,MATCH(Analyse!Y$8,Ponderation!$W:$W,0),MATCH(Analyse!$B$5,Ponderation!$W$2:$AA$2,0))*INDEX(DataBase!$1:$1048576,MATCH(Analyse!$F50,DataBase!$G:$G,0),MATCH(Analyse!Y$8,DataBase!$4:$4,0))</f>
        <v>10</v>
      </c>
      <c r="Z50" s="19">
        <f>INDEX(Ponderation!$W:$AA,MATCH(Analyse!Z$8,Ponderation!$W:$W,0),MATCH(Analyse!$B$5,Ponderation!$W$2:$AA$2,0))*INDEX(DataBase!$1:$1048576,MATCH(Analyse!$F50,DataBase!$G:$G,0),MATCH(Analyse!Z$8,DataBase!$4:$4,0))</f>
        <v>10</v>
      </c>
      <c r="AA50" s="19">
        <f>INDEX(Ponderation!$W:$AA,MATCH(Analyse!AA$8,Ponderation!$W:$W,0),MATCH(Analyse!$B$5,Ponderation!$W$2:$AA$2,0))*INDEX(DataBase!$1:$1048576,MATCH(Analyse!$F50,DataBase!$G:$G,0),MATCH(Analyse!AA$8,DataBase!$4:$4,0))</f>
        <v>0</v>
      </c>
      <c r="AB50" s="19">
        <f>INDEX(Ponderation!$W:$AA,MATCH(Analyse!AB$8,Ponderation!$W:$W,0),MATCH(Analyse!$B$5,Ponderation!$W$2:$AA$2,0))*INDEX(DataBase!$1:$1048576,MATCH(Analyse!$F50,DataBase!$G:$G,0),MATCH(Analyse!AB$8,DataBase!$4:$4,0))</f>
        <v>0</v>
      </c>
      <c r="AC50" s="19">
        <f>INDEX(Ponderation!$W:$AA,MATCH(Analyse!AC$8,Ponderation!$W:$W,0),MATCH(Analyse!$B$5,Ponderation!$W$2:$AA$2,0))*INDEX(DataBase!$1:$1048576,MATCH(Analyse!$F50,DataBase!$G:$G,0),MATCH(Analyse!AC$8,DataBase!$4:$4,0))</f>
        <v>0</v>
      </c>
      <c r="AD50" s="19">
        <f>INDEX(Ponderation!$W:$AA,MATCH(Analyse!AD$8,Ponderation!$W:$W,0),MATCH(Analyse!$B$5,Ponderation!$W$2:$AA$2,0))*INDEX(DataBase!$1:$1048576,MATCH(Analyse!$F50,DataBase!$G:$G,0),MATCH(Analyse!AD$8,DataBase!$4:$4,0))</f>
        <v>30</v>
      </c>
      <c r="AE50" s="19">
        <f>INDEX(Ponderation!$W:$AA,MATCH(Analyse!AE$8,Ponderation!$W:$W,0),MATCH(Analyse!$B$5,Ponderation!$W$2:$AA$2,0))*INDEX(DataBase!$1:$1048576,MATCH(Analyse!$F50,DataBase!$G:$G,0),MATCH(Analyse!AE$8,DataBase!$4:$4,0))</f>
        <v>30</v>
      </c>
      <c r="AF50" s="19">
        <f>INDEX(Ponderation!$W:$AA,MATCH(Analyse!AF$8,Ponderation!$W:$W,0),MATCH(Analyse!$B$5,Ponderation!$W$2:$AA$2,0))*INDEX(DataBase!$1:$1048576,MATCH(Analyse!$F50,DataBase!$G:$G,0),MATCH(Analyse!AF$8,DataBase!$4:$4,0))</f>
        <v>30</v>
      </c>
      <c r="AG50" s="19">
        <f>INDEX(Ponderation!$W:$AA,MATCH(Analyse!AG$8,Ponderation!$W:$W,0),MATCH(Analyse!$B$5,Ponderation!$W$2:$AA$2,0))*INDEX(DataBase!$1:$1048576,MATCH(Analyse!$F50,DataBase!$G:$G,0),MATCH(Analyse!AG$8,DataBase!$4:$4,0))</f>
        <v>0</v>
      </c>
      <c r="AH50" s="19">
        <f>INDEX(Ponderation!$W:$AA,MATCH(Analyse!AH$8,Ponderation!$W:$W,0),MATCH(Analyse!$B$5,Ponderation!$W$2:$AA$2,0))*INDEX(DataBase!$1:$1048576,MATCH(Analyse!$F50,DataBase!$G:$G,0),MATCH(Analyse!AH$8,DataBase!$4:$4,0))</f>
        <v>0</v>
      </c>
      <c r="AI50" s="19">
        <f>INDEX(Ponderation!$W:$AA,MATCH(Analyse!AI$8,Ponderation!$W:$W,0),MATCH(Analyse!$B$5,Ponderation!$W$2:$AA$2,0))*INDEX(DataBase!$1:$1048576,MATCH(Analyse!$F50,DataBase!$G:$G,0),MATCH(Analyse!AI$8,DataBase!$4:$4,0))</f>
        <v>10</v>
      </c>
      <c r="AJ50" s="19">
        <f>INDEX(Ponderation!$W:$AA,MATCH(Analyse!AJ$8,Ponderation!$W:$W,0),MATCH(Analyse!$B$5,Ponderation!$W$2:$AA$2,0))*INDEX(DataBase!$1:$1048576,MATCH(Analyse!$F50,DataBase!$G:$G,0),MATCH(Analyse!AJ$8,DataBase!$4:$4,0))</f>
        <v>0</v>
      </c>
      <c r="AK50" s="19">
        <f>INDEX(Ponderation!$W:$AA,MATCH(Analyse!AK$8,Ponderation!$W:$W,0),MATCH(Analyse!$B$5,Ponderation!$W$2:$AA$2,0))*INDEX(DataBase!$1:$1048576,MATCH(Analyse!$F50,DataBase!$G:$G,0),MATCH(Analyse!AK$8,DataBase!$4:$4,0))</f>
        <v>30</v>
      </c>
      <c r="AL50" s="19">
        <f>INDEX(Ponderation!$W:$AA,MATCH(Analyse!AL$8,Ponderation!$W:$W,0),MATCH(Analyse!$B$5,Ponderation!$W$2:$AA$2,0))*INDEX(DataBase!$1:$1048576,MATCH(Analyse!$F50,DataBase!$G:$G,0),MATCH(Analyse!AL$8,DataBase!$4:$4,0))</f>
        <v>0</v>
      </c>
      <c r="AM50" s="19">
        <f>INDEX(Ponderation!$W:$AA,MATCH(Analyse!AM$8,Ponderation!$W:$W,0),MATCH(Analyse!$B$5,Ponderation!$W$2:$AA$2,0))*INDEX(DataBase!$1:$1048576,MATCH(Analyse!$F50,DataBase!$G:$G,0),MATCH(Analyse!AM$8,DataBase!$4:$4,0))</f>
        <v>20</v>
      </c>
      <c r="AN50" s="19">
        <f>INDEX(Ponderation!$W:$AA,MATCH(Analyse!AN$8,Ponderation!$W:$W,0),MATCH(Analyse!$B$5,Ponderation!$W$2:$AA$2,0))*INDEX(DataBase!$1:$1048576,MATCH(Analyse!$F50,DataBase!$G:$G,0),MATCH(Analyse!AN$8,DataBase!$4:$4,0))</f>
        <v>0</v>
      </c>
      <c r="AO50" s="19">
        <f>INDEX(Ponderation!$W:$AA,MATCH(Analyse!AO$8,Ponderation!$W:$W,0),MATCH(Analyse!$B$5,Ponderation!$W$2:$AA$2,0))*INDEX(DataBase!$1:$1048576,MATCH(Analyse!$F50,DataBase!$G:$G,0),MATCH(Analyse!AO$8,DataBase!$4:$4,0))</f>
        <v>30</v>
      </c>
      <c r="AP50" s="19">
        <f>INDEX(Ponderation!$W:$AA,MATCH(Analyse!AP$8,Ponderation!$W:$W,0),MATCH(Analyse!$B$5,Ponderation!$W$2:$AA$2,0))*INDEX(DataBase!$1:$1048576,MATCH(Analyse!$F50,DataBase!$G:$G,0),MATCH(Analyse!AP$8,DataBase!$4:$4,0))</f>
        <v>0</v>
      </c>
      <c r="AQ50" s="13"/>
      <c r="AR50" s="13"/>
      <c r="AS50" s="13"/>
      <c r="AT50" s="17"/>
      <c r="AU50" s="17"/>
      <c r="AV50" s="17"/>
      <c r="AW50" s="17"/>
      <c r="AX50" s="17"/>
      <c r="AY50" s="17"/>
      <c r="AZ50" s="17"/>
      <c r="BA50" s="17"/>
      <c r="BB50" s="17"/>
      <c r="BC50" s="17"/>
      <c r="BD50" s="17"/>
      <c r="BE50" s="17"/>
      <c r="BF50" s="17"/>
      <c r="BG50" s="17"/>
      <c r="BH50" s="17"/>
      <c r="BI50" s="17"/>
      <c r="BJ50" s="17"/>
      <c r="BK50" s="17"/>
      <c r="BL50" s="17"/>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c r="CL50" s="13"/>
      <c r="CM50" s="13"/>
      <c r="CN50" s="13"/>
      <c r="CO50" s="13"/>
      <c r="CP50" s="13"/>
      <c r="CQ50" s="13"/>
      <c r="CR50" s="13"/>
      <c r="CS50" s="13"/>
      <c r="CT50" s="13"/>
      <c r="CU50" s="13"/>
      <c r="CV50" s="13"/>
      <c r="CW50" s="13"/>
      <c r="CX50" s="13"/>
      <c r="CY50" s="13"/>
      <c r="CZ50" s="13"/>
      <c r="DA50" s="13"/>
      <c r="DB50" s="13"/>
      <c r="DC50" s="13"/>
      <c r="DD50" s="13"/>
      <c r="DE50" s="13"/>
      <c r="DF50" s="13"/>
      <c r="DG50" s="13"/>
      <c r="DH50" s="13"/>
      <c r="DI50" s="13"/>
      <c r="DJ50" s="13"/>
      <c r="DK50" s="13"/>
      <c r="DL50" s="13"/>
      <c r="DM50" s="13"/>
      <c r="DN50" s="13"/>
      <c r="DO50" s="13"/>
      <c r="DP50" s="13"/>
      <c r="DQ50" s="13"/>
      <c r="DR50" s="13"/>
      <c r="DS50" s="13"/>
      <c r="DT50" s="13"/>
      <c r="DU50" s="13"/>
      <c r="DV50" s="13"/>
      <c r="DW50" s="13"/>
      <c r="DX50" s="13"/>
      <c r="DY50" s="13"/>
      <c r="DZ50" s="13"/>
      <c r="EA50" s="13"/>
      <c r="EB50" s="13"/>
      <c r="EC50" s="13"/>
      <c r="ED50" s="13"/>
      <c r="EE50" s="13"/>
      <c r="EF50" s="13"/>
      <c r="EG50" s="13"/>
      <c r="EH50" s="13"/>
      <c r="EI50" s="13"/>
      <c r="EJ50" s="13"/>
      <c r="EK50" s="13"/>
      <c r="EL50" s="13"/>
      <c r="EM50" s="13"/>
      <c r="EN50" s="13"/>
      <c r="EO50" s="13"/>
      <c r="EP50" s="13"/>
      <c r="EQ50" s="13"/>
      <c r="ER50" s="13"/>
      <c r="ES50" s="13"/>
      <c r="ET50" s="13"/>
      <c r="EU50" s="13"/>
      <c r="EV50" s="13"/>
      <c r="EW50" s="13"/>
      <c r="EX50" s="13"/>
      <c r="EY50" s="13"/>
      <c r="EZ50" s="13"/>
      <c r="FA50" s="13"/>
      <c r="FB50" s="13"/>
      <c r="FC50" s="13"/>
      <c r="FD50" s="13"/>
      <c r="FE50" s="13"/>
      <c r="FF50" s="13"/>
      <c r="FG50" s="13"/>
      <c r="FH50" s="13"/>
      <c r="FI50" s="13"/>
      <c r="FJ50" s="13"/>
      <c r="FK50" s="13"/>
      <c r="FL50" s="13"/>
      <c r="FM50" s="13"/>
      <c r="FN50" s="13"/>
      <c r="FO50" s="13"/>
      <c r="FP50" s="13"/>
      <c r="FQ50" s="13"/>
      <c r="FR50" s="13"/>
      <c r="FS50" s="13"/>
      <c r="FT50" s="13"/>
      <c r="FU50" s="13"/>
      <c r="FV50" s="13"/>
      <c r="FW50" s="13"/>
      <c r="FX50" s="13"/>
      <c r="FY50" s="13"/>
      <c r="FZ50" s="13"/>
      <c r="GA50" s="13"/>
      <c r="GB50" s="13"/>
      <c r="GC50" s="13"/>
      <c r="GD50" s="13"/>
      <c r="GE50" s="13"/>
      <c r="GF50" s="13"/>
      <c r="GG50" s="13"/>
      <c r="GH50" s="13"/>
      <c r="GI50" s="13"/>
      <c r="GJ50" s="13"/>
      <c r="GK50" s="13"/>
      <c r="GL50" s="13"/>
      <c r="GM50" s="13"/>
      <c r="GN50" s="13"/>
      <c r="GO50" s="13"/>
      <c r="GP50" s="13"/>
      <c r="GQ50" s="13"/>
      <c r="GR50" s="13"/>
      <c r="GS50" s="13"/>
      <c r="GT50" s="13"/>
      <c r="GU50" s="13"/>
      <c r="GV50" s="13"/>
      <c r="GW50" s="13"/>
      <c r="GX50" s="13"/>
      <c r="GY50" s="13"/>
      <c r="GZ50" s="13"/>
      <c r="HA50" s="13"/>
      <c r="HB50" s="13"/>
      <c r="HC50" s="13"/>
      <c r="HD50" s="13"/>
      <c r="HE50" s="13"/>
      <c r="HF50" s="13"/>
      <c r="HG50" s="13"/>
      <c r="HH50" s="13"/>
      <c r="HI50" s="13"/>
      <c r="HJ50" s="13"/>
      <c r="HK50" s="13"/>
      <c r="HL50" s="13"/>
      <c r="HM50" s="13"/>
      <c r="HN50" s="13"/>
      <c r="HO50" s="13"/>
      <c r="HP50" s="13"/>
      <c r="HQ50" s="13"/>
      <c r="HR50" s="13"/>
      <c r="HS50" s="13"/>
      <c r="HT50" s="13"/>
      <c r="HU50" s="13"/>
      <c r="HV50" s="13"/>
      <c r="HW50" s="13"/>
      <c r="HX50" s="13"/>
      <c r="HY50" s="13"/>
      <c r="HZ50" s="13"/>
      <c r="IA50" s="13"/>
      <c r="IB50" s="13"/>
      <c r="IC50" s="13"/>
      <c r="ID50" s="13"/>
      <c r="IE50" s="13"/>
      <c r="IF50" s="13"/>
      <c r="IG50" s="13"/>
      <c r="IH50" s="13"/>
      <c r="II50" s="13"/>
      <c r="IJ50" s="13"/>
      <c r="IK50" s="13"/>
      <c r="IL50" s="13"/>
      <c r="IM50" s="13"/>
      <c r="IN50" s="13"/>
      <c r="IO50" s="13"/>
      <c r="IP50" s="13"/>
      <c r="IQ50" s="13"/>
      <c r="IR50" s="13"/>
      <c r="IS50" s="13"/>
      <c r="IT50" s="13"/>
      <c r="IU50" s="13"/>
      <c r="IV50" s="13"/>
      <c r="IW50" s="13"/>
      <c r="IX50" s="13"/>
      <c r="IY50" s="13"/>
      <c r="IZ50" s="13"/>
      <c r="JA50" s="13"/>
      <c r="JB50" s="13"/>
      <c r="JC50" s="13"/>
      <c r="JD50" s="13"/>
      <c r="JE50" s="13"/>
      <c r="JF50" s="13"/>
      <c r="JG50" s="13"/>
      <c r="JH50" s="13"/>
      <c r="JI50" s="13"/>
      <c r="JJ50" s="13"/>
      <c r="JK50" s="13"/>
      <c r="JL50" s="13"/>
      <c r="JM50" s="13"/>
      <c r="JN50" s="13"/>
      <c r="JO50" s="13"/>
      <c r="JP50" s="13"/>
      <c r="JQ50" s="13"/>
      <c r="JR50" s="13"/>
      <c r="JS50" s="13"/>
      <c r="JT50" s="13"/>
      <c r="JU50" s="13"/>
      <c r="JV50" s="13"/>
      <c r="JW50" s="13"/>
      <c r="JX50" s="13"/>
      <c r="JY50" s="13"/>
      <c r="JZ50" s="13"/>
      <c r="KA50" s="13"/>
      <c r="KB50" s="13"/>
      <c r="KC50" s="13"/>
      <c r="KD50" s="13"/>
      <c r="KE50" s="13"/>
      <c r="KF50" s="13"/>
      <c r="KG50" s="13"/>
      <c r="KH50" s="13"/>
      <c r="KI50" s="13"/>
      <c r="KJ50" s="13"/>
      <c r="KK50" s="13"/>
      <c r="KL50" s="13"/>
      <c r="KM50" s="13"/>
      <c r="KN50" s="13"/>
      <c r="KO50" s="13"/>
      <c r="KP50" s="13"/>
      <c r="KQ50" s="13"/>
      <c r="KR50" s="13"/>
      <c r="KS50" s="13"/>
      <c r="KT50" s="13"/>
      <c r="KU50" s="13"/>
      <c r="KV50" s="13"/>
      <c r="KW50" s="13"/>
      <c r="KX50" s="13"/>
      <c r="KY50" s="13"/>
      <c r="KZ50" s="13"/>
      <c r="LA50" s="13"/>
      <c r="LB50" s="13"/>
      <c r="LC50" s="13"/>
      <c r="LD50" s="13"/>
      <c r="LE50" s="13"/>
      <c r="LF50" s="13"/>
      <c r="LG50" s="13"/>
      <c r="LH50" s="13"/>
      <c r="LI50" s="13"/>
      <c r="LJ50" s="13"/>
      <c r="LK50" s="13"/>
      <c r="LL50" s="13"/>
      <c r="LM50" s="13"/>
      <c r="LN50" s="13"/>
      <c r="LO50" s="13"/>
      <c r="LP50" s="13"/>
      <c r="LQ50" s="13"/>
      <c r="LR50" s="13"/>
      <c r="LS50" s="13"/>
      <c r="LT50" s="13"/>
      <c r="LU50" s="13"/>
      <c r="LV50" s="13"/>
      <c r="LW50" s="13"/>
      <c r="LX50" s="13"/>
      <c r="LY50" s="13"/>
      <c r="LZ50" s="13"/>
      <c r="MA50" s="13"/>
      <c r="MB50" s="13"/>
      <c r="MC50" s="13"/>
      <c r="MD50" s="13"/>
      <c r="ME50" s="13"/>
      <c r="MF50" s="13"/>
      <c r="MG50" s="13"/>
      <c r="MH50" s="13"/>
      <c r="MI50" s="13"/>
      <c r="MJ50" s="13"/>
      <c r="MK50" s="13"/>
      <c r="ML50" s="13"/>
      <c r="MM50" s="13"/>
      <c r="MN50" s="13"/>
      <c r="MO50" s="13"/>
      <c r="MP50" s="13"/>
      <c r="MQ50" s="13"/>
      <c r="MR50" s="13"/>
      <c r="MS50" s="13"/>
      <c r="MT50" s="13"/>
      <c r="MU50" s="13"/>
      <c r="MV50" s="13"/>
      <c r="MW50" s="13"/>
      <c r="MX50" s="13"/>
      <c r="MY50" s="13"/>
      <c r="MZ50" s="13"/>
      <c r="NA50" s="13"/>
      <c r="NB50" s="13"/>
      <c r="NC50" s="13"/>
      <c r="ND50" s="13"/>
      <c r="NE50" s="13"/>
      <c r="NF50" s="13"/>
      <c r="NG50" s="13"/>
      <c r="NH50" s="13"/>
      <c r="NI50" s="13"/>
      <c r="NJ50" s="13"/>
      <c r="NK50" s="13"/>
      <c r="NL50" s="13"/>
      <c r="NM50" s="13"/>
      <c r="NN50" s="13"/>
      <c r="NO50" s="13"/>
      <c r="NP50" s="13"/>
      <c r="NQ50" s="13"/>
      <c r="NR50" s="13"/>
      <c r="NS50" s="13"/>
      <c r="NT50" s="13"/>
      <c r="NU50" s="13"/>
      <c r="NV50" s="13"/>
      <c r="NW50" s="13"/>
      <c r="NX50" s="13"/>
      <c r="NY50" s="13"/>
      <c r="NZ50" s="13"/>
      <c r="OA50" s="13"/>
      <c r="OB50" s="13"/>
      <c r="OC50" s="13"/>
      <c r="OD50" s="13"/>
      <c r="OE50" s="13"/>
      <c r="OF50" s="13"/>
      <c r="OG50" s="13"/>
      <c r="OH50" s="13"/>
      <c r="OI50" s="13"/>
      <c r="OJ50" s="13"/>
      <c r="OK50" s="13"/>
      <c r="OL50" s="13"/>
      <c r="OM50" s="13"/>
      <c r="ON50" s="13"/>
      <c r="OO50" s="13"/>
      <c r="OP50" s="13"/>
      <c r="OQ50" s="13"/>
      <c r="OR50" s="13"/>
      <c r="OS50" s="13"/>
      <c r="OT50" s="13"/>
      <c r="OU50" s="13"/>
      <c r="OV50" s="13"/>
      <c r="OW50" s="13"/>
      <c r="OX50" s="13"/>
      <c r="OY50" s="13"/>
      <c r="OZ50" s="13"/>
      <c r="PA50" s="13"/>
      <c r="PB50" s="13"/>
      <c r="PC50" s="13"/>
      <c r="PD50" s="13"/>
      <c r="PE50" s="13"/>
      <c r="PF50" s="13"/>
      <c r="PG50" s="13"/>
      <c r="PH50" s="13"/>
      <c r="PI50" s="13"/>
      <c r="PJ50" s="13"/>
      <c r="PK50" s="13"/>
      <c r="PL50" s="13"/>
      <c r="PM50" s="13"/>
      <c r="PN50" s="13"/>
      <c r="PO50" s="13"/>
      <c r="PP50" s="13"/>
      <c r="PQ50" s="13"/>
      <c r="PR50" s="13"/>
      <c r="PS50" s="13"/>
      <c r="PT50" s="13"/>
      <c r="PU50" s="13"/>
      <c r="PV50" s="13"/>
      <c r="PW50" s="13"/>
      <c r="PX50" s="13"/>
      <c r="PY50" s="13"/>
      <c r="PZ50" s="13"/>
      <c r="QA50" s="13"/>
      <c r="QB50" s="13"/>
      <c r="QC50" s="13"/>
      <c r="QD50" s="13"/>
      <c r="QE50" s="13"/>
      <c r="QF50" s="13"/>
      <c r="QG50" s="13"/>
      <c r="QH50" s="13"/>
      <c r="QI50" s="13"/>
      <c r="QJ50" s="13"/>
      <c r="QK50" s="13"/>
      <c r="QL50" s="13"/>
      <c r="QM50" s="13"/>
      <c r="QN50" s="13"/>
      <c r="QO50" s="13"/>
      <c r="QP50" s="13"/>
      <c r="QQ50" s="13"/>
      <c r="QR50" s="13"/>
      <c r="QS50" s="13"/>
      <c r="QT50" s="13"/>
      <c r="QU50" s="13"/>
      <c r="QV50" s="13"/>
      <c r="QW50" s="13"/>
      <c r="QX50" s="13"/>
      <c r="QY50" s="13"/>
      <c r="QZ50" s="13"/>
      <c r="RA50" s="13"/>
      <c r="RB50" s="13"/>
      <c r="RC50" s="13"/>
      <c r="RD50" s="13"/>
      <c r="RE50" s="13"/>
      <c r="RF50" s="13"/>
      <c r="RG50" s="13"/>
      <c r="RH50" s="13"/>
      <c r="RI50" s="13"/>
      <c r="RJ50" s="13"/>
      <c r="RK50" s="13"/>
      <c r="RL50" s="13"/>
      <c r="RM50" s="13"/>
      <c r="RN50" s="13"/>
      <c r="RO50" s="13"/>
      <c r="RP50" s="13"/>
      <c r="RQ50" s="13"/>
      <c r="RR50" s="13"/>
      <c r="RS50" s="13"/>
      <c r="RT50" s="13"/>
      <c r="RU50" s="13"/>
      <c r="RV50" s="13"/>
      <c r="RW50" s="13"/>
      <c r="RX50" s="13"/>
      <c r="RY50" s="13"/>
      <c r="RZ50" s="13"/>
      <c r="SA50" s="13"/>
      <c r="SB50" s="13"/>
      <c r="SC50" s="13"/>
      <c r="SD50" s="13"/>
      <c r="SE50" s="13"/>
      <c r="SF50" s="13"/>
      <c r="SG50" s="13"/>
      <c r="SH50" s="13"/>
      <c r="SI50" s="13"/>
      <c r="SJ50" s="13"/>
      <c r="SK50" s="13"/>
      <c r="SL50" s="13"/>
      <c r="SM50" s="13"/>
      <c r="SN50" s="13"/>
      <c r="SO50" s="13"/>
      <c r="SP50" s="13"/>
      <c r="SQ50" s="13"/>
      <c r="SR50" s="13"/>
      <c r="SS50" s="13"/>
      <c r="ST50" s="13"/>
      <c r="SU50" s="13"/>
      <c r="SV50" s="13"/>
      <c r="SW50" s="13"/>
      <c r="SX50" s="13"/>
      <c r="SY50" s="13"/>
      <c r="SZ50" s="13"/>
      <c r="TA50" s="13"/>
      <c r="TB50" s="13"/>
      <c r="TC50" s="13"/>
      <c r="TD50" s="13"/>
      <c r="TE50" s="13"/>
      <c r="TF50" s="13"/>
      <c r="TG50" s="13"/>
      <c r="TH50" s="13"/>
      <c r="TI50" s="13"/>
      <c r="TJ50" s="13"/>
      <c r="TK50" s="13"/>
      <c r="TL50" s="13"/>
      <c r="TM50" s="13"/>
      <c r="TN50" s="13"/>
      <c r="TO50" s="13"/>
      <c r="TP50" s="13"/>
      <c r="TQ50" s="13"/>
      <c r="TR50" s="13"/>
      <c r="TS50" s="13"/>
      <c r="TT50" s="13"/>
      <c r="TU50" s="13"/>
      <c r="TV50" s="13"/>
      <c r="TW50" s="13"/>
      <c r="TX50" s="13"/>
      <c r="TY50" s="13"/>
      <c r="TZ50" s="13"/>
      <c r="UA50" s="13"/>
      <c r="UB50" s="13"/>
      <c r="UC50" s="13"/>
      <c r="UD50" s="13"/>
      <c r="UE50" s="13"/>
      <c r="UF50" s="13"/>
      <c r="UG50" s="13"/>
      <c r="UH50" s="13"/>
      <c r="UI50" s="13"/>
      <c r="UJ50" s="13"/>
      <c r="UK50" s="13"/>
      <c r="UL50" s="13"/>
      <c r="UM50" s="13"/>
      <c r="UN50" s="13"/>
      <c r="UO50" s="13"/>
      <c r="UP50" s="13"/>
      <c r="UQ50" s="13"/>
      <c r="UR50" s="13"/>
      <c r="US50" s="13"/>
      <c r="UT50" s="13"/>
      <c r="UU50" s="13"/>
      <c r="UV50" s="13"/>
      <c r="UW50" s="13"/>
      <c r="UX50" s="13"/>
      <c r="UY50" s="13"/>
      <c r="UZ50" s="13"/>
      <c r="VA50" s="13"/>
      <c r="VB50" s="13"/>
      <c r="VC50" s="13"/>
      <c r="VD50" s="13"/>
      <c r="VE50" s="13"/>
      <c r="VF50" s="13"/>
      <c r="VG50" s="13"/>
      <c r="VH50" s="13"/>
      <c r="VI50" s="13"/>
      <c r="VJ50" s="13"/>
      <c r="VK50" s="13"/>
      <c r="VL50" s="13"/>
      <c r="VM50" s="13"/>
      <c r="VN50" s="13"/>
      <c r="VO50" s="13"/>
      <c r="VP50" s="13"/>
      <c r="VQ50" s="13"/>
      <c r="VR50" s="13"/>
      <c r="VS50" s="13"/>
      <c r="VT50" s="13"/>
      <c r="VU50" s="13"/>
      <c r="VV50" s="13"/>
      <c r="VW50" s="13"/>
      <c r="VX50" s="13"/>
      <c r="VY50" s="13"/>
      <c r="VZ50" s="13"/>
      <c r="WA50" s="13"/>
      <c r="WB50" s="13"/>
      <c r="WC50" s="13"/>
      <c r="WD50" s="13"/>
      <c r="WE50" s="13"/>
      <c r="WF50" s="13"/>
      <c r="WG50" s="13"/>
      <c r="WH50" s="13"/>
      <c r="WI50" s="13"/>
      <c r="WJ50" s="13"/>
      <c r="WK50" s="13"/>
      <c r="WL50" s="13"/>
      <c r="WM50" s="13"/>
      <c r="WN50" s="13"/>
      <c r="WO50" s="13"/>
      <c r="WP50" s="13"/>
      <c r="WQ50" s="13"/>
      <c r="WR50" s="13"/>
      <c r="WS50" s="13"/>
      <c r="WT50" s="13"/>
      <c r="WU50" s="13"/>
      <c r="WV50" s="13"/>
      <c r="WW50" s="13"/>
      <c r="WX50" s="13"/>
      <c r="WY50" s="13"/>
      <c r="WZ50" s="13"/>
      <c r="XA50" s="13"/>
      <c r="XB50" s="13"/>
      <c r="XC50" s="13"/>
      <c r="XD50" s="13"/>
      <c r="XE50" s="13"/>
      <c r="XF50" s="13"/>
      <c r="XG50" s="13"/>
      <c r="XH50" s="13"/>
      <c r="XI50" s="13"/>
      <c r="XJ50" s="13"/>
      <c r="XK50" s="13"/>
      <c r="XL50" s="13"/>
      <c r="XM50" s="13"/>
      <c r="XN50" s="13"/>
      <c r="XO50" s="13"/>
      <c r="XP50" s="13"/>
      <c r="XQ50" s="13"/>
      <c r="XR50" s="13"/>
      <c r="XS50" s="13"/>
      <c r="XT50" s="13"/>
      <c r="XU50" s="13"/>
      <c r="XV50" s="13"/>
      <c r="XW50" s="13"/>
      <c r="XX50" s="13"/>
      <c r="XY50" s="13"/>
      <c r="XZ50" s="13"/>
      <c r="YA50" s="13"/>
      <c r="YB50" s="13"/>
      <c r="YC50" s="13"/>
      <c r="YD50" s="13"/>
      <c r="YE50" s="13"/>
      <c r="YF50" s="13"/>
      <c r="YG50" s="13"/>
      <c r="YH50" s="13"/>
      <c r="YI50" s="13"/>
      <c r="YJ50" s="13"/>
      <c r="YK50" s="13"/>
      <c r="YL50" s="13"/>
      <c r="YM50" s="13"/>
      <c r="YN50" s="13"/>
      <c r="YO50" s="13"/>
      <c r="YP50" s="13"/>
      <c r="YQ50" s="13"/>
      <c r="YR50" s="13"/>
      <c r="YS50" s="13"/>
      <c r="YT50" s="13"/>
      <c r="YU50" s="13"/>
      <c r="YV50" s="13"/>
      <c r="YW50" s="13"/>
      <c r="YX50" s="13"/>
      <c r="YY50" s="13"/>
      <c r="YZ50" s="13"/>
      <c r="ZA50" s="13"/>
      <c r="ZB50" s="13"/>
      <c r="ZC50" s="13"/>
      <c r="ZD50" s="13"/>
      <c r="ZE50" s="13"/>
      <c r="ZF50" s="13"/>
      <c r="ZG50" s="13"/>
      <c r="ZH50" s="13"/>
      <c r="ZI50" s="13"/>
      <c r="ZJ50" s="13"/>
      <c r="ZK50" s="13"/>
      <c r="ZL50" s="13"/>
      <c r="ZM50" s="13"/>
      <c r="ZN50" s="13"/>
      <c r="ZO50" s="13"/>
      <c r="ZP50" s="13"/>
      <c r="ZQ50" s="13"/>
      <c r="ZR50" s="13"/>
      <c r="ZS50" s="13"/>
      <c r="ZT50" s="13"/>
      <c r="ZU50" s="13"/>
      <c r="ZV50" s="13"/>
      <c r="ZW50" s="13"/>
      <c r="ZX50" s="13"/>
      <c r="ZY50" s="13"/>
      <c r="ZZ50" s="13"/>
      <c r="AAA50" s="13"/>
      <c r="AAB50" s="13"/>
      <c r="AAC50" s="13"/>
      <c r="AAD50" s="13"/>
      <c r="AAE50" s="13"/>
      <c r="AAF50" s="13"/>
      <c r="AAG50" s="13"/>
      <c r="AAH50" s="13"/>
      <c r="AAI50" s="13"/>
      <c r="AAJ50" s="13"/>
      <c r="AAK50" s="13"/>
      <c r="AAL50" s="13"/>
      <c r="AAM50" s="13"/>
      <c r="AAN50" s="13"/>
      <c r="AAO50" s="13"/>
      <c r="AAP50" s="13"/>
      <c r="AAQ50" s="13"/>
      <c r="AAR50" s="13"/>
      <c r="AAS50" s="13"/>
      <c r="AAT50" s="13"/>
      <c r="AAU50" s="13"/>
      <c r="AAV50" s="13"/>
      <c r="AAW50" s="13"/>
      <c r="AAX50" s="13"/>
      <c r="AAY50" s="13"/>
      <c r="AAZ50" s="13"/>
      <c r="ABA50" s="13"/>
      <c r="ABB50" s="13"/>
      <c r="ABC50" s="13"/>
      <c r="ABD50" s="13"/>
      <c r="ABE50" s="13"/>
      <c r="ABF50" s="13"/>
      <c r="ABG50" s="13"/>
      <c r="ABH50" s="13"/>
      <c r="ABI50" s="13"/>
      <c r="ABJ50" s="13"/>
      <c r="ABK50" s="13"/>
      <c r="ABL50" s="13"/>
      <c r="ABM50" s="13"/>
      <c r="ABN50" s="13"/>
      <c r="ABO50" s="13"/>
      <c r="ABP50" s="13"/>
      <c r="ABQ50" s="13"/>
      <c r="ABR50" s="13"/>
      <c r="ABS50" s="13"/>
      <c r="ABT50" s="13"/>
      <c r="ABU50" s="13"/>
      <c r="ABV50" s="13"/>
      <c r="ABW50" s="13"/>
      <c r="ABX50" s="13"/>
      <c r="ABY50" s="13"/>
      <c r="ABZ50" s="13"/>
      <c r="ACA50" s="13"/>
      <c r="ACB50" s="13"/>
      <c r="ACC50" s="13"/>
      <c r="ACD50" s="13"/>
      <c r="ACE50" s="13"/>
      <c r="ACF50" s="13"/>
      <c r="ACG50" s="13"/>
      <c r="ACH50" s="13"/>
      <c r="ACI50" s="13"/>
      <c r="ACJ50" s="13"/>
      <c r="ACK50" s="13"/>
      <c r="ACL50" s="13"/>
      <c r="ACM50" s="13"/>
      <c r="ACN50" s="13"/>
      <c r="ACO50" s="13"/>
      <c r="ACP50" s="13"/>
      <c r="ACQ50" s="13"/>
      <c r="ACR50" s="13"/>
      <c r="ACS50" s="13"/>
      <c r="ACT50" s="13"/>
      <c r="ACU50" s="13"/>
      <c r="ACV50" s="13"/>
      <c r="ACW50" s="13"/>
      <c r="ACX50" s="13"/>
      <c r="ACY50" s="13"/>
      <c r="ACZ50" s="13"/>
      <c r="ADA50" s="13"/>
      <c r="ADB50" s="13"/>
      <c r="ADC50" s="13"/>
      <c r="ADD50" s="13"/>
      <c r="ADE50" s="13"/>
      <c r="ADF50" s="13"/>
      <c r="ADG50" s="13"/>
      <c r="ADH50" s="13"/>
      <c r="ADI50" s="13"/>
      <c r="ADJ50" s="13"/>
      <c r="ADK50" s="13"/>
      <c r="ADL50" s="13"/>
      <c r="ADM50" s="13"/>
      <c r="ADN50" s="13"/>
      <c r="ADO50" s="13"/>
      <c r="ADP50" s="13"/>
      <c r="ADQ50" s="13"/>
      <c r="ADR50" s="13"/>
      <c r="ADS50" s="13"/>
      <c r="ADT50" s="13"/>
      <c r="ADU50" s="13"/>
      <c r="ADV50" s="13"/>
      <c r="ADW50" s="13"/>
      <c r="ADX50" s="13"/>
      <c r="ADY50" s="13"/>
      <c r="ADZ50" s="13"/>
      <c r="AEA50" s="13"/>
      <c r="AEB50" s="13"/>
      <c r="AEC50" s="13"/>
      <c r="AED50" s="13"/>
      <c r="AEE50" s="13"/>
      <c r="AEF50" s="13"/>
      <c r="AEG50" s="13"/>
      <c r="AEH50" s="13"/>
      <c r="AEI50" s="13"/>
      <c r="AEJ50" s="13"/>
      <c r="AEK50" s="13"/>
      <c r="AEL50" s="13"/>
      <c r="AEM50" s="13"/>
      <c r="AEN50" s="13"/>
      <c r="AEO50" s="13"/>
      <c r="AEP50" s="13"/>
      <c r="AEQ50" s="13"/>
      <c r="AER50" s="13"/>
      <c r="AES50" s="13"/>
      <c r="AET50" s="13"/>
      <c r="AEU50" s="13"/>
      <c r="AEV50" s="13"/>
      <c r="AEW50" s="13"/>
      <c r="AEX50" s="13"/>
      <c r="AEY50" s="13"/>
      <c r="AEZ50" s="13"/>
      <c r="AFA50" s="13"/>
      <c r="AFB50" s="13"/>
      <c r="AFC50" s="13"/>
      <c r="AFD50" s="13"/>
      <c r="AFE50" s="13"/>
      <c r="AFF50" s="13"/>
      <c r="AFG50" s="13"/>
      <c r="AFH50" s="13"/>
      <c r="AFI50" s="13"/>
      <c r="AFJ50" s="13"/>
      <c r="AFK50" s="13"/>
      <c r="AFL50" s="13"/>
      <c r="AFM50" s="13"/>
      <c r="AFN50" s="13"/>
      <c r="AFO50" s="13"/>
      <c r="AFP50" s="13"/>
      <c r="AFQ50" s="13"/>
      <c r="AFR50" s="13"/>
      <c r="AFS50" s="13"/>
      <c r="AFT50" s="13"/>
      <c r="AFU50" s="13"/>
      <c r="AFV50" s="13"/>
      <c r="AFW50" s="13"/>
      <c r="AFX50" s="13"/>
      <c r="AFY50" s="13"/>
      <c r="AFZ50" s="13"/>
      <c r="AGA50" s="13"/>
      <c r="AGB50" s="13"/>
      <c r="AGC50" s="13"/>
      <c r="AGD50" s="13"/>
      <c r="AGE50" s="13"/>
      <c r="AGF50" s="13"/>
      <c r="AGG50" s="13"/>
      <c r="AGH50" s="13"/>
      <c r="AGI50" s="13"/>
      <c r="AGJ50" s="13"/>
      <c r="AGK50" s="13"/>
      <c r="AGL50" s="13"/>
      <c r="AGM50" s="13"/>
      <c r="AGN50" s="13"/>
      <c r="AGO50" s="13"/>
      <c r="AGP50" s="13"/>
      <c r="AGQ50" s="13"/>
      <c r="AGR50" s="13"/>
      <c r="AGS50" s="13"/>
      <c r="AGT50" s="13"/>
      <c r="AGU50" s="13"/>
      <c r="AGV50" s="13"/>
      <c r="AGW50" s="13"/>
      <c r="AGX50" s="13"/>
      <c r="AGY50" s="13"/>
      <c r="AGZ50" s="13"/>
      <c r="AHA50" s="13"/>
      <c r="AHB50" s="13"/>
      <c r="AHC50" s="13"/>
      <c r="AHD50" s="13"/>
      <c r="AHE50" s="13"/>
      <c r="AHF50" s="13"/>
      <c r="AHG50" s="13"/>
      <c r="AHH50" s="13"/>
      <c r="AHI50" s="13"/>
      <c r="AHJ50" s="13"/>
      <c r="AHK50" s="13"/>
      <c r="AHL50" s="13"/>
      <c r="AHM50" s="13"/>
      <c r="AHN50" s="13"/>
      <c r="AHO50" s="13"/>
      <c r="AHP50" s="13"/>
      <c r="AHQ50" s="13"/>
      <c r="AHR50" s="13"/>
      <c r="AHS50" s="13"/>
      <c r="AHT50" s="13"/>
      <c r="AHU50" s="13"/>
      <c r="AHV50" s="13"/>
      <c r="AHW50" s="13"/>
      <c r="AHX50" s="13"/>
      <c r="AHY50" s="13"/>
      <c r="AHZ50" s="13"/>
      <c r="AIA50" s="13"/>
      <c r="AIB50" s="13"/>
      <c r="AIC50" s="13"/>
      <c r="AID50" s="13"/>
      <c r="AIE50" s="13"/>
      <c r="AIF50" s="13"/>
      <c r="AIG50" s="13"/>
      <c r="AIH50" s="13"/>
      <c r="AII50" s="13"/>
      <c r="AIJ50" s="13"/>
      <c r="AIK50" s="13"/>
      <c r="AIL50" s="13"/>
      <c r="AIM50" s="13"/>
      <c r="AIN50" s="13"/>
      <c r="AIO50" s="13"/>
      <c r="AIP50" s="13"/>
      <c r="AIQ50" s="13"/>
      <c r="AIR50" s="13"/>
      <c r="AIS50" s="13"/>
      <c r="AIT50" s="13"/>
      <c r="AIU50" s="13"/>
      <c r="AIV50" s="13"/>
      <c r="AIW50" s="13"/>
      <c r="AIX50" s="13"/>
      <c r="AIY50" s="13"/>
      <c r="AIZ50" s="13"/>
      <c r="AJA50" s="13"/>
      <c r="AJB50" s="13"/>
      <c r="AJC50" s="13"/>
      <c r="AJD50" s="13"/>
      <c r="AJE50" s="13"/>
      <c r="AJF50" s="13"/>
      <c r="AJG50" s="13"/>
      <c r="AJH50" s="13"/>
      <c r="AJI50" s="13"/>
      <c r="AJJ50" s="13"/>
      <c r="AJK50" s="13"/>
      <c r="AJL50" s="13"/>
      <c r="AJM50" s="13"/>
      <c r="AJN50" s="13"/>
      <c r="AJO50" s="13"/>
      <c r="AJP50" s="13"/>
      <c r="AJQ50" s="13"/>
      <c r="AJR50" s="13"/>
      <c r="AJS50" s="13"/>
      <c r="AJT50" s="13"/>
      <c r="AJU50" s="13"/>
      <c r="AJV50" s="13"/>
      <c r="AJW50" s="13"/>
      <c r="AJX50" s="13"/>
      <c r="AJY50" s="13"/>
      <c r="AJZ50" s="13"/>
      <c r="AKA50" s="13"/>
      <c r="AKB50" s="13"/>
      <c r="AKC50" s="13"/>
      <c r="AKD50" s="13"/>
      <c r="AKE50" s="13"/>
      <c r="AKF50" s="13"/>
      <c r="AKG50" s="13"/>
      <c r="AKH50" s="13"/>
      <c r="AKI50" s="13"/>
      <c r="AKJ50" s="13"/>
      <c r="AKK50" s="13"/>
      <c r="AKL50" s="13"/>
      <c r="AKM50" s="13"/>
      <c r="AKN50" s="13"/>
      <c r="AKO50" s="13"/>
      <c r="AKP50" s="13"/>
      <c r="AKQ50" s="13"/>
      <c r="AKR50" s="13"/>
      <c r="AKS50" s="13"/>
      <c r="AKT50" s="13"/>
      <c r="AKU50" s="13"/>
      <c r="AKV50" s="13"/>
      <c r="AKW50" s="13"/>
      <c r="AKX50" s="13"/>
      <c r="AKY50" s="13"/>
      <c r="AKZ50" s="13"/>
      <c r="ALA50" s="13"/>
      <c r="ALB50" s="13"/>
      <c r="ALC50" s="13"/>
      <c r="ALD50" s="13"/>
      <c r="ALE50" s="13"/>
      <c r="ALF50" s="13"/>
      <c r="ALG50" s="13"/>
      <c r="ALH50" s="13"/>
      <c r="ALI50" s="13"/>
      <c r="ALJ50" s="13"/>
      <c r="ALK50" s="13"/>
      <c r="ALL50" s="13"/>
      <c r="ALM50" s="13"/>
      <c r="ALN50" s="13"/>
      <c r="ALO50" s="13"/>
      <c r="ALP50" s="13"/>
      <c r="ALQ50" s="13"/>
      <c r="ALR50" s="13"/>
      <c r="ALS50" s="13"/>
      <c r="ALT50" s="13"/>
      <c r="ALU50" s="13"/>
    </row>
    <row r="51" spans="1:1009" s="12" customFormat="1" ht="18">
      <c r="A51" s="112" t="str">
        <f>DataBase!B47</f>
        <v>Zosterisessor ophiocephalus</v>
      </c>
      <c r="B51" s="112" t="str">
        <f>DataBase!C47</f>
        <v>AchE</v>
      </c>
      <c r="C51" s="112" t="str">
        <f>DataBase!D47</f>
        <v>Continental / Transition</v>
      </c>
      <c r="D51" s="112" t="str">
        <f>DataBase!E47</f>
        <v>F. Le Bihanic</v>
      </c>
      <c r="E51" s="112" t="str">
        <f>DataBase!F47</f>
        <v>EPOC</v>
      </c>
      <c r="F51" s="20" t="str">
        <f t="shared" si="0"/>
        <v>Zosterisessor ophiocephalus AchE</v>
      </c>
      <c r="G51" s="20">
        <f>_xlfn.RANK.EQ(H51,$H$9:$H$997,0)+COUNTIF(H$8:H50,H51)</f>
        <v>33</v>
      </c>
      <c r="H51" s="20">
        <f t="shared" si="1"/>
        <v>320</v>
      </c>
      <c r="I51" s="19">
        <f>INDEX(Ponderation!$W:$AA,MATCH(Analyse!I$8,Ponderation!$W:$W,0),MATCH(Analyse!$B$5,Ponderation!$W$2:$AA$2,0))*INDEX(DataBase!$1:$1048576,MATCH(Analyse!$F51,DataBase!$G:$G,0),MATCH(Analyse!I$8,DataBase!$4:$4,0))</f>
        <v>30</v>
      </c>
      <c r="J51" s="19">
        <f>INDEX(Ponderation!$W:$AA,MATCH(Analyse!J$8,Ponderation!$W:$W,0),MATCH(Analyse!$B$5,Ponderation!$W$2:$AA$2,0))*INDEX(DataBase!$1:$1048576,MATCH(Analyse!$F51,DataBase!$G:$G,0),MATCH(Analyse!J$8,DataBase!$4:$4,0))</f>
        <v>0</v>
      </c>
      <c r="K51" s="19">
        <f>INDEX(Ponderation!$W:$AA,MATCH(Analyse!K$8,Ponderation!$W:$W,0),MATCH(Analyse!$B$5,Ponderation!$W$2:$AA$2,0))*INDEX(DataBase!$1:$1048576,MATCH(Analyse!$F51,DataBase!$G:$G,0),MATCH(Analyse!K$8,DataBase!$4:$4,0))</f>
        <v>0</v>
      </c>
      <c r="L51" s="19">
        <f>INDEX(Ponderation!$W:$AA,MATCH(Analyse!L$8,Ponderation!$W:$W,0),MATCH(Analyse!$B$5,Ponderation!$W$2:$AA$2,0))*INDEX(DataBase!$1:$1048576,MATCH(Analyse!$F51,DataBase!$G:$G,0),MATCH(Analyse!L$8,DataBase!$4:$4,0))</f>
        <v>30</v>
      </c>
      <c r="M51" s="19">
        <f>INDEX(Ponderation!$W:$AA,MATCH(Analyse!M$8,Ponderation!$W:$W,0),MATCH(Analyse!$B$5,Ponderation!$W$2:$AA$2,0))*INDEX(DataBase!$1:$1048576,MATCH(Analyse!$F51,DataBase!$G:$G,0),MATCH(Analyse!M$8,DataBase!$4:$4,0))</f>
        <v>0</v>
      </c>
      <c r="N51" s="19">
        <f>INDEX(Ponderation!$W:$AA,MATCH(Analyse!N$8,Ponderation!$W:$W,0),MATCH(Analyse!$B$5,Ponderation!$W$2:$AA$2,0))*INDEX(DataBase!$1:$1048576,MATCH(Analyse!$F51,DataBase!$G:$G,0),MATCH(Analyse!N$8,DataBase!$4:$4,0))</f>
        <v>0</v>
      </c>
      <c r="O51" s="19">
        <f>INDEX(Ponderation!$W:$AA,MATCH(Analyse!O$8,Ponderation!$W:$W,0),MATCH(Analyse!$B$5,Ponderation!$W$2:$AA$2,0))*INDEX(DataBase!$1:$1048576,MATCH(Analyse!$F51,DataBase!$G:$G,0),MATCH(Analyse!O$8,DataBase!$4:$4,0))</f>
        <v>30</v>
      </c>
      <c r="P51" s="19">
        <f>INDEX(Ponderation!$W:$AA,MATCH(Analyse!P$8,Ponderation!$W:$W,0),MATCH(Analyse!$B$5,Ponderation!$W$2:$AA$2,0))*INDEX(DataBase!$1:$1048576,MATCH(Analyse!$F51,DataBase!$G:$G,0),MATCH(Analyse!P$8,DataBase!$4:$4,0))</f>
        <v>0</v>
      </c>
      <c r="Q51" s="19">
        <f>INDEX(Ponderation!$W:$AA,MATCH(Analyse!Q$8,Ponderation!$W:$W,0),MATCH(Analyse!$B$5,Ponderation!$W$2:$AA$2,0))*INDEX(DataBase!$1:$1048576,MATCH(Analyse!$F51,DataBase!$G:$G,0),MATCH(Analyse!Q$8,DataBase!$4:$4,0))</f>
        <v>0</v>
      </c>
      <c r="R51" s="19">
        <f>INDEX(Ponderation!$W:$AA,MATCH(Analyse!R$8,Ponderation!$W:$W,0),MATCH(Analyse!$B$5,Ponderation!$W$2:$AA$2,0))*INDEX(DataBase!$1:$1048576,MATCH(Analyse!$F51,DataBase!$G:$G,0),MATCH(Analyse!R$8,DataBase!$4:$4,0))</f>
        <v>30</v>
      </c>
      <c r="S51" s="19">
        <f>INDEX(Ponderation!$W:$AA,MATCH(Analyse!S$8,Ponderation!$W:$W,0),MATCH(Analyse!$B$5,Ponderation!$W$2:$AA$2,0))*INDEX(DataBase!$1:$1048576,MATCH(Analyse!$F51,DataBase!$G:$G,0),MATCH(Analyse!S$8,DataBase!$4:$4,0))</f>
        <v>0</v>
      </c>
      <c r="T51" s="19">
        <f>INDEX(Ponderation!$W:$AA,MATCH(Analyse!T$8,Ponderation!$W:$W,0),MATCH(Analyse!$B$5,Ponderation!$W$2:$AA$2,0))*INDEX(DataBase!$1:$1048576,MATCH(Analyse!$F51,DataBase!$G:$G,0),MATCH(Analyse!T$8,DataBase!$4:$4,0))</f>
        <v>0</v>
      </c>
      <c r="U51" s="19">
        <f>INDEX(Ponderation!$W:$AA,MATCH(Analyse!U$8,Ponderation!$W:$W,0),MATCH(Analyse!$B$5,Ponderation!$W$2:$AA$2,0))*INDEX(DataBase!$1:$1048576,MATCH(Analyse!$F51,DataBase!$G:$G,0),MATCH(Analyse!U$8,DataBase!$4:$4,0))</f>
        <v>0</v>
      </c>
      <c r="V51" s="19">
        <f>INDEX(Ponderation!$W:$AA,MATCH(Analyse!V$8,Ponderation!$W:$W,0),MATCH(Analyse!$B$5,Ponderation!$W$2:$AA$2,0))*INDEX(DataBase!$1:$1048576,MATCH(Analyse!$F51,DataBase!$G:$G,0),MATCH(Analyse!V$8,DataBase!$4:$4,0))</f>
        <v>20</v>
      </c>
      <c r="W51" s="19">
        <f>INDEX(Ponderation!$W:$AA,MATCH(Analyse!W$8,Ponderation!$W:$W,0),MATCH(Analyse!$B$5,Ponderation!$W$2:$AA$2,0))*INDEX(DataBase!$1:$1048576,MATCH(Analyse!$F51,DataBase!$G:$G,0),MATCH(Analyse!W$8,DataBase!$4:$4,0))</f>
        <v>0</v>
      </c>
      <c r="X51" s="19">
        <f>INDEX(Ponderation!$W:$AA,MATCH(Analyse!X$8,Ponderation!$W:$W,0),MATCH(Analyse!$B$5,Ponderation!$W$2:$AA$2,0))*INDEX(DataBase!$1:$1048576,MATCH(Analyse!$F51,DataBase!$G:$G,0),MATCH(Analyse!X$8,DataBase!$4:$4,0))</f>
        <v>0</v>
      </c>
      <c r="Y51" s="19">
        <f>INDEX(Ponderation!$W:$AA,MATCH(Analyse!Y$8,Ponderation!$W:$W,0),MATCH(Analyse!$B$5,Ponderation!$W$2:$AA$2,0))*INDEX(DataBase!$1:$1048576,MATCH(Analyse!$F51,DataBase!$G:$G,0),MATCH(Analyse!Y$8,DataBase!$4:$4,0))</f>
        <v>0</v>
      </c>
      <c r="Z51" s="19">
        <f>INDEX(Ponderation!$W:$AA,MATCH(Analyse!Z$8,Ponderation!$W:$W,0),MATCH(Analyse!$B$5,Ponderation!$W$2:$AA$2,0))*INDEX(DataBase!$1:$1048576,MATCH(Analyse!$F51,DataBase!$G:$G,0),MATCH(Analyse!Z$8,DataBase!$4:$4,0))</f>
        <v>10</v>
      </c>
      <c r="AA51" s="19">
        <f>INDEX(Ponderation!$W:$AA,MATCH(Analyse!AA$8,Ponderation!$W:$W,0),MATCH(Analyse!$B$5,Ponderation!$W$2:$AA$2,0))*INDEX(DataBase!$1:$1048576,MATCH(Analyse!$F51,DataBase!$G:$G,0),MATCH(Analyse!AA$8,DataBase!$4:$4,0))</f>
        <v>10</v>
      </c>
      <c r="AB51" s="19">
        <f>INDEX(Ponderation!$W:$AA,MATCH(Analyse!AB$8,Ponderation!$W:$W,0),MATCH(Analyse!$B$5,Ponderation!$W$2:$AA$2,0))*INDEX(DataBase!$1:$1048576,MATCH(Analyse!$F51,DataBase!$G:$G,0),MATCH(Analyse!AB$8,DataBase!$4:$4,0))</f>
        <v>10</v>
      </c>
      <c r="AC51" s="19">
        <f>INDEX(Ponderation!$W:$AA,MATCH(Analyse!AC$8,Ponderation!$W:$W,0),MATCH(Analyse!$B$5,Ponderation!$W$2:$AA$2,0))*INDEX(DataBase!$1:$1048576,MATCH(Analyse!$F51,DataBase!$G:$G,0),MATCH(Analyse!AC$8,DataBase!$4:$4,0))</f>
        <v>0</v>
      </c>
      <c r="AD51" s="19">
        <f>INDEX(Ponderation!$W:$AA,MATCH(Analyse!AD$8,Ponderation!$W:$W,0),MATCH(Analyse!$B$5,Ponderation!$W$2:$AA$2,0))*INDEX(DataBase!$1:$1048576,MATCH(Analyse!$F51,DataBase!$G:$G,0),MATCH(Analyse!AD$8,DataBase!$4:$4,0))</f>
        <v>30</v>
      </c>
      <c r="AE51" s="19">
        <f>INDEX(Ponderation!$W:$AA,MATCH(Analyse!AE$8,Ponderation!$W:$W,0),MATCH(Analyse!$B$5,Ponderation!$W$2:$AA$2,0))*INDEX(DataBase!$1:$1048576,MATCH(Analyse!$F51,DataBase!$G:$G,0),MATCH(Analyse!AE$8,DataBase!$4:$4,0))</f>
        <v>0</v>
      </c>
      <c r="AF51" s="19">
        <f>INDEX(Ponderation!$W:$AA,MATCH(Analyse!AF$8,Ponderation!$W:$W,0),MATCH(Analyse!$B$5,Ponderation!$W$2:$AA$2,0))*INDEX(DataBase!$1:$1048576,MATCH(Analyse!$F51,DataBase!$G:$G,0),MATCH(Analyse!AF$8,DataBase!$4:$4,0))</f>
        <v>30</v>
      </c>
      <c r="AG51" s="19">
        <f>INDEX(Ponderation!$W:$AA,MATCH(Analyse!AG$8,Ponderation!$W:$W,0),MATCH(Analyse!$B$5,Ponderation!$W$2:$AA$2,0))*INDEX(DataBase!$1:$1048576,MATCH(Analyse!$F51,DataBase!$G:$G,0),MATCH(Analyse!AG$8,DataBase!$4:$4,0))</f>
        <v>0</v>
      </c>
      <c r="AH51" s="19">
        <f>INDEX(Ponderation!$W:$AA,MATCH(Analyse!AH$8,Ponderation!$W:$W,0),MATCH(Analyse!$B$5,Ponderation!$W$2:$AA$2,0))*INDEX(DataBase!$1:$1048576,MATCH(Analyse!$F51,DataBase!$G:$G,0),MATCH(Analyse!AH$8,DataBase!$4:$4,0))</f>
        <v>0</v>
      </c>
      <c r="AI51" s="19">
        <f>INDEX(Ponderation!$W:$AA,MATCH(Analyse!AI$8,Ponderation!$W:$W,0),MATCH(Analyse!$B$5,Ponderation!$W$2:$AA$2,0))*INDEX(DataBase!$1:$1048576,MATCH(Analyse!$F51,DataBase!$G:$G,0),MATCH(Analyse!AI$8,DataBase!$4:$4,0))</f>
        <v>10</v>
      </c>
      <c r="AJ51" s="19">
        <f>INDEX(Ponderation!$W:$AA,MATCH(Analyse!AJ$8,Ponderation!$W:$W,0),MATCH(Analyse!$B$5,Ponderation!$W$2:$AA$2,0))*INDEX(DataBase!$1:$1048576,MATCH(Analyse!$F51,DataBase!$G:$G,0),MATCH(Analyse!AJ$8,DataBase!$4:$4,0))</f>
        <v>0</v>
      </c>
      <c r="AK51" s="19">
        <f>INDEX(Ponderation!$W:$AA,MATCH(Analyse!AK$8,Ponderation!$W:$W,0),MATCH(Analyse!$B$5,Ponderation!$W$2:$AA$2,0))*INDEX(DataBase!$1:$1048576,MATCH(Analyse!$F51,DataBase!$G:$G,0),MATCH(Analyse!AK$8,DataBase!$4:$4,0))</f>
        <v>30</v>
      </c>
      <c r="AL51" s="19">
        <f>INDEX(Ponderation!$W:$AA,MATCH(Analyse!AL$8,Ponderation!$W:$W,0),MATCH(Analyse!$B$5,Ponderation!$W$2:$AA$2,0))*INDEX(DataBase!$1:$1048576,MATCH(Analyse!$F51,DataBase!$G:$G,0),MATCH(Analyse!AL$8,DataBase!$4:$4,0))</f>
        <v>0</v>
      </c>
      <c r="AM51" s="19">
        <f>INDEX(Ponderation!$W:$AA,MATCH(Analyse!AM$8,Ponderation!$W:$W,0),MATCH(Analyse!$B$5,Ponderation!$W$2:$AA$2,0))*INDEX(DataBase!$1:$1048576,MATCH(Analyse!$F51,DataBase!$G:$G,0),MATCH(Analyse!AM$8,DataBase!$4:$4,0))</f>
        <v>20</v>
      </c>
      <c r="AN51" s="19">
        <f>INDEX(Ponderation!$W:$AA,MATCH(Analyse!AN$8,Ponderation!$W:$W,0),MATCH(Analyse!$B$5,Ponderation!$W$2:$AA$2,0))*INDEX(DataBase!$1:$1048576,MATCH(Analyse!$F51,DataBase!$G:$G,0),MATCH(Analyse!AN$8,DataBase!$4:$4,0))</f>
        <v>0</v>
      </c>
      <c r="AO51" s="19">
        <f>INDEX(Ponderation!$W:$AA,MATCH(Analyse!AO$8,Ponderation!$W:$W,0),MATCH(Analyse!$B$5,Ponderation!$W$2:$AA$2,0))*INDEX(DataBase!$1:$1048576,MATCH(Analyse!$F51,DataBase!$G:$G,0),MATCH(Analyse!AO$8,DataBase!$4:$4,0))</f>
        <v>30</v>
      </c>
      <c r="AP51" s="19">
        <f>INDEX(Ponderation!$W:$AA,MATCH(Analyse!AP$8,Ponderation!$W:$W,0),MATCH(Analyse!$B$5,Ponderation!$W$2:$AA$2,0))*INDEX(DataBase!$1:$1048576,MATCH(Analyse!$F51,DataBase!$G:$G,0),MATCH(Analyse!AP$8,DataBase!$4:$4,0))</f>
        <v>0</v>
      </c>
      <c r="AQ51" s="13"/>
      <c r="AR51" s="13"/>
      <c r="AS51" s="13"/>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c r="IX51" s="17"/>
      <c r="IY51" s="17"/>
      <c r="IZ51" s="17"/>
      <c r="JA51" s="17"/>
      <c r="JB51" s="17"/>
      <c r="JC51" s="17"/>
      <c r="JD51" s="17"/>
      <c r="JE51" s="17"/>
      <c r="JF51" s="17"/>
      <c r="JG51" s="17"/>
      <c r="JH51" s="17"/>
      <c r="JI51" s="17"/>
      <c r="JJ51" s="17"/>
      <c r="JK51" s="17"/>
      <c r="JL51" s="17"/>
      <c r="JM51" s="17"/>
      <c r="JN51" s="17"/>
      <c r="JO51" s="17"/>
      <c r="JP51" s="17"/>
      <c r="JQ51" s="17"/>
      <c r="JR51" s="17"/>
      <c r="JS51" s="17"/>
      <c r="JT51" s="17"/>
      <c r="JU51" s="17"/>
      <c r="JV51" s="17"/>
      <c r="JW51" s="17"/>
      <c r="JX51" s="17"/>
      <c r="JY51" s="17"/>
      <c r="JZ51" s="17"/>
      <c r="KA51" s="17"/>
      <c r="KB51" s="17"/>
      <c r="KC51" s="17"/>
      <c r="KD51" s="17"/>
      <c r="KE51" s="17"/>
      <c r="KF51" s="17"/>
      <c r="KG51" s="17"/>
      <c r="KH51" s="17"/>
      <c r="KI51" s="17"/>
      <c r="KJ51" s="17"/>
      <c r="KK51" s="17"/>
      <c r="KL51" s="17"/>
      <c r="KM51" s="17"/>
      <c r="KN51" s="17"/>
      <c r="KO51" s="17"/>
      <c r="KP51" s="17"/>
      <c r="KQ51" s="17"/>
      <c r="KR51" s="17"/>
      <c r="KS51" s="17"/>
      <c r="KT51" s="17"/>
      <c r="KU51" s="17"/>
      <c r="KV51" s="17"/>
      <c r="KW51" s="17"/>
      <c r="KX51" s="17"/>
      <c r="KY51" s="17"/>
      <c r="KZ51" s="17"/>
      <c r="LA51" s="17"/>
      <c r="LB51" s="17"/>
      <c r="LC51" s="17"/>
      <c r="LD51" s="17"/>
      <c r="LE51" s="17"/>
      <c r="LF51" s="17"/>
      <c r="LG51" s="17"/>
      <c r="LH51" s="17"/>
      <c r="LI51" s="17"/>
      <c r="LJ51" s="17"/>
      <c r="LK51" s="17"/>
      <c r="LL51" s="17"/>
      <c r="LM51" s="17"/>
      <c r="LN51" s="17"/>
      <c r="LO51" s="17"/>
      <c r="LP51" s="17"/>
      <c r="LQ51" s="17"/>
      <c r="LR51" s="17"/>
      <c r="LS51" s="17"/>
      <c r="LT51" s="17"/>
      <c r="LU51" s="17"/>
      <c r="LV51" s="17"/>
      <c r="LW51" s="17"/>
      <c r="LX51" s="17"/>
      <c r="LY51" s="17"/>
      <c r="LZ51" s="17"/>
      <c r="MA51" s="17"/>
      <c r="MB51" s="17"/>
      <c r="MC51" s="17"/>
      <c r="MD51" s="17"/>
      <c r="ME51" s="17"/>
      <c r="MF51" s="17"/>
      <c r="MG51" s="17"/>
      <c r="MH51" s="17"/>
      <c r="MI51" s="17"/>
      <c r="MJ51" s="17"/>
      <c r="MK51" s="17"/>
      <c r="ML51" s="17"/>
      <c r="MM51" s="17"/>
      <c r="MN51" s="17"/>
      <c r="MO51" s="17"/>
      <c r="MP51" s="17"/>
      <c r="MQ51" s="17"/>
      <c r="MR51" s="17"/>
      <c r="MS51" s="17"/>
      <c r="MT51" s="17"/>
      <c r="MU51" s="17"/>
      <c r="MV51" s="17"/>
      <c r="MW51" s="17"/>
      <c r="MX51" s="17"/>
      <c r="MY51" s="17"/>
      <c r="MZ51" s="17"/>
      <c r="NA51" s="17"/>
      <c r="NB51" s="17"/>
      <c r="NC51" s="17"/>
      <c r="ND51" s="17"/>
      <c r="NE51" s="17"/>
      <c r="NF51" s="17"/>
      <c r="NG51" s="17"/>
      <c r="NH51" s="17"/>
      <c r="NI51" s="17"/>
      <c r="NJ51" s="17"/>
      <c r="NK51" s="17"/>
      <c r="NL51" s="17"/>
      <c r="NM51" s="17"/>
      <c r="NN51" s="17"/>
      <c r="NO51" s="17"/>
      <c r="NP51" s="17"/>
      <c r="NQ51" s="17"/>
      <c r="NR51" s="17"/>
      <c r="NS51" s="17"/>
      <c r="NT51" s="17"/>
      <c r="NU51" s="17"/>
      <c r="NV51" s="17"/>
      <c r="NW51" s="17"/>
      <c r="NX51" s="17"/>
      <c r="NY51" s="17"/>
      <c r="NZ51" s="17"/>
      <c r="OA51" s="17"/>
      <c r="OB51" s="17"/>
      <c r="OC51" s="17"/>
      <c r="OD51" s="17"/>
      <c r="OE51" s="17"/>
      <c r="OF51" s="17"/>
      <c r="OG51" s="17"/>
      <c r="OH51" s="17"/>
      <c r="OI51" s="17"/>
      <c r="OJ51" s="17"/>
      <c r="OK51" s="17"/>
      <c r="OL51" s="17"/>
      <c r="OM51" s="17"/>
      <c r="ON51" s="17"/>
      <c r="OO51" s="17"/>
      <c r="OP51" s="17"/>
      <c r="OQ51" s="17"/>
      <c r="OR51" s="17"/>
      <c r="OS51" s="17"/>
      <c r="OT51" s="17"/>
      <c r="OU51" s="17"/>
      <c r="OV51" s="17"/>
      <c r="OW51" s="17"/>
      <c r="OX51" s="17"/>
      <c r="OY51" s="17"/>
      <c r="OZ51" s="17"/>
      <c r="PA51" s="17"/>
      <c r="PB51" s="17"/>
      <c r="PC51" s="17"/>
      <c r="PD51" s="17"/>
      <c r="PE51" s="17"/>
      <c r="PF51" s="17"/>
      <c r="PG51" s="17"/>
      <c r="PH51" s="17"/>
      <c r="PI51" s="17"/>
      <c r="PJ51" s="17"/>
      <c r="PK51" s="17"/>
      <c r="PL51" s="17"/>
      <c r="PM51" s="17"/>
      <c r="PN51" s="17"/>
      <c r="PO51" s="17"/>
      <c r="PP51" s="17"/>
      <c r="PQ51" s="17"/>
      <c r="PR51" s="17"/>
      <c r="PS51" s="17"/>
      <c r="PT51" s="17"/>
      <c r="PU51" s="17"/>
      <c r="PV51" s="17"/>
      <c r="PW51" s="17"/>
      <c r="PX51" s="17"/>
      <c r="PY51" s="17"/>
      <c r="PZ51" s="17"/>
      <c r="QA51" s="17"/>
      <c r="QB51" s="17"/>
      <c r="QC51" s="17"/>
      <c r="QD51" s="17"/>
      <c r="QE51" s="17"/>
      <c r="QF51" s="17"/>
      <c r="QG51" s="17"/>
      <c r="QH51" s="17"/>
      <c r="QI51" s="17"/>
      <c r="QJ51" s="17"/>
      <c r="QK51" s="17"/>
      <c r="QL51" s="17"/>
      <c r="QM51" s="17"/>
      <c r="QN51" s="17"/>
      <c r="QO51" s="17"/>
      <c r="QP51" s="17"/>
      <c r="QQ51" s="17"/>
      <c r="QR51" s="17"/>
      <c r="QS51" s="17"/>
      <c r="QT51" s="17"/>
      <c r="QU51" s="17"/>
      <c r="QV51" s="17"/>
      <c r="QW51" s="17"/>
      <c r="QX51" s="17"/>
      <c r="QY51" s="17"/>
      <c r="QZ51" s="17"/>
      <c r="RA51" s="17"/>
      <c r="RB51" s="17"/>
      <c r="RC51" s="17"/>
      <c r="RD51" s="17"/>
      <c r="RE51" s="17"/>
      <c r="RF51" s="17"/>
      <c r="RG51" s="17"/>
      <c r="RH51" s="17"/>
      <c r="RI51" s="17"/>
      <c r="RJ51" s="17"/>
      <c r="RK51" s="17"/>
      <c r="RL51" s="17"/>
      <c r="RM51" s="17"/>
      <c r="RN51" s="17"/>
      <c r="RO51" s="17"/>
      <c r="RP51" s="17"/>
      <c r="RQ51" s="17"/>
      <c r="RR51" s="17"/>
      <c r="RS51" s="17"/>
      <c r="RT51" s="17"/>
      <c r="RU51" s="17"/>
      <c r="RV51" s="17"/>
      <c r="RW51" s="17"/>
      <c r="RX51" s="17"/>
      <c r="RY51" s="17"/>
      <c r="RZ51" s="17"/>
      <c r="SA51" s="17"/>
      <c r="SB51" s="17"/>
      <c r="SC51" s="17"/>
      <c r="SD51" s="17"/>
      <c r="SE51" s="17"/>
      <c r="SF51" s="17"/>
      <c r="SG51" s="17"/>
      <c r="SH51" s="17"/>
      <c r="SI51" s="17"/>
      <c r="SJ51" s="17"/>
      <c r="SK51" s="17"/>
      <c r="SL51" s="17"/>
      <c r="SM51" s="17"/>
      <c r="SN51" s="17"/>
      <c r="SO51" s="17"/>
      <c r="SP51" s="17"/>
      <c r="SQ51" s="17"/>
      <c r="SR51" s="17"/>
      <c r="SS51" s="17"/>
      <c r="ST51" s="17"/>
      <c r="SU51" s="17"/>
      <c r="SV51" s="17"/>
      <c r="SW51" s="17"/>
      <c r="SX51" s="17"/>
      <c r="SY51" s="17"/>
      <c r="SZ51" s="17"/>
      <c r="TA51" s="17"/>
      <c r="TB51" s="17"/>
      <c r="TC51" s="17"/>
      <c r="TD51" s="17"/>
      <c r="TE51" s="17"/>
      <c r="TF51" s="17"/>
      <c r="TG51" s="17"/>
      <c r="TH51" s="17"/>
      <c r="TI51" s="17"/>
      <c r="TJ51" s="17"/>
      <c r="TK51" s="17"/>
      <c r="TL51" s="17"/>
      <c r="TM51" s="17"/>
      <c r="TN51" s="17"/>
      <c r="TO51" s="17"/>
      <c r="TP51" s="17"/>
      <c r="TQ51" s="17"/>
      <c r="TR51" s="17"/>
      <c r="TS51" s="17"/>
      <c r="TT51" s="17"/>
      <c r="TU51" s="17"/>
      <c r="TV51" s="17"/>
      <c r="TW51" s="17"/>
      <c r="TX51" s="17"/>
      <c r="TY51" s="17"/>
      <c r="TZ51" s="17"/>
      <c r="UA51" s="17"/>
      <c r="UB51" s="17"/>
      <c r="UC51" s="17"/>
      <c r="UD51" s="17"/>
      <c r="UE51" s="17"/>
      <c r="UF51" s="17"/>
      <c r="UG51" s="17"/>
      <c r="UH51" s="17"/>
      <c r="UI51" s="17"/>
      <c r="UJ51" s="17"/>
      <c r="UK51" s="17"/>
      <c r="UL51" s="17"/>
      <c r="UM51" s="17"/>
      <c r="UN51" s="17"/>
      <c r="UO51" s="17"/>
      <c r="UP51" s="17"/>
      <c r="UQ51" s="17"/>
      <c r="UR51" s="17"/>
      <c r="US51" s="17"/>
      <c r="UT51" s="17"/>
      <c r="UU51" s="17"/>
      <c r="UV51" s="17"/>
      <c r="UW51" s="17"/>
      <c r="UX51" s="17"/>
      <c r="UY51" s="17"/>
      <c r="UZ51" s="17"/>
      <c r="VA51" s="17"/>
      <c r="VB51" s="17"/>
      <c r="VC51" s="17"/>
      <c r="VD51" s="17"/>
      <c r="VE51" s="17"/>
      <c r="VF51" s="17"/>
      <c r="VG51" s="17"/>
      <c r="VH51" s="17"/>
      <c r="VI51" s="17"/>
      <c r="VJ51" s="17"/>
      <c r="VK51" s="17"/>
      <c r="VL51" s="17"/>
      <c r="VM51" s="17"/>
      <c r="VN51" s="17"/>
      <c r="VO51" s="17"/>
      <c r="VP51" s="17"/>
      <c r="VQ51" s="17"/>
      <c r="VR51" s="17"/>
      <c r="VS51" s="17"/>
      <c r="VT51" s="17"/>
      <c r="VU51" s="17"/>
      <c r="VV51" s="17"/>
      <c r="VW51" s="17"/>
      <c r="VX51" s="17"/>
      <c r="VY51" s="17"/>
      <c r="VZ51" s="17"/>
      <c r="WA51" s="17"/>
      <c r="WB51" s="17"/>
      <c r="WC51" s="17"/>
      <c r="WD51" s="17"/>
      <c r="WE51" s="17"/>
      <c r="WF51" s="17"/>
      <c r="WG51" s="17"/>
      <c r="WH51" s="17"/>
      <c r="WI51" s="17"/>
      <c r="WJ51" s="17"/>
      <c r="WK51" s="17"/>
      <c r="WL51" s="17"/>
      <c r="WM51" s="17"/>
      <c r="WN51" s="17"/>
      <c r="WO51" s="17"/>
      <c r="WP51" s="17"/>
      <c r="WQ51" s="17"/>
      <c r="WR51" s="17"/>
      <c r="WS51" s="17"/>
      <c r="WT51" s="17"/>
      <c r="WU51" s="17"/>
      <c r="WV51" s="17"/>
      <c r="WW51" s="17"/>
      <c r="WX51" s="17"/>
      <c r="WY51" s="17"/>
      <c r="WZ51" s="17"/>
      <c r="XA51" s="17"/>
      <c r="XB51" s="17"/>
      <c r="XC51" s="17"/>
      <c r="XD51" s="17"/>
      <c r="XE51" s="17"/>
      <c r="XF51" s="17"/>
      <c r="XG51" s="17"/>
      <c r="XH51" s="17"/>
      <c r="XI51" s="17"/>
      <c r="XJ51" s="17"/>
      <c r="XK51" s="17"/>
      <c r="XL51" s="17"/>
      <c r="XM51" s="17"/>
      <c r="XN51" s="17"/>
      <c r="XO51" s="17"/>
      <c r="XP51" s="17"/>
      <c r="XQ51" s="17"/>
      <c r="XR51" s="17"/>
      <c r="XS51" s="17"/>
      <c r="XT51" s="17"/>
      <c r="XU51" s="17"/>
      <c r="XV51" s="17"/>
      <c r="XW51" s="17"/>
      <c r="XX51" s="17"/>
      <c r="XY51" s="17"/>
      <c r="XZ51" s="17"/>
      <c r="YA51" s="17"/>
      <c r="YB51" s="17"/>
      <c r="YC51" s="17"/>
      <c r="YD51" s="17"/>
      <c r="YE51" s="17"/>
      <c r="YF51" s="17"/>
      <c r="YG51" s="17"/>
      <c r="YH51" s="17"/>
      <c r="YI51" s="17"/>
      <c r="YJ51" s="17"/>
      <c r="YK51" s="17"/>
      <c r="YL51" s="17"/>
      <c r="YM51" s="17"/>
      <c r="YN51" s="17"/>
      <c r="YO51" s="17"/>
      <c r="YP51" s="17"/>
      <c r="YQ51" s="17"/>
      <c r="YR51" s="17"/>
      <c r="YS51" s="17"/>
      <c r="YT51" s="17"/>
      <c r="YU51" s="17"/>
      <c r="YV51" s="17"/>
      <c r="YW51" s="17"/>
      <c r="YX51" s="17"/>
      <c r="YY51" s="17"/>
      <c r="YZ51" s="17"/>
      <c r="ZA51" s="17"/>
      <c r="ZB51" s="17"/>
      <c r="ZC51" s="17"/>
      <c r="ZD51" s="17"/>
      <c r="ZE51" s="17"/>
      <c r="ZF51" s="17"/>
      <c r="ZG51" s="17"/>
      <c r="ZH51" s="17"/>
      <c r="ZI51" s="17"/>
      <c r="ZJ51" s="17"/>
      <c r="ZK51" s="17"/>
      <c r="ZL51" s="17"/>
      <c r="ZM51" s="17"/>
      <c r="ZN51" s="17"/>
      <c r="ZO51" s="17"/>
      <c r="ZP51" s="17"/>
      <c r="ZQ51" s="17"/>
      <c r="ZR51" s="17"/>
      <c r="ZS51" s="17"/>
      <c r="ZT51" s="17"/>
      <c r="ZU51" s="17"/>
      <c r="ZV51" s="17"/>
      <c r="ZW51" s="17"/>
      <c r="ZX51" s="17"/>
      <c r="ZY51" s="17"/>
      <c r="ZZ51" s="17"/>
      <c r="AAA51" s="17"/>
      <c r="AAB51" s="17"/>
      <c r="AAC51" s="17"/>
      <c r="AAD51" s="17"/>
      <c r="AAE51" s="17"/>
      <c r="AAF51" s="17"/>
      <c r="AAG51" s="17"/>
      <c r="AAH51" s="17"/>
      <c r="AAI51" s="17"/>
      <c r="AAJ51" s="17"/>
      <c r="AAK51" s="17"/>
      <c r="AAL51" s="17"/>
      <c r="AAM51" s="17"/>
      <c r="AAN51" s="17"/>
      <c r="AAO51" s="17"/>
      <c r="AAP51" s="17"/>
      <c r="AAQ51" s="17"/>
      <c r="AAR51" s="17"/>
      <c r="AAS51" s="17"/>
      <c r="AAT51" s="17"/>
      <c r="AAU51" s="17"/>
      <c r="AAV51" s="17"/>
      <c r="AAW51" s="17"/>
      <c r="AAX51" s="17"/>
      <c r="AAY51" s="17"/>
      <c r="AAZ51" s="17"/>
      <c r="ABA51" s="17"/>
      <c r="ABB51" s="17"/>
      <c r="ABC51" s="17"/>
      <c r="ABD51" s="17"/>
      <c r="ABE51" s="17"/>
      <c r="ABF51" s="17"/>
      <c r="ABG51" s="17"/>
      <c r="ABH51" s="17"/>
      <c r="ABI51" s="17"/>
      <c r="ABJ51" s="17"/>
      <c r="ABK51" s="17"/>
      <c r="ABL51" s="17"/>
      <c r="ABM51" s="17"/>
      <c r="ABN51" s="17"/>
      <c r="ABO51" s="17"/>
      <c r="ABP51" s="17"/>
      <c r="ABQ51" s="17"/>
      <c r="ABR51" s="17"/>
      <c r="ABS51" s="17"/>
      <c r="ABT51" s="17"/>
      <c r="ABU51" s="17"/>
      <c r="ABV51" s="17"/>
      <c r="ABW51" s="17"/>
      <c r="ABX51" s="17"/>
      <c r="ABY51" s="17"/>
      <c r="ABZ51" s="17"/>
      <c r="ACA51" s="17"/>
      <c r="ACB51" s="17"/>
      <c r="ACC51" s="17"/>
      <c r="ACD51" s="17"/>
      <c r="ACE51" s="17"/>
      <c r="ACF51" s="17"/>
      <c r="ACG51" s="17"/>
      <c r="ACH51" s="17"/>
      <c r="ACI51" s="17"/>
      <c r="ACJ51" s="17"/>
      <c r="ACK51" s="17"/>
      <c r="ACL51" s="17"/>
      <c r="ACM51" s="17"/>
      <c r="ACN51" s="17"/>
      <c r="ACO51" s="17"/>
      <c r="ACP51" s="17"/>
      <c r="ACQ51" s="17"/>
      <c r="ACR51" s="17"/>
      <c r="ACS51" s="17"/>
      <c r="ACT51" s="17"/>
      <c r="ACU51" s="17"/>
      <c r="ACV51" s="17"/>
      <c r="ACW51" s="17"/>
      <c r="ACX51" s="17"/>
      <c r="ACY51" s="17"/>
      <c r="ACZ51" s="17"/>
      <c r="ADA51" s="17"/>
      <c r="ADB51" s="17"/>
      <c r="ADC51" s="17"/>
      <c r="ADD51" s="17"/>
      <c r="ADE51" s="17"/>
      <c r="ADF51" s="17"/>
      <c r="ADG51" s="17"/>
      <c r="ADH51" s="17"/>
      <c r="ADI51" s="17"/>
      <c r="ADJ51" s="17"/>
      <c r="ADK51" s="17"/>
      <c r="ADL51" s="17"/>
      <c r="ADM51" s="17"/>
      <c r="ADN51" s="17"/>
      <c r="ADO51" s="17"/>
      <c r="ADP51" s="17"/>
      <c r="ADQ51" s="17"/>
      <c r="ADR51" s="17"/>
      <c r="ADS51" s="17"/>
      <c r="ADT51" s="17"/>
      <c r="ADU51" s="17"/>
      <c r="ADV51" s="17"/>
      <c r="ADW51" s="17"/>
      <c r="ADX51" s="17"/>
      <c r="ADY51" s="17"/>
      <c r="ADZ51" s="17"/>
      <c r="AEA51" s="17"/>
      <c r="AEB51" s="17"/>
      <c r="AEC51" s="17"/>
      <c r="AED51" s="17"/>
      <c r="AEE51" s="17"/>
      <c r="AEF51" s="17"/>
      <c r="AEG51" s="17"/>
      <c r="AEH51" s="17"/>
      <c r="AEI51" s="17"/>
      <c r="AEJ51" s="17"/>
      <c r="AEK51" s="17"/>
      <c r="AEL51" s="17"/>
      <c r="AEM51" s="17"/>
      <c r="AEN51" s="17"/>
      <c r="AEO51" s="17"/>
      <c r="AEP51" s="17"/>
      <c r="AEQ51" s="17"/>
      <c r="AER51" s="17"/>
      <c r="AES51" s="17"/>
      <c r="AET51" s="17"/>
      <c r="AEU51" s="17"/>
      <c r="AEV51" s="17"/>
      <c r="AEW51" s="17"/>
      <c r="AEX51" s="17"/>
      <c r="AEY51" s="17"/>
      <c r="AEZ51" s="17"/>
      <c r="AFA51" s="17"/>
      <c r="AFB51" s="17"/>
      <c r="AFC51" s="17"/>
      <c r="AFD51" s="17"/>
      <c r="AFE51" s="17"/>
      <c r="AFF51" s="17"/>
      <c r="AFG51" s="17"/>
      <c r="AFH51" s="17"/>
      <c r="AFI51" s="17"/>
      <c r="AFJ51" s="17"/>
      <c r="AFK51" s="17"/>
      <c r="AFL51" s="17"/>
      <c r="AFM51" s="17"/>
      <c r="AFN51" s="17"/>
      <c r="AFO51" s="17"/>
      <c r="AFP51" s="17"/>
      <c r="AFQ51" s="17"/>
      <c r="AFR51" s="17"/>
      <c r="AFS51" s="17"/>
      <c r="AFT51" s="17"/>
      <c r="AFU51" s="17"/>
      <c r="AFV51" s="17"/>
      <c r="AFW51" s="17"/>
      <c r="AFX51" s="17"/>
      <c r="AFY51" s="17"/>
      <c r="AFZ51" s="17"/>
      <c r="AGA51" s="17"/>
      <c r="AGB51" s="17"/>
      <c r="AGC51" s="17"/>
      <c r="AGD51" s="17"/>
      <c r="AGE51" s="17"/>
      <c r="AGF51" s="17"/>
      <c r="AGG51" s="17"/>
      <c r="AGH51" s="17"/>
      <c r="AGI51" s="17"/>
      <c r="AGJ51" s="17"/>
      <c r="AGK51" s="17"/>
      <c r="AGL51" s="17"/>
      <c r="AGM51" s="17"/>
      <c r="AGN51" s="17"/>
      <c r="AGO51" s="17"/>
      <c r="AGP51" s="17"/>
      <c r="AGQ51" s="17"/>
      <c r="AGR51" s="17"/>
      <c r="AGS51" s="17"/>
      <c r="AGT51" s="17"/>
      <c r="AGU51" s="17"/>
      <c r="AGV51" s="17"/>
      <c r="AGW51" s="17"/>
      <c r="AGX51" s="17"/>
      <c r="AGY51" s="17"/>
      <c r="AGZ51" s="17"/>
      <c r="AHA51" s="17"/>
      <c r="AHB51" s="17"/>
      <c r="AHC51" s="17"/>
      <c r="AHD51" s="17"/>
      <c r="AHE51" s="17"/>
      <c r="AHF51" s="17"/>
      <c r="AHG51" s="17"/>
      <c r="AHH51" s="17"/>
      <c r="AHI51" s="17"/>
      <c r="AHJ51" s="17"/>
      <c r="AHK51" s="17"/>
      <c r="AHL51" s="17"/>
      <c r="AHM51" s="17"/>
      <c r="AHN51" s="17"/>
      <c r="AHO51" s="17"/>
      <c r="AHP51" s="17"/>
      <c r="AHQ51" s="17"/>
      <c r="AHR51" s="17"/>
      <c r="AHS51" s="17"/>
      <c r="AHT51" s="17"/>
      <c r="AHU51" s="17"/>
      <c r="AHV51" s="17"/>
      <c r="AHW51" s="17"/>
      <c r="AHX51" s="17"/>
      <c r="AHY51" s="17"/>
      <c r="AHZ51" s="17"/>
      <c r="AIA51" s="17"/>
      <c r="AIB51" s="17"/>
      <c r="AIC51" s="17"/>
      <c r="AID51" s="17"/>
      <c r="AIE51" s="17"/>
      <c r="AIF51" s="17"/>
      <c r="AIG51" s="17"/>
      <c r="AIH51" s="17"/>
      <c r="AII51" s="17"/>
      <c r="AIJ51" s="17"/>
      <c r="AIK51" s="17"/>
      <c r="AIL51" s="17"/>
      <c r="AIM51" s="17"/>
      <c r="AIN51" s="17"/>
      <c r="AIO51" s="17"/>
      <c r="AIP51" s="17"/>
      <c r="AIQ51" s="17"/>
      <c r="AIR51" s="17"/>
      <c r="AIS51" s="17"/>
      <c r="AIT51" s="17"/>
      <c r="AIU51" s="17"/>
      <c r="AIV51" s="17"/>
      <c r="AIW51" s="17"/>
      <c r="AIX51" s="17"/>
      <c r="AIY51" s="17"/>
      <c r="AIZ51" s="17"/>
      <c r="AJA51" s="17"/>
      <c r="AJB51" s="17"/>
      <c r="AJC51" s="17"/>
      <c r="AJD51" s="17"/>
      <c r="AJE51" s="17"/>
      <c r="AJF51" s="17"/>
      <c r="AJG51" s="17"/>
      <c r="AJH51" s="17"/>
      <c r="AJI51" s="17"/>
      <c r="AJJ51" s="17"/>
      <c r="AJK51" s="17"/>
      <c r="AJL51" s="17"/>
      <c r="AJM51" s="17"/>
      <c r="AJN51" s="17"/>
      <c r="AJO51" s="17"/>
      <c r="AJP51" s="17"/>
      <c r="AJQ51" s="17"/>
      <c r="AJR51" s="17"/>
      <c r="AJS51" s="17"/>
      <c r="AJT51" s="17"/>
      <c r="AJU51" s="17"/>
      <c r="AJV51" s="17"/>
      <c r="AJW51" s="17"/>
      <c r="AJX51" s="17"/>
      <c r="AJY51" s="17"/>
      <c r="AJZ51" s="17"/>
      <c r="AKA51" s="17"/>
      <c r="AKB51" s="17"/>
      <c r="AKC51" s="17"/>
      <c r="AKD51" s="17"/>
      <c r="AKE51" s="17"/>
      <c r="AKF51" s="17"/>
      <c r="AKG51" s="17"/>
      <c r="AKH51" s="17"/>
      <c r="AKI51" s="17"/>
      <c r="AKJ51" s="17"/>
      <c r="AKK51" s="17"/>
      <c r="AKL51" s="17"/>
      <c r="AKM51" s="17"/>
      <c r="AKN51" s="17"/>
      <c r="AKO51" s="17"/>
      <c r="AKP51" s="17"/>
      <c r="AKQ51" s="17"/>
      <c r="AKR51" s="17"/>
      <c r="AKS51" s="17"/>
      <c r="AKT51" s="17"/>
      <c r="AKU51" s="17"/>
      <c r="AKV51" s="17"/>
      <c r="AKW51" s="17"/>
      <c r="AKX51" s="17"/>
      <c r="AKY51" s="17"/>
      <c r="AKZ51" s="17"/>
      <c r="ALA51" s="17"/>
      <c r="ALB51" s="17"/>
      <c r="ALC51" s="17"/>
      <c r="ALD51" s="17"/>
      <c r="ALE51" s="17"/>
      <c r="ALF51" s="17"/>
      <c r="ALG51" s="17"/>
      <c r="ALH51" s="17"/>
      <c r="ALI51" s="17"/>
      <c r="ALJ51" s="17"/>
      <c r="ALK51" s="17"/>
      <c r="ALL51" s="17"/>
      <c r="ALM51" s="17"/>
      <c r="ALN51" s="17"/>
      <c r="ALO51" s="17"/>
      <c r="ALP51" s="17"/>
      <c r="ALQ51" s="17"/>
      <c r="ALR51" s="17"/>
      <c r="ALS51" s="17"/>
      <c r="ALT51" s="17"/>
      <c r="ALU51" s="17"/>
    </row>
    <row r="52" spans="1:1009" s="12" customFormat="1" ht="18">
      <c r="A52" s="112" t="str">
        <f>DataBase!B48</f>
        <v>Zosterisessor ophiocephalus</v>
      </c>
      <c r="B52" s="112" t="str">
        <f>DataBase!C48</f>
        <v>EROD</v>
      </c>
      <c r="C52" s="112" t="str">
        <f>DataBase!D48</f>
        <v>Continental / Transition</v>
      </c>
      <c r="D52" s="112" t="str">
        <f>DataBase!E48</f>
        <v>F. Le Bihanic + JM. Porcher</v>
      </c>
      <c r="E52" s="112" t="str">
        <f>DataBase!F48</f>
        <v>EPOC</v>
      </c>
      <c r="F52" s="20" t="str">
        <f t="shared" si="0"/>
        <v>Zosterisessor ophiocephalus EROD</v>
      </c>
      <c r="G52" s="20">
        <f>_xlfn.RANK.EQ(H52,$H$9:$H$997,0)+COUNTIF(H$8:H51,H52)</f>
        <v>106</v>
      </c>
      <c r="H52" s="20">
        <f t="shared" si="1"/>
        <v>300</v>
      </c>
      <c r="I52" s="19">
        <f>INDEX(Ponderation!$W:$AA,MATCH(Analyse!I$8,Ponderation!$W:$W,0),MATCH(Analyse!$B$5,Ponderation!$W$2:$AA$2,0))*INDEX(DataBase!$1:$1048576,MATCH(Analyse!$F52,DataBase!$G:$G,0),MATCH(Analyse!I$8,DataBase!$4:$4,0))</f>
        <v>30</v>
      </c>
      <c r="J52" s="19">
        <f>INDEX(Ponderation!$W:$AA,MATCH(Analyse!J$8,Ponderation!$W:$W,0),MATCH(Analyse!$B$5,Ponderation!$W$2:$AA$2,0))*INDEX(DataBase!$1:$1048576,MATCH(Analyse!$F52,DataBase!$G:$G,0),MATCH(Analyse!J$8,DataBase!$4:$4,0))</f>
        <v>0</v>
      </c>
      <c r="K52" s="19">
        <f>INDEX(Ponderation!$W:$AA,MATCH(Analyse!K$8,Ponderation!$W:$W,0),MATCH(Analyse!$B$5,Ponderation!$W$2:$AA$2,0))*INDEX(DataBase!$1:$1048576,MATCH(Analyse!$F52,DataBase!$G:$G,0),MATCH(Analyse!K$8,DataBase!$4:$4,0))</f>
        <v>0</v>
      </c>
      <c r="L52" s="19">
        <f>INDEX(Ponderation!$W:$AA,MATCH(Analyse!L$8,Ponderation!$W:$W,0),MATCH(Analyse!$B$5,Ponderation!$W$2:$AA$2,0))*INDEX(DataBase!$1:$1048576,MATCH(Analyse!$F52,DataBase!$G:$G,0),MATCH(Analyse!L$8,DataBase!$4:$4,0))</f>
        <v>30</v>
      </c>
      <c r="M52" s="19">
        <f>INDEX(Ponderation!$W:$AA,MATCH(Analyse!M$8,Ponderation!$W:$W,0),MATCH(Analyse!$B$5,Ponderation!$W$2:$AA$2,0))*INDEX(DataBase!$1:$1048576,MATCH(Analyse!$F52,DataBase!$G:$G,0),MATCH(Analyse!M$8,DataBase!$4:$4,0))</f>
        <v>0</v>
      </c>
      <c r="N52" s="19">
        <f>INDEX(Ponderation!$W:$AA,MATCH(Analyse!N$8,Ponderation!$W:$W,0),MATCH(Analyse!$B$5,Ponderation!$W$2:$AA$2,0))*INDEX(DataBase!$1:$1048576,MATCH(Analyse!$F52,DataBase!$G:$G,0),MATCH(Analyse!N$8,DataBase!$4:$4,0))</f>
        <v>0</v>
      </c>
      <c r="O52" s="19">
        <f>INDEX(Ponderation!$W:$AA,MATCH(Analyse!O$8,Ponderation!$W:$W,0),MATCH(Analyse!$B$5,Ponderation!$W$2:$AA$2,0))*INDEX(DataBase!$1:$1048576,MATCH(Analyse!$F52,DataBase!$G:$G,0),MATCH(Analyse!O$8,DataBase!$4:$4,0))</f>
        <v>0</v>
      </c>
      <c r="P52" s="19">
        <f>INDEX(Ponderation!$W:$AA,MATCH(Analyse!P$8,Ponderation!$W:$W,0),MATCH(Analyse!$B$5,Ponderation!$W$2:$AA$2,0))*INDEX(DataBase!$1:$1048576,MATCH(Analyse!$F52,DataBase!$G:$G,0),MATCH(Analyse!P$8,DataBase!$4:$4,0))</f>
        <v>20</v>
      </c>
      <c r="Q52" s="19">
        <f>INDEX(Ponderation!$W:$AA,MATCH(Analyse!Q$8,Ponderation!$W:$W,0),MATCH(Analyse!$B$5,Ponderation!$W$2:$AA$2,0))*INDEX(DataBase!$1:$1048576,MATCH(Analyse!$F52,DataBase!$G:$G,0),MATCH(Analyse!Q$8,DataBase!$4:$4,0))</f>
        <v>30</v>
      </c>
      <c r="R52" s="19">
        <f>INDEX(Ponderation!$W:$AA,MATCH(Analyse!R$8,Ponderation!$W:$W,0),MATCH(Analyse!$B$5,Ponderation!$W$2:$AA$2,0))*INDEX(DataBase!$1:$1048576,MATCH(Analyse!$F52,DataBase!$G:$G,0),MATCH(Analyse!R$8,DataBase!$4:$4,0))</f>
        <v>0</v>
      </c>
      <c r="S52" s="19">
        <f>INDEX(Ponderation!$W:$AA,MATCH(Analyse!S$8,Ponderation!$W:$W,0),MATCH(Analyse!$B$5,Ponderation!$W$2:$AA$2,0))*INDEX(DataBase!$1:$1048576,MATCH(Analyse!$F52,DataBase!$G:$G,0),MATCH(Analyse!S$8,DataBase!$4:$4,0))</f>
        <v>0</v>
      </c>
      <c r="T52" s="19">
        <f>INDEX(Ponderation!$W:$AA,MATCH(Analyse!T$8,Ponderation!$W:$W,0),MATCH(Analyse!$B$5,Ponderation!$W$2:$AA$2,0))*INDEX(DataBase!$1:$1048576,MATCH(Analyse!$F52,DataBase!$G:$G,0),MATCH(Analyse!T$8,DataBase!$4:$4,0))</f>
        <v>0</v>
      </c>
      <c r="U52" s="19">
        <f>INDEX(Ponderation!$W:$AA,MATCH(Analyse!U$8,Ponderation!$W:$W,0),MATCH(Analyse!$B$5,Ponderation!$W$2:$AA$2,0))*INDEX(DataBase!$1:$1048576,MATCH(Analyse!$F52,DataBase!$G:$G,0),MATCH(Analyse!U$8,DataBase!$4:$4,0))</f>
        <v>0</v>
      </c>
      <c r="V52" s="19">
        <f>INDEX(Ponderation!$W:$AA,MATCH(Analyse!V$8,Ponderation!$W:$W,0),MATCH(Analyse!$B$5,Ponderation!$W$2:$AA$2,0))*INDEX(DataBase!$1:$1048576,MATCH(Analyse!$F52,DataBase!$G:$G,0),MATCH(Analyse!V$8,DataBase!$4:$4,0))</f>
        <v>20</v>
      </c>
      <c r="W52" s="19">
        <f>INDEX(Ponderation!$W:$AA,MATCH(Analyse!W$8,Ponderation!$W:$W,0),MATCH(Analyse!$B$5,Ponderation!$W$2:$AA$2,0))*INDEX(DataBase!$1:$1048576,MATCH(Analyse!$F52,DataBase!$G:$G,0),MATCH(Analyse!W$8,DataBase!$4:$4,0))</f>
        <v>0</v>
      </c>
      <c r="X52" s="19">
        <f>INDEX(Ponderation!$W:$AA,MATCH(Analyse!X$8,Ponderation!$W:$W,0),MATCH(Analyse!$B$5,Ponderation!$W$2:$AA$2,0))*INDEX(DataBase!$1:$1048576,MATCH(Analyse!$F52,DataBase!$G:$G,0),MATCH(Analyse!X$8,DataBase!$4:$4,0))</f>
        <v>0</v>
      </c>
      <c r="Y52" s="19">
        <f>INDEX(Ponderation!$W:$AA,MATCH(Analyse!Y$8,Ponderation!$W:$W,0),MATCH(Analyse!$B$5,Ponderation!$W$2:$AA$2,0))*INDEX(DataBase!$1:$1048576,MATCH(Analyse!$F52,DataBase!$G:$G,0),MATCH(Analyse!Y$8,DataBase!$4:$4,0))</f>
        <v>0</v>
      </c>
      <c r="Z52" s="19">
        <f>INDEX(Ponderation!$W:$AA,MATCH(Analyse!Z$8,Ponderation!$W:$W,0),MATCH(Analyse!$B$5,Ponderation!$W$2:$AA$2,0))*INDEX(DataBase!$1:$1048576,MATCH(Analyse!$F52,DataBase!$G:$G,0),MATCH(Analyse!Z$8,DataBase!$4:$4,0))</f>
        <v>0</v>
      </c>
      <c r="AA52" s="19">
        <f>INDEX(Ponderation!$W:$AA,MATCH(Analyse!AA$8,Ponderation!$W:$W,0),MATCH(Analyse!$B$5,Ponderation!$W$2:$AA$2,0))*INDEX(DataBase!$1:$1048576,MATCH(Analyse!$F52,DataBase!$G:$G,0),MATCH(Analyse!AA$8,DataBase!$4:$4,0))</f>
        <v>10</v>
      </c>
      <c r="AB52" s="19">
        <f>INDEX(Ponderation!$W:$AA,MATCH(Analyse!AB$8,Ponderation!$W:$W,0),MATCH(Analyse!$B$5,Ponderation!$W$2:$AA$2,0))*INDEX(DataBase!$1:$1048576,MATCH(Analyse!$F52,DataBase!$G:$G,0),MATCH(Analyse!AB$8,DataBase!$4:$4,0))</f>
        <v>10</v>
      </c>
      <c r="AC52" s="19">
        <f>INDEX(Ponderation!$W:$AA,MATCH(Analyse!AC$8,Ponderation!$W:$W,0),MATCH(Analyse!$B$5,Ponderation!$W$2:$AA$2,0))*INDEX(DataBase!$1:$1048576,MATCH(Analyse!$F52,DataBase!$G:$G,0),MATCH(Analyse!AC$8,DataBase!$4:$4,0))</f>
        <v>0</v>
      </c>
      <c r="AD52" s="19">
        <f>INDEX(Ponderation!$W:$AA,MATCH(Analyse!AD$8,Ponderation!$W:$W,0),MATCH(Analyse!$B$5,Ponderation!$W$2:$AA$2,0))*INDEX(DataBase!$1:$1048576,MATCH(Analyse!$F52,DataBase!$G:$G,0),MATCH(Analyse!AD$8,DataBase!$4:$4,0))</f>
        <v>30</v>
      </c>
      <c r="AE52" s="19">
        <f>INDEX(Ponderation!$W:$AA,MATCH(Analyse!AE$8,Ponderation!$W:$W,0),MATCH(Analyse!$B$5,Ponderation!$W$2:$AA$2,0))*INDEX(DataBase!$1:$1048576,MATCH(Analyse!$F52,DataBase!$G:$G,0),MATCH(Analyse!AE$8,DataBase!$4:$4,0))</f>
        <v>0</v>
      </c>
      <c r="AF52" s="19">
        <f>INDEX(Ponderation!$W:$AA,MATCH(Analyse!AF$8,Ponderation!$W:$W,0),MATCH(Analyse!$B$5,Ponderation!$W$2:$AA$2,0))*INDEX(DataBase!$1:$1048576,MATCH(Analyse!$F52,DataBase!$G:$G,0),MATCH(Analyse!AF$8,DataBase!$4:$4,0))</f>
        <v>30</v>
      </c>
      <c r="AG52" s="19">
        <f>INDEX(Ponderation!$W:$AA,MATCH(Analyse!AG$8,Ponderation!$W:$W,0),MATCH(Analyse!$B$5,Ponderation!$W$2:$AA$2,0))*INDEX(DataBase!$1:$1048576,MATCH(Analyse!$F52,DataBase!$G:$G,0),MATCH(Analyse!AG$8,DataBase!$4:$4,0))</f>
        <v>0</v>
      </c>
      <c r="AH52" s="19">
        <f>INDEX(Ponderation!$W:$AA,MATCH(Analyse!AH$8,Ponderation!$W:$W,0),MATCH(Analyse!$B$5,Ponderation!$W$2:$AA$2,0))*INDEX(DataBase!$1:$1048576,MATCH(Analyse!$F52,DataBase!$G:$G,0),MATCH(Analyse!AH$8,DataBase!$4:$4,0))</f>
        <v>0</v>
      </c>
      <c r="AI52" s="19">
        <f>INDEX(Ponderation!$W:$AA,MATCH(Analyse!AI$8,Ponderation!$W:$W,0),MATCH(Analyse!$B$5,Ponderation!$W$2:$AA$2,0))*INDEX(DataBase!$1:$1048576,MATCH(Analyse!$F52,DataBase!$G:$G,0),MATCH(Analyse!AI$8,DataBase!$4:$4,0))</f>
        <v>10</v>
      </c>
      <c r="AJ52" s="19">
        <f>INDEX(Ponderation!$W:$AA,MATCH(Analyse!AJ$8,Ponderation!$W:$W,0),MATCH(Analyse!$B$5,Ponderation!$W$2:$AA$2,0))*INDEX(DataBase!$1:$1048576,MATCH(Analyse!$F52,DataBase!$G:$G,0),MATCH(Analyse!AJ$8,DataBase!$4:$4,0))</f>
        <v>0</v>
      </c>
      <c r="AK52" s="19">
        <f>INDEX(Ponderation!$W:$AA,MATCH(Analyse!AK$8,Ponderation!$W:$W,0),MATCH(Analyse!$B$5,Ponderation!$W$2:$AA$2,0))*INDEX(DataBase!$1:$1048576,MATCH(Analyse!$F52,DataBase!$G:$G,0),MATCH(Analyse!AK$8,DataBase!$4:$4,0))</f>
        <v>30</v>
      </c>
      <c r="AL52" s="19">
        <f>INDEX(Ponderation!$W:$AA,MATCH(Analyse!AL$8,Ponderation!$W:$W,0),MATCH(Analyse!$B$5,Ponderation!$W$2:$AA$2,0))*INDEX(DataBase!$1:$1048576,MATCH(Analyse!$F52,DataBase!$G:$G,0),MATCH(Analyse!AL$8,DataBase!$4:$4,0))</f>
        <v>0</v>
      </c>
      <c r="AM52" s="19">
        <f>INDEX(Ponderation!$W:$AA,MATCH(Analyse!AM$8,Ponderation!$W:$W,0),MATCH(Analyse!$B$5,Ponderation!$W$2:$AA$2,0))*INDEX(DataBase!$1:$1048576,MATCH(Analyse!$F52,DataBase!$G:$G,0),MATCH(Analyse!AM$8,DataBase!$4:$4,0))</f>
        <v>20</v>
      </c>
      <c r="AN52" s="19">
        <f>INDEX(Ponderation!$W:$AA,MATCH(Analyse!AN$8,Ponderation!$W:$W,0),MATCH(Analyse!$B$5,Ponderation!$W$2:$AA$2,0))*INDEX(DataBase!$1:$1048576,MATCH(Analyse!$F52,DataBase!$G:$G,0),MATCH(Analyse!AN$8,DataBase!$4:$4,0))</f>
        <v>0</v>
      </c>
      <c r="AO52" s="19">
        <f>INDEX(Ponderation!$W:$AA,MATCH(Analyse!AO$8,Ponderation!$W:$W,0),MATCH(Analyse!$B$5,Ponderation!$W$2:$AA$2,0))*INDEX(DataBase!$1:$1048576,MATCH(Analyse!$F52,DataBase!$G:$G,0),MATCH(Analyse!AO$8,DataBase!$4:$4,0))</f>
        <v>30</v>
      </c>
      <c r="AP52" s="19">
        <f>INDEX(Ponderation!$W:$AA,MATCH(Analyse!AP$8,Ponderation!$W:$W,0),MATCH(Analyse!$B$5,Ponderation!$W$2:$AA$2,0))*INDEX(DataBase!$1:$1048576,MATCH(Analyse!$F52,DataBase!$G:$G,0),MATCH(Analyse!AP$8,DataBase!$4:$4,0))</f>
        <v>0</v>
      </c>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c r="JA52" s="17"/>
      <c r="JB52" s="17"/>
      <c r="JC52" s="17"/>
      <c r="JD52" s="17"/>
      <c r="JE52" s="17"/>
      <c r="JF52" s="17"/>
      <c r="JG52" s="17"/>
      <c r="JH52" s="17"/>
      <c r="JI52" s="17"/>
      <c r="JJ52" s="17"/>
      <c r="JK52" s="17"/>
      <c r="JL52" s="17"/>
      <c r="JM52" s="17"/>
      <c r="JN52" s="17"/>
      <c r="JO52" s="17"/>
      <c r="JP52" s="17"/>
      <c r="JQ52" s="17"/>
      <c r="JR52" s="17"/>
      <c r="JS52" s="17"/>
      <c r="JT52" s="17"/>
      <c r="JU52" s="17"/>
      <c r="JV52" s="17"/>
      <c r="JW52" s="17"/>
      <c r="JX52" s="17"/>
      <c r="JY52" s="17"/>
      <c r="JZ52" s="17"/>
      <c r="KA52" s="17"/>
      <c r="KB52" s="17"/>
      <c r="KC52" s="17"/>
      <c r="KD52" s="17"/>
      <c r="KE52" s="17"/>
      <c r="KF52" s="17"/>
      <c r="KG52" s="17"/>
      <c r="KH52" s="17"/>
      <c r="KI52" s="17"/>
      <c r="KJ52" s="17"/>
      <c r="KK52" s="17"/>
      <c r="KL52" s="17"/>
      <c r="KM52" s="17"/>
      <c r="KN52" s="17"/>
      <c r="KO52" s="17"/>
      <c r="KP52" s="17"/>
      <c r="KQ52" s="17"/>
      <c r="KR52" s="17"/>
      <c r="KS52" s="17"/>
      <c r="KT52" s="17"/>
      <c r="KU52" s="17"/>
      <c r="KV52" s="17"/>
      <c r="KW52" s="17"/>
      <c r="KX52" s="17"/>
      <c r="KY52" s="17"/>
      <c r="KZ52" s="17"/>
      <c r="LA52" s="17"/>
      <c r="LB52" s="17"/>
      <c r="LC52" s="17"/>
      <c r="LD52" s="17"/>
      <c r="LE52" s="17"/>
      <c r="LF52" s="17"/>
      <c r="LG52" s="17"/>
      <c r="LH52" s="17"/>
      <c r="LI52" s="17"/>
      <c r="LJ52" s="17"/>
      <c r="LK52" s="17"/>
      <c r="LL52" s="17"/>
      <c r="LM52" s="17"/>
      <c r="LN52" s="17"/>
      <c r="LO52" s="17"/>
      <c r="LP52" s="17"/>
      <c r="LQ52" s="17"/>
      <c r="LR52" s="17"/>
      <c r="LS52" s="17"/>
      <c r="LT52" s="17"/>
      <c r="LU52" s="17"/>
      <c r="LV52" s="17"/>
      <c r="LW52" s="17"/>
      <c r="LX52" s="17"/>
      <c r="LY52" s="17"/>
      <c r="LZ52" s="17"/>
      <c r="MA52" s="17"/>
      <c r="MB52" s="17"/>
      <c r="MC52" s="17"/>
      <c r="MD52" s="17"/>
      <c r="ME52" s="17"/>
      <c r="MF52" s="17"/>
      <c r="MG52" s="17"/>
      <c r="MH52" s="17"/>
      <c r="MI52" s="17"/>
      <c r="MJ52" s="17"/>
      <c r="MK52" s="17"/>
      <c r="ML52" s="17"/>
      <c r="MM52" s="17"/>
      <c r="MN52" s="17"/>
      <c r="MO52" s="17"/>
      <c r="MP52" s="17"/>
      <c r="MQ52" s="17"/>
      <c r="MR52" s="17"/>
      <c r="MS52" s="17"/>
      <c r="MT52" s="17"/>
      <c r="MU52" s="17"/>
      <c r="MV52" s="17"/>
      <c r="MW52" s="17"/>
      <c r="MX52" s="17"/>
      <c r="MY52" s="17"/>
      <c r="MZ52" s="17"/>
      <c r="NA52" s="17"/>
      <c r="NB52" s="17"/>
      <c r="NC52" s="17"/>
      <c r="ND52" s="17"/>
      <c r="NE52" s="17"/>
      <c r="NF52" s="17"/>
      <c r="NG52" s="17"/>
      <c r="NH52" s="17"/>
      <c r="NI52" s="17"/>
      <c r="NJ52" s="17"/>
      <c r="NK52" s="17"/>
      <c r="NL52" s="17"/>
      <c r="NM52" s="17"/>
      <c r="NN52" s="17"/>
      <c r="NO52" s="17"/>
      <c r="NP52" s="17"/>
      <c r="NQ52" s="17"/>
      <c r="NR52" s="17"/>
      <c r="NS52" s="17"/>
      <c r="NT52" s="17"/>
      <c r="NU52" s="17"/>
      <c r="NV52" s="17"/>
      <c r="NW52" s="17"/>
      <c r="NX52" s="17"/>
      <c r="NY52" s="17"/>
      <c r="NZ52" s="17"/>
      <c r="OA52" s="17"/>
      <c r="OB52" s="17"/>
      <c r="OC52" s="17"/>
      <c r="OD52" s="17"/>
      <c r="OE52" s="17"/>
      <c r="OF52" s="17"/>
      <c r="OG52" s="17"/>
      <c r="OH52" s="17"/>
      <c r="OI52" s="17"/>
      <c r="OJ52" s="17"/>
      <c r="OK52" s="17"/>
      <c r="OL52" s="17"/>
      <c r="OM52" s="17"/>
      <c r="ON52" s="17"/>
      <c r="OO52" s="17"/>
      <c r="OP52" s="17"/>
      <c r="OQ52" s="17"/>
      <c r="OR52" s="17"/>
      <c r="OS52" s="17"/>
      <c r="OT52" s="17"/>
      <c r="OU52" s="17"/>
      <c r="OV52" s="17"/>
      <c r="OW52" s="17"/>
      <c r="OX52" s="17"/>
      <c r="OY52" s="17"/>
      <c r="OZ52" s="17"/>
      <c r="PA52" s="17"/>
      <c r="PB52" s="17"/>
      <c r="PC52" s="17"/>
      <c r="PD52" s="17"/>
      <c r="PE52" s="17"/>
      <c r="PF52" s="17"/>
      <c r="PG52" s="17"/>
      <c r="PH52" s="17"/>
      <c r="PI52" s="17"/>
      <c r="PJ52" s="17"/>
      <c r="PK52" s="17"/>
      <c r="PL52" s="17"/>
      <c r="PM52" s="17"/>
      <c r="PN52" s="17"/>
      <c r="PO52" s="17"/>
      <c r="PP52" s="17"/>
      <c r="PQ52" s="17"/>
      <c r="PR52" s="17"/>
      <c r="PS52" s="17"/>
      <c r="PT52" s="17"/>
      <c r="PU52" s="17"/>
      <c r="PV52" s="17"/>
      <c r="PW52" s="17"/>
      <c r="PX52" s="17"/>
      <c r="PY52" s="17"/>
      <c r="PZ52" s="17"/>
      <c r="QA52" s="17"/>
      <c r="QB52" s="17"/>
      <c r="QC52" s="17"/>
      <c r="QD52" s="17"/>
      <c r="QE52" s="17"/>
      <c r="QF52" s="17"/>
      <c r="QG52" s="17"/>
      <c r="QH52" s="17"/>
      <c r="QI52" s="17"/>
      <c r="QJ52" s="17"/>
      <c r="QK52" s="17"/>
      <c r="QL52" s="17"/>
      <c r="QM52" s="17"/>
      <c r="QN52" s="17"/>
      <c r="QO52" s="17"/>
      <c r="QP52" s="17"/>
      <c r="QQ52" s="17"/>
      <c r="QR52" s="17"/>
      <c r="QS52" s="17"/>
      <c r="QT52" s="17"/>
      <c r="QU52" s="17"/>
      <c r="QV52" s="17"/>
      <c r="QW52" s="17"/>
      <c r="QX52" s="17"/>
      <c r="QY52" s="17"/>
      <c r="QZ52" s="17"/>
      <c r="RA52" s="17"/>
      <c r="RB52" s="17"/>
      <c r="RC52" s="17"/>
      <c r="RD52" s="17"/>
      <c r="RE52" s="17"/>
      <c r="RF52" s="17"/>
      <c r="RG52" s="17"/>
      <c r="RH52" s="17"/>
      <c r="RI52" s="17"/>
      <c r="RJ52" s="17"/>
      <c r="RK52" s="17"/>
      <c r="RL52" s="17"/>
      <c r="RM52" s="17"/>
      <c r="RN52" s="17"/>
      <c r="RO52" s="17"/>
      <c r="RP52" s="17"/>
      <c r="RQ52" s="17"/>
      <c r="RR52" s="17"/>
      <c r="RS52" s="17"/>
      <c r="RT52" s="17"/>
      <c r="RU52" s="17"/>
      <c r="RV52" s="17"/>
      <c r="RW52" s="17"/>
      <c r="RX52" s="17"/>
      <c r="RY52" s="17"/>
      <c r="RZ52" s="17"/>
      <c r="SA52" s="17"/>
      <c r="SB52" s="17"/>
      <c r="SC52" s="17"/>
      <c r="SD52" s="17"/>
      <c r="SE52" s="17"/>
      <c r="SF52" s="17"/>
      <c r="SG52" s="17"/>
      <c r="SH52" s="17"/>
      <c r="SI52" s="17"/>
      <c r="SJ52" s="17"/>
      <c r="SK52" s="17"/>
      <c r="SL52" s="17"/>
      <c r="SM52" s="17"/>
      <c r="SN52" s="17"/>
      <c r="SO52" s="17"/>
      <c r="SP52" s="17"/>
      <c r="SQ52" s="17"/>
      <c r="SR52" s="17"/>
      <c r="SS52" s="17"/>
      <c r="ST52" s="17"/>
      <c r="SU52" s="17"/>
      <c r="SV52" s="17"/>
      <c r="SW52" s="17"/>
      <c r="SX52" s="17"/>
      <c r="SY52" s="17"/>
      <c r="SZ52" s="17"/>
      <c r="TA52" s="17"/>
      <c r="TB52" s="17"/>
      <c r="TC52" s="17"/>
      <c r="TD52" s="17"/>
      <c r="TE52" s="17"/>
      <c r="TF52" s="17"/>
      <c r="TG52" s="17"/>
      <c r="TH52" s="17"/>
      <c r="TI52" s="17"/>
      <c r="TJ52" s="17"/>
      <c r="TK52" s="17"/>
      <c r="TL52" s="17"/>
      <c r="TM52" s="17"/>
      <c r="TN52" s="17"/>
      <c r="TO52" s="17"/>
      <c r="TP52" s="17"/>
      <c r="TQ52" s="17"/>
      <c r="TR52" s="17"/>
      <c r="TS52" s="17"/>
      <c r="TT52" s="17"/>
      <c r="TU52" s="17"/>
      <c r="TV52" s="17"/>
      <c r="TW52" s="17"/>
      <c r="TX52" s="17"/>
      <c r="TY52" s="17"/>
      <c r="TZ52" s="17"/>
      <c r="UA52" s="17"/>
      <c r="UB52" s="17"/>
      <c r="UC52" s="17"/>
      <c r="UD52" s="17"/>
      <c r="UE52" s="17"/>
      <c r="UF52" s="17"/>
      <c r="UG52" s="17"/>
      <c r="UH52" s="17"/>
      <c r="UI52" s="17"/>
      <c r="UJ52" s="17"/>
      <c r="UK52" s="17"/>
      <c r="UL52" s="17"/>
      <c r="UM52" s="17"/>
      <c r="UN52" s="17"/>
      <c r="UO52" s="17"/>
      <c r="UP52" s="17"/>
      <c r="UQ52" s="17"/>
      <c r="UR52" s="17"/>
      <c r="US52" s="17"/>
      <c r="UT52" s="17"/>
      <c r="UU52" s="17"/>
      <c r="UV52" s="17"/>
      <c r="UW52" s="17"/>
      <c r="UX52" s="17"/>
      <c r="UY52" s="17"/>
      <c r="UZ52" s="17"/>
      <c r="VA52" s="17"/>
      <c r="VB52" s="17"/>
      <c r="VC52" s="17"/>
      <c r="VD52" s="17"/>
      <c r="VE52" s="17"/>
      <c r="VF52" s="17"/>
      <c r="VG52" s="17"/>
      <c r="VH52" s="17"/>
      <c r="VI52" s="17"/>
      <c r="VJ52" s="17"/>
      <c r="VK52" s="17"/>
      <c r="VL52" s="17"/>
      <c r="VM52" s="17"/>
      <c r="VN52" s="17"/>
      <c r="VO52" s="17"/>
      <c r="VP52" s="17"/>
      <c r="VQ52" s="17"/>
      <c r="VR52" s="17"/>
      <c r="VS52" s="17"/>
      <c r="VT52" s="17"/>
      <c r="VU52" s="17"/>
      <c r="VV52" s="17"/>
      <c r="VW52" s="17"/>
      <c r="VX52" s="17"/>
      <c r="VY52" s="17"/>
      <c r="VZ52" s="17"/>
      <c r="WA52" s="17"/>
      <c r="WB52" s="17"/>
      <c r="WC52" s="17"/>
      <c r="WD52" s="17"/>
      <c r="WE52" s="17"/>
      <c r="WF52" s="17"/>
      <c r="WG52" s="17"/>
      <c r="WH52" s="17"/>
      <c r="WI52" s="17"/>
      <c r="WJ52" s="17"/>
      <c r="WK52" s="17"/>
      <c r="WL52" s="17"/>
      <c r="WM52" s="17"/>
      <c r="WN52" s="17"/>
      <c r="WO52" s="17"/>
      <c r="WP52" s="17"/>
      <c r="WQ52" s="17"/>
      <c r="WR52" s="17"/>
      <c r="WS52" s="17"/>
      <c r="WT52" s="17"/>
      <c r="WU52" s="17"/>
      <c r="WV52" s="17"/>
      <c r="WW52" s="17"/>
      <c r="WX52" s="17"/>
      <c r="WY52" s="17"/>
      <c r="WZ52" s="17"/>
      <c r="XA52" s="17"/>
      <c r="XB52" s="17"/>
      <c r="XC52" s="17"/>
      <c r="XD52" s="17"/>
      <c r="XE52" s="17"/>
      <c r="XF52" s="17"/>
      <c r="XG52" s="17"/>
      <c r="XH52" s="17"/>
      <c r="XI52" s="17"/>
      <c r="XJ52" s="17"/>
      <c r="XK52" s="17"/>
      <c r="XL52" s="17"/>
      <c r="XM52" s="17"/>
      <c r="XN52" s="17"/>
      <c r="XO52" s="17"/>
      <c r="XP52" s="17"/>
      <c r="XQ52" s="17"/>
      <c r="XR52" s="17"/>
      <c r="XS52" s="17"/>
      <c r="XT52" s="17"/>
      <c r="XU52" s="17"/>
      <c r="XV52" s="17"/>
      <c r="XW52" s="17"/>
      <c r="XX52" s="17"/>
      <c r="XY52" s="17"/>
      <c r="XZ52" s="17"/>
      <c r="YA52" s="17"/>
      <c r="YB52" s="17"/>
      <c r="YC52" s="17"/>
      <c r="YD52" s="17"/>
      <c r="YE52" s="17"/>
      <c r="YF52" s="17"/>
      <c r="YG52" s="17"/>
      <c r="YH52" s="17"/>
      <c r="YI52" s="17"/>
      <c r="YJ52" s="17"/>
      <c r="YK52" s="17"/>
      <c r="YL52" s="17"/>
      <c r="YM52" s="17"/>
      <c r="YN52" s="17"/>
      <c r="YO52" s="17"/>
      <c r="YP52" s="17"/>
      <c r="YQ52" s="17"/>
      <c r="YR52" s="17"/>
      <c r="YS52" s="17"/>
      <c r="YT52" s="17"/>
      <c r="YU52" s="17"/>
      <c r="YV52" s="17"/>
      <c r="YW52" s="17"/>
      <c r="YX52" s="17"/>
      <c r="YY52" s="17"/>
      <c r="YZ52" s="17"/>
      <c r="ZA52" s="17"/>
      <c r="ZB52" s="17"/>
      <c r="ZC52" s="17"/>
      <c r="ZD52" s="17"/>
      <c r="ZE52" s="17"/>
      <c r="ZF52" s="17"/>
      <c r="ZG52" s="17"/>
      <c r="ZH52" s="17"/>
      <c r="ZI52" s="17"/>
      <c r="ZJ52" s="17"/>
      <c r="ZK52" s="17"/>
      <c r="ZL52" s="17"/>
      <c r="ZM52" s="17"/>
      <c r="ZN52" s="17"/>
      <c r="ZO52" s="17"/>
      <c r="ZP52" s="17"/>
      <c r="ZQ52" s="17"/>
      <c r="ZR52" s="17"/>
      <c r="ZS52" s="17"/>
      <c r="ZT52" s="17"/>
      <c r="ZU52" s="17"/>
      <c r="ZV52" s="17"/>
      <c r="ZW52" s="17"/>
      <c r="ZX52" s="17"/>
      <c r="ZY52" s="17"/>
      <c r="ZZ52" s="17"/>
      <c r="AAA52" s="17"/>
      <c r="AAB52" s="17"/>
      <c r="AAC52" s="17"/>
      <c r="AAD52" s="17"/>
      <c r="AAE52" s="17"/>
      <c r="AAF52" s="17"/>
      <c r="AAG52" s="17"/>
      <c r="AAH52" s="17"/>
      <c r="AAI52" s="17"/>
      <c r="AAJ52" s="17"/>
      <c r="AAK52" s="17"/>
      <c r="AAL52" s="17"/>
      <c r="AAM52" s="17"/>
      <c r="AAN52" s="17"/>
      <c r="AAO52" s="17"/>
      <c r="AAP52" s="17"/>
      <c r="AAQ52" s="17"/>
      <c r="AAR52" s="17"/>
      <c r="AAS52" s="17"/>
      <c r="AAT52" s="17"/>
      <c r="AAU52" s="17"/>
      <c r="AAV52" s="17"/>
      <c r="AAW52" s="17"/>
      <c r="AAX52" s="17"/>
      <c r="AAY52" s="17"/>
      <c r="AAZ52" s="17"/>
      <c r="ABA52" s="17"/>
      <c r="ABB52" s="17"/>
      <c r="ABC52" s="17"/>
      <c r="ABD52" s="17"/>
      <c r="ABE52" s="17"/>
      <c r="ABF52" s="17"/>
      <c r="ABG52" s="17"/>
      <c r="ABH52" s="17"/>
      <c r="ABI52" s="17"/>
      <c r="ABJ52" s="17"/>
      <c r="ABK52" s="17"/>
      <c r="ABL52" s="17"/>
      <c r="ABM52" s="17"/>
      <c r="ABN52" s="17"/>
      <c r="ABO52" s="17"/>
      <c r="ABP52" s="17"/>
      <c r="ABQ52" s="17"/>
      <c r="ABR52" s="17"/>
      <c r="ABS52" s="17"/>
      <c r="ABT52" s="17"/>
      <c r="ABU52" s="17"/>
      <c r="ABV52" s="17"/>
      <c r="ABW52" s="17"/>
      <c r="ABX52" s="17"/>
      <c r="ABY52" s="17"/>
      <c r="ABZ52" s="17"/>
      <c r="ACA52" s="17"/>
      <c r="ACB52" s="17"/>
      <c r="ACC52" s="17"/>
      <c r="ACD52" s="17"/>
      <c r="ACE52" s="17"/>
      <c r="ACF52" s="17"/>
      <c r="ACG52" s="17"/>
      <c r="ACH52" s="17"/>
      <c r="ACI52" s="17"/>
      <c r="ACJ52" s="17"/>
      <c r="ACK52" s="17"/>
      <c r="ACL52" s="17"/>
      <c r="ACM52" s="17"/>
      <c r="ACN52" s="17"/>
      <c r="ACO52" s="17"/>
      <c r="ACP52" s="17"/>
      <c r="ACQ52" s="17"/>
      <c r="ACR52" s="17"/>
      <c r="ACS52" s="17"/>
      <c r="ACT52" s="17"/>
      <c r="ACU52" s="17"/>
      <c r="ACV52" s="17"/>
      <c r="ACW52" s="17"/>
      <c r="ACX52" s="17"/>
      <c r="ACY52" s="17"/>
      <c r="ACZ52" s="17"/>
      <c r="ADA52" s="17"/>
      <c r="ADB52" s="17"/>
      <c r="ADC52" s="17"/>
      <c r="ADD52" s="17"/>
      <c r="ADE52" s="17"/>
      <c r="ADF52" s="17"/>
      <c r="ADG52" s="17"/>
      <c r="ADH52" s="17"/>
      <c r="ADI52" s="17"/>
      <c r="ADJ52" s="17"/>
      <c r="ADK52" s="17"/>
      <c r="ADL52" s="17"/>
      <c r="ADM52" s="17"/>
      <c r="ADN52" s="17"/>
      <c r="ADO52" s="17"/>
      <c r="ADP52" s="17"/>
      <c r="ADQ52" s="17"/>
      <c r="ADR52" s="17"/>
      <c r="ADS52" s="17"/>
      <c r="ADT52" s="17"/>
      <c r="ADU52" s="17"/>
      <c r="ADV52" s="17"/>
      <c r="ADW52" s="17"/>
      <c r="ADX52" s="17"/>
      <c r="ADY52" s="17"/>
      <c r="ADZ52" s="17"/>
      <c r="AEA52" s="17"/>
      <c r="AEB52" s="17"/>
      <c r="AEC52" s="17"/>
      <c r="AED52" s="17"/>
      <c r="AEE52" s="17"/>
      <c r="AEF52" s="17"/>
      <c r="AEG52" s="17"/>
      <c r="AEH52" s="17"/>
      <c r="AEI52" s="17"/>
      <c r="AEJ52" s="17"/>
      <c r="AEK52" s="17"/>
      <c r="AEL52" s="17"/>
      <c r="AEM52" s="17"/>
      <c r="AEN52" s="17"/>
      <c r="AEO52" s="17"/>
      <c r="AEP52" s="17"/>
      <c r="AEQ52" s="17"/>
      <c r="AER52" s="17"/>
      <c r="AES52" s="17"/>
      <c r="AET52" s="17"/>
      <c r="AEU52" s="17"/>
      <c r="AEV52" s="17"/>
      <c r="AEW52" s="17"/>
      <c r="AEX52" s="17"/>
      <c r="AEY52" s="17"/>
      <c r="AEZ52" s="17"/>
      <c r="AFA52" s="17"/>
      <c r="AFB52" s="17"/>
      <c r="AFC52" s="17"/>
      <c r="AFD52" s="17"/>
      <c r="AFE52" s="17"/>
      <c r="AFF52" s="17"/>
      <c r="AFG52" s="17"/>
      <c r="AFH52" s="17"/>
      <c r="AFI52" s="17"/>
      <c r="AFJ52" s="17"/>
      <c r="AFK52" s="17"/>
      <c r="AFL52" s="17"/>
      <c r="AFM52" s="17"/>
      <c r="AFN52" s="17"/>
      <c r="AFO52" s="17"/>
      <c r="AFP52" s="17"/>
      <c r="AFQ52" s="17"/>
      <c r="AFR52" s="17"/>
      <c r="AFS52" s="17"/>
      <c r="AFT52" s="17"/>
      <c r="AFU52" s="17"/>
      <c r="AFV52" s="17"/>
      <c r="AFW52" s="17"/>
      <c r="AFX52" s="17"/>
      <c r="AFY52" s="17"/>
      <c r="AFZ52" s="17"/>
      <c r="AGA52" s="17"/>
      <c r="AGB52" s="17"/>
      <c r="AGC52" s="17"/>
      <c r="AGD52" s="17"/>
      <c r="AGE52" s="17"/>
      <c r="AGF52" s="17"/>
      <c r="AGG52" s="17"/>
      <c r="AGH52" s="17"/>
      <c r="AGI52" s="17"/>
      <c r="AGJ52" s="17"/>
      <c r="AGK52" s="17"/>
      <c r="AGL52" s="17"/>
      <c r="AGM52" s="17"/>
      <c r="AGN52" s="17"/>
      <c r="AGO52" s="17"/>
      <c r="AGP52" s="17"/>
      <c r="AGQ52" s="17"/>
      <c r="AGR52" s="17"/>
      <c r="AGS52" s="17"/>
      <c r="AGT52" s="17"/>
      <c r="AGU52" s="17"/>
      <c r="AGV52" s="17"/>
      <c r="AGW52" s="17"/>
      <c r="AGX52" s="17"/>
      <c r="AGY52" s="17"/>
      <c r="AGZ52" s="17"/>
      <c r="AHA52" s="17"/>
      <c r="AHB52" s="17"/>
      <c r="AHC52" s="17"/>
      <c r="AHD52" s="17"/>
      <c r="AHE52" s="17"/>
      <c r="AHF52" s="17"/>
      <c r="AHG52" s="17"/>
      <c r="AHH52" s="17"/>
      <c r="AHI52" s="17"/>
      <c r="AHJ52" s="17"/>
      <c r="AHK52" s="17"/>
      <c r="AHL52" s="17"/>
      <c r="AHM52" s="17"/>
      <c r="AHN52" s="17"/>
      <c r="AHO52" s="17"/>
      <c r="AHP52" s="17"/>
      <c r="AHQ52" s="17"/>
      <c r="AHR52" s="17"/>
      <c r="AHS52" s="17"/>
      <c r="AHT52" s="17"/>
      <c r="AHU52" s="17"/>
      <c r="AHV52" s="17"/>
      <c r="AHW52" s="17"/>
      <c r="AHX52" s="17"/>
      <c r="AHY52" s="17"/>
      <c r="AHZ52" s="17"/>
      <c r="AIA52" s="17"/>
      <c r="AIB52" s="17"/>
      <c r="AIC52" s="17"/>
      <c r="AID52" s="17"/>
      <c r="AIE52" s="17"/>
      <c r="AIF52" s="17"/>
      <c r="AIG52" s="17"/>
      <c r="AIH52" s="17"/>
      <c r="AII52" s="17"/>
      <c r="AIJ52" s="17"/>
      <c r="AIK52" s="17"/>
      <c r="AIL52" s="17"/>
      <c r="AIM52" s="17"/>
      <c r="AIN52" s="17"/>
      <c r="AIO52" s="17"/>
      <c r="AIP52" s="17"/>
      <c r="AIQ52" s="17"/>
      <c r="AIR52" s="17"/>
      <c r="AIS52" s="17"/>
      <c r="AIT52" s="17"/>
      <c r="AIU52" s="17"/>
      <c r="AIV52" s="17"/>
      <c r="AIW52" s="17"/>
      <c r="AIX52" s="17"/>
      <c r="AIY52" s="17"/>
      <c r="AIZ52" s="17"/>
      <c r="AJA52" s="17"/>
      <c r="AJB52" s="17"/>
      <c r="AJC52" s="17"/>
      <c r="AJD52" s="17"/>
      <c r="AJE52" s="17"/>
      <c r="AJF52" s="17"/>
      <c r="AJG52" s="17"/>
      <c r="AJH52" s="17"/>
      <c r="AJI52" s="17"/>
      <c r="AJJ52" s="17"/>
      <c r="AJK52" s="17"/>
      <c r="AJL52" s="17"/>
      <c r="AJM52" s="17"/>
      <c r="AJN52" s="17"/>
      <c r="AJO52" s="17"/>
      <c r="AJP52" s="17"/>
      <c r="AJQ52" s="17"/>
      <c r="AJR52" s="17"/>
      <c r="AJS52" s="17"/>
      <c r="AJT52" s="17"/>
      <c r="AJU52" s="17"/>
      <c r="AJV52" s="17"/>
      <c r="AJW52" s="17"/>
      <c r="AJX52" s="17"/>
      <c r="AJY52" s="17"/>
      <c r="AJZ52" s="17"/>
      <c r="AKA52" s="17"/>
      <c r="AKB52" s="17"/>
      <c r="AKC52" s="17"/>
      <c r="AKD52" s="17"/>
      <c r="AKE52" s="17"/>
      <c r="AKF52" s="17"/>
      <c r="AKG52" s="17"/>
      <c r="AKH52" s="17"/>
      <c r="AKI52" s="17"/>
      <c r="AKJ52" s="17"/>
      <c r="AKK52" s="17"/>
      <c r="AKL52" s="17"/>
      <c r="AKM52" s="17"/>
      <c r="AKN52" s="17"/>
      <c r="AKO52" s="17"/>
      <c r="AKP52" s="17"/>
      <c r="AKQ52" s="17"/>
      <c r="AKR52" s="17"/>
      <c r="AKS52" s="17"/>
      <c r="AKT52" s="17"/>
      <c r="AKU52" s="17"/>
      <c r="AKV52" s="17"/>
      <c r="AKW52" s="17"/>
      <c r="AKX52" s="17"/>
      <c r="AKY52" s="17"/>
      <c r="AKZ52" s="17"/>
      <c r="ALA52" s="17"/>
      <c r="ALB52" s="17"/>
      <c r="ALC52" s="17"/>
      <c r="ALD52" s="17"/>
      <c r="ALE52" s="17"/>
      <c r="ALF52" s="17"/>
      <c r="ALG52" s="17"/>
      <c r="ALH52" s="17"/>
      <c r="ALI52" s="17"/>
      <c r="ALJ52" s="17"/>
      <c r="ALK52" s="17"/>
      <c r="ALL52" s="17"/>
      <c r="ALM52" s="17"/>
      <c r="ALN52" s="17"/>
      <c r="ALO52" s="17"/>
      <c r="ALP52" s="17"/>
      <c r="ALQ52" s="17"/>
      <c r="ALR52" s="17"/>
      <c r="ALS52" s="17"/>
      <c r="ALT52" s="17"/>
      <c r="ALU52" s="17"/>
    </row>
    <row r="53" spans="1:1009" s="12" customFormat="1" ht="18">
      <c r="A53" s="112" t="str">
        <f>DataBase!B49</f>
        <v>Zosterisessor ophiocephalus</v>
      </c>
      <c r="B53" s="112" t="str">
        <f>DataBase!C49</f>
        <v>GST</v>
      </c>
      <c r="C53" s="112" t="str">
        <f>DataBase!D49</f>
        <v>Continental / Transition</v>
      </c>
      <c r="D53" s="112" t="str">
        <f>DataBase!E49</f>
        <v>F. Le Bihanic</v>
      </c>
      <c r="E53" s="112" t="str">
        <f>DataBase!F49</f>
        <v>EPOC</v>
      </c>
      <c r="F53" s="20" t="str">
        <f t="shared" si="0"/>
        <v>Zosterisessor ophiocephalus GST</v>
      </c>
      <c r="G53" s="20">
        <f>_xlfn.RANK.EQ(H53,$H$9:$H$997,0)+COUNTIF(H$8:H52,H53)</f>
        <v>107</v>
      </c>
      <c r="H53" s="20">
        <f t="shared" si="1"/>
        <v>300</v>
      </c>
      <c r="I53" s="19">
        <f>INDEX(Ponderation!$W:$AA,MATCH(Analyse!I$8,Ponderation!$W:$W,0),MATCH(Analyse!$B$5,Ponderation!$W$2:$AA$2,0))*INDEX(DataBase!$1:$1048576,MATCH(Analyse!$F53,DataBase!$G:$G,0),MATCH(Analyse!I$8,DataBase!$4:$4,0))</f>
        <v>30</v>
      </c>
      <c r="J53" s="19">
        <f>INDEX(Ponderation!$W:$AA,MATCH(Analyse!J$8,Ponderation!$W:$W,0),MATCH(Analyse!$B$5,Ponderation!$W$2:$AA$2,0))*INDEX(DataBase!$1:$1048576,MATCH(Analyse!$F53,DataBase!$G:$G,0),MATCH(Analyse!J$8,DataBase!$4:$4,0))</f>
        <v>0</v>
      </c>
      <c r="K53" s="19">
        <f>INDEX(Ponderation!$W:$AA,MATCH(Analyse!K$8,Ponderation!$W:$W,0),MATCH(Analyse!$B$5,Ponderation!$W$2:$AA$2,0))*INDEX(DataBase!$1:$1048576,MATCH(Analyse!$F53,DataBase!$G:$G,0),MATCH(Analyse!K$8,DataBase!$4:$4,0))</f>
        <v>0</v>
      </c>
      <c r="L53" s="19">
        <f>INDEX(Ponderation!$W:$AA,MATCH(Analyse!L$8,Ponderation!$W:$W,0),MATCH(Analyse!$B$5,Ponderation!$W$2:$AA$2,0))*INDEX(DataBase!$1:$1048576,MATCH(Analyse!$F53,DataBase!$G:$G,0),MATCH(Analyse!L$8,DataBase!$4:$4,0))</f>
        <v>30</v>
      </c>
      <c r="M53" s="19">
        <f>INDEX(Ponderation!$W:$AA,MATCH(Analyse!M$8,Ponderation!$W:$W,0),MATCH(Analyse!$B$5,Ponderation!$W$2:$AA$2,0))*INDEX(DataBase!$1:$1048576,MATCH(Analyse!$F53,DataBase!$G:$G,0),MATCH(Analyse!M$8,DataBase!$4:$4,0))</f>
        <v>0</v>
      </c>
      <c r="N53" s="19">
        <f>INDEX(Ponderation!$W:$AA,MATCH(Analyse!N$8,Ponderation!$W:$W,0),MATCH(Analyse!$B$5,Ponderation!$W$2:$AA$2,0))*INDEX(DataBase!$1:$1048576,MATCH(Analyse!$F53,DataBase!$G:$G,0),MATCH(Analyse!N$8,DataBase!$4:$4,0))</f>
        <v>0</v>
      </c>
      <c r="O53" s="19">
        <f>INDEX(Ponderation!$W:$AA,MATCH(Analyse!O$8,Ponderation!$W:$W,0),MATCH(Analyse!$B$5,Ponderation!$W$2:$AA$2,0))*INDEX(DataBase!$1:$1048576,MATCH(Analyse!$F53,DataBase!$G:$G,0),MATCH(Analyse!O$8,DataBase!$4:$4,0))</f>
        <v>0</v>
      </c>
      <c r="P53" s="19">
        <f>INDEX(Ponderation!$W:$AA,MATCH(Analyse!P$8,Ponderation!$W:$W,0),MATCH(Analyse!$B$5,Ponderation!$W$2:$AA$2,0))*INDEX(DataBase!$1:$1048576,MATCH(Analyse!$F53,DataBase!$G:$G,0),MATCH(Analyse!P$8,DataBase!$4:$4,0))</f>
        <v>20</v>
      </c>
      <c r="Q53" s="19">
        <f>INDEX(Ponderation!$W:$AA,MATCH(Analyse!Q$8,Ponderation!$W:$W,0),MATCH(Analyse!$B$5,Ponderation!$W$2:$AA$2,0))*INDEX(DataBase!$1:$1048576,MATCH(Analyse!$F53,DataBase!$G:$G,0),MATCH(Analyse!Q$8,DataBase!$4:$4,0))</f>
        <v>0</v>
      </c>
      <c r="R53" s="19">
        <f>INDEX(Ponderation!$W:$AA,MATCH(Analyse!R$8,Ponderation!$W:$W,0),MATCH(Analyse!$B$5,Ponderation!$W$2:$AA$2,0))*INDEX(DataBase!$1:$1048576,MATCH(Analyse!$F53,DataBase!$G:$G,0),MATCH(Analyse!R$8,DataBase!$4:$4,0))</f>
        <v>30</v>
      </c>
      <c r="S53" s="19">
        <f>INDEX(Ponderation!$W:$AA,MATCH(Analyse!S$8,Ponderation!$W:$W,0),MATCH(Analyse!$B$5,Ponderation!$W$2:$AA$2,0))*INDEX(DataBase!$1:$1048576,MATCH(Analyse!$F53,DataBase!$G:$G,0),MATCH(Analyse!S$8,DataBase!$4:$4,0))</f>
        <v>0</v>
      </c>
      <c r="T53" s="19">
        <f>INDEX(Ponderation!$W:$AA,MATCH(Analyse!T$8,Ponderation!$W:$W,0),MATCH(Analyse!$B$5,Ponderation!$W$2:$AA$2,0))*INDEX(DataBase!$1:$1048576,MATCH(Analyse!$F53,DataBase!$G:$G,0),MATCH(Analyse!T$8,DataBase!$4:$4,0))</f>
        <v>0</v>
      </c>
      <c r="U53" s="19">
        <f>INDEX(Ponderation!$W:$AA,MATCH(Analyse!U$8,Ponderation!$W:$W,0),MATCH(Analyse!$B$5,Ponderation!$W$2:$AA$2,0))*INDEX(DataBase!$1:$1048576,MATCH(Analyse!$F53,DataBase!$G:$G,0),MATCH(Analyse!U$8,DataBase!$4:$4,0))</f>
        <v>0</v>
      </c>
      <c r="V53" s="19">
        <f>INDEX(Ponderation!$W:$AA,MATCH(Analyse!V$8,Ponderation!$W:$W,0),MATCH(Analyse!$B$5,Ponderation!$W$2:$AA$2,0))*INDEX(DataBase!$1:$1048576,MATCH(Analyse!$F53,DataBase!$G:$G,0),MATCH(Analyse!V$8,DataBase!$4:$4,0))</f>
        <v>20</v>
      </c>
      <c r="W53" s="19">
        <f>INDEX(Ponderation!$W:$AA,MATCH(Analyse!W$8,Ponderation!$W:$W,0),MATCH(Analyse!$B$5,Ponderation!$W$2:$AA$2,0))*INDEX(DataBase!$1:$1048576,MATCH(Analyse!$F53,DataBase!$G:$G,0),MATCH(Analyse!W$8,DataBase!$4:$4,0))</f>
        <v>0</v>
      </c>
      <c r="X53" s="19">
        <f>INDEX(Ponderation!$W:$AA,MATCH(Analyse!X$8,Ponderation!$W:$W,0),MATCH(Analyse!$B$5,Ponderation!$W$2:$AA$2,0))*INDEX(DataBase!$1:$1048576,MATCH(Analyse!$F53,DataBase!$G:$G,0),MATCH(Analyse!X$8,DataBase!$4:$4,0))</f>
        <v>0</v>
      </c>
      <c r="Y53" s="19">
        <f>INDEX(Ponderation!$W:$AA,MATCH(Analyse!Y$8,Ponderation!$W:$W,0),MATCH(Analyse!$B$5,Ponderation!$W$2:$AA$2,0))*INDEX(DataBase!$1:$1048576,MATCH(Analyse!$F53,DataBase!$G:$G,0),MATCH(Analyse!Y$8,DataBase!$4:$4,0))</f>
        <v>0</v>
      </c>
      <c r="Z53" s="19">
        <f>INDEX(Ponderation!$W:$AA,MATCH(Analyse!Z$8,Ponderation!$W:$W,0),MATCH(Analyse!$B$5,Ponderation!$W$2:$AA$2,0))*INDEX(DataBase!$1:$1048576,MATCH(Analyse!$F53,DataBase!$G:$G,0),MATCH(Analyse!Z$8,DataBase!$4:$4,0))</f>
        <v>0</v>
      </c>
      <c r="AA53" s="19">
        <f>INDEX(Ponderation!$W:$AA,MATCH(Analyse!AA$8,Ponderation!$W:$W,0),MATCH(Analyse!$B$5,Ponderation!$W$2:$AA$2,0))*INDEX(DataBase!$1:$1048576,MATCH(Analyse!$F53,DataBase!$G:$G,0),MATCH(Analyse!AA$8,DataBase!$4:$4,0))</f>
        <v>10</v>
      </c>
      <c r="AB53" s="19">
        <f>INDEX(Ponderation!$W:$AA,MATCH(Analyse!AB$8,Ponderation!$W:$W,0),MATCH(Analyse!$B$5,Ponderation!$W$2:$AA$2,0))*INDEX(DataBase!$1:$1048576,MATCH(Analyse!$F53,DataBase!$G:$G,0),MATCH(Analyse!AB$8,DataBase!$4:$4,0))</f>
        <v>10</v>
      </c>
      <c r="AC53" s="19">
        <f>INDEX(Ponderation!$W:$AA,MATCH(Analyse!AC$8,Ponderation!$W:$W,0),MATCH(Analyse!$B$5,Ponderation!$W$2:$AA$2,0))*INDEX(DataBase!$1:$1048576,MATCH(Analyse!$F53,DataBase!$G:$G,0),MATCH(Analyse!AC$8,DataBase!$4:$4,0))</f>
        <v>0</v>
      </c>
      <c r="AD53" s="19">
        <f>INDEX(Ponderation!$W:$AA,MATCH(Analyse!AD$8,Ponderation!$W:$W,0),MATCH(Analyse!$B$5,Ponderation!$W$2:$AA$2,0))*INDEX(DataBase!$1:$1048576,MATCH(Analyse!$F53,DataBase!$G:$G,0),MATCH(Analyse!AD$8,DataBase!$4:$4,0))</f>
        <v>30</v>
      </c>
      <c r="AE53" s="19">
        <f>INDEX(Ponderation!$W:$AA,MATCH(Analyse!AE$8,Ponderation!$W:$W,0),MATCH(Analyse!$B$5,Ponderation!$W$2:$AA$2,0))*INDEX(DataBase!$1:$1048576,MATCH(Analyse!$F53,DataBase!$G:$G,0),MATCH(Analyse!AE$8,DataBase!$4:$4,0))</f>
        <v>0</v>
      </c>
      <c r="AF53" s="19">
        <f>INDEX(Ponderation!$W:$AA,MATCH(Analyse!AF$8,Ponderation!$W:$W,0),MATCH(Analyse!$B$5,Ponderation!$W$2:$AA$2,0))*INDEX(DataBase!$1:$1048576,MATCH(Analyse!$F53,DataBase!$G:$G,0),MATCH(Analyse!AF$8,DataBase!$4:$4,0))</f>
        <v>30</v>
      </c>
      <c r="AG53" s="19">
        <f>INDEX(Ponderation!$W:$AA,MATCH(Analyse!AG$8,Ponderation!$W:$W,0),MATCH(Analyse!$B$5,Ponderation!$W$2:$AA$2,0))*INDEX(DataBase!$1:$1048576,MATCH(Analyse!$F53,DataBase!$G:$G,0),MATCH(Analyse!AG$8,DataBase!$4:$4,0))</f>
        <v>0</v>
      </c>
      <c r="AH53" s="19">
        <f>INDEX(Ponderation!$W:$AA,MATCH(Analyse!AH$8,Ponderation!$W:$W,0),MATCH(Analyse!$B$5,Ponderation!$W$2:$AA$2,0))*INDEX(DataBase!$1:$1048576,MATCH(Analyse!$F53,DataBase!$G:$G,0),MATCH(Analyse!AH$8,DataBase!$4:$4,0))</f>
        <v>0</v>
      </c>
      <c r="AI53" s="19">
        <f>INDEX(Ponderation!$W:$AA,MATCH(Analyse!AI$8,Ponderation!$W:$W,0),MATCH(Analyse!$B$5,Ponderation!$W$2:$AA$2,0))*INDEX(DataBase!$1:$1048576,MATCH(Analyse!$F53,DataBase!$G:$G,0),MATCH(Analyse!AI$8,DataBase!$4:$4,0))</f>
        <v>10</v>
      </c>
      <c r="AJ53" s="19">
        <f>INDEX(Ponderation!$W:$AA,MATCH(Analyse!AJ$8,Ponderation!$W:$W,0),MATCH(Analyse!$B$5,Ponderation!$W$2:$AA$2,0))*INDEX(DataBase!$1:$1048576,MATCH(Analyse!$F53,DataBase!$G:$G,0),MATCH(Analyse!AJ$8,DataBase!$4:$4,0))</f>
        <v>0</v>
      </c>
      <c r="AK53" s="19">
        <f>INDEX(Ponderation!$W:$AA,MATCH(Analyse!AK$8,Ponderation!$W:$W,0),MATCH(Analyse!$B$5,Ponderation!$W$2:$AA$2,0))*INDEX(DataBase!$1:$1048576,MATCH(Analyse!$F53,DataBase!$G:$G,0),MATCH(Analyse!AK$8,DataBase!$4:$4,0))</f>
        <v>30</v>
      </c>
      <c r="AL53" s="19">
        <f>INDEX(Ponderation!$W:$AA,MATCH(Analyse!AL$8,Ponderation!$W:$W,0),MATCH(Analyse!$B$5,Ponderation!$W$2:$AA$2,0))*INDEX(DataBase!$1:$1048576,MATCH(Analyse!$F53,DataBase!$G:$G,0),MATCH(Analyse!AL$8,DataBase!$4:$4,0))</f>
        <v>0</v>
      </c>
      <c r="AM53" s="19">
        <f>INDEX(Ponderation!$W:$AA,MATCH(Analyse!AM$8,Ponderation!$W:$W,0),MATCH(Analyse!$B$5,Ponderation!$W$2:$AA$2,0))*INDEX(DataBase!$1:$1048576,MATCH(Analyse!$F53,DataBase!$G:$G,0),MATCH(Analyse!AM$8,DataBase!$4:$4,0))</f>
        <v>20</v>
      </c>
      <c r="AN53" s="19">
        <f>INDEX(Ponderation!$W:$AA,MATCH(Analyse!AN$8,Ponderation!$W:$W,0),MATCH(Analyse!$B$5,Ponderation!$W$2:$AA$2,0))*INDEX(DataBase!$1:$1048576,MATCH(Analyse!$F53,DataBase!$G:$G,0),MATCH(Analyse!AN$8,DataBase!$4:$4,0))</f>
        <v>0</v>
      </c>
      <c r="AO53" s="19">
        <f>INDEX(Ponderation!$W:$AA,MATCH(Analyse!AO$8,Ponderation!$W:$W,0),MATCH(Analyse!$B$5,Ponderation!$W$2:$AA$2,0))*INDEX(DataBase!$1:$1048576,MATCH(Analyse!$F53,DataBase!$G:$G,0),MATCH(Analyse!AO$8,DataBase!$4:$4,0))</f>
        <v>30</v>
      </c>
      <c r="AP53" s="19">
        <f>INDEX(Ponderation!$W:$AA,MATCH(Analyse!AP$8,Ponderation!$W:$W,0),MATCH(Analyse!$B$5,Ponderation!$W$2:$AA$2,0))*INDEX(DataBase!$1:$1048576,MATCH(Analyse!$F53,DataBase!$G:$G,0),MATCH(Analyse!AP$8,DataBase!$4:$4,0))</f>
        <v>0</v>
      </c>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c r="CL53" s="13"/>
      <c r="CM53" s="13"/>
      <c r="CN53" s="13"/>
      <c r="CO53" s="13"/>
      <c r="CP53" s="13"/>
      <c r="CQ53" s="13"/>
      <c r="CR53" s="13"/>
      <c r="CS53" s="13"/>
      <c r="CT53" s="13"/>
      <c r="CU53" s="13"/>
      <c r="CV53" s="13"/>
      <c r="CW53" s="13"/>
      <c r="CX53" s="13"/>
      <c r="CY53" s="13"/>
      <c r="CZ53" s="13"/>
      <c r="DA53" s="13"/>
      <c r="DB53" s="13"/>
      <c r="DC53" s="13"/>
      <c r="DD53" s="13"/>
      <c r="DE53" s="13"/>
      <c r="DF53" s="13"/>
      <c r="DG53" s="13"/>
      <c r="DH53" s="13"/>
      <c r="DI53" s="13"/>
      <c r="DJ53" s="13"/>
      <c r="DK53" s="13"/>
      <c r="DL53" s="13"/>
      <c r="DM53" s="13"/>
      <c r="DN53" s="13"/>
      <c r="DO53" s="13"/>
      <c r="DP53" s="13"/>
      <c r="DQ53" s="13"/>
      <c r="DR53" s="13"/>
      <c r="DS53" s="13"/>
      <c r="DT53" s="13"/>
      <c r="DU53" s="13"/>
      <c r="DV53" s="13"/>
      <c r="DW53" s="13"/>
      <c r="DX53" s="13"/>
      <c r="DY53" s="13"/>
      <c r="DZ53" s="13"/>
      <c r="EA53" s="13"/>
      <c r="EB53" s="13"/>
      <c r="EC53" s="13"/>
      <c r="ED53" s="13"/>
      <c r="EE53" s="13"/>
      <c r="EF53" s="13"/>
      <c r="EG53" s="13"/>
      <c r="EH53" s="13"/>
      <c r="EI53" s="13"/>
      <c r="EJ53" s="13"/>
      <c r="EK53" s="13"/>
      <c r="EL53" s="13"/>
      <c r="EM53" s="13"/>
      <c r="EN53" s="13"/>
      <c r="EO53" s="13"/>
      <c r="EP53" s="13"/>
      <c r="EQ53" s="13"/>
      <c r="ER53" s="13"/>
      <c r="ES53" s="13"/>
      <c r="ET53" s="13"/>
      <c r="EU53" s="13"/>
      <c r="EV53" s="13"/>
      <c r="EW53" s="13"/>
      <c r="EX53" s="13"/>
      <c r="EY53" s="13"/>
      <c r="EZ53" s="13"/>
      <c r="FA53" s="13"/>
      <c r="FB53" s="13"/>
      <c r="FC53" s="13"/>
      <c r="FD53" s="13"/>
      <c r="FE53" s="13"/>
      <c r="FF53" s="13"/>
      <c r="FG53" s="13"/>
      <c r="FH53" s="13"/>
      <c r="FI53" s="13"/>
      <c r="FJ53" s="13"/>
      <c r="FK53" s="13"/>
      <c r="FL53" s="13"/>
      <c r="FM53" s="13"/>
      <c r="FN53" s="13"/>
      <c r="FO53" s="13"/>
      <c r="FP53" s="13"/>
      <c r="FQ53" s="13"/>
      <c r="FR53" s="13"/>
      <c r="FS53" s="13"/>
      <c r="FT53" s="13"/>
      <c r="FU53" s="13"/>
      <c r="FV53" s="13"/>
      <c r="FW53" s="13"/>
      <c r="FX53" s="13"/>
      <c r="FY53" s="13"/>
      <c r="FZ53" s="13"/>
      <c r="GA53" s="13"/>
      <c r="GB53" s="13"/>
      <c r="GC53" s="13"/>
      <c r="GD53" s="13"/>
      <c r="GE53" s="13"/>
      <c r="GF53" s="13"/>
      <c r="GG53" s="13"/>
      <c r="GH53" s="13"/>
      <c r="GI53" s="13"/>
      <c r="GJ53" s="13"/>
      <c r="GK53" s="13"/>
      <c r="GL53" s="13"/>
      <c r="GM53" s="13"/>
      <c r="GN53" s="13"/>
      <c r="GO53" s="13"/>
      <c r="GP53" s="13"/>
      <c r="GQ53" s="13"/>
      <c r="GR53" s="13"/>
      <c r="GS53" s="13"/>
      <c r="GT53" s="13"/>
      <c r="GU53" s="13"/>
      <c r="GV53" s="13"/>
      <c r="GW53" s="13"/>
      <c r="GX53" s="13"/>
      <c r="GY53" s="13"/>
      <c r="GZ53" s="13"/>
      <c r="HA53" s="13"/>
      <c r="HB53" s="13"/>
      <c r="HC53" s="13"/>
      <c r="HD53" s="13"/>
      <c r="HE53" s="13"/>
      <c r="HF53" s="13"/>
      <c r="HG53" s="13"/>
      <c r="HH53" s="13"/>
      <c r="HI53" s="13"/>
      <c r="HJ53" s="13"/>
      <c r="HK53" s="13"/>
      <c r="HL53" s="13"/>
      <c r="HM53" s="13"/>
      <c r="HN53" s="13"/>
      <c r="HO53" s="13"/>
      <c r="HP53" s="13"/>
      <c r="HQ53" s="13"/>
      <c r="HR53" s="13"/>
      <c r="HS53" s="13"/>
      <c r="HT53" s="13"/>
      <c r="HU53" s="13"/>
      <c r="HV53" s="13"/>
      <c r="HW53" s="13"/>
      <c r="HX53" s="13"/>
      <c r="HY53" s="13"/>
      <c r="HZ53" s="13"/>
      <c r="IA53" s="13"/>
      <c r="IB53" s="13"/>
      <c r="IC53" s="13"/>
      <c r="ID53" s="13"/>
      <c r="IE53" s="13"/>
      <c r="IF53" s="13"/>
      <c r="IG53" s="13"/>
      <c r="IH53" s="13"/>
      <c r="II53" s="13"/>
      <c r="IJ53" s="13"/>
      <c r="IK53" s="13"/>
      <c r="IL53" s="13"/>
      <c r="IM53" s="13"/>
      <c r="IN53" s="13"/>
      <c r="IO53" s="13"/>
      <c r="IP53" s="13"/>
      <c r="IQ53" s="13"/>
      <c r="IR53" s="13"/>
      <c r="IS53" s="13"/>
      <c r="IT53" s="13"/>
      <c r="IU53" s="13"/>
      <c r="IV53" s="13"/>
      <c r="IW53" s="13"/>
      <c r="IX53" s="13"/>
      <c r="IY53" s="13"/>
      <c r="IZ53" s="13"/>
      <c r="JA53" s="13"/>
      <c r="JB53" s="13"/>
      <c r="JC53" s="13"/>
      <c r="JD53" s="13"/>
      <c r="JE53" s="13"/>
      <c r="JF53" s="13"/>
      <c r="JG53" s="13"/>
      <c r="JH53" s="13"/>
      <c r="JI53" s="13"/>
      <c r="JJ53" s="13"/>
      <c r="JK53" s="13"/>
      <c r="JL53" s="13"/>
      <c r="JM53" s="13"/>
      <c r="JN53" s="13"/>
      <c r="JO53" s="13"/>
      <c r="JP53" s="13"/>
      <c r="JQ53" s="13"/>
      <c r="JR53" s="13"/>
      <c r="JS53" s="13"/>
      <c r="JT53" s="13"/>
      <c r="JU53" s="13"/>
      <c r="JV53" s="13"/>
      <c r="JW53" s="13"/>
      <c r="JX53" s="13"/>
      <c r="JY53" s="13"/>
      <c r="JZ53" s="13"/>
      <c r="KA53" s="13"/>
      <c r="KB53" s="13"/>
      <c r="KC53" s="13"/>
      <c r="KD53" s="13"/>
      <c r="KE53" s="13"/>
      <c r="KF53" s="13"/>
      <c r="KG53" s="13"/>
      <c r="KH53" s="13"/>
      <c r="KI53" s="13"/>
      <c r="KJ53" s="13"/>
      <c r="KK53" s="13"/>
      <c r="KL53" s="13"/>
      <c r="KM53" s="13"/>
      <c r="KN53" s="13"/>
      <c r="KO53" s="13"/>
      <c r="KP53" s="13"/>
      <c r="KQ53" s="13"/>
      <c r="KR53" s="13"/>
      <c r="KS53" s="13"/>
      <c r="KT53" s="13"/>
      <c r="KU53" s="13"/>
      <c r="KV53" s="13"/>
      <c r="KW53" s="13"/>
      <c r="KX53" s="13"/>
      <c r="KY53" s="13"/>
      <c r="KZ53" s="13"/>
      <c r="LA53" s="13"/>
      <c r="LB53" s="13"/>
      <c r="LC53" s="13"/>
      <c r="LD53" s="13"/>
      <c r="LE53" s="13"/>
      <c r="LF53" s="13"/>
      <c r="LG53" s="13"/>
      <c r="LH53" s="13"/>
      <c r="LI53" s="13"/>
      <c r="LJ53" s="13"/>
      <c r="LK53" s="13"/>
      <c r="LL53" s="13"/>
      <c r="LM53" s="13"/>
      <c r="LN53" s="13"/>
      <c r="LO53" s="13"/>
      <c r="LP53" s="13"/>
      <c r="LQ53" s="13"/>
      <c r="LR53" s="13"/>
      <c r="LS53" s="13"/>
      <c r="LT53" s="13"/>
      <c r="LU53" s="13"/>
      <c r="LV53" s="13"/>
      <c r="LW53" s="13"/>
      <c r="LX53" s="13"/>
      <c r="LY53" s="13"/>
      <c r="LZ53" s="13"/>
      <c r="MA53" s="13"/>
      <c r="MB53" s="13"/>
      <c r="MC53" s="13"/>
      <c r="MD53" s="13"/>
      <c r="ME53" s="13"/>
      <c r="MF53" s="13"/>
      <c r="MG53" s="13"/>
      <c r="MH53" s="13"/>
      <c r="MI53" s="13"/>
      <c r="MJ53" s="13"/>
      <c r="MK53" s="13"/>
      <c r="ML53" s="13"/>
      <c r="MM53" s="13"/>
      <c r="MN53" s="13"/>
      <c r="MO53" s="13"/>
      <c r="MP53" s="13"/>
      <c r="MQ53" s="13"/>
      <c r="MR53" s="13"/>
      <c r="MS53" s="13"/>
      <c r="MT53" s="13"/>
      <c r="MU53" s="13"/>
      <c r="MV53" s="13"/>
      <c r="MW53" s="13"/>
      <c r="MX53" s="13"/>
      <c r="MY53" s="13"/>
      <c r="MZ53" s="13"/>
      <c r="NA53" s="13"/>
      <c r="NB53" s="13"/>
      <c r="NC53" s="13"/>
      <c r="ND53" s="13"/>
      <c r="NE53" s="13"/>
      <c r="NF53" s="13"/>
      <c r="NG53" s="13"/>
      <c r="NH53" s="13"/>
      <c r="NI53" s="13"/>
      <c r="NJ53" s="13"/>
      <c r="NK53" s="13"/>
      <c r="NL53" s="13"/>
      <c r="NM53" s="13"/>
      <c r="NN53" s="13"/>
      <c r="NO53" s="13"/>
      <c r="NP53" s="13"/>
      <c r="NQ53" s="13"/>
      <c r="NR53" s="13"/>
      <c r="NS53" s="13"/>
      <c r="NT53" s="13"/>
      <c r="NU53" s="13"/>
      <c r="NV53" s="13"/>
      <c r="NW53" s="13"/>
      <c r="NX53" s="13"/>
      <c r="NY53" s="13"/>
      <c r="NZ53" s="13"/>
      <c r="OA53" s="13"/>
      <c r="OB53" s="13"/>
      <c r="OC53" s="13"/>
      <c r="OD53" s="13"/>
      <c r="OE53" s="13"/>
      <c r="OF53" s="13"/>
      <c r="OG53" s="13"/>
      <c r="OH53" s="13"/>
      <c r="OI53" s="13"/>
      <c r="OJ53" s="13"/>
      <c r="OK53" s="13"/>
      <c r="OL53" s="13"/>
      <c r="OM53" s="13"/>
      <c r="ON53" s="13"/>
      <c r="OO53" s="13"/>
      <c r="OP53" s="13"/>
      <c r="OQ53" s="13"/>
      <c r="OR53" s="13"/>
      <c r="OS53" s="13"/>
      <c r="OT53" s="13"/>
      <c r="OU53" s="13"/>
      <c r="OV53" s="13"/>
      <c r="OW53" s="13"/>
      <c r="OX53" s="13"/>
      <c r="OY53" s="13"/>
      <c r="OZ53" s="13"/>
      <c r="PA53" s="13"/>
      <c r="PB53" s="13"/>
      <c r="PC53" s="13"/>
      <c r="PD53" s="13"/>
      <c r="PE53" s="13"/>
      <c r="PF53" s="13"/>
      <c r="PG53" s="13"/>
      <c r="PH53" s="13"/>
      <c r="PI53" s="13"/>
      <c r="PJ53" s="13"/>
      <c r="PK53" s="13"/>
      <c r="PL53" s="13"/>
      <c r="PM53" s="13"/>
      <c r="PN53" s="13"/>
      <c r="PO53" s="13"/>
      <c r="PP53" s="13"/>
      <c r="PQ53" s="13"/>
      <c r="PR53" s="13"/>
      <c r="PS53" s="13"/>
      <c r="PT53" s="13"/>
      <c r="PU53" s="13"/>
      <c r="PV53" s="13"/>
      <c r="PW53" s="13"/>
      <c r="PX53" s="13"/>
      <c r="PY53" s="13"/>
      <c r="PZ53" s="13"/>
      <c r="QA53" s="13"/>
      <c r="QB53" s="13"/>
      <c r="QC53" s="13"/>
      <c r="QD53" s="13"/>
      <c r="QE53" s="13"/>
      <c r="QF53" s="13"/>
      <c r="QG53" s="13"/>
      <c r="QH53" s="13"/>
      <c r="QI53" s="13"/>
      <c r="QJ53" s="13"/>
      <c r="QK53" s="13"/>
      <c r="QL53" s="13"/>
      <c r="QM53" s="13"/>
      <c r="QN53" s="13"/>
      <c r="QO53" s="13"/>
      <c r="QP53" s="13"/>
      <c r="QQ53" s="13"/>
      <c r="QR53" s="13"/>
      <c r="QS53" s="13"/>
      <c r="QT53" s="13"/>
      <c r="QU53" s="13"/>
      <c r="QV53" s="13"/>
      <c r="QW53" s="13"/>
      <c r="QX53" s="13"/>
      <c r="QY53" s="13"/>
      <c r="QZ53" s="13"/>
      <c r="RA53" s="13"/>
      <c r="RB53" s="13"/>
      <c r="RC53" s="13"/>
      <c r="RD53" s="13"/>
      <c r="RE53" s="13"/>
      <c r="RF53" s="13"/>
      <c r="RG53" s="13"/>
      <c r="RH53" s="13"/>
      <c r="RI53" s="13"/>
      <c r="RJ53" s="13"/>
      <c r="RK53" s="13"/>
      <c r="RL53" s="13"/>
      <c r="RM53" s="13"/>
      <c r="RN53" s="13"/>
      <c r="RO53" s="13"/>
      <c r="RP53" s="13"/>
      <c r="RQ53" s="13"/>
      <c r="RR53" s="13"/>
      <c r="RS53" s="13"/>
      <c r="RT53" s="13"/>
      <c r="RU53" s="13"/>
      <c r="RV53" s="13"/>
      <c r="RW53" s="13"/>
      <c r="RX53" s="13"/>
      <c r="RY53" s="13"/>
      <c r="RZ53" s="13"/>
      <c r="SA53" s="13"/>
      <c r="SB53" s="13"/>
      <c r="SC53" s="13"/>
      <c r="SD53" s="13"/>
      <c r="SE53" s="13"/>
      <c r="SF53" s="13"/>
      <c r="SG53" s="13"/>
      <c r="SH53" s="13"/>
      <c r="SI53" s="13"/>
      <c r="SJ53" s="13"/>
      <c r="SK53" s="13"/>
      <c r="SL53" s="13"/>
      <c r="SM53" s="13"/>
      <c r="SN53" s="13"/>
      <c r="SO53" s="13"/>
      <c r="SP53" s="13"/>
      <c r="SQ53" s="13"/>
      <c r="SR53" s="13"/>
      <c r="SS53" s="13"/>
      <c r="ST53" s="13"/>
      <c r="SU53" s="13"/>
      <c r="SV53" s="13"/>
      <c r="SW53" s="13"/>
      <c r="SX53" s="13"/>
      <c r="SY53" s="13"/>
      <c r="SZ53" s="13"/>
      <c r="TA53" s="13"/>
      <c r="TB53" s="13"/>
      <c r="TC53" s="13"/>
      <c r="TD53" s="13"/>
      <c r="TE53" s="13"/>
      <c r="TF53" s="13"/>
      <c r="TG53" s="13"/>
      <c r="TH53" s="13"/>
      <c r="TI53" s="13"/>
      <c r="TJ53" s="13"/>
      <c r="TK53" s="13"/>
      <c r="TL53" s="13"/>
      <c r="TM53" s="13"/>
      <c r="TN53" s="13"/>
      <c r="TO53" s="13"/>
      <c r="TP53" s="13"/>
      <c r="TQ53" s="13"/>
      <c r="TR53" s="13"/>
      <c r="TS53" s="13"/>
      <c r="TT53" s="13"/>
      <c r="TU53" s="13"/>
      <c r="TV53" s="13"/>
      <c r="TW53" s="13"/>
      <c r="TX53" s="13"/>
      <c r="TY53" s="13"/>
      <c r="TZ53" s="13"/>
      <c r="UA53" s="13"/>
      <c r="UB53" s="13"/>
      <c r="UC53" s="13"/>
      <c r="UD53" s="13"/>
      <c r="UE53" s="13"/>
      <c r="UF53" s="13"/>
      <c r="UG53" s="13"/>
      <c r="UH53" s="13"/>
      <c r="UI53" s="13"/>
      <c r="UJ53" s="13"/>
      <c r="UK53" s="13"/>
      <c r="UL53" s="13"/>
      <c r="UM53" s="13"/>
      <c r="UN53" s="13"/>
      <c r="UO53" s="13"/>
      <c r="UP53" s="13"/>
      <c r="UQ53" s="13"/>
      <c r="UR53" s="13"/>
      <c r="US53" s="13"/>
      <c r="UT53" s="13"/>
      <c r="UU53" s="13"/>
      <c r="UV53" s="13"/>
      <c r="UW53" s="13"/>
      <c r="UX53" s="13"/>
      <c r="UY53" s="13"/>
      <c r="UZ53" s="13"/>
      <c r="VA53" s="13"/>
      <c r="VB53" s="13"/>
      <c r="VC53" s="13"/>
      <c r="VD53" s="13"/>
      <c r="VE53" s="13"/>
      <c r="VF53" s="13"/>
      <c r="VG53" s="13"/>
      <c r="VH53" s="13"/>
      <c r="VI53" s="13"/>
      <c r="VJ53" s="13"/>
      <c r="VK53" s="13"/>
      <c r="VL53" s="13"/>
      <c r="VM53" s="13"/>
      <c r="VN53" s="13"/>
      <c r="VO53" s="13"/>
      <c r="VP53" s="13"/>
      <c r="VQ53" s="13"/>
      <c r="VR53" s="13"/>
      <c r="VS53" s="13"/>
      <c r="VT53" s="13"/>
      <c r="VU53" s="13"/>
      <c r="VV53" s="13"/>
      <c r="VW53" s="13"/>
      <c r="VX53" s="13"/>
      <c r="VY53" s="13"/>
      <c r="VZ53" s="13"/>
      <c r="WA53" s="13"/>
      <c r="WB53" s="13"/>
      <c r="WC53" s="13"/>
      <c r="WD53" s="13"/>
      <c r="WE53" s="13"/>
      <c r="WF53" s="13"/>
      <c r="WG53" s="13"/>
      <c r="WH53" s="13"/>
      <c r="WI53" s="13"/>
      <c r="WJ53" s="13"/>
      <c r="WK53" s="13"/>
      <c r="WL53" s="13"/>
      <c r="WM53" s="13"/>
      <c r="WN53" s="13"/>
      <c r="WO53" s="13"/>
      <c r="WP53" s="13"/>
      <c r="WQ53" s="13"/>
      <c r="WR53" s="13"/>
      <c r="WS53" s="13"/>
      <c r="WT53" s="13"/>
      <c r="WU53" s="13"/>
      <c r="WV53" s="13"/>
      <c r="WW53" s="13"/>
      <c r="WX53" s="13"/>
      <c r="WY53" s="13"/>
      <c r="WZ53" s="13"/>
      <c r="XA53" s="13"/>
      <c r="XB53" s="13"/>
      <c r="XC53" s="13"/>
      <c r="XD53" s="13"/>
      <c r="XE53" s="13"/>
      <c r="XF53" s="13"/>
      <c r="XG53" s="13"/>
      <c r="XH53" s="13"/>
      <c r="XI53" s="13"/>
      <c r="XJ53" s="13"/>
      <c r="XK53" s="13"/>
      <c r="XL53" s="13"/>
      <c r="XM53" s="13"/>
      <c r="XN53" s="13"/>
      <c r="XO53" s="13"/>
      <c r="XP53" s="13"/>
      <c r="XQ53" s="13"/>
      <c r="XR53" s="13"/>
      <c r="XS53" s="13"/>
      <c r="XT53" s="13"/>
      <c r="XU53" s="13"/>
      <c r="XV53" s="13"/>
      <c r="XW53" s="13"/>
      <c r="XX53" s="13"/>
      <c r="XY53" s="13"/>
      <c r="XZ53" s="13"/>
      <c r="YA53" s="13"/>
      <c r="YB53" s="13"/>
      <c r="YC53" s="13"/>
      <c r="YD53" s="13"/>
      <c r="YE53" s="13"/>
      <c r="YF53" s="13"/>
      <c r="YG53" s="13"/>
      <c r="YH53" s="13"/>
      <c r="YI53" s="13"/>
      <c r="YJ53" s="13"/>
      <c r="YK53" s="13"/>
      <c r="YL53" s="13"/>
      <c r="YM53" s="13"/>
      <c r="YN53" s="13"/>
      <c r="YO53" s="13"/>
      <c r="YP53" s="13"/>
      <c r="YQ53" s="13"/>
      <c r="YR53" s="13"/>
      <c r="YS53" s="13"/>
      <c r="YT53" s="13"/>
      <c r="YU53" s="13"/>
      <c r="YV53" s="13"/>
      <c r="YW53" s="13"/>
      <c r="YX53" s="13"/>
      <c r="YY53" s="13"/>
      <c r="YZ53" s="13"/>
      <c r="ZA53" s="13"/>
      <c r="ZB53" s="13"/>
      <c r="ZC53" s="13"/>
      <c r="ZD53" s="13"/>
      <c r="ZE53" s="13"/>
      <c r="ZF53" s="13"/>
      <c r="ZG53" s="13"/>
      <c r="ZH53" s="13"/>
      <c r="ZI53" s="13"/>
      <c r="ZJ53" s="13"/>
      <c r="ZK53" s="13"/>
      <c r="ZL53" s="13"/>
      <c r="ZM53" s="13"/>
      <c r="ZN53" s="13"/>
      <c r="ZO53" s="13"/>
      <c r="ZP53" s="13"/>
      <c r="ZQ53" s="13"/>
      <c r="ZR53" s="13"/>
      <c r="ZS53" s="13"/>
      <c r="ZT53" s="13"/>
      <c r="ZU53" s="13"/>
      <c r="ZV53" s="13"/>
      <c r="ZW53" s="13"/>
      <c r="ZX53" s="13"/>
      <c r="ZY53" s="13"/>
      <c r="ZZ53" s="13"/>
      <c r="AAA53" s="13"/>
      <c r="AAB53" s="13"/>
      <c r="AAC53" s="13"/>
      <c r="AAD53" s="13"/>
      <c r="AAE53" s="13"/>
      <c r="AAF53" s="13"/>
      <c r="AAG53" s="13"/>
      <c r="AAH53" s="13"/>
      <c r="AAI53" s="13"/>
      <c r="AAJ53" s="13"/>
      <c r="AAK53" s="13"/>
      <c r="AAL53" s="13"/>
      <c r="AAM53" s="13"/>
      <c r="AAN53" s="13"/>
      <c r="AAO53" s="13"/>
      <c r="AAP53" s="13"/>
      <c r="AAQ53" s="13"/>
      <c r="AAR53" s="13"/>
      <c r="AAS53" s="13"/>
      <c r="AAT53" s="13"/>
      <c r="AAU53" s="13"/>
      <c r="AAV53" s="13"/>
      <c r="AAW53" s="13"/>
      <c r="AAX53" s="13"/>
      <c r="AAY53" s="13"/>
      <c r="AAZ53" s="13"/>
      <c r="ABA53" s="13"/>
      <c r="ABB53" s="13"/>
      <c r="ABC53" s="13"/>
      <c r="ABD53" s="13"/>
      <c r="ABE53" s="13"/>
      <c r="ABF53" s="13"/>
      <c r="ABG53" s="13"/>
      <c r="ABH53" s="13"/>
      <c r="ABI53" s="13"/>
      <c r="ABJ53" s="13"/>
      <c r="ABK53" s="13"/>
      <c r="ABL53" s="13"/>
      <c r="ABM53" s="13"/>
      <c r="ABN53" s="13"/>
      <c r="ABO53" s="13"/>
      <c r="ABP53" s="13"/>
      <c r="ABQ53" s="13"/>
      <c r="ABR53" s="13"/>
      <c r="ABS53" s="13"/>
      <c r="ABT53" s="13"/>
      <c r="ABU53" s="13"/>
      <c r="ABV53" s="13"/>
      <c r="ABW53" s="13"/>
      <c r="ABX53" s="13"/>
      <c r="ABY53" s="13"/>
      <c r="ABZ53" s="13"/>
      <c r="ACA53" s="13"/>
      <c r="ACB53" s="13"/>
      <c r="ACC53" s="13"/>
      <c r="ACD53" s="13"/>
      <c r="ACE53" s="13"/>
      <c r="ACF53" s="13"/>
      <c r="ACG53" s="13"/>
      <c r="ACH53" s="13"/>
      <c r="ACI53" s="13"/>
      <c r="ACJ53" s="13"/>
      <c r="ACK53" s="13"/>
      <c r="ACL53" s="13"/>
      <c r="ACM53" s="13"/>
      <c r="ACN53" s="13"/>
      <c r="ACO53" s="13"/>
      <c r="ACP53" s="13"/>
      <c r="ACQ53" s="13"/>
      <c r="ACR53" s="13"/>
      <c r="ACS53" s="13"/>
      <c r="ACT53" s="13"/>
      <c r="ACU53" s="13"/>
      <c r="ACV53" s="13"/>
      <c r="ACW53" s="13"/>
      <c r="ACX53" s="13"/>
      <c r="ACY53" s="13"/>
      <c r="ACZ53" s="13"/>
      <c r="ADA53" s="13"/>
      <c r="ADB53" s="13"/>
      <c r="ADC53" s="13"/>
      <c r="ADD53" s="13"/>
      <c r="ADE53" s="13"/>
      <c r="ADF53" s="13"/>
      <c r="ADG53" s="13"/>
      <c r="ADH53" s="13"/>
      <c r="ADI53" s="13"/>
      <c r="ADJ53" s="13"/>
      <c r="ADK53" s="13"/>
      <c r="ADL53" s="13"/>
      <c r="ADM53" s="13"/>
      <c r="ADN53" s="13"/>
      <c r="ADO53" s="13"/>
      <c r="ADP53" s="13"/>
      <c r="ADQ53" s="13"/>
      <c r="ADR53" s="13"/>
      <c r="ADS53" s="13"/>
      <c r="ADT53" s="13"/>
      <c r="ADU53" s="13"/>
      <c r="ADV53" s="13"/>
      <c r="ADW53" s="13"/>
      <c r="ADX53" s="13"/>
      <c r="ADY53" s="13"/>
      <c r="ADZ53" s="13"/>
      <c r="AEA53" s="13"/>
      <c r="AEB53" s="13"/>
      <c r="AEC53" s="13"/>
      <c r="AED53" s="13"/>
      <c r="AEE53" s="13"/>
      <c r="AEF53" s="13"/>
      <c r="AEG53" s="13"/>
      <c r="AEH53" s="13"/>
      <c r="AEI53" s="13"/>
      <c r="AEJ53" s="13"/>
      <c r="AEK53" s="13"/>
      <c r="AEL53" s="13"/>
      <c r="AEM53" s="13"/>
      <c r="AEN53" s="13"/>
      <c r="AEO53" s="13"/>
      <c r="AEP53" s="13"/>
      <c r="AEQ53" s="13"/>
      <c r="AER53" s="13"/>
      <c r="AES53" s="13"/>
      <c r="AET53" s="13"/>
      <c r="AEU53" s="13"/>
      <c r="AEV53" s="13"/>
      <c r="AEW53" s="13"/>
      <c r="AEX53" s="13"/>
      <c r="AEY53" s="13"/>
      <c r="AEZ53" s="13"/>
      <c r="AFA53" s="13"/>
      <c r="AFB53" s="13"/>
      <c r="AFC53" s="13"/>
      <c r="AFD53" s="13"/>
      <c r="AFE53" s="13"/>
      <c r="AFF53" s="13"/>
      <c r="AFG53" s="13"/>
      <c r="AFH53" s="13"/>
      <c r="AFI53" s="13"/>
      <c r="AFJ53" s="13"/>
      <c r="AFK53" s="13"/>
      <c r="AFL53" s="13"/>
      <c r="AFM53" s="13"/>
      <c r="AFN53" s="13"/>
      <c r="AFO53" s="13"/>
      <c r="AFP53" s="13"/>
      <c r="AFQ53" s="13"/>
      <c r="AFR53" s="13"/>
      <c r="AFS53" s="13"/>
      <c r="AFT53" s="13"/>
      <c r="AFU53" s="13"/>
      <c r="AFV53" s="13"/>
      <c r="AFW53" s="13"/>
      <c r="AFX53" s="13"/>
      <c r="AFY53" s="13"/>
      <c r="AFZ53" s="13"/>
      <c r="AGA53" s="13"/>
      <c r="AGB53" s="13"/>
      <c r="AGC53" s="13"/>
      <c r="AGD53" s="13"/>
      <c r="AGE53" s="13"/>
      <c r="AGF53" s="13"/>
      <c r="AGG53" s="13"/>
      <c r="AGH53" s="13"/>
      <c r="AGI53" s="13"/>
      <c r="AGJ53" s="13"/>
      <c r="AGK53" s="13"/>
      <c r="AGL53" s="13"/>
      <c r="AGM53" s="13"/>
      <c r="AGN53" s="13"/>
      <c r="AGO53" s="13"/>
      <c r="AGP53" s="13"/>
      <c r="AGQ53" s="13"/>
      <c r="AGR53" s="13"/>
      <c r="AGS53" s="13"/>
      <c r="AGT53" s="13"/>
      <c r="AGU53" s="13"/>
      <c r="AGV53" s="13"/>
      <c r="AGW53" s="13"/>
      <c r="AGX53" s="13"/>
      <c r="AGY53" s="13"/>
      <c r="AGZ53" s="13"/>
      <c r="AHA53" s="13"/>
      <c r="AHB53" s="13"/>
      <c r="AHC53" s="13"/>
      <c r="AHD53" s="13"/>
      <c r="AHE53" s="13"/>
      <c r="AHF53" s="13"/>
      <c r="AHG53" s="13"/>
      <c r="AHH53" s="13"/>
      <c r="AHI53" s="13"/>
      <c r="AHJ53" s="13"/>
      <c r="AHK53" s="13"/>
      <c r="AHL53" s="13"/>
      <c r="AHM53" s="13"/>
      <c r="AHN53" s="13"/>
      <c r="AHO53" s="13"/>
      <c r="AHP53" s="13"/>
      <c r="AHQ53" s="13"/>
      <c r="AHR53" s="13"/>
      <c r="AHS53" s="13"/>
      <c r="AHT53" s="13"/>
      <c r="AHU53" s="13"/>
      <c r="AHV53" s="13"/>
      <c r="AHW53" s="13"/>
      <c r="AHX53" s="13"/>
      <c r="AHY53" s="13"/>
      <c r="AHZ53" s="13"/>
      <c r="AIA53" s="13"/>
      <c r="AIB53" s="13"/>
      <c r="AIC53" s="13"/>
      <c r="AID53" s="13"/>
      <c r="AIE53" s="13"/>
      <c r="AIF53" s="13"/>
      <c r="AIG53" s="13"/>
      <c r="AIH53" s="13"/>
      <c r="AII53" s="13"/>
      <c r="AIJ53" s="13"/>
      <c r="AIK53" s="13"/>
      <c r="AIL53" s="13"/>
      <c r="AIM53" s="13"/>
      <c r="AIN53" s="13"/>
      <c r="AIO53" s="13"/>
      <c r="AIP53" s="13"/>
      <c r="AIQ53" s="13"/>
      <c r="AIR53" s="13"/>
      <c r="AIS53" s="13"/>
      <c r="AIT53" s="13"/>
      <c r="AIU53" s="13"/>
      <c r="AIV53" s="13"/>
      <c r="AIW53" s="13"/>
      <c r="AIX53" s="13"/>
      <c r="AIY53" s="13"/>
      <c r="AIZ53" s="13"/>
      <c r="AJA53" s="13"/>
      <c r="AJB53" s="13"/>
      <c r="AJC53" s="13"/>
      <c r="AJD53" s="13"/>
      <c r="AJE53" s="13"/>
      <c r="AJF53" s="13"/>
      <c r="AJG53" s="13"/>
      <c r="AJH53" s="13"/>
      <c r="AJI53" s="13"/>
      <c r="AJJ53" s="13"/>
      <c r="AJK53" s="13"/>
      <c r="AJL53" s="13"/>
      <c r="AJM53" s="13"/>
      <c r="AJN53" s="13"/>
      <c r="AJO53" s="13"/>
      <c r="AJP53" s="13"/>
      <c r="AJQ53" s="13"/>
      <c r="AJR53" s="13"/>
      <c r="AJS53" s="13"/>
      <c r="AJT53" s="13"/>
      <c r="AJU53" s="13"/>
      <c r="AJV53" s="13"/>
      <c r="AJW53" s="13"/>
      <c r="AJX53" s="13"/>
      <c r="AJY53" s="13"/>
      <c r="AJZ53" s="13"/>
      <c r="AKA53" s="13"/>
      <c r="AKB53" s="13"/>
      <c r="AKC53" s="13"/>
      <c r="AKD53" s="13"/>
      <c r="AKE53" s="13"/>
      <c r="AKF53" s="13"/>
      <c r="AKG53" s="13"/>
      <c r="AKH53" s="13"/>
      <c r="AKI53" s="13"/>
      <c r="AKJ53" s="13"/>
      <c r="AKK53" s="13"/>
      <c r="AKL53" s="13"/>
      <c r="AKM53" s="13"/>
      <c r="AKN53" s="13"/>
      <c r="AKO53" s="13"/>
      <c r="AKP53" s="13"/>
      <c r="AKQ53" s="13"/>
      <c r="AKR53" s="13"/>
      <c r="AKS53" s="13"/>
      <c r="AKT53" s="13"/>
      <c r="AKU53" s="13"/>
      <c r="AKV53" s="13"/>
      <c r="AKW53" s="13"/>
      <c r="AKX53" s="13"/>
      <c r="AKY53" s="13"/>
      <c r="AKZ53" s="13"/>
      <c r="ALA53" s="13"/>
      <c r="ALB53" s="13"/>
      <c r="ALC53" s="13"/>
      <c r="ALD53" s="13"/>
      <c r="ALE53" s="13"/>
      <c r="ALF53" s="13"/>
      <c r="ALG53" s="13"/>
      <c r="ALH53" s="13"/>
      <c r="ALI53" s="13"/>
      <c r="ALJ53" s="13"/>
      <c r="ALK53" s="13"/>
      <c r="ALL53" s="13"/>
      <c r="ALM53" s="13"/>
      <c r="ALN53" s="13"/>
      <c r="ALO53" s="13"/>
      <c r="ALP53" s="13"/>
      <c r="ALQ53" s="13"/>
      <c r="ALR53" s="13"/>
      <c r="ALS53" s="13"/>
      <c r="ALT53" s="13"/>
      <c r="ALU53" s="13"/>
    </row>
    <row r="54" spans="1:1009" s="12" customFormat="1" ht="18">
      <c r="A54" s="112" t="str">
        <f>DataBase!B50</f>
        <v>Zosterisessor ophiocephalus</v>
      </c>
      <c r="B54" s="112" t="str">
        <f>DataBase!C50</f>
        <v>Catalase</v>
      </c>
      <c r="C54" s="112" t="str">
        <f>DataBase!D50</f>
        <v>Continental / Transition</v>
      </c>
      <c r="D54" s="112" t="str">
        <f>DataBase!E50</f>
        <v>F. Le Bihanic</v>
      </c>
      <c r="E54" s="112" t="str">
        <f>DataBase!F50</f>
        <v>EPOC</v>
      </c>
      <c r="F54" s="20" t="str">
        <f t="shared" si="0"/>
        <v>Zosterisessor ophiocephalus Catalase</v>
      </c>
      <c r="G54" s="20">
        <f>_xlfn.RANK.EQ(H54,$H$9:$H$997,0)+COUNTIF(H$8:H53,H54)</f>
        <v>108</v>
      </c>
      <c r="H54" s="20">
        <f t="shared" si="1"/>
        <v>300</v>
      </c>
      <c r="I54" s="19">
        <f>INDEX(Ponderation!$W:$AA,MATCH(Analyse!I$8,Ponderation!$W:$W,0),MATCH(Analyse!$B$5,Ponderation!$W$2:$AA$2,0))*INDEX(DataBase!$1:$1048576,MATCH(Analyse!$F54,DataBase!$G:$G,0),MATCH(Analyse!I$8,DataBase!$4:$4,0))</f>
        <v>30</v>
      </c>
      <c r="J54" s="19">
        <f>INDEX(Ponderation!$W:$AA,MATCH(Analyse!J$8,Ponderation!$W:$W,0),MATCH(Analyse!$B$5,Ponderation!$W$2:$AA$2,0))*INDEX(DataBase!$1:$1048576,MATCH(Analyse!$F54,DataBase!$G:$G,0),MATCH(Analyse!J$8,DataBase!$4:$4,0))</f>
        <v>0</v>
      </c>
      <c r="K54" s="19">
        <f>INDEX(Ponderation!$W:$AA,MATCH(Analyse!K$8,Ponderation!$W:$W,0),MATCH(Analyse!$B$5,Ponderation!$W$2:$AA$2,0))*INDEX(DataBase!$1:$1048576,MATCH(Analyse!$F54,DataBase!$G:$G,0),MATCH(Analyse!K$8,DataBase!$4:$4,0))</f>
        <v>0</v>
      </c>
      <c r="L54" s="19">
        <f>INDEX(Ponderation!$W:$AA,MATCH(Analyse!L$8,Ponderation!$W:$W,0),MATCH(Analyse!$B$5,Ponderation!$W$2:$AA$2,0))*INDEX(DataBase!$1:$1048576,MATCH(Analyse!$F54,DataBase!$G:$G,0),MATCH(Analyse!L$8,DataBase!$4:$4,0))</f>
        <v>30</v>
      </c>
      <c r="M54" s="19">
        <f>INDEX(Ponderation!$W:$AA,MATCH(Analyse!M$8,Ponderation!$W:$W,0),MATCH(Analyse!$B$5,Ponderation!$W$2:$AA$2,0))*INDEX(DataBase!$1:$1048576,MATCH(Analyse!$F54,DataBase!$G:$G,0),MATCH(Analyse!M$8,DataBase!$4:$4,0))</f>
        <v>0</v>
      </c>
      <c r="N54" s="19">
        <f>INDEX(Ponderation!$W:$AA,MATCH(Analyse!N$8,Ponderation!$W:$W,0),MATCH(Analyse!$B$5,Ponderation!$W$2:$AA$2,0))*INDEX(DataBase!$1:$1048576,MATCH(Analyse!$F54,DataBase!$G:$G,0),MATCH(Analyse!N$8,DataBase!$4:$4,0))</f>
        <v>0</v>
      </c>
      <c r="O54" s="19">
        <f>INDEX(Ponderation!$W:$AA,MATCH(Analyse!O$8,Ponderation!$W:$W,0),MATCH(Analyse!$B$5,Ponderation!$W$2:$AA$2,0))*INDEX(DataBase!$1:$1048576,MATCH(Analyse!$F54,DataBase!$G:$G,0),MATCH(Analyse!O$8,DataBase!$4:$4,0))</f>
        <v>0</v>
      </c>
      <c r="P54" s="19">
        <f>INDEX(Ponderation!$W:$AA,MATCH(Analyse!P$8,Ponderation!$W:$W,0),MATCH(Analyse!$B$5,Ponderation!$W$2:$AA$2,0))*INDEX(DataBase!$1:$1048576,MATCH(Analyse!$F54,DataBase!$G:$G,0),MATCH(Analyse!P$8,DataBase!$4:$4,0))</f>
        <v>20</v>
      </c>
      <c r="Q54" s="19">
        <f>INDEX(Ponderation!$W:$AA,MATCH(Analyse!Q$8,Ponderation!$W:$W,0),MATCH(Analyse!$B$5,Ponderation!$W$2:$AA$2,0))*INDEX(DataBase!$1:$1048576,MATCH(Analyse!$F54,DataBase!$G:$G,0),MATCH(Analyse!Q$8,DataBase!$4:$4,0))</f>
        <v>0</v>
      </c>
      <c r="R54" s="19">
        <f>INDEX(Ponderation!$W:$AA,MATCH(Analyse!R$8,Ponderation!$W:$W,0),MATCH(Analyse!$B$5,Ponderation!$W$2:$AA$2,0))*INDEX(DataBase!$1:$1048576,MATCH(Analyse!$F54,DataBase!$G:$G,0),MATCH(Analyse!R$8,DataBase!$4:$4,0))</f>
        <v>30</v>
      </c>
      <c r="S54" s="19">
        <f>INDEX(Ponderation!$W:$AA,MATCH(Analyse!S$8,Ponderation!$W:$W,0),MATCH(Analyse!$B$5,Ponderation!$W$2:$AA$2,0))*INDEX(DataBase!$1:$1048576,MATCH(Analyse!$F54,DataBase!$G:$G,0),MATCH(Analyse!S$8,DataBase!$4:$4,0))</f>
        <v>0</v>
      </c>
      <c r="T54" s="19">
        <f>INDEX(Ponderation!$W:$AA,MATCH(Analyse!T$8,Ponderation!$W:$W,0),MATCH(Analyse!$B$5,Ponderation!$W$2:$AA$2,0))*INDEX(DataBase!$1:$1048576,MATCH(Analyse!$F54,DataBase!$G:$G,0),MATCH(Analyse!T$8,DataBase!$4:$4,0))</f>
        <v>0</v>
      </c>
      <c r="U54" s="19">
        <f>INDEX(Ponderation!$W:$AA,MATCH(Analyse!U$8,Ponderation!$W:$W,0),MATCH(Analyse!$B$5,Ponderation!$W$2:$AA$2,0))*INDEX(DataBase!$1:$1048576,MATCH(Analyse!$F54,DataBase!$G:$G,0),MATCH(Analyse!U$8,DataBase!$4:$4,0))</f>
        <v>0</v>
      </c>
      <c r="V54" s="19">
        <f>INDEX(Ponderation!$W:$AA,MATCH(Analyse!V$8,Ponderation!$W:$W,0),MATCH(Analyse!$B$5,Ponderation!$W$2:$AA$2,0))*INDEX(DataBase!$1:$1048576,MATCH(Analyse!$F54,DataBase!$G:$G,0),MATCH(Analyse!V$8,DataBase!$4:$4,0))</f>
        <v>20</v>
      </c>
      <c r="W54" s="19">
        <f>INDEX(Ponderation!$W:$AA,MATCH(Analyse!W$8,Ponderation!$W:$W,0),MATCH(Analyse!$B$5,Ponderation!$W$2:$AA$2,0))*INDEX(DataBase!$1:$1048576,MATCH(Analyse!$F54,DataBase!$G:$G,0),MATCH(Analyse!W$8,DataBase!$4:$4,0))</f>
        <v>0</v>
      </c>
      <c r="X54" s="19">
        <f>INDEX(Ponderation!$W:$AA,MATCH(Analyse!X$8,Ponderation!$W:$W,0),MATCH(Analyse!$B$5,Ponderation!$W$2:$AA$2,0))*INDEX(DataBase!$1:$1048576,MATCH(Analyse!$F54,DataBase!$G:$G,0),MATCH(Analyse!X$8,DataBase!$4:$4,0))</f>
        <v>0</v>
      </c>
      <c r="Y54" s="19">
        <f>INDEX(Ponderation!$W:$AA,MATCH(Analyse!Y$8,Ponderation!$W:$W,0),MATCH(Analyse!$B$5,Ponderation!$W$2:$AA$2,0))*INDEX(DataBase!$1:$1048576,MATCH(Analyse!$F54,DataBase!$G:$G,0),MATCH(Analyse!Y$8,DataBase!$4:$4,0))</f>
        <v>0</v>
      </c>
      <c r="Z54" s="19">
        <f>INDEX(Ponderation!$W:$AA,MATCH(Analyse!Z$8,Ponderation!$W:$W,0),MATCH(Analyse!$B$5,Ponderation!$W$2:$AA$2,0))*INDEX(DataBase!$1:$1048576,MATCH(Analyse!$F54,DataBase!$G:$G,0),MATCH(Analyse!Z$8,DataBase!$4:$4,0))</f>
        <v>0</v>
      </c>
      <c r="AA54" s="19">
        <f>INDEX(Ponderation!$W:$AA,MATCH(Analyse!AA$8,Ponderation!$W:$W,0),MATCH(Analyse!$B$5,Ponderation!$W$2:$AA$2,0))*INDEX(DataBase!$1:$1048576,MATCH(Analyse!$F54,DataBase!$G:$G,0),MATCH(Analyse!AA$8,DataBase!$4:$4,0))</f>
        <v>10</v>
      </c>
      <c r="AB54" s="19">
        <f>INDEX(Ponderation!$W:$AA,MATCH(Analyse!AB$8,Ponderation!$W:$W,0),MATCH(Analyse!$B$5,Ponderation!$W$2:$AA$2,0))*INDEX(DataBase!$1:$1048576,MATCH(Analyse!$F54,DataBase!$G:$G,0),MATCH(Analyse!AB$8,DataBase!$4:$4,0))</f>
        <v>10</v>
      </c>
      <c r="AC54" s="19">
        <f>INDEX(Ponderation!$W:$AA,MATCH(Analyse!AC$8,Ponderation!$W:$W,0),MATCH(Analyse!$B$5,Ponderation!$W$2:$AA$2,0))*INDEX(DataBase!$1:$1048576,MATCH(Analyse!$F54,DataBase!$G:$G,0),MATCH(Analyse!AC$8,DataBase!$4:$4,0))</f>
        <v>0</v>
      </c>
      <c r="AD54" s="19">
        <f>INDEX(Ponderation!$W:$AA,MATCH(Analyse!AD$8,Ponderation!$W:$W,0),MATCH(Analyse!$B$5,Ponderation!$W$2:$AA$2,0))*INDEX(DataBase!$1:$1048576,MATCH(Analyse!$F54,DataBase!$G:$G,0),MATCH(Analyse!AD$8,DataBase!$4:$4,0))</f>
        <v>30</v>
      </c>
      <c r="AE54" s="19">
        <f>INDEX(Ponderation!$W:$AA,MATCH(Analyse!AE$8,Ponderation!$W:$W,0),MATCH(Analyse!$B$5,Ponderation!$W$2:$AA$2,0))*INDEX(DataBase!$1:$1048576,MATCH(Analyse!$F54,DataBase!$G:$G,0),MATCH(Analyse!AE$8,DataBase!$4:$4,0))</f>
        <v>0</v>
      </c>
      <c r="AF54" s="19">
        <f>INDEX(Ponderation!$W:$AA,MATCH(Analyse!AF$8,Ponderation!$W:$W,0),MATCH(Analyse!$B$5,Ponderation!$W$2:$AA$2,0))*INDEX(DataBase!$1:$1048576,MATCH(Analyse!$F54,DataBase!$G:$G,0),MATCH(Analyse!AF$8,DataBase!$4:$4,0))</f>
        <v>30</v>
      </c>
      <c r="AG54" s="19">
        <f>INDEX(Ponderation!$W:$AA,MATCH(Analyse!AG$8,Ponderation!$W:$W,0),MATCH(Analyse!$B$5,Ponderation!$W$2:$AA$2,0))*INDEX(DataBase!$1:$1048576,MATCH(Analyse!$F54,DataBase!$G:$G,0),MATCH(Analyse!AG$8,DataBase!$4:$4,0))</f>
        <v>0</v>
      </c>
      <c r="AH54" s="19">
        <f>INDEX(Ponderation!$W:$AA,MATCH(Analyse!AH$8,Ponderation!$W:$W,0),MATCH(Analyse!$B$5,Ponderation!$W$2:$AA$2,0))*INDEX(DataBase!$1:$1048576,MATCH(Analyse!$F54,DataBase!$G:$G,0),MATCH(Analyse!AH$8,DataBase!$4:$4,0))</f>
        <v>0</v>
      </c>
      <c r="AI54" s="19">
        <f>INDEX(Ponderation!$W:$AA,MATCH(Analyse!AI$8,Ponderation!$W:$W,0),MATCH(Analyse!$B$5,Ponderation!$W$2:$AA$2,0))*INDEX(DataBase!$1:$1048576,MATCH(Analyse!$F54,DataBase!$G:$G,0),MATCH(Analyse!AI$8,DataBase!$4:$4,0))</f>
        <v>10</v>
      </c>
      <c r="AJ54" s="19">
        <f>INDEX(Ponderation!$W:$AA,MATCH(Analyse!AJ$8,Ponderation!$W:$W,0),MATCH(Analyse!$B$5,Ponderation!$W$2:$AA$2,0))*INDEX(DataBase!$1:$1048576,MATCH(Analyse!$F54,DataBase!$G:$G,0),MATCH(Analyse!AJ$8,DataBase!$4:$4,0))</f>
        <v>0</v>
      </c>
      <c r="AK54" s="19">
        <f>INDEX(Ponderation!$W:$AA,MATCH(Analyse!AK$8,Ponderation!$W:$W,0),MATCH(Analyse!$B$5,Ponderation!$W$2:$AA$2,0))*INDEX(DataBase!$1:$1048576,MATCH(Analyse!$F54,DataBase!$G:$G,0),MATCH(Analyse!AK$8,DataBase!$4:$4,0))</f>
        <v>30</v>
      </c>
      <c r="AL54" s="19">
        <f>INDEX(Ponderation!$W:$AA,MATCH(Analyse!AL$8,Ponderation!$W:$W,0),MATCH(Analyse!$B$5,Ponderation!$W$2:$AA$2,0))*INDEX(DataBase!$1:$1048576,MATCH(Analyse!$F54,DataBase!$G:$G,0),MATCH(Analyse!AL$8,DataBase!$4:$4,0))</f>
        <v>0</v>
      </c>
      <c r="AM54" s="19">
        <f>INDEX(Ponderation!$W:$AA,MATCH(Analyse!AM$8,Ponderation!$W:$W,0),MATCH(Analyse!$B$5,Ponderation!$W$2:$AA$2,0))*INDEX(DataBase!$1:$1048576,MATCH(Analyse!$F54,DataBase!$G:$G,0),MATCH(Analyse!AM$8,DataBase!$4:$4,0))</f>
        <v>20</v>
      </c>
      <c r="AN54" s="19">
        <f>INDEX(Ponderation!$W:$AA,MATCH(Analyse!AN$8,Ponderation!$W:$W,0),MATCH(Analyse!$B$5,Ponderation!$W$2:$AA$2,0))*INDEX(DataBase!$1:$1048576,MATCH(Analyse!$F54,DataBase!$G:$G,0),MATCH(Analyse!AN$8,DataBase!$4:$4,0))</f>
        <v>0</v>
      </c>
      <c r="AO54" s="19">
        <f>INDEX(Ponderation!$W:$AA,MATCH(Analyse!AO$8,Ponderation!$W:$W,0),MATCH(Analyse!$B$5,Ponderation!$W$2:$AA$2,0))*INDEX(DataBase!$1:$1048576,MATCH(Analyse!$F54,DataBase!$G:$G,0),MATCH(Analyse!AO$8,DataBase!$4:$4,0))</f>
        <v>30</v>
      </c>
      <c r="AP54" s="19">
        <f>INDEX(Ponderation!$W:$AA,MATCH(Analyse!AP$8,Ponderation!$W:$W,0),MATCH(Analyse!$B$5,Ponderation!$W$2:$AA$2,0))*INDEX(DataBase!$1:$1048576,MATCH(Analyse!$F54,DataBase!$G:$G,0),MATCH(Analyse!AP$8,DataBase!$4:$4,0))</f>
        <v>0</v>
      </c>
      <c r="AQ54" s="13"/>
      <c r="AR54" s="13"/>
      <c r="AS54" s="13"/>
      <c r="AT54" s="17"/>
      <c r="AU54" s="17"/>
      <c r="AV54" s="17"/>
      <c r="AW54" s="17"/>
      <c r="AX54" s="17"/>
      <c r="AY54" s="17"/>
      <c r="AZ54" s="17"/>
      <c r="BA54" s="17"/>
      <c r="BB54" s="17"/>
      <c r="BC54" s="17"/>
      <c r="BD54" s="17"/>
      <c r="BE54" s="17"/>
      <c r="BF54" s="17"/>
      <c r="BG54" s="17"/>
      <c r="BH54" s="17"/>
      <c r="BI54" s="17"/>
      <c r="BJ54" s="17"/>
      <c r="BK54" s="17"/>
      <c r="BL54" s="17"/>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c r="CL54" s="13"/>
      <c r="CM54" s="13"/>
      <c r="CN54" s="13"/>
      <c r="CO54" s="13"/>
      <c r="CP54" s="13"/>
      <c r="CQ54" s="13"/>
      <c r="CR54" s="13"/>
      <c r="CS54" s="13"/>
      <c r="CT54" s="13"/>
      <c r="CU54" s="13"/>
      <c r="CV54" s="13"/>
      <c r="CW54" s="13"/>
      <c r="CX54" s="13"/>
      <c r="CY54" s="13"/>
      <c r="CZ54" s="13"/>
      <c r="DA54" s="13"/>
      <c r="DB54" s="13"/>
      <c r="DC54" s="13"/>
      <c r="DD54" s="13"/>
      <c r="DE54" s="13"/>
      <c r="DF54" s="13"/>
      <c r="DG54" s="13"/>
      <c r="DH54" s="13"/>
      <c r="DI54" s="13"/>
      <c r="DJ54" s="13"/>
      <c r="DK54" s="13"/>
      <c r="DL54" s="13"/>
      <c r="DM54" s="13"/>
      <c r="DN54" s="13"/>
      <c r="DO54" s="13"/>
      <c r="DP54" s="13"/>
      <c r="DQ54" s="13"/>
      <c r="DR54" s="13"/>
      <c r="DS54" s="13"/>
      <c r="DT54" s="13"/>
      <c r="DU54" s="13"/>
      <c r="DV54" s="13"/>
      <c r="DW54" s="13"/>
      <c r="DX54" s="13"/>
      <c r="DY54" s="13"/>
      <c r="DZ54" s="13"/>
      <c r="EA54" s="13"/>
      <c r="EB54" s="13"/>
      <c r="EC54" s="13"/>
      <c r="ED54" s="13"/>
      <c r="EE54" s="13"/>
      <c r="EF54" s="13"/>
      <c r="EG54" s="13"/>
      <c r="EH54" s="13"/>
      <c r="EI54" s="13"/>
      <c r="EJ54" s="13"/>
      <c r="EK54" s="13"/>
      <c r="EL54" s="13"/>
      <c r="EM54" s="13"/>
      <c r="EN54" s="13"/>
      <c r="EO54" s="13"/>
      <c r="EP54" s="13"/>
      <c r="EQ54" s="13"/>
      <c r="ER54" s="13"/>
      <c r="ES54" s="13"/>
      <c r="ET54" s="13"/>
      <c r="EU54" s="13"/>
      <c r="EV54" s="13"/>
      <c r="EW54" s="13"/>
      <c r="EX54" s="13"/>
      <c r="EY54" s="13"/>
      <c r="EZ54" s="13"/>
      <c r="FA54" s="13"/>
      <c r="FB54" s="13"/>
      <c r="FC54" s="13"/>
      <c r="FD54" s="13"/>
      <c r="FE54" s="13"/>
      <c r="FF54" s="13"/>
      <c r="FG54" s="13"/>
      <c r="FH54" s="13"/>
      <c r="FI54" s="13"/>
      <c r="FJ54" s="13"/>
      <c r="FK54" s="13"/>
      <c r="FL54" s="13"/>
      <c r="FM54" s="13"/>
      <c r="FN54" s="13"/>
      <c r="FO54" s="13"/>
      <c r="FP54" s="13"/>
      <c r="FQ54" s="13"/>
      <c r="FR54" s="13"/>
      <c r="FS54" s="13"/>
      <c r="FT54" s="13"/>
      <c r="FU54" s="13"/>
      <c r="FV54" s="13"/>
      <c r="FW54" s="13"/>
      <c r="FX54" s="13"/>
      <c r="FY54" s="13"/>
      <c r="FZ54" s="13"/>
      <c r="GA54" s="13"/>
      <c r="GB54" s="13"/>
      <c r="GC54" s="13"/>
      <c r="GD54" s="13"/>
      <c r="GE54" s="13"/>
      <c r="GF54" s="13"/>
      <c r="GG54" s="13"/>
      <c r="GH54" s="13"/>
      <c r="GI54" s="13"/>
      <c r="GJ54" s="13"/>
      <c r="GK54" s="13"/>
      <c r="GL54" s="13"/>
      <c r="GM54" s="13"/>
      <c r="GN54" s="13"/>
      <c r="GO54" s="13"/>
      <c r="GP54" s="13"/>
      <c r="GQ54" s="13"/>
      <c r="GR54" s="13"/>
      <c r="GS54" s="13"/>
      <c r="GT54" s="13"/>
      <c r="GU54" s="13"/>
      <c r="GV54" s="13"/>
      <c r="GW54" s="13"/>
      <c r="GX54" s="13"/>
      <c r="GY54" s="13"/>
      <c r="GZ54" s="13"/>
      <c r="HA54" s="13"/>
      <c r="HB54" s="13"/>
      <c r="HC54" s="13"/>
      <c r="HD54" s="13"/>
      <c r="HE54" s="13"/>
      <c r="HF54" s="13"/>
      <c r="HG54" s="13"/>
      <c r="HH54" s="13"/>
      <c r="HI54" s="13"/>
      <c r="HJ54" s="13"/>
      <c r="HK54" s="13"/>
      <c r="HL54" s="13"/>
      <c r="HM54" s="13"/>
      <c r="HN54" s="13"/>
      <c r="HO54" s="13"/>
      <c r="HP54" s="13"/>
      <c r="HQ54" s="13"/>
      <c r="HR54" s="13"/>
      <c r="HS54" s="13"/>
      <c r="HT54" s="13"/>
      <c r="HU54" s="13"/>
      <c r="HV54" s="13"/>
      <c r="HW54" s="13"/>
      <c r="HX54" s="13"/>
      <c r="HY54" s="13"/>
      <c r="HZ54" s="13"/>
      <c r="IA54" s="13"/>
      <c r="IB54" s="13"/>
      <c r="IC54" s="13"/>
      <c r="ID54" s="13"/>
      <c r="IE54" s="13"/>
      <c r="IF54" s="13"/>
      <c r="IG54" s="13"/>
      <c r="IH54" s="13"/>
      <c r="II54" s="13"/>
      <c r="IJ54" s="13"/>
      <c r="IK54" s="13"/>
      <c r="IL54" s="13"/>
      <c r="IM54" s="13"/>
      <c r="IN54" s="13"/>
      <c r="IO54" s="13"/>
      <c r="IP54" s="13"/>
      <c r="IQ54" s="13"/>
      <c r="IR54" s="13"/>
      <c r="IS54" s="13"/>
      <c r="IT54" s="13"/>
      <c r="IU54" s="13"/>
      <c r="IV54" s="13"/>
      <c r="IW54" s="13"/>
      <c r="IX54" s="13"/>
      <c r="IY54" s="13"/>
      <c r="IZ54" s="13"/>
      <c r="JA54" s="13"/>
      <c r="JB54" s="13"/>
      <c r="JC54" s="13"/>
      <c r="JD54" s="13"/>
      <c r="JE54" s="13"/>
      <c r="JF54" s="13"/>
      <c r="JG54" s="13"/>
      <c r="JH54" s="13"/>
      <c r="JI54" s="13"/>
      <c r="JJ54" s="13"/>
      <c r="JK54" s="13"/>
      <c r="JL54" s="13"/>
      <c r="JM54" s="13"/>
      <c r="JN54" s="13"/>
      <c r="JO54" s="13"/>
      <c r="JP54" s="13"/>
      <c r="JQ54" s="13"/>
      <c r="JR54" s="13"/>
      <c r="JS54" s="13"/>
      <c r="JT54" s="13"/>
      <c r="JU54" s="13"/>
      <c r="JV54" s="13"/>
      <c r="JW54" s="13"/>
      <c r="JX54" s="13"/>
      <c r="JY54" s="13"/>
      <c r="JZ54" s="13"/>
      <c r="KA54" s="13"/>
      <c r="KB54" s="13"/>
      <c r="KC54" s="13"/>
      <c r="KD54" s="13"/>
      <c r="KE54" s="13"/>
      <c r="KF54" s="13"/>
      <c r="KG54" s="13"/>
      <c r="KH54" s="13"/>
      <c r="KI54" s="13"/>
      <c r="KJ54" s="13"/>
      <c r="KK54" s="13"/>
      <c r="KL54" s="13"/>
      <c r="KM54" s="13"/>
      <c r="KN54" s="13"/>
      <c r="KO54" s="13"/>
      <c r="KP54" s="13"/>
      <c r="KQ54" s="13"/>
      <c r="KR54" s="13"/>
      <c r="KS54" s="13"/>
      <c r="KT54" s="13"/>
      <c r="KU54" s="13"/>
      <c r="KV54" s="13"/>
      <c r="KW54" s="13"/>
      <c r="KX54" s="13"/>
      <c r="KY54" s="13"/>
      <c r="KZ54" s="13"/>
      <c r="LA54" s="13"/>
      <c r="LB54" s="13"/>
      <c r="LC54" s="13"/>
      <c r="LD54" s="13"/>
      <c r="LE54" s="13"/>
      <c r="LF54" s="13"/>
      <c r="LG54" s="13"/>
      <c r="LH54" s="13"/>
      <c r="LI54" s="13"/>
      <c r="LJ54" s="13"/>
      <c r="LK54" s="13"/>
      <c r="LL54" s="13"/>
      <c r="LM54" s="13"/>
      <c r="LN54" s="13"/>
      <c r="LO54" s="13"/>
      <c r="LP54" s="13"/>
      <c r="LQ54" s="13"/>
      <c r="LR54" s="13"/>
      <c r="LS54" s="13"/>
      <c r="LT54" s="13"/>
      <c r="LU54" s="13"/>
      <c r="LV54" s="13"/>
      <c r="LW54" s="13"/>
      <c r="LX54" s="13"/>
      <c r="LY54" s="13"/>
      <c r="LZ54" s="13"/>
      <c r="MA54" s="13"/>
      <c r="MB54" s="13"/>
      <c r="MC54" s="13"/>
      <c r="MD54" s="13"/>
      <c r="ME54" s="13"/>
      <c r="MF54" s="13"/>
      <c r="MG54" s="13"/>
      <c r="MH54" s="13"/>
      <c r="MI54" s="13"/>
      <c r="MJ54" s="13"/>
      <c r="MK54" s="13"/>
      <c r="ML54" s="13"/>
      <c r="MM54" s="13"/>
      <c r="MN54" s="13"/>
      <c r="MO54" s="13"/>
      <c r="MP54" s="13"/>
      <c r="MQ54" s="13"/>
      <c r="MR54" s="13"/>
      <c r="MS54" s="13"/>
      <c r="MT54" s="13"/>
      <c r="MU54" s="13"/>
      <c r="MV54" s="13"/>
      <c r="MW54" s="13"/>
      <c r="MX54" s="13"/>
      <c r="MY54" s="13"/>
      <c r="MZ54" s="13"/>
      <c r="NA54" s="13"/>
      <c r="NB54" s="13"/>
      <c r="NC54" s="13"/>
      <c r="ND54" s="13"/>
      <c r="NE54" s="13"/>
      <c r="NF54" s="13"/>
      <c r="NG54" s="13"/>
      <c r="NH54" s="13"/>
      <c r="NI54" s="13"/>
      <c r="NJ54" s="13"/>
      <c r="NK54" s="13"/>
      <c r="NL54" s="13"/>
      <c r="NM54" s="13"/>
      <c r="NN54" s="13"/>
      <c r="NO54" s="13"/>
      <c r="NP54" s="13"/>
      <c r="NQ54" s="13"/>
      <c r="NR54" s="13"/>
      <c r="NS54" s="13"/>
      <c r="NT54" s="13"/>
      <c r="NU54" s="13"/>
      <c r="NV54" s="13"/>
      <c r="NW54" s="13"/>
      <c r="NX54" s="13"/>
      <c r="NY54" s="13"/>
      <c r="NZ54" s="13"/>
      <c r="OA54" s="13"/>
      <c r="OB54" s="13"/>
      <c r="OC54" s="13"/>
      <c r="OD54" s="13"/>
      <c r="OE54" s="13"/>
      <c r="OF54" s="13"/>
      <c r="OG54" s="13"/>
      <c r="OH54" s="13"/>
      <c r="OI54" s="13"/>
      <c r="OJ54" s="13"/>
      <c r="OK54" s="13"/>
      <c r="OL54" s="13"/>
      <c r="OM54" s="13"/>
      <c r="ON54" s="13"/>
      <c r="OO54" s="13"/>
      <c r="OP54" s="13"/>
      <c r="OQ54" s="13"/>
      <c r="OR54" s="13"/>
      <c r="OS54" s="13"/>
      <c r="OT54" s="13"/>
      <c r="OU54" s="13"/>
      <c r="OV54" s="13"/>
      <c r="OW54" s="13"/>
      <c r="OX54" s="13"/>
      <c r="OY54" s="13"/>
      <c r="OZ54" s="13"/>
      <c r="PA54" s="13"/>
      <c r="PB54" s="13"/>
      <c r="PC54" s="13"/>
      <c r="PD54" s="13"/>
      <c r="PE54" s="13"/>
      <c r="PF54" s="13"/>
      <c r="PG54" s="13"/>
      <c r="PH54" s="13"/>
      <c r="PI54" s="13"/>
      <c r="PJ54" s="13"/>
      <c r="PK54" s="13"/>
      <c r="PL54" s="13"/>
      <c r="PM54" s="13"/>
      <c r="PN54" s="13"/>
      <c r="PO54" s="13"/>
      <c r="PP54" s="13"/>
      <c r="PQ54" s="13"/>
      <c r="PR54" s="13"/>
      <c r="PS54" s="13"/>
      <c r="PT54" s="13"/>
      <c r="PU54" s="13"/>
      <c r="PV54" s="13"/>
      <c r="PW54" s="13"/>
      <c r="PX54" s="13"/>
      <c r="PY54" s="13"/>
      <c r="PZ54" s="13"/>
      <c r="QA54" s="13"/>
      <c r="QB54" s="13"/>
      <c r="QC54" s="13"/>
      <c r="QD54" s="13"/>
      <c r="QE54" s="13"/>
      <c r="QF54" s="13"/>
      <c r="QG54" s="13"/>
      <c r="QH54" s="13"/>
      <c r="QI54" s="13"/>
      <c r="QJ54" s="13"/>
      <c r="QK54" s="13"/>
      <c r="QL54" s="13"/>
      <c r="QM54" s="13"/>
      <c r="QN54" s="13"/>
      <c r="QO54" s="13"/>
      <c r="QP54" s="13"/>
      <c r="QQ54" s="13"/>
      <c r="QR54" s="13"/>
      <c r="QS54" s="13"/>
      <c r="QT54" s="13"/>
      <c r="QU54" s="13"/>
      <c r="QV54" s="13"/>
      <c r="QW54" s="13"/>
      <c r="QX54" s="13"/>
      <c r="QY54" s="13"/>
      <c r="QZ54" s="13"/>
      <c r="RA54" s="13"/>
      <c r="RB54" s="13"/>
      <c r="RC54" s="13"/>
      <c r="RD54" s="13"/>
      <c r="RE54" s="13"/>
      <c r="RF54" s="13"/>
      <c r="RG54" s="13"/>
      <c r="RH54" s="13"/>
      <c r="RI54" s="13"/>
      <c r="RJ54" s="13"/>
      <c r="RK54" s="13"/>
      <c r="RL54" s="13"/>
      <c r="RM54" s="13"/>
      <c r="RN54" s="13"/>
      <c r="RO54" s="13"/>
      <c r="RP54" s="13"/>
      <c r="RQ54" s="13"/>
      <c r="RR54" s="13"/>
      <c r="RS54" s="13"/>
      <c r="RT54" s="13"/>
      <c r="RU54" s="13"/>
      <c r="RV54" s="13"/>
      <c r="RW54" s="13"/>
      <c r="RX54" s="13"/>
      <c r="RY54" s="13"/>
      <c r="RZ54" s="13"/>
      <c r="SA54" s="13"/>
      <c r="SB54" s="13"/>
      <c r="SC54" s="13"/>
      <c r="SD54" s="13"/>
      <c r="SE54" s="13"/>
      <c r="SF54" s="13"/>
      <c r="SG54" s="13"/>
      <c r="SH54" s="13"/>
      <c r="SI54" s="13"/>
      <c r="SJ54" s="13"/>
      <c r="SK54" s="13"/>
      <c r="SL54" s="13"/>
      <c r="SM54" s="13"/>
      <c r="SN54" s="13"/>
      <c r="SO54" s="13"/>
      <c r="SP54" s="13"/>
      <c r="SQ54" s="13"/>
      <c r="SR54" s="13"/>
      <c r="SS54" s="13"/>
      <c r="ST54" s="13"/>
      <c r="SU54" s="13"/>
      <c r="SV54" s="13"/>
      <c r="SW54" s="13"/>
      <c r="SX54" s="13"/>
      <c r="SY54" s="13"/>
      <c r="SZ54" s="13"/>
      <c r="TA54" s="13"/>
      <c r="TB54" s="13"/>
      <c r="TC54" s="13"/>
      <c r="TD54" s="13"/>
      <c r="TE54" s="13"/>
      <c r="TF54" s="13"/>
      <c r="TG54" s="13"/>
      <c r="TH54" s="13"/>
      <c r="TI54" s="13"/>
      <c r="TJ54" s="13"/>
      <c r="TK54" s="13"/>
      <c r="TL54" s="13"/>
      <c r="TM54" s="13"/>
      <c r="TN54" s="13"/>
      <c r="TO54" s="13"/>
      <c r="TP54" s="13"/>
      <c r="TQ54" s="13"/>
      <c r="TR54" s="13"/>
      <c r="TS54" s="13"/>
      <c r="TT54" s="13"/>
      <c r="TU54" s="13"/>
      <c r="TV54" s="13"/>
      <c r="TW54" s="13"/>
      <c r="TX54" s="13"/>
      <c r="TY54" s="13"/>
      <c r="TZ54" s="13"/>
      <c r="UA54" s="13"/>
      <c r="UB54" s="13"/>
      <c r="UC54" s="13"/>
      <c r="UD54" s="13"/>
      <c r="UE54" s="13"/>
      <c r="UF54" s="13"/>
      <c r="UG54" s="13"/>
      <c r="UH54" s="13"/>
      <c r="UI54" s="13"/>
      <c r="UJ54" s="13"/>
      <c r="UK54" s="13"/>
      <c r="UL54" s="13"/>
      <c r="UM54" s="13"/>
      <c r="UN54" s="13"/>
      <c r="UO54" s="13"/>
      <c r="UP54" s="13"/>
      <c r="UQ54" s="13"/>
      <c r="UR54" s="13"/>
      <c r="US54" s="13"/>
      <c r="UT54" s="13"/>
      <c r="UU54" s="13"/>
      <c r="UV54" s="13"/>
      <c r="UW54" s="13"/>
      <c r="UX54" s="13"/>
      <c r="UY54" s="13"/>
      <c r="UZ54" s="13"/>
      <c r="VA54" s="13"/>
      <c r="VB54" s="13"/>
      <c r="VC54" s="13"/>
      <c r="VD54" s="13"/>
      <c r="VE54" s="13"/>
      <c r="VF54" s="13"/>
      <c r="VG54" s="13"/>
      <c r="VH54" s="13"/>
      <c r="VI54" s="13"/>
      <c r="VJ54" s="13"/>
      <c r="VK54" s="13"/>
      <c r="VL54" s="13"/>
      <c r="VM54" s="13"/>
      <c r="VN54" s="13"/>
      <c r="VO54" s="13"/>
      <c r="VP54" s="13"/>
      <c r="VQ54" s="13"/>
      <c r="VR54" s="13"/>
      <c r="VS54" s="13"/>
      <c r="VT54" s="13"/>
      <c r="VU54" s="13"/>
      <c r="VV54" s="13"/>
      <c r="VW54" s="13"/>
      <c r="VX54" s="13"/>
      <c r="VY54" s="13"/>
      <c r="VZ54" s="13"/>
      <c r="WA54" s="13"/>
      <c r="WB54" s="13"/>
      <c r="WC54" s="13"/>
      <c r="WD54" s="13"/>
      <c r="WE54" s="13"/>
      <c r="WF54" s="13"/>
      <c r="WG54" s="13"/>
      <c r="WH54" s="13"/>
      <c r="WI54" s="13"/>
      <c r="WJ54" s="13"/>
      <c r="WK54" s="13"/>
      <c r="WL54" s="13"/>
      <c r="WM54" s="13"/>
      <c r="WN54" s="13"/>
      <c r="WO54" s="13"/>
      <c r="WP54" s="13"/>
      <c r="WQ54" s="13"/>
      <c r="WR54" s="13"/>
      <c r="WS54" s="13"/>
      <c r="WT54" s="13"/>
      <c r="WU54" s="13"/>
      <c r="WV54" s="13"/>
      <c r="WW54" s="13"/>
      <c r="WX54" s="13"/>
      <c r="WY54" s="13"/>
      <c r="WZ54" s="13"/>
      <c r="XA54" s="13"/>
      <c r="XB54" s="13"/>
      <c r="XC54" s="13"/>
      <c r="XD54" s="13"/>
      <c r="XE54" s="13"/>
      <c r="XF54" s="13"/>
      <c r="XG54" s="13"/>
      <c r="XH54" s="13"/>
      <c r="XI54" s="13"/>
      <c r="XJ54" s="13"/>
      <c r="XK54" s="13"/>
      <c r="XL54" s="13"/>
      <c r="XM54" s="13"/>
      <c r="XN54" s="13"/>
      <c r="XO54" s="13"/>
      <c r="XP54" s="13"/>
      <c r="XQ54" s="13"/>
      <c r="XR54" s="13"/>
      <c r="XS54" s="13"/>
      <c r="XT54" s="13"/>
      <c r="XU54" s="13"/>
      <c r="XV54" s="13"/>
      <c r="XW54" s="13"/>
      <c r="XX54" s="13"/>
      <c r="XY54" s="13"/>
      <c r="XZ54" s="13"/>
      <c r="YA54" s="13"/>
      <c r="YB54" s="13"/>
      <c r="YC54" s="13"/>
      <c r="YD54" s="13"/>
      <c r="YE54" s="13"/>
      <c r="YF54" s="13"/>
      <c r="YG54" s="13"/>
      <c r="YH54" s="13"/>
      <c r="YI54" s="13"/>
      <c r="YJ54" s="13"/>
      <c r="YK54" s="13"/>
      <c r="YL54" s="13"/>
      <c r="YM54" s="13"/>
      <c r="YN54" s="13"/>
      <c r="YO54" s="13"/>
      <c r="YP54" s="13"/>
      <c r="YQ54" s="13"/>
      <c r="YR54" s="13"/>
      <c r="YS54" s="13"/>
      <c r="YT54" s="13"/>
      <c r="YU54" s="13"/>
      <c r="YV54" s="13"/>
      <c r="YW54" s="13"/>
      <c r="YX54" s="13"/>
      <c r="YY54" s="13"/>
      <c r="YZ54" s="13"/>
      <c r="ZA54" s="13"/>
      <c r="ZB54" s="13"/>
      <c r="ZC54" s="13"/>
      <c r="ZD54" s="13"/>
      <c r="ZE54" s="13"/>
      <c r="ZF54" s="13"/>
      <c r="ZG54" s="13"/>
      <c r="ZH54" s="13"/>
      <c r="ZI54" s="13"/>
      <c r="ZJ54" s="13"/>
      <c r="ZK54" s="13"/>
      <c r="ZL54" s="13"/>
      <c r="ZM54" s="13"/>
      <c r="ZN54" s="13"/>
      <c r="ZO54" s="13"/>
      <c r="ZP54" s="13"/>
      <c r="ZQ54" s="13"/>
      <c r="ZR54" s="13"/>
      <c r="ZS54" s="13"/>
      <c r="ZT54" s="13"/>
      <c r="ZU54" s="13"/>
      <c r="ZV54" s="13"/>
      <c r="ZW54" s="13"/>
      <c r="ZX54" s="13"/>
      <c r="ZY54" s="13"/>
      <c r="ZZ54" s="13"/>
      <c r="AAA54" s="13"/>
      <c r="AAB54" s="13"/>
      <c r="AAC54" s="13"/>
      <c r="AAD54" s="13"/>
      <c r="AAE54" s="13"/>
      <c r="AAF54" s="13"/>
      <c r="AAG54" s="13"/>
      <c r="AAH54" s="13"/>
      <c r="AAI54" s="13"/>
      <c r="AAJ54" s="13"/>
      <c r="AAK54" s="13"/>
      <c r="AAL54" s="13"/>
      <c r="AAM54" s="13"/>
      <c r="AAN54" s="13"/>
      <c r="AAO54" s="13"/>
      <c r="AAP54" s="13"/>
      <c r="AAQ54" s="13"/>
      <c r="AAR54" s="13"/>
      <c r="AAS54" s="13"/>
      <c r="AAT54" s="13"/>
      <c r="AAU54" s="13"/>
      <c r="AAV54" s="13"/>
      <c r="AAW54" s="13"/>
      <c r="AAX54" s="13"/>
      <c r="AAY54" s="13"/>
      <c r="AAZ54" s="13"/>
      <c r="ABA54" s="13"/>
      <c r="ABB54" s="13"/>
      <c r="ABC54" s="13"/>
      <c r="ABD54" s="13"/>
      <c r="ABE54" s="13"/>
      <c r="ABF54" s="13"/>
      <c r="ABG54" s="13"/>
      <c r="ABH54" s="13"/>
      <c r="ABI54" s="13"/>
      <c r="ABJ54" s="13"/>
      <c r="ABK54" s="13"/>
      <c r="ABL54" s="13"/>
      <c r="ABM54" s="13"/>
      <c r="ABN54" s="13"/>
      <c r="ABO54" s="13"/>
      <c r="ABP54" s="13"/>
      <c r="ABQ54" s="13"/>
      <c r="ABR54" s="13"/>
      <c r="ABS54" s="13"/>
      <c r="ABT54" s="13"/>
      <c r="ABU54" s="13"/>
      <c r="ABV54" s="13"/>
      <c r="ABW54" s="13"/>
      <c r="ABX54" s="13"/>
      <c r="ABY54" s="13"/>
      <c r="ABZ54" s="13"/>
      <c r="ACA54" s="13"/>
      <c r="ACB54" s="13"/>
      <c r="ACC54" s="13"/>
      <c r="ACD54" s="13"/>
      <c r="ACE54" s="13"/>
      <c r="ACF54" s="13"/>
      <c r="ACG54" s="13"/>
      <c r="ACH54" s="13"/>
      <c r="ACI54" s="13"/>
      <c r="ACJ54" s="13"/>
      <c r="ACK54" s="13"/>
      <c r="ACL54" s="13"/>
      <c r="ACM54" s="13"/>
      <c r="ACN54" s="13"/>
      <c r="ACO54" s="13"/>
      <c r="ACP54" s="13"/>
      <c r="ACQ54" s="13"/>
      <c r="ACR54" s="13"/>
      <c r="ACS54" s="13"/>
      <c r="ACT54" s="13"/>
      <c r="ACU54" s="13"/>
      <c r="ACV54" s="13"/>
      <c r="ACW54" s="13"/>
      <c r="ACX54" s="13"/>
      <c r="ACY54" s="13"/>
      <c r="ACZ54" s="13"/>
      <c r="ADA54" s="13"/>
      <c r="ADB54" s="13"/>
      <c r="ADC54" s="13"/>
      <c r="ADD54" s="13"/>
      <c r="ADE54" s="13"/>
      <c r="ADF54" s="13"/>
      <c r="ADG54" s="13"/>
      <c r="ADH54" s="13"/>
      <c r="ADI54" s="13"/>
      <c r="ADJ54" s="13"/>
      <c r="ADK54" s="13"/>
      <c r="ADL54" s="13"/>
      <c r="ADM54" s="13"/>
      <c r="ADN54" s="13"/>
      <c r="ADO54" s="13"/>
      <c r="ADP54" s="13"/>
      <c r="ADQ54" s="13"/>
      <c r="ADR54" s="13"/>
      <c r="ADS54" s="13"/>
      <c r="ADT54" s="13"/>
      <c r="ADU54" s="13"/>
      <c r="ADV54" s="13"/>
      <c r="ADW54" s="13"/>
      <c r="ADX54" s="13"/>
      <c r="ADY54" s="13"/>
      <c r="ADZ54" s="13"/>
      <c r="AEA54" s="13"/>
      <c r="AEB54" s="13"/>
      <c r="AEC54" s="13"/>
      <c r="AED54" s="13"/>
      <c r="AEE54" s="13"/>
      <c r="AEF54" s="13"/>
      <c r="AEG54" s="13"/>
      <c r="AEH54" s="13"/>
      <c r="AEI54" s="13"/>
      <c r="AEJ54" s="13"/>
      <c r="AEK54" s="13"/>
      <c r="AEL54" s="13"/>
      <c r="AEM54" s="13"/>
      <c r="AEN54" s="13"/>
      <c r="AEO54" s="13"/>
      <c r="AEP54" s="13"/>
      <c r="AEQ54" s="13"/>
      <c r="AER54" s="13"/>
      <c r="AES54" s="13"/>
      <c r="AET54" s="13"/>
      <c r="AEU54" s="13"/>
      <c r="AEV54" s="13"/>
      <c r="AEW54" s="13"/>
      <c r="AEX54" s="13"/>
      <c r="AEY54" s="13"/>
      <c r="AEZ54" s="13"/>
      <c r="AFA54" s="13"/>
      <c r="AFB54" s="13"/>
      <c r="AFC54" s="13"/>
      <c r="AFD54" s="13"/>
      <c r="AFE54" s="13"/>
      <c r="AFF54" s="13"/>
      <c r="AFG54" s="13"/>
      <c r="AFH54" s="13"/>
      <c r="AFI54" s="13"/>
      <c r="AFJ54" s="13"/>
      <c r="AFK54" s="13"/>
      <c r="AFL54" s="13"/>
      <c r="AFM54" s="13"/>
      <c r="AFN54" s="13"/>
      <c r="AFO54" s="13"/>
      <c r="AFP54" s="13"/>
      <c r="AFQ54" s="13"/>
      <c r="AFR54" s="13"/>
      <c r="AFS54" s="13"/>
      <c r="AFT54" s="13"/>
      <c r="AFU54" s="13"/>
      <c r="AFV54" s="13"/>
      <c r="AFW54" s="13"/>
      <c r="AFX54" s="13"/>
      <c r="AFY54" s="13"/>
      <c r="AFZ54" s="13"/>
      <c r="AGA54" s="13"/>
      <c r="AGB54" s="13"/>
      <c r="AGC54" s="13"/>
      <c r="AGD54" s="13"/>
      <c r="AGE54" s="13"/>
      <c r="AGF54" s="13"/>
      <c r="AGG54" s="13"/>
      <c r="AGH54" s="13"/>
      <c r="AGI54" s="13"/>
      <c r="AGJ54" s="13"/>
      <c r="AGK54" s="13"/>
      <c r="AGL54" s="13"/>
      <c r="AGM54" s="13"/>
      <c r="AGN54" s="13"/>
      <c r="AGO54" s="13"/>
      <c r="AGP54" s="13"/>
      <c r="AGQ54" s="13"/>
      <c r="AGR54" s="13"/>
      <c r="AGS54" s="13"/>
      <c r="AGT54" s="13"/>
      <c r="AGU54" s="13"/>
      <c r="AGV54" s="13"/>
      <c r="AGW54" s="13"/>
      <c r="AGX54" s="13"/>
      <c r="AGY54" s="13"/>
      <c r="AGZ54" s="13"/>
      <c r="AHA54" s="13"/>
      <c r="AHB54" s="13"/>
      <c r="AHC54" s="13"/>
      <c r="AHD54" s="13"/>
      <c r="AHE54" s="13"/>
      <c r="AHF54" s="13"/>
      <c r="AHG54" s="13"/>
      <c r="AHH54" s="13"/>
      <c r="AHI54" s="13"/>
      <c r="AHJ54" s="13"/>
      <c r="AHK54" s="13"/>
      <c r="AHL54" s="13"/>
      <c r="AHM54" s="13"/>
      <c r="AHN54" s="13"/>
      <c r="AHO54" s="13"/>
      <c r="AHP54" s="13"/>
      <c r="AHQ54" s="13"/>
      <c r="AHR54" s="13"/>
      <c r="AHS54" s="13"/>
      <c r="AHT54" s="13"/>
      <c r="AHU54" s="13"/>
      <c r="AHV54" s="13"/>
      <c r="AHW54" s="13"/>
      <c r="AHX54" s="13"/>
      <c r="AHY54" s="13"/>
      <c r="AHZ54" s="13"/>
      <c r="AIA54" s="13"/>
      <c r="AIB54" s="13"/>
      <c r="AIC54" s="13"/>
      <c r="AID54" s="13"/>
      <c r="AIE54" s="13"/>
      <c r="AIF54" s="13"/>
      <c r="AIG54" s="13"/>
      <c r="AIH54" s="13"/>
      <c r="AII54" s="13"/>
      <c r="AIJ54" s="13"/>
      <c r="AIK54" s="13"/>
      <c r="AIL54" s="13"/>
      <c r="AIM54" s="13"/>
      <c r="AIN54" s="13"/>
      <c r="AIO54" s="13"/>
      <c r="AIP54" s="13"/>
      <c r="AIQ54" s="13"/>
      <c r="AIR54" s="13"/>
      <c r="AIS54" s="13"/>
      <c r="AIT54" s="13"/>
      <c r="AIU54" s="13"/>
      <c r="AIV54" s="13"/>
      <c r="AIW54" s="13"/>
      <c r="AIX54" s="13"/>
      <c r="AIY54" s="13"/>
      <c r="AIZ54" s="13"/>
      <c r="AJA54" s="13"/>
      <c r="AJB54" s="13"/>
      <c r="AJC54" s="13"/>
      <c r="AJD54" s="13"/>
      <c r="AJE54" s="13"/>
      <c r="AJF54" s="13"/>
      <c r="AJG54" s="13"/>
      <c r="AJH54" s="13"/>
      <c r="AJI54" s="13"/>
      <c r="AJJ54" s="13"/>
      <c r="AJK54" s="13"/>
      <c r="AJL54" s="13"/>
      <c r="AJM54" s="13"/>
      <c r="AJN54" s="13"/>
      <c r="AJO54" s="13"/>
      <c r="AJP54" s="13"/>
      <c r="AJQ54" s="13"/>
      <c r="AJR54" s="13"/>
      <c r="AJS54" s="13"/>
      <c r="AJT54" s="13"/>
      <c r="AJU54" s="13"/>
      <c r="AJV54" s="13"/>
      <c r="AJW54" s="13"/>
      <c r="AJX54" s="13"/>
      <c r="AJY54" s="13"/>
      <c r="AJZ54" s="13"/>
      <c r="AKA54" s="13"/>
      <c r="AKB54" s="13"/>
      <c r="AKC54" s="13"/>
      <c r="AKD54" s="13"/>
      <c r="AKE54" s="13"/>
      <c r="AKF54" s="13"/>
      <c r="AKG54" s="13"/>
      <c r="AKH54" s="13"/>
      <c r="AKI54" s="13"/>
      <c r="AKJ54" s="13"/>
      <c r="AKK54" s="13"/>
      <c r="AKL54" s="13"/>
      <c r="AKM54" s="13"/>
      <c r="AKN54" s="13"/>
      <c r="AKO54" s="13"/>
      <c r="AKP54" s="13"/>
      <c r="AKQ54" s="13"/>
      <c r="AKR54" s="13"/>
      <c r="AKS54" s="13"/>
      <c r="AKT54" s="13"/>
      <c r="AKU54" s="13"/>
      <c r="AKV54" s="13"/>
      <c r="AKW54" s="13"/>
      <c r="AKX54" s="13"/>
      <c r="AKY54" s="13"/>
      <c r="AKZ54" s="13"/>
      <c r="ALA54" s="13"/>
      <c r="ALB54" s="13"/>
      <c r="ALC54" s="13"/>
      <c r="ALD54" s="13"/>
      <c r="ALE54" s="13"/>
      <c r="ALF54" s="13"/>
      <c r="ALG54" s="13"/>
      <c r="ALH54" s="13"/>
      <c r="ALI54" s="13"/>
      <c r="ALJ54" s="13"/>
      <c r="ALK54" s="13"/>
      <c r="ALL54" s="13"/>
      <c r="ALM54" s="13"/>
      <c r="ALN54" s="13"/>
      <c r="ALO54" s="13"/>
      <c r="ALP54" s="13"/>
      <c r="ALQ54" s="13"/>
      <c r="ALR54" s="13"/>
      <c r="ALS54" s="13"/>
      <c r="ALT54" s="13"/>
      <c r="ALU54" s="13"/>
    </row>
    <row r="55" spans="1:1009" s="12" customFormat="1" ht="18">
      <c r="A55" s="112" t="str">
        <f>DataBase!B51</f>
        <v>Zosterisessor ophiocephalus</v>
      </c>
      <c r="B55" s="112" t="str">
        <f>DataBase!C51</f>
        <v>Tbars</v>
      </c>
      <c r="C55" s="112" t="str">
        <f>DataBase!D51</f>
        <v>Continental / Transition</v>
      </c>
      <c r="D55" s="112" t="str">
        <f>DataBase!E51</f>
        <v>F. Le Bihanic</v>
      </c>
      <c r="E55" s="112" t="str">
        <f>DataBase!F51</f>
        <v>EPOC</v>
      </c>
      <c r="F55" s="20" t="str">
        <f t="shared" si="0"/>
        <v>Zosterisessor ophiocephalus Tbars</v>
      </c>
      <c r="G55" s="20">
        <f>_xlfn.RANK.EQ(H55,$H$9:$H$997,0)+COUNTIF(H$8:H54,H55)</f>
        <v>109</v>
      </c>
      <c r="H55" s="20">
        <f t="shared" si="1"/>
        <v>300</v>
      </c>
      <c r="I55" s="19">
        <f>INDEX(Ponderation!$W:$AA,MATCH(Analyse!I$8,Ponderation!$W:$W,0),MATCH(Analyse!$B$5,Ponderation!$W$2:$AA$2,0))*INDEX(DataBase!$1:$1048576,MATCH(Analyse!$F55,DataBase!$G:$G,0),MATCH(Analyse!I$8,DataBase!$4:$4,0))</f>
        <v>30</v>
      </c>
      <c r="J55" s="19">
        <f>INDEX(Ponderation!$W:$AA,MATCH(Analyse!J$8,Ponderation!$W:$W,0),MATCH(Analyse!$B$5,Ponderation!$W$2:$AA$2,0))*INDEX(DataBase!$1:$1048576,MATCH(Analyse!$F55,DataBase!$G:$G,0),MATCH(Analyse!J$8,DataBase!$4:$4,0))</f>
        <v>0</v>
      </c>
      <c r="K55" s="19">
        <f>INDEX(Ponderation!$W:$AA,MATCH(Analyse!K$8,Ponderation!$W:$W,0),MATCH(Analyse!$B$5,Ponderation!$W$2:$AA$2,0))*INDEX(DataBase!$1:$1048576,MATCH(Analyse!$F55,DataBase!$G:$G,0),MATCH(Analyse!K$8,DataBase!$4:$4,0))</f>
        <v>0</v>
      </c>
      <c r="L55" s="19">
        <f>INDEX(Ponderation!$W:$AA,MATCH(Analyse!L$8,Ponderation!$W:$W,0),MATCH(Analyse!$B$5,Ponderation!$W$2:$AA$2,0))*INDEX(DataBase!$1:$1048576,MATCH(Analyse!$F55,DataBase!$G:$G,0),MATCH(Analyse!L$8,DataBase!$4:$4,0))</f>
        <v>30</v>
      </c>
      <c r="M55" s="19">
        <f>INDEX(Ponderation!$W:$AA,MATCH(Analyse!M$8,Ponderation!$W:$W,0),MATCH(Analyse!$B$5,Ponderation!$W$2:$AA$2,0))*INDEX(DataBase!$1:$1048576,MATCH(Analyse!$F55,DataBase!$G:$G,0),MATCH(Analyse!M$8,DataBase!$4:$4,0))</f>
        <v>0</v>
      </c>
      <c r="N55" s="19">
        <f>INDEX(Ponderation!$W:$AA,MATCH(Analyse!N$8,Ponderation!$W:$W,0),MATCH(Analyse!$B$5,Ponderation!$W$2:$AA$2,0))*INDEX(DataBase!$1:$1048576,MATCH(Analyse!$F55,DataBase!$G:$G,0),MATCH(Analyse!N$8,DataBase!$4:$4,0))</f>
        <v>0</v>
      </c>
      <c r="O55" s="19">
        <f>INDEX(Ponderation!$W:$AA,MATCH(Analyse!O$8,Ponderation!$W:$W,0),MATCH(Analyse!$B$5,Ponderation!$W$2:$AA$2,0))*INDEX(DataBase!$1:$1048576,MATCH(Analyse!$F55,DataBase!$G:$G,0),MATCH(Analyse!O$8,DataBase!$4:$4,0))</f>
        <v>0</v>
      </c>
      <c r="P55" s="19">
        <f>INDEX(Ponderation!$W:$AA,MATCH(Analyse!P$8,Ponderation!$W:$W,0),MATCH(Analyse!$B$5,Ponderation!$W$2:$AA$2,0))*INDEX(DataBase!$1:$1048576,MATCH(Analyse!$F55,DataBase!$G:$G,0),MATCH(Analyse!P$8,DataBase!$4:$4,0))</f>
        <v>20</v>
      </c>
      <c r="Q55" s="19">
        <f>INDEX(Ponderation!$W:$AA,MATCH(Analyse!Q$8,Ponderation!$W:$W,0),MATCH(Analyse!$B$5,Ponderation!$W$2:$AA$2,0))*INDEX(DataBase!$1:$1048576,MATCH(Analyse!$F55,DataBase!$G:$G,0),MATCH(Analyse!Q$8,DataBase!$4:$4,0))</f>
        <v>0</v>
      </c>
      <c r="R55" s="19">
        <f>INDEX(Ponderation!$W:$AA,MATCH(Analyse!R$8,Ponderation!$W:$W,0),MATCH(Analyse!$B$5,Ponderation!$W$2:$AA$2,0))*INDEX(DataBase!$1:$1048576,MATCH(Analyse!$F55,DataBase!$G:$G,0),MATCH(Analyse!R$8,DataBase!$4:$4,0))</f>
        <v>30</v>
      </c>
      <c r="S55" s="19">
        <f>INDEX(Ponderation!$W:$AA,MATCH(Analyse!S$8,Ponderation!$W:$W,0),MATCH(Analyse!$B$5,Ponderation!$W$2:$AA$2,0))*INDEX(DataBase!$1:$1048576,MATCH(Analyse!$F55,DataBase!$G:$G,0),MATCH(Analyse!S$8,DataBase!$4:$4,0))</f>
        <v>0</v>
      </c>
      <c r="T55" s="19">
        <f>INDEX(Ponderation!$W:$AA,MATCH(Analyse!T$8,Ponderation!$W:$W,0),MATCH(Analyse!$B$5,Ponderation!$W$2:$AA$2,0))*INDEX(DataBase!$1:$1048576,MATCH(Analyse!$F55,DataBase!$G:$G,0),MATCH(Analyse!T$8,DataBase!$4:$4,0))</f>
        <v>0</v>
      </c>
      <c r="U55" s="19">
        <f>INDEX(Ponderation!$W:$AA,MATCH(Analyse!U$8,Ponderation!$W:$W,0),MATCH(Analyse!$B$5,Ponderation!$W$2:$AA$2,0))*INDEX(DataBase!$1:$1048576,MATCH(Analyse!$F55,DataBase!$G:$G,0),MATCH(Analyse!U$8,DataBase!$4:$4,0))</f>
        <v>0</v>
      </c>
      <c r="V55" s="19">
        <f>INDEX(Ponderation!$W:$AA,MATCH(Analyse!V$8,Ponderation!$W:$W,0),MATCH(Analyse!$B$5,Ponderation!$W$2:$AA$2,0))*INDEX(DataBase!$1:$1048576,MATCH(Analyse!$F55,DataBase!$G:$G,0),MATCH(Analyse!V$8,DataBase!$4:$4,0))</f>
        <v>20</v>
      </c>
      <c r="W55" s="19">
        <f>INDEX(Ponderation!$W:$AA,MATCH(Analyse!W$8,Ponderation!$W:$W,0),MATCH(Analyse!$B$5,Ponderation!$W$2:$AA$2,0))*INDEX(DataBase!$1:$1048576,MATCH(Analyse!$F55,DataBase!$G:$G,0),MATCH(Analyse!W$8,DataBase!$4:$4,0))</f>
        <v>0</v>
      </c>
      <c r="X55" s="19">
        <f>INDEX(Ponderation!$W:$AA,MATCH(Analyse!X$8,Ponderation!$W:$W,0),MATCH(Analyse!$B$5,Ponderation!$W$2:$AA$2,0))*INDEX(DataBase!$1:$1048576,MATCH(Analyse!$F55,DataBase!$G:$G,0),MATCH(Analyse!X$8,DataBase!$4:$4,0))</f>
        <v>0</v>
      </c>
      <c r="Y55" s="19">
        <f>INDEX(Ponderation!$W:$AA,MATCH(Analyse!Y$8,Ponderation!$W:$W,0),MATCH(Analyse!$B$5,Ponderation!$W$2:$AA$2,0))*INDEX(DataBase!$1:$1048576,MATCH(Analyse!$F55,DataBase!$G:$G,0),MATCH(Analyse!Y$8,DataBase!$4:$4,0))</f>
        <v>0</v>
      </c>
      <c r="Z55" s="19">
        <f>INDEX(Ponderation!$W:$AA,MATCH(Analyse!Z$8,Ponderation!$W:$W,0),MATCH(Analyse!$B$5,Ponderation!$W$2:$AA$2,0))*INDEX(DataBase!$1:$1048576,MATCH(Analyse!$F55,DataBase!$G:$G,0),MATCH(Analyse!Z$8,DataBase!$4:$4,0))</f>
        <v>0</v>
      </c>
      <c r="AA55" s="19">
        <f>INDEX(Ponderation!$W:$AA,MATCH(Analyse!AA$8,Ponderation!$W:$W,0),MATCH(Analyse!$B$5,Ponderation!$W$2:$AA$2,0))*INDEX(DataBase!$1:$1048576,MATCH(Analyse!$F55,DataBase!$G:$G,0),MATCH(Analyse!AA$8,DataBase!$4:$4,0))</f>
        <v>10</v>
      </c>
      <c r="AB55" s="19">
        <f>INDEX(Ponderation!$W:$AA,MATCH(Analyse!AB$8,Ponderation!$W:$W,0),MATCH(Analyse!$B$5,Ponderation!$W$2:$AA$2,0))*INDEX(DataBase!$1:$1048576,MATCH(Analyse!$F55,DataBase!$G:$G,0),MATCH(Analyse!AB$8,DataBase!$4:$4,0))</f>
        <v>10</v>
      </c>
      <c r="AC55" s="19">
        <f>INDEX(Ponderation!$W:$AA,MATCH(Analyse!AC$8,Ponderation!$W:$W,0),MATCH(Analyse!$B$5,Ponderation!$W$2:$AA$2,0))*INDEX(DataBase!$1:$1048576,MATCH(Analyse!$F55,DataBase!$G:$G,0),MATCH(Analyse!AC$8,DataBase!$4:$4,0))</f>
        <v>0</v>
      </c>
      <c r="AD55" s="19">
        <f>INDEX(Ponderation!$W:$AA,MATCH(Analyse!AD$8,Ponderation!$W:$W,0),MATCH(Analyse!$B$5,Ponderation!$W$2:$AA$2,0))*INDEX(DataBase!$1:$1048576,MATCH(Analyse!$F55,DataBase!$G:$G,0),MATCH(Analyse!AD$8,DataBase!$4:$4,0))</f>
        <v>30</v>
      </c>
      <c r="AE55" s="19">
        <f>INDEX(Ponderation!$W:$AA,MATCH(Analyse!AE$8,Ponderation!$W:$W,0),MATCH(Analyse!$B$5,Ponderation!$W$2:$AA$2,0))*INDEX(DataBase!$1:$1048576,MATCH(Analyse!$F55,DataBase!$G:$G,0),MATCH(Analyse!AE$8,DataBase!$4:$4,0))</f>
        <v>0</v>
      </c>
      <c r="AF55" s="19">
        <f>INDEX(Ponderation!$W:$AA,MATCH(Analyse!AF$8,Ponderation!$W:$W,0),MATCH(Analyse!$B$5,Ponderation!$W$2:$AA$2,0))*INDEX(DataBase!$1:$1048576,MATCH(Analyse!$F55,DataBase!$G:$G,0),MATCH(Analyse!AF$8,DataBase!$4:$4,0))</f>
        <v>30</v>
      </c>
      <c r="AG55" s="19">
        <f>INDEX(Ponderation!$W:$AA,MATCH(Analyse!AG$8,Ponderation!$W:$W,0),MATCH(Analyse!$B$5,Ponderation!$W$2:$AA$2,0))*INDEX(DataBase!$1:$1048576,MATCH(Analyse!$F55,DataBase!$G:$G,0),MATCH(Analyse!AG$8,DataBase!$4:$4,0))</f>
        <v>0</v>
      </c>
      <c r="AH55" s="19">
        <f>INDEX(Ponderation!$W:$AA,MATCH(Analyse!AH$8,Ponderation!$W:$W,0),MATCH(Analyse!$B$5,Ponderation!$W$2:$AA$2,0))*INDEX(DataBase!$1:$1048576,MATCH(Analyse!$F55,DataBase!$G:$G,0),MATCH(Analyse!AH$8,DataBase!$4:$4,0))</f>
        <v>0</v>
      </c>
      <c r="AI55" s="19">
        <f>INDEX(Ponderation!$W:$AA,MATCH(Analyse!AI$8,Ponderation!$W:$W,0),MATCH(Analyse!$B$5,Ponderation!$W$2:$AA$2,0))*INDEX(DataBase!$1:$1048576,MATCH(Analyse!$F55,DataBase!$G:$G,0),MATCH(Analyse!AI$8,DataBase!$4:$4,0))</f>
        <v>10</v>
      </c>
      <c r="AJ55" s="19">
        <f>INDEX(Ponderation!$W:$AA,MATCH(Analyse!AJ$8,Ponderation!$W:$W,0),MATCH(Analyse!$B$5,Ponderation!$W$2:$AA$2,0))*INDEX(DataBase!$1:$1048576,MATCH(Analyse!$F55,DataBase!$G:$G,0),MATCH(Analyse!AJ$8,DataBase!$4:$4,0))</f>
        <v>0</v>
      </c>
      <c r="AK55" s="19">
        <f>INDEX(Ponderation!$W:$AA,MATCH(Analyse!AK$8,Ponderation!$W:$W,0),MATCH(Analyse!$B$5,Ponderation!$W$2:$AA$2,0))*INDEX(DataBase!$1:$1048576,MATCH(Analyse!$F55,DataBase!$G:$G,0),MATCH(Analyse!AK$8,DataBase!$4:$4,0))</f>
        <v>30</v>
      </c>
      <c r="AL55" s="19">
        <f>INDEX(Ponderation!$W:$AA,MATCH(Analyse!AL$8,Ponderation!$W:$W,0),MATCH(Analyse!$B$5,Ponderation!$W$2:$AA$2,0))*INDEX(DataBase!$1:$1048576,MATCH(Analyse!$F55,DataBase!$G:$G,0),MATCH(Analyse!AL$8,DataBase!$4:$4,0))</f>
        <v>0</v>
      </c>
      <c r="AM55" s="19">
        <f>INDEX(Ponderation!$W:$AA,MATCH(Analyse!AM$8,Ponderation!$W:$W,0),MATCH(Analyse!$B$5,Ponderation!$W$2:$AA$2,0))*INDEX(DataBase!$1:$1048576,MATCH(Analyse!$F55,DataBase!$G:$G,0),MATCH(Analyse!AM$8,DataBase!$4:$4,0))</f>
        <v>20</v>
      </c>
      <c r="AN55" s="19">
        <f>INDEX(Ponderation!$W:$AA,MATCH(Analyse!AN$8,Ponderation!$W:$W,0),MATCH(Analyse!$B$5,Ponderation!$W$2:$AA$2,0))*INDEX(DataBase!$1:$1048576,MATCH(Analyse!$F55,DataBase!$G:$G,0),MATCH(Analyse!AN$8,DataBase!$4:$4,0))</f>
        <v>0</v>
      </c>
      <c r="AO55" s="19">
        <f>INDEX(Ponderation!$W:$AA,MATCH(Analyse!AO$8,Ponderation!$W:$W,0),MATCH(Analyse!$B$5,Ponderation!$W$2:$AA$2,0))*INDEX(DataBase!$1:$1048576,MATCH(Analyse!$F55,DataBase!$G:$G,0),MATCH(Analyse!AO$8,DataBase!$4:$4,0))</f>
        <v>30</v>
      </c>
      <c r="AP55" s="19">
        <f>INDEX(Ponderation!$W:$AA,MATCH(Analyse!AP$8,Ponderation!$W:$W,0),MATCH(Analyse!$B$5,Ponderation!$W$2:$AA$2,0))*INDEX(DataBase!$1:$1048576,MATCH(Analyse!$F55,DataBase!$G:$G,0),MATCH(Analyse!AP$8,DataBase!$4:$4,0))</f>
        <v>0</v>
      </c>
      <c r="AQ55" s="17"/>
      <c r="AR55" s="17"/>
      <c r="AS55" s="17"/>
      <c r="AT55" s="17"/>
      <c r="AU55" s="17"/>
      <c r="AV55" s="17"/>
      <c r="AW55" s="17"/>
      <c r="AX55" s="17"/>
      <c r="AY55" s="17"/>
      <c r="AZ55" s="17"/>
      <c r="BA55" s="17"/>
      <c r="BB55" s="17"/>
      <c r="BC55" s="17"/>
      <c r="BD55" s="17"/>
      <c r="BE55" s="17"/>
      <c r="BF55" s="17"/>
      <c r="BG55" s="17"/>
      <c r="BH55" s="17"/>
      <c r="BI55" s="17"/>
      <c r="BJ55" s="17"/>
      <c r="BK55" s="17"/>
      <c r="BL55" s="17"/>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c r="CL55" s="13"/>
      <c r="CM55" s="13"/>
      <c r="CN55" s="13"/>
      <c r="CO55" s="13"/>
      <c r="CP55" s="13"/>
      <c r="CQ55" s="13"/>
      <c r="CR55" s="13"/>
      <c r="CS55" s="13"/>
      <c r="CT55" s="13"/>
      <c r="CU55" s="13"/>
      <c r="CV55" s="13"/>
      <c r="CW55" s="13"/>
      <c r="CX55" s="13"/>
      <c r="CY55" s="13"/>
      <c r="CZ55" s="13"/>
      <c r="DA55" s="13"/>
      <c r="DB55" s="13"/>
      <c r="DC55" s="13"/>
      <c r="DD55" s="13"/>
      <c r="DE55" s="13"/>
      <c r="DF55" s="13"/>
      <c r="DG55" s="13"/>
      <c r="DH55" s="13"/>
      <c r="DI55" s="13"/>
      <c r="DJ55" s="13"/>
      <c r="DK55" s="13"/>
      <c r="DL55" s="13"/>
      <c r="DM55" s="13"/>
      <c r="DN55" s="13"/>
      <c r="DO55" s="13"/>
      <c r="DP55" s="13"/>
      <c r="DQ55" s="13"/>
      <c r="DR55" s="13"/>
      <c r="DS55" s="13"/>
      <c r="DT55" s="13"/>
      <c r="DU55" s="13"/>
      <c r="DV55" s="13"/>
      <c r="DW55" s="13"/>
      <c r="DX55" s="13"/>
      <c r="DY55" s="13"/>
      <c r="DZ55" s="13"/>
      <c r="EA55" s="13"/>
      <c r="EB55" s="13"/>
      <c r="EC55" s="13"/>
      <c r="ED55" s="13"/>
      <c r="EE55" s="13"/>
      <c r="EF55" s="13"/>
      <c r="EG55" s="13"/>
      <c r="EH55" s="13"/>
      <c r="EI55" s="13"/>
      <c r="EJ55" s="13"/>
      <c r="EK55" s="13"/>
      <c r="EL55" s="13"/>
      <c r="EM55" s="13"/>
      <c r="EN55" s="13"/>
      <c r="EO55" s="13"/>
      <c r="EP55" s="13"/>
      <c r="EQ55" s="13"/>
      <c r="ER55" s="13"/>
      <c r="ES55" s="13"/>
      <c r="ET55" s="13"/>
      <c r="EU55" s="13"/>
      <c r="EV55" s="13"/>
      <c r="EW55" s="13"/>
      <c r="EX55" s="13"/>
      <c r="EY55" s="13"/>
      <c r="EZ55" s="13"/>
      <c r="FA55" s="13"/>
      <c r="FB55" s="13"/>
      <c r="FC55" s="13"/>
      <c r="FD55" s="13"/>
      <c r="FE55" s="13"/>
      <c r="FF55" s="13"/>
      <c r="FG55" s="13"/>
      <c r="FH55" s="13"/>
      <c r="FI55" s="13"/>
      <c r="FJ55" s="13"/>
      <c r="FK55" s="13"/>
      <c r="FL55" s="13"/>
      <c r="FM55" s="13"/>
      <c r="FN55" s="13"/>
      <c r="FO55" s="13"/>
      <c r="FP55" s="13"/>
      <c r="FQ55" s="13"/>
      <c r="FR55" s="13"/>
      <c r="FS55" s="13"/>
      <c r="FT55" s="13"/>
      <c r="FU55" s="13"/>
      <c r="FV55" s="13"/>
      <c r="FW55" s="13"/>
      <c r="FX55" s="13"/>
      <c r="FY55" s="13"/>
      <c r="FZ55" s="13"/>
      <c r="GA55" s="13"/>
      <c r="GB55" s="13"/>
      <c r="GC55" s="13"/>
      <c r="GD55" s="13"/>
      <c r="GE55" s="13"/>
      <c r="GF55" s="13"/>
      <c r="GG55" s="13"/>
      <c r="GH55" s="13"/>
      <c r="GI55" s="13"/>
      <c r="GJ55" s="13"/>
      <c r="GK55" s="13"/>
      <c r="GL55" s="13"/>
      <c r="GM55" s="13"/>
      <c r="GN55" s="13"/>
      <c r="GO55" s="13"/>
      <c r="GP55" s="13"/>
      <c r="GQ55" s="13"/>
      <c r="GR55" s="13"/>
      <c r="GS55" s="13"/>
      <c r="GT55" s="13"/>
      <c r="GU55" s="13"/>
      <c r="GV55" s="13"/>
      <c r="GW55" s="13"/>
      <c r="GX55" s="13"/>
      <c r="GY55" s="13"/>
      <c r="GZ55" s="13"/>
      <c r="HA55" s="13"/>
      <c r="HB55" s="13"/>
      <c r="HC55" s="13"/>
      <c r="HD55" s="13"/>
      <c r="HE55" s="13"/>
      <c r="HF55" s="13"/>
      <c r="HG55" s="13"/>
      <c r="HH55" s="13"/>
      <c r="HI55" s="13"/>
      <c r="HJ55" s="13"/>
      <c r="HK55" s="13"/>
      <c r="HL55" s="13"/>
      <c r="HM55" s="13"/>
      <c r="HN55" s="13"/>
      <c r="HO55" s="13"/>
      <c r="HP55" s="13"/>
      <c r="HQ55" s="13"/>
      <c r="HR55" s="13"/>
      <c r="HS55" s="13"/>
      <c r="HT55" s="13"/>
      <c r="HU55" s="13"/>
      <c r="HV55" s="13"/>
      <c r="HW55" s="13"/>
      <c r="HX55" s="13"/>
      <c r="HY55" s="13"/>
      <c r="HZ55" s="13"/>
      <c r="IA55" s="13"/>
      <c r="IB55" s="13"/>
      <c r="IC55" s="13"/>
      <c r="ID55" s="13"/>
      <c r="IE55" s="13"/>
      <c r="IF55" s="13"/>
      <c r="IG55" s="13"/>
      <c r="IH55" s="13"/>
      <c r="II55" s="13"/>
      <c r="IJ55" s="13"/>
      <c r="IK55" s="13"/>
      <c r="IL55" s="13"/>
      <c r="IM55" s="13"/>
      <c r="IN55" s="13"/>
      <c r="IO55" s="13"/>
      <c r="IP55" s="13"/>
      <c r="IQ55" s="13"/>
      <c r="IR55" s="13"/>
      <c r="IS55" s="13"/>
      <c r="IT55" s="13"/>
      <c r="IU55" s="13"/>
      <c r="IV55" s="13"/>
      <c r="IW55" s="13"/>
      <c r="IX55" s="13"/>
      <c r="IY55" s="13"/>
      <c r="IZ55" s="13"/>
      <c r="JA55" s="13"/>
      <c r="JB55" s="13"/>
      <c r="JC55" s="13"/>
      <c r="JD55" s="13"/>
      <c r="JE55" s="13"/>
      <c r="JF55" s="13"/>
      <c r="JG55" s="13"/>
      <c r="JH55" s="13"/>
      <c r="JI55" s="13"/>
      <c r="JJ55" s="13"/>
      <c r="JK55" s="13"/>
      <c r="JL55" s="13"/>
      <c r="JM55" s="13"/>
      <c r="JN55" s="13"/>
      <c r="JO55" s="13"/>
      <c r="JP55" s="13"/>
      <c r="JQ55" s="13"/>
      <c r="JR55" s="13"/>
      <c r="JS55" s="13"/>
      <c r="JT55" s="13"/>
      <c r="JU55" s="13"/>
      <c r="JV55" s="13"/>
      <c r="JW55" s="13"/>
      <c r="JX55" s="13"/>
      <c r="JY55" s="13"/>
      <c r="JZ55" s="13"/>
      <c r="KA55" s="13"/>
      <c r="KB55" s="13"/>
      <c r="KC55" s="13"/>
      <c r="KD55" s="13"/>
      <c r="KE55" s="13"/>
      <c r="KF55" s="13"/>
      <c r="KG55" s="13"/>
      <c r="KH55" s="13"/>
      <c r="KI55" s="13"/>
      <c r="KJ55" s="13"/>
      <c r="KK55" s="13"/>
      <c r="KL55" s="13"/>
      <c r="KM55" s="13"/>
      <c r="KN55" s="13"/>
      <c r="KO55" s="13"/>
      <c r="KP55" s="13"/>
      <c r="KQ55" s="13"/>
      <c r="KR55" s="13"/>
      <c r="KS55" s="13"/>
      <c r="KT55" s="13"/>
      <c r="KU55" s="13"/>
      <c r="KV55" s="13"/>
      <c r="KW55" s="13"/>
      <c r="KX55" s="13"/>
      <c r="KY55" s="13"/>
      <c r="KZ55" s="13"/>
      <c r="LA55" s="13"/>
      <c r="LB55" s="13"/>
      <c r="LC55" s="13"/>
      <c r="LD55" s="13"/>
      <c r="LE55" s="13"/>
      <c r="LF55" s="13"/>
      <c r="LG55" s="13"/>
      <c r="LH55" s="13"/>
      <c r="LI55" s="13"/>
      <c r="LJ55" s="13"/>
      <c r="LK55" s="13"/>
      <c r="LL55" s="13"/>
      <c r="LM55" s="13"/>
      <c r="LN55" s="13"/>
      <c r="LO55" s="13"/>
      <c r="LP55" s="13"/>
      <c r="LQ55" s="13"/>
      <c r="LR55" s="13"/>
      <c r="LS55" s="13"/>
      <c r="LT55" s="13"/>
      <c r="LU55" s="13"/>
      <c r="LV55" s="13"/>
      <c r="LW55" s="13"/>
      <c r="LX55" s="13"/>
      <c r="LY55" s="13"/>
      <c r="LZ55" s="13"/>
      <c r="MA55" s="13"/>
      <c r="MB55" s="13"/>
      <c r="MC55" s="13"/>
      <c r="MD55" s="13"/>
      <c r="ME55" s="13"/>
      <c r="MF55" s="13"/>
      <c r="MG55" s="13"/>
      <c r="MH55" s="13"/>
      <c r="MI55" s="13"/>
      <c r="MJ55" s="13"/>
      <c r="MK55" s="13"/>
      <c r="ML55" s="13"/>
      <c r="MM55" s="13"/>
      <c r="MN55" s="13"/>
      <c r="MO55" s="13"/>
      <c r="MP55" s="13"/>
      <c r="MQ55" s="13"/>
      <c r="MR55" s="13"/>
      <c r="MS55" s="13"/>
      <c r="MT55" s="13"/>
      <c r="MU55" s="13"/>
      <c r="MV55" s="13"/>
      <c r="MW55" s="13"/>
      <c r="MX55" s="13"/>
      <c r="MY55" s="13"/>
      <c r="MZ55" s="13"/>
      <c r="NA55" s="13"/>
      <c r="NB55" s="13"/>
      <c r="NC55" s="13"/>
      <c r="ND55" s="13"/>
      <c r="NE55" s="13"/>
      <c r="NF55" s="13"/>
      <c r="NG55" s="13"/>
      <c r="NH55" s="13"/>
      <c r="NI55" s="13"/>
      <c r="NJ55" s="13"/>
      <c r="NK55" s="13"/>
      <c r="NL55" s="13"/>
      <c r="NM55" s="13"/>
      <c r="NN55" s="13"/>
      <c r="NO55" s="13"/>
      <c r="NP55" s="13"/>
      <c r="NQ55" s="13"/>
      <c r="NR55" s="13"/>
      <c r="NS55" s="13"/>
      <c r="NT55" s="13"/>
      <c r="NU55" s="13"/>
      <c r="NV55" s="13"/>
      <c r="NW55" s="13"/>
      <c r="NX55" s="13"/>
      <c r="NY55" s="13"/>
      <c r="NZ55" s="13"/>
      <c r="OA55" s="13"/>
      <c r="OB55" s="13"/>
      <c r="OC55" s="13"/>
      <c r="OD55" s="13"/>
      <c r="OE55" s="13"/>
      <c r="OF55" s="13"/>
      <c r="OG55" s="13"/>
      <c r="OH55" s="13"/>
      <c r="OI55" s="13"/>
      <c r="OJ55" s="13"/>
      <c r="OK55" s="13"/>
      <c r="OL55" s="13"/>
      <c r="OM55" s="13"/>
      <c r="ON55" s="13"/>
      <c r="OO55" s="13"/>
      <c r="OP55" s="13"/>
      <c r="OQ55" s="13"/>
      <c r="OR55" s="13"/>
      <c r="OS55" s="13"/>
      <c r="OT55" s="13"/>
      <c r="OU55" s="13"/>
      <c r="OV55" s="13"/>
      <c r="OW55" s="13"/>
      <c r="OX55" s="13"/>
      <c r="OY55" s="13"/>
      <c r="OZ55" s="13"/>
      <c r="PA55" s="13"/>
      <c r="PB55" s="13"/>
      <c r="PC55" s="13"/>
      <c r="PD55" s="13"/>
      <c r="PE55" s="13"/>
      <c r="PF55" s="13"/>
      <c r="PG55" s="13"/>
      <c r="PH55" s="13"/>
      <c r="PI55" s="13"/>
      <c r="PJ55" s="13"/>
      <c r="PK55" s="13"/>
      <c r="PL55" s="13"/>
      <c r="PM55" s="13"/>
      <c r="PN55" s="13"/>
      <c r="PO55" s="13"/>
      <c r="PP55" s="13"/>
      <c r="PQ55" s="13"/>
      <c r="PR55" s="13"/>
      <c r="PS55" s="13"/>
      <c r="PT55" s="13"/>
      <c r="PU55" s="13"/>
      <c r="PV55" s="13"/>
      <c r="PW55" s="13"/>
      <c r="PX55" s="13"/>
      <c r="PY55" s="13"/>
      <c r="PZ55" s="13"/>
      <c r="QA55" s="13"/>
      <c r="QB55" s="13"/>
      <c r="QC55" s="13"/>
      <c r="QD55" s="13"/>
      <c r="QE55" s="13"/>
      <c r="QF55" s="13"/>
      <c r="QG55" s="13"/>
      <c r="QH55" s="13"/>
      <c r="QI55" s="13"/>
      <c r="QJ55" s="13"/>
      <c r="QK55" s="13"/>
      <c r="QL55" s="13"/>
      <c r="QM55" s="13"/>
      <c r="QN55" s="13"/>
      <c r="QO55" s="13"/>
      <c r="QP55" s="13"/>
      <c r="QQ55" s="13"/>
      <c r="QR55" s="13"/>
      <c r="QS55" s="13"/>
      <c r="QT55" s="13"/>
      <c r="QU55" s="13"/>
      <c r="QV55" s="13"/>
      <c r="QW55" s="13"/>
      <c r="QX55" s="13"/>
      <c r="QY55" s="13"/>
      <c r="QZ55" s="13"/>
      <c r="RA55" s="13"/>
      <c r="RB55" s="13"/>
      <c r="RC55" s="13"/>
      <c r="RD55" s="13"/>
      <c r="RE55" s="13"/>
      <c r="RF55" s="13"/>
      <c r="RG55" s="13"/>
      <c r="RH55" s="13"/>
      <c r="RI55" s="13"/>
      <c r="RJ55" s="13"/>
      <c r="RK55" s="13"/>
      <c r="RL55" s="13"/>
      <c r="RM55" s="13"/>
      <c r="RN55" s="13"/>
      <c r="RO55" s="13"/>
      <c r="RP55" s="13"/>
      <c r="RQ55" s="13"/>
      <c r="RR55" s="13"/>
      <c r="RS55" s="13"/>
      <c r="RT55" s="13"/>
      <c r="RU55" s="13"/>
      <c r="RV55" s="13"/>
      <c r="RW55" s="13"/>
      <c r="RX55" s="13"/>
      <c r="RY55" s="13"/>
      <c r="RZ55" s="13"/>
      <c r="SA55" s="13"/>
      <c r="SB55" s="13"/>
      <c r="SC55" s="13"/>
      <c r="SD55" s="13"/>
      <c r="SE55" s="13"/>
      <c r="SF55" s="13"/>
      <c r="SG55" s="13"/>
      <c r="SH55" s="13"/>
      <c r="SI55" s="13"/>
      <c r="SJ55" s="13"/>
      <c r="SK55" s="13"/>
      <c r="SL55" s="13"/>
      <c r="SM55" s="13"/>
      <c r="SN55" s="13"/>
      <c r="SO55" s="13"/>
      <c r="SP55" s="13"/>
      <c r="SQ55" s="13"/>
      <c r="SR55" s="13"/>
      <c r="SS55" s="13"/>
      <c r="ST55" s="13"/>
      <c r="SU55" s="13"/>
      <c r="SV55" s="13"/>
      <c r="SW55" s="13"/>
      <c r="SX55" s="13"/>
      <c r="SY55" s="13"/>
      <c r="SZ55" s="13"/>
      <c r="TA55" s="13"/>
      <c r="TB55" s="13"/>
      <c r="TC55" s="13"/>
      <c r="TD55" s="13"/>
      <c r="TE55" s="13"/>
      <c r="TF55" s="13"/>
      <c r="TG55" s="13"/>
      <c r="TH55" s="13"/>
      <c r="TI55" s="13"/>
      <c r="TJ55" s="13"/>
      <c r="TK55" s="13"/>
      <c r="TL55" s="13"/>
      <c r="TM55" s="13"/>
      <c r="TN55" s="13"/>
      <c r="TO55" s="13"/>
      <c r="TP55" s="13"/>
      <c r="TQ55" s="13"/>
      <c r="TR55" s="13"/>
      <c r="TS55" s="13"/>
      <c r="TT55" s="13"/>
      <c r="TU55" s="13"/>
      <c r="TV55" s="13"/>
      <c r="TW55" s="13"/>
      <c r="TX55" s="13"/>
      <c r="TY55" s="13"/>
      <c r="TZ55" s="13"/>
      <c r="UA55" s="13"/>
      <c r="UB55" s="13"/>
      <c r="UC55" s="13"/>
      <c r="UD55" s="13"/>
      <c r="UE55" s="13"/>
      <c r="UF55" s="13"/>
      <c r="UG55" s="13"/>
      <c r="UH55" s="13"/>
      <c r="UI55" s="13"/>
      <c r="UJ55" s="13"/>
      <c r="UK55" s="13"/>
      <c r="UL55" s="13"/>
      <c r="UM55" s="13"/>
      <c r="UN55" s="13"/>
      <c r="UO55" s="13"/>
      <c r="UP55" s="13"/>
      <c r="UQ55" s="13"/>
      <c r="UR55" s="13"/>
      <c r="US55" s="13"/>
      <c r="UT55" s="13"/>
      <c r="UU55" s="13"/>
      <c r="UV55" s="13"/>
      <c r="UW55" s="13"/>
      <c r="UX55" s="13"/>
      <c r="UY55" s="13"/>
      <c r="UZ55" s="13"/>
      <c r="VA55" s="13"/>
      <c r="VB55" s="13"/>
      <c r="VC55" s="13"/>
      <c r="VD55" s="13"/>
      <c r="VE55" s="13"/>
      <c r="VF55" s="13"/>
      <c r="VG55" s="13"/>
      <c r="VH55" s="13"/>
      <c r="VI55" s="13"/>
      <c r="VJ55" s="13"/>
      <c r="VK55" s="13"/>
      <c r="VL55" s="13"/>
      <c r="VM55" s="13"/>
      <c r="VN55" s="13"/>
      <c r="VO55" s="13"/>
      <c r="VP55" s="13"/>
      <c r="VQ55" s="13"/>
      <c r="VR55" s="13"/>
      <c r="VS55" s="13"/>
      <c r="VT55" s="13"/>
      <c r="VU55" s="13"/>
      <c r="VV55" s="13"/>
      <c r="VW55" s="13"/>
      <c r="VX55" s="13"/>
      <c r="VY55" s="13"/>
      <c r="VZ55" s="13"/>
      <c r="WA55" s="13"/>
      <c r="WB55" s="13"/>
      <c r="WC55" s="13"/>
      <c r="WD55" s="13"/>
      <c r="WE55" s="13"/>
      <c r="WF55" s="13"/>
      <c r="WG55" s="13"/>
      <c r="WH55" s="13"/>
      <c r="WI55" s="13"/>
      <c r="WJ55" s="13"/>
      <c r="WK55" s="13"/>
      <c r="WL55" s="13"/>
      <c r="WM55" s="13"/>
      <c r="WN55" s="13"/>
      <c r="WO55" s="13"/>
      <c r="WP55" s="13"/>
      <c r="WQ55" s="13"/>
      <c r="WR55" s="13"/>
      <c r="WS55" s="13"/>
      <c r="WT55" s="13"/>
      <c r="WU55" s="13"/>
      <c r="WV55" s="13"/>
      <c r="WW55" s="13"/>
      <c r="WX55" s="13"/>
      <c r="WY55" s="13"/>
      <c r="WZ55" s="13"/>
      <c r="XA55" s="13"/>
      <c r="XB55" s="13"/>
      <c r="XC55" s="13"/>
      <c r="XD55" s="13"/>
      <c r="XE55" s="13"/>
      <c r="XF55" s="13"/>
      <c r="XG55" s="13"/>
      <c r="XH55" s="13"/>
      <c r="XI55" s="13"/>
      <c r="XJ55" s="13"/>
      <c r="XK55" s="13"/>
      <c r="XL55" s="13"/>
      <c r="XM55" s="13"/>
      <c r="XN55" s="13"/>
      <c r="XO55" s="13"/>
      <c r="XP55" s="13"/>
      <c r="XQ55" s="13"/>
      <c r="XR55" s="13"/>
      <c r="XS55" s="13"/>
      <c r="XT55" s="13"/>
      <c r="XU55" s="13"/>
      <c r="XV55" s="13"/>
      <c r="XW55" s="13"/>
      <c r="XX55" s="13"/>
      <c r="XY55" s="13"/>
      <c r="XZ55" s="13"/>
      <c r="YA55" s="13"/>
      <c r="YB55" s="13"/>
      <c r="YC55" s="13"/>
      <c r="YD55" s="13"/>
      <c r="YE55" s="13"/>
      <c r="YF55" s="13"/>
      <c r="YG55" s="13"/>
      <c r="YH55" s="13"/>
      <c r="YI55" s="13"/>
      <c r="YJ55" s="13"/>
      <c r="YK55" s="13"/>
      <c r="YL55" s="13"/>
      <c r="YM55" s="13"/>
      <c r="YN55" s="13"/>
      <c r="YO55" s="13"/>
      <c r="YP55" s="13"/>
      <c r="YQ55" s="13"/>
      <c r="YR55" s="13"/>
      <c r="YS55" s="13"/>
      <c r="YT55" s="13"/>
      <c r="YU55" s="13"/>
      <c r="YV55" s="13"/>
      <c r="YW55" s="13"/>
      <c r="YX55" s="13"/>
      <c r="YY55" s="13"/>
      <c r="YZ55" s="13"/>
      <c r="ZA55" s="13"/>
      <c r="ZB55" s="13"/>
      <c r="ZC55" s="13"/>
      <c r="ZD55" s="13"/>
      <c r="ZE55" s="13"/>
      <c r="ZF55" s="13"/>
      <c r="ZG55" s="13"/>
      <c r="ZH55" s="13"/>
      <c r="ZI55" s="13"/>
      <c r="ZJ55" s="13"/>
      <c r="ZK55" s="13"/>
      <c r="ZL55" s="13"/>
      <c r="ZM55" s="13"/>
      <c r="ZN55" s="13"/>
      <c r="ZO55" s="13"/>
      <c r="ZP55" s="13"/>
      <c r="ZQ55" s="13"/>
      <c r="ZR55" s="13"/>
      <c r="ZS55" s="13"/>
      <c r="ZT55" s="13"/>
      <c r="ZU55" s="13"/>
      <c r="ZV55" s="13"/>
      <c r="ZW55" s="13"/>
      <c r="ZX55" s="13"/>
      <c r="ZY55" s="13"/>
      <c r="ZZ55" s="13"/>
      <c r="AAA55" s="13"/>
      <c r="AAB55" s="13"/>
      <c r="AAC55" s="13"/>
      <c r="AAD55" s="13"/>
      <c r="AAE55" s="13"/>
      <c r="AAF55" s="13"/>
      <c r="AAG55" s="13"/>
      <c r="AAH55" s="13"/>
      <c r="AAI55" s="13"/>
      <c r="AAJ55" s="13"/>
      <c r="AAK55" s="13"/>
      <c r="AAL55" s="13"/>
      <c r="AAM55" s="13"/>
      <c r="AAN55" s="13"/>
      <c r="AAO55" s="13"/>
      <c r="AAP55" s="13"/>
      <c r="AAQ55" s="13"/>
      <c r="AAR55" s="13"/>
      <c r="AAS55" s="13"/>
      <c r="AAT55" s="13"/>
      <c r="AAU55" s="13"/>
      <c r="AAV55" s="13"/>
      <c r="AAW55" s="13"/>
      <c r="AAX55" s="13"/>
      <c r="AAY55" s="13"/>
      <c r="AAZ55" s="13"/>
      <c r="ABA55" s="13"/>
      <c r="ABB55" s="13"/>
      <c r="ABC55" s="13"/>
      <c r="ABD55" s="13"/>
      <c r="ABE55" s="13"/>
      <c r="ABF55" s="13"/>
      <c r="ABG55" s="13"/>
      <c r="ABH55" s="13"/>
      <c r="ABI55" s="13"/>
      <c r="ABJ55" s="13"/>
      <c r="ABK55" s="13"/>
      <c r="ABL55" s="13"/>
      <c r="ABM55" s="13"/>
      <c r="ABN55" s="13"/>
      <c r="ABO55" s="13"/>
      <c r="ABP55" s="13"/>
      <c r="ABQ55" s="13"/>
      <c r="ABR55" s="13"/>
      <c r="ABS55" s="13"/>
      <c r="ABT55" s="13"/>
      <c r="ABU55" s="13"/>
      <c r="ABV55" s="13"/>
      <c r="ABW55" s="13"/>
      <c r="ABX55" s="13"/>
      <c r="ABY55" s="13"/>
      <c r="ABZ55" s="13"/>
      <c r="ACA55" s="13"/>
      <c r="ACB55" s="13"/>
      <c r="ACC55" s="13"/>
      <c r="ACD55" s="13"/>
      <c r="ACE55" s="13"/>
      <c r="ACF55" s="13"/>
      <c r="ACG55" s="13"/>
      <c r="ACH55" s="13"/>
      <c r="ACI55" s="13"/>
      <c r="ACJ55" s="13"/>
      <c r="ACK55" s="13"/>
      <c r="ACL55" s="13"/>
      <c r="ACM55" s="13"/>
      <c r="ACN55" s="13"/>
      <c r="ACO55" s="13"/>
      <c r="ACP55" s="13"/>
      <c r="ACQ55" s="13"/>
      <c r="ACR55" s="13"/>
      <c r="ACS55" s="13"/>
      <c r="ACT55" s="13"/>
      <c r="ACU55" s="13"/>
      <c r="ACV55" s="13"/>
      <c r="ACW55" s="13"/>
      <c r="ACX55" s="13"/>
      <c r="ACY55" s="13"/>
      <c r="ACZ55" s="13"/>
      <c r="ADA55" s="13"/>
      <c r="ADB55" s="13"/>
      <c r="ADC55" s="13"/>
      <c r="ADD55" s="13"/>
      <c r="ADE55" s="13"/>
      <c r="ADF55" s="13"/>
      <c r="ADG55" s="13"/>
      <c r="ADH55" s="13"/>
      <c r="ADI55" s="13"/>
      <c r="ADJ55" s="13"/>
      <c r="ADK55" s="13"/>
      <c r="ADL55" s="13"/>
      <c r="ADM55" s="13"/>
      <c r="ADN55" s="13"/>
      <c r="ADO55" s="13"/>
      <c r="ADP55" s="13"/>
      <c r="ADQ55" s="13"/>
      <c r="ADR55" s="13"/>
      <c r="ADS55" s="13"/>
      <c r="ADT55" s="13"/>
      <c r="ADU55" s="13"/>
      <c r="ADV55" s="13"/>
      <c r="ADW55" s="13"/>
      <c r="ADX55" s="13"/>
      <c r="ADY55" s="13"/>
      <c r="ADZ55" s="13"/>
      <c r="AEA55" s="13"/>
      <c r="AEB55" s="13"/>
      <c r="AEC55" s="13"/>
      <c r="AED55" s="13"/>
      <c r="AEE55" s="13"/>
      <c r="AEF55" s="13"/>
      <c r="AEG55" s="13"/>
      <c r="AEH55" s="13"/>
      <c r="AEI55" s="13"/>
      <c r="AEJ55" s="13"/>
      <c r="AEK55" s="13"/>
      <c r="AEL55" s="13"/>
      <c r="AEM55" s="13"/>
      <c r="AEN55" s="13"/>
      <c r="AEO55" s="13"/>
      <c r="AEP55" s="13"/>
      <c r="AEQ55" s="13"/>
      <c r="AER55" s="13"/>
      <c r="AES55" s="13"/>
      <c r="AET55" s="13"/>
      <c r="AEU55" s="13"/>
      <c r="AEV55" s="13"/>
      <c r="AEW55" s="13"/>
      <c r="AEX55" s="13"/>
      <c r="AEY55" s="13"/>
      <c r="AEZ55" s="13"/>
      <c r="AFA55" s="13"/>
      <c r="AFB55" s="13"/>
      <c r="AFC55" s="13"/>
      <c r="AFD55" s="13"/>
      <c r="AFE55" s="13"/>
      <c r="AFF55" s="13"/>
      <c r="AFG55" s="13"/>
      <c r="AFH55" s="13"/>
      <c r="AFI55" s="13"/>
      <c r="AFJ55" s="13"/>
      <c r="AFK55" s="13"/>
      <c r="AFL55" s="13"/>
      <c r="AFM55" s="13"/>
      <c r="AFN55" s="13"/>
      <c r="AFO55" s="13"/>
      <c r="AFP55" s="13"/>
      <c r="AFQ55" s="13"/>
      <c r="AFR55" s="13"/>
      <c r="AFS55" s="13"/>
      <c r="AFT55" s="13"/>
      <c r="AFU55" s="13"/>
      <c r="AFV55" s="13"/>
      <c r="AFW55" s="13"/>
      <c r="AFX55" s="13"/>
      <c r="AFY55" s="13"/>
      <c r="AFZ55" s="13"/>
      <c r="AGA55" s="13"/>
      <c r="AGB55" s="13"/>
      <c r="AGC55" s="13"/>
      <c r="AGD55" s="13"/>
      <c r="AGE55" s="13"/>
      <c r="AGF55" s="13"/>
      <c r="AGG55" s="13"/>
      <c r="AGH55" s="13"/>
      <c r="AGI55" s="13"/>
      <c r="AGJ55" s="13"/>
      <c r="AGK55" s="13"/>
      <c r="AGL55" s="13"/>
      <c r="AGM55" s="13"/>
      <c r="AGN55" s="13"/>
      <c r="AGO55" s="13"/>
      <c r="AGP55" s="13"/>
      <c r="AGQ55" s="13"/>
      <c r="AGR55" s="13"/>
      <c r="AGS55" s="13"/>
      <c r="AGT55" s="13"/>
      <c r="AGU55" s="13"/>
      <c r="AGV55" s="13"/>
      <c r="AGW55" s="13"/>
      <c r="AGX55" s="13"/>
      <c r="AGY55" s="13"/>
      <c r="AGZ55" s="13"/>
      <c r="AHA55" s="13"/>
      <c r="AHB55" s="13"/>
      <c r="AHC55" s="13"/>
      <c r="AHD55" s="13"/>
      <c r="AHE55" s="13"/>
      <c r="AHF55" s="13"/>
      <c r="AHG55" s="13"/>
      <c r="AHH55" s="13"/>
      <c r="AHI55" s="13"/>
      <c r="AHJ55" s="13"/>
      <c r="AHK55" s="13"/>
      <c r="AHL55" s="13"/>
      <c r="AHM55" s="13"/>
      <c r="AHN55" s="13"/>
      <c r="AHO55" s="13"/>
      <c r="AHP55" s="13"/>
      <c r="AHQ55" s="13"/>
      <c r="AHR55" s="13"/>
      <c r="AHS55" s="13"/>
      <c r="AHT55" s="13"/>
      <c r="AHU55" s="13"/>
      <c r="AHV55" s="13"/>
      <c r="AHW55" s="13"/>
      <c r="AHX55" s="13"/>
      <c r="AHY55" s="13"/>
      <c r="AHZ55" s="13"/>
      <c r="AIA55" s="13"/>
      <c r="AIB55" s="13"/>
      <c r="AIC55" s="13"/>
      <c r="AID55" s="13"/>
      <c r="AIE55" s="13"/>
      <c r="AIF55" s="13"/>
      <c r="AIG55" s="13"/>
      <c r="AIH55" s="13"/>
      <c r="AII55" s="13"/>
      <c r="AIJ55" s="13"/>
      <c r="AIK55" s="13"/>
      <c r="AIL55" s="13"/>
      <c r="AIM55" s="13"/>
      <c r="AIN55" s="13"/>
      <c r="AIO55" s="13"/>
      <c r="AIP55" s="13"/>
      <c r="AIQ55" s="13"/>
      <c r="AIR55" s="13"/>
      <c r="AIS55" s="13"/>
      <c r="AIT55" s="13"/>
      <c r="AIU55" s="13"/>
      <c r="AIV55" s="13"/>
      <c r="AIW55" s="13"/>
      <c r="AIX55" s="13"/>
      <c r="AIY55" s="13"/>
      <c r="AIZ55" s="13"/>
      <c r="AJA55" s="13"/>
      <c r="AJB55" s="13"/>
      <c r="AJC55" s="13"/>
      <c r="AJD55" s="13"/>
      <c r="AJE55" s="13"/>
      <c r="AJF55" s="13"/>
      <c r="AJG55" s="13"/>
      <c r="AJH55" s="13"/>
      <c r="AJI55" s="13"/>
      <c r="AJJ55" s="13"/>
      <c r="AJK55" s="13"/>
      <c r="AJL55" s="13"/>
      <c r="AJM55" s="13"/>
      <c r="AJN55" s="13"/>
      <c r="AJO55" s="13"/>
      <c r="AJP55" s="13"/>
      <c r="AJQ55" s="13"/>
      <c r="AJR55" s="13"/>
      <c r="AJS55" s="13"/>
      <c r="AJT55" s="13"/>
      <c r="AJU55" s="13"/>
      <c r="AJV55" s="13"/>
      <c r="AJW55" s="13"/>
      <c r="AJX55" s="13"/>
      <c r="AJY55" s="13"/>
      <c r="AJZ55" s="13"/>
      <c r="AKA55" s="13"/>
      <c r="AKB55" s="13"/>
      <c r="AKC55" s="13"/>
      <c r="AKD55" s="13"/>
      <c r="AKE55" s="13"/>
      <c r="AKF55" s="13"/>
      <c r="AKG55" s="13"/>
      <c r="AKH55" s="13"/>
      <c r="AKI55" s="13"/>
      <c r="AKJ55" s="13"/>
      <c r="AKK55" s="13"/>
      <c r="AKL55" s="13"/>
      <c r="AKM55" s="13"/>
      <c r="AKN55" s="13"/>
      <c r="AKO55" s="13"/>
      <c r="AKP55" s="13"/>
      <c r="AKQ55" s="13"/>
      <c r="AKR55" s="13"/>
      <c r="AKS55" s="13"/>
      <c r="AKT55" s="13"/>
      <c r="AKU55" s="13"/>
      <c r="AKV55" s="13"/>
      <c r="AKW55" s="13"/>
      <c r="AKX55" s="13"/>
      <c r="AKY55" s="13"/>
      <c r="AKZ55" s="13"/>
      <c r="ALA55" s="13"/>
      <c r="ALB55" s="13"/>
      <c r="ALC55" s="13"/>
      <c r="ALD55" s="13"/>
      <c r="ALE55" s="13"/>
      <c r="ALF55" s="13"/>
      <c r="ALG55" s="13"/>
      <c r="ALH55" s="13"/>
      <c r="ALI55" s="13"/>
      <c r="ALJ55" s="13"/>
      <c r="ALK55" s="13"/>
      <c r="ALL55" s="13"/>
      <c r="ALM55" s="13"/>
      <c r="ALN55" s="13"/>
      <c r="ALO55" s="13"/>
      <c r="ALP55" s="13"/>
      <c r="ALQ55" s="13"/>
      <c r="ALR55" s="13"/>
      <c r="ALS55" s="13"/>
      <c r="ALT55" s="13"/>
      <c r="ALU55" s="13"/>
    </row>
    <row r="56" spans="1:1009" s="12" customFormat="1" ht="18">
      <c r="A56" s="112" t="str">
        <f>DataBase!B52</f>
        <v>Eurytemora affinis</v>
      </c>
      <c r="B56" s="112" t="str">
        <f>DataBase!C52</f>
        <v>Indices morphométriques</v>
      </c>
      <c r="C56" s="112" t="str">
        <f>DataBase!D52</f>
        <v>Transition</v>
      </c>
      <c r="D56" s="112" t="str">
        <f>DataBase!E52</f>
        <v>S Souissi</v>
      </c>
      <c r="E56" s="112" t="str">
        <f>DataBase!F52</f>
        <v>LOG</v>
      </c>
      <c r="F56" s="20" t="str">
        <f t="shared" si="0"/>
        <v>Eurytemora affinis Indices morphométriques</v>
      </c>
      <c r="G56" s="20">
        <f>_xlfn.RANK.EQ(H56,$H$9:$H$997,0)+COUNTIF(H$8:H55,H56)</f>
        <v>34</v>
      </c>
      <c r="H56" s="20">
        <f t="shared" si="1"/>
        <v>320</v>
      </c>
      <c r="I56" s="19">
        <f>INDEX(Ponderation!$W:$AA,MATCH(Analyse!I$8,Ponderation!$W:$W,0),MATCH(Analyse!$B$5,Ponderation!$W$2:$AA$2,0))*INDEX(DataBase!$1:$1048576,MATCH(Analyse!$F56,DataBase!$G:$G,0),MATCH(Analyse!I$8,DataBase!$4:$4,0))</f>
        <v>0</v>
      </c>
      <c r="J56" s="19">
        <f>INDEX(Ponderation!$W:$AA,MATCH(Analyse!J$8,Ponderation!$W:$W,0),MATCH(Analyse!$B$5,Ponderation!$W$2:$AA$2,0))*INDEX(DataBase!$1:$1048576,MATCH(Analyse!$F56,DataBase!$G:$G,0),MATCH(Analyse!J$8,DataBase!$4:$4,0))</f>
        <v>0</v>
      </c>
      <c r="K56" s="19">
        <f>INDEX(Ponderation!$W:$AA,MATCH(Analyse!K$8,Ponderation!$W:$W,0),MATCH(Analyse!$B$5,Ponderation!$W$2:$AA$2,0))*INDEX(DataBase!$1:$1048576,MATCH(Analyse!$F56,DataBase!$G:$G,0),MATCH(Analyse!K$8,DataBase!$4:$4,0))</f>
        <v>10</v>
      </c>
      <c r="L56" s="19">
        <f>INDEX(Ponderation!$W:$AA,MATCH(Analyse!L$8,Ponderation!$W:$W,0),MATCH(Analyse!$B$5,Ponderation!$W$2:$AA$2,0))*INDEX(DataBase!$1:$1048576,MATCH(Analyse!$F56,DataBase!$G:$G,0),MATCH(Analyse!L$8,DataBase!$4:$4,0))</f>
        <v>30</v>
      </c>
      <c r="M56" s="19">
        <f>INDEX(Ponderation!$W:$AA,MATCH(Analyse!M$8,Ponderation!$W:$W,0),MATCH(Analyse!$B$5,Ponderation!$W$2:$AA$2,0))*INDEX(DataBase!$1:$1048576,MATCH(Analyse!$F56,DataBase!$G:$G,0),MATCH(Analyse!M$8,DataBase!$4:$4,0))</f>
        <v>0</v>
      </c>
      <c r="N56" s="19">
        <f>INDEX(Ponderation!$W:$AA,MATCH(Analyse!N$8,Ponderation!$W:$W,0),MATCH(Analyse!$B$5,Ponderation!$W$2:$AA$2,0))*INDEX(DataBase!$1:$1048576,MATCH(Analyse!$F56,DataBase!$G:$G,0),MATCH(Analyse!N$8,DataBase!$4:$4,0))</f>
        <v>0</v>
      </c>
      <c r="O56" s="19">
        <f>INDEX(Ponderation!$W:$AA,MATCH(Analyse!O$8,Ponderation!$W:$W,0),MATCH(Analyse!$B$5,Ponderation!$W$2:$AA$2,0))*INDEX(DataBase!$1:$1048576,MATCH(Analyse!$F56,DataBase!$G:$G,0),MATCH(Analyse!O$8,DataBase!$4:$4,0))</f>
        <v>30</v>
      </c>
      <c r="P56" s="19">
        <f>INDEX(Ponderation!$W:$AA,MATCH(Analyse!P$8,Ponderation!$W:$W,0),MATCH(Analyse!$B$5,Ponderation!$W$2:$AA$2,0))*INDEX(DataBase!$1:$1048576,MATCH(Analyse!$F56,DataBase!$G:$G,0),MATCH(Analyse!P$8,DataBase!$4:$4,0))</f>
        <v>0</v>
      </c>
      <c r="Q56" s="19">
        <f>INDEX(Ponderation!$W:$AA,MATCH(Analyse!Q$8,Ponderation!$W:$W,0),MATCH(Analyse!$B$5,Ponderation!$W$2:$AA$2,0))*INDEX(DataBase!$1:$1048576,MATCH(Analyse!$F56,DataBase!$G:$G,0),MATCH(Analyse!Q$8,DataBase!$4:$4,0))</f>
        <v>0</v>
      </c>
      <c r="R56" s="19">
        <f>INDEX(Ponderation!$W:$AA,MATCH(Analyse!R$8,Ponderation!$W:$W,0),MATCH(Analyse!$B$5,Ponderation!$W$2:$AA$2,0))*INDEX(DataBase!$1:$1048576,MATCH(Analyse!$F56,DataBase!$G:$G,0),MATCH(Analyse!R$8,DataBase!$4:$4,0))</f>
        <v>30</v>
      </c>
      <c r="S56" s="19">
        <f>INDEX(Ponderation!$W:$AA,MATCH(Analyse!S$8,Ponderation!$W:$W,0),MATCH(Analyse!$B$5,Ponderation!$W$2:$AA$2,0))*INDEX(DataBase!$1:$1048576,MATCH(Analyse!$F56,DataBase!$G:$G,0),MATCH(Analyse!S$8,DataBase!$4:$4,0))</f>
        <v>20</v>
      </c>
      <c r="T56" s="19">
        <f>INDEX(Ponderation!$W:$AA,MATCH(Analyse!T$8,Ponderation!$W:$W,0),MATCH(Analyse!$B$5,Ponderation!$W$2:$AA$2,0))*INDEX(DataBase!$1:$1048576,MATCH(Analyse!$F56,DataBase!$G:$G,0),MATCH(Analyse!T$8,DataBase!$4:$4,0))</f>
        <v>0</v>
      </c>
      <c r="U56" s="19">
        <f>INDEX(Ponderation!$W:$AA,MATCH(Analyse!U$8,Ponderation!$W:$W,0),MATCH(Analyse!$B$5,Ponderation!$W$2:$AA$2,0))*INDEX(DataBase!$1:$1048576,MATCH(Analyse!$F56,DataBase!$G:$G,0),MATCH(Analyse!U$8,DataBase!$4:$4,0))</f>
        <v>0</v>
      </c>
      <c r="V56" s="19">
        <f>INDEX(Ponderation!$W:$AA,MATCH(Analyse!V$8,Ponderation!$W:$W,0),MATCH(Analyse!$B$5,Ponderation!$W$2:$AA$2,0))*INDEX(DataBase!$1:$1048576,MATCH(Analyse!$F56,DataBase!$G:$G,0),MATCH(Analyse!V$8,DataBase!$4:$4,0))</f>
        <v>0</v>
      </c>
      <c r="W56" s="19">
        <f>INDEX(Ponderation!$W:$AA,MATCH(Analyse!W$8,Ponderation!$W:$W,0),MATCH(Analyse!$B$5,Ponderation!$W$2:$AA$2,0))*INDEX(DataBase!$1:$1048576,MATCH(Analyse!$F56,DataBase!$G:$G,0),MATCH(Analyse!W$8,DataBase!$4:$4,0))</f>
        <v>10</v>
      </c>
      <c r="X56" s="19">
        <f>INDEX(Ponderation!$W:$AA,MATCH(Analyse!X$8,Ponderation!$W:$W,0),MATCH(Analyse!$B$5,Ponderation!$W$2:$AA$2,0))*INDEX(DataBase!$1:$1048576,MATCH(Analyse!$F56,DataBase!$G:$G,0),MATCH(Analyse!X$8,DataBase!$4:$4,0))</f>
        <v>0</v>
      </c>
      <c r="Y56" s="19">
        <f>INDEX(Ponderation!$W:$AA,MATCH(Analyse!Y$8,Ponderation!$W:$W,0),MATCH(Analyse!$B$5,Ponderation!$W$2:$AA$2,0))*INDEX(DataBase!$1:$1048576,MATCH(Analyse!$F56,DataBase!$G:$G,0),MATCH(Analyse!Y$8,DataBase!$4:$4,0))</f>
        <v>0</v>
      </c>
      <c r="Z56" s="19">
        <f>INDEX(Ponderation!$W:$AA,MATCH(Analyse!Z$8,Ponderation!$W:$W,0),MATCH(Analyse!$B$5,Ponderation!$W$2:$AA$2,0))*INDEX(DataBase!$1:$1048576,MATCH(Analyse!$F56,DataBase!$G:$G,0),MATCH(Analyse!Z$8,DataBase!$4:$4,0))</f>
        <v>10</v>
      </c>
      <c r="AA56" s="19">
        <f>INDEX(Ponderation!$W:$AA,MATCH(Analyse!AA$8,Ponderation!$W:$W,0),MATCH(Analyse!$B$5,Ponderation!$W$2:$AA$2,0))*INDEX(DataBase!$1:$1048576,MATCH(Analyse!$F56,DataBase!$G:$G,0),MATCH(Analyse!AA$8,DataBase!$4:$4,0))</f>
        <v>10</v>
      </c>
      <c r="AB56" s="19">
        <f>INDEX(Ponderation!$W:$AA,MATCH(Analyse!AB$8,Ponderation!$W:$W,0),MATCH(Analyse!$B$5,Ponderation!$W$2:$AA$2,0))*INDEX(DataBase!$1:$1048576,MATCH(Analyse!$F56,DataBase!$G:$G,0),MATCH(Analyse!AB$8,DataBase!$4:$4,0))</f>
        <v>0</v>
      </c>
      <c r="AC56" s="19">
        <f>INDEX(Ponderation!$W:$AA,MATCH(Analyse!AC$8,Ponderation!$W:$W,0),MATCH(Analyse!$B$5,Ponderation!$W$2:$AA$2,0))*INDEX(DataBase!$1:$1048576,MATCH(Analyse!$F56,DataBase!$G:$G,0),MATCH(Analyse!AC$8,DataBase!$4:$4,0))</f>
        <v>0</v>
      </c>
      <c r="AD56" s="19">
        <f>INDEX(Ponderation!$W:$AA,MATCH(Analyse!AD$8,Ponderation!$W:$W,0),MATCH(Analyse!$B$5,Ponderation!$W$2:$AA$2,0))*INDEX(DataBase!$1:$1048576,MATCH(Analyse!$F56,DataBase!$G:$G,0),MATCH(Analyse!AD$8,DataBase!$4:$4,0))</f>
        <v>30</v>
      </c>
      <c r="AE56" s="19">
        <f>INDEX(Ponderation!$W:$AA,MATCH(Analyse!AE$8,Ponderation!$W:$W,0),MATCH(Analyse!$B$5,Ponderation!$W$2:$AA$2,0))*INDEX(DataBase!$1:$1048576,MATCH(Analyse!$F56,DataBase!$G:$G,0),MATCH(Analyse!AE$8,DataBase!$4:$4,0))</f>
        <v>30</v>
      </c>
      <c r="AF56" s="19">
        <f>INDEX(Ponderation!$W:$AA,MATCH(Analyse!AF$8,Ponderation!$W:$W,0),MATCH(Analyse!$B$5,Ponderation!$W$2:$AA$2,0))*INDEX(DataBase!$1:$1048576,MATCH(Analyse!$F56,DataBase!$G:$G,0),MATCH(Analyse!AF$8,DataBase!$4:$4,0))</f>
        <v>0</v>
      </c>
      <c r="AG56" s="19">
        <f>INDEX(Ponderation!$W:$AA,MATCH(Analyse!AG$8,Ponderation!$W:$W,0),MATCH(Analyse!$B$5,Ponderation!$W$2:$AA$2,0))*INDEX(DataBase!$1:$1048576,MATCH(Analyse!$F56,DataBase!$G:$G,0),MATCH(Analyse!AG$8,DataBase!$4:$4,0))</f>
        <v>0</v>
      </c>
      <c r="AH56" s="19">
        <f>INDEX(Ponderation!$W:$AA,MATCH(Analyse!AH$8,Ponderation!$W:$W,0),MATCH(Analyse!$B$5,Ponderation!$W$2:$AA$2,0))*INDEX(DataBase!$1:$1048576,MATCH(Analyse!$F56,DataBase!$G:$G,0),MATCH(Analyse!AH$8,DataBase!$4:$4,0))</f>
        <v>30</v>
      </c>
      <c r="AI56" s="19">
        <f>INDEX(Ponderation!$W:$AA,MATCH(Analyse!AI$8,Ponderation!$W:$W,0),MATCH(Analyse!$B$5,Ponderation!$W$2:$AA$2,0))*INDEX(DataBase!$1:$1048576,MATCH(Analyse!$F56,DataBase!$G:$G,0),MATCH(Analyse!AI$8,DataBase!$4:$4,0))</f>
        <v>0</v>
      </c>
      <c r="AJ56" s="19">
        <f>INDEX(Ponderation!$W:$AA,MATCH(Analyse!AJ$8,Ponderation!$W:$W,0),MATCH(Analyse!$B$5,Ponderation!$W$2:$AA$2,0))*INDEX(DataBase!$1:$1048576,MATCH(Analyse!$F56,DataBase!$G:$G,0),MATCH(Analyse!AJ$8,DataBase!$4:$4,0))</f>
        <v>0</v>
      </c>
      <c r="AK56" s="19">
        <f>INDEX(Ponderation!$W:$AA,MATCH(Analyse!AK$8,Ponderation!$W:$W,0),MATCH(Analyse!$B$5,Ponderation!$W$2:$AA$2,0))*INDEX(DataBase!$1:$1048576,MATCH(Analyse!$F56,DataBase!$G:$G,0),MATCH(Analyse!AK$8,DataBase!$4:$4,0))</f>
        <v>30</v>
      </c>
      <c r="AL56" s="19">
        <f>INDEX(Ponderation!$W:$AA,MATCH(Analyse!AL$8,Ponderation!$W:$W,0),MATCH(Analyse!$B$5,Ponderation!$W$2:$AA$2,0))*INDEX(DataBase!$1:$1048576,MATCH(Analyse!$F56,DataBase!$G:$G,0),MATCH(Analyse!AL$8,DataBase!$4:$4,0))</f>
        <v>0</v>
      </c>
      <c r="AM56" s="19">
        <f>INDEX(Ponderation!$W:$AA,MATCH(Analyse!AM$8,Ponderation!$W:$W,0),MATCH(Analyse!$B$5,Ponderation!$W$2:$AA$2,0))*INDEX(DataBase!$1:$1048576,MATCH(Analyse!$F56,DataBase!$G:$G,0),MATCH(Analyse!AM$8,DataBase!$4:$4,0))</f>
        <v>0</v>
      </c>
      <c r="AN56" s="19">
        <f>INDEX(Ponderation!$W:$AA,MATCH(Analyse!AN$8,Ponderation!$W:$W,0),MATCH(Analyse!$B$5,Ponderation!$W$2:$AA$2,0))*INDEX(DataBase!$1:$1048576,MATCH(Analyse!$F56,DataBase!$G:$G,0),MATCH(Analyse!AN$8,DataBase!$4:$4,0))</f>
        <v>20</v>
      </c>
      <c r="AO56" s="19">
        <f>INDEX(Ponderation!$W:$AA,MATCH(Analyse!AO$8,Ponderation!$W:$W,0),MATCH(Analyse!$B$5,Ponderation!$W$2:$AA$2,0))*INDEX(DataBase!$1:$1048576,MATCH(Analyse!$F56,DataBase!$G:$G,0),MATCH(Analyse!AO$8,DataBase!$4:$4,0))</f>
        <v>30</v>
      </c>
      <c r="AP56" s="19">
        <f>INDEX(Ponderation!$W:$AA,MATCH(Analyse!AP$8,Ponderation!$W:$W,0),MATCH(Analyse!$B$5,Ponderation!$W$2:$AA$2,0))*INDEX(DataBase!$1:$1048576,MATCH(Analyse!$F56,DataBase!$G:$G,0),MATCH(Analyse!AP$8,DataBase!$4:$4,0))</f>
        <v>0</v>
      </c>
      <c r="AQ56" s="17"/>
      <c r="AR56" s="17"/>
      <c r="AS56" s="17"/>
      <c r="AT56" s="13"/>
      <c r="AU56" s="13"/>
      <c r="AV56" s="13"/>
      <c r="AW56" s="13"/>
      <c r="AX56" s="13"/>
      <c r="AY56" s="13"/>
      <c r="AZ56" s="13"/>
      <c r="BA56" s="13"/>
      <c r="BB56" s="13"/>
      <c r="BC56" s="13"/>
      <c r="BD56" s="13"/>
      <c r="BE56" s="13"/>
      <c r="BF56" s="13"/>
      <c r="BG56" s="13"/>
      <c r="BH56" s="13"/>
      <c r="BI56" s="13"/>
      <c r="BJ56" s="13"/>
      <c r="BK56" s="13"/>
      <c r="BL56" s="13"/>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c r="IX56" s="17"/>
      <c r="IY56" s="17"/>
      <c r="IZ56" s="17"/>
      <c r="JA56" s="17"/>
      <c r="JB56" s="17"/>
      <c r="JC56" s="17"/>
      <c r="JD56" s="17"/>
      <c r="JE56" s="17"/>
      <c r="JF56" s="17"/>
      <c r="JG56" s="17"/>
      <c r="JH56" s="17"/>
      <c r="JI56" s="17"/>
      <c r="JJ56" s="17"/>
      <c r="JK56" s="17"/>
      <c r="JL56" s="17"/>
      <c r="JM56" s="17"/>
      <c r="JN56" s="17"/>
      <c r="JO56" s="17"/>
      <c r="JP56" s="17"/>
      <c r="JQ56" s="17"/>
      <c r="JR56" s="17"/>
      <c r="JS56" s="17"/>
      <c r="JT56" s="17"/>
      <c r="JU56" s="17"/>
      <c r="JV56" s="17"/>
      <c r="JW56" s="17"/>
      <c r="JX56" s="17"/>
      <c r="JY56" s="17"/>
      <c r="JZ56" s="17"/>
      <c r="KA56" s="17"/>
      <c r="KB56" s="17"/>
      <c r="KC56" s="17"/>
      <c r="KD56" s="17"/>
      <c r="KE56" s="17"/>
      <c r="KF56" s="17"/>
      <c r="KG56" s="17"/>
      <c r="KH56" s="17"/>
      <c r="KI56" s="17"/>
      <c r="KJ56" s="17"/>
      <c r="KK56" s="17"/>
      <c r="KL56" s="17"/>
      <c r="KM56" s="17"/>
      <c r="KN56" s="17"/>
      <c r="KO56" s="17"/>
      <c r="KP56" s="17"/>
      <c r="KQ56" s="17"/>
      <c r="KR56" s="17"/>
      <c r="KS56" s="17"/>
      <c r="KT56" s="17"/>
      <c r="KU56" s="17"/>
      <c r="KV56" s="17"/>
      <c r="KW56" s="17"/>
      <c r="KX56" s="17"/>
      <c r="KY56" s="17"/>
      <c r="KZ56" s="17"/>
      <c r="LA56" s="17"/>
      <c r="LB56" s="17"/>
      <c r="LC56" s="17"/>
      <c r="LD56" s="17"/>
      <c r="LE56" s="17"/>
      <c r="LF56" s="17"/>
      <c r="LG56" s="17"/>
      <c r="LH56" s="17"/>
      <c r="LI56" s="17"/>
      <c r="LJ56" s="17"/>
      <c r="LK56" s="17"/>
      <c r="LL56" s="17"/>
      <c r="LM56" s="17"/>
      <c r="LN56" s="17"/>
      <c r="LO56" s="17"/>
      <c r="LP56" s="17"/>
      <c r="LQ56" s="17"/>
      <c r="LR56" s="17"/>
      <c r="LS56" s="17"/>
      <c r="LT56" s="17"/>
      <c r="LU56" s="17"/>
      <c r="LV56" s="17"/>
      <c r="LW56" s="17"/>
      <c r="LX56" s="17"/>
      <c r="LY56" s="17"/>
      <c r="LZ56" s="17"/>
      <c r="MA56" s="17"/>
      <c r="MB56" s="17"/>
      <c r="MC56" s="17"/>
      <c r="MD56" s="17"/>
      <c r="ME56" s="17"/>
      <c r="MF56" s="17"/>
      <c r="MG56" s="17"/>
      <c r="MH56" s="17"/>
      <c r="MI56" s="17"/>
      <c r="MJ56" s="17"/>
      <c r="MK56" s="17"/>
      <c r="ML56" s="17"/>
      <c r="MM56" s="17"/>
      <c r="MN56" s="17"/>
      <c r="MO56" s="17"/>
      <c r="MP56" s="17"/>
      <c r="MQ56" s="17"/>
      <c r="MR56" s="17"/>
      <c r="MS56" s="17"/>
      <c r="MT56" s="17"/>
      <c r="MU56" s="17"/>
      <c r="MV56" s="17"/>
      <c r="MW56" s="17"/>
      <c r="MX56" s="17"/>
      <c r="MY56" s="17"/>
      <c r="MZ56" s="17"/>
      <c r="NA56" s="17"/>
      <c r="NB56" s="17"/>
      <c r="NC56" s="17"/>
      <c r="ND56" s="17"/>
      <c r="NE56" s="17"/>
      <c r="NF56" s="17"/>
      <c r="NG56" s="17"/>
      <c r="NH56" s="17"/>
      <c r="NI56" s="17"/>
      <c r="NJ56" s="17"/>
      <c r="NK56" s="17"/>
      <c r="NL56" s="17"/>
      <c r="NM56" s="17"/>
      <c r="NN56" s="17"/>
      <c r="NO56" s="17"/>
      <c r="NP56" s="17"/>
      <c r="NQ56" s="17"/>
      <c r="NR56" s="17"/>
      <c r="NS56" s="17"/>
      <c r="NT56" s="17"/>
      <c r="NU56" s="17"/>
      <c r="NV56" s="17"/>
      <c r="NW56" s="17"/>
      <c r="NX56" s="17"/>
      <c r="NY56" s="17"/>
      <c r="NZ56" s="17"/>
      <c r="OA56" s="17"/>
      <c r="OB56" s="17"/>
      <c r="OC56" s="17"/>
      <c r="OD56" s="17"/>
      <c r="OE56" s="17"/>
      <c r="OF56" s="17"/>
      <c r="OG56" s="17"/>
      <c r="OH56" s="17"/>
      <c r="OI56" s="17"/>
      <c r="OJ56" s="17"/>
      <c r="OK56" s="17"/>
      <c r="OL56" s="17"/>
      <c r="OM56" s="17"/>
      <c r="ON56" s="17"/>
      <c r="OO56" s="17"/>
      <c r="OP56" s="17"/>
      <c r="OQ56" s="17"/>
      <c r="OR56" s="17"/>
      <c r="OS56" s="17"/>
      <c r="OT56" s="17"/>
      <c r="OU56" s="17"/>
      <c r="OV56" s="17"/>
      <c r="OW56" s="17"/>
      <c r="OX56" s="17"/>
      <c r="OY56" s="17"/>
      <c r="OZ56" s="17"/>
      <c r="PA56" s="17"/>
      <c r="PB56" s="17"/>
      <c r="PC56" s="17"/>
      <c r="PD56" s="17"/>
      <c r="PE56" s="17"/>
      <c r="PF56" s="17"/>
      <c r="PG56" s="17"/>
      <c r="PH56" s="17"/>
      <c r="PI56" s="17"/>
      <c r="PJ56" s="17"/>
      <c r="PK56" s="17"/>
      <c r="PL56" s="17"/>
      <c r="PM56" s="17"/>
      <c r="PN56" s="17"/>
      <c r="PO56" s="17"/>
      <c r="PP56" s="17"/>
      <c r="PQ56" s="17"/>
      <c r="PR56" s="17"/>
      <c r="PS56" s="17"/>
      <c r="PT56" s="17"/>
      <c r="PU56" s="17"/>
      <c r="PV56" s="17"/>
      <c r="PW56" s="17"/>
      <c r="PX56" s="17"/>
      <c r="PY56" s="17"/>
      <c r="PZ56" s="17"/>
      <c r="QA56" s="17"/>
      <c r="QB56" s="17"/>
      <c r="QC56" s="17"/>
      <c r="QD56" s="17"/>
      <c r="QE56" s="17"/>
      <c r="QF56" s="17"/>
      <c r="QG56" s="17"/>
      <c r="QH56" s="17"/>
      <c r="QI56" s="17"/>
      <c r="QJ56" s="17"/>
      <c r="QK56" s="17"/>
      <c r="QL56" s="17"/>
      <c r="QM56" s="17"/>
      <c r="QN56" s="17"/>
      <c r="QO56" s="17"/>
      <c r="QP56" s="17"/>
      <c r="QQ56" s="17"/>
      <c r="QR56" s="17"/>
      <c r="QS56" s="17"/>
      <c r="QT56" s="17"/>
      <c r="QU56" s="17"/>
      <c r="QV56" s="17"/>
      <c r="QW56" s="17"/>
      <c r="QX56" s="17"/>
      <c r="QY56" s="17"/>
      <c r="QZ56" s="17"/>
      <c r="RA56" s="17"/>
      <c r="RB56" s="17"/>
      <c r="RC56" s="17"/>
      <c r="RD56" s="17"/>
      <c r="RE56" s="17"/>
      <c r="RF56" s="17"/>
      <c r="RG56" s="17"/>
      <c r="RH56" s="17"/>
      <c r="RI56" s="17"/>
      <c r="RJ56" s="17"/>
      <c r="RK56" s="17"/>
      <c r="RL56" s="17"/>
      <c r="RM56" s="17"/>
      <c r="RN56" s="17"/>
      <c r="RO56" s="17"/>
      <c r="RP56" s="17"/>
      <c r="RQ56" s="17"/>
      <c r="RR56" s="17"/>
      <c r="RS56" s="17"/>
      <c r="RT56" s="17"/>
      <c r="RU56" s="17"/>
      <c r="RV56" s="17"/>
      <c r="RW56" s="17"/>
      <c r="RX56" s="17"/>
      <c r="RY56" s="17"/>
      <c r="RZ56" s="17"/>
      <c r="SA56" s="17"/>
      <c r="SB56" s="17"/>
      <c r="SC56" s="17"/>
      <c r="SD56" s="17"/>
      <c r="SE56" s="17"/>
      <c r="SF56" s="17"/>
      <c r="SG56" s="17"/>
      <c r="SH56" s="17"/>
      <c r="SI56" s="17"/>
      <c r="SJ56" s="17"/>
      <c r="SK56" s="17"/>
      <c r="SL56" s="17"/>
      <c r="SM56" s="17"/>
      <c r="SN56" s="17"/>
      <c r="SO56" s="17"/>
      <c r="SP56" s="17"/>
      <c r="SQ56" s="17"/>
      <c r="SR56" s="17"/>
      <c r="SS56" s="17"/>
      <c r="ST56" s="17"/>
      <c r="SU56" s="17"/>
      <c r="SV56" s="17"/>
      <c r="SW56" s="17"/>
      <c r="SX56" s="17"/>
      <c r="SY56" s="17"/>
      <c r="SZ56" s="17"/>
      <c r="TA56" s="17"/>
      <c r="TB56" s="17"/>
      <c r="TC56" s="17"/>
      <c r="TD56" s="17"/>
      <c r="TE56" s="17"/>
      <c r="TF56" s="17"/>
      <c r="TG56" s="17"/>
      <c r="TH56" s="17"/>
      <c r="TI56" s="17"/>
      <c r="TJ56" s="17"/>
      <c r="TK56" s="17"/>
      <c r="TL56" s="17"/>
      <c r="TM56" s="17"/>
      <c r="TN56" s="17"/>
      <c r="TO56" s="17"/>
      <c r="TP56" s="17"/>
      <c r="TQ56" s="17"/>
      <c r="TR56" s="17"/>
      <c r="TS56" s="17"/>
      <c r="TT56" s="17"/>
      <c r="TU56" s="17"/>
      <c r="TV56" s="17"/>
      <c r="TW56" s="17"/>
      <c r="TX56" s="17"/>
      <c r="TY56" s="17"/>
      <c r="TZ56" s="17"/>
      <c r="UA56" s="17"/>
      <c r="UB56" s="17"/>
      <c r="UC56" s="17"/>
      <c r="UD56" s="17"/>
      <c r="UE56" s="17"/>
      <c r="UF56" s="17"/>
      <c r="UG56" s="17"/>
      <c r="UH56" s="17"/>
      <c r="UI56" s="17"/>
      <c r="UJ56" s="17"/>
      <c r="UK56" s="17"/>
      <c r="UL56" s="17"/>
      <c r="UM56" s="17"/>
      <c r="UN56" s="17"/>
      <c r="UO56" s="17"/>
      <c r="UP56" s="17"/>
      <c r="UQ56" s="17"/>
      <c r="UR56" s="17"/>
      <c r="US56" s="17"/>
      <c r="UT56" s="17"/>
      <c r="UU56" s="17"/>
      <c r="UV56" s="17"/>
      <c r="UW56" s="17"/>
      <c r="UX56" s="17"/>
      <c r="UY56" s="17"/>
      <c r="UZ56" s="17"/>
      <c r="VA56" s="17"/>
      <c r="VB56" s="17"/>
      <c r="VC56" s="17"/>
      <c r="VD56" s="17"/>
      <c r="VE56" s="17"/>
      <c r="VF56" s="17"/>
      <c r="VG56" s="17"/>
      <c r="VH56" s="17"/>
      <c r="VI56" s="17"/>
      <c r="VJ56" s="17"/>
      <c r="VK56" s="17"/>
      <c r="VL56" s="17"/>
      <c r="VM56" s="17"/>
      <c r="VN56" s="17"/>
      <c r="VO56" s="17"/>
      <c r="VP56" s="17"/>
      <c r="VQ56" s="17"/>
      <c r="VR56" s="17"/>
      <c r="VS56" s="17"/>
      <c r="VT56" s="17"/>
      <c r="VU56" s="17"/>
      <c r="VV56" s="17"/>
      <c r="VW56" s="17"/>
      <c r="VX56" s="17"/>
      <c r="VY56" s="17"/>
      <c r="VZ56" s="17"/>
      <c r="WA56" s="17"/>
      <c r="WB56" s="17"/>
      <c r="WC56" s="17"/>
      <c r="WD56" s="17"/>
      <c r="WE56" s="17"/>
      <c r="WF56" s="17"/>
      <c r="WG56" s="17"/>
      <c r="WH56" s="17"/>
      <c r="WI56" s="17"/>
      <c r="WJ56" s="17"/>
      <c r="WK56" s="17"/>
      <c r="WL56" s="17"/>
      <c r="WM56" s="17"/>
      <c r="WN56" s="17"/>
      <c r="WO56" s="17"/>
      <c r="WP56" s="17"/>
      <c r="WQ56" s="17"/>
      <c r="WR56" s="17"/>
      <c r="WS56" s="17"/>
      <c r="WT56" s="17"/>
      <c r="WU56" s="17"/>
      <c r="WV56" s="17"/>
      <c r="WW56" s="17"/>
      <c r="WX56" s="17"/>
      <c r="WY56" s="17"/>
      <c r="WZ56" s="17"/>
      <c r="XA56" s="17"/>
      <c r="XB56" s="17"/>
      <c r="XC56" s="17"/>
      <c r="XD56" s="17"/>
      <c r="XE56" s="17"/>
      <c r="XF56" s="17"/>
      <c r="XG56" s="17"/>
      <c r="XH56" s="17"/>
      <c r="XI56" s="17"/>
      <c r="XJ56" s="17"/>
      <c r="XK56" s="17"/>
      <c r="XL56" s="17"/>
      <c r="XM56" s="17"/>
      <c r="XN56" s="17"/>
      <c r="XO56" s="17"/>
      <c r="XP56" s="17"/>
      <c r="XQ56" s="17"/>
      <c r="XR56" s="17"/>
      <c r="XS56" s="17"/>
      <c r="XT56" s="17"/>
      <c r="XU56" s="17"/>
      <c r="XV56" s="17"/>
      <c r="XW56" s="17"/>
      <c r="XX56" s="17"/>
      <c r="XY56" s="17"/>
      <c r="XZ56" s="17"/>
      <c r="YA56" s="17"/>
      <c r="YB56" s="17"/>
      <c r="YC56" s="17"/>
      <c r="YD56" s="17"/>
      <c r="YE56" s="17"/>
      <c r="YF56" s="17"/>
      <c r="YG56" s="17"/>
      <c r="YH56" s="17"/>
      <c r="YI56" s="17"/>
      <c r="YJ56" s="17"/>
      <c r="YK56" s="17"/>
      <c r="YL56" s="17"/>
      <c r="YM56" s="17"/>
      <c r="YN56" s="17"/>
      <c r="YO56" s="17"/>
      <c r="YP56" s="17"/>
      <c r="YQ56" s="17"/>
      <c r="YR56" s="17"/>
      <c r="YS56" s="17"/>
      <c r="YT56" s="17"/>
      <c r="YU56" s="17"/>
      <c r="YV56" s="17"/>
      <c r="YW56" s="17"/>
      <c r="YX56" s="17"/>
      <c r="YY56" s="17"/>
      <c r="YZ56" s="17"/>
      <c r="ZA56" s="17"/>
      <c r="ZB56" s="17"/>
      <c r="ZC56" s="17"/>
      <c r="ZD56" s="17"/>
      <c r="ZE56" s="17"/>
      <c r="ZF56" s="17"/>
      <c r="ZG56" s="17"/>
      <c r="ZH56" s="17"/>
      <c r="ZI56" s="17"/>
      <c r="ZJ56" s="17"/>
      <c r="ZK56" s="17"/>
      <c r="ZL56" s="17"/>
      <c r="ZM56" s="17"/>
      <c r="ZN56" s="17"/>
      <c r="ZO56" s="17"/>
      <c r="ZP56" s="17"/>
      <c r="ZQ56" s="17"/>
      <c r="ZR56" s="17"/>
      <c r="ZS56" s="17"/>
      <c r="ZT56" s="17"/>
      <c r="ZU56" s="17"/>
      <c r="ZV56" s="17"/>
      <c r="ZW56" s="17"/>
      <c r="ZX56" s="17"/>
      <c r="ZY56" s="17"/>
      <c r="ZZ56" s="17"/>
      <c r="AAA56" s="17"/>
      <c r="AAB56" s="17"/>
      <c r="AAC56" s="17"/>
      <c r="AAD56" s="17"/>
      <c r="AAE56" s="17"/>
      <c r="AAF56" s="17"/>
      <c r="AAG56" s="17"/>
      <c r="AAH56" s="17"/>
      <c r="AAI56" s="17"/>
      <c r="AAJ56" s="17"/>
      <c r="AAK56" s="17"/>
      <c r="AAL56" s="17"/>
      <c r="AAM56" s="17"/>
      <c r="AAN56" s="17"/>
      <c r="AAO56" s="17"/>
      <c r="AAP56" s="17"/>
      <c r="AAQ56" s="17"/>
      <c r="AAR56" s="17"/>
      <c r="AAS56" s="17"/>
      <c r="AAT56" s="17"/>
      <c r="AAU56" s="17"/>
      <c r="AAV56" s="17"/>
      <c r="AAW56" s="17"/>
      <c r="AAX56" s="17"/>
      <c r="AAY56" s="17"/>
      <c r="AAZ56" s="17"/>
      <c r="ABA56" s="17"/>
      <c r="ABB56" s="17"/>
      <c r="ABC56" s="17"/>
      <c r="ABD56" s="17"/>
      <c r="ABE56" s="17"/>
      <c r="ABF56" s="17"/>
      <c r="ABG56" s="17"/>
      <c r="ABH56" s="17"/>
      <c r="ABI56" s="17"/>
      <c r="ABJ56" s="17"/>
      <c r="ABK56" s="17"/>
      <c r="ABL56" s="17"/>
      <c r="ABM56" s="17"/>
      <c r="ABN56" s="17"/>
      <c r="ABO56" s="17"/>
      <c r="ABP56" s="17"/>
      <c r="ABQ56" s="17"/>
      <c r="ABR56" s="17"/>
      <c r="ABS56" s="17"/>
      <c r="ABT56" s="17"/>
      <c r="ABU56" s="17"/>
      <c r="ABV56" s="17"/>
      <c r="ABW56" s="17"/>
      <c r="ABX56" s="17"/>
      <c r="ABY56" s="17"/>
      <c r="ABZ56" s="17"/>
      <c r="ACA56" s="17"/>
      <c r="ACB56" s="17"/>
      <c r="ACC56" s="17"/>
      <c r="ACD56" s="17"/>
      <c r="ACE56" s="17"/>
      <c r="ACF56" s="17"/>
      <c r="ACG56" s="17"/>
      <c r="ACH56" s="17"/>
      <c r="ACI56" s="17"/>
      <c r="ACJ56" s="17"/>
      <c r="ACK56" s="17"/>
      <c r="ACL56" s="17"/>
      <c r="ACM56" s="17"/>
      <c r="ACN56" s="17"/>
      <c r="ACO56" s="17"/>
      <c r="ACP56" s="17"/>
      <c r="ACQ56" s="17"/>
      <c r="ACR56" s="17"/>
      <c r="ACS56" s="17"/>
      <c r="ACT56" s="17"/>
      <c r="ACU56" s="17"/>
      <c r="ACV56" s="17"/>
      <c r="ACW56" s="17"/>
      <c r="ACX56" s="17"/>
      <c r="ACY56" s="17"/>
      <c r="ACZ56" s="17"/>
      <c r="ADA56" s="17"/>
      <c r="ADB56" s="17"/>
      <c r="ADC56" s="17"/>
      <c r="ADD56" s="17"/>
      <c r="ADE56" s="17"/>
      <c r="ADF56" s="17"/>
      <c r="ADG56" s="17"/>
      <c r="ADH56" s="17"/>
      <c r="ADI56" s="17"/>
      <c r="ADJ56" s="17"/>
      <c r="ADK56" s="17"/>
      <c r="ADL56" s="17"/>
      <c r="ADM56" s="17"/>
      <c r="ADN56" s="17"/>
      <c r="ADO56" s="17"/>
      <c r="ADP56" s="17"/>
      <c r="ADQ56" s="17"/>
      <c r="ADR56" s="17"/>
      <c r="ADS56" s="17"/>
      <c r="ADT56" s="17"/>
      <c r="ADU56" s="17"/>
      <c r="ADV56" s="17"/>
      <c r="ADW56" s="17"/>
      <c r="ADX56" s="17"/>
      <c r="ADY56" s="17"/>
      <c r="ADZ56" s="17"/>
      <c r="AEA56" s="17"/>
      <c r="AEB56" s="17"/>
      <c r="AEC56" s="17"/>
      <c r="AED56" s="17"/>
      <c r="AEE56" s="17"/>
      <c r="AEF56" s="17"/>
      <c r="AEG56" s="17"/>
      <c r="AEH56" s="17"/>
      <c r="AEI56" s="17"/>
      <c r="AEJ56" s="17"/>
      <c r="AEK56" s="17"/>
      <c r="AEL56" s="17"/>
      <c r="AEM56" s="17"/>
      <c r="AEN56" s="17"/>
      <c r="AEO56" s="17"/>
      <c r="AEP56" s="17"/>
      <c r="AEQ56" s="17"/>
      <c r="AER56" s="17"/>
      <c r="AES56" s="17"/>
      <c r="AET56" s="17"/>
      <c r="AEU56" s="17"/>
      <c r="AEV56" s="17"/>
      <c r="AEW56" s="17"/>
      <c r="AEX56" s="17"/>
      <c r="AEY56" s="17"/>
      <c r="AEZ56" s="17"/>
      <c r="AFA56" s="17"/>
      <c r="AFB56" s="17"/>
      <c r="AFC56" s="17"/>
      <c r="AFD56" s="17"/>
      <c r="AFE56" s="17"/>
      <c r="AFF56" s="17"/>
      <c r="AFG56" s="17"/>
      <c r="AFH56" s="17"/>
      <c r="AFI56" s="17"/>
      <c r="AFJ56" s="17"/>
      <c r="AFK56" s="17"/>
      <c r="AFL56" s="17"/>
      <c r="AFM56" s="17"/>
      <c r="AFN56" s="17"/>
      <c r="AFO56" s="17"/>
      <c r="AFP56" s="17"/>
      <c r="AFQ56" s="17"/>
      <c r="AFR56" s="17"/>
      <c r="AFS56" s="17"/>
      <c r="AFT56" s="17"/>
      <c r="AFU56" s="17"/>
      <c r="AFV56" s="17"/>
      <c r="AFW56" s="17"/>
      <c r="AFX56" s="17"/>
      <c r="AFY56" s="17"/>
      <c r="AFZ56" s="17"/>
      <c r="AGA56" s="17"/>
      <c r="AGB56" s="17"/>
      <c r="AGC56" s="17"/>
      <c r="AGD56" s="17"/>
      <c r="AGE56" s="17"/>
      <c r="AGF56" s="17"/>
      <c r="AGG56" s="17"/>
      <c r="AGH56" s="17"/>
      <c r="AGI56" s="17"/>
      <c r="AGJ56" s="17"/>
      <c r="AGK56" s="17"/>
      <c r="AGL56" s="17"/>
      <c r="AGM56" s="17"/>
      <c r="AGN56" s="17"/>
      <c r="AGO56" s="17"/>
      <c r="AGP56" s="17"/>
      <c r="AGQ56" s="17"/>
      <c r="AGR56" s="17"/>
      <c r="AGS56" s="17"/>
      <c r="AGT56" s="17"/>
      <c r="AGU56" s="17"/>
      <c r="AGV56" s="17"/>
      <c r="AGW56" s="17"/>
      <c r="AGX56" s="17"/>
      <c r="AGY56" s="17"/>
      <c r="AGZ56" s="17"/>
      <c r="AHA56" s="17"/>
      <c r="AHB56" s="17"/>
      <c r="AHC56" s="17"/>
      <c r="AHD56" s="17"/>
      <c r="AHE56" s="17"/>
      <c r="AHF56" s="17"/>
      <c r="AHG56" s="17"/>
      <c r="AHH56" s="17"/>
      <c r="AHI56" s="17"/>
      <c r="AHJ56" s="17"/>
      <c r="AHK56" s="17"/>
      <c r="AHL56" s="17"/>
      <c r="AHM56" s="17"/>
      <c r="AHN56" s="17"/>
      <c r="AHO56" s="17"/>
      <c r="AHP56" s="17"/>
      <c r="AHQ56" s="17"/>
      <c r="AHR56" s="17"/>
      <c r="AHS56" s="17"/>
      <c r="AHT56" s="17"/>
      <c r="AHU56" s="17"/>
      <c r="AHV56" s="17"/>
      <c r="AHW56" s="17"/>
      <c r="AHX56" s="17"/>
      <c r="AHY56" s="17"/>
      <c r="AHZ56" s="17"/>
      <c r="AIA56" s="17"/>
      <c r="AIB56" s="17"/>
      <c r="AIC56" s="17"/>
      <c r="AID56" s="17"/>
      <c r="AIE56" s="17"/>
      <c r="AIF56" s="17"/>
      <c r="AIG56" s="17"/>
      <c r="AIH56" s="17"/>
      <c r="AII56" s="17"/>
      <c r="AIJ56" s="17"/>
      <c r="AIK56" s="17"/>
      <c r="AIL56" s="17"/>
      <c r="AIM56" s="17"/>
      <c r="AIN56" s="17"/>
      <c r="AIO56" s="17"/>
      <c r="AIP56" s="17"/>
      <c r="AIQ56" s="17"/>
      <c r="AIR56" s="17"/>
      <c r="AIS56" s="17"/>
      <c r="AIT56" s="17"/>
      <c r="AIU56" s="17"/>
      <c r="AIV56" s="17"/>
      <c r="AIW56" s="17"/>
      <c r="AIX56" s="17"/>
      <c r="AIY56" s="17"/>
      <c r="AIZ56" s="17"/>
      <c r="AJA56" s="17"/>
      <c r="AJB56" s="17"/>
      <c r="AJC56" s="17"/>
      <c r="AJD56" s="17"/>
      <c r="AJE56" s="17"/>
      <c r="AJF56" s="17"/>
      <c r="AJG56" s="17"/>
      <c r="AJH56" s="17"/>
      <c r="AJI56" s="17"/>
      <c r="AJJ56" s="17"/>
      <c r="AJK56" s="17"/>
      <c r="AJL56" s="17"/>
      <c r="AJM56" s="17"/>
      <c r="AJN56" s="17"/>
      <c r="AJO56" s="17"/>
      <c r="AJP56" s="17"/>
      <c r="AJQ56" s="17"/>
      <c r="AJR56" s="17"/>
      <c r="AJS56" s="17"/>
      <c r="AJT56" s="17"/>
      <c r="AJU56" s="17"/>
      <c r="AJV56" s="17"/>
      <c r="AJW56" s="17"/>
      <c r="AJX56" s="17"/>
      <c r="AJY56" s="17"/>
      <c r="AJZ56" s="17"/>
      <c r="AKA56" s="17"/>
      <c r="AKB56" s="17"/>
      <c r="AKC56" s="17"/>
      <c r="AKD56" s="17"/>
      <c r="AKE56" s="17"/>
      <c r="AKF56" s="17"/>
      <c r="AKG56" s="17"/>
      <c r="AKH56" s="17"/>
      <c r="AKI56" s="17"/>
      <c r="AKJ56" s="17"/>
      <c r="AKK56" s="17"/>
      <c r="AKL56" s="17"/>
      <c r="AKM56" s="17"/>
      <c r="AKN56" s="17"/>
      <c r="AKO56" s="17"/>
      <c r="AKP56" s="17"/>
      <c r="AKQ56" s="17"/>
      <c r="AKR56" s="17"/>
      <c r="AKS56" s="17"/>
      <c r="AKT56" s="17"/>
      <c r="AKU56" s="17"/>
      <c r="AKV56" s="17"/>
      <c r="AKW56" s="17"/>
      <c r="AKX56" s="17"/>
      <c r="AKY56" s="17"/>
      <c r="AKZ56" s="17"/>
      <c r="ALA56" s="17"/>
      <c r="ALB56" s="17"/>
      <c r="ALC56" s="17"/>
      <c r="ALD56" s="17"/>
      <c r="ALE56" s="17"/>
      <c r="ALF56" s="17"/>
      <c r="ALG56" s="17"/>
      <c r="ALH56" s="17"/>
      <c r="ALI56" s="17"/>
      <c r="ALJ56" s="17"/>
      <c r="ALK56" s="17"/>
      <c r="ALL56" s="17"/>
      <c r="ALM56" s="17"/>
      <c r="ALN56" s="17"/>
      <c r="ALO56" s="17"/>
      <c r="ALP56" s="17"/>
      <c r="ALQ56" s="17"/>
      <c r="ALR56" s="17"/>
      <c r="ALS56" s="17"/>
      <c r="ALT56" s="17"/>
      <c r="ALU56" s="17"/>
    </row>
    <row r="57" spans="1:1009" s="12" customFormat="1" ht="18">
      <c r="A57" s="112" t="str">
        <f>DataBase!B53</f>
        <v>Eurytemora affinis</v>
      </c>
      <c r="B57" s="112" t="str">
        <f>DataBase!C53</f>
        <v>AchE</v>
      </c>
      <c r="C57" s="112" t="str">
        <f>DataBase!D53</f>
        <v>Transition</v>
      </c>
      <c r="D57" s="112" t="str">
        <f>DataBase!E53</f>
        <v>J. Forget-Leray</v>
      </c>
      <c r="E57" s="112" t="str">
        <f>DataBase!F53</f>
        <v>SEBIO</v>
      </c>
      <c r="F57" s="20" t="str">
        <f t="shared" si="0"/>
        <v>Eurytemora affinis AchE</v>
      </c>
      <c r="G57" s="20">
        <f>_xlfn.RANK.EQ(H57,$H$9:$H$997,0)+COUNTIF(H$8:H56,H57)</f>
        <v>110</v>
      </c>
      <c r="H57" s="20">
        <f t="shared" si="1"/>
        <v>300</v>
      </c>
      <c r="I57" s="19">
        <f>INDEX(Ponderation!$W:$AA,MATCH(Analyse!I$8,Ponderation!$W:$W,0),MATCH(Analyse!$B$5,Ponderation!$W$2:$AA$2,0))*INDEX(DataBase!$1:$1048576,MATCH(Analyse!$F57,DataBase!$G:$G,0),MATCH(Analyse!I$8,DataBase!$4:$4,0))</f>
        <v>30</v>
      </c>
      <c r="J57" s="19">
        <f>INDEX(Ponderation!$W:$AA,MATCH(Analyse!J$8,Ponderation!$W:$W,0),MATCH(Analyse!$B$5,Ponderation!$W$2:$AA$2,0))*INDEX(DataBase!$1:$1048576,MATCH(Analyse!$F57,DataBase!$G:$G,0),MATCH(Analyse!J$8,DataBase!$4:$4,0))</f>
        <v>0</v>
      </c>
      <c r="K57" s="19">
        <f>INDEX(Ponderation!$W:$AA,MATCH(Analyse!K$8,Ponderation!$W:$W,0),MATCH(Analyse!$B$5,Ponderation!$W$2:$AA$2,0))*INDEX(DataBase!$1:$1048576,MATCH(Analyse!$F57,DataBase!$G:$G,0),MATCH(Analyse!K$8,DataBase!$4:$4,0))</f>
        <v>0</v>
      </c>
      <c r="L57" s="19">
        <f>INDEX(Ponderation!$W:$AA,MATCH(Analyse!L$8,Ponderation!$W:$W,0),MATCH(Analyse!$B$5,Ponderation!$W$2:$AA$2,0))*INDEX(DataBase!$1:$1048576,MATCH(Analyse!$F57,DataBase!$G:$G,0),MATCH(Analyse!L$8,DataBase!$4:$4,0))</f>
        <v>30</v>
      </c>
      <c r="M57" s="19">
        <f>INDEX(Ponderation!$W:$AA,MATCH(Analyse!M$8,Ponderation!$W:$W,0),MATCH(Analyse!$B$5,Ponderation!$W$2:$AA$2,0))*INDEX(DataBase!$1:$1048576,MATCH(Analyse!$F57,DataBase!$G:$G,0),MATCH(Analyse!M$8,DataBase!$4:$4,0))</f>
        <v>0</v>
      </c>
      <c r="N57" s="19">
        <f>INDEX(Ponderation!$W:$AA,MATCH(Analyse!N$8,Ponderation!$W:$W,0),MATCH(Analyse!$B$5,Ponderation!$W$2:$AA$2,0))*INDEX(DataBase!$1:$1048576,MATCH(Analyse!$F57,DataBase!$G:$G,0),MATCH(Analyse!N$8,DataBase!$4:$4,0))</f>
        <v>0</v>
      </c>
      <c r="O57" s="19">
        <f>INDEX(Ponderation!$W:$AA,MATCH(Analyse!O$8,Ponderation!$W:$W,0),MATCH(Analyse!$B$5,Ponderation!$W$2:$AA$2,0))*INDEX(DataBase!$1:$1048576,MATCH(Analyse!$F57,DataBase!$G:$G,0),MATCH(Analyse!O$8,DataBase!$4:$4,0))</f>
        <v>30</v>
      </c>
      <c r="P57" s="19">
        <f>INDEX(Ponderation!$W:$AA,MATCH(Analyse!P$8,Ponderation!$W:$W,0),MATCH(Analyse!$B$5,Ponderation!$W$2:$AA$2,0))*INDEX(DataBase!$1:$1048576,MATCH(Analyse!$F57,DataBase!$G:$G,0),MATCH(Analyse!P$8,DataBase!$4:$4,0))</f>
        <v>0</v>
      </c>
      <c r="Q57" s="19">
        <f>INDEX(Ponderation!$W:$AA,MATCH(Analyse!Q$8,Ponderation!$W:$W,0),MATCH(Analyse!$B$5,Ponderation!$W$2:$AA$2,0))*INDEX(DataBase!$1:$1048576,MATCH(Analyse!$F57,DataBase!$G:$G,0),MATCH(Analyse!Q$8,DataBase!$4:$4,0))</f>
        <v>0</v>
      </c>
      <c r="R57" s="19">
        <f>INDEX(Ponderation!$W:$AA,MATCH(Analyse!R$8,Ponderation!$W:$W,0),MATCH(Analyse!$B$5,Ponderation!$W$2:$AA$2,0))*INDEX(DataBase!$1:$1048576,MATCH(Analyse!$F57,DataBase!$G:$G,0),MATCH(Analyse!R$8,DataBase!$4:$4,0))</f>
        <v>30</v>
      </c>
      <c r="S57" s="19">
        <f>INDEX(Ponderation!$W:$AA,MATCH(Analyse!S$8,Ponderation!$W:$W,0),MATCH(Analyse!$B$5,Ponderation!$W$2:$AA$2,0))*INDEX(DataBase!$1:$1048576,MATCH(Analyse!$F57,DataBase!$G:$G,0),MATCH(Analyse!S$8,DataBase!$4:$4,0))</f>
        <v>0</v>
      </c>
      <c r="T57" s="19">
        <f>INDEX(Ponderation!$W:$AA,MATCH(Analyse!T$8,Ponderation!$W:$W,0),MATCH(Analyse!$B$5,Ponderation!$W$2:$AA$2,0))*INDEX(DataBase!$1:$1048576,MATCH(Analyse!$F57,DataBase!$G:$G,0),MATCH(Analyse!T$8,DataBase!$4:$4,0))</f>
        <v>0</v>
      </c>
      <c r="U57" s="19">
        <f>INDEX(Ponderation!$W:$AA,MATCH(Analyse!U$8,Ponderation!$W:$W,0),MATCH(Analyse!$B$5,Ponderation!$W$2:$AA$2,0))*INDEX(DataBase!$1:$1048576,MATCH(Analyse!$F57,DataBase!$G:$G,0),MATCH(Analyse!U$8,DataBase!$4:$4,0))</f>
        <v>30</v>
      </c>
      <c r="V57" s="19">
        <f>INDEX(Ponderation!$W:$AA,MATCH(Analyse!V$8,Ponderation!$W:$W,0),MATCH(Analyse!$B$5,Ponderation!$W$2:$AA$2,0))*INDEX(DataBase!$1:$1048576,MATCH(Analyse!$F57,DataBase!$G:$G,0),MATCH(Analyse!V$8,DataBase!$4:$4,0))</f>
        <v>0</v>
      </c>
      <c r="W57" s="19">
        <f>INDEX(Ponderation!$W:$AA,MATCH(Analyse!W$8,Ponderation!$W:$W,0),MATCH(Analyse!$B$5,Ponderation!$W$2:$AA$2,0))*INDEX(DataBase!$1:$1048576,MATCH(Analyse!$F57,DataBase!$G:$G,0),MATCH(Analyse!W$8,DataBase!$4:$4,0))</f>
        <v>0</v>
      </c>
      <c r="X57" s="19">
        <f>INDEX(Ponderation!$W:$AA,MATCH(Analyse!X$8,Ponderation!$W:$W,0),MATCH(Analyse!$B$5,Ponderation!$W$2:$AA$2,0))*INDEX(DataBase!$1:$1048576,MATCH(Analyse!$F57,DataBase!$G:$G,0),MATCH(Analyse!X$8,DataBase!$4:$4,0))</f>
        <v>0</v>
      </c>
      <c r="Y57" s="19">
        <f>INDEX(Ponderation!$W:$AA,MATCH(Analyse!Y$8,Ponderation!$W:$W,0),MATCH(Analyse!$B$5,Ponderation!$W$2:$AA$2,0))*INDEX(DataBase!$1:$1048576,MATCH(Analyse!$F57,DataBase!$G:$G,0),MATCH(Analyse!Y$8,DataBase!$4:$4,0))</f>
        <v>0</v>
      </c>
      <c r="Z57" s="19">
        <f>INDEX(Ponderation!$W:$AA,MATCH(Analyse!Z$8,Ponderation!$W:$W,0),MATCH(Analyse!$B$5,Ponderation!$W$2:$AA$2,0))*INDEX(DataBase!$1:$1048576,MATCH(Analyse!$F57,DataBase!$G:$G,0),MATCH(Analyse!Z$8,DataBase!$4:$4,0))</f>
        <v>0</v>
      </c>
      <c r="AA57" s="19">
        <f>INDEX(Ponderation!$W:$AA,MATCH(Analyse!AA$8,Ponderation!$W:$W,0),MATCH(Analyse!$B$5,Ponderation!$W$2:$AA$2,0))*INDEX(DataBase!$1:$1048576,MATCH(Analyse!$F57,DataBase!$G:$G,0),MATCH(Analyse!AA$8,DataBase!$4:$4,0))</f>
        <v>10</v>
      </c>
      <c r="AB57" s="19">
        <f>INDEX(Ponderation!$W:$AA,MATCH(Analyse!AB$8,Ponderation!$W:$W,0),MATCH(Analyse!$B$5,Ponderation!$W$2:$AA$2,0))*INDEX(DataBase!$1:$1048576,MATCH(Analyse!$F57,DataBase!$G:$G,0),MATCH(Analyse!AB$8,DataBase!$4:$4,0))</f>
        <v>0</v>
      </c>
      <c r="AC57" s="19">
        <f>INDEX(Ponderation!$W:$AA,MATCH(Analyse!AC$8,Ponderation!$W:$W,0),MATCH(Analyse!$B$5,Ponderation!$W$2:$AA$2,0))*INDEX(DataBase!$1:$1048576,MATCH(Analyse!$F57,DataBase!$G:$G,0),MATCH(Analyse!AC$8,DataBase!$4:$4,0))</f>
        <v>0</v>
      </c>
      <c r="AD57" s="19">
        <f>INDEX(Ponderation!$W:$AA,MATCH(Analyse!AD$8,Ponderation!$W:$W,0),MATCH(Analyse!$B$5,Ponderation!$W$2:$AA$2,0))*INDEX(DataBase!$1:$1048576,MATCH(Analyse!$F57,DataBase!$G:$G,0),MATCH(Analyse!AD$8,DataBase!$4:$4,0))</f>
        <v>30</v>
      </c>
      <c r="AE57" s="19">
        <f>INDEX(Ponderation!$W:$AA,MATCH(Analyse!AE$8,Ponderation!$W:$W,0),MATCH(Analyse!$B$5,Ponderation!$W$2:$AA$2,0))*INDEX(DataBase!$1:$1048576,MATCH(Analyse!$F57,DataBase!$G:$G,0),MATCH(Analyse!AE$8,DataBase!$4:$4,0))</f>
        <v>0</v>
      </c>
      <c r="AF57" s="19">
        <f>INDEX(Ponderation!$W:$AA,MATCH(Analyse!AF$8,Ponderation!$W:$W,0),MATCH(Analyse!$B$5,Ponderation!$W$2:$AA$2,0))*INDEX(DataBase!$1:$1048576,MATCH(Analyse!$F57,DataBase!$G:$G,0),MATCH(Analyse!AF$8,DataBase!$4:$4,0))</f>
        <v>0</v>
      </c>
      <c r="AG57" s="19">
        <f>INDEX(Ponderation!$W:$AA,MATCH(Analyse!AG$8,Ponderation!$W:$W,0),MATCH(Analyse!$B$5,Ponderation!$W$2:$AA$2,0))*INDEX(DataBase!$1:$1048576,MATCH(Analyse!$F57,DataBase!$G:$G,0),MATCH(Analyse!AG$8,DataBase!$4:$4,0))</f>
        <v>0</v>
      </c>
      <c r="AH57" s="19">
        <f>INDEX(Ponderation!$W:$AA,MATCH(Analyse!AH$8,Ponderation!$W:$W,0),MATCH(Analyse!$B$5,Ponderation!$W$2:$AA$2,0))*INDEX(DataBase!$1:$1048576,MATCH(Analyse!$F57,DataBase!$G:$G,0),MATCH(Analyse!AH$8,DataBase!$4:$4,0))</f>
        <v>30</v>
      </c>
      <c r="AI57" s="19">
        <f>INDEX(Ponderation!$W:$AA,MATCH(Analyse!AI$8,Ponderation!$W:$W,0),MATCH(Analyse!$B$5,Ponderation!$W$2:$AA$2,0))*INDEX(DataBase!$1:$1048576,MATCH(Analyse!$F57,DataBase!$G:$G,0),MATCH(Analyse!AI$8,DataBase!$4:$4,0))</f>
        <v>0</v>
      </c>
      <c r="AJ57" s="19">
        <f>INDEX(Ponderation!$W:$AA,MATCH(Analyse!AJ$8,Ponderation!$W:$W,0),MATCH(Analyse!$B$5,Ponderation!$W$2:$AA$2,0))*INDEX(DataBase!$1:$1048576,MATCH(Analyse!$F57,DataBase!$G:$G,0),MATCH(Analyse!AJ$8,DataBase!$4:$4,0))</f>
        <v>0</v>
      </c>
      <c r="AK57" s="19">
        <f>INDEX(Ponderation!$W:$AA,MATCH(Analyse!AK$8,Ponderation!$W:$W,0),MATCH(Analyse!$B$5,Ponderation!$W$2:$AA$2,0))*INDEX(DataBase!$1:$1048576,MATCH(Analyse!$F57,DataBase!$G:$G,0),MATCH(Analyse!AK$8,DataBase!$4:$4,0))</f>
        <v>30</v>
      </c>
      <c r="AL57" s="19">
        <f>INDEX(Ponderation!$W:$AA,MATCH(Analyse!AL$8,Ponderation!$W:$W,0),MATCH(Analyse!$B$5,Ponderation!$W$2:$AA$2,0))*INDEX(DataBase!$1:$1048576,MATCH(Analyse!$F57,DataBase!$G:$G,0),MATCH(Analyse!AL$8,DataBase!$4:$4,0))</f>
        <v>0</v>
      </c>
      <c r="AM57" s="19">
        <f>INDEX(Ponderation!$W:$AA,MATCH(Analyse!AM$8,Ponderation!$W:$W,0),MATCH(Analyse!$B$5,Ponderation!$W$2:$AA$2,0))*INDEX(DataBase!$1:$1048576,MATCH(Analyse!$F57,DataBase!$G:$G,0),MATCH(Analyse!AM$8,DataBase!$4:$4,0))</f>
        <v>20</v>
      </c>
      <c r="AN57" s="19">
        <f>INDEX(Ponderation!$W:$AA,MATCH(Analyse!AN$8,Ponderation!$W:$W,0),MATCH(Analyse!$B$5,Ponderation!$W$2:$AA$2,0))*INDEX(DataBase!$1:$1048576,MATCH(Analyse!$F57,DataBase!$G:$G,0),MATCH(Analyse!AN$8,DataBase!$4:$4,0))</f>
        <v>0</v>
      </c>
      <c r="AO57" s="19">
        <f>INDEX(Ponderation!$W:$AA,MATCH(Analyse!AO$8,Ponderation!$W:$W,0),MATCH(Analyse!$B$5,Ponderation!$W$2:$AA$2,0))*INDEX(DataBase!$1:$1048576,MATCH(Analyse!$F57,DataBase!$G:$G,0),MATCH(Analyse!AO$8,DataBase!$4:$4,0))</f>
        <v>30</v>
      </c>
      <c r="AP57" s="19">
        <f>INDEX(Ponderation!$W:$AA,MATCH(Analyse!AP$8,Ponderation!$W:$W,0),MATCH(Analyse!$B$5,Ponderation!$W$2:$AA$2,0))*INDEX(DataBase!$1:$1048576,MATCH(Analyse!$F57,DataBase!$G:$G,0),MATCH(Analyse!AP$8,DataBase!$4:$4,0))</f>
        <v>0</v>
      </c>
      <c r="AQ57" s="17"/>
      <c r="AR57" s="17"/>
      <c r="AS57" s="17"/>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c r="CV57" s="13"/>
      <c r="CW57" s="13"/>
      <c r="CX57" s="13"/>
      <c r="CY57" s="13"/>
      <c r="CZ57" s="13"/>
      <c r="DA57" s="13"/>
      <c r="DB57" s="13"/>
      <c r="DC57" s="13"/>
      <c r="DD57" s="13"/>
      <c r="DE57" s="13"/>
      <c r="DF57" s="13"/>
      <c r="DG57" s="13"/>
      <c r="DH57" s="13"/>
      <c r="DI57" s="13"/>
      <c r="DJ57" s="13"/>
      <c r="DK57" s="13"/>
      <c r="DL57" s="13"/>
      <c r="DM57" s="13"/>
      <c r="DN57" s="13"/>
      <c r="DO57" s="13"/>
      <c r="DP57" s="13"/>
      <c r="DQ57" s="13"/>
      <c r="DR57" s="13"/>
      <c r="DS57" s="13"/>
      <c r="DT57" s="13"/>
      <c r="DU57" s="13"/>
      <c r="DV57" s="13"/>
      <c r="DW57" s="13"/>
      <c r="DX57" s="13"/>
      <c r="DY57" s="13"/>
      <c r="DZ57" s="13"/>
      <c r="EA57" s="13"/>
      <c r="EB57" s="13"/>
      <c r="EC57" s="13"/>
      <c r="ED57" s="13"/>
      <c r="EE57" s="13"/>
      <c r="EF57" s="13"/>
      <c r="EG57" s="13"/>
      <c r="EH57" s="13"/>
      <c r="EI57" s="13"/>
      <c r="EJ57" s="13"/>
      <c r="EK57" s="13"/>
      <c r="EL57" s="13"/>
      <c r="EM57" s="13"/>
      <c r="EN57" s="13"/>
      <c r="EO57" s="13"/>
      <c r="EP57" s="13"/>
      <c r="EQ57" s="13"/>
      <c r="ER57" s="13"/>
      <c r="ES57" s="13"/>
      <c r="ET57" s="13"/>
      <c r="EU57" s="13"/>
      <c r="EV57" s="13"/>
      <c r="EW57" s="13"/>
      <c r="EX57" s="13"/>
      <c r="EY57" s="13"/>
      <c r="EZ57" s="13"/>
      <c r="FA57" s="13"/>
      <c r="FB57" s="13"/>
      <c r="FC57" s="13"/>
      <c r="FD57" s="13"/>
      <c r="FE57" s="13"/>
      <c r="FF57" s="13"/>
      <c r="FG57" s="13"/>
      <c r="FH57" s="13"/>
      <c r="FI57" s="13"/>
      <c r="FJ57" s="13"/>
      <c r="FK57" s="13"/>
      <c r="FL57" s="13"/>
      <c r="FM57" s="13"/>
      <c r="FN57" s="13"/>
      <c r="FO57" s="13"/>
      <c r="FP57" s="13"/>
      <c r="FQ57" s="13"/>
      <c r="FR57" s="13"/>
      <c r="FS57" s="13"/>
      <c r="FT57" s="13"/>
      <c r="FU57" s="13"/>
      <c r="FV57" s="13"/>
      <c r="FW57" s="13"/>
      <c r="FX57" s="13"/>
      <c r="FY57" s="13"/>
      <c r="FZ57" s="13"/>
      <c r="GA57" s="13"/>
      <c r="GB57" s="13"/>
      <c r="GC57" s="13"/>
      <c r="GD57" s="13"/>
      <c r="GE57" s="13"/>
      <c r="GF57" s="13"/>
      <c r="GG57" s="13"/>
      <c r="GH57" s="13"/>
      <c r="GI57" s="13"/>
      <c r="GJ57" s="13"/>
      <c r="GK57" s="13"/>
      <c r="GL57" s="13"/>
      <c r="GM57" s="13"/>
      <c r="GN57" s="13"/>
      <c r="GO57" s="13"/>
      <c r="GP57" s="13"/>
      <c r="GQ57" s="13"/>
      <c r="GR57" s="13"/>
      <c r="GS57" s="13"/>
      <c r="GT57" s="13"/>
      <c r="GU57" s="13"/>
      <c r="GV57" s="13"/>
      <c r="GW57" s="13"/>
      <c r="GX57" s="13"/>
      <c r="GY57" s="13"/>
      <c r="GZ57" s="13"/>
      <c r="HA57" s="13"/>
      <c r="HB57" s="13"/>
      <c r="HC57" s="13"/>
      <c r="HD57" s="13"/>
      <c r="HE57" s="13"/>
      <c r="HF57" s="13"/>
      <c r="HG57" s="13"/>
      <c r="HH57" s="13"/>
      <c r="HI57" s="13"/>
      <c r="HJ57" s="13"/>
      <c r="HK57" s="13"/>
      <c r="HL57" s="13"/>
      <c r="HM57" s="13"/>
      <c r="HN57" s="13"/>
      <c r="HO57" s="13"/>
      <c r="HP57" s="13"/>
      <c r="HQ57" s="13"/>
      <c r="HR57" s="13"/>
      <c r="HS57" s="13"/>
      <c r="HT57" s="13"/>
      <c r="HU57" s="13"/>
      <c r="HV57" s="13"/>
      <c r="HW57" s="13"/>
      <c r="HX57" s="13"/>
      <c r="HY57" s="13"/>
      <c r="HZ57" s="13"/>
      <c r="IA57" s="13"/>
      <c r="IB57" s="13"/>
      <c r="IC57" s="13"/>
      <c r="ID57" s="13"/>
      <c r="IE57" s="13"/>
      <c r="IF57" s="13"/>
      <c r="IG57" s="13"/>
      <c r="IH57" s="13"/>
      <c r="II57" s="13"/>
      <c r="IJ57" s="13"/>
      <c r="IK57" s="13"/>
      <c r="IL57" s="13"/>
      <c r="IM57" s="13"/>
      <c r="IN57" s="13"/>
      <c r="IO57" s="13"/>
      <c r="IP57" s="13"/>
      <c r="IQ57" s="13"/>
      <c r="IR57" s="13"/>
      <c r="IS57" s="13"/>
      <c r="IT57" s="13"/>
      <c r="IU57" s="13"/>
      <c r="IV57" s="13"/>
      <c r="IW57" s="13"/>
      <c r="IX57" s="13"/>
      <c r="IY57" s="13"/>
      <c r="IZ57" s="13"/>
      <c r="JA57" s="13"/>
      <c r="JB57" s="13"/>
      <c r="JC57" s="13"/>
      <c r="JD57" s="13"/>
      <c r="JE57" s="13"/>
      <c r="JF57" s="13"/>
      <c r="JG57" s="13"/>
      <c r="JH57" s="13"/>
      <c r="JI57" s="13"/>
      <c r="JJ57" s="13"/>
      <c r="JK57" s="13"/>
      <c r="JL57" s="13"/>
      <c r="JM57" s="13"/>
      <c r="JN57" s="13"/>
      <c r="JO57" s="13"/>
      <c r="JP57" s="13"/>
      <c r="JQ57" s="13"/>
      <c r="JR57" s="13"/>
      <c r="JS57" s="13"/>
      <c r="JT57" s="13"/>
      <c r="JU57" s="13"/>
      <c r="JV57" s="13"/>
      <c r="JW57" s="13"/>
      <c r="JX57" s="13"/>
      <c r="JY57" s="13"/>
      <c r="JZ57" s="13"/>
      <c r="KA57" s="13"/>
      <c r="KB57" s="13"/>
      <c r="KC57" s="13"/>
      <c r="KD57" s="13"/>
      <c r="KE57" s="13"/>
      <c r="KF57" s="13"/>
      <c r="KG57" s="13"/>
      <c r="KH57" s="13"/>
      <c r="KI57" s="13"/>
      <c r="KJ57" s="13"/>
      <c r="KK57" s="13"/>
      <c r="KL57" s="13"/>
      <c r="KM57" s="13"/>
      <c r="KN57" s="13"/>
      <c r="KO57" s="13"/>
      <c r="KP57" s="13"/>
      <c r="KQ57" s="13"/>
      <c r="KR57" s="13"/>
      <c r="KS57" s="13"/>
      <c r="KT57" s="13"/>
      <c r="KU57" s="13"/>
      <c r="KV57" s="13"/>
      <c r="KW57" s="13"/>
      <c r="KX57" s="13"/>
      <c r="KY57" s="13"/>
      <c r="KZ57" s="13"/>
      <c r="LA57" s="13"/>
      <c r="LB57" s="13"/>
      <c r="LC57" s="13"/>
      <c r="LD57" s="13"/>
      <c r="LE57" s="13"/>
      <c r="LF57" s="13"/>
      <c r="LG57" s="13"/>
      <c r="LH57" s="13"/>
      <c r="LI57" s="13"/>
      <c r="LJ57" s="13"/>
      <c r="LK57" s="13"/>
      <c r="LL57" s="13"/>
      <c r="LM57" s="13"/>
      <c r="LN57" s="13"/>
      <c r="LO57" s="13"/>
      <c r="LP57" s="13"/>
      <c r="LQ57" s="13"/>
      <c r="LR57" s="13"/>
      <c r="LS57" s="13"/>
      <c r="LT57" s="13"/>
      <c r="LU57" s="13"/>
      <c r="LV57" s="13"/>
      <c r="LW57" s="13"/>
      <c r="LX57" s="13"/>
      <c r="LY57" s="13"/>
      <c r="LZ57" s="13"/>
      <c r="MA57" s="13"/>
      <c r="MB57" s="13"/>
      <c r="MC57" s="13"/>
      <c r="MD57" s="13"/>
      <c r="ME57" s="13"/>
      <c r="MF57" s="13"/>
      <c r="MG57" s="13"/>
      <c r="MH57" s="13"/>
      <c r="MI57" s="13"/>
      <c r="MJ57" s="13"/>
      <c r="MK57" s="13"/>
      <c r="ML57" s="13"/>
      <c r="MM57" s="13"/>
      <c r="MN57" s="13"/>
      <c r="MO57" s="13"/>
      <c r="MP57" s="13"/>
      <c r="MQ57" s="13"/>
      <c r="MR57" s="13"/>
      <c r="MS57" s="13"/>
      <c r="MT57" s="13"/>
      <c r="MU57" s="13"/>
      <c r="MV57" s="13"/>
      <c r="MW57" s="13"/>
      <c r="MX57" s="13"/>
      <c r="MY57" s="13"/>
      <c r="MZ57" s="13"/>
      <c r="NA57" s="13"/>
      <c r="NB57" s="13"/>
      <c r="NC57" s="13"/>
      <c r="ND57" s="13"/>
      <c r="NE57" s="13"/>
      <c r="NF57" s="13"/>
      <c r="NG57" s="13"/>
      <c r="NH57" s="13"/>
      <c r="NI57" s="13"/>
      <c r="NJ57" s="13"/>
      <c r="NK57" s="13"/>
      <c r="NL57" s="13"/>
      <c r="NM57" s="13"/>
      <c r="NN57" s="13"/>
      <c r="NO57" s="13"/>
      <c r="NP57" s="13"/>
      <c r="NQ57" s="13"/>
      <c r="NR57" s="13"/>
      <c r="NS57" s="13"/>
      <c r="NT57" s="13"/>
      <c r="NU57" s="13"/>
      <c r="NV57" s="13"/>
      <c r="NW57" s="13"/>
      <c r="NX57" s="13"/>
      <c r="NY57" s="13"/>
      <c r="NZ57" s="13"/>
      <c r="OA57" s="13"/>
      <c r="OB57" s="13"/>
      <c r="OC57" s="13"/>
      <c r="OD57" s="13"/>
      <c r="OE57" s="13"/>
      <c r="OF57" s="13"/>
      <c r="OG57" s="13"/>
      <c r="OH57" s="13"/>
      <c r="OI57" s="13"/>
      <c r="OJ57" s="13"/>
      <c r="OK57" s="13"/>
      <c r="OL57" s="13"/>
      <c r="OM57" s="13"/>
      <c r="ON57" s="13"/>
      <c r="OO57" s="13"/>
      <c r="OP57" s="13"/>
      <c r="OQ57" s="13"/>
      <c r="OR57" s="13"/>
      <c r="OS57" s="13"/>
      <c r="OT57" s="13"/>
      <c r="OU57" s="13"/>
      <c r="OV57" s="13"/>
      <c r="OW57" s="13"/>
      <c r="OX57" s="13"/>
      <c r="OY57" s="13"/>
      <c r="OZ57" s="13"/>
      <c r="PA57" s="13"/>
      <c r="PB57" s="13"/>
      <c r="PC57" s="13"/>
      <c r="PD57" s="13"/>
      <c r="PE57" s="13"/>
      <c r="PF57" s="13"/>
      <c r="PG57" s="13"/>
      <c r="PH57" s="13"/>
      <c r="PI57" s="13"/>
      <c r="PJ57" s="13"/>
      <c r="PK57" s="13"/>
      <c r="PL57" s="13"/>
      <c r="PM57" s="13"/>
      <c r="PN57" s="13"/>
      <c r="PO57" s="13"/>
      <c r="PP57" s="13"/>
      <c r="PQ57" s="13"/>
      <c r="PR57" s="13"/>
      <c r="PS57" s="13"/>
      <c r="PT57" s="13"/>
      <c r="PU57" s="13"/>
      <c r="PV57" s="13"/>
      <c r="PW57" s="13"/>
      <c r="PX57" s="13"/>
      <c r="PY57" s="13"/>
      <c r="PZ57" s="13"/>
      <c r="QA57" s="13"/>
      <c r="QB57" s="13"/>
      <c r="QC57" s="13"/>
      <c r="QD57" s="13"/>
      <c r="QE57" s="13"/>
      <c r="QF57" s="13"/>
      <c r="QG57" s="13"/>
      <c r="QH57" s="13"/>
      <c r="QI57" s="13"/>
      <c r="QJ57" s="13"/>
      <c r="QK57" s="13"/>
      <c r="QL57" s="13"/>
      <c r="QM57" s="13"/>
      <c r="QN57" s="13"/>
      <c r="QO57" s="13"/>
      <c r="QP57" s="13"/>
      <c r="QQ57" s="13"/>
      <c r="QR57" s="13"/>
      <c r="QS57" s="13"/>
      <c r="QT57" s="13"/>
      <c r="QU57" s="13"/>
      <c r="QV57" s="13"/>
      <c r="QW57" s="13"/>
      <c r="QX57" s="13"/>
      <c r="QY57" s="13"/>
      <c r="QZ57" s="13"/>
      <c r="RA57" s="13"/>
      <c r="RB57" s="13"/>
      <c r="RC57" s="13"/>
      <c r="RD57" s="13"/>
      <c r="RE57" s="13"/>
      <c r="RF57" s="13"/>
      <c r="RG57" s="13"/>
      <c r="RH57" s="13"/>
      <c r="RI57" s="13"/>
      <c r="RJ57" s="13"/>
      <c r="RK57" s="13"/>
      <c r="RL57" s="13"/>
      <c r="RM57" s="13"/>
      <c r="RN57" s="13"/>
      <c r="RO57" s="13"/>
      <c r="RP57" s="13"/>
      <c r="RQ57" s="13"/>
      <c r="RR57" s="13"/>
      <c r="RS57" s="13"/>
      <c r="RT57" s="13"/>
      <c r="RU57" s="13"/>
      <c r="RV57" s="13"/>
      <c r="RW57" s="13"/>
      <c r="RX57" s="13"/>
      <c r="RY57" s="13"/>
      <c r="RZ57" s="13"/>
      <c r="SA57" s="13"/>
      <c r="SB57" s="13"/>
      <c r="SC57" s="13"/>
      <c r="SD57" s="13"/>
      <c r="SE57" s="13"/>
      <c r="SF57" s="13"/>
      <c r="SG57" s="13"/>
      <c r="SH57" s="13"/>
      <c r="SI57" s="13"/>
      <c r="SJ57" s="13"/>
      <c r="SK57" s="13"/>
      <c r="SL57" s="13"/>
      <c r="SM57" s="13"/>
      <c r="SN57" s="13"/>
      <c r="SO57" s="13"/>
      <c r="SP57" s="13"/>
      <c r="SQ57" s="13"/>
      <c r="SR57" s="13"/>
      <c r="SS57" s="13"/>
      <c r="ST57" s="13"/>
      <c r="SU57" s="13"/>
      <c r="SV57" s="13"/>
      <c r="SW57" s="13"/>
      <c r="SX57" s="13"/>
      <c r="SY57" s="13"/>
      <c r="SZ57" s="13"/>
      <c r="TA57" s="13"/>
      <c r="TB57" s="13"/>
      <c r="TC57" s="13"/>
      <c r="TD57" s="13"/>
      <c r="TE57" s="13"/>
      <c r="TF57" s="13"/>
      <c r="TG57" s="13"/>
      <c r="TH57" s="13"/>
      <c r="TI57" s="13"/>
      <c r="TJ57" s="13"/>
      <c r="TK57" s="13"/>
      <c r="TL57" s="13"/>
      <c r="TM57" s="13"/>
      <c r="TN57" s="13"/>
      <c r="TO57" s="13"/>
      <c r="TP57" s="13"/>
      <c r="TQ57" s="13"/>
      <c r="TR57" s="13"/>
      <c r="TS57" s="13"/>
      <c r="TT57" s="13"/>
      <c r="TU57" s="13"/>
      <c r="TV57" s="13"/>
      <c r="TW57" s="13"/>
      <c r="TX57" s="13"/>
      <c r="TY57" s="13"/>
      <c r="TZ57" s="13"/>
      <c r="UA57" s="13"/>
      <c r="UB57" s="13"/>
      <c r="UC57" s="13"/>
      <c r="UD57" s="13"/>
      <c r="UE57" s="13"/>
      <c r="UF57" s="13"/>
      <c r="UG57" s="13"/>
      <c r="UH57" s="13"/>
      <c r="UI57" s="13"/>
      <c r="UJ57" s="13"/>
      <c r="UK57" s="13"/>
      <c r="UL57" s="13"/>
      <c r="UM57" s="13"/>
      <c r="UN57" s="13"/>
      <c r="UO57" s="13"/>
      <c r="UP57" s="13"/>
      <c r="UQ57" s="13"/>
      <c r="UR57" s="13"/>
      <c r="US57" s="13"/>
      <c r="UT57" s="13"/>
      <c r="UU57" s="13"/>
      <c r="UV57" s="13"/>
      <c r="UW57" s="13"/>
      <c r="UX57" s="13"/>
      <c r="UY57" s="13"/>
      <c r="UZ57" s="13"/>
      <c r="VA57" s="13"/>
      <c r="VB57" s="13"/>
      <c r="VC57" s="13"/>
      <c r="VD57" s="13"/>
      <c r="VE57" s="13"/>
      <c r="VF57" s="13"/>
      <c r="VG57" s="13"/>
      <c r="VH57" s="13"/>
      <c r="VI57" s="13"/>
      <c r="VJ57" s="13"/>
      <c r="VK57" s="13"/>
      <c r="VL57" s="13"/>
      <c r="VM57" s="13"/>
      <c r="VN57" s="13"/>
      <c r="VO57" s="13"/>
      <c r="VP57" s="13"/>
      <c r="VQ57" s="13"/>
      <c r="VR57" s="13"/>
      <c r="VS57" s="13"/>
      <c r="VT57" s="13"/>
      <c r="VU57" s="13"/>
      <c r="VV57" s="13"/>
      <c r="VW57" s="13"/>
      <c r="VX57" s="13"/>
      <c r="VY57" s="13"/>
      <c r="VZ57" s="13"/>
      <c r="WA57" s="13"/>
      <c r="WB57" s="13"/>
      <c r="WC57" s="13"/>
      <c r="WD57" s="13"/>
      <c r="WE57" s="13"/>
      <c r="WF57" s="13"/>
      <c r="WG57" s="13"/>
      <c r="WH57" s="13"/>
      <c r="WI57" s="13"/>
      <c r="WJ57" s="13"/>
      <c r="WK57" s="13"/>
      <c r="WL57" s="13"/>
      <c r="WM57" s="13"/>
      <c r="WN57" s="13"/>
      <c r="WO57" s="13"/>
      <c r="WP57" s="13"/>
      <c r="WQ57" s="13"/>
      <c r="WR57" s="13"/>
      <c r="WS57" s="13"/>
      <c r="WT57" s="13"/>
      <c r="WU57" s="13"/>
      <c r="WV57" s="13"/>
      <c r="WW57" s="13"/>
      <c r="WX57" s="13"/>
      <c r="WY57" s="13"/>
      <c r="WZ57" s="13"/>
      <c r="XA57" s="13"/>
      <c r="XB57" s="13"/>
      <c r="XC57" s="13"/>
      <c r="XD57" s="13"/>
      <c r="XE57" s="13"/>
      <c r="XF57" s="13"/>
      <c r="XG57" s="13"/>
      <c r="XH57" s="13"/>
      <c r="XI57" s="13"/>
      <c r="XJ57" s="13"/>
      <c r="XK57" s="13"/>
      <c r="XL57" s="13"/>
      <c r="XM57" s="13"/>
      <c r="XN57" s="13"/>
      <c r="XO57" s="13"/>
      <c r="XP57" s="13"/>
      <c r="XQ57" s="13"/>
      <c r="XR57" s="13"/>
      <c r="XS57" s="13"/>
      <c r="XT57" s="13"/>
      <c r="XU57" s="13"/>
      <c r="XV57" s="13"/>
      <c r="XW57" s="13"/>
      <c r="XX57" s="13"/>
      <c r="XY57" s="13"/>
      <c r="XZ57" s="13"/>
      <c r="YA57" s="13"/>
      <c r="YB57" s="13"/>
      <c r="YC57" s="13"/>
      <c r="YD57" s="13"/>
      <c r="YE57" s="13"/>
      <c r="YF57" s="13"/>
      <c r="YG57" s="13"/>
      <c r="YH57" s="13"/>
      <c r="YI57" s="13"/>
      <c r="YJ57" s="13"/>
      <c r="YK57" s="13"/>
      <c r="YL57" s="13"/>
      <c r="YM57" s="13"/>
      <c r="YN57" s="13"/>
      <c r="YO57" s="13"/>
      <c r="YP57" s="13"/>
      <c r="YQ57" s="13"/>
      <c r="YR57" s="13"/>
      <c r="YS57" s="13"/>
      <c r="YT57" s="13"/>
      <c r="YU57" s="13"/>
      <c r="YV57" s="13"/>
      <c r="YW57" s="13"/>
      <c r="YX57" s="13"/>
      <c r="YY57" s="13"/>
      <c r="YZ57" s="13"/>
      <c r="ZA57" s="13"/>
      <c r="ZB57" s="13"/>
      <c r="ZC57" s="13"/>
      <c r="ZD57" s="13"/>
      <c r="ZE57" s="13"/>
      <c r="ZF57" s="13"/>
      <c r="ZG57" s="13"/>
      <c r="ZH57" s="13"/>
      <c r="ZI57" s="13"/>
      <c r="ZJ57" s="13"/>
      <c r="ZK57" s="13"/>
      <c r="ZL57" s="13"/>
      <c r="ZM57" s="13"/>
      <c r="ZN57" s="13"/>
      <c r="ZO57" s="13"/>
      <c r="ZP57" s="13"/>
      <c r="ZQ57" s="13"/>
      <c r="ZR57" s="13"/>
      <c r="ZS57" s="13"/>
      <c r="ZT57" s="13"/>
      <c r="ZU57" s="13"/>
      <c r="ZV57" s="13"/>
      <c r="ZW57" s="13"/>
      <c r="ZX57" s="13"/>
      <c r="ZY57" s="13"/>
      <c r="ZZ57" s="13"/>
      <c r="AAA57" s="13"/>
      <c r="AAB57" s="13"/>
      <c r="AAC57" s="13"/>
      <c r="AAD57" s="13"/>
      <c r="AAE57" s="13"/>
      <c r="AAF57" s="13"/>
      <c r="AAG57" s="13"/>
      <c r="AAH57" s="13"/>
      <c r="AAI57" s="13"/>
      <c r="AAJ57" s="13"/>
      <c r="AAK57" s="13"/>
      <c r="AAL57" s="13"/>
      <c r="AAM57" s="13"/>
      <c r="AAN57" s="13"/>
      <c r="AAO57" s="13"/>
      <c r="AAP57" s="13"/>
      <c r="AAQ57" s="13"/>
      <c r="AAR57" s="13"/>
      <c r="AAS57" s="13"/>
      <c r="AAT57" s="13"/>
      <c r="AAU57" s="13"/>
      <c r="AAV57" s="13"/>
      <c r="AAW57" s="13"/>
      <c r="AAX57" s="13"/>
      <c r="AAY57" s="13"/>
      <c r="AAZ57" s="13"/>
      <c r="ABA57" s="13"/>
      <c r="ABB57" s="13"/>
      <c r="ABC57" s="13"/>
      <c r="ABD57" s="13"/>
      <c r="ABE57" s="13"/>
      <c r="ABF57" s="13"/>
      <c r="ABG57" s="13"/>
      <c r="ABH57" s="13"/>
      <c r="ABI57" s="13"/>
      <c r="ABJ57" s="13"/>
      <c r="ABK57" s="13"/>
      <c r="ABL57" s="13"/>
      <c r="ABM57" s="13"/>
      <c r="ABN57" s="13"/>
      <c r="ABO57" s="13"/>
      <c r="ABP57" s="13"/>
      <c r="ABQ57" s="13"/>
      <c r="ABR57" s="13"/>
      <c r="ABS57" s="13"/>
      <c r="ABT57" s="13"/>
      <c r="ABU57" s="13"/>
      <c r="ABV57" s="13"/>
      <c r="ABW57" s="13"/>
      <c r="ABX57" s="13"/>
      <c r="ABY57" s="13"/>
      <c r="ABZ57" s="13"/>
      <c r="ACA57" s="13"/>
      <c r="ACB57" s="13"/>
      <c r="ACC57" s="13"/>
      <c r="ACD57" s="13"/>
      <c r="ACE57" s="13"/>
      <c r="ACF57" s="13"/>
      <c r="ACG57" s="13"/>
      <c r="ACH57" s="13"/>
      <c r="ACI57" s="13"/>
      <c r="ACJ57" s="13"/>
      <c r="ACK57" s="13"/>
      <c r="ACL57" s="13"/>
      <c r="ACM57" s="13"/>
      <c r="ACN57" s="13"/>
      <c r="ACO57" s="13"/>
      <c r="ACP57" s="13"/>
      <c r="ACQ57" s="13"/>
      <c r="ACR57" s="13"/>
      <c r="ACS57" s="13"/>
      <c r="ACT57" s="13"/>
      <c r="ACU57" s="13"/>
      <c r="ACV57" s="13"/>
      <c r="ACW57" s="13"/>
      <c r="ACX57" s="13"/>
      <c r="ACY57" s="13"/>
      <c r="ACZ57" s="13"/>
      <c r="ADA57" s="13"/>
      <c r="ADB57" s="13"/>
      <c r="ADC57" s="13"/>
      <c r="ADD57" s="13"/>
      <c r="ADE57" s="13"/>
      <c r="ADF57" s="13"/>
      <c r="ADG57" s="13"/>
      <c r="ADH57" s="13"/>
      <c r="ADI57" s="13"/>
      <c r="ADJ57" s="13"/>
      <c r="ADK57" s="13"/>
      <c r="ADL57" s="13"/>
      <c r="ADM57" s="13"/>
      <c r="ADN57" s="13"/>
      <c r="ADO57" s="13"/>
      <c r="ADP57" s="13"/>
      <c r="ADQ57" s="13"/>
      <c r="ADR57" s="13"/>
      <c r="ADS57" s="13"/>
      <c r="ADT57" s="13"/>
      <c r="ADU57" s="13"/>
      <c r="ADV57" s="13"/>
      <c r="ADW57" s="13"/>
      <c r="ADX57" s="13"/>
      <c r="ADY57" s="13"/>
      <c r="ADZ57" s="13"/>
      <c r="AEA57" s="13"/>
      <c r="AEB57" s="13"/>
      <c r="AEC57" s="13"/>
      <c r="AED57" s="13"/>
      <c r="AEE57" s="13"/>
      <c r="AEF57" s="13"/>
      <c r="AEG57" s="13"/>
      <c r="AEH57" s="13"/>
      <c r="AEI57" s="13"/>
      <c r="AEJ57" s="13"/>
      <c r="AEK57" s="13"/>
      <c r="AEL57" s="13"/>
      <c r="AEM57" s="13"/>
      <c r="AEN57" s="13"/>
      <c r="AEO57" s="13"/>
      <c r="AEP57" s="13"/>
      <c r="AEQ57" s="13"/>
      <c r="AER57" s="13"/>
      <c r="AES57" s="13"/>
      <c r="AET57" s="13"/>
      <c r="AEU57" s="13"/>
      <c r="AEV57" s="13"/>
      <c r="AEW57" s="13"/>
      <c r="AEX57" s="13"/>
      <c r="AEY57" s="13"/>
      <c r="AEZ57" s="13"/>
      <c r="AFA57" s="13"/>
      <c r="AFB57" s="13"/>
      <c r="AFC57" s="13"/>
      <c r="AFD57" s="13"/>
      <c r="AFE57" s="13"/>
      <c r="AFF57" s="13"/>
      <c r="AFG57" s="13"/>
      <c r="AFH57" s="13"/>
      <c r="AFI57" s="13"/>
      <c r="AFJ57" s="13"/>
      <c r="AFK57" s="13"/>
      <c r="AFL57" s="13"/>
      <c r="AFM57" s="13"/>
      <c r="AFN57" s="13"/>
      <c r="AFO57" s="13"/>
      <c r="AFP57" s="13"/>
      <c r="AFQ57" s="13"/>
      <c r="AFR57" s="13"/>
      <c r="AFS57" s="13"/>
      <c r="AFT57" s="13"/>
      <c r="AFU57" s="13"/>
      <c r="AFV57" s="13"/>
      <c r="AFW57" s="13"/>
      <c r="AFX57" s="13"/>
      <c r="AFY57" s="13"/>
      <c r="AFZ57" s="13"/>
      <c r="AGA57" s="13"/>
      <c r="AGB57" s="13"/>
      <c r="AGC57" s="13"/>
      <c r="AGD57" s="13"/>
      <c r="AGE57" s="13"/>
      <c r="AGF57" s="13"/>
      <c r="AGG57" s="13"/>
      <c r="AGH57" s="13"/>
      <c r="AGI57" s="13"/>
      <c r="AGJ57" s="13"/>
      <c r="AGK57" s="13"/>
      <c r="AGL57" s="13"/>
      <c r="AGM57" s="13"/>
      <c r="AGN57" s="13"/>
      <c r="AGO57" s="13"/>
      <c r="AGP57" s="13"/>
      <c r="AGQ57" s="13"/>
      <c r="AGR57" s="13"/>
      <c r="AGS57" s="13"/>
      <c r="AGT57" s="13"/>
      <c r="AGU57" s="13"/>
      <c r="AGV57" s="13"/>
      <c r="AGW57" s="13"/>
      <c r="AGX57" s="13"/>
      <c r="AGY57" s="13"/>
      <c r="AGZ57" s="13"/>
      <c r="AHA57" s="13"/>
      <c r="AHB57" s="13"/>
      <c r="AHC57" s="13"/>
      <c r="AHD57" s="13"/>
      <c r="AHE57" s="13"/>
      <c r="AHF57" s="13"/>
      <c r="AHG57" s="13"/>
      <c r="AHH57" s="13"/>
      <c r="AHI57" s="13"/>
      <c r="AHJ57" s="13"/>
      <c r="AHK57" s="13"/>
      <c r="AHL57" s="13"/>
      <c r="AHM57" s="13"/>
      <c r="AHN57" s="13"/>
      <c r="AHO57" s="13"/>
      <c r="AHP57" s="13"/>
      <c r="AHQ57" s="13"/>
      <c r="AHR57" s="13"/>
      <c r="AHS57" s="13"/>
      <c r="AHT57" s="13"/>
      <c r="AHU57" s="13"/>
      <c r="AHV57" s="13"/>
      <c r="AHW57" s="13"/>
      <c r="AHX57" s="13"/>
      <c r="AHY57" s="13"/>
      <c r="AHZ57" s="13"/>
      <c r="AIA57" s="13"/>
      <c r="AIB57" s="13"/>
      <c r="AIC57" s="13"/>
      <c r="AID57" s="13"/>
      <c r="AIE57" s="13"/>
      <c r="AIF57" s="13"/>
      <c r="AIG57" s="13"/>
      <c r="AIH57" s="13"/>
      <c r="AII57" s="13"/>
      <c r="AIJ57" s="13"/>
      <c r="AIK57" s="13"/>
      <c r="AIL57" s="13"/>
      <c r="AIM57" s="13"/>
      <c r="AIN57" s="13"/>
      <c r="AIO57" s="13"/>
      <c r="AIP57" s="13"/>
      <c r="AIQ57" s="13"/>
      <c r="AIR57" s="13"/>
      <c r="AIS57" s="13"/>
      <c r="AIT57" s="13"/>
      <c r="AIU57" s="13"/>
      <c r="AIV57" s="13"/>
      <c r="AIW57" s="13"/>
      <c r="AIX57" s="13"/>
      <c r="AIY57" s="13"/>
      <c r="AIZ57" s="13"/>
      <c r="AJA57" s="13"/>
      <c r="AJB57" s="13"/>
      <c r="AJC57" s="13"/>
      <c r="AJD57" s="13"/>
      <c r="AJE57" s="13"/>
      <c r="AJF57" s="13"/>
      <c r="AJG57" s="13"/>
      <c r="AJH57" s="13"/>
      <c r="AJI57" s="13"/>
      <c r="AJJ57" s="13"/>
      <c r="AJK57" s="13"/>
      <c r="AJL57" s="13"/>
      <c r="AJM57" s="13"/>
      <c r="AJN57" s="13"/>
      <c r="AJO57" s="13"/>
      <c r="AJP57" s="13"/>
      <c r="AJQ57" s="13"/>
      <c r="AJR57" s="13"/>
      <c r="AJS57" s="13"/>
      <c r="AJT57" s="13"/>
      <c r="AJU57" s="13"/>
      <c r="AJV57" s="13"/>
      <c r="AJW57" s="13"/>
      <c r="AJX57" s="13"/>
      <c r="AJY57" s="13"/>
      <c r="AJZ57" s="13"/>
      <c r="AKA57" s="13"/>
      <c r="AKB57" s="13"/>
      <c r="AKC57" s="13"/>
      <c r="AKD57" s="13"/>
      <c r="AKE57" s="13"/>
      <c r="AKF57" s="13"/>
      <c r="AKG57" s="13"/>
      <c r="AKH57" s="13"/>
      <c r="AKI57" s="13"/>
      <c r="AKJ57" s="13"/>
      <c r="AKK57" s="13"/>
      <c r="AKL57" s="13"/>
      <c r="AKM57" s="13"/>
      <c r="AKN57" s="13"/>
      <c r="AKO57" s="13"/>
      <c r="AKP57" s="13"/>
      <c r="AKQ57" s="13"/>
      <c r="AKR57" s="13"/>
      <c r="AKS57" s="13"/>
      <c r="AKT57" s="13"/>
      <c r="AKU57" s="13"/>
      <c r="AKV57" s="13"/>
      <c r="AKW57" s="13"/>
      <c r="AKX57" s="13"/>
      <c r="AKY57" s="13"/>
      <c r="AKZ57" s="13"/>
      <c r="ALA57" s="13"/>
      <c r="ALB57" s="13"/>
      <c r="ALC57" s="13"/>
      <c r="ALD57" s="13"/>
      <c r="ALE57" s="13"/>
      <c r="ALF57" s="13"/>
      <c r="ALG57" s="13"/>
      <c r="ALH57" s="13"/>
      <c r="ALI57" s="13"/>
      <c r="ALJ57" s="13"/>
      <c r="ALK57" s="13"/>
      <c r="ALL57" s="13"/>
      <c r="ALM57" s="13"/>
      <c r="ALN57" s="13"/>
      <c r="ALO57" s="13"/>
      <c r="ALP57" s="13"/>
      <c r="ALQ57" s="13"/>
      <c r="ALR57" s="13"/>
      <c r="ALS57" s="13"/>
      <c r="ALT57" s="13"/>
      <c r="ALU57" s="13"/>
    </row>
    <row r="58" spans="1:1009" s="12" customFormat="1" ht="56">
      <c r="A58" s="112" t="str">
        <f>DataBase!B54</f>
        <v>Dreissena polymorpha</v>
      </c>
      <c r="B58" s="112" t="str">
        <f>DataBase!C54</f>
        <v>Indice de maturité sexuelle (qté adn présent dans cellule germinale male, distinguer cellule haplo, diplo ou triplo))</v>
      </c>
      <c r="C58" s="112" t="str">
        <f>DataBase!D54</f>
        <v>Continental</v>
      </c>
      <c r="D58" s="112" t="str">
        <f>DataBase!E54</f>
        <v>M. Bonnard</v>
      </c>
      <c r="E58" s="112" t="str">
        <f>DataBase!F54</f>
        <v>SEBIO</v>
      </c>
      <c r="F58" s="20" t="str">
        <f t="shared" si="0"/>
        <v>Dreissena polymorpha Indice de maturité sexuelle (qté adn présent dans cellule germinale male, distinguer cellule haplo, diplo ou triplo))</v>
      </c>
      <c r="G58" s="20">
        <f>_xlfn.RANK.EQ(H58,$H$9:$H$997,0)+COUNTIF(H$8:H57,H58)</f>
        <v>134</v>
      </c>
      <c r="H58" s="20">
        <f t="shared" si="1"/>
        <v>280</v>
      </c>
      <c r="I58" s="19">
        <f>INDEX(Ponderation!$W:$AA,MATCH(Analyse!I$8,Ponderation!$W:$W,0),MATCH(Analyse!$B$5,Ponderation!$W$2:$AA$2,0))*INDEX(DataBase!$1:$1048576,MATCH(Analyse!$F58,DataBase!$G:$G,0),MATCH(Analyse!I$8,DataBase!$4:$4,0))</f>
        <v>0</v>
      </c>
      <c r="J58" s="19">
        <f>INDEX(Ponderation!$W:$AA,MATCH(Analyse!J$8,Ponderation!$W:$W,0),MATCH(Analyse!$B$5,Ponderation!$W$2:$AA$2,0))*INDEX(DataBase!$1:$1048576,MATCH(Analyse!$F58,DataBase!$G:$G,0),MATCH(Analyse!J$8,DataBase!$4:$4,0))</f>
        <v>0</v>
      </c>
      <c r="K58" s="19">
        <f>INDEX(Ponderation!$W:$AA,MATCH(Analyse!K$8,Ponderation!$W:$W,0),MATCH(Analyse!$B$5,Ponderation!$W$2:$AA$2,0))*INDEX(DataBase!$1:$1048576,MATCH(Analyse!$F58,DataBase!$G:$G,0),MATCH(Analyse!K$8,DataBase!$4:$4,0))</f>
        <v>10</v>
      </c>
      <c r="L58" s="19">
        <f>INDEX(Ponderation!$W:$AA,MATCH(Analyse!L$8,Ponderation!$W:$W,0),MATCH(Analyse!$B$5,Ponderation!$W$2:$AA$2,0))*INDEX(DataBase!$1:$1048576,MATCH(Analyse!$F58,DataBase!$G:$G,0),MATCH(Analyse!L$8,DataBase!$4:$4,0))</f>
        <v>0</v>
      </c>
      <c r="M58" s="19">
        <f>INDEX(Ponderation!$W:$AA,MATCH(Analyse!M$8,Ponderation!$W:$W,0),MATCH(Analyse!$B$5,Ponderation!$W$2:$AA$2,0))*INDEX(DataBase!$1:$1048576,MATCH(Analyse!$F58,DataBase!$G:$G,0),MATCH(Analyse!M$8,DataBase!$4:$4,0))</f>
        <v>20</v>
      </c>
      <c r="N58" s="19">
        <f>INDEX(Ponderation!$W:$AA,MATCH(Analyse!N$8,Ponderation!$W:$W,0),MATCH(Analyse!$B$5,Ponderation!$W$2:$AA$2,0))*INDEX(DataBase!$1:$1048576,MATCH(Analyse!$F58,DataBase!$G:$G,0),MATCH(Analyse!N$8,DataBase!$4:$4,0))</f>
        <v>0</v>
      </c>
      <c r="O58" s="19">
        <f>INDEX(Ponderation!$W:$AA,MATCH(Analyse!O$8,Ponderation!$W:$W,0),MATCH(Analyse!$B$5,Ponderation!$W$2:$AA$2,0))*INDEX(DataBase!$1:$1048576,MATCH(Analyse!$F58,DataBase!$G:$G,0),MATCH(Analyse!O$8,DataBase!$4:$4,0))</f>
        <v>30</v>
      </c>
      <c r="P58" s="19">
        <f>INDEX(Ponderation!$W:$AA,MATCH(Analyse!P$8,Ponderation!$W:$W,0),MATCH(Analyse!$B$5,Ponderation!$W$2:$AA$2,0))*INDEX(DataBase!$1:$1048576,MATCH(Analyse!$F58,DataBase!$G:$G,0),MATCH(Analyse!P$8,DataBase!$4:$4,0))</f>
        <v>0</v>
      </c>
      <c r="Q58" s="19">
        <f>INDEX(Ponderation!$W:$AA,MATCH(Analyse!Q$8,Ponderation!$W:$W,0),MATCH(Analyse!$B$5,Ponderation!$W$2:$AA$2,0))*INDEX(DataBase!$1:$1048576,MATCH(Analyse!$F58,DataBase!$G:$G,0),MATCH(Analyse!Q$8,DataBase!$4:$4,0))</f>
        <v>0</v>
      </c>
      <c r="R58" s="19">
        <f>INDEX(Ponderation!$W:$AA,MATCH(Analyse!R$8,Ponderation!$W:$W,0),MATCH(Analyse!$B$5,Ponderation!$W$2:$AA$2,0))*INDEX(DataBase!$1:$1048576,MATCH(Analyse!$F58,DataBase!$G:$G,0),MATCH(Analyse!R$8,DataBase!$4:$4,0))</f>
        <v>30</v>
      </c>
      <c r="S58" s="19">
        <f>INDEX(Ponderation!$W:$AA,MATCH(Analyse!S$8,Ponderation!$W:$W,0),MATCH(Analyse!$B$5,Ponderation!$W$2:$AA$2,0))*INDEX(DataBase!$1:$1048576,MATCH(Analyse!$F58,DataBase!$G:$G,0),MATCH(Analyse!S$8,DataBase!$4:$4,0))</f>
        <v>0</v>
      </c>
      <c r="T58" s="19">
        <f>INDEX(Ponderation!$W:$AA,MATCH(Analyse!T$8,Ponderation!$W:$W,0),MATCH(Analyse!$B$5,Ponderation!$W$2:$AA$2,0))*INDEX(DataBase!$1:$1048576,MATCH(Analyse!$F58,DataBase!$G:$G,0),MATCH(Analyse!T$8,DataBase!$4:$4,0))</f>
        <v>0</v>
      </c>
      <c r="U58" s="19">
        <f>INDEX(Ponderation!$W:$AA,MATCH(Analyse!U$8,Ponderation!$W:$W,0),MATCH(Analyse!$B$5,Ponderation!$W$2:$AA$2,0))*INDEX(DataBase!$1:$1048576,MATCH(Analyse!$F58,DataBase!$G:$G,0),MATCH(Analyse!U$8,DataBase!$4:$4,0))</f>
        <v>0</v>
      </c>
      <c r="V58" s="19">
        <f>INDEX(Ponderation!$W:$AA,MATCH(Analyse!V$8,Ponderation!$W:$W,0),MATCH(Analyse!$B$5,Ponderation!$W$2:$AA$2,0))*INDEX(DataBase!$1:$1048576,MATCH(Analyse!$F58,DataBase!$G:$G,0),MATCH(Analyse!V$8,DataBase!$4:$4,0))</f>
        <v>0</v>
      </c>
      <c r="W58" s="19">
        <f>INDEX(Ponderation!$W:$AA,MATCH(Analyse!W$8,Ponderation!$W:$W,0),MATCH(Analyse!$B$5,Ponderation!$W$2:$AA$2,0))*INDEX(DataBase!$1:$1048576,MATCH(Analyse!$F58,DataBase!$G:$G,0),MATCH(Analyse!W$8,DataBase!$4:$4,0))</f>
        <v>10</v>
      </c>
      <c r="X58" s="19">
        <f>INDEX(Ponderation!$W:$AA,MATCH(Analyse!X$8,Ponderation!$W:$W,0),MATCH(Analyse!$B$5,Ponderation!$W$2:$AA$2,0))*INDEX(DataBase!$1:$1048576,MATCH(Analyse!$F58,DataBase!$G:$G,0),MATCH(Analyse!X$8,DataBase!$4:$4,0))</f>
        <v>10</v>
      </c>
      <c r="Y58" s="19">
        <f>INDEX(Ponderation!$W:$AA,MATCH(Analyse!Y$8,Ponderation!$W:$W,0),MATCH(Analyse!$B$5,Ponderation!$W$2:$AA$2,0))*INDEX(DataBase!$1:$1048576,MATCH(Analyse!$F58,DataBase!$G:$G,0),MATCH(Analyse!Y$8,DataBase!$4:$4,0))</f>
        <v>10</v>
      </c>
      <c r="Z58" s="19">
        <f>INDEX(Ponderation!$W:$AA,MATCH(Analyse!Z$8,Ponderation!$W:$W,0),MATCH(Analyse!$B$5,Ponderation!$W$2:$AA$2,0))*INDEX(DataBase!$1:$1048576,MATCH(Analyse!$F58,DataBase!$G:$G,0),MATCH(Analyse!Z$8,DataBase!$4:$4,0))</f>
        <v>10</v>
      </c>
      <c r="AA58" s="19">
        <f>INDEX(Ponderation!$W:$AA,MATCH(Analyse!AA$8,Ponderation!$W:$W,0),MATCH(Analyse!$B$5,Ponderation!$W$2:$AA$2,0))*INDEX(DataBase!$1:$1048576,MATCH(Analyse!$F58,DataBase!$G:$G,0),MATCH(Analyse!AA$8,DataBase!$4:$4,0))</f>
        <v>0</v>
      </c>
      <c r="AB58" s="19">
        <f>INDEX(Ponderation!$W:$AA,MATCH(Analyse!AB$8,Ponderation!$W:$W,0),MATCH(Analyse!$B$5,Ponderation!$W$2:$AA$2,0))*INDEX(DataBase!$1:$1048576,MATCH(Analyse!$F58,DataBase!$G:$G,0),MATCH(Analyse!AB$8,DataBase!$4:$4,0))</f>
        <v>0</v>
      </c>
      <c r="AC58" s="19">
        <f>INDEX(Ponderation!$W:$AA,MATCH(Analyse!AC$8,Ponderation!$W:$W,0),MATCH(Analyse!$B$5,Ponderation!$W$2:$AA$2,0))*INDEX(DataBase!$1:$1048576,MATCH(Analyse!$F58,DataBase!$G:$G,0),MATCH(Analyse!AC$8,DataBase!$4:$4,0))</f>
        <v>0</v>
      </c>
      <c r="AD58" s="19">
        <f>INDEX(Ponderation!$W:$AA,MATCH(Analyse!AD$8,Ponderation!$W:$W,0),MATCH(Analyse!$B$5,Ponderation!$W$2:$AA$2,0))*INDEX(DataBase!$1:$1048576,MATCH(Analyse!$F58,DataBase!$G:$G,0),MATCH(Analyse!AD$8,DataBase!$4:$4,0))</f>
        <v>30</v>
      </c>
      <c r="AE58" s="19">
        <f>INDEX(Ponderation!$W:$AA,MATCH(Analyse!AE$8,Ponderation!$W:$W,0),MATCH(Analyse!$B$5,Ponderation!$W$2:$AA$2,0))*INDEX(DataBase!$1:$1048576,MATCH(Analyse!$F58,DataBase!$G:$G,0),MATCH(Analyse!AE$8,DataBase!$4:$4,0))</f>
        <v>0</v>
      </c>
      <c r="AF58" s="19">
        <f>INDEX(Ponderation!$W:$AA,MATCH(Analyse!AF$8,Ponderation!$W:$W,0),MATCH(Analyse!$B$5,Ponderation!$W$2:$AA$2,0))*INDEX(DataBase!$1:$1048576,MATCH(Analyse!$F58,DataBase!$G:$G,0),MATCH(Analyse!AF$8,DataBase!$4:$4,0))</f>
        <v>30</v>
      </c>
      <c r="AG58" s="19">
        <f>INDEX(Ponderation!$W:$AA,MATCH(Analyse!AG$8,Ponderation!$W:$W,0),MATCH(Analyse!$B$5,Ponderation!$W$2:$AA$2,0))*INDEX(DataBase!$1:$1048576,MATCH(Analyse!$F58,DataBase!$G:$G,0),MATCH(Analyse!AG$8,DataBase!$4:$4,0))</f>
        <v>0</v>
      </c>
      <c r="AH58" s="19">
        <f>INDEX(Ponderation!$W:$AA,MATCH(Analyse!AH$8,Ponderation!$W:$W,0),MATCH(Analyse!$B$5,Ponderation!$W$2:$AA$2,0))*INDEX(DataBase!$1:$1048576,MATCH(Analyse!$F58,DataBase!$G:$G,0),MATCH(Analyse!AH$8,DataBase!$4:$4,0))</f>
        <v>30</v>
      </c>
      <c r="AI58" s="19">
        <f>INDEX(Ponderation!$W:$AA,MATCH(Analyse!AI$8,Ponderation!$W:$W,0),MATCH(Analyse!$B$5,Ponderation!$W$2:$AA$2,0))*INDEX(DataBase!$1:$1048576,MATCH(Analyse!$F58,DataBase!$G:$G,0),MATCH(Analyse!AI$8,DataBase!$4:$4,0))</f>
        <v>0</v>
      </c>
      <c r="AJ58" s="19">
        <f>INDEX(Ponderation!$W:$AA,MATCH(Analyse!AJ$8,Ponderation!$W:$W,0),MATCH(Analyse!$B$5,Ponderation!$W$2:$AA$2,0))*INDEX(DataBase!$1:$1048576,MATCH(Analyse!$F58,DataBase!$G:$G,0),MATCH(Analyse!AJ$8,DataBase!$4:$4,0))</f>
        <v>0</v>
      </c>
      <c r="AK58" s="19">
        <f>INDEX(Ponderation!$W:$AA,MATCH(Analyse!AK$8,Ponderation!$W:$W,0),MATCH(Analyse!$B$5,Ponderation!$W$2:$AA$2,0))*INDEX(DataBase!$1:$1048576,MATCH(Analyse!$F58,DataBase!$G:$G,0),MATCH(Analyse!AK$8,DataBase!$4:$4,0))</f>
        <v>30</v>
      </c>
      <c r="AL58" s="19">
        <f>INDEX(Ponderation!$W:$AA,MATCH(Analyse!AL$8,Ponderation!$W:$W,0),MATCH(Analyse!$B$5,Ponderation!$W$2:$AA$2,0))*INDEX(DataBase!$1:$1048576,MATCH(Analyse!$F58,DataBase!$G:$G,0),MATCH(Analyse!AL$8,DataBase!$4:$4,0))</f>
        <v>0</v>
      </c>
      <c r="AM58" s="19">
        <f>INDEX(Ponderation!$W:$AA,MATCH(Analyse!AM$8,Ponderation!$W:$W,0),MATCH(Analyse!$B$5,Ponderation!$W$2:$AA$2,0))*INDEX(DataBase!$1:$1048576,MATCH(Analyse!$F58,DataBase!$G:$G,0),MATCH(Analyse!AM$8,DataBase!$4:$4,0))</f>
        <v>20</v>
      </c>
      <c r="AN58" s="19">
        <f>INDEX(Ponderation!$W:$AA,MATCH(Analyse!AN$8,Ponderation!$W:$W,0),MATCH(Analyse!$B$5,Ponderation!$W$2:$AA$2,0))*INDEX(DataBase!$1:$1048576,MATCH(Analyse!$F58,DataBase!$G:$G,0),MATCH(Analyse!AN$8,DataBase!$4:$4,0))</f>
        <v>0</v>
      </c>
      <c r="AO58" s="19">
        <f>INDEX(Ponderation!$W:$AA,MATCH(Analyse!AO$8,Ponderation!$W:$W,0),MATCH(Analyse!$B$5,Ponderation!$W$2:$AA$2,0))*INDEX(DataBase!$1:$1048576,MATCH(Analyse!$F58,DataBase!$G:$G,0),MATCH(Analyse!AO$8,DataBase!$4:$4,0))</f>
        <v>0</v>
      </c>
      <c r="AP58" s="19">
        <f>INDEX(Ponderation!$W:$AA,MATCH(Analyse!AP$8,Ponderation!$W:$W,0),MATCH(Analyse!$B$5,Ponderation!$W$2:$AA$2,0))*INDEX(DataBase!$1:$1048576,MATCH(Analyse!$F58,DataBase!$G:$G,0),MATCH(Analyse!AP$8,DataBase!$4:$4,0))</f>
        <v>10</v>
      </c>
      <c r="AQ58" s="17"/>
      <c r="AR58" s="17"/>
      <c r="AS58" s="17"/>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c r="CV58" s="13"/>
      <c r="CW58" s="13"/>
      <c r="CX58" s="13"/>
      <c r="CY58" s="13"/>
      <c r="CZ58" s="13"/>
      <c r="DA58" s="13"/>
      <c r="DB58" s="13"/>
      <c r="DC58" s="13"/>
      <c r="DD58" s="13"/>
      <c r="DE58" s="13"/>
      <c r="DF58" s="13"/>
      <c r="DG58" s="13"/>
      <c r="DH58" s="13"/>
      <c r="DI58" s="13"/>
      <c r="DJ58" s="13"/>
      <c r="DK58" s="13"/>
      <c r="DL58" s="13"/>
      <c r="DM58" s="13"/>
      <c r="DN58" s="13"/>
      <c r="DO58" s="13"/>
      <c r="DP58" s="13"/>
      <c r="DQ58" s="13"/>
      <c r="DR58" s="13"/>
      <c r="DS58" s="13"/>
      <c r="DT58" s="13"/>
      <c r="DU58" s="13"/>
      <c r="DV58" s="13"/>
      <c r="DW58" s="13"/>
      <c r="DX58" s="13"/>
      <c r="DY58" s="13"/>
      <c r="DZ58" s="13"/>
      <c r="EA58" s="13"/>
      <c r="EB58" s="13"/>
      <c r="EC58" s="13"/>
      <c r="ED58" s="13"/>
      <c r="EE58" s="13"/>
      <c r="EF58" s="13"/>
      <c r="EG58" s="13"/>
      <c r="EH58" s="13"/>
      <c r="EI58" s="13"/>
      <c r="EJ58" s="13"/>
      <c r="EK58" s="13"/>
      <c r="EL58" s="13"/>
      <c r="EM58" s="13"/>
      <c r="EN58" s="13"/>
      <c r="EO58" s="13"/>
      <c r="EP58" s="13"/>
      <c r="EQ58" s="13"/>
      <c r="ER58" s="13"/>
      <c r="ES58" s="13"/>
      <c r="ET58" s="13"/>
      <c r="EU58" s="13"/>
      <c r="EV58" s="13"/>
      <c r="EW58" s="13"/>
      <c r="EX58" s="13"/>
      <c r="EY58" s="13"/>
      <c r="EZ58" s="13"/>
      <c r="FA58" s="13"/>
      <c r="FB58" s="13"/>
      <c r="FC58" s="13"/>
      <c r="FD58" s="13"/>
      <c r="FE58" s="13"/>
      <c r="FF58" s="13"/>
      <c r="FG58" s="13"/>
      <c r="FH58" s="13"/>
      <c r="FI58" s="13"/>
      <c r="FJ58" s="13"/>
      <c r="FK58" s="13"/>
      <c r="FL58" s="13"/>
      <c r="FM58" s="13"/>
      <c r="FN58" s="13"/>
      <c r="FO58" s="13"/>
      <c r="FP58" s="13"/>
      <c r="FQ58" s="13"/>
      <c r="FR58" s="13"/>
      <c r="FS58" s="13"/>
      <c r="FT58" s="13"/>
      <c r="FU58" s="13"/>
      <c r="FV58" s="13"/>
      <c r="FW58" s="13"/>
      <c r="FX58" s="13"/>
      <c r="FY58" s="13"/>
      <c r="FZ58" s="13"/>
      <c r="GA58" s="13"/>
      <c r="GB58" s="13"/>
      <c r="GC58" s="13"/>
      <c r="GD58" s="13"/>
      <c r="GE58" s="13"/>
      <c r="GF58" s="13"/>
      <c r="GG58" s="13"/>
      <c r="GH58" s="13"/>
      <c r="GI58" s="13"/>
      <c r="GJ58" s="13"/>
      <c r="GK58" s="13"/>
      <c r="GL58" s="13"/>
      <c r="GM58" s="13"/>
      <c r="GN58" s="13"/>
      <c r="GO58" s="13"/>
      <c r="GP58" s="13"/>
      <c r="GQ58" s="13"/>
      <c r="GR58" s="13"/>
      <c r="GS58" s="13"/>
      <c r="GT58" s="13"/>
      <c r="GU58" s="13"/>
      <c r="GV58" s="13"/>
      <c r="GW58" s="13"/>
      <c r="GX58" s="13"/>
      <c r="GY58" s="13"/>
      <c r="GZ58" s="13"/>
      <c r="HA58" s="13"/>
      <c r="HB58" s="13"/>
      <c r="HC58" s="13"/>
      <c r="HD58" s="13"/>
      <c r="HE58" s="13"/>
      <c r="HF58" s="13"/>
      <c r="HG58" s="13"/>
      <c r="HH58" s="13"/>
      <c r="HI58" s="13"/>
      <c r="HJ58" s="13"/>
      <c r="HK58" s="13"/>
      <c r="HL58" s="13"/>
      <c r="HM58" s="13"/>
      <c r="HN58" s="13"/>
      <c r="HO58" s="13"/>
      <c r="HP58" s="13"/>
      <c r="HQ58" s="13"/>
      <c r="HR58" s="13"/>
      <c r="HS58" s="13"/>
      <c r="HT58" s="13"/>
      <c r="HU58" s="13"/>
      <c r="HV58" s="13"/>
      <c r="HW58" s="13"/>
      <c r="HX58" s="13"/>
      <c r="HY58" s="13"/>
      <c r="HZ58" s="13"/>
      <c r="IA58" s="13"/>
      <c r="IB58" s="13"/>
      <c r="IC58" s="13"/>
      <c r="ID58" s="13"/>
      <c r="IE58" s="13"/>
      <c r="IF58" s="13"/>
      <c r="IG58" s="13"/>
      <c r="IH58" s="13"/>
      <c r="II58" s="13"/>
      <c r="IJ58" s="13"/>
      <c r="IK58" s="13"/>
      <c r="IL58" s="13"/>
      <c r="IM58" s="13"/>
      <c r="IN58" s="13"/>
      <c r="IO58" s="13"/>
      <c r="IP58" s="13"/>
      <c r="IQ58" s="13"/>
      <c r="IR58" s="13"/>
      <c r="IS58" s="13"/>
      <c r="IT58" s="13"/>
      <c r="IU58" s="13"/>
      <c r="IV58" s="13"/>
      <c r="IW58" s="13"/>
      <c r="IX58" s="13"/>
      <c r="IY58" s="13"/>
      <c r="IZ58" s="13"/>
      <c r="JA58" s="13"/>
      <c r="JB58" s="13"/>
      <c r="JC58" s="13"/>
      <c r="JD58" s="13"/>
      <c r="JE58" s="13"/>
      <c r="JF58" s="13"/>
      <c r="JG58" s="13"/>
      <c r="JH58" s="13"/>
      <c r="JI58" s="13"/>
      <c r="JJ58" s="13"/>
      <c r="JK58" s="13"/>
      <c r="JL58" s="13"/>
      <c r="JM58" s="13"/>
      <c r="JN58" s="13"/>
      <c r="JO58" s="13"/>
      <c r="JP58" s="13"/>
      <c r="JQ58" s="13"/>
      <c r="JR58" s="13"/>
      <c r="JS58" s="13"/>
      <c r="JT58" s="13"/>
      <c r="JU58" s="13"/>
      <c r="JV58" s="13"/>
      <c r="JW58" s="13"/>
      <c r="JX58" s="13"/>
      <c r="JY58" s="13"/>
      <c r="JZ58" s="13"/>
      <c r="KA58" s="13"/>
      <c r="KB58" s="13"/>
      <c r="KC58" s="13"/>
      <c r="KD58" s="13"/>
      <c r="KE58" s="13"/>
      <c r="KF58" s="13"/>
      <c r="KG58" s="13"/>
      <c r="KH58" s="13"/>
      <c r="KI58" s="13"/>
      <c r="KJ58" s="13"/>
      <c r="KK58" s="13"/>
      <c r="KL58" s="13"/>
      <c r="KM58" s="13"/>
      <c r="KN58" s="13"/>
      <c r="KO58" s="13"/>
      <c r="KP58" s="13"/>
      <c r="KQ58" s="13"/>
      <c r="KR58" s="13"/>
      <c r="KS58" s="13"/>
      <c r="KT58" s="13"/>
      <c r="KU58" s="13"/>
      <c r="KV58" s="13"/>
      <c r="KW58" s="13"/>
      <c r="KX58" s="13"/>
      <c r="KY58" s="13"/>
      <c r="KZ58" s="13"/>
      <c r="LA58" s="13"/>
      <c r="LB58" s="13"/>
      <c r="LC58" s="13"/>
      <c r="LD58" s="13"/>
      <c r="LE58" s="13"/>
      <c r="LF58" s="13"/>
      <c r="LG58" s="13"/>
      <c r="LH58" s="13"/>
      <c r="LI58" s="13"/>
      <c r="LJ58" s="13"/>
      <c r="LK58" s="13"/>
      <c r="LL58" s="13"/>
      <c r="LM58" s="13"/>
      <c r="LN58" s="13"/>
      <c r="LO58" s="13"/>
      <c r="LP58" s="13"/>
      <c r="LQ58" s="13"/>
      <c r="LR58" s="13"/>
      <c r="LS58" s="13"/>
      <c r="LT58" s="13"/>
      <c r="LU58" s="13"/>
      <c r="LV58" s="13"/>
      <c r="LW58" s="13"/>
      <c r="LX58" s="13"/>
      <c r="LY58" s="13"/>
      <c r="LZ58" s="13"/>
      <c r="MA58" s="13"/>
      <c r="MB58" s="13"/>
      <c r="MC58" s="13"/>
      <c r="MD58" s="13"/>
      <c r="ME58" s="13"/>
      <c r="MF58" s="13"/>
      <c r="MG58" s="13"/>
      <c r="MH58" s="13"/>
      <c r="MI58" s="13"/>
      <c r="MJ58" s="13"/>
      <c r="MK58" s="13"/>
      <c r="ML58" s="13"/>
      <c r="MM58" s="13"/>
      <c r="MN58" s="13"/>
      <c r="MO58" s="13"/>
      <c r="MP58" s="13"/>
      <c r="MQ58" s="13"/>
      <c r="MR58" s="13"/>
      <c r="MS58" s="13"/>
      <c r="MT58" s="13"/>
      <c r="MU58" s="13"/>
      <c r="MV58" s="13"/>
      <c r="MW58" s="13"/>
      <c r="MX58" s="13"/>
      <c r="MY58" s="13"/>
      <c r="MZ58" s="13"/>
      <c r="NA58" s="13"/>
      <c r="NB58" s="13"/>
      <c r="NC58" s="13"/>
      <c r="ND58" s="13"/>
      <c r="NE58" s="13"/>
      <c r="NF58" s="13"/>
      <c r="NG58" s="13"/>
      <c r="NH58" s="13"/>
      <c r="NI58" s="13"/>
      <c r="NJ58" s="13"/>
      <c r="NK58" s="13"/>
      <c r="NL58" s="13"/>
      <c r="NM58" s="13"/>
      <c r="NN58" s="13"/>
      <c r="NO58" s="13"/>
      <c r="NP58" s="13"/>
      <c r="NQ58" s="13"/>
      <c r="NR58" s="13"/>
      <c r="NS58" s="13"/>
      <c r="NT58" s="13"/>
      <c r="NU58" s="13"/>
      <c r="NV58" s="13"/>
      <c r="NW58" s="13"/>
      <c r="NX58" s="13"/>
      <c r="NY58" s="13"/>
      <c r="NZ58" s="13"/>
      <c r="OA58" s="13"/>
      <c r="OB58" s="13"/>
      <c r="OC58" s="13"/>
      <c r="OD58" s="13"/>
      <c r="OE58" s="13"/>
      <c r="OF58" s="13"/>
      <c r="OG58" s="13"/>
      <c r="OH58" s="13"/>
      <c r="OI58" s="13"/>
      <c r="OJ58" s="13"/>
      <c r="OK58" s="13"/>
      <c r="OL58" s="13"/>
      <c r="OM58" s="13"/>
      <c r="ON58" s="13"/>
      <c r="OO58" s="13"/>
      <c r="OP58" s="13"/>
      <c r="OQ58" s="13"/>
      <c r="OR58" s="13"/>
      <c r="OS58" s="13"/>
      <c r="OT58" s="13"/>
      <c r="OU58" s="13"/>
      <c r="OV58" s="13"/>
      <c r="OW58" s="13"/>
      <c r="OX58" s="13"/>
      <c r="OY58" s="13"/>
      <c r="OZ58" s="13"/>
      <c r="PA58" s="13"/>
      <c r="PB58" s="13"/>
      <c r="PC58" s="13"/>
      <c r="PD58" s="13"/>
      <c r="PE58" s="13"/>
      <c r="PF58" s="13"/>
      <c r="PG58" s="13"/>
      <c r="PH58" s="13"/>
      <c r="PI58" s="13"/>
      <c r="PJ58" s="13"/>
      <c r="PK58" s="13"/>
      <c r="PL58" s="13"/>
      <c r="PM58" s="13"/>
      <c r="PN58" s="13"/>
      <c r="PO58" s="13"/>
      <c r="PP58" s="13"/>
      <c r="PQ58" s="13"/>
      <c r="PR58" s="13"/>
      <c r="PS58" s="13"/>
      <c r="PT58" s="13"/>
      <c r="PU58" s="13"/>
      <c r="PV58" s="13"/>
      <c r="PW58" s="13"/>
      <c r="PX58" s="13"/>
      <c r="PY58" s="13"/>
      <c r="PZ58" s="13"/>
      <c r="QA58" s="13"/>
      <c r="QB58" s="13"/>
      <c r="QC58" s="13"/>
      <c r="QD58" s="13"/>
      <c r="QE58" s="13"/>
      <c r="QF58" s="13"/>
      <c r="QG58" s="13"/>
      <c r="QH58" s="13"/>
      <c r="QI58" s="13"/>
      <c r="QJ58" s="13"/>
      <c r="QK58" s="13"/>
      <c r="QL58" s="13"/>
      <c r="QM58" s="13"/>
      <c r="QN58" s="13"/>
      <c r="QO58" s="13"/>
      <c r="QP58" s="13"/>
      <c r="QQ58" s="13"/>
      <c r="QR58" s="13"/>
      <c r="QS58" s="13"/>
      <c r="QT58" s="13"/>
      <c r="QU58" s="13"/>
      <c r="QV58" s="13"/>
      <c r="QW58" s="13"/>
      <c r="QX58" s="13"/>
      <c r="QY58" s="13"/>
      <c r="QZ58" s="13"/>
      <c r="RA58" s="13"/>
      <c r="RB58" s="13"/>
      <c r="RC58" s="13"/>
      <c r="RD58" s="13"/>
      <c r="RE58" s="13"/>
      <c r="RF58" s="13"/>
      <c r="RG58" s="13"/>
      <c r="RH58" s="13"/>
      <c r="RI58" s="13"/>
      <c r="RJ58" s="13"/>
      <c r="RK58" s="13"/>
      <c r="RL58" s="13"/>
      <c r="RM58" s="13"/>
      <c r="RN58" s="13"/>
      <c r="RO58" s="13"/>
      <c r="RP58" s="13"/>
      <c r="RQ58" s="13"/>
      <c r="RR58" s="13"/>
      <c r="RS58" s="13"/>
      <c r="RT58" s="13"/>
      <c r="RU58" s="13"/>
      <c r="RV58" s="13"/>
      <c r="RW58" s="13"/>
      <c r="RX58" s="13"/>
      <c r="RY58" s="13"/>
      <c r="RZ58" s="13"/>
      <c r="SA58" s="13"/>
      <c r="SB58" s="13"/>
      <c r="SC58" s="13"/>
      <c r="SD58" s="13"/>
      <c r="SE58" s="13"/>
      <c r="SF58" s="13"/>
      <c r="SG58" s="13"/>
      <c r="SH58" s="13"/>
      <c r="SI58" s="13"/>
      <c r="SJ58" s="13"/>
      <c r="SK58" s="13"/>
      <c r="SL58" s="13"/>
      <c r="SM58" s="13"/>
      <c r="SN58" s="13"/>
      <c r="SO58" s="13"/>
      <c r="SP58" s="13"/>
      <c r="SQ58" s="13"/>
      <c r="SR58" s="13"/>
      <c r="SS58" s="13"/>
      <c r="ST58" s="13"/>
      <c r="SU58" s="13"/>
      <c r="SV58" s="13"/>
      <c r="SW58" s="13"/>
      <c r="SX58" s="13"/>
      <c r="SY58" s="13"/>
      <c r="SZ58" s="13"/>
      <c r="TA58" s="13"/>
      <c r="TB58" s="13"/>
      <c r="TC58" s="13"/>
      <c r="TD58" s="13"/>
      <c r="TE58" s="13"/>
      <c r="TF58" s="13"/>
      <c r="TG58" s="13"/>
      <c r="TH58" s="13"/>
      <c r="TI58" s="13"/>
      <c r="TJ58" s="13"/>
      <c r="TK58" s="13"/>
      <c r="TL58" s="13"/>
      <c r="TM58" s="13"/>
      <c r="TN58" s="13"/>
      <c r="TO58" s="13"/>
      <c r="TP58" s="13"/>
      <c r="TQ58" s="13"/>
      <c r="TR58" s="13"/>
      <c r="TS58" s="13"/>
      <c r="TT58" s="13"/>
      <c r="TU58" s="13"/>
      <c r="TV58" s="13"/>
      <c r="TW58" s="13"/>
      <c r="TX58" s="13"/>
      <c r="TY58" s="13"/>
      <c r="TZ58" s="13"/>
      <c r="UA58" s="13"/>
      <c r="UB58" s="13"/>
      <c r="UC58" s="13"/>
      <c r="UD58" s="13"/>
      <c r="UE58" s="13"/>
      <c r="UF58" s="13"/>
      <c r="UG58" s="13"/>
      <c r="UH58" s="13"/>
      <c r="UI58" s="13"/>
      <c r="UJ58" s="13"/>
      <c r="UK58" s="13"/>
      <c r="UL58" s="13"/>
      <c r="UM58" s="13"/>
      <c r="UN58" s="13"/>
      <c r="UO58" s="13"/>
      <c r="UP58" s="13"/>
      <c r="UQ58" s="13"/>
      <c r="UR58" s="13"/>
      <c r="US58" s="13"/>
      <c r="UT58" s="13"/>
      <c r="UU58" s="13"/>
      <c r="UV58" s="13"/>
      <c r="UW58" s="13"/>
      <c r="UX58" s="13"/>
      <c r="UY58" s="13"/>
      <c r="UZ58" s="13"/>
      <c r="VA58" s="13"/>
      <c r="VB58" s="13"/>
      <c r="VC58" s="13"/>
      <c r="VD58" s="13"/>
      <c r="VE58" s="13"/>
      <c r="VF58" s="13"/>
      <c r="VG58" s="13"/>
      <c r="VH58" s="13"/>
      <c r="VI58" s="13"/>
      <c r="VJ58" s="13"/>
      <c r="VK58" s="13"/>
      <c r="VL58" s="13"/>
      <c r="VM58" s="13"/>
      <c r="VN58" s="13"/>
      <c r="VO58" s="13"/>
      <c r="VP58" s="13"/>
      <c r="VQ58" s="13"/>
      <c r="VR58" s="13"/>
      <c r="VS58" s="13"/>
      <c r="VT58" s="13"/>
      <c r="VU58" s="13"/>
      <c r="VV58" s="13"/>
      <c r="VW58" s="13"/>
      <c r="VX58" s="13"/>
      <c r="VY58" s="13"/>
      <c r="VZ58" s="13"/>
      <c r="WA58" s="13"/>
      <c r="WB58" s="13"/>
      <c r="WC58" s="13"/>
      <c r="WD58" s="13"/>
      <c r="WE58" s="13"/>
      <c r="WF58" s="13"/>
      <c r="WG58" s="13"/>
      <c r="WH58" s="13"/>
      <c r="WI58" s="13"/>
      <c r="WJ58" s="13"/>
      <c r="WK58" s="13"/>
      <c r="WL58" s="13"/>
      <c r="WM58" s="13"/>
      <c r="WN58" s="13"/>
      <c r="WO58" s="13"/>
      <c r="WP58" s="13"/>
      <c r="WQ58" s="13"/>
      <c r="WR58" s="13"/>
      <c r="WS58" s="13"/>
      <c r="WT58" s="13"/>
      <c r="WU58" s="13"/>
      <c r="WV58" s="13"/>
      <c r="WW58" s="13"/>
      <c r="WX58" s="13"/>
      <c r="WY58" s="13"/>
      <c r="WZ58" s="13"/>
      <c r="XA58" s="13"/>
      <c r="XB58" s="13"/>
      <c r="XC58" s="13"/>
      <c r="XD58" s="13"/>
      <c r="XE58" s="13"/>
      <c r="XF58" s="13"/>
      <c r="XG58" s="13"/>
      <c r="XH58" s="13"/>
      <c r="XI58" s="13"/>
      <c r="XJ58" s="13"/>
      <c r="XK58" s="13"/>
      <c r="XL58" s="13"/>
      <c r="XM58" s="13"/>
      <c r="XN58" s="13"/>
      <c r="XO58" s="13"/>
      <c r="XP58" s="13"/>
      <c r="XQ58" s="13"/>
      <c r="XR58" s="13"/>
      <c r="XS58" s="13"/>
      <c r="XT58" s="13"/>
      <c r="XU58" s="13"/>
      <c r="XV58" s="13"/>
      <c r="XW58" s="13"/>
      <c r="XX58" s="13"/>
      <c r="XY58" s="13"/>
      <c r="XZ58" s="13"/>
      <c r="YA58" s="13"/>
      <c r="YB58" s="13"/>
      <c r="YC58" s="13"/>
      <c r="YD58" s="13"/>
      <c r="YE58" s="13"/>
      <c r="YF58" s="13"/>
      <c r="YG58" s="13"/>
      <c r="YH58" s="13"/>
      <c r="YI58" s="13"/>
      <c r="YJ58" s="13"/>
      <c r="YK58" s="13"/>
      <c r="YL58" s="13"/>
      <c r="YM58" s="13"/>
      <c r="YN58" s="13"/>
      <c r="YO58" s="13"/>
      <c r="YP58" s="13"/>
      <c r="YQ58" s="13"/>
      <c r="YR58" s="13"/>
      <c r="YS58" s="13"/>
      <c r="YT58" s="13"/>
      <c r="YU58" s="13"/>
      <c r="YV58" s="13"/>
      <c r="YW58" s="13"/>
      <c r="YX58" s="13"/>
      <c r="YY58" s="13"/>
      <c r="YZ58" s="13"/>
      <c r="ZA58" s="13"/>
      <c r="ZB58" s="13"/>
      <c r="ZC58" s="13"/>
      <c r="ZD58" s="13"/>
      <c r="ZE58" s="13"/>
      <c r="ZF58" s="13"/>
      <c r="ZG58" s="13"/>
      <c r="ZH58" s="13"/>
      <c r="ZI58" s="13"/>
      <c r="ZJ58" s="13"/>
      <c r="ZK58" s="13"/>
      <c r="ZL58" s="13"/>
      <c r="ZM58" s="13"/>
      <c r="ZN58" s="13"/>
      <c r="ZO58" s="13"/>
      <c r="ZP58" s="13"/>
      <c r="ZQ58" s="13"/>
      <c r="ZR58" s="13"/>
      <c r="ZS58" s="13"/>
      <c r="ZT58" s="13"/>
      <c r="ZU58" s="13"/>
      <c r="ZV58" s="13"/>
      <c r="ZW58" s="13"/>
      <c r="ZX58" s="13"/>
      <c r="ZY58" s="13"/>
      <c r="ZZ58" s="13"/>
      <c r="AAA58" s="13"/>
      <c r="AAB58" s="13"/>
      <c r="AAC58" s="13"/>
      <c r="AAD58" s="13"/>
      <c r="AAE58" s="13"/>
      <c r="AAF58" s="13"/>
      <c r="AAG58" s="13"/>
      <c r="AAH58" s="13"/>
      <c r="AAI58" s="13"/>
      <c r="AAJ58" s="13"/>
      <c r="AAK58" s="13"/>
      <c r="AAL58" s="13"/>
      <c r="AAM58" s="13"/>
      <c r="AAN58" s="13"/>
      <c r="AAO58" s="13"/>
      <c r="AAP58" s="13"/>
      <c r="AAQ58" s="13"/>
      <c r="AAR58" s="13"/>
      <c r="AAS58" s="13"/>
      <c r="AAT58" s="13"/>
      <c r="AAU58" s="13"/>
      <c r="AAV58" s="13"/>
      <c r="AAW58" s="13"/>
      <c r="AAX58" s="13"/>
      <c r="AAY58" s="13"/>
      <c r="AAZ58" s="13"/>
      <c r="ABA58" s="13"/>
      <c r="ABB58" s="13"/>
      <c r="ABC58" s="13"/>
      <c r="ABD58" s="13"/>
      <c r="ABE58" s="13"/>
      <c r="ABF58" s="13"/>
      <c r="ABG58" s="13"/>
      <c r="ABH58" s="13"/>
      <c r="ABI58" s="13"/>
      <c r="ABJ58" s="13"/>
      <c r="ABK58" s="13"/>
      <c r="ABL58" s="13"/>
      <c r="ABM58" s="13"/>
      <c r="ABN58" s="13"/>
      <c r="ABO58" s="13"/>
      <c r="ABP58" s="13"/>
      <c r="ABQ58" s="13"/>
      <c r="ABR58" s="13"/>
      <c r="ABS58" s="13"/>
      <c r="ABT58" s="13"/>
      <c r="ABU58" s="13"/>
      <c r="ABV58" s="13"/>
      <c r="ABW58" s="13"/>
      <c r="ABX58" s="13"/>
      <c r="ABY58" s="13"/>
      <c r="ABZ58" s="13"/>
      <c r="ACA58" s="13"/>
      <c r="ACB58" s="13"/>
      <c r="ACC58" s="13"/>
      <c r="ACD58" s="13"/>
      <c r="ACE58" s="13"/>
      <c r="ACF58" s="13"/>
      <c r="ACG58" s="13"/>
      <c r="ACH58" s="13"/>
      <c r="ACI58" s="13"/>
      <c r="ACJ58" s="13"/>
      <c r="ACK58" s="13"/>
      <c r="ACL58" s="13"/>
      <c r="ACM58" s="13"/>
      <c r="ACN58" s="13"/>
      <c r="ACO58" s="13"/>
      <c r="ACP58" s="13"/>
      <c r="ACQ58" s="13"/>
      <c r="ACR58" s="13"/>
      <c r="ACS58" s="13"/>
      <c r="ACT58" s="13"/>
      <c r="ACU58" s="13"/>
      <c r="ACV58" s="13"/>
      <c r="ACW58" s="13"/>
      <c r="ACX58" s="13"/>
      <c r="ACY58" s="13"/>
      <c r="ACZ58" s="13"/>
      <c r="ADA58" s="13"/>
      <c r="ADB58" s="13"/>
      <c r="ADC58" s="13"/>
      <c r="ADD58" s="13"/>
      <c r="ADE58" s="13"/>
      <c r="ADF58" s="13"/>
      <c r="ADG58" s="13"/>
      <c r="ADH58" s="13"/>
      <c r="ADI58" s="13"/>
      <c r="ADJ58" s="13"/>
      <c r="ADK58" s="13"/>
      <c r="ADL58" s="13"/>
      <c r="ADM58" s="13"/>
      <c r="ADN58" s="13"/>
      <c r="ADO58" s="13"/>
      <c r="ADP58" s="13"/>
      <c r="ADQ58" s="13"/>
      <c r="ADR58" s="13"/>
      <c r="ADS58" s="13"/>
      <c r="ADT58" s="13"/>
      <c r="ADU58" s="13"/>
      <c r="ADV58" s="13"/>
      <c r="ADW58" s="13"/>
      <c r="ADX58" s="13"/>
      <c r="ADY58" s="13"/>
      <c r="ADZ58" s="13"/>
      <c r="AEA58" s="13"/>
      <c r="AEB58" s="13"/>
      <c r="AEC58" s="13"/>
      <c r="AED58" s="13"/>
      <c r="AEE58" s="13"/>
      <c r="AEF58" s="13"/>
      <c r="AEG58" s="13"/>
      <c r="AEH58" s="13"/>
      <c r="AEI58" s="13"/>
      <c r="AEJ58" s="13"/>
      <c r="AEK58" s="13"/>
      <c r="AEL58" s="13"/>
      <c r="AEM58" s="13"/>
      <c r="AEN58" s="13"/>
      <c r="AEO58" s="13"/>
      <c r="AEP58" s="13"/>
      <c r="AEQ58" s="13"/>
      <c r="AER58" s="13"/>
      <c r="AES58" s="13"/>
      <c r="AET58" s="13"/>
      <c r="AEU58" s="13"/>
      <c r="AEV58" s="13"/>
      <c r="AEW58" s="13"/>
      <c r="AEX58" s="13"/>
      <c r="AEY58" s="13"/>
      <c r="AEZ58" s="13"/>
      <c r="AFA58" s="13"/>
      <c r="AFB58" s="13"/>
      <c r="AFC58" s="13"/>
      <c r="AFD58" s="13"/>
      <c r="AFE58" s="13"/>
      <c r="AFF58" s="13"/>
      <c r="AFG58" s="13"/>
      <c r="AFH58" s="13"/>
      <c r="AFI58" s="13"/>
      <c r="AFJ58" s="13"/>
      <c r="AFK58" s="13"/>
      <c r="AFL58" s="13"/>
      <c r="AFM58" s="13"/>
      <c r="AFN58" s="13"/>
      <c r="AFO58" s="13"/>
      <c r="AFP58" s="13"/>
      <c r="AFQ58" s="13"/>
      <c r="AFR58" s="13"/>
      <c r="AFS58" s="13"/>
      <c r="AFT58" s="13"/>
      <c r="AFU58" s="13"/>
      <c r="AFV58" s="13"/>
      <c r="AFW58" s="13"/>
      <c r="AFX58" s="13"/>
      <c r="AFY58" s="13"/>
      <c r="AFZ58" s="13"/>
      <c r="AGA58" s="13"/>
      <c r="AGB58" s="13"/>
      <c r="AGC58" s="13"/>
      <c r="AGD58" s="13"/>
      <c r="AGE58" s="13"/>
      <c r="AGF58" s="13"/>
      <c r="AGG58" s="13"/>
      <c r="AGH58" s="13"/>
      <c r="AGI58" s="13"/>
      <c r="AGJ58" s="13"/>
      <c r="AGK58" s="13"/>
      <c r="AGL58" s="13"/>
      <c r="AGM58" s="13"/>
      <c r="AGN58" s="13"/>
      <c r="AGO58" s="13"/>
      <c r="AGP58" s="13"/>
      <c r="AGQ58" s="13"/>
      <c r="AGR58" s="13"/>
      <c r="AGS58" s="13"/>
      <c r="AGT58" s="13"/>
      <c r="AGU58" s="13"/>
      <c r="AGV58" s="13"/>
      <c r="AGW58" s="13"/>
      <c r="AGX58" s="13"/>
      <c r="AGY58" s="13"/>
      <c r="AGZ58" s="13"/>
      <c r="AHA58" s="13"/>
      <c r="AHB58" s="13"/>
      <c r="AHC58" s="13"/>
      <c r="AHD58" s="13"/>
      <c r="AHE58" s="13"/>
      <c r="AHF58" s="13"/>
      <c r="AHG58" s="13"/>
      <c r="AHH58" s="13"/>
      <c r="AHI58" s="13"/>
      <c r="AHJ58" s="13"/>
      <c r="AHK58" s="13"/>
      <c r="AHL58" s="13"/>
      <c r="AHM58" s="13"/>
      <c r="AHN58" s="13"/>
      <c r="AHO58" s="13"/>
      <c r="AHP58" s="13"/>
      <c r="AHQ58" s="13"/>
      <c r="AHR58" s="13"/>
      <c r="AHS58" s="13"/>
      <c r="AHT58" s="13"/>
      <c r="AHU58" s="13"/>
      <c r="AHV58" s="13"/>
      <c r="AHW58" s="13"/>
      <c r="AHX58" s="13"/>
      <c r="AHY58" s="13"/>
      <c r="AHZ58" s="13"/>
      <c r="AIA58" s="13"/>
      <c r="AIB58" s="13"/>
      <c r="AIC58" s="13"/>
      <c r="AID58" s="13"/>
      <c r="AIE58" s="13"/>
      <c r="AIF58" s="13"/>
      <c r="AIG58" s="13"/>
      <c r="AIH58" s="13"/>
      <c r="AII58" s="13"/>
      <c r="AIJ58" s="13"/>
      <c r="AIK58" s="13"/>
      <c r="AIL58" s="13"/>
      <c r="AIM58" s="13"/>
      <c r="AIN58" s="13"/>
      <c r="AIO58" s="13"/>
      <c r="AIP58" s="13"/>
      <c r="AIQ58" s="13"/>
      <c r="AIR58" s="13"/>
      <c r="AIS58" s="13"/>
      <c r="AIT58" s="13"/>
      <c r="AIU58" s="13"/>
      <c r="AIV58" s="13"/>
      <c r="AIW58" s="13"/>
      <c r="AIX58" s="13"/>
      <c r="AIY58" s="13"/>
      <c r="AIZ58" s="13"/>
      <c r="AJA58" s="13"/>
      <c r="AJB58" s="13"/>
      <c r="AJC58" s="13"/>
      <c r="AJD58" s="13"/>
      <c r="AJE58" s="13"/>
      <c r="AJF58" s="13"/>
      <c r="AJG58" s="13"/>
      <c r="AJH58" s="13"/>
      <c r="AJI58" s="13"/>
      <c r="AJJ58" s="13"/>
      <c r="AJK58" s="13"/>
      <c r="AJL58" s="13"/>
      <c r="AJM58" s="13"/>
      <c r="AJN58" s="13"/>
      <c r="AJO58" s="13"/>
      <c r="AJP58" s="13"/>
      <c r="AJQ58" s="13"/>
      <c r="AJR58" s="13"/>
      <c r="AJS58" s="13"/>
      <c r="AJT58" s="13"/>
      <c r="AJU58" s="13"/>
      <c r="AJV58" s="13"/>
      <c r="AJW58" s="13"/>
      <c r="AJX58" s="13"/>
      <c r="AJY58" s="13"/>
      <c r="AJZ58" s="13"/>
      <c r="AKA58" s="13"/>
      <c r="AKB58" s="13"/>
      <c r="AKC58" s="13"/>
      <c r="AKD58" s="13"/>
      <c r="AKE58" s="13"/>
      <c r="AKF58" s="13"/>
      <c r="AKG58" s="13"/>
      <c r="AKH58" s="13"/>
      <c r="AKI58" s="13"/>
      <c r="AKJ58" s="13"/>
      <c r="AKK58" s="13"/>
      <c r="AKL58" s="13"/>
      <c r="AKM58" s="13"/>
      <c r="AKN58" s="13"/>
      <c r="AKO58" s="13"/>
      <c r="AKP58" s="13"/>
      <c r="AKQ58" s="13"/>
      <c r="AKR58" s="13"/>
      <c r="AKS58" s="13"/>
      <c r="AKT58" s="13"/>
      <c r="AKU58" s="13"/>
      <c r="AKV58" s="13"/>
      <c r="AKW58" s="13"/>
      <c r="AKX58" s="13"/>
      <c r="AKY58" s="13"/>
      <c r="AKZ58" s="13"/>
      <c r="ALA58" s="13"/>
      <c r="ALB58" s="13"/>
      <c r="ALC58" s="13"/>
      <c r="ALD58" s="13"/>
      <c r="ALE58" s="13"/>
      <c r="ALF58" s="13"/>
      <c r="ALG58" s="13"/>
      <c r="ALH58" s="13"/>
      <c r="ALI58" s="13"/>
      <c r="ALJ58" s="13"/>
      <c r="ALK58" s="13"/>
      <c r="ALL58" s="13"/>
      <c r="ALM58" s="13"/>
      <c r="ALN58" s="13"/>
      <c r="ALO58" s="13"/>
      <c r="ALP58" s="13"/>
      <c r="ALQ58" s="13"/>
      <c r="ALR58" s="13"/>
      <c r="ALS58" s="13"/>
      <c r="ALT58" s="13"/>
      <c r="ALU58" s="13"/>
    </row>
    <row r="59" spans="1:1009" s="12" customFormat="1" ht="18">
      <c r="A59" s="112" t="str">
        <f>DataBase!B55</f>
        <v>Dreissena polymorpha</v>
      </c>
      <c r="B59" s="112" t="str">
        <f>DataBase!C55</f>
        <v>intégrité ADN</v>
      </c>
      <c r="C59" s="112" t="str">
        <f>DataBase!D55</f>
        <v>Continental</v>
      </c>
      <c r="D59" s="112" t="str">
        <f>DataBase!E55</f>
        <v>M. Bonnard</v>
      </c>
      <c r="E59" s="112" t="str">
        <f>DataBase!F55</f>
        <v>SEBIO</v>
      </c>
      <c r="F59" s="20" t="str">
        <f t="shared" si="0"/>
        <v>Dreissena polymorpha intégrité ADN</v>
      </c>
      <c r="G59" s="20">
        <f>_xlfn.RANK.EQ(H59,$H$9:$H$997,0)+COUNTIF(H$8:H58,H59)</f>
        <v>35</v>
      </c>
      <c r="H59" s="20">
        <f t="shared" si="1"/>
        <v>320</v>
      </c>
      <c r="I59" s="19">
        <f>INDEX(Ponderation!$W:$AA,MATCH(Analyse!I$8,Ponderation!$W:$W,0),MATCH(Analyse!$B$5,Ponderation!$W$2:$AA$2,0))*INDEX(DataBase!$1:$1048576,MATCH(Analyse!$F59,DataBase!$G:$G,0),MATCH(Analyse!I$8,DataBase!$4:$4,0))</f>
        <v>30</v>
      </c>
      <c r="J59" s="19">
        <f>INDEX(Ponderation!$W:$AA,MATCH(Analyse!J$8,Ponderation!$W:$W,0),MATCH(Analyse!$B$5,Ponderation!$W$2:$AA$2,0))*INDEX(DataBase!$1:$1048576,MATCH(Analyse!$F59,DataBase!$G:$G,0),MATCH(Analyse!J$8,DataBase!$4:$4,0))</f>
        <v>0</v>
      </c>
      <c r="K59" s="19">
        <f>INDEX(Ponderation!$W:$AA,MATCH(Analyse!K$8,Ponderation!$W:$W,0),MATCH(Analyse!$B$5,Ponderation!$W$2:$AA$2,0))*INDEX(DataBase!$1:$1048576,MATCH(Analyse!$F59,DataBase!$G:$G,0),MATCH(Analyse!K$8,DataBase!$4:$4,0))</f>
        <v>0</v>
      </c>
      <c r="L59" s="19">
        <f>INDEX(Ponderation!$W:$AA,MATCH(Analyse!L$8,Ponderation!$W:$W,0),MATCH(Analyse!$B$5,Ponderation!$W$2:$AA$2,0))*INDEX(DataBase!$1:$1048576,MATCH(Analyse!$F59,DataBase!$G:$G,0),MATCH(Analyse!L$8,DataBase!$4:$4,0))</f>
        <v>0</v>
      </c>
      <c r="M59" s="19">
        <f>INDEX(Ponderation!$W:$AA,MATCH(Analyse!M$8,Ponderation!$W:$W,0),MATCH(Analyse!$B$5,Ponderation!$W$2:$AA$2,0))*INDEX(DataBase!$1:$1048576,MATCH(Analyse!$F59,DataBase!$G:$G,0),MATCH(Analyse!M$8,DataBase!$4:$4,0))</f>
        <v>20</v>
      </c>
      <c r="N59" s="19">
        <f>INDEX(Ponderation!$W:$AA,MATCH(Analyse!N$8,Ponderation!$W:$W,0),MATCH(Analyse!$B$5,Ponderation!$W$2:$AA$2,0))*INDEX(DataBase!$1:$1048576,MATCH(Analyse!$F59,DataBase!$G:$G,0),MATCH(Analyse!N$8,DataBase!$4:$4,0))</f>
        <v>0</v>
      </c>
      <c r="O59" s="19">
        <f>INDEX(Ponderation!$W:$AA,MATCH(Analyse!O$8,Ponderation!$W:$W,0),MATCH(Analyse!$B$5,Ponderation!$W$2:$AA$2,0))*INDEX(DataBase!$1:$1048576,MATCH(Analyse!$F59,DataBase!$G:$G,0),MATCH(Analyse!O$8,DataBase!$4:$4,0))</f>
        <v>0</v>
      </c>
      <c r="P59" s="19">
        <f>INDEX(Ponderation!$W:$AA,MATCH(Analyse!P$8,Ponderation!$W:$W,0),MATCH(Analyse!$B$5,Ponderation!$W$2:$AA$2,0))*INDEX(DataBase!$1:$1048576,MATCH(Analyse!$F59,DataBase!$G:$G,0),MATCH(Analyse!P$8,DataBase!$4:$4,0))</f>
        <v>20</v>
      </c>
      <c r="Q59" s="19">
        <f>INDEX(Ponderation!$W:$AA,MATCH(Analyse!Q$8,Ponderation!$W:$W,0),MATCH(Analyse!$B$5,Ponderation!$W$2:$AA$2,0))*INDEX(DataBase!$1:$1048576,MATCH(Analyse!$F59,DataBase!$G:$G,0),MATCH(Analyse!Q$8,DataBase!$4:$4,0))</f>
        <v>0</v>
      </c>
      <c r="R59" s="19">
        <f>INDEX(Ponderation!$W:$AA,MATCH(Analyse!R$8,Ponderation!$W:$W,0),MATCH(Analyse!$B$5,Ponderation!$W$2:$AA$2,0))*INDEX(DataBase!$1:$1048576,MATCH(Analyse!$F59,DataBase!$G:$G,0),MATCH(Analyse!R$8,DataBase!$4:$4,0))</f>
        <v>30</v>
      </c>
      <c r="S59" s="19">
        <f>INDEX(Ponderation!$W:$AA,MATCH(Analyse!S$8,Ponderation!$W:$W,0),MATCH(Analyse!$B$5,Ponderation!$W$2:$AA$2,0))*INDEX(DataBase!$1:$1048576,MATCH(Analyse!$F59,DataBase!$G:$G,0),MATCH(Analyse!S$8,DataBase!$4:$4,0))</f>
        <v>0</v>
      </c>
      <c r="T59" s="19">
        <f>INDEX(Ponderation!$W:$AA,MATCH(Analyse!T$8,Ponderation!$W:$W,0),MATCH(Analyse!$B$5,Ponderation!$W$2:$AA$2,0))*INDEX(DataBase!$1:$1048576,MATCH(Analyse!$F59,DataBase!$G:$G,0),MATCH(Analyse!T$8,DataBase!$4:$4,0))</f>
        <v>0</v>
      </c>
      <c r="U59" s="19">
        <f>INDEX(Ponderation!$W:$AA,MATCH(Analyse!U$8,Ponderation!$W:$W,0),MATCH(Analyse!$B$5,Ponderation!$W$2:$AA$2,0))*INDEX(DataBase!$1:$1048576,MATCH(Analyse!$F59,DataBase!$G:$G,0),MATCH(Analyse!U$8,DataBase!$4:$4,0))</f>
        <v>0</v>
      </c>
      <c r="V59" s="19">
        <f>INDEX(Ponderation!$W:$AA,MATCH(Analyse!V$8,Ponderation!$W:$W,0),MATCH(Analyse!$B$5,Ponderation!$W$2:$AA$2,0))*INDEX(DataBase!$1:$1048576,MATCH(Analyse!$F59,DataBase!$G:$G,0),MATCH(Analyse!V$8,DataBase!$4:$4,0))</f>
        <v>20</v>
      </c>
      <c r="W59" s="19">
        <f>INDEX(Ponderation!$W:$AA,MATCH(Analyse!W$8,Ponderation!$W:$W,0),MATCH(Analyse!$B$5,Ponderation!$W$2:$AA$2,0))*INDEX(DataBase!$1:$1048576,MATCH(Analyse!$F59,DataBase!$G:$G,0),MATCH(Analyse!W$8,DataBase!$4:$4,0))</f>
        <v>0</v>
      </c>
      <c r="X59" s="19">
        <f>INDEX(Ponderation!$W:$AA,MATCH(Analyse!X$8,Ponderation!$W:$W,0),MATCH(Analyse!$B$5,Ponderation!$W$2:$AA$2,0))*INDEX(DataBase!$1:$1048576,MATCH(Analyse!$F59,DataBase!$G:$G,0),MATCH(Analyse!X$8,DataBase!$4:$4,0))</f>
        <v>10</v>
      </c>
      <c r="Y59" s="19">
        <f>INDEX(Ponderation!$W:$AA,MATCH(Analyse!Y$8,Ponderation!$W:$W,0),MATCH(Analyse!$B$5,Ponderation!$W$2:$AA$2,0))*INDEX(DataBase!$1:$1048576,MATCH(Analyse!$F59,DataBase!$G:$G,0),MATCH(Analyse!Y$8,DataBase!$4:$4,0))</f>
        <v>10</v>
      </c>
      <c r="Z59" s="19">
        <f>INDEX(Ponderation!$W:$AA,MATCH(Analyse!Z$8,Ponderation!$W:$W,0),MATCH(Analyse!$B$5,Ponderation!$W$2:$AA$2,0))*INDEX(DataBase!$1:$1048576,MATCH(Analyse!$F59,DataBase!$G:$G,0),MATCH(Analyse!Z$8,DataBase!$4:$4,0))</f>
        <v>10</v>
      </c>
      <c r="AA59" s="19">
        <f>INDEX(Ponderation!$W:$AA,MATCH(Analyse!AA$8,Ponderation!$W:$W,0),MATCH(Analyse!$B$5,Ponderation!$W$2:$AA$2,0))*INDEX(DataBase!$1:$1048576,MATCH(Analyse!$F59,DataBase!$G:$G,0),MATCH(Analyse!AA$8,DataBase!$4:$4,0))</f>
        <v>0</v>
      </c>
      <c r="AB59" s="19">
        <f>INDEX(Ponderation!$W:$AA,MATCH(Analyse!AB$8,Ponderation!$W:$W,0),MATCH(Analyse!$B$5,Ponderation!$W$2:$AA$2,0))*INDEX(DataBase!$1:$1048576,MATCH(Analyse!$F59,DataBase!$G:$G,0),MATCH(Analyse!AB$8,DataBase!$4:$4,0))</f>
        <v>0</v>
      </c>
      <c r="AC59" s="19">
        <f>INDEX(Ponderation!$W:$AA,MATCH(Analyse!AC$8,Ponderation!$W:$W,0),MATCH(Analyse!$B$5,Ponderation!$W$2:$AA$2,0))*INDEX(DataBase!$1:$1048576,MATCH(Analyse!$F59,DataBase!$G:$G,0),MATCH(Analyse!AC$8,DataBase!$4:$4,0))</f>
        <v>0</v>
      </c>
      <c r="AD59" s="19">
        <f>INDEX(Ponderation!$W:$AA,MATCH(Analyse!AD$8,Ponderation!$W:$W,0),MATCH(Analyse!$B$5,Ponderation!$W$2:$AA$2,0))*INDEX(DataBase!$1:$1048576,MATCH(Analyse!$F59,DataBase!$G:$G,0),MATCH(Analyse!AD$8,DataBase!$4:$4,0))</f>
        <v>30</v>
      </c>
      <c r="AE59" s="19">
        <f>INDEX(Ponderation!$W:$AA,MATCH(Analyse!AE$8,Ponderation!$W:$W,0),MATCH(Analyse!$B$5,Ponderation!$W$2:$AA$2,0))*INDEX(DataBase!$1:$1048576,MATCH(Analyse!$F59,DataBase!$G:$G,0),MATCH(Analyse!AE$8,DataBase!$4:$4,0))</f>
        <v>0</v>
      </c>
      <c r="AF59" s="19">
        <f>INDEX(Ponderation!$W:$AA,MATCH(Analyse!AF$8,Ponderation!$W:$W,0),MATCH(Analyse!$B$5,Ponderation!$W$2:$AA$2,0))*INDEX(DataBase!$1:$1048576,MATCH(Analyse!$F59,DataBase!$G:$G,0),MATCH(Analyse!AF$8,DataBase!$4:$4,0))</f>
        <v>30</v>
      </c>
      <c r="AG59" s="19">
        <f>INDEX(Ponderation!$W:$AA,MATCH(Analyse!AG$8,Ponderation!$W:$W,0),MATCH(Analyse!$B$5,Ponderation!$W$2:$AA$2,0))*INDEX(DataBase!$1:$1048576,MATCH(Analyse!$F59,DataBase!$G:$G,0),MATCH(Analyse!AG$8,DataBase!$4:$4,0))</f>
        <v>0</v>
      </c>
      <c r="AH59" s="19">
        <f>INDEX(Ponderation!$W:$AA,MATCH(Analyse!AH$8,Ponderation!$W:$W,0),MATCH(Analyse!$B$5,Ponderation!$W$2:$AA$2,0))*INDEX(DataBase!$1:$1048576,MATCH(Analyse!$F59,DataBase!$G:$G,0),MATCH(Analyse!AH$8,DataBase!$4:$4,0))</f>
        <v>30</v>
      </c>
      <c r="AI59" s="19">
        <f>INDEX(Ponderation!$W:$AA,MATCH(Analyse!AI$8,Ponderation!$W:$W,0),MATCH(Analyse!$B$5,Ponderation!$W$2:$AA$2,0))*INDEX(DataBase!$1:$1048576,MATCH(Analyse!$F59,DataBase!$G:$G,0),MATCH(Analyse!AI$8,DataBase!$4:$4,0))</f>
        <v>0</v>
      </c>
      <c r="AJ59" s="19">
        <f>INDEX(Ponderation!$W:$AA,MATCH(Analyse!AJ$8,Ponderation!$W:$W,0),MATCH(Analyse!$B$5,Ponderation!$W$2:$AA$2,0))*INDEX(DataBase!$1:$1048576,MATCH(Analyse!$F59,DataBase!$G:$G,0),MATCH(Analyse!AJ$8,DataBase!$4:$4,0))</f>
        <v>20</v>
      </c>
      <c r="AK59" s="19">
        <f>INDEX(Ponderation!$W:$AA,MATCH(Analyse!AK$8,Ponderation!$W:$W,0),MATCH(Analyse!$B$5,Ponderation!$W$2:$AA$2,0))*INDEX(DataBase!$1:$1048576,MATCH(Analyse!$F59,DataBase!$G:$G,0),MATCH(Analyse!AK$8,DataBase!$4:$4,0))</f>
        <v>30</v>
      </c>
      <c r="AL59" s="19">
        <f>INDEX(Ponderation!$W:$AA,MATCH(Analyse!AL$8,Ponderation!$W:$W,0),MATCH(Analyse!$B$5,Ponderation!$W$2:$AA$2,0))*INDEX(DataBase!$1:$1048576,MATCH(Analyse!$F59,DataBase!$G:$G,0),MATCH(Analyse!AL$8,DataBase!$4:$4,0))</f>
        <v>0</v>
      </c>
      <c r="AM59" s="19">
        <f>INDEX(Ponderation!$W:$AA,MATCH(Analyse!AM$8,Ponderation!$W:$W,0),MATCH(Analyse!$B$5,Ponderation!$W$2:$AA$2,0))*INDEX(DataBase!$1:$1048576,MATCH(Analyse!$F59,DataBase!$G:$G,0),MATCH(Analyse!AM$8,DataBase!$4:$4,0))</f>
        <v>20</v>
      </c>
      <c r="AN59" s="19">
        <f>INDEX(Ponderation!$W:$AA,MATCH(Analyse!AN$8,Ponderation!$W:$W,0),MATCH(Analyse!$B$5,Ponderation!$W$2:$AA$2,0))*INDEX(DataBase!$1:$1048576,MATCH(Analyse!$F59,DataBase!$G:$G,0),MATCH(Analyse!AN$8,DataBase!$4:$4,0))</f>
        <v>0</v>
      </c>
      <c r="AO59" s="19">
        <f>INDEX(Ponderation!$W:$AA,MATCH(Analyse!AO$8,Ponderation!$W:$W,0),MATCH(Analyse!$B$5,Ponderation!$W$2:$AA$2,0))*INDEX(DataBase!$1:$1048576,MATCH(Analyse!$F59,DataBase!$G:$G,0),MATCH(Analyse!AO$8,DataBase!$4:$4,0))</f>
        <v>0</v>
      </c>
      <c r="AP59" s="19">
        <f>INDEX(Ponderation!$W:$AA,MATCH(Analyse!AP$8,Ponderation!$W:$W,0),MATCH(Analyse!$B$5,Ponderation!$W$2:$AA$2,0))*INDEX(DataBase!$1:$1048576,MATCH(Analyse!$F59,DataBase!$G:$G,0),MATCH(Analyse!AP$8,DataBase!$4:$4,0))</f>
        <v>10</v>
      </c>
      <c r="AQ59" s="13"/>
      <c r="AR59" s="13"/>
      <c r="AS59" s="13"/>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c r="IX59" s="17"/>
      <c r="IY59" s="17"/>
      <c r="IZ59" s="17"/>
      <c r="JA59" s="17"/>
      <c r="JB59" s="17"/>
      <c r="JC59" s="17"/>
      <c r="JD59" s="17"/>
      <c r="JE59" s="17"/>
      <c r="JF59" s="17"/>
      <c r="JG59" s="17"/>
      <c r="JH59" s="17"/>
      <c r="JI59" s="17"/>
      <c r="JJ59" s="17"/>
      <c r="JK59" s="17"/>
      <c r="JL59" s="17"/>
      <c r="JM59" s="17"/>
      <c r="JN59" s="17"/>
      <c r="JO59" s="17"/>
      <c r="JP59" s="17"/>
      <c r="JQ59" s="17"/>
      <c r="JR59" s="17"/>
      <c r="JS59" s="17"/>
      <c r="JT59" s="17"/>
      <c r="JU59" s="17"/>
      <c r="JV59" s="17"/>
      <c r="JW59" s="17"/>
      <c r="JX59" s="17"/>
      <c r="JY59" s="17"/>
      <c r="JZ59" s="17"/>
      <c r="KA59" s="17"/>
      <c r="KB59" s="17"/>
      <c r="KC59" s="17"/>
      <c r="KD59" s="17"/>
      <c r="KE59" s="17"/>
      <c r="KF59" s="17"/>
      <c r="KG59" s="17"/>
      <c r="KH59" s="17"/>
      <c r="KI59" s="17"/>
      <c r="KJ59" s="17"/>
      <c r="KK59" s="17"/>
      <c r="KL59" s="17"/>
      <c r="KM59" s="17"/>
      <c r="KN59" s="17"/>
      <c r="KO59" s="17"/>
      <c r="KP59" s="17"/>
      <c r="KQ59" s="17"/>
      <c r="KR59" s="17"/>
      <c r="KS59" s="17"/>
      <c r="KT59" s="17"/>
      <c r="KU59" s="17"/>
      <c r="KV59" s="17"/>
      <c r="KW59" s="17"/>
      <c r="KX59" s="17"/>
      <c r="KY59" s="17"/>
      <c r="KZ59" s="17"/>
      <c r="LA59" s="17"/>
      <c r="LB59" s="17"/>
      <c r="LC59" s="17"/>
      <c r="LD59" s="17"/>
      <c r="LE59" s="17"/>
      <c r="LF59" s="17"/>
      <c r="LG59" s="17"/>
      <c r="LH59" s="17"/>
      <c r="LI59" s="17"/>
      <c r="LJ59" s="17"/>
      <c r="LK59" s="17"/>
      <c r="LL59" s="17"/>
      <c r="LM59" s="17"/>
      <c r="LN59" s="17"/>
      <c r="LO59" s="17"/>
      <c r="LP59" s="17"/>
      <c r="LQ59" s="17"/>
      <c r="LR59" s="17"/>
      <c r="LS59" s="17"/>
      <c r="LT59" s="17"/>
      <c r="LU59" s="17"/>
      <c r="LV59" s="17"/>
      <c r="LW59" s="17"/>
      <c r="LX59" s="17"/>
      <c r="LY59" s="17"/>
      <c r="LZ59" s="17"/>
      <c r="MA59" s="17"/>
      <c r="MB59" s="17"/>
      <c r="MC59" s="17"/>
      <c r="MD59" s="17"/>
      <c r="ME59" s="17"/>
      <c r="MF59" s="17"/>
      <c r="MG59" s="17"/>
      <c r="MH59" s="17"/>
      <c r="MI59" s="17"/>
      <c r="MJ59" s="17"/>
      <c r="MK59" s="17"/>
      <c r="ML59" s="17"/>
      <c r="MM59" s="17"/>
      <c r="MN59" s="17"/>
      <c r="MO59" s="17"/>
      <c r="MP59" s="17"/>
      <c r="MQ59" s="17"/>
      <c r="MR59" s="17"/>
      <c r="MS59" s="17"/>
      <c r="MT59" s="17"/>
      <c r="MU59" s="17"/>
      <c r="MV59" s="17"/>
      <c r="MW59" s="17"/>
      <c r="MX59" s="17"/>
      <c r="MY59" s="17"/>
      <c r="MZ59" s="17"/>
      <c r="NA59" s="17"/>
      <c r="NB59" s="17"/>
      <c r="NC59" s="17"/>
      <c r="ND59" s="17"/>
      <c r="NE59" s="17"/>
      <c r="NF59" s="17"/>
      <c r="NG59" s="17"/>
      <c r="NH59" s="17"/>
      <c r="NI59" s="17"/>
      <c r="NJ59" s="17"/>
      <c r="NK59" s="17"/>
      <c r="NL59" s="17"/>
      <c r="NM59" s="17"/>
      <c r="NN59" s="17"/>
      <c r="NO59" s="17"/>
      <c r="NP59" s="17"/>
      <c r="NQ59" s="17"/>
      <c r="NR59" s="17"/>
      <c r="NS59" s="17"/>
      <c r="NT59" s="17"/>
      <c r="NU59" s="17"/>
      <c r="NV59" s="17"/>
      <c r="NW59" s="17"/>
      <c r="NX59" s="17"/>
      <c r="NY59" s="17"/>
      <c r="NZ59" s="17"/>
      <c r="OA59" s="17"/>
      <c r="OB59" s="17"/>
      <c r="OC59" s="17"/>
      <c r="OD59" s="17"/>
      <c r="OE59" s="17"/>
      <c r="OF59" s="17"/>
      <c r="OG59" s="17"/>
      <c r="OH59" s="17"/>
      <c r="OI59" s="17"/>
      <c r="OJ59" s="17"/>
      <c r="OK59" s="17"/>
      <c r="OL59" s="17"/>
      <c r="OM59" s="17"/>
      <c r="ON59" s="17"/>
      <c r="OO59" s="17"/>
      <c r="OP59" s="17"/>
      <c r="OQ59" s="17"/>
      <c r="OR59" s="17"/>
      <c r="OS59" s="17"/>
      <c r="OT59" s="17"/>
      <c r="OU59" s="17"/>
      <c r="OV59" s="17"/>
      <c r="OW59" s="17"/>
      <c r="OX59" s="17"/>
      <c r="OY59" s="17"/>
      <c r="OZ59" s="17"/>
      <c r="PA59" s="17"/>
      <c r="PB59" s="17"/>
      <c r="PC59" s="17"/>
      <c r="PD59" s="17"/>
      <c r="PE59" s="17"/>
      <c r="PF59" s="17"/>
      <c r="PG59" s="17"/>
      <c r="PH59" s="17"/>
      <c r="PI59" s="17"/>
      <c r="PJ59" s="17"/>
      <c r="PK59" s="17"/>
      <c r="PL59" s="17"/>
      <c r="PM59" s="17"/>
      <c r="PN59" s="17"/>
      <c r="PO59" s="17"/>
      <c r="PP59" s="17"/>
      <c r="PQ59" s="17"/>
      <c r="PR59" s="17"/>
      <c r="PS59" s="17"/>
      <c r="PT59" s="17"/>
      <c r="PU59" s="17"/>
      <c r="PV59" s="17"/>
      <c r="PW59" s="17"/>
      <c r="PX59" s="17"/>
      <c r="PY59" s="17"/>
      <c r="PZ59" s="17"/>
      <c r="QA59" s="17"/>
      <c r="QB59" s="17"/>
      <c r="QC59" s="17"/>
      <c r="QD59" s="17"/>
      <c r="QE59" s="17"/>
      <c r="QF59" s="17"/>
      <c r="QG59" s="17"/>
      <c r="QH59" s="17"/>
      <c r="QI59" s="17"/>
      <c r="QJ59" s="17"/>
      <c r="QK59" s="17"/>
      <c r="QL59" s="17"/>
      <c r="QM59" s="17"/>
      <c r="QN59" s="17"/>
      <c r="QO59" s="17"/>
      <c r="QP59" s="17"/>
      <c r="QQ59" s="17"/>
      <c r="QR59" s="17"/>
      <c r="QS59" s="17"/>
      <c r="QT59" s="17"/>
      <c r="QU59" s="17"/>
      <c r="QV59" s="17"/>
      <c r="QW59" s="17"/>
      <c r="QX59" s="17"/>
      <c r="QY59" s="17"/>
      <c r="QZ59" s="17"/>
      <c r="RA59" s="17"/>
      <c r="RB59" s="17"/>
      <c r="RC59" s="17"/>
      <c r="RD59" s="17"/>
      <c r="RE59" s="17"/>
      <c r="RF59" s="17"/>
      <c r="RG59" s="17"/>
      <c r="RH59" s="17"/>
      <c r="RI59" s="17"/>
      <c r="RJ59" s="17"/>
      <c r="RK59" s="17"/>
      <c r="RL59" s="17"/>
      <c r="RM59" s="17"/>
      <c r="RN59" s="17"/>
      <c r="RO59" s="17"/>
      <c r="RP59" s="17"/>
      <c r="RQ59" s="17"/>
      <c r="RR59" s="17"/>
      <c r="RS59" s="17"/>
      <c r="RT59" s="17"/>
      <c r="RU59" s="17"/>
      <c r="RV59" s="17"/>
      <c r="RW59" s="17"/>
      <c r="RX59" s="17"/>
      <c r="RY59" s="17"/>
      <c r="RZ59" s="17"/>
      <c r="SA59" s="17"/>
      <c r="SB59" s="17"/>
      <c r="SC59" s="17"/>
      <c r="SD59" s="17"/>
      <c r="SE59" s="17"/>
      <c r="SF59" s="17"/>
      <c r="SG59" s="17"/>
      <c r="SH59" s="17"/>
      <c r="SI59" s="17"/>
      <c r="SJ59" s="17"/>
      <c r="SK59" s="17"/>
      <c r="SL59" s="17"/>
      <c r="SM59" s="17"/>
      <c r="SN59" s="17"/>
      <c r="SO59" s="17"/>
      <c r="SP59" s="17"/>
      <c r="SQ59" s="17"/>
      <c r="SR59" s="17"/>
      <c r="SS59" s="17"/>
      <c r="ST59" s="17"/>
      <c r="SU59" s="17"/>
      <c r="SV59" s="17"/>
      <c r="SW59" s="17"/>
      <c r="SX59" s="17"/>
      <c r="SY59" s="17"/>
      <c r="SZ59" s="17"/>
      <c r="TA59" s="17"/>
      <c r="TB59" s="17"/>
      <c r="TC59" s="17"/>
      <c r="TD59" s="17"/>
      <c r="TE59" s="17"/>
      <c r="TF59" s="17"/>
      <c r="TG59" s="17"/>
      <c r="TH59" s="17"/>
      <c r="TI59" s="17"/>
      <c r="TJ59" s="17"/>
      <c r="TK59" s="17"/>
      <c r="TL59" s="17"/>
      <c r="TM59" s="17"/>
      <c r="TN59" s="17"/>
      <c r="TO59" s="17"/>
      <c r="TP59" s="17"/>
      <c r="TQ59" s="17"/>
      <c r="TR59" s="17"/>
      <c r="TS59" s="17"/>
      <c r="TT59" s="17"/>
      <c r="TU59" s="17"/>
      <c r="TV59" s="17"/>
      <c r="TW59" s="17"/>
      <c r="TX59" s="17"/>
      <c r="TY59" s="17"/>
      <c r="TZ59" s="17"/>
      <c r="UA59" s="17"/>
      <c r="UB59" s="17"/>
      <c r="UC59" s="17"/>
      <c r="UD59" s="17"/>
      <c r="UE59" s="17"/>
      <c r="UF59" s="17"/>
      <c r="UG59" s="17"/>
      <c r="UH59" s="17"/>
      <c r="UI59" s="17"/>
      <c r="UJ59" s="17"/>
      <c r="UK59" s="17"/>
      <c r="UL59" s="17"/>
      <c r="UM59" s="17"/>
      <c r="UN59" s="17"/>
      <c r="UO59" s="17"/>
      <c r="UP59" s="17"/>
      <c r="UQ59" s="17"/>
      <c r="UR59" s="17"/>
      <c r="US59" s="17"/>
      <c r="UT59" s="17"/>
      <c r="UU59" s="17"/>
      <c r="UV59" s="17"/>
      <c r="UW59" s="17"/>
      <c r="UX59" s="17"/>
      <c r="UY59" s="17"/>
      <c r="UZ59" s="17"/>
      <c r="VA59" s="17"/>
      <c r="VB59" s="17"/>
      <c r="VC59" s="17"/>
      <c r="VD59" s="17"/>
      <c r="VE59" s="17"/>
      <c r="VF59" s="17"/>
      <c r="VG59" s="17"/>
      <c r="VH59" s="17"/>
      <c r="VI59" s="17"/>
      <c r="VJ59" s="17"/>
      <c r="VK59" s="17"/>
      <c r="VL59" s="17"/>
      <c r="VM59" s="17"/>
      <c r="VN59" s="17"/>
      <c r="VO59" s="17"/>
      <c r="VP59" s="17"/>
      <c r="VQ59" s="17"/>
      <c r="VR59" s="17"/>
      <c r="VS59" s="17"/>
      <c r="VT59" s="17"/>
      <c r="VU59" s="17"/>
      <c r="VV59" s="17"/>
      <c r="VW59" s="17"/>
      <c r="VX59" s="17"/>
      <c r="VY59" s="17"/>
      <c r="VZ59" s="17"/>
      <c r="WA59" s="17"/>
      <c r="WB59" s="17"/>
      <c r="WC59" s="17"/>
      <c r="WD59" s="17"/>
      <c r="WE59" s="17"/>
      <c r="WF59" s="17"/>
      <c r="WG59" s="17"/>
      <c r="WH59" s="17"/>
      <c r="WI59" s="17"/>
      <c r="WJ59" s="17"/>
      <c r="WK59" s="17"/>
      <c r="WL59" s="17"/>
      <c r="WM59" s="17"/>
      <c r="WN59" s="17"/>
      <c r="WO59" s="17"/>
      <c r="WP59" s="17"/>
      <c r="WQ59" s="17"/>
      <c r="WR59" s="17"/>
      <c r="WS59" s="17"/>
      <c r="WT59" s="17"/>
      <c r="WU59" s="17"/>
      <c r="WV59" s="17"/>
      <c r="WW59" s="17"/>
      <c r="WX59" s="17"/>
      <c r="WY59" s="17"/>
      <c r="WZ59" s="17"/>
      <c r="XA59" s="17"/>
      <c r="XB59" s="17"/>
      <c r="XC59" s="17"/>
      <c r="XD59" s="17"/>
      <c r="XE59" s="17"/>
      <c r="XF59" s="17"/>
      <c r="XG59" s="17"/>
      <c r="XH59" s="17"/>
      <c r="XI59" s="17"/>
      <c r="XJ59" s="17"/>
      <c r="XK59" s="17"/>
      <c r="XL59" s="17"/>
      <c r="XM59" s="17"/>
      <c r="XN59" s="17"/>
      <c r="XO59" s="17"/>
      <c r="XP59" s="17"/>
      <c r="XQ59" s="17"/>
      <c r="XR59" s="17"/>
      <c r="XS59" s="17"/>
      <c r="XT59" s="17"/>
      <c r="XU59" s="17"/>
      <c r="XV59" s="17"/>
      <c r="XW59" s="17"/>
      <c r="XX59" s="17"/>
      <c r="XY59" s="17"/>
      <c r="XZ59" s="17"/>
      <c r="YA59" s="17"/>
      <c r="YB59" s="17"/>
      <c r="YC59" s="17"/>
      <c r="YD59" s="17"/>
      <c r="YE59" s="17"/>
      <c r="YF59" s="17"/>
      <c r="YG59" s="17"/>
      <c r="YH59" s="17"/>
      <c r="YI59" s="17"/>
      <c r="YJ59" s="17"/>
      <c r="YK59" s="17"/>
      <c r="YL59" s="17"/>
      <c r="YM59" s="17"/>
      <c r="YN59" s="17"/>
      <c r="YO59" s="17"/>
      <c r="YP59" s="17"/>
      <c r="YQ59" s="17"/>
      <c r="YR59" s="17"/>
      <c r="YS59" s="17"/>
      <c r="YT59" s="17"/>
      <c r="YU59" s="17"/>
      <c r="YV59" s="17"/>
      <c r="YW59" s="17"/>
      <c r="YX59" s="17"/>
      <c r="YY59" s="17"/>
      <c r="YZ59" s="17"/>
      <c r="ZA59" s="17"/>
      <c r="ZB59" s="17"/>
      <c r="ZC59" s="17"/>
      <c r="ZD59" s="17"/>
      <c r="ZE59" s="17"/>
      <c r="ZF59" s="17"/>
      <c r="ZG59" s="17"/>
      <c r="ZH59" s="17"/>
      <c r="ZI59" s="17"/>
      <c r="ZJ59" s="17"/>
      <c r="ZK59" s="17"/>
      <c r="ZL59" s="17"/>
      <c r="ZM59" s="17"/>
      <c r="ZN59" s="17"/>
      <c r="ZO59" s="17"/>
      <c r="ZP59" s="17"/>
      <c r="ZQ59" s="17"/>
      <c r="ZR59" s="17"/>
      <c r="ZS59" s="17"/>
      <c r="ZT59" s="17"/>
      <c r="ZU59" s="17"/>
      <c r="ZV59" s="17"/>
      <c r="ZW59" s="17"/>
      <c r="ZX59" s="17"/>
      <c r="ZY59" s="17"/>
      <c r="ZZ59" s="17"/>
      <c r="AAA59" s="17"/>
      <c r="AAB59" s="17"/>
      <c r="AAC59" s="17"/>
      <c r="AAD59" s="17"/>
      <c r="AAE59" s="17"/>
      <c r="AAF59" s="17"/>
      <c r="AAG59" s="17"/>
      <c r="AAH59" s="17"/>
      <c r="AAI59" s="17"/>
      <c r="AAJ59" s="17"/>
      <c r="AAK59" s="17"/>
      <c r="AAL59" s="17"/>
      <c r="AAM59" s="17"/>
      <c r="AAN59" s="17"/>
      <c r="AAO59" s="17"/>
      <c r="AAP59" s="17"/>
      <c r="AAQ59" s="17"/>
      <c r="AAR59" s="17"/>
      <c r="AAS59" s="17"/>
      <c r="AAT59" s="17"/>
      <c r="AAU59" s="17"/>
      <c r="AAV59" s="17"/>
      <c r="AAW59" s="17"/>
      <c r="AAX59" s="17"/>
      <c r="AAY59" s="17"/>
      <c r="AAZ59" s="17"/>
      <c r="ABA59" s="17"/>
      <c r="ABB59" s="17"/>
      <c r="ABC59" s="17"/>
      <c r="ABD59" s="17"/>
      <c r="ABE59" s="17"/>
      <c r="ABF59" s="17"/>
      <c r="ABG59" s="17"/>
      <c r="ABH59" s="17"/>
      <c r="ABI59" s="17"/>
      <c r="ABJ59" s="17"/>
      <c r="ABK59" s="17"/>
      <c r="ABL59" s="17"/>
      <c r="ABM59" s="17"/>
      <c r="ABN59" s="17"/>
      <c r="ABO59" s="17"/>
      <c r="ABP59" s="17"/>
      <c r="ABQ59" s="17"/>
      <c r="ABR59" s="17"/>
      <c r="ABS59" s="17"/>
      <c r="ABT59" s="17"/>
      <c r="ABU59" s="17"/>
      <c r="ABV59" s="17"/>
      <c r="ABW59" s="17"/>
      <c r="ABX59" s="17"/>
      <c r="ABY59" s="17"/>
      <c r="ABZ59" s="17"/>
      <c r="ACA59" s="17"/>
      <c r="ACB59" s="17"/>
      <c r="ACC59" s="17"/>
      <c r="ACD59" s="17"/>
      <c r="ACE59" s="17"/>
      <c r="ACF59" s="17"/>
      <c r="ACG59" s="17"/>
      <c r="ACH59" s="17"/>
      <c r="ACI59" s="17"/>
      <c r="ACJ59" s="17"/>
      <c r="ACK59" s="17"/>
      <c r="ACL59" s="17"/>
      <c r="ACM59" s="17"/>
      <c r="ACN59" s="17"/>
      <c r="ACO59" s="17"/>
      <c r="ACP59" s="17"/>
      <c r="ACQ59" s="17"/>
      <c r="ACR59" s="17"/>
      <c r="ACS59" s="17"/>
      <c r="ACT59" s="17"/>
      <c r="ACU59" s="17"/>
      <c r="ACV59" s="17"/>
      <c r="ACW59" s="17"/>
      <c r="ACX59" s="17"/>
      <c r="ACY59" s="17"/>
      <c r="ACZ59" s="17"/>
      <c r="ADA59" s="17"/>
      <c r="ADB59" s="17"/>
      <c r="ADC59" s="17"/>
      <c r="ADD59" s="17"/>
      <c r="ADE59" s="17"/>
      <c r="ADF59" s="17"/>
      <c r="ADG59" s="17"/>
      <c r="ADH59" s="17"/>
      <c r="ADI59" s="17"/>
      <c r="ADJ59" s="17"/>
      <c r="ADK59" s="17"/>
      <c r="ADL59" s="17"/>
      <c r="ADM59" s="17"/>
      <c r="ADN59" s="17"/>
      <c r="ADO59" s="17"/>
      <c r="ADP59" s="17"/>
      <c r="ADQ59" s="17"/>
      <c r="ADR59" s="17"/>
      <c r="ADS59" s="17"/>
      <c r="ADT59" s="17"/>
      <c r="ADU59" s="17"/>
      <c r="ADV59" s="17"/>
      <c r="ADW59" s="17"/>
      <c r="ADX59" s="17"/>
      <c r="ADY59" s="17"/>
      <c r="ADZ59" s="17"/>
      <c r="AEA59" s="17"/>
      <c r="AEB59" s="17"/>
      <c r="AEC59" s="17"/>
      <c r="AED59" s="17"/>
      <c r="AEE59" s="17"/>
      <c r="AEF59" s="17"/>
      <c r="AEG59" s="17"/>
      <c r="AEH59" s="17"/>
      <c r="AEI59" s="17"/>
      <c r="AEJ59" s="17"/>
      <c r="AEK59" s="17"/>
      <c r="AEL59" s="17"/>
      <c r="AEM59" s="17"/>
      <c r="AEN59" s="17"/>
      <c r="AEO59" s="17"/>
      <c r="AEP59" s="17"/>
      <c r="AEQ59" s="17"/>
      <c r="AER59" s="17"/>
      <c r="AES59" s="17"/>
      <c r="AET59" s="17"/>
      <c r="AEU59" s="17"/>
      <c r="AEV59" s="17"/>
      <c r="AEW59" s="17"/>
      <c r="AEX59" s="17"/>
      <c r="AEY59" s="17"/>
      <c r="AEZ59" s="17"/>
      <c r="AFA59" s="17"/>
      <c r="AFB59" s="17"/>
      <c r="AFC59" s="17"/>
      <c r="AFD59" s="17"/>
      <c r="AFE59" s="17"/>
      <c r="AFF59" s="17"/>
      <c r="AFG59" s="17"/>
      <c r="AFH59" s="17"/>
      <c r="AFI59" s="17"/>
      <c r="AFJ59" s="17"/>
      <c r="AFK59" s="17"/>
      <c r="AFL59" s="17"/>
      <c r="AFM59" s="17"/>
      <c r="AFN59" s="17"/>
      <c r="AFO59" s="17"/>
      <c r="AFP59" s="17"/>
      <c r="AFQ59" s="17"/>
      <c r="AFR59" s="17"/>
      <c r="AFS59" s="17"/>
      <c r="AFT59" s="17"/>
      <c r="AFU59" s="17"/>
      <c r="AFV59" s="17"/>
      <c r="AFW59" s="17"/>
      <c r="AFX59" s="17"/>
      <c r="AFY59" s="17"/>
      <c r="AFZ59" s="17"/>
      <c r="AGA59" s="17"/>
      <c r="AGB59" s="17"/>
      <c r="AGC59" s="17"/>
      <c r="AGD59" s="17"/>
      <c r="AGE59" s="17"/>
      <c r="AGF59" s="17"/>
      <c r="AGG59" s="17"/>
      <c r="AGH59" s="17"/>
      <c r="AGI59" s="17"/>
      <c r="AGJ59" s="17"/>
      <c r="AGK59" s="17"/>
      <c r="AGL59" s="17"/>
      <c r="AGM59" s="17"/>
      <c r="AGN59" s="17"/>
      <c r="AGO59" s="17"/>
      <c r="AGP59" s="17"/>
      <c r="AGQ59" s="17"/>
      <c r="AGR59" s="17"/>
      <c r="AGS59" s="17"/>
      <c r="AGT59" s="17"/>
      <c r="AGU59" s="17"/>
      <c r="AGV59" s="17"/>
      <c r="AGW59" s="17"/>
      <c r="AGX59" s="17"/>
      <c r="AGY59" s="17"/>
      <c r="AGZ59" s="17"/>
      <c r="AHA59" s="17"/>
      <c r="AHB59" s="17"/>
      <c r="AHC59" s="17"/>
      <c r="AHD59" s="17"/>
      <c r="AHE59" s="17"/>
      <c r="AHF59" s="17"/>
      <c r="AHG59" s="17"/>
      <c r="AHH59" s="17"/>
      <c r="AHI59" s="17"/>
      <c r="AHJ59" s="17"/>
      <c r="AHK59" s="17"/>
      <c r="AHL59" s="17"/>
      <c r="AHM59" s="17"/>
      <c r="AHN59" s="17"/>
      <c r="AHO59" s="17"/>
      <c r="AHP59" s="17"/>
      <c r="AHQ59" s="17"/>
      <c r="AHR59" s="17"/>
      <c r="AHS59" s="17"/>
      <c r="AHT59" s="17"/>
      <c r="AHU59" s="17"/>
      <c r="AHV59" s="17"/>
      <c r="AHW59" s="17"/>
      <c r="AHX59" s="17"/>
      <c r="AHY59" s="17"/>
      <c r="AHZ59" s="17"/>
      <c r="AIA59" s="17"/>
      <c r="AIB59" s="17"/>
      <c r="AIC59" s="17"/>
      <c r="AID59" s="17"/>
      <c r="AIE59" s="17"/>
      <c r="AIF59" s="17"/>
      <c r="AIG59" s="17"/>
      <c r="AIH59" s="17"/>
      <c r="AII59" s="17"/>
      <c r="AIJ59" s="17"/>
      <c r="AIK59" s="17"/>
      <c r="AIL59" s="17"/>
      <c r="AIM59" s="17"/>
      <c r="AIN59" s="17"/>
      <c r="AIO59" s="17"/>
      <c r="AIP59" s="17"/>
      <c r="AIQ59" s="17"/>
      <c r="AIR59" s="17"/>
      <c r="AIS59" s="17"/>
      <c r="AIT59" s="17"/>
      <c r="AIU59" s="17"/>
      <c r="AIV59" s="17"/>
      <c r="AIW59" s="17"/>
      <c r="AIX59" s="17"/>
      <c r="AIY59" s="17"/>
      <c r="AIZ59" s="17"/>
      <c r="AJA59" s="17"/>
      <c r="AJB59" s="17"/>
      <c r="AJC59" s="17"/>
      <c r="AJD59" s="17"/>
      <c r="AJE59" s="17"/>
      <c r="AJF59" s="17"/>
      <c r="AJG59" s="17"/>
      <c r="AJH59" s="17"/>
      <c r="AJI59" s="17"/>
      <c r="AJJ59" s="17"/>
      <c r="AJK59" s="17"/>
      <c r="AJL59" s="17"/>
      <c r="AJM59" s="17"/>
      <c r="AJN59" s="17"/>
      <c r="AJO59" s="17"/>
      <c r="AJP59" s="17"/>
      <c r="AJQ59" s="17"/>
      <c r="AJR59" s="17"/>
      <c r="AJS59" s="17"/>
      <c r="AJT59" s="17"/>
      <c r="AJU59" s="17"/>
      <c r="AJV59" s="17"/>
      <c r="AJW59" s="17"/>
      <c r="AJX59" s="17"/>
      <c r="AJY59" s="17"/>
      <c r="AJZ59" s="17"/>
      <c r="AKA59" s="17"/>
      <c r="AKB59" s="17"/>
      <c r="AKC59" s="17"/>
      <c r="AKD59" s="17"/>
      <c r="AKE59" s="17"/>
      <c r="AKF59" s="17"/>
      <c r="AKG59" s="17"/>
      <c r="AKH59" s="17"/>
      <c r="AKI59" s="17"/>
      <c r="AKJ59" s="17"/>
      <c r="AKK59" s="17"/>
      <c r="AKL59" s="17"/>
      <c r="AKM59" s="17"/>
      <c r="AKN59" s="17"/>
      <c r="AKO59" s="17"/>
      <c r="AKP59" s="17"/>
      <c r="AKQ59" s="17"/>
      <c r="AKR59" s="17"/>
      <c r="AKS59" s="17"/>
      <c r="AKT59" s="17"/>
      <c r="AKU59" s="17"/>
      <c r="AKV59" s="17"/>
      <c r="AKW59" s="17"/>
      <c r="AKX59" s="17"/>
      <c r="AKY59" s="17"/>
      <c r="AKZ59" s="17"/>
      <c r="ALA59" s="17"/>
      <c r="ALB59" s="17"/>
      <c r="ALC59" s="17"/>
      <c r="ALD59" s="17"/>
      <c r="ALE59" s="17"/>
      <c r="ALF59" s="17"/>
      <c r="ALG59" s="17"/>
      <c r="ALH59" s="17"/>
      <c r="ALI59" s="17"/>
      <c r="ALJ59" s="17"/>
      <c r="ALK59" s="17"/>
      <c r="ALL59" s="17"/>
      <c r="ALM59" s="17"/>
      <c r="ALN59" s="17"/>
      <c r="ALO59" s="17"/>
      <c r="ALP59" s="17"/>
      <c r="ALQ59" s="17"/>
      <c r="ALR59" s="17"/>
      <c r="ALS59" s="17"/>
      <c r="ALT59" s="17"/>
      <c r="ALU59" s="17"/>
    </row>
    <row r="60" spans="1:1009" s="12" customFormat="1" ht="18">
      <c r="A60" s="112" t="str">
        <f>DataBase!B56</f>
        <v>Dreissena polymorpha</v>
      </c>
      <c r="B60" s="112" t="str">
        <f>DataBase!C56</f>
        <v>SOD</v>
      </c>
      <c r="C60" s="112" t="str">
        <f>DataBase!D56</f>
        <v>Continental</v>
      </c>
      <c r="D60" s="112" t="str">
        <f>DataBase!E56</f>
        <v>B. Rocher</v>
      </c>
      <c r="E60" s="112" t="str">
        <f>DataBase!F56</f>
        <v>SEBIO</v>
      </c>
      <c r="F60" s="20" t="str">
        <f t="shared" si="0"/>
        <v>Dreissena polymorpha SOD</v>
      </c>
      <c r="G60" s="20">
        <f>_xlfn.RANK.EQ(H60,$H$9:$H$997,0)+COUNTIF(H$8:H59,H60)</f>
        <v>159</v>
      </c>
      <c r="H60" s="20">
        <f t="shared" si="1"/>
        <v>260</v>
      </c>
      <c r="I60" s="19">
        <f>INDEX(Ponderation!$W:$AA,MATCH(Analyse!I$8,Ponderation!$W:$W,0),MATCH(Analyse!$B$5,Ponderation!$W$2:$AA$2,0))*INDEX(DataBase!$1:$1048576,MATCH(Analyse!$F60,DataBase!$G:$G,0),MATCH(Analyse!I$8,DataBase!$4:$4,0))</f>
        <v>0</v>
      </c>
      <c r="J60" s="19">
        <f>INDEX(Ponderation!$W:$AA,MATCH(Analyse!J$8,Ponderation!$W:$W,0),MATCH(Analyse!$B$5,Ponderation!$W$2:$AA$2,0))*INDEX(DataBase!$1:$1048576,MATCH(Analyse!$F60,DataBase!$G:$G,0),MATCH(Analyse!J$8,DataBase!$4:$4,0))</f>
        <v>0</v>
      </c>
      <c r="K60" s="19">
        <f>INDEX(Ponderation!$W:$AA,MATCH(Analyse!K$8,Ponderation!$W:$W,0),MATCH(Analyse!$B$5,Ponderation!$W$2:$AA$2,0))*INDEX(DataBase!$1:$1048576,MATCH(Analyse!$F60,DataBase!$G:$G,0),MATCH(Analyse!K$8,DataBase!$4:$4,0))</f>
        <v>10</v>
      </c>
      <c r="L60" s="19">
        <f>INDEX(Ponderation!$W:$AA,MATCH(Analyse!L$8,Ponderation!$W:$W,0),MATCH(Analyse!$B$5,Ponderation!$W$2:$AA$2,0))*INDEX(DataBase!$1:$1048576,MATCH(Analyse!$F60,DataBase!$G:$G,0),MATCH(Analyse!L$8,DataBase!$4:$4,0))</f>
        <v>30</v>
      </c>
      <c r="M60" s="19">
        <f>INDEX(Ponderation!$W:$AA,MATCH(Analyse!M$8,Ponderation!$W:$W,0),MATCH(Analyse!$B$5,Ponderation!$W$2:$AA$2,0))*INDEX(DataBase!$1:$1048576,MATCH(Analyse!$F60,DataBase!$G:$G,0),MATCH(Analyse!M$8,DataBase!$4:$4,0))</f>
        <v>0</v>
      </c>
      <c r="N60" s="19">
        <f>INDEX(Ponderation!$W:$AA,MATCH(Analyse!N$8,Ponderation!$W:$W,0),MATCH(Analyse!$B$5,Ponderation!$W$2:$AA$2,0))*INDEX(DataBase!$1:$1048576,MATCH(Analyse!$F60,DataBase!$G:$G,0),MATCH(Analyse!N$8,DataBase!$4:$4,0))</f>
        <v>0</v>
      </c>
      <c r="O60" s="19">
        <f>INDEX(Ponderation!$W:$AA,MATCH(Analyse!O$8,Ponderation!$W:$W,0),MATCH(Analyse!$B$5,Ponderation!$W$2:$AA$2,0))*INDEX(DataBase!$1:$1048576,MATCH(Analyse!$F60,DataBase!$G:$G,0),MATCH(Analyse!O$8,DataBase!$4:$4,0))</f>
        <v>0</v>
      </c>
      <c r="P60" s="19">
        <f>INDEX(Ponderation!$W:$AA,MATCH(Analyse!P$8,Ponderation!$W:$W,0),MATCH(Analyse!$B$5,Ponderation!$W$2:$AA$2,0))*INDEX(DataBase!$1:$1048576,MATCH(Analyse!$F60,DataBase!$G:$G,0),MATCH(Analyse!P$8,DataBase!$4:$4,0))</f>
        <v>20</v>
      </c>
      <c r="Q60" s="19">
        <f>INDEX(Ponderation!$W:$AA,MATCH(Analyse!Q$8,Ponderation!$W:$W,0),MATCH(Analyse!$B$5,Ponderation!$W$2:$AA$2,0))*INDEX(DataBase!$1:$1048576,MATCH(Analyse!$F60,DataBase!$G:$G,0),MATCH(Analyse!Q$8,DataBase!$4:$4,0))</f>
        <v>0</v>
      </c>
      <c r="R60" s="19">
        <f>INDEX(Ponderation!$W:$AA,MATCH(Analyse!R$8,Ponderation!$W:$W,0),MATCH(Analyse!$B$5,Ponderation!$W$2:$AA$2,0))*INDEX(DataBase!$1:$1048576,MATCH(Analyse!$F60,DataBase!$G:$G,0),MATCH(Analyse!R$8,DataBase!$4:$4,0))</f>
        <v>30</v>
      </c>
      <c r="S60" s="19">
        <f>INDEX(Ponderation!$W:$AA,MATCH(Analyse!S$8,Ponderation!$W:$W,0),MATCH(Analyse!$B$5,Ponderation!$W$2:$AA$2,0))*INDEX(DataBase!$1:$1048576,MATCH(Analyse!$F60,DataBase!$G:$G,0),MATCH(Analyse!S$8,DataBase!$4:$4,0))</f>
        <v>0</v>
      </c>
      <c r="T60" s="19">
        <f>INDEX(Ponderation!$W:$AA,MATCH(Analyse!T$8,Ponderation!$W:$W,0),MATCH(Analyse!$B$5,Ponderation!$W$2:$AA$2,0))*INDEX(DataBase!$1:$1048576,MATCH(Analyse!$F60,DataBase!$G:$G,0),MATCH(Analyse!T$8,DataBase!$4:$4,0))</f>
        <v>0</v>
      </c>
      <c r="U60" s="19">
        <f>INDEX(Ponderation!$W:$AA,MATCH(Analyse!U$8,Ponderation!$W:$W,0),MATCH(Analyse!$B$5,Ponderation!$W$2:$AA$2,0))*INDEX(DataBase!$1:$1048576,MATCH(Analyse!$F60,DataBase!$G:$G,0),MATCH(Analyse!U$8,DataBase!$4:$4,0))</f>
        <v>0</v>
      </c>
      <c r="V60" s="19">
        <f>INDEX(Ponderation!$W:$AA,MATCH(Analyse!V$8,Ponderation!$W:$W,0),MATCH(Analyse!$B$5,Ponderation!$W$2:$AA$2,0))*INDEX(DataBase!$1:$1048576,MATCH(Analyse!$F60,DataBase!$G:$G,0),MATCH(Analyse!V$8,DataBase!$4:$4,0))</f>
        <v>0</v>
      </c>
      <c r="W60" s="19">
        <f>INDEX(Ponderation!$W:$AA,MATCH(Analyse!W$8,Ponderation!$W:$W,0),MATCH(Analyse!$B$5,Ponderation!$W$2:$AA$2,0))*INDEX(DataBase!$1:$1048576,MATCH(Analyse!$F60,DataBase!$G:$G,0),MATCH(Analyse!W$8,DataBase!$4:$4,0))</f>
        <v>10</v>
      </c>
      <c r="X60" s="19">
        <f>INDEX(Ponderation!$W:$AA,MATCH(Analyse!X$8,Ponderation!$W:$W,0),MATCH(Analyse!$B$5,Ponderation!$W$2:$AA$2,0))*INDEX(DataBase!$1:$1048576,MATCH(Analyse!$F60,DataBase!$G:$G,0),MATCH(Analyse!X$8,DataBase!$4:$4,0))</f>
        <v>10</v>
      </c>
      <c r="Y60" s="19">
        <f>INDEX(Ponderation!$W:$AA,MATCH(Analyse!Y$8,Ponderation!$W:$W,0),MATCH(Analyse!$B$5,Ponderation!$W$2:$AA$2,0))*INDEX(DataBase!$1:$1048576,MATCH(Analyse!$F60,DataBase!$G:$G,0),MATCH(Analyse!Y$8,DataBase!$4:$4,0))</f>
        <v>10</v>
      </c>
      <c r="Z60" s="19">
        <f>INDEX(Ponderation!$W:$AA,MATCH(Analyse!Z$8,Ponderation!$W:$W,0),MATCH(Analyse!$B$5,Ponderation!$W$2:$AA$2,0))*INDEX(DataBase!$1:$1048576,MATCH(Analyse!$F60,DataBase!$G:$G,0),MATCH(Analyse!Z$8,DataBase!$4:$4,0))</f>
        <v>10</v>
      </c>
      <c r="AA60" s="19">
        <f>INDEX(Ponderation!$W:$AA,MATCH(Analyse!AA$8,Ponderation!$W:$W,0),MATCH(Analyse!$B$5,Ponderation!$W$2:$AA$2,0))*INDEX(DataBase!$1:$1048576,MATCH(Analyse!$F60,DataBase!$G:$G,0),MATCH(Analyse!AA$8,DataBase!$4:$4,0))</f>
        <v>0</v>
      </c>
      <c r="AB60" s="19">
        <f>INDEX(Ponderation!$W:$AA,MATCH(Analyse!AB$8,Ponderation!$W:$W,0),MATCH(Analyse!$B$5,Ponderation!$W$2:$AA$2,0))*INDEX(DataBase!$1:$1048576,MATCH(Analyse!$F60,DataBase!$G:$G,0),MATCH(Analyse!AB$8,DataBase!$4:$4,0))</f>
        <v>0</v>
      </c>
      <c r="AC60" s="19">
        <f>INDEX(Ponderation!$W:$AA,MATCH(Analyse!AC$8,Ponderation!$W:$W,0),MATCH(Analyse!$B$5,Ponderation!$W$2:$AA$2,0))*INDEX(DataBase!$1:$1048576,MATCH(Analyse!$F60,DataBase!$G:$G,0),MATCH(Analyse!AC$8,DataBase!$4:$4,0))</f>
        <v>0</v>
      </c>
      <c r="AD60" s="19">
        <f>INDEX(Ponderation!$W:$AA,MATCH(Analyse!AD$8,Ponderation!$W:$W,0),MATCH(Analyse!$B$5,Ponderation!$W$2:$AA$2,0))*INDEX(DataBase!$1:$1048576,MATCH(Analyse!$F60,DataBase!$G:$G,0),MATCH(Analyse!AD$8,DataBase!$4:$4,0))</f>
        <v>30</v>
      </c>
      <c r="AE60" s="19">
        <f>INDEX(Ponderation!$W:$AA,MATCH(Analyse!AE$8,Ponderation!$W:$W,0),MATCH(Analyse!$B$5,Ponderation!$W$2:$AA$2,0))*INDEX(DataBase!$1:$1048576,MATCH(Analyse!$F60,DataBase!$G:$G,0),MATCH(Analyse!AE$8,DataBase!$4:$4,0))</f>
        <v>0</v>
      </c>
      <c r="AF60" s="19">
        <f>INDEX(Ponderation!$W:$AA,MATCH(Analyse!AF$8,Ponderation!$W:$W,0),MATCH(Analyse!$B$5,Ponderation!$W$2:$AA$2,0))*INDEX(DataBase!$1:$1048576,MATCH(Analyse!$F60,DataBase!$G:$G,0),MATCH(Analyse!AF$8,DataBase!$4:$4,0))</f>
        <v>0</v>
      </c>
      <c r="AG60" s="19">
        <f>INDEX(Ponderation!$W:$AA,MATCH(Analyse!AG$8,Ponderation!$W:$W,0),MATCH(Analyse!$B$5,Ponderation!$W$2:$AA$2,0))*INDEX(DataBase!$1:$1048576,MATCH(Analyse!$F60,DataBase!$G:$G,0),MATCH(Analyse!AG$8,DataBase!$4:$4,0))</f>
        <v>0</v>
      </c>
      <c r="AH60" s="19">
        <f>INDEX(Ponderation!$W:$AA,MATCH(Analyse!AH$8,Ponderation!$W:$W,0),MATCH(Analyse!$B$5,Ponderation!$W$2:$AA$2,0))*INDEX(DataBase!$1:$1048576,MATCH(Analyse!$F60,DataBase!$G:$G,0),MATCH(Analyse!AH$8,DataBase!$4:$4,0))</f>
        <v>30</v>
      </c>
      <c r="AI60" s="19">
        <f>INDEX(Ponderation!$W:$AA,MATCH(Analyse!AI$8,Ponderation!$W:$W,0),MATCH(Analyse!$B$5,Ponderation!$W$2:$AA$2,0))*INDEX(DataBase!$1:$1048576,MATCH(Analyse!$F60,DataBase!$G:$G,0),MATCH(Analyse!AI$8,DataBase!$4:$4,0))</f>
        <v>0</v>
      </c>
      <c r="AJ60" s="19">
        <f>INDEX(Ponderation!$W:$AA,MATCH(Analyse!AJ$8,Ponderation!$W:$W,0),MATCH(Analyse!$B$5,Ponderation!$W$2:$AA$2,0))*INDEX(DataBase!$1:$1048576,MATCH(Analyse!$F60,DataBase!$G:$G,0),MATCH(Analyse!AJ$8,DataBase!$4:$4,0))</f>
        <v>20</v>
      </c>
      <c r="AK60" s="19">
        <f>INDEX(Ponderation!$W:$AA,MATCH(Analyse!AK$8,Ponderation!$W:$W,0),MATCH(Analyse!$B$5,Ponderation!$W$2:$AA$2,0))*INDEX(DataBase!$1:$1048576,MATCH(Analyse!$F60,DataBase!$G:$G,0),MATCH(Analyse!AK$8,DataBase!$4:$4,0))</f>
        <v>0</v>
      </c>
      <c r="AL60" s="19">
        <f>INDEX(Ponderation!$W:$AA,MATCH(Analyse!AL$8,Ponderation!$W:$W,0),MATCH(Analyse!$B$5,Ponderation!$W$2:$AA$2,0))*INDEX(DataBase!$1:$1048576,MATCH(Analyse!$F60,DataBase!$G:$G,0),MATCH(Analyse!AL$8,DataBase!$4:$4,0))</f>
        <v>0</v>
      </c>
      <c r="AM60" s="19">
        <f>INDEX(Ponderation!$W:$AA,MATCH(Analyse!AM$8,Ponderation!$W:$W,0),MATCH(Analyse!$B$5,Ponderation!$W$2:$AA$2,0))*INDEX(DataBase!$1:$1048576,MATCH(Analyse!$F60,DataBase!$G:$G,0),MATCH(Analyse!AM$8,DataBase!$4:$4,0))</f>
        <v>20</v>
      </c>
      <c r="AN60" s="19">
        <f>INDEX(Ponderation!$W:$AA,MATCH(Analyse!AN$8,Ponderation!$W:$W,0),MATCH(Analyse!$B$5,Ponderation!$W$2:$AA$2,0))*INDEX(DataBase!$1:$1048576,MATCH(Analyse!$F60,DataBase!$G:$G,0),MATCH(Analyse!AN$8,DataBase!$4:$4,0))</f>
        <v>0</v>
      </c>
      <c r="AO60" s="19">
        <f>INDEX(Ponderation!$W:$AA,MATCH(Analyse!AO$8,Ponderation!$W:$W,0),MATCH(Analyse!$B$5,Ponderation!$W$2:$AA$2,0))*INDEX(DataBase!$1:$1048576,MATCH(Analyse!$F60,DataBase!$G:$G,0),MATCH(Analyse!AO$8,DataBase!$4:$4,0))</f>
        <v>30</v>
      </c>
      <c r="AP60" s="19">
        <f>INDEX(Ponderation!$W:$AA,MATCH(Analyse!AP$8,Ponderation!$W:$W,0),MATCH(Analyse!$B$5,Ponderation!$W$2:$AA$2,0))*INDEX(DataBase!$1:$1048576,MATCH(Analyse!$F60,DataBase!$G:$G,0),MATCH(Analyse!AP$8,DataBase!$4:$4,0))</f>
        <v>0</v>
      </c>
      <c r="AQ60" s="17"/>
      <c r="AR60" s="17"/>
      <c r="AS60" s="17"/>
      <c r="AT60" s="13"/>
      <c r="AU60" s="13"/>
      <c r="AV60" s="13"/>
      <c r="AW60" s="13"/>
      <c r="AX60" s="13"/>
      <c r="AY60" s="13"/>
      <c r="AZ60" s="13"/>
      <c r="BA60" s="13"/>
      <c r="BB60" s="13"/>
      <c r="BC60" s="13"/>
      <c r="BD60" s="13"/>
      <c r="BE60" s="13"/>
      <c r="BF60" s="13"/>
      <c r="BG60" s="13"/>
      <c r="BH60" s="13"/>
      <c r="BI60" s="13"/>
      <c r="BJ60" s="13"/>
      <c r="BK60" s="13"/>
      <c r="BL60" s="13"/>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c r="IV60" s="17"/>
      <c r="IW60" s="17"/>
      <c r="IX60" s="17"/>
      <c r="IY60" s="17"/>
      <c r="IZ60" s="17"/>
      <c r="JA60" s="17"/>
      <c r="JB60" s="17"/>
      <c r="JC60" s="17"/>
      <c r="JD60" s="17"/>
      <c r="JE60" s="17"/>
      <c r="JF60" s="17"/>
      <c r="JG60" s="17"/>
      <c r="JH60" s="17"/>
      <c r="JI60" s="17"/>
      <c r="JJ60" s="17"/>
      <c r="JK60" s="17"/>
      <c r="JL60" s="17"/>
      <c r="JM60" s="17"/>
      <c r="JN60" s="17"/>
      <c r="JO60" s="17"/>
      <c r="JP60" s="17"/>
      <c r="JQ60" s="17"/>
      <c r="JR60" s="17"/>
      <c r="JS60" s="17"/>
      <c r="JT60" s="17"/>
      <c r="JU60" s="17"/>
      <c r="JV60" s="17"/>
      <c r="JW60" s="17"/>
      <c r="JX60" s="17"/>
      <c r="JY60" s="17"/>
      <c r="JZ60" s="17"/>
      <c r="KA60" s="17"/>
      <c r="KB60" s="17"/>
      <c r="KC60" s="17"/>
      <c r="KD60" s="17"/>
      <c r="KE60" s="17"/>
      <c r="KF60" s="17"/>
      <c r="KG60" s="17"/>
      <c r="KH60" s="17"/>
      <c r="KI60" s="17"/>
      <c r="KJ60" s="17"/>
      <c r="KK60" s="17"/>
      <c r="KL60" s="17"/>
      <c r="KM60" s="17"/>
      <c r="KN60" s="17"/>
      <c r="KO60" s="17"/>
      <c r="KP60" s="17"/>
      <c r="KQ60" s="17"/>
      <c r="KR60" s="17"/>
      <c r="KS60" s="17"/>
      <c r="KT60" s="17"/>
      <c r="KU60" s="17"/>
      <c r="KV60" s="17"/>
      <c r="KW60" s="17"/>
      <c r="KX60" s="17"/>
      <c r="KY60" s="17"/>
      <c r="KZ60" s="17"/>
      <c r="LA60" s="17"/>
      <c r="LB60" s="17"/>
      <c r="LC60" s="17"/>
      <c r="LD60" s="17"/>
      <c r="LE60" s="17"/>
      <c r="LF60" s="17"/>
      <c r="LG60" s="17"/>
      <c r="LH60" s="17"/>
      <c r="LI60" s="17"/>
      <c r="LJ60" s="17"/>
      <c r="LK60" s="17"/>
      <c r="LL60" s="17"/>
      <c r="LM60" s="17"/>
      <c r="LN60" s="17"/>
      <c r="LO60" s="17"/>
      <c r="LP60" s="17"/>
      <c r="LQ60" s="17"/>
      <c r="LR60" s="17"/>
      <c r="LS60" s="17"/>
      <c r="LT60" s="17"/>
      <c r="LU60" s="17"/>
      <c r="LV60" s="17"/>
      <c r="LW60" s="17"/>
      <c r="LX60" s="17"/>
      <c r="LY60" s="17"/>
      <c r="LZ60" s="17"/>
      <c r="MA60" s="17"/>
      <c r="MB60" s="17"/>
      <c r="MC60" s="17"/>
      <c r="MD60" s="17"/>
      <c r="ME60" s="17"/>
      <c r="MF60" s="17"/>
      <c r="MG60" s="17"/>
      <c r="MH60" s="17"/>
      <c r="MI60" s="17"/>
      <c r="MJ60" s="17"/>
      <c r="MK60" s="17"/>
      <c r="ML60" s="17"/>
      <c r="MM60" s="17"/>
      <c r="MN60" s="17"/>
      <c r="MO60" s="17"/>
      <c r="MP60" s="17"/>
      <c r="MQ60" s="17"/>
      <c r="MR60" s="17"/>
      <c r="MS60" s="17"/>
      <c r="MT60" s="17"/>
      <c r="MU60" s="17"/>
      <c r="MV60" s="17"/>
      <c r="MW60" s="17"/>
      <c r="MX60" s="17"/>
      <c r="MY60" s="17"/>
      <c r="MZ60" s="17"/>
      <c r="NA60" s="17"/>
      <c r="NB60" s="17"/>
      <c r="NC60" s="17"/>
      <c r="ND60" s="17"/>
      <c r="NE60" s="17"/>
      <c r="NF60" s="17"/>
      <c r="NG60" s="17"/>
      <c r="NH60" s="17"/>
      <c r="NI60" s="17"/>
      <c r="NJ60" s="17"/>
      <c r="NK60" s="17"/>
      <c r="NL60" s="17"/>
      <c r="NM60" s="17"/>
      <c r="NN60" s="17"/>
      <c r="NO60" s="17"/>
      <c r="NP60" s="17"/>
      <c r="NQ60" s="17"/>
      <c r="NR60" s="17"/>
      <c r="NS60" s="17"/>
      <c r="NT60" s="17"/>
      <c r="NU60" s="17"/>
      <c r="NV60" s="17"/>
      <c r="NW60" s="17"/>
      <c r="NX60" s="17"/>
      <c r="NY60" s="17"/>
      <c r="NZ60" s="17"/>
      <c r="OA60" s="17"/>
      <c r="OB60" s="17"/>
      <c r="OC60" s="17"/>
      <c r="OD60" s="17"/>
      <c r="OE60" s="17"/>
      <c r="OF60" s="17"/>
      <c r="OG60" s="17"/>
      <c r="OH60" s="17"/>
      <c r="OI60" s="17"/>
      <c r="OJ60" s="17"/>
      <c r="OK60" s="17"/>
      <c r="OL60" s="17"/>
      <c r="OM60" s="17"/>
      <c r="ON60" s="17"/>
      <c r="OO60" s="17"/>
      <c r="OP60" s="17"/>
      <c r="OQ60" s="17"/>
      <c r="OR60" s="17"/>
      <c r="OS60" s="17"/>
      <c r="OT60" s="17"/>
      <c r="OU60" s="17"/>
      <c r="OV60" s="17"/>
      <c r="OW60" s="17"/>
      <c r="OX60" s="17"/>
      <c r="OY60" s="17"/>
      <c r="OZ60" s="17"/>
      <c r="PA60" s="17"/>
      <c r="PB60" s="17"/>
      <c r="PC60" s="17"/>
      <c r="PD60" s="17"/>
      <c r="PE60" s="17"/>
      <c r="PF60" s="17"/>
      <c r="PG60" s="17"/>
      <c r="PH60" s="17"/>
      <c r="PI60" s="17"/>
      <c r="PJ60" s="17"/>
      <c r="PK60" s="17"/>
      <c r="PL60" s="17"/>
      <c r="PM60" s="17"/>
      <c r="PN60" s="17"/>
      <c r="PO60" s="17"/>
      <c r="PP60" s="17"/>
      <c r="PQ60" s="17"/>
      <c r="PR60" s="17"/>
      <c r="PS60" s="17"/>
      <c r="PT60" s="17"/>
      <c r="PU60" s="17"/>
      <c r="PV60" s="17"/>
      <c r="PW60" s="17"/>
      <c r="PX60" s="17"/>
      <c r="PY60" s="17"/>
      <c r="PZ60" s="17"/>
      <c r="QA60" s="17"/>
      <c r="QB60" s="17"/>
      <c r="QC60" s="17"/>
      <c r="QD60" s="17"/>
      <c r="QE60" s="17"/>
      <c r="QF60" s="17"/>
      <c r="QG60" s="17"/>
      <c r="QH60" s="17"/>
      <c r="QI60" s="17"/>
      <c r="QJ60" s="17"/>
      <c r="QK60" s="17"/>
      <c r="QL60" s="17"/>
      <c r="QM60" s="17"/>
      <c r="QN60" s="17"/>
      <c r="QO60" s="17"/>
      <c r="QP60" s="17"/>
      <c r="QQ60" s="17"/>
      <c r="QR60" s="17"/>
      <c r="QS60" s="17"/>
      <c r="QT60" s="17"/>
      <c r="QU60" s="17"/>
      <c r="QV60" s="17"/>
      <c r="QW60" s="17"/>
      <c r="QX60" s="17"/>
      <c r="QY60" s="17"/>
      <c r="QZ60" s="17"/>
      <c r="RA60" s="17"/>
      <c r="RB60" s="17"/>
      <c r="RC60" s="17"/>
      <c r="RD60" s="17"/>
      <c r="RE60" s="17"/>
      <c r="RF60" s="17"/>
      <c r="RG60" s="17"/>
      <c r="RH60" s="17"/>
      <c r="RI60" s="17"/>
      <c r="RJ60" s="17"/>
      <c r="RK60" s="17"/>
      <c r="RL60" s="17"/>
      <c r="RM60" s="17"/>
      <c r="RN60" s="17"/>
      <c r="RO60" s="17"/>
      <c r="RP60" s="17"/>
      <c r="RQ60" s="17"/>
      <c r="RR60" s="17"/>
      <c r="RS60" s="17"/>
      <c r="RT60" s="17"/>
      <c r="RU60" s="17"/>
      <c r="RV60" s="17"/>
      <c r="RW60" s="17"/>
      <c r="RX60" s="17"/>
      <c r="RY60" s="17"/>
      <c r="RZ60" s="17"/>
      <c r="SA60" s="17"/>
      <c r="SB60" s="17"/>
      <c r="SC60" s="17"/>
      <c r="SD60" s="17"/>
      <c r="SE60" s="17"/>
      <c r="SF60" s="17"/>
      <c r="SG60" s="17"/>
      <c r="SH60" s="17"/>
      <c r="SI60" s="17"/>
      <c r="SJ60" s="17"/>
      <c r="SK60" s="17"/>
      <c r="SL60" s="17"/>
      <c r="SM60" s="17"/>
      <c r="SN60" s="17"/>
      <c r="SO60" s="17"/>
      <c r="SP60" s="17"/>
      <c r="SQ60" s="17"/>
      <c r="SR60" s="17"/>
      <c r="SS60" s="17"/>
      <c r="ST60" s="17"/>
      <c r="SU60" s="17"/>
      <c r="SV60" s="17"/>
      <c r="SW60" s="17"/>
      <c r="SX60" s="17"/>
      <c r="SY60" s="17"/>
      <c r="SZ60" s="17"/>
      <c r="TA60" s="17"/>
      <c r="TB60" s="17"/>
      <c r="TC60" s="17"/>
      <c r="TD60" s="17"/>
      <c r="TE60" s="17"/>
      <c r="TF60" s="17"/>
      <c r="TG60" s="17"/>
      <c r="TH60" s="17"/>
      <c r="TI60" s="17"/>
      <c r="TJ60" s="17"/>
      <c r="TK60" s="17"/>
      <c r="TL60" s="17"/>
      <c r="TM60" s="17"/>
      <c r="TN60" s="17"/>
      <c r="TO60" s="17"/>
      <c r="TP60" s="17"/>
      <c r="TQ60" s="17"/>
      <c r="TR60" s="17"/>
      <c r="TS60" s="17"/>
      <c r="TT60" s="17"/>
      <c r="TU60" s="17"/>
      <c r="TV60" s="17"/>
      <c r="TW60" s="17"/>
      <c r="TX60" s="17"/>
      <c r="TY60" s="17"/>
      <c r="TZ60" s="17"/>
      <c r="UA60" s="17"/>
      <c r="UB60" s="17"/>
      <c r="UC60" s="17"/>
      <c r="UD60" s="17"/>
      <c r="UE60" s="17"/>
      <c r="UF60" s="17"/>
      <c r="UG60" s="17"/>
      <c r="UH60" s="17"/>
      <c r="UI60" s="17"/>
      <c r="UJ60" s="17"/>
      <c r="UK60" s="17"/>
      <c r="UL60" s="17"/>
      <c r="UM60" s="17"/>
      <c r="UN60" s="17"/>
      <c r="UO60" s="17"/>
      <c r="UP60" s="17"/>
      <c r="UQ60" s="17"/>
      <c r="UR60" s="17"/>
      <c r="US60" s="17"/>
      <c r="UT60" s="17"/>
      <c r="UU60" s="17"/>
      <c r="UV60" s="17"/>
      <c r="UW60" s="17"/>
      <c r="UX60" s="17"/>
      <c r="UY60" s="17"/>
      <c r="UZ60" s="17"/>
      <c r="VA60" s="17"/>
      <c r="VB60" s="17"/>
      <c r="VC60" s="17"/>
      <c r="VD60" s="17"/>
      <c r="VE60" s="17"/>
      <c r="VF60" s="17"/>
      <c r="VG60" s="17"/>
      <c r="VH60" s="17"/>
      <c r="VI60" s="17"/>
      <c r="VJ60" s="17"/>
      <c r="VK60" s="17"/>
      <c r="VL60" s="17"/>
      <c r="VM60" s="17"/>
      <c r="VN60" s="17"/>
      <c r="VO60" s="17"/>
      <c r="VP60" s="17"/>
      <c r="VQ60" s="17"/>
      <c r="VR60" s="17"/>
      <c r="VS60" s="17"/>
      <c r="VT60" s="17"/>
      <c r="VU60" s="17"/>
      <c r="VV60" s="17"/>
      <c r="VW60" s="17"/>
      <c r="VX60" s="17"/>
      <c r="VY60" s="17"/>
      <c r="VZ60" s="17"/>
      <c r="WA60" s="17"/>
      <c r="WB60" s="17"/>
      <c r="WC60" s="17"/>
      <c r="WD60" s="17"/>
      <c r="WE60" s="17"/>
      <c r="WF60" s="17"/>
      <c r="WG60" s="17"/>
      <c r="WH60" s="17"/>
      <c r="WI60" s="17"/>
      <c r="WJ60" s="17"/>
      <c r="WK60" s="17"/>
      <c r="WL60" s="17"/>
      <c r="WM60" s="17"/>
      <c r="WN60" s="17"/>
      <c r="WO60" s="17"/>
      <c r="WP60" s="17"/>
      <c r="WQ60" s="17"/>
      <c r="WR60" s="17"/>
      <c r="WS60" s="17"/>
      <c r="WT60" s="17"/>
      <c r="WU60" s="17"/>
      <c r="WV60" s="17"/>
      <c r="WW60" s="17"/>
      <c r="WX60" s="17"/>
      <c r="WY60" s="17"/>
      <c r="WZ60" s="17"/>
      <c r="XA60" s="17"/>
      <c r="XB60" s="17"/>
      <c r="XC60" s="17"/>
      <c r="XD60" s="17"/>
      <c r="XE60" s="17"/>
      <c r="XF60" s="17"/>
      <c r="XG60" s="17"/>
      <c r="XH60" s="17"/>
      <c r="XI60" s="17"/>
      <c r="XJ60" s="17"/>
      <c r="XK60" s="17"/>
      <c r="XL60" s="17"/>
      <c r="XM60" s="17"/>
      <c r="XN60" s="17"/>
      <c r="XO60" s="17"/>
      <c r="XP60" s="17"/>
      <c r="XQ60" s="17"/>
      <c r="XR60" s="17"/>
      <c r="XS60" s="17"/>
      <c r="XT60" s="17"/>
      <c r="XU60" s="17"/>
      <c r="XV60" s="17"/>
      <c r="XW60" s="17"/>
      <c r="XX60" s="17"/>
      <c r="XY60" s="17"/>
      <c r="XZ60" s="17"/>
      <c r="YA60" s="17"/>
      <c r="YB60" s="17"/>
      <c r="YC60" s="17"/>
      <c r="YD60" s="17"/>
      <c r="YE60" s="17"/>
      <c r="YF60" s="17"/>
      <c r="YG60" s="17"/>
      <c r="YH60" s="17"/>
      <c r="YI60" s="17"/>
      <c r="YJ60" s="17"/>
      <c r="YK60" s="17"/>
      <c r="YL60" s="17"/>
      <c r="YM60" s="17"/>
      <c r="YN60" s="17"/>
      <c r="YO60" s="17"/>
      <c r="YP60" s="17"/>
      <c r="YQ60" s="17"/>
      <c r="YR60" s="17"/>
      <c r="YS60" s="17"/>
      <c r="YT60" s="17"/>
      <c r="YU60" s="17"/>
      <c r="YV60" s="17"/>
      <c r="YW60" s="17"/>
      <c r="YX60" s="17"/>
      <c r="YY60" s="17"/>
      <c r="YZ60" s="17"/>
      <c r="ZA60" s="17"/>
      <c r="ZB60" s="17"/>
      <c r="ZC60" s="17"/>
      <c r="ZD60" s="17"/>
      <c r="ZE60" s="17"/>
      <c r="ZF60" s="17"/>
      <c r="ZG60" s="17"/>
      <c r="ZH60" s="17"/>
      <c r="ZI60" s="17"/>
      <c r="ZJ60" s="17"/>
      <c r="ZK60" s="17"/>
      <c r="ZL60" s="17"/>
      <c r="ZM60" s="17"/>
      <c r="ZN60" s="17"/>
      <c r="ZO60" s="17"/>
      <c r="ZP60" s="17"/>
      <c r="ZQ60" s="17"/>
      <c r="ZR60" s="17"/>
      <c r="ZS60" s="17"/>
      <c r="ZT60" s="17"/>
      <c r="ZU60" s="17"/>
      <c r="ZV60" s="17"/>
      <c r="ZW60" s="17"/>
      <c r="ZX60" s="17"/>
      <c r="ZY60" s="17"/>
      <c r="ZZ60" s="17"/>
      <c r="AAA60" s="17"/>
      <c r="AAB60" s="17"/>
      <c r="AAC60" s="17"/>
      <c r="AAD60" s="17"/>
      <c r="AAE60" s="17"/>
      <c r="AAF60" s="17"/>
      <c r="AAG60" s="17"/>
      <c r="AAH60" s="17"/>
      <c r="AAI60" s="17"/>
      <c r="AAJ60" s="17"/>
      <c r="AAK60" s="17"/>
      <c r="AAL60" s="17"/>
      <c r="AAM60" s="17"/>
      <c r="AAN60" s="17"/>
      <c r="AAO60" s="17"/>
      <c r="AAP60" s="17"/>
      <c r="AAQ60" s="17"/>
      <c r="AAR60" s="17"/>
      <c r="AAS60" s="17"/>
      <c r="AAT60" s="17"/>
      <c r="AAU60" s="17"/>
      <c r="AAV60" s="17"/>
      <c r="AAW60" s="17"/>
      <c r="AAX60" s="17"/>
      <c r="AAY60" s="17"/>
      <c r="AAZ60" s="17"/>
      <c r="ABA60" s="17"/>
      <c r="ABB60" s="17"/>
      <c r="ABC60" s="17"/>
      <c r="ABD60" s="17"/>
      <c r="ABE60" s="17"/>
      <c r="ABF60" s="17"/>
      <c r="ABG60" s="17"/>
      <c r="ABH60" s="17"/>
      <c r="ABI60" s="17"/>
      <c r="ABJ60" s="17"/>
      <c r="ABK60" s="17"/>
      <c r="ABL60" s="17"/>
      <c r="ABM60" s="17"/>
      <c r="ABN60" s="17"/>
      <c r="ABO60" s="17"/>
      <c r="ABP60" s="17"/>
      <c r="ABQ60" s="17"/>
      <c r="ABR60" s="17"/>
      <c r="ABS60" s="17"/>
      <c r="ABT60" s="17"/>
      <c r="ABU60" s="17"/>
      <c r="ABV60" s="17"/>
      <c r="ABW60" s="17"/>
      <c r="ABX60" s="17"/>
      <c r="ABY60" s="17"/>
      <c r="ABZ60" s="17"/>
      <c r="ACA60" s="17"/>
      <c r="ACB60" s="17"/>
      <c r="ACC60" s="17"/>
      <c r="ACD60" s="17"/>
      <c r="ACE60" s="17"/>
      <c r="ACF60" s="17"/>
      <c r="ACG60" s="17"/>
      <c r="ACH60" s="17"/>
      <c r="ACI60" s="17"/>
      <c r="ACJ60" s="17"/>
      <c r="ACK60" s="17"/>
      <c r="ACL60" s="17"/>
      <c r="ACM60" s="17"/>
      <c r="ACN60" s="17"/>
      <c r="ACO60" s="17"/>
      <c r="ACP60" s="17"/>
      <c r="ACQ60" s="17"/>
      <c r="ACR60" s="17"/>
      <c r="ACS60" s="17"/>
      <c r="ACT60" s="17"/>
      <c r="ACU60" s="17"/>
      <c r="ACV60" s="17"/>
      <c r="ACW60" s="17"/>
      <c r="ACX60" s="17"/>
      <c r="ACY60" s="17"/>
      <c r="ACZ60" s="17"/>
      <c r="ADA60" s="17"/>
      <c r="ADB60" s="17"/>
      <c r="ADC60" s="17"/>
      <c r="ADD60" s="17"/>
      <c r="ADE60" s="17"/>
      <c r="ADF60" s="17"/>
      <c r="ADG60" s="17"/>
      <c r="ADH60" s="17"/>
      <c r="ADI60" s="17"/>
      <c r="ADJ60" s="17"/>
      <c r="ADK60" s="17"/>
      <c r="ADL60" s="17"/>
      <c r="ADM60" s="17"/>
      <c r="ADN60" s="17"/>
      <c r="ADO60" s="17"/>
      <c r="ADP60" s="17"/>
      <c r="ADQ60" s="17"/>
      <c r="ADR60" s="17"/>
      <c r="ADS60" s="17"/>
      <c r="ADT60" s="17"/>
      <c r="ADU60" s="17"/>
      <c r="ADV60" s="17"/>
      <c r="ADW60" s="17"/>
      <c r="ADX60" s="17"/>
      <c r="ADY60" s="17"/>
      <c r="ADZ60" s="17"/>
      <c r="AEA60" s="17"/>
      <c r="AEB60" s="17"/>
      <c r="AEC60" s="17"/>
      <c r="AED60" s="17"/>
      <c r="AEE60" s="17"/>
      <c r="AEF60" s="17"/>
      <c r="AEG60" s="17"/>
      <c r="AEH60" s="17"/>
      <c r="AEI60" s="17"/>
      <c r="AEJ60" s="17"/>
      <c r="AEK60" s="17"/>
      <c r="AEL60" s="17"/>
      <c r="AEM60" s="17"/>
      <c r="AEN60" s="17"/>
      <c r="AEO60" s="17"/>
      <c r="AEP60" s="17"/>
      <c r="AEQ60" s="17"/>
      <c r="AER60" s="17"/>
      <c r="AES60" s="17"/>
      <c r="AET60" s="17"/>
      <c r="AEU60" s="17"/>
      <c r="AEV60" s="17"/>
      <c r="AEW60" s="17"/>
      <c r="AEX60" s="17"/>
      <c r="AEY60" s="17"/>
      <c r="AEZ60" s="17"/>
      <c r="AFA60" s="17"/>
      <c r="AFB60" s="17"/>
      <c r="AFC60" s="17"/>
      <c r="AFD60" s="17"/>
      <c r="AFE60" s="17"/>
      <c r="AFF60" s="17"/>
      <c r="AFG60" s="17"/>
      <c r="AFH60" s="17"/>
      <c r="AFI60" s="17"/>
      <c r="AFJ60" s="17"/>
      <c r="AFK60" s="17"/>
      <c r="AFL60" s="17"/>
      <c r="AFM60" s="17"/>
      <c r="AFN60" s="17"/>
      <c r="AFO60" s="17"/>
      <c r="AFP60" s="17"/>
      <c r="AFQ60" s="17"/>
      <c r="AFR60" s="17"/>
      <c r="AFS60" s="17"/>
      <c r="AFT60" s="17"/>
      <c r="AFU60" s="17"/>
      <c r="AFV60" s="17"/>
      <c r="AFW60" s="17"/>
      <c r="AFX60" s="17"/>
      <c r="AFY60" s="17"/>
      <c r="AFZ60" s="17"/>
      <c r="AGA60" s="17"/>
      <c r="AGB60" s="17"/>
      <c r="AGC60" s="17"/>
      <c r="AGD60" s="17"/>
      <c r="AGE60" s="17"/>
      <c r="AGF60" s="17"/>
      <c r="AGG60" s="17"/>
      <c r="AGH60" s="17"/>
      <c r="AGI60" s="17"/>
      <c r="AGJ60" s="17"/>
      <c r="AGK60" s="17"/>
      <c r="AGL60" s="17"/>
      <c r="AGM60" s="17"/>
      <c r="AGN60" s="17"/>
      <c r="AGO60" s="17"/>
      <c r="AGP60" s="17"/>
      <c r="AGQ60" s="17"/>
      <c r="AGR60" s="17"/>
      <c r="AGS60" s="17"/>
      <c r="AGT60" s="17"/>
      <c r="AGU60" s="17"/>
      <c r="AGV60" s="17"/>
      <c r="AGW60" s="17"/>
      <c r="AGX60" s="17"/>
      <c r="AGY60" s="17"/>
      <c r="AGZ60" s="17"/>
      <c r="AHA60" s="17"/>
      <c r="AHB60" s="17"/>
      <c r="AHC60" s="17"/>
      <c r="AHD60" s="17"/>
      <c r="AHE60" s="17"/>
      <c r="AHF60" s="17"/>
      <c r="AHG60" s="17"/>
      <c r="AHH60" s="17"/>
      <c r="AHI60" s="17"/>
      <c r="AHJ60" s="17"/>
      <c r="AHK60" s="17"/>
      <c r="AHL60" s="17"/>
      <c r="AHM60" s="17"/>
      <c r="AHN60" s="17"/>
      <c r="AHO60" s="17"/>
      <c r="AHP60" s="17"/>
      <c r="AHQ60" s="17"/>
      <c r="AHR60" s="17"/>
      <c r="AHS60" s="17"/>
      <c r="AHT60" s="17"/>
      <c r="AHU60" s="17"/>
      <c r="AHV60" s="17"/>
      <c r="AHW60" s="17"/>
      <c r="AHX60" s="17"/>
      <c r="AHY60" s="17"/>
      <c r="AHZ60" s="17"/>
      <c r="AIA60" s="17"/>
      <c r="AIB60" s="17"/>
      <c r="AIC60" s="17"/>
      <c r="AID60" s="17"/>
      <c r="AIE60" s="17"/>
      <c r="AIF60" s="17"/>
      <c r="AIG60" s="17"/>
      <c r="AIH60" s="17"/>
      <c r="AII60" s="17"/>
      <c r="AIJ60" s="17"/>
      <c r="AIK60" s="17"/>
      <c r="AIL60" s="17"/>
      <c r="AIM60" s="17"/>
      <c r="AIN60" s="17"/>
      <c r="AIO60" s="17"/>
      <c r="AIP60" s="17"/>
      <c r="AIQ60" s="17"/>
      <c r="AIR60" s="17"/>
      <c r="AIS60" s="17"/>
      <c r="AIT60" s="17"/>
      <c r="AIU60" s="17"/>
      <c r="AIV60" s="17"/>
      <c r="AIW60" s="17"/>
      <c r="AIX60" s="17"/>
      <c r="AIY60" s="17"/>
      <c r="AIZ60" s="17"/>
      <c r="AJA60" s="17"/>
      <c r="AJB60" s="17"/>
      <c r="AJC60" s="17"/>
      <c r="AJD60" s="17"/>
      <c r="AJE60" s="17"/>
      <c r="AJF60" s="17"/>
      <c r="AJG60" s="17"/>
      <c r="AJH60" s="17"/>
      <c r="AJI60" s="17"/>
      <c r="AJJ60" s="17"/>
      <c r="AJK60" s="17"/>
      <c r="AJL60" s="17"/>
      <c r="AJM60" s="17"/>
      <c r="AJN60" s="17"/>
      <c r="AJO60" s="17"/>
      <c r="AJP60" s="17"/>
      <c r="AJQ60" s="17"/>
      <c r="AJR60" s="17"/>
      <c r="AJS60" s="17"/>
      <c r="AJT60" s="17"/>
      <c r="AJU60" s="17"/>
      <c r="AJV60" s="17"/>
      <c r="AJW60" s="17"/>
      <c r="AJX60" s="17"/>
      <c r="AJY60" s="17"/>
      <c r="AJZ60" s="17"/>
      <c r="AKA60" s="17"/>
      <c r="AKB60" s="17"/>
      <c r="AKC60" s="17"/>
      <c r="AKD60" s="17"/>
      <c r="AKE60" s="17"/>
      <c r="AKF60" s="17"/>
      <c r="AKG60" s="17"/>
      <c r="AKH60" s="17"/>
      <c r="AKI60" s="17"/>
      <c r="AKJ60" s="17"/>
      <c r="AKK60" s="17"/>
      <c r="AKL60" s="17"/>
      <c r="AKM60" s="17"/>
      <c r="AKN60" s="17"/>
      <c r="AKO60" s="17"/>
      <c r="AKP60" s="17"/>
      <c r="AKQ60" s="17"/>
      <c r="AKR60" s="17"/>
      <c r="AKS60" s="17"/>
      <c r="AKT60" s="17"/>
      <c r="AKU60" s="17"/>
      <c r="AKV60" s="17"/>
      <c r="AKW60" s="17"/>
      <c r="AKX60" s="17"/>
      <c r="AKY60" s="17"/>
      <c r="AKZ60" s="17"/>
      <c r="ALA60" s="17"/>
      <c r="ALB60" s="17"/>
      <c r="ALC60" s="17"/>
      <c r="ALD60" s="17"/>
      <c r="ALE60" s="17"/>
      <c r="ALF60" s="17"/>
      <c r="ALG60" s="17"/>
      <c r="ALH60" s="17"/>
      <c r="ALI60" s="17"/>
      <c r="ALJ60" s="17"/>
      <c r="ALK60" s="17"/>
      <c r="ALL60" s="17"/>
      <c r="ALM60" s="17"/>
      <c r="ALN60" s="17"/>
      <c r="ALO60" s="17"/>
      <c r="ALP60" s="17"/>
      <c r="ALQ60" s="17"/>
      <c r="ALR60" s="17"/>
      <c r="ALS60" s="17"/>
      <c r="ALT60" s="17"/>
      <c r="ALU60" s="17"/>
    </row>
    <row r="61" spans="1:1009" s="12" customFormat="1" ht="18">
      <c r="A61" s="112" t="str">
        <f>DataBase!B57</f>
        <v>Dreissena rostriformis bugensis</v>
      </c>
      <c r="B61" s="112" t="str">
        <f>DataBase!C57</f>
        <v>SOD</v>
      </c>
      <c r="C61" s="112" t="str">
        <f>DataBase!D57</f>
        <v>Continental</v>
      </c>
      <c r="D61" s="112" t="str">
        <f>DataBase!E57</f>
        <v>B. Rocher</v>
      </c>
      <c r="E61" s="112" t="str">
        <f>DataBase!F57</f>
        <v>SEBIO</v>
      </c>
      <c r="F61" s="20" t="str">
        <f t="shared" si="0"/>
        <v>Dreissena rostriformis bugensis SOD</v>
      </c>
      <c r="G61" s="20">
        <f>_xlfn.RANK.EQ(H61,$H$9:$H$997,0)+COUNTIF(H$8:H60,H61)</f>
        <v>167</v>
      </c>
      <c r="H61" s="20">
        <f t="shared" si="1"/>
        <v>250</v>
      </c>
      <c r="I61" s="19">
        <f>INDEX(Ponderation!$W:$AA,MATCH(Analyse!I$8,Ponderation!$W:$W,0),MATCH(Analyse!$B$5,Ponderation!$W$2:$AA$2,0))*INDEX(DataBase!$1:$1048576,MATCH(Analyse!$F61,DataBase!$G:$G,0),MATCH(Analyse!I$8,DataBase!$4:$4,0))</f>
        <v>0</v>
      </c>
      <c r="J61" s="19">
        <f>INDEX(Ponderation!$W:$AA,MATCH(Analyse!J$8,Ponderation!$W:$W,0),MATCH(Analyse!$B$5,Ponderation!$W$2:$AA$2,0))*INDEX(DataBase!$1:$1048576,MATCH(Analyse!$F61,DataBase!$G:$G,0),MATCH(Analyse!J$8,DataBase!$4:$4,0))</f>
        <v>0</v>
      </c>
      <c r="K61" s="19">
        <f>INDEX(Ponderation!$W:$AA,MATCH(Analyse!K$8,Ponderation!$W:$W,0),MATCH(Analyse!$B$5,Ponderation!$W$2:$AA$2,0))*INDEX(DataBase!$1:$1048576,MATCH(Analyse!$F61,DataBase!$G:$G,0),MATCH(Analyse!K$8,DataBase!$4:$4,0))</f>
        <v>10</v>
      </c>
      <c r="L61" s="19">
        <f>INDEX(Ponderation!$W:$AA,MATCH(Analyse!L$8,Ponderation!$W:$W,0),MATCH(Analyse!$B$5,Ponderation!$W$2:$AA$2,0))*INDEX(DataBase!$1:$1048576,MATCH(Analyse!$F61,DataBase!$G:$G,0),MATCH(Analyse!L$8,DataBase!$4:$4,0))</f>
        <v>30</v>
      </c>
      <c r="M61" s="19">
        <f>INDEX(Ponderation!$W:$AA,MATCH(Analyse!M$8,Ponderation!$W:$W,0),MATCH(Analyse!$B$5,Ponderation!$W$2:$AA$2,0))*INDEX(DataBase!$1:$1048576,MATCH(Analyse!$F61,DataBase!$G:$G,0),MATCH(Analyse!M$8,DataBase!$4:$4,0))</f>
        <v>0</v>
      </c>
      <c r="N61" s="19">
        <f>INDEX(Ponderation!$W:$AA,MATCH(Analyse!N$8,Ponderation!$W:$W,0),MATCH(Analyse!$B$5,Ponderation!$W$2:$AA$2,0))*INDEX(DataBase!$1:$1048576,MATCH(Analyse!$F61,DataBase!$G:$G,0),MATCH(Analyse!N$8,DataBase!$4:$4,0))</f>
        <v>0</v>
      </c>
      <c r="O61" s="19">
        <f>INDEX(Ponderation!$W:$AA,MATCH(Analyse!O$8,Ponderation!$W:$W,0),MATCH(Analyse!$B$5,Ponderation!$W$2:$AA$2,0))*INDEX(DataBase!$1:$1048576,MATCH(Analyse!$F61,DataBase!$G:$G,0),MATCH(Analyse!O$8,DataBase!$4:$4,0))</f>
        <v>0</v>
      </c>
      <c r="P61" s="19">
        <f>INDEX(Ponderation!$W:$AA,MATCH(Analyse!P$8,Ponderation!$W:$W,0),MATCH(Analyse!$B$5,Ponderation!$W$2:$AA$2,0))*INDEX(DataBase!$1:$1048576,MATCH(Analyse!$F61,DataBase!$G:$G,0),MATCH(Analyse!P$8,DataBase!$4:$4,0))</f>
        <v>20</v>
      </c>
      <c r="Q61" s="19">
        <f>INDEX(Ponderation!$W:$AA,MATCH(Analyse!Q$8,Ponderation!$W:$W,0),MATCH(Analyse!$B$5,Ponderation!$W$2:$AA$2,0))*INDEX(DataBase!$1:$1048576,MATCH(Analyse!$F61,DataBase!$G:$G,0),MATCH(Analyse!Q$8,DataBase!$4:$4,0))</f>
        <v>0</v>
      </c>
      <c r="R61" s="19">
        <f>INDEX(Ponderation!$W:$AA,MATCH(Analyse!R$8,Ponderation!$W:$W,0),MATCH(Analyse!$B$5,Ponderation!$W$2:$AA$2,0))*INDEX(DataBase!$1:$1048576,MATCH(Analyse!$F61,DataBase!$G:$G,0),MATCH(Analyse!R$8,DataBase!$4:$4,0))</f>
        <v>30</v>
      </c>
      <c r="S61" s="19">
        <f>INDEX(Ponderation!$W:$AA,MATCH(Analyse!S$8,Ponderation!$W:$W,0),MATCH(Analyse!$B$5,Ponderation!$W$2:$AA$2,0))*INDEX(DataBase!$1:$1048576,MATCH(Analyse!$F61,DataBase!$G:$G,0),MATCH(Analyse!S$8,DataBase!$4:$4,0))</f>
        <v>0</v>
      </c>
      <c r="T61" s="19">
        <f>INDEX(Ponderation!$W:$AA,MATCH(Analyse!T$8,Ponderation!$W:$W,0),MATCH(Analyse!$B$5,Ponderation!$W$2:$AA$2,0))*INDEX(DataBase!$1:$1048576,MATCH(Analyse!$F61,DataBase!$G:$G,0),MATCH(Analyse!T$8,DataBase!$4:$4,0))</f>
        <v>0</v>
      </c>
      <c r="U61" s="19">
        <f>INDEX(Ponderation!$W:$AA,MATCH(Analyse!U$8,Ponderation!$W:$W,0),MATCH(Analyse!$B$5,Ponderation!$W$2:$AA$2,0))*INDEX(DataBase!$1:$1048576,MATCH(Analyse!$F61,DataBase!$G:$G,0),MATCH(Analyse!U$8,DataBase!$4:$4,0))</f>
        <v>0</v>
      </c>
      <c r="V61" s="19">
        <f>INDEX(Ponderation!$W:$AA,MATCH(Analyse!V$8,Ponderation!$W:$W,0),MATCH(Analyse!$B$5,Ponderation!$W$2:$AA$2,0))*INDEX(DataBase!$1:$1048576,MATCH(Analyse!$F61,DataBase!$G:$G,0),MATCH(Analyse!V$8,DataBase!$4:$4,0))</f>
        <v>0</v>
      </c>
      <c r="W61" s="19">
        <f>INDEX(Ponderation!$W:$AA,MATCH(Analyse!W$8,Ponderation!$W:$W,0),MATCH(Analyse!$B$5,Ponderation!$W$2:$AA$2,0))*INDEX(DataBase!$1:$1048576,MATCH(Analyse!$F61,DataBase!$G:$G,0),MATCH(Analyse!W$8,DataBase!$4:$4,0))</f>
        <v>10</v>
      </c>
      <c r="X61" s="19">
        <f>INDEX(Ponderation!$W:$AA,MATCH(Analyse!X$8,Ponderation!$W:$W,0),MATCH(Analyse!$B$5,Ponderation!$W$2:$AA$2,0))*INDEX(DataBase!$1:$1048576,MATCH(Analyse!$F61,DataBase!$G:$G,0),MATCH(Analyse!X$8,DataBase!$4:$4,0))</f>
        <v>0</v>
      </c>
      <c r="Y61" s="19">
        <f>INDEX(Ponderation!$W:$AA,MATCH(Analyse!Y$8,Ponderation!$W:$W,0),MATCH(Analyse!$B$5,Ponderation!$W$2:$AA$2,0))*INDEX(DataBase!$1:$1048576,MATCH(Analyse!$F61,DataBase!$G:$G,0),MATCH(Analyse!Y$8,DataBase!$4:$4,0))</f>
        <v>10</v>
      </c>
      <c r="Z61" s="19">
        <f>INDEX(Ponderation!$W:$AA,MATCH(Analyse!Z$8,Ponderation!$W:$W,0),MATCH(Analyse!$B$5,Ponderation!$W$2:$AA$2,0))*INDEX(DataBase!$1:$1048576,MATCH(Analyse!$F61,DataBase!$G:$G,0),MATCH(Analyse!Z$8,DataBase!$4:$4,0))</f>
        <v>10</v>
      </c>
      <c r="AA61" s="19">
        <f>INDEX(Ponderation!$W:$AA,MATCH(Analyse!AA$8,Ponderation!$W:$W,0),MATCH(Analyse!$B$5,Ponderation!$W$2:$AA$2,0))*INDEX(DataBase!$1:$1048576,MATCH(Analyse!$F61,DataBase!$G:$G,0),MATCH(Analyse!AA$8,DataBase!$4:$4,0))</f>
        <v>0</v>
      </c>
      <c r="AB61" s="19">
        <f>INDEX(Ponderation!$W:$AA,MATCH(Analyse!AB$8,Ponderation!$W:$W,0),MATCH(Analyse!$B$5,Ponderation!$W$2:$AA$2,0))*INDEX(DataBase!$1:$1048576,MATCH(Analyse!$F61,DataBase!$G:$G,0),MATCH(Analyse!AB$8,DataBase!$4:$4,0))</f>
        <v>0</v>
      </c>
      <c r="AC61" s="19">
        <f>INDEX(Ponderation!$W:$AA,MATCH(Analyse!AC$8,Ponderation!$W:$W,0),MATCH(Analyse!$B$5,Ponderation!$W$2:$AA$2,0))*INDEX(DataBase!$1:$1048576,MATCH(Analyse!$F61,DataBase!$G:$G,0),MATCH(Analyse!AC$8,DataBase!$4:$4,0))</f>
        <v>0</v>
      </c>
      <c r="AD61" s="19">
        <f>INDEX(Ponderation!$W:$AA,MATCH(Analyse!AD$8,Ponderation!$W:$W,0),MATCH(Analyse!$B$5,Ponderation!$W$2:$AA$2,0))*INDEX(DataBase!$1:$1048576,MATCH(Analyse!$F61,DataBase!$G:$G,0),MATCH(Analyse!AD$8,DataBase!$4:$4,0))</f>
        <v>30</v>
      </c>
      <c r="AE61" s="19">
        <f>INDEX(Ponderation!$W:$AA,MATCH(Analyse!AE$8,Ponderation!$W:$W,0),MATCH(Analyse!$B$5,Ponderation!$W$2:$AA$2,0))*INDEX(DataBase!$1:$1048576,MATCH(Analyse!$F61,DataBase!$G:$G,0),MATCH(Analyse!AE$8,DataBase!$4:$4,0))</f>
        <v>0</v>
      </c>
      <c r="AF61" s="19">
        <f>INDEX(Ponderation!$W:$AA,MATCH(Analyse!AF$8,Ponderation!$W:$W,0),MATCH(Analyse!$B$5,Ponderation!$W$2:$AA$2,0))*INDEX(DataBase!$1:$1048576,MATCH(Analyse!$F61,DataBase!$G:$G,0),MATCH(Analyse!AF$8,DataBase!$4:$4,0))</f>
        <v>0</v>
      </c>
      <c r="AG61" s="19">
        <f>INDEX(Ponderation!$W:$AA,MATCH(Analyse!AG$8,Ponderation!$W:$W,0),MATCH(Analyse!$B$5,Ponderation!$W$2:$AA$2,0))*INDEX(DataBase!$1:$1048576,MATCH(Analyse!$F61,DataBase!$G:$G,0),MATCH(Analyse!AG$8,DataBase!$4:$4,0))</f>
        <v>0</v>
      </c>
      <c r="AH61" s="19">
        <f>INDEX(Ponderation!$W:$AA,MATCH(Analyse!AH$8,Ponderation!$W:$W,0),MATCH(Analyse!$B$5,Ponderation!$W$2:$AA$2,0))*INDEX(DataBase!$1:$1048576,MATCH(Analyse!$F61,DataBase!$G:$G,0),MATCH(Analyse!AH$8,DataBase!$4:$4,0))</f>
        <v>30</v>
      </c>
      <c r="AI61" s="19">
        <f>INDEX(Ponderation!$W:$AA,MATCH(Analyse!AI$8,Ponderation!$W:$W,0),MATCH(Analyse!$B$5,Ponderation!$W$2:$AA$2,0))*INDEX(DataBase!$1:$1048576,MATCH(Analyse!$F61,DataBase!$G:$G,0),MATCH(Analyse!AI$8,DataBase!$4:$4,0))</f>
        <v>0</v>
      </c>
      <c r="AJ61" s="19">
        <f>INDEX(Ponderation!$W:$AA,MATCH(Analyse!AJ$8,Ponderation!$W:$W,0),MATCH(Analyse!$B$5,Ponderation!$W$2:$AA$2,0))*INDEX(DataBase!$1:$1048576,MATCH(Analyse!$F61,DataBase!$G:$G,0),MATCH(Analyse!AJ$8,DataBase!$4:$4,0))</f>
        <v>20</v>
      </c>
      <c r="AK61" s="19">
        <f>INDEX(Ponderation!$W:$AA,MATCH(Analyse!AK$8,Ponderation!$W:$W,0),MATCH(Analyse!$B$5,Ponderation!$W$2:$AA$2,0))*INDEX(DataBase!$1:$1048576,MATCH(Analyse!$F61,DataBase!$G:$G,0),MATCH(Analyse!AK$8,DataBase!$4:$4,0))</f>
        <v>0</v>
      </c>
      <c r="AL61" s="19">
        <f>INDEX(Ponderation!$W:$AA,MATCH(Analyse!AL$8,Ponderation!$W:$W,0),MATCH(Analyse!$B$5,Ponderation!$W$2:$AA$2,0))*INDEX(DataBase!$1:$1048576,MATCH(Analyse!$F61,DataBase!$G:$G,0),MATCH(Analyse!AL$8,DataBase!$4:$4,0))</f>
        <v>0</v>
      </c>
      <c r="AM61" s="19">
        <f>INDEX(Ponderation!$W:$AA,MATCH(Analyse!AM$8,Ponderation!$W:$W,0),MATCH(Analyse!$B$5,Ponderation!$W$2:$AA$2,0))*INDEX(DataBase!$1:$1048576,MATCH(Analyse!$F61,DataBase!$G:$G,0),MATCH(Analyse!AM$8,DataBase!$4:$4,0))</f>
        <v>20</v>
      </c>
      <c r="AN61" s="19">
        <f>INDEX(Ponderation!$W:$AA,MATCH(Analyse!AN$8,Ponderation!$W:$W,0),MATCH(Analyse!$B$5,Ponderation!$W$2:$AA$2,0))*INDEX(DataBase!$1:$1048576,MATCH(Analyse!$F61,DataBase!$G:$G,0),MATCH(Analyse!AN$8,DataBase!$4:$4,0))</f>
        <v>0</v>
      </c>
      <c r="AO61" s="19">
        <f>INDEX(Ponderation!$W:$AA,MATCH(Analyse!AO$8,Ponderation!$W:$W,0),MATCH(Analyse!$B$5,Ponderation!$W$2:$AA$2,0))*INDEX(DataBase!$1:$1048576,MATCH(Analyse!$F61,DataBase!$G:$G,0),MATCH(Analyse!AO$8,DataBase!$4:$4,0))</f>
        <v>30</v>
      </c>
      <c r="AP61" s="19">
        <f>INDEX(Ponderation!$W:$AA,MATCH(Analyse!AP$8,Ponderation!$W:$W,0),MATCH(Analyse!$B$5,Ponderation!$W$2:$AA$2,0))*INDEX(DataBase!$1:$1048576,MATCH(Analyse!$F61,DataBase!$G:$G,0),MATCH(Analyse!AP$8,DataBase!$4:$4,0))</f>
        <v>0</v>
      </c>
      <c r="AQ61" s="17"/>
      <c r="AR61" s="17"/>
      <c r="AS61" s="17"/>
      <c r="AT61" s="13"/>
      <c r="AU61" s="13"/>
      <c r="AV61" s="13"/>
      <c r="AW61" s="13"/>
      <c r="AX61" s="13"/>
      <c r="AY61" s="13"/>
      <c r="AZ61" s="13"/>
      <c r="BA61" s="13"/>
      <c r="BB61" s="13"/>
      <c r="BC61" s="13"/>
      <c r="BD61" s="13"/>
      <c r="BE61" s="13"/>
      <c r="BF61" s="13"/>
      <c r="BG61" s="13"/>
      <c r="BH61" s="13"/>
      <c r="BI61" s="13"/>
      <c r="BJ61" s="13"/>
      <c r="BK61" s="13"/>
      <c r="BL61" s="13"/>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c r="IX61" s="17"/>
      <c r="IY61" s="17"/>
      <c r="IZ61" s="17"/>
      <c r="JA61" s="17"/>
      <c r="JB61" s="17"/>
      <c r="JC61" s="17"/>
      <c r="JD61" s="17"/>
      <c r="JE61" s="17"/>
      <c r="JF61" s="17"/>
      <c r="JG61" s="17"/>
      <c r="JH61" s="17"/>
      <c r="JI61" s="17"/>
      <c r="JJ61" s="17"/>
      <c r="JK61" s="17"/>
      <c r="JL61" s="17"/>
      <c r="JM61" s="17"/>
      <c r="JN61" s="17"/>
      <c r="JO61" s="17"/>
      <c r="JP61" s="17"/>
      <c r="JQ61" s="17"/>
      <c r="JR61" s="17"/>
      <c r="JS61" s="17"/>
      <c r="JT61" s="17"/>
      <c r="JU61" s="17"/>
      <c r="JV61" s="17"/>
      <c r="JW61" s="17"/>
      <c r="JX61" s="17"/>
      <c r="JY61" s="17"/>
      <c r="JZ61" s="17"/>
      <c r="KA61" s="17"/>
      <c r="KB61" s="17"/>
      <c r="KC61" s="17"/>
      <c r="KD61" s="17"/>
      <c r="KE61" s="17"/>
      <c r="KF61" s="17"/>
      <c r="KG61" s="17"/>
      <c r="KH61" s="17"/>
      <c r="KI61" s="17"/>
      <c r="KJ61" s="17"/>
      <c r="KK61" s="17"/>
      <c r="KL61" s="17"/>
      <c r="KM61" s="17"/>
      <c r="KN61" s="17"/>
      <c r="KO61" s="17"/>
      <c r="KP61" s="17"/>
      <c r="KQ61" s="17"/>
      <c r="KR61" s="17"/>
      <c r="KS61" s="17"/>
      <c r="KT61" s="17"/>
      <c r="KU61" s="17"/>
      <c r="KV61" s="17"/>
      <c r="KW61" s="17"/>
      <c r="KX61" s="17"/>
      <c r="KY61" s="17"/>
      <c r="KZ61" s="17"/>
      <c r="LA61" s="17"/>
      <c r="LB61" s="17"/>
      <c r="LC61" s="17"/>
      <c r="LD61" s="17"/>
      <c r="LE61" s="17"/>
      <c r="LF61" s="17"/>
      <c r="LG61" s="17"/>
      <c r="LH61" s="17"/>
      <c r="LI61" s="17"/>
      <c r="LJ61" s="17"/>
      <c r="LK61" s="17"/>
      <c r="LL61" s="17"/>
      <c r="LM61" s="17"/>
      <c r="LN61" s="17"/>
      <c r="LO61" s="17"/>
      <c r="LP61" s="17"/>
      <c r="LQ61" s="17"/>
      <c r="LR61" s="17"/>
      <c r="LS61" s="17"/>
      <c r="LT61" s="17"/>
      <c r="LU61" s="17"/>
      <c r="LV61" s="17"/>
      <c r="LW61" s="17"/>
      <c r="LX61" s="17"/>
      <c r="LY61" s="17"/>
      <c r="LZ61" s="17"/>
      <c r="MA61" s="17"/>
      <c r="MB61" s="17"/>
      <c r="MC61" s="17"/>
      <c r="MD61" s="17"/>
      <c r="ME61" s="17"/>
      <c r="MF61" s="17"/>
      <c r="MG61" s="17"/>
      <c r="MH61" s="17"/>
      <c r="MI61" s="17"/>
      <c r="MJ61" s="17"/>
      <c r="MK61" s="17"/>
      <c r="ML61" s="17"/>
      <c r="MM61" s="17"/>
      <c r="MN61" s="17"/>
      <c r="MO61" s="17"/>
      <c r="MP61" s="17"/>
      <c r="MQ61" s="17"/>
      <c r="MR61" s="17"/>
      <c r="MS61" s="17"/>
      <c r="MT61" s="17"/>
      <c r="MU61" s="17"/>
      <c r="MV61" s="17"/>
      <c r="MW61" s="17"/>
      <c r="MX61" s="17"/>
      <c r="MY61" s="17"/>
      <c r="MZ61" s="17"/>
      <c r="NA61" s="17"/>
      <c r="NB61" s="17"/>
      <c r="NC61" s="17"/>
      <c r="ND61" s="17"/>
      <c r="NE61" s="17"/>
      <c r="NF61" s="17"/>
      <c r="NG61" s="17"/>
      <c r="NH61" s="17"/>
      <c r="NI61" s="17"/>
      <c r="NJ61" s="17"/>
      <c r="NK61" s="17"/>
      <c r="NL61" s="17"/>
      <c r="NM61" s="17"/>
      <c r="NN61" s="17"/>
      <c r="NO61" s="17"/>
      <c r="NP61" s="17"/>
      <c r="NQ61" s="17"/>
      <c r="NR61" s="17"/>
      <c r="NS61" s="17"/>
      <c r="NT61" s="17"/>
      <c r="NU61" s="17"/>
      <c r="NV61" s="17"/>
      <c r="NW61" s="17"/>
      <c r="NX61" s="17"/>
      <c r="NY61" s="17"/>
      <c r="NZ61" s="17"/>
      <c r="OA61" s="17"/>
      <c r="OB61" s="17"/>
      <c r="OC61" s="17"/>
      <c r="OD61" s="17"/>
      <c r="OE61" s="17"/>
      <c r="OF61" s="17"/>
      <c r="OG61" s="17"/>
      <c r="OH61" s="17"/>
      <c r="OI61" s="17"/>
      <c r="OJ61" s="17"/>
      <c r="OK61" s="17"/>
      <c r="OL61" s="17"/>
      <c r="OM61" s="17"/>
      <c r="ON61" s="17"/>
      <c r="OO61" s="17"/>
      <c r="OP61" s="17"/>
      <c r="OQ61" s="17"/>
      <c r="OR61" s="17"/>
      <c r="OS61" s="17"/>
      <c r="OT61" s="17"/>
      <c r="OU61" s="17"/>
      <c r="OV61" s="17"/>
      <c r="OW61" s="17"/>
      <c r="OX61" s="17"/>
      <c r="OY61" s="17"/>
      <c r="OZ61" s="17"/>
      <c r="PA61" s="17"/>
      <c r="PB61" s="17"/>
      <c r="PC61" s="17"/>
      <c r="PD61" s="17"/>
      <c r="PE61" s="17"/>
      <c r="PF61" s="17"/>
      <c r="PG61" s="17"/>
      <c r="PH61" s="17"/>
      <c r="PI61" s="17"/>
      <c r="PJ61" s="17"/>
      <c r="PK61" s="17"/>
      <c r="PL61" s="17"/>
      <c r="PM61" s="17"/>
      <c r="PN61" s="17"/>
      <c r="PO61" s="17"/>
      <c r="PP61" s="17"/>
      <c r="PQ61" s="17"/>
      <c r="PR61" s="17"/>
      <c r="PS61" s="17"/>
      <c r="PT61" s="17"/>
      <c r="PU61" s="17"/>
      <c r="PV61" s="17"/>
      <c r="PW61" s="17"/>
      <c r="PX61" s="17"/>
      <c r="PY61" s="17"/>
      <c r="PZ61" s="17"/>
      <c r="QA61" s="17"/>
      <c r="QB61" s="17"/>
      <c r="QC61" s="17"/>
      <c r="QD61" s="17"/>
      <c r="QE61" s="17"/>
      <c r="QF61" s="17"/>
      <c r="QG61" s="17"/>
      <c r="QH61" s="17"/>
      <c r="QI61" s="17"/>
      <c r="QJ61" s="17"/>
      <c r="QK61" s="17"/>
      <c r="QL61" s="17"/>
      <c r="QM61" s="17"/>
      <c r="QN61" s="17"/>
      <c r="QO61" s="17"/>
      <c r="QP61" s="17"/>
      <c r="QQ61" s="17"/>
      <c r="QR61" s="17"/>
      <c r="QS61" s="17"/>
      <c r="QT61" s="17"/>
      <c r="QU61" s="17"/>
      <c r="QV61" s="17"/>
      <c r="QW61" s="17"/>
      <c r="QX61" s="17"/>
      <c r="QY61" s="17"/>
      <c r="QZ61" s="17"/>
      <c r="RA61" s="17"/>
      <c r="RB61" s="17"/>
      <c r="RC61" s="17"/>
      <c r="RD61" s="17"/>
      <c r="RE61" s="17"/>
      <c r="RF61" s="17"/>
      <c r="RG61" s="17"/>
      <c r="RH61" s="17"/>
      <c r="RI61" s="17"/>
      <c r="RJ61" s="17"/>
      <c r="RK61" s="17"/>
      <c r="RL61" s="17"/>
      <c r="RM61" s="17"/>
      <c r="RN61" s="17"/>
      <c r="RO61" s="17"/>
      <c r="RP61" s="17"/>
      <c r="RQ61" s="17"/>
      <c r="RR61" s="17"/>
      <c r="RS61" s="17"/>
      <c r="RT61" s="17"/>
      <c r="RU61" s="17"/>
      <c r="RV61" s="17"/>
      <c r="RW61" s="17"/>
      <c r="RX61" s="17"/>
      <c r="RY61" s="17"/>
      <c r="RZ61" s="17"/>
      <c r="SA61" s="17"/>
      <c r="SB61" s="17"/>
      <c r="SC61" s="17"/>
      <c r="SD61" s="17"/>
      <c r="SE61" s="17"/>
      <c r="SF61" s="17"/>
      <c r="SG61" s="17"/>
      <c r="SH61" s="17"/>
      <c r="SI61" s="17"/>
      <c r="SJ61" s="17"/>
      <c r="SK61" s="17"/>
      <c r="SL61" s="17"/>
      <c r="SM61" s="17"/>
      <c r="SN61" s="17"/>
      <c r="SO61" s="17"/>
      <c r="SP61" s="17"/>
      <c r="SQ61" s="17"/>
      <c r="SR61" s="17"/>
      <c r="SS61" s="17"/>
      <c r="ST61" s="17"/>
      <c r="SU61" s="17"/>
      <c r="SV61" s="17"/>
      <c r="SW61" s="17"/>
      <c r="SX61" s="17"/>
      <c r="SY61" s="17"/>
      <c r="SZ61" s="17"/>
      <c r="TA61" s="17"/>
      <c r="TB61" s="17"/>
      <c r="TC61" s="17"/>
      <c r="TD61" s="17"/>
      <c r="TE61" s="17"/>
      <c r="TF61" s="17"/>
      <c r="TG61" s="17"/>
      <c r="TH61" s="17"/>
      <c r="TI61" s="17"/>
      <c r="TJ61" s="17"/>
      <c r="TK61" s="17"/>
      <c r="TL61" s="17"/>
      <c r="TM61" s="17"/>
      <c r="TN61" s="17"/>
      <c r="TO61" s="17"/>
      <c r="TP61" s="17"/>
      <c r="TQ61" s="17"/>
      <c r="TR61" s="17"/>
      <c r="TS61" s="17"/>
      <c r="TT61" s="17"/>
      <c r="TU61" s="17"/>
      <c r="TV61" s="17"/>
      <c r="TW61" s="17"/>
      <c r="TX61" s="17"/>
      <c r="TY61" s="17"/>
      <c r="TZ61" s="17"/>
      <c r="UA61" s="17"/>
      <c r="UB61" s="17"/>
      <c r="UC61" s="17"/>
      <c r="UD61" s="17"/>
      <c r="UE61" s="17"/>
      <c r="UF61" s="17"/>
      <c r="UG61" s="17"/>
      <c r="UH61" s="17"/>
      <c r="UI61" s="17"/>
      <c r="UJ61" s="17"/>
      <c r="UK61" s="17"/>
      <c r="UL61" s="17"/>
      <c r="UM61" s="17"/>
      <c r="UN61" s="17"/>
      <c r="UO61" s="17"/>
      <c r="UP61" s="17"/>
      <c r="UQ61" s="17"/>
      <c r="UR61" s="17"/>
      <c r="US61" s="17"/>
      <c r="UT61" s="17"/>
      <c r="UU61" s="17"/>
      <c r="UV61" s="17"/>
      <c r="UW61" s="17"/>
      <c r="UX61" s="17"/>
      <c r="UY61" s="17"/>
      <c r="UZ61" s="17"/>
      <c r="VA61" s="17"/>
      <c r="VB61" s="17"/>
      <c r="VC61" s="17"/>
      <c r="VD61" s="17"/>
      <c r="VE61" s="17"/>
      <c r="VF61" s="17"/>
      <c r="VG61" s="17"/>
      <c r="VH61" s="17"/>
      <c r="VI61" s="17"/>
      <c r="VJ61" s="17"/>
      <c r="VK61" s="17"/>
      <c r="VL61" s="17"/>
      <c r="VM61" s="17"/>
      <c r="VN61" s="17"/>
      <c r="VO61" s="17"/>
      <c r="VP61" s="17"/>
      <c r="VQ61" s="17"/>
      <c r="VR61" s="17"/>
      <c r="VS61" s="17"/>
      <c r="VT61" s="17"/>
      <c r="VU61" s="17"/>
      <c r="VV61" s="17"/>
      <c r="VW61" s="17"/>
      <c r="VX61" s="17"/>
      <c r="VY61" s="17"/>
      <c r="VZ61" s="17"/>
      <c r="WA61" s="17"/>
      <c r="WB61" s="17"/>
      <c r="WC61" s="17"/>
      <c r="WD61" s="17"/>
      <c r="WE61" s="17"/>
      <c r="WF61" s="17"/>
      <c r="WG61" s="17"/>
      <c r="WH61" s="17"/>
      <c r="WI61" s="17"/>
      <c r="WJ61" s="17"/>
      <c r="WK61" s="17"/>
      <c r="WL61" s="17"/>
      <c r="WM61" s="17"/>
      <c r="WN61" s="17"/>
      <c r="WO61" s="17"/>
      <c r="WP61" s="17"/>
      <c r="WQ61" s="17"/>
      <c r="WR61" s="17"/>
      <c r="WS61" s="17"/>
      <c r="WT61" s="17"/>
      <c r="WU61" s="17"/>
      <c r="WV61" s="17"/>
      <c r="WW61" s="17"/>
      <c r="WX61" s="17"/>
      <c r="WY61" s="17"/>
      <c r="WZ61" s="17"/>
      <c r="XA61" s="17"/>
      <c r="XB61" s="17"/>
      <c r="XC61" s="17"/>
      <c r="XD61" s="17"/>
      <c r="XE61" s="17"/>
      <c r="XF61" s="17"/>
      <c r="XG61" s="17"/>
      <c r="XH61" s="17"/>
      <c r="XI61" s="17"/>
      <c r="XJ61" s="17"/>
      <c r="XK61" s="17"/>
      <c r="XL61" s="17"/>
      <c r="XM61" s="17"/>
      <c r="XN61" s="17"/>
      <c r="XO61" s="17"/>
      <c r="XP61" s="17"/>
      <c r="XQ61" s="17"/>
      <c r="XR61" s="17"/>
      <c r="XS61" s="17"/>
      <c r="XT61" s="17"/>
      <c r="XU61" s="17"/>
      <c r="XV61" s="17"/>
      <c r="XW61" s="17"/>
      <c r="XX61" s="17"/>
      <c r="XY61" s="17"/>
      <c r="XZ61" s="17"/>
      <c r="YA61" s="17"/>
      <c r="YB61" s="17"/>
      <c r="YC61" s="17"/>
      <c r="YD61" s="17"/>
      <c r="YE61" s="17"/>
      <c r="YF61" s="17"/>
      <c r="YG61" s="17"/>
      <c r="YH61" s="17"/>
      <c r="YI61" s="17"/>
      <c r="YJ61" s="17"/>
      <c r="YK61" s="17"/>
      <c r="YL61" s="17"/>
      <c r="YM61" s="17"/>
      <c r="YN61" s="17"/>
      <c r="YO61" s="17"/>
      <c r="YP61" s="17"/>
      <c r="YQ61" s="17"/>
      <c r="YR61" s="17"/>
      <c r="YS61" s="17"/>
      <c r="YT61" s="17"/>
      <c r="YU61" s="17"/>
      <c r="YV61" s="17"/>
      <c r="YW61" s="17"/>
      <c r="YX61" s="17"/>
      <c r="YY61" s="17"/>
      <c r="YZ61" s="17"/>
      <c r="ZA61" s="17"/>
      <c r="ZB61" s="17"/>
      <c r="ZC61" s="17"/>
      <c r="ZD61" s="17"/>
      <c r="ZE61" s="17"/>
      <c r="ZF61" s="17"/>
      <c r="ZG61" s="17"/>
      <c r="ZH61" s="17"/>
      <c r="ZI61" s="17"/>
      <c r="ZJ61" s="17"/>
      <c r="ZK61" s="17"/>
      <c r="ZL61" s="17"/>
      <c r="ZM61" s="17"/>
      <c r="ZN61" s="17"/>
      <c r="ZO61" s="17"/>
      <c r="ZP61" s="17"/>
      <c r="ZQ61" s="17"/>
      <c r="ZR61" s="17"/>
      <c r="ZS61" s="17"/>
      <c r="ZT61" s="17"/>
      <c r="ZU61" s="17"/>
      <c r="ZV61" s="17"/>
      <c r="ZW61" s="17"/>
      <c r="ZX61" s="17"/>
      <c r="ZY61" s="17"/>
      <c r="ZZ61" s="17"/>
      <c r="AAA61" s="17"/>
      <c r="AAB61" s="17"/>
      <c r="AAC61" s="17"/>
      <c r="AAD61" s="17"/>
      <c r="AAE61" s="17"/>
      <c r="AAF61" s="17"/>
      <c r="AAG61" s="17"/>
      <c r="AAH61" s="17"/>
      <c r="AAI61" s="17"/>
      <c r="AAJ61" s="17"/>
      <c r="AAK61" s="17"/>
      <c r="AAL61" s="17"/>
      <c r="AAM61" s="17"/>
      <c r="AAN61" s="17"/>
      <c r="AAO61" s="17"/>
      <c r="AAP61" s="17"/>
      <c r="AAQ61" s="17"/>
      <c r="AAR61" s="17"/>
      <c r="AAS61" s="17"/>
      <c r="AAT61" s="17"/>
      <c r="AAU61" s="17"/>
      <c r="AAV61" s="17"/>
      <c r="AAW61" s="17"/>
      <c r="AAX61" s="17"/>
      <c r="AAY61" s="17"/>
      <c r="AAZ61" s="17"/>
      <c r="ABA61" s="17"/>
      <c r="ABB61" s="17"/>
      <c r="ABC61" s="17"/>
      <c r="ABD61" s="17"/>
      <c r="ABE61" s="17"/>
      <c r="ABF61" s="17"/>
      <c r="ABG61" s="17"/>
      <c r="ABH61" s="17"/>
      <c r="ABI61" s="17"/>
      <c r="ABJ61" s="17"/>
      <c r="ABK61" s="17"/>
      <c r="ABL61" s="17"/>
      <c r="ABM61" s="17"/>
      <c r="ABN61" s="17"/>
      <c r="ABO61" s="17"/>
      <c r="ABP61" s="17"/>
      <c r="ABQ61" s="17"/>
      <c r="ABR61" s="17"/>
      <c r="ABS61" s="17"/>
      <c r="ABT61" s="17"/>
      <c r="ABU61" s="17"/>
      <c r="ABV61" s="17"/>
      <c r="ABW61" s="17"/>
      <c r="ABX61" s="17"/>
      <c r="ABY61" s="17"/>
      <c r="ABZ61" s="17"/>
      <c r="ACA61" s="17"/>
      <c r="ACB61" s="17"/>
      <c r="ACC61" s="17"/>
      <c r="ACD61" s="17"/>
      <c r="ACE61" s="17"/>
      <c r="ACF61" s="17"/>
      <c r="ACG61" s="17"/>
      <c r="ACH61" s="17"/>
      <c r="ACI61" s="17"/>
      <c r="ACJ61" s="17"/>
      <c r="ACK61" s="17"/>
      <c r="ACL61" s="17"/>
      <c r="ACM61" s="17"/>
      <c r="ACN61" s="17"/>
      <c r="ACO61" s="17"/>
      <c r="ACP61" s="17"/>
      <c r="ACQ61" s="17"/>
      <c r="ACR61" s="17"/>
      <c r="ACS61" s="17"/>
      <c r="ACT61" s="17"/>
      <c r="ACU61" s="17"/>
      <c r="ACV61" s="17"/>
      <c r="ACW61" s="17"/>
      <c r="ACX61" s="17"/>
      <c r="ACY61" s="17"/>
      <c r="ACZ61" s="17"/>
      <c r="ADA61" s="17"/>
      <c r="ADB61" s="17"/>
      <c r="ADC61" s="17"/>
      <c r="ADD61" s="17"/>
      <c r="ADE61" s="17"/>
      <c r="ADF61" s="17"/>
      <c r="ADG61" s="17"/>
      <c r="ADH61" s="17"/>
      <c r="ADI61" s="17"/>
      <c r="ADJ61" s="17"/>
      <c r="ADK61" s="17"/>
      <c r="ADL61" s="17"/>
      <c r="ADM61" s="17"/>
      <c r="ADN61" s="17"/>
      <c r="ADO61" s="17"/>
      <c r="ADP61" s="17"/>
      <c r="ADQ61" s="17"/>
      <c r="ADR61" s="17"/>
      <c r="ADS61" s="17"/>
      <c r="ADT61" s="17"/>
      <c r="ADU61" s="17"/>
      <c r="ADV61" s="17"/>
      <c r="ADW61" s="17"/>
      <c r="ADX61" s="17"/>
      <c r="ADY61" s="17"/>
      <c r="ADZ61" s="17"/>
      <c r="AEA61" s="17"/>
      <c r="AEB61" s="17"/>
      <c r="AEC61" s="17"/>
      <c r="AED61" s="17"/>
      <c r="AEE61" s="17"/>
      <c r="AEF61" s="17"/>
      <c r="AEG61" s="17"/>
      <c r="AEH61" s="17"/>
      <c r="AEI61" s="17"/>
      <c r="AEJ61" s="17"/>
      <c r="AEK61" s="17"/>
      <c r="AEL61" s="17"/>
      <c r="AEM61" s="17"/>
      <c r="AEN61" s="17"/>
      <c r="AEO61" s="17"/>
      <c r="AEP61" s="17"/>
      <c r="AEQ61" s="17"/>
      <c r="AER61" s="17"/>
      <c r="AES61" s="17"/>
      <c r="AET61" s="17"/>
      <c r="AEU61" s="17"/>
      <c r="AEV61" s="17"/>
      <c r="AEW61" s="17"/>
      <c r="AEX61" s="17"/>
      <c r="AEY61" s="17"/>
      <c r="AEZ61" s="17"/>
      <c r="AFA61" s="17"/>
      <c r="AFB61" s="17"/>
      <c r="AFC61" s="17"/>
      <c r="AFD61" s="17"/>
      <c r="AFE61" s="17"/>
      <c r="AFF61" s="17"/>
      <c r="AFG61" s="17"/>
      <c r="AFH61" s="17"/>
      <c r="AFI61" s="17"/>
      <c r="AFJ61" s="17"/>
      <c r="AFK61" s="17"/>
      <c r="AFL61" s="17"/>
      <c r="AFM61" s="17"/>
      <c r="AFN61" s="17"/>
      <c r="AFO61" s="17"/>
      <c r="AFP61" s="17"/>
      <c r="AFQ61" s="17"/>
      <c r="AFR61" s="17"/>
      <c r="AFS61" s="17"/>
      <c r="AFT61" s="17"/>
      <c r="AFU61" s="17"/>
      <c r="AFV61" s="17"/>
      <c r="AFW61" s="17"/>
      <c r="AFX61" s="17"/>
      <c r="AFY61" s="17"/>
      <c r="AFZ61" s="17"/>
      <c r="AGA61" s="17"/>
      <c r="AGB61" s="17"/>
      <c r="AGC61" s="17"/>
      <c r="AGD61" s="17"/>
      <c r="AGE61" s="17"/>
      <c r="AGF61" s="17"/>
      <c r="AGG61" s="17"/>
      <c r="AGH61" s="17"/>
      <c r="AGI61" s="17"/>
      <c r="AGJ61" s="17"/>
      <c r="AGK61" s="17"/>
      <c r="AGL61" s="17"/>
      <c r="AGM61" s="17"/>
      <c r="AGN61" s="17"/>
      <c r="AGO61" s="17"/>
      <c r="AGP61" s="17"/>
      <c r="AGQ61" s="17"/>
      <c r="AGR61" s="17"/>
      <c r="AGS61" s="17"/>
      <c r="AGT61" s="17"/>
      <c r="AGU61" s="17"/>
      <c r="AGV61" s="17"/>
      <c r="AGW61" s="17"/>
      <c r="AGX61" s="17"/>
      <c r="AGY61" s="17"/>
      <c r="AGZ61" s="17"/>
      <c r="AHA61" s="17"/>
      <c r="AHB61" s="17"/>
      <c r="AHC61" s="17"/>
      <c r="AHD61" s="17"/>
      <c r="AHE61" s="17"/>
      <c r="AHF61" s="17"/>
      <c r="AHG61" s="17"/>
      <c r="AHH61" s="17"/>
      <c r="AHI61" s="17"/>
      <c r="AHJ61" s="17"/>
      <c r="AHK61" s="17"/>
      <c r="AHL61" s="17"/>
      <c r="AHM61" s="17"/>
      <c r="AHN61" s="17"/>
      <c r="AHO61" s="17"/>
      <c r="AHP61" s="17"/>
      <c r="AHQ61" s="17"/>
      <c r="AHR61" s="17"/>
      <c r="AHS61" s="17"/>
      <c r="AHT61" s="17"/>
      <c r="AHU61" s="17"/>
      <c r="AHV61" s="17"/>
      <c r="AHW61" s="17"/>
      <c r="AHX61" s="17"/>
      <c r="AHY61" s="17"/>
      <c r="AHZ61" s="17"/>
      <c r="AIA61" s="17"/>
      <c r="AIB61" s="17"/>
      <c r="AIC61" s="17"/>
      <c r="AID61" s="17"/>
      <c r="AIE61" s="17"/>
      <c r="AIF61" s="17"/>
      <c r="AIG61" s="17"/>
      <c r="AIH61" s="17"/>
      <c r="AII61" s="17"/>
      <c r="AIJ61" s="17"/>
      <c r="AIK61" s="17"/>
      <c r="AIL61" s="17"/>
      <c r="AIM61" s="17"/>
      <c r="AIN61" s="17"/>
      <c r="AIO61" s="17"/>
      <c r="AIP61" s="17"/>
      <c r="AIQ61" s="17"/>
      <c r="AIR61" s="17"/>
      <c r="AIS61" s="17"/>
      <c r="AIT61" s="17"/>
      <c r="AIU61" s="17"/>
      <c r="AIV61" s="17"/>
      <c r="AIW61" s="17"/>
      <c r="AIX61" s="17"/>
      <c r="AIY61" s="17"/>
      <c r="AIZ61" s="17"/>
      <c r="AJA61" s="17"/>
      <c r="AJB61" s="17"/>
      <c r="AJC61" s="17"/>
      <c r="AJD61" s="17"/>
      <c r="AJE61" s="17"/>
      <c r="AJF61" s="17"/>
      <c r="AJG61" s="17"/>
      <c r="AJH61" s="17"/>
      <c r="AJI61" s="17"/>
      <c r="AJJ61" s="17"/>
      <c r="AJK61" s="17"/>
      <c r="AJL61" s="17"/>
      <c r="AJM61" s="17"/>
      <c r="AJN61" s="17"/>
      <c r="AJO61" s="17"/>
      <c r="AJP61" s="17"/>
      <c r="AJQ61" s="17"/>
      <c r="AJR61" s="17"/>
      <c r="AJS61" s="17"/>
      <c r="AJT61" s="17"/>
      <c r="AJU61" s="17"/>
      <c r="AJV61" s="17"/>
      <c r="AJW61" s="17"/>
      <c r="AJX61" s="17"/>
      <c r="AJY61" s="17"/>
      <c r="AJZ61" s="17"/>
      <c r="AKA61" s="17"/>
      <c r="AKB61" s="17"/>
      <c r="AKC61" s="17"/>
      <c r="AKD61" s="17"/>
      <c r="AKE61" s="17"/>
      <c r="AKF61" s="17"/>
      <c r="AKG61" s="17"/>
      <c r="AKH61" s="17"/>
      <c r="AKI61" s="17"/>
      <c r="AKJ61" s="17"/>
      <c r="AKK61" s="17"/>
      <c r="AKL61" s="17"/>
      <c r="AKM61" s="17"/>
      <c r="AKN61" s="17"/>
      <c r="AKO61" s="17"/>
      <c r="AKP61" s="17"/>
      <c r="AKQ61" s="17"/>
      <c r="AKR61" s="17"/>
      <c r="AKS61" s="17"/>
      <c r="AKT61" s="17"/>
      <c r="AKU61" s="17"/>
      <c r="AKV61" s="17"/>
      <c r="AKW61" s="17"/>
      <c r="AKX61" s="17"/>
      <c r="AKY61" s="17"/>
      <c r="AKZ61" s="17"/>
      <c r="ALA61" s="17"/>
      <c r="ALB61" s="17"/>
      <c r="ALC61" s="17"/>
      <c r="ALD61" s="17"/>
      <c r="ALE61" s="17"/>
      <c r="ALF61" s="17"/>
      <c r="ALG61" s="17"/>
      <c r="ALH61" s="17"/>
      <c r="ALI61" s="17"/>
      <c r="ALJ61" s="17"/>
      <c r="ALK61" s="17"/>
      <c r="ALL61" s="17"/>
      <c r="ALM61" s="17"/>
      <c r="ALN61" s="17"/>
      <c r="ALO61" s="17"/>
      <c r="ALP61" s="17"/>
      <c r="ALQ61" s="17"/>
      <c r="ALR61" s="17"/>
      <c r="ALS61" s="17"/>
      <c r="ALT61" s="17"/>
      <c r="ALU61" s="17"/>
    </row>
    <row r="62" spans="1:1009" s="12" customFormat="1" ht="18">
      <c r="A62" s="112" t="str">
        <f>DataBase!B58</f>
        <v>Mytilus edulis</v>
      </c>
      <c r="B62" s="112" t="str">
        <f>DataBase!C58</f>
        <v>SOD</v>
      </c>
      <c r="C62" s="112" t="str">
        <f>DataBase!D58</f>
        <v>Côtier</v>
      </c>
      <c r="D62" s="112" t="str">
        <f>DataBase!E58</f>
        <v>B. Rocher</v>
      </c>
      <c r="E62" s="112" t="str">
        <f>DataBase!F58</f>
        <v>SEBIO</v>
      </c>
      <c r="F62" s="20" t="str">
        <f t="shared" si="0"/>
        <v>Mytilus edulis SOD</v>
      </c>
      <c r="G62" s="20">
        <f>_xlfn.RANK.EQ(H62,$H$9:$H$997,0)+COUNTIF(H$8:H61,H62)</f>
        <v>53</v>
      </c>
      <c r="H62" s="20">
        <f t="shared" si="1"/>
        <v>310</v>
      </c>
      <c r="I62" s="19">
        <f>INDEX(Ponderation!$W:$AA,MATCH(Analyse!I$8,Ponderation!$W:$W,0),MATCH(Analyse!$B$5,Ponderation!$W$2:$AA$2,0))*INDEX(DataBase!$1:$1048576,MATCH(Analyse!$F62,DataBase!$G:$G,0),MATCH(Analyse!I$8,DataBase!$4:$4,0))</f>
        <v>0</v>
      </c>
      <c r="J62" s="19">
        <f>INDEX(Ponderation!$W:$AA,MATCH(Analyse!J$8,Ponderation!$W:$W,0),MATCH(Analyse!$B$5,Ponderation!$W$2:$AA$2,0))*INDEX(DataBase!$1:$1048576,MATCH(Analyse!$F62,DataBase!$G:$G,0),MATCH(Analyse!J$8,DataBase!$4:$4,0))</f>
        <v>0</v>
      </c>
      <c r="K62" s="19">
        <f>INDEX(Ponderation!$W:$AA,MATCH(Analyse!K$8,Ponderation!$W:$W,0),MATCH(Analyse!$B$5,Ponderation!$W$2:$AA$2,0))*INDEX(DataBase!$1:$1048576,MATCH(Analyse!$F62,DataBase!$G:$G,0),MATCH(Analyse!K$8,DataBase!$4:$4,0))</f>
        <v>10</v>
      </c>
      <c r="L62" s="19">
        <f>INDEX(Ponderation!$W:$AA,MATCH(Analyse!L$8,Ponderation!$W:$W,0),MATCH(Analyse!$B$5,Ponderation!$W$2:$AA$2,0))*INDEX(DataBase!$1:$1048576,MATCH(Analyse!$F62,DataBase!$G:$G,0),MATCH(Analyse!L$8,DataBase!$4:$4,0))</f>
        <v>30</v>
      </c>
      <c r="M62" s="19">
        <f>INDEX(Ponderation!$W:$AA,MATCH(Analyse!M$8,Ponderation!$W:$W,0),MATCH(Analyse!$B$5,Ponderation!$W$2:$AA$2,0))*INDEX(DataBase!$1:$1048576,MATCH(Analyse!$F62,DataBase!$G:$G,0),MATCH(Analyse!M$8,DataBase!$4:$4,0))</f>
        <v>0</v>
      </c>
      <c r="N62" s="19">
        <f>INDEX(Ponderation!$W:$AA,MATCH(Analyse!N$8,Ponderation!$W:$W,0),MATCH(Analyse!$B$5,Ponderation!$W$2:$AA$2,0))*INDEX(DataBase!$1:$1048576,MATCH(Analyse!$F62,DataBase!$G:$G,0),MATCH(Analyse!N$8,DataBase!$4:$4,0))</f>
        <v>0</v>
      </c>
      <c r="O62" s="19">
        <f>INDEX(Ponderation!$W:$AA,MATCH(Analyse!O$8,Ponderation!$W:$W,0),MATCH(Analyse!$B$5,Ponderation!$W$2:$AA$2,0))*INDEX(DataBase!$1:$1048576,MATCH(Analyse!$F62,DataBase!$G:$G,0),MATCH(Analyse!O$8,DataBase!$4:$4,0))</f>
        <v>0</v>
      </c>
      <c r="P62" s="19">
        <f>INDEX(Ponderation!$W:$AA,MATCH(Analyse!P$8,Ponderation!$W:$W,0),MATCH(Analyse!$B$5,Ponderation!$W$2:$AA$2,0))*INDEX(DataBase!$1:$1048576,MATCH(Analyse!$F62,DataBase!$G:$G,0),MATCH(Analyse!P$8,DataBase!$4:$4,0))</f>
        <v>20</v>
      </c>
      <c r="Q62" s="19">
        <f>INDEX(Ponderation!$W:$AA,MATCH(Analyse!Q$8,Ponderation!$W:$W,0),MATCH(Analyse!$B$5,Ponderation!$W$2:$AA$2,0))*INDEX(DataBase!$1:$1048576,MATCH(Analyse!$F62,DataBase!$G:$G,0),MATCH(Analyse!Q$8,DataBase!$4:$4,0))</f>
        <v>0</v>
      </c>
      <c r="R62" s="19">
        <f>INDEX(Ponderation!$W:$AA,MATCH(Analyse!R$8,Ponderation!$W:$W,0),MATCH(Analyse!$B$5,Ponderation!$W$2:$AA$2,0))*INDEX(DataBase!$1:$1048576,MATCH(Analyse!$F62,DataBase!$G:$G,0),MATCH(Analyse!R$8,DataBase!$4:$4,0))</f>
        <v>30</v>
      </c>
      <c r="S62" s="19">
        <f>INDEX(Ponderation!$W:$AA,MATCH(Analyse!S$8,Ponderation!$W:$W,0),MATCH(Analyse!$B$5,Ponderation!$W$2:$AA$2,0))*INDEX(DataBase!$1:$1048576,MATCH(Analyse!$F62,DataBase!$G:$G,0),MATCH(Analyse!S$8,DataBase!$4:$4,0))</f>
        <v>0</v>
      </c>
      <c r="T62" s="19">
        <f>INDEX(Ponderation!$W:$AA,MATCH(Analyse!T$8,Ponderation!$W:$W,0),MATCH(Analyse!$B$5,Ponderation!$W$2:$AA$2,0))*INDEX(DataBase!$1:$1048576,MATCH(Analyse!$F62,DataBase!$G:$G,0),MATCH(Analyse!T$8,DataBase!$4:$4,0))</f>
        <v>0</v>
      </c>
      <c r="U62" s="19">
        <f>INDEX(Ponderation!$W:$AA,MATCH(Analyse!U$8,Ponderation!$W:$W,0),MATCH(Analyse!$B$5,Ponderation!$W$2:$AA$2,0))*INDEX(DataBase!$1:$1048576,MATCH(Analyse!$F62,DataBase!$G:$G,0),MATCH(Analyse!U$8,DataBase!$4:$4,0))</f>
        <v>0</v>
      </c>
      <c r="V62" s="19">
        <f>INDEX(Ponderation!$W:$AA,MATCH(Analyse!V$8,Ponderation!$W:$W,0),MATCH(Analyse!$B$5,Ponderation!$W$2:$AA$2,0))*INDEX(DataBase!$1:$1048576,MATCH(Analyse!$F62,DataBase!$G:$G,0),MATCH(Analyse!V$8,DataBase!$4:$4,0))</f>
        <v>0</v>
      </c>
      <c r="W62" s="19">
        <f>INDEX(Ponderation!$W:$AA,MATCH(Analyse!W$8,Ponderation!$W:$W,0),MATCH(Analyse!$B$5,Ponderation!$W$2:$AA$2,0))*INDEX(DataBase!$1:$1048576,MATCH(Analyse!$F62,DataBase!$G:$G,0),MATCH(Analyse!W$8,DataBase!$4:$4,0))</f>
        <v>10</v>
      </c>
      <c r="X62" s="19">
        <f>INDEX(Ponderation!$W:$AA,MATCH(Analyse!X$8,Ponderation!$W:$W,0),MATCH(Analyse!$B$5,Ponderation!$W$2:$AA$2,0))*INDEX(DataBase!$1:$1048576,MATCH(Analyse!$F62,DataBase!$G:$G,0),MATCH(Analyse!X$8,DataBase!$4:$4,0))</f>
        <v>0</v>
      </c>
      <c r="Y62" s="19">
        <f>INDEX(Ponderation!$W:$AA,MATCH(Analyse!Y$8,Ponderation!$W:$W,0),MATCH(Analyse!$B$5,Ponderation!$W$2:$AA$2,0))*INDEX(DataBase!$1:$1048576,MATCH(Analyse!$F62,DataBase!$G:$G,0),MATCH(Analyse!Y$8,DataBase!$4:$4,0))</f>
        <v>0</v>
      </c>
      <c r="Z62" s="19">
        <f>INDEX(Ponderation!$W:$AA,MATCH(Analyse!Z$8,Ponderation!$W:$W,0),MATCH(Analyse!$B$5,Ponderation!$W$2:$AA$2,0))*INDEX(DataBase!$1:$1048576,MATCH(Analyse!$F62,DataBase!$G:$G,0),MATCH(Analyse!Z$8,DataBase!$4:$4,0))</f>
        <v>0</v>
      </c>
      <c r="AA62" s="19">
        <f>INDEX(Ponderation!$W:$AA,MATCH(Analyse!AA$8,Ponderation!$W:$W,0),MATCH(Analyse!$B$5,Ponderation!$W$2:$AA$2,0))*INDEX(DataBase!$1:$1048576,MATCH(Analyse!$F62,DataBase!$G:$G,0),MATCH(Analyse!AA$8,DataBase!$4:$4,0))</f>
        <v>10</v>
      </c>
      <c r="AB62" s="19">
        <f>INDEX(Ponderation!$W:$AA,MATCH(Analyse!AB$8,Ponderation!$W:$W,0),MATCH(Analyse!$B$5,Ponderation!$W$2:$AA$2,0))*INDEX(DataBase!$1:$1048576,MATCH(Analyse!$F62,DataBase!$G:$G,0),MATCH(Analyse!AB$8,DataBase!$4:$4,0))</f>
        <v>10</v>
      </c>
      <c r="AC62" s="19">
        <f>INDEX(Ponderation!$W:$AA,MATCH(Analyse!AC$8,Ponderation!$W:$W,0),MATCH(Analyse!$B$5,Ponderation!$W$2:$AA$2,0))*INDEX(DataBase!$1:$1048576,MATCH(Analyse!$F62,DataBase!$G:$G,0),MATCH(Analyse!AC$8,DataBase!$4:$4,0))</f>
        <v>0</v>
      </c>
      <c r="AD62" s="19">
        <f>INDEX(Ponderation!$W:$AA,MATCH(Analyse!AD$8,Ponderation!$W:$W,0),MATCH(Analyse!$B$5,Ponderation!$W$2:$AA$2,0))*INDEX(DataBase!$1:$1048576,MATCH(Analyse!$F62,DataBase!$G:$G,0),MATCH(Analyse!AD$8,DataBase!$4:$4,0))</f>
        <v>30</v>
      </c>
      <c r="AE62" s="19">
        <f>INDEX(Ponderation!$W:$AA,MATCH(Analyse!AE$8,Ponderation!$W:$W,0),MATCH(Analyse!$B$5,Ponderation!$W$2:$AA$2,0))*INDEX(DataBase!$1:$1048576,MATCH(Analyse!$F62,DataBase!$G:$G,0),MATCH(Analyse!AE$8,DataBase!$4:$4,0))</f>
        <v>30</v>
      </c>
      <c r="AF62" s="19">
        <f>INDEX(Ponderation!$W:$AA,MATCH(Analyse!AF$8,Ponderation!$W:$W,0),MATCH(Analyse!$B$5,Ponderation!$W$2:$AA$2,0))*INDEX(DataBase!$1:$1048576,MATCH(Analyse!$F62,DataBase!$G:$G,0),MATCH(Analyse!AF$8,DataBase!$4:$4,0))</f>
        <v>30</v>
      </c>
      <c r="AG62" s="19">
        <f>INDEX(Ponderation!$W:$AA,MATCH(Analyse!AG$8,Ponderation!$W:$W,0),MATCH(Analyse!$B$5,Ponderation!$W$2:$AA$2,0))*INDEX(DataBase!$1:$1048576,MATCH(Analyse!$F62,DataBase!$G:$G,0),MATCH(Analyse!AG$8,DataBase!$4:$4,0))</f>
        <v>0</v>
      </c>
      <c r="AH62" s="19">
        <f>INDEX(Ponderation!$W:$AA,MATCH(Analyse!AH$8,Ponderation!$W:$W,0),MATCH(Analyse!$B$5,Ponderation!$W$2:$AA$2,0))*INDEX(DataBase!$1:$1048576,MATCH(Analyse!$F62,DataBase!$G:$G,0),MATCH(Analyse!AH$8,DataBase!$4:$4,0))</f>
        <v>30</v>
      </c>
      <c r="AI62" s="19">
        <f>INDEX(Ponderation!$W:$AA,MATCH(Analyse!AI$8,Ponderation!$W:$W,0),MATCH(Analyse!$B$5,Ponderation!$W$2:$AA$2,0))*INDEX(DataBase!$1:$1048576,MATCH(Analyse!$F62,DataBase!$G:$G,0),MATCH(Analyse!AI$8,DataBase!$4:$4,0))</f>
        <v>0</v>
      </c>
      <c r="AJ62" s="19">
        <f>INDEX(Ponderation!$W:$AA,MATCH(Analyse!AJ$8,Ponderation!$W:$W,0),MATCH(Analyse!$B$5,Ponderation!$W$2:$AA$2,0))*INDEX(DataBase!$1:$1048576,MATCH(Analyse!$F62,DataBase!$G:$G,0),MATCH(Analyse!AJ$8,DataBase!$4:$4,0))</f>
        <v>20</v>
      </c>
      <c r="AK62" s="19">
        <f>INDEX(Ponderation!$W:$AA,MATCH(Analyse!AK$8,Ponderation!$W:$W,0),MATCH(Analyse!$B$5,Ponderation!$W$2:$AA$2,0))*INDEX(DataBase!$1:$1048576,MATCH(Analyse!$F62,DataBase!$G:$G,0),MATCH(Analyse!AK$8,DataBase!$4:$4,0))</f>
        <v>0</v>
      </c>
      <c r="AL62" s="19">
        <f>INDEX(Ponderation!$W:$AA,MATCH(Analyse!AL$8,Ponderation!$W:$W,0),MATCH(Analyse!$B$5,Ponderation!$W$2:$AA$2,0))*INDEX(DataBase!$1:$1048576,MATCH(Analyse!$F62,DataBase!$G:$G,0),MATCH(Analyse!AL$8,DataBase!$4:$4,0))</f>
        <v>0</v>
      </c>
      <c r="AM62" s="19">
        <f>INDEX(Ponderation!$W:$AA,MATCH(Analyse!AM$8,Ponderation!$W:$W,0),MATCH(Analyse!$B$5,Ponderation!$W$2:$AA$2,0))*INDEX(DataBase!$1:$1048576,MATCH(Analyse!$F62,DataBase!$G:$G,0),MATCH(Analyse!AM$8,DataBase!$4:$4,0))</f>
        <v>20</v>
      </c>
      <c r="AN62" s="19">
        <f>INDEX(Ponderation!$W:$AA,MATCH(Analyse!AN$8,Ponderation!$W:$W,0),MATCH(Analyse!$B$5,Ponderation!$W$2:$AA$2,0))*INDEX(DataBase!$1:$1048576,MATCH(Analyse!$F62,DataBase!$G:$G,0),MATCH(Analyse!AN$8,DataBase!$4:$4,0))</f>
        <v>0</v>
      </c>
      <c r="AO62" s="19">
        <f>INDEX(Ponderation!$W:$AA,MATCH(Analyse!AO$8,Ponderation!$W:$W,0),MATCH(Analyse!$B$5,Ponderation!$W$2:$AA$2,0))*INDEX(DataBase!$1:$1048576,MATCH(Analyse!$F62,DataBase!$G:$G,0),MATCH(Analyse!AO$8,DataBase!$4:$4,0))</f>
        <v>30</v>
      </c>
      <c r="AP62" s="19">
        <f>INDEX(Ponderation!$W:$AA,MATCH(Analyse!AP$8,Ponderation!$W:$W,0),MATCH(Analyse!$B$5,Ponderation!$W$2:$AA$2,0))*INDEX(DataBase!$1:$1048576,MATCH(Analyse!$F62,DataBase!$G:$G,0),MATCH(Analyse!AP$8,DataBase!$4:$4,0))</f>
        <v>0</v>
      </c>
      <c r="AQ62" s="13"/>
      <c r="AR62" s="13"/>
      <c r="AS62" s="13"/>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c r="IV62" s="17"/>
      <c r="IW62" s="17"/>
      <c r="IX62" s="17"/>
      <c r="IY62" s="17"/>
      <c r="IZ62" s="17"/>
      <c r="JA62" s="17"/>
      <c r="JB62" s="17"/>
      <c r="JC62" s="17"/>
      <c r="JD62" s="17"/>
      <c r="JE62" s="17"/>
      <c r="JF62" s="17"/>
      <c r="JG62" s="17"/>
      <c r="JH62" s="17"/>
      <c r="JI62" s="17"/>
      <c r="JJ62" s="17"/>
      <c r="JK62" s="17"/>
      <c r="JL62" s="17"/>
      <c r="JM62" s="17"/>
      <c r="JN62" s="17"/>
      <c r="JO62" s="17"/>
      <c r="JP62" s="17"/>
      <c r="JQ62" s="17"/>
      <c r="JR62" s="17"/>
      <c r="JS62" s="17"/>
      <c r="JT62" s="17"/>
      <c r="JU62" s="17"/>
      <c r="JV62" s="17"/>
      <c r="JW62" s="17"/>
      <c r="JX62" s="17"/>
      <c r="JY62" s="17"/>
      <c r="JZ62" s="17"/>
      <c r="KA62" s="17"/>
      <c r="KB62" s="17"/>
      <c r="KC62" s="17"/>
      <c r="KD62" s="17"/>
      <c r="KE62" s="17"/>
      <c r="KF62" s="17"/>
      <c r="KG62" s="17"/>
      <c r="KH62" s="17"/>
      <c r="KI62" s="17"/>
      <c r="KJ62" s="17"/>
      <c r="KK62" s="17"/>
      <c r="KL62" s="17"/>
      <c r="KM62" s="17"/>
      <c r="KN62" s="17"/>
      <c r="KO62" s="17"/>
      <c r="KP62" s="17"/>
      <c r="KQ62" s="17"/>
      <c r="KR62" s="17"/>
      <c r="KS62" s="17"/>
      <c r="KT62" s="17"/>
      <c r="KU62" s="17"/>
      <c r="KV62" s="17"/>
      <c r="KW62" s="17"/>
      <c r="KX62" s="17"/>
      <c r="KY62" s="17"/>
      <c r="KZ62" s="17"/>
      <c r="LA62" s="17"/>
      <c r="LB62" s="17"/>
      <c r="LC62" s="17"/>
      <c r="LD62" s="17"/>
      <c r="LE62" s="17"/>
      <c r="LF62" s="17"/>
      <c r="LG62" s="17"/>
      <c r="LH62" s="17"/>
      <c r="LI62" s="17"/>
      <c r="LJ62" s="17"/>
      <c r="LK62" s="17"/>
      <c r="LL62" s="17"/>
      <c r="LM62" s="17"/>
      <c r="LN62" s="17"/>
      <c r="LO62" s="17"/>
      <c r="LP62" s="17"/>
      <c r="LQ62" s="17"/>
      <c r="LR62" s="17"/>
      <c r="LS62" s="17"/>
      <c r="LT62" s="17"/>
      <c r="LU62" s="17"/>
      <c r="LV62" s="17"/>
      <c r="LW62" s="17"/>
      <c r="LX62" s="17"/>
      <c r="LY62" s="17"/>
      <c r="LZ62" s="17"/>
      <c r="MA62" s="17"/>
      <c r="MB62" s="17"/>
      <c r="MC62" s="17"/>
      <c r="MD62" s="17"/>
      <c r="ME62" s="17"/>
      <c r="MF62" s="17"/>
      <c r="MG62" s="17"/>
      <c r="MH62" s="17"/>
      <c r="MI62" s="17"/>
      <c r="MJ62" s="17"/>
      <c r="MK62" s="17"/>
      <c r="ML62" s="17"/>
      <c r="MM62" s="17"/>
      <c r="MN62" s="17"/>
      <c r="MO62" s="17"/>
      <c r="MP62" s="17"/>
      <c r="MQ62" s="17"/>
      <c r="MR62" s="17"/>
      <c r="MS62" s="17"/>
      <c r="MT62" s="17"/>
      <c r="MU62" s="17"/>
      <c r="MV62" s="17"/>
      <c r="MW62" s="17"/>
      <c r="MX62" s="17"/>
      <c r="MY62" s="17"/>
      <c r="MZ62" s="17"/>
      <c r="NA62" s="17"/>
      <c r="NB62" s="17"/>
      <c r="NC62" s="17"/>
      <c r="ND62" s="17"/>
      <c r="NE62" s="17"/>
      <c r="NF62" s="17"/>
      <c r="NG62" s="17"/>
      <c r="NH62" s="17"/>
      <c r="NI62" s="17"/>
      <c r="NJ62" s="17"/>
      <c r="NK62" s="17"/>
      <c r="NL62" s="17"/>
      <c r="NM62" s="17"/>
      <c r="NN62" s="17"/>
      <c r="NO62" s="17"/>
      <c r="NP62" s="17"/>
      <c r="NQ62" s="17"/>
      <c r="NR62" s="17"/>
      <c r="NS62" s="17"/>
      <c r="NT62" s="17"/>
      <c r="NU62" s="17"/>
      <c r="NV62" s="17"/>
      <c r="NW62" s="17"/>
      <c r="NX62" s="17"/>
      <c r="NY62" s="17"/>
      <c r="NZ62" s="17"/>
      <c r="OA62" s="17"/>
      <c r="OB62" s="17"/>
      <c r="OC62" s="17"/>
      <c r="OD62" s="17"/>
      <c r="OE62" s="17"/>
      <c r="OF62" s="17"/>
      <c r="OG62" s="17"/>
      <c r="OH62" s="17"/>
      <c r="OI62" s="17"/>
      <c r="OJ62" s="17"/>
      <c r="OK62" s="17"/>
      <c r="OL62" s="17"/>
      <c r="OM62" s="17"/>
      <c r="ON62" s="17"/>
      <c r="OO62" s="17"/>
      <c r="OP62" s="17"/>
      <c r="OQ62" s="17"/>
      <c r="OR62" s="17"/>
      <c r="OS62" s="17"/>
      <c r="OT62" s="17"/>
      <c r="OU62" s="17"/>
      <c r="OV62" s="17"/>
      <c r="OW62" s="17"/>
      <c r="OX62" s="17"/>
      <c r="OY62" s="17"/>
      <c r="OZ62" s="17"/>
      <c r="PA62" s="17"/>
      <c r="PB62" s="17"/>
      <c r="PC62" s="17"/>
      <c r="PD62" s="17"/>
      <c r="PE62" s="17"/>
      <c r="PF62" s="17"/>
      <c r="PG62" s="17"/>
      <c r="PH62" s="17"/>
      <c r="PI62" s="17"/>
      <c r="PJ62" s="17"/>
      <c r="PK62" s="17"/>
      <c r="PL62" s="17"/>
      <c r="PM62" s="17"/>
      <c r="PN62" s="17"/>
      <c r="PO62" s="17"/>
      <c r="PP62" s="17"/>
      <c r="PQ62" s="17"/>
      <c r="PR62" s="17"/>
      <c r="PS62" s="17"/>
      <c r="PT62" s="17"/>
      <c r="PU62" s="17"/>
      <c r="PV62" s="17"/>
      <c r="PW62" s="17"/>
      <c r="PX62" s="17"/>
      <c r="PY62" s="17"/>
      <c r="PZ62" s="17"/>
      <c r="QA62" s="17"/>
      <c r="QB62" s="17"/>
      <c r="QC62" s="17"/>
      <c r="QD62" s="17"/>
      <c r="QE62" s="17"/>
      <c r="QF62" s="17"/>
      <c r="QG62" s="17"/>
      <c r="QH62" s="17"/>
      <c r="QI62" s="17"/>
      <c r="QJ62" s="17"/>
      <c r="QK62" s="17"/>
      <c r="QL62" s="17"/>
      <c r="QM62" s="17"/>
      <c r="QN62" s="17"/>
      <c r="QO62" s="17"/>
      <c r="QP62" s="17"/>
      <c r="QQ62" s="17"/>
      <c r="QR62" s="17"/>
      <c r="QS62" s="17"/>
      <c r="QT62" s="17"/>
      <c r="QU62" s="17"/>
      <c r="QV62" s="17"/>
      <c r="QW62" s="17"/>
      <c r="QX62" s="17"/>
      <c r="QY62" s="17"/>
      <c r="QZ62" s="17"/>
      <c r="RA62" s="17"/>
      <c r="RB62" s="17"/>
      <c r="RC62" s="17"/>
      <c r="RD62" s="17"/>
      <c r="RE62" s="17"/>
      <c r="RF62" s="17"/>
      <c r="RG62" s="17"/>
      <c r="RH62" s="17"/>
      <c r="RI62" s="17"/>
      <c r="RJ62" s="17"/>
      <c r="RK62" s="17"/>
      <c r="RL62" s="17"/>
      <c r="RM62" s="17"/>
      <c r="RN62" s="17"/>
      <c r="RO62" s="17"/>
      <c r="RP62" s="17"/>
      <c r="RQ62" s="17"/>
      <c r="RR62" s="17"/>
      <c r="RS62" s="17"/>
      <c r="RT62" s="17"/>
      <c r="RU62" s="17"/>
      <c r="RV62" s="17"/>
      <c r="RW62" s="17"/>
      <c r="RX62" s="17"/>
      <c r="RY62" s="17"/>
      <c r="RZ62" s="17"/>
      <c r="SA62" s="17"/>
      <c r="SB62" s="17"/>
      <c r="SC62" s="17"/>
      <c r="SD62" s="17"/>
      <c r="SE62" s="17"/>
      <c r="SF62" s="17"/>
      <c r="SG62" s="17"/>
      <c r="SH62" s="17"/>
      <c r="SI62" s="17"/>
      <c r="SJ62" s="17"/>
      <c r="SK62" s="17"/>
      <c r="SL62" s="17"/>
      <c r="SM62" s="17"/>
      <c r="SN62" s="17"/>
      <c r="SO62" s="17"/>
      <c r="SP62" s="17"/>
      <c r="SQ62" s="17"/>
      <c r="SR62" s="17"/>
      <c r="SS62" s="17"/>
      <c r="ST62" s="17"/>
      <c r="SU62" s="17"/>
      <c r="SV62" s="17"/>
      <c r="SW62" s="17"/>
      <c r="SX62" s="17"/>
      <c r="SY62" s="17"/>
      <c r="SZ62" s="17"/>
      <c r="TA62" s="17"/>
      <c r="TB62" s="17"/>
      <c r="TC62" s="17"/>
      <c r="TD62" s="17"/>
      <c r="TE62" s="17"/>
      <c r="TF62" s="17"/>
      <c r="TG62" s="17"/>
      <c r="TH62" s="17"/>
      <c r="TI62" s="17"/>
      <c r="TJ62" s="17"/>
      <c r="TK62" s="17"/>
      <c r="TL62" s="17"/>
      <c r="TM62" s="17"/>
      <c r="TN62" s="17"/>
      <c r="TO62" s="17"/>
      <c r="TP62" s="17"/>
      <c r="TQ62" s="17"/>
      <c r="TR62" s="17"/>
      <c r="TS62" s="17"/>
      <c r="TT62" s="17"/>
      <c r="TU62" s="17"/>
      <c r="TV62" s="17"/>
      <c r="TW62" s="17"/>
      <c r="TX62" s="17"/>
      <c r="TY62" s="17"/>
      <c r="TZ62" s="17"/>
      <c r="UA62" s="17"/>
      <c r="UB62" s="17"/>
      <c r="UC62" s="17"/>
      <c r="UD62" s="17"/>
      <c r="UE62" s="17"/>
      <c r="UF62" s="17"/>
      <c r="UG62" s="17"/>
      <c r="UH62" s="17"/>
      <c r="UI62" s="17"/>
      <c r="UJ62" s="17"/>
      <c r="UK62" s="17"/>
      <c r="UL62" s="17"/>
      <c r="UM62" s="17"/>
      <c r="UN62" s="17"/>
      <c r="UO62" s="17"/>
      <c r="UP62" s="17"/>
      <c r="UQ62" s="17"/>
      <c r="UR62" s="17"/>
      <c r="US62" s="17"/>
      <c r="UT62" s="17"/>
      <c r="UU62" s="17"/>
      <c r="UV62" s="17"/>
      <c r="UW62" s="17"/>
      <c r="UX62" s="17"/>
      <c r="UY62" s="17"/>
      <c r="UZ62" s="17"/>
      <c r="VA62" s="17"/>
      <c r="VB62" s="17"/>
      <c r="VC62" s="17"/>
      <c r="VD62" s="17"/>
      <c r="VE62" s="17"/>
      <c r="VF62" s="17"/>
      <c r="VG62" s="17"/>
      <c r="VH62" s="17"/>
      <c r="VI62" s="17"/>
      <c r="VJ62" s="17"/>
      <c r="VK62" s="17"/>
      <c r="VL62" s="17"/>
      <c r="VM62" s="17"/>
      <c r="VN62" s="17"/>
      <c r="VO62" s="17"/>
      <c r="VP62" s="17"/>
      <c r="VQ62" s="17"/>
      <c r="VR62" s="17"/>
      <c r="VS62" s="17"/>
      <c r="VT62" s="17"/>
      <c r="VU62" s="17"/>
      <c r="VV62" s="17"/>
      <c r="VW62" s="17"/>
      <c r="VX62" s="17"/>
      <c r="VY62" s="17"/>
      <c r="VZ62" s="17"/>
      <c r="WA62" s="17"/>
      <c r="WB62" s="17"/>
      <c r="WC62" s="17"/>
      <c r="WD62" s="17"/>
      <c r="WE62" s="17"/>
      <c r="WF62" s="17"/>
      <c r="WG62" s="17"/>
      <c r="WH62" s="17"/>
      <c r="WI62" s="17"/>
      <c r="WJ62" s="17"/>
      <c r="WK62" s="17"/>
      <c r="WL62" s="17"/>
      <c r="WM62" s="17"/>
      <c r="WN62" s="17"/>
      <c r="WO62" s="17"/>
      <c r="WP62" s="17"/>
      <c r="WQ62" s="17"/>
      <c r="WR62" s="17"/>
      <c r="WS62" s="17"/>
      <c r="WT62" s="17"/>
      <c r="WU62" s="17"/>
      <c r="WV62" s="17"/>
      <c r="WW62" s="17"/>
      <c r="WX62" s="17"/>
      <c r="WY62" s="17"/>
      <c r="WZ62" s="17"/>
      <c r="XA62" s="17"/>
      <c r="XB62" s="17"/>
      <c r="XC62" s="17"/>
      <c r="XD62" s="17"/>
      <c r="XE62" s="17"/>
      <c r="XF62" s="17"/>
      <c r="XG62" s="17"/>
      <c r="XH62" s="17"/>
      <c r="XI62" s="17"/>
      <c r="XJ62" s="17"/>
      <c r="XK62" s="17"/>
      <c r="XL62" s="17"/>
      <c r="XM62" s="17"/>
      <c r="XN62" s="17"/>
      <c r="XO62" s="17"/>
      <c r="XP62" s="17"/>
      <c r="XQ62" s="17"/>
      <c r="XR62" s="17"/>
      <c r="XS62" s="17"/>
      <c r="XT62" s="17"/>
      <c r="XU62" s="17"/>
      <c r="XV62" s="17"/>
      <c r="XW62" s="17"/>
      <c r="XX62" s="17"/>
      <c r="XY62" s="17"/>
      <c r="XZ62" s="17"/>
      <c r="YA62" s="17"/>
      <c r="YB62" s="17"/>
      <c r="YC62" s="17"/>
      <c r="YD62" s="17"/>
      <c r="YE62" s="17"/>
      <c r="YF62" s="17"/>
      <c r="YG62" s="17"/>
      <c r="YH62" s="17"/>
      <c r="YI62" s="17"/>
      <c r="YJ62" s="17"/>
      <c r="YK62" s="17"/>
      <c r="YL62" s="17"/>
      <c r="YM62" s="17"/>
      <c r="YN62" s="17"/>
      <c r="YO62" s="17"/>
      <c r="YP62" s="17"/>
      <c r="YQ62" s="17"/>
      <c r="YR62" s="17"/>
      <c r="YS62" s="17"/>
      <c r="YT62" s="17"/>
      <c r="YU62" s="17"/>
      <c r="YV62" s="17"/>
      <c r="YW62" s="17"/>
      <c r="YX62" s="17"/>
      <c r="YY62" s="17"/>
      <c r="YZ62" s="17"/>
      <c r="ZA62" s="17"/>
      <c r="ZB62" s="17"/>
      <c r="ZC62" s="17"/>
      <c r="ZD62" s="17"/>
      <c r="ZE62" s="17"/>
      <c r="ZF62" s="17"/>
      <c r="ZG62" s="17"/>
      <c r="ZH62" s="17"/>
      <c r="ZI62" s="17"/>
      <c r="ZJ62" s="17"/>
      <c r="ZK62" s="17"/>
      <c r="ZL62" s="17"/>
      <c r="ZM62" s="17"/>
      <c r="ZN62" s="17"/>
      <c r="ZO62" s="17"/>
      <c r="ZP62" s="17"/>
      <c r="ZQ62" s="17"/>
      <c r="ZR62" s="17"/>
      <c r="ZS62" s="17"/>
      <c r="ZT62" s="17"/>
      <c r="ZU62" s="17"/>
      <c r="ZV62" s="17"/>
      <c r="ZW62" s="17"/>
      <c r="ZX62" s="17"/>
      <c r="ZY62" s="17"/>
      <c r="ZZ62" s="17"/>
      <c r="AAA62" s="17"/>
      <c r="AAB62" s="17"/>
      <c r="AAC62" s="17"/>
      <c r="AAD62" s="17"/>
      <c r="AAE62" s="17"/>
      <c r="AAF62" s="17"/>
      <c r="AAG62" s="17"/>
      <c r="AAH62" s="17"/>
      <c r="AAI62" s="17"/>
      <c r="AAJ62" s="17"/>
      <c r="AAK62" s="17"/>
      <c r="AAL62" s="17"/>
      <c r="AAM62" s="17"/>
      <c r="AAN62" s="17"/>
      <c r="AAO62" s="17"/>
      <c r="AAP62" s="17"/>
      <c r="AAQ62" s="17"/>
      <c r="AAR62" s="17"/>
      <c r="AAS62" s="17"/>
      <c r="AAT62" s="17"/>
      <c r="AAU62" s="17"/>
      <c r="AAV62" s="17"/>
      <c r="AAW62" s="17"/>
      <c r="AAX62" s="17"/>
      <c r="AAY62" s="17"/>
      <c r="AAZ62" s="17"/>
      <c r="ABA62" s="17"/>
      <c r="ABB62" s="17"/>
      <c r="ABC62" s="17"/>
      <c r="ABD62" s="17"/>
      <c r="ABE62" s="17"/>
      <c r="ABF62" s="17"/>
      <c r="ABG62" s="17"/>
      <c r="ABH62" s="17"/>
      <c r="ABI62" s="17"/>
      <c r="ABJ62" s="17"/>
      <c r="ABK62" s="17"/>
      <c r="ABL62" s="17"/>
      <c r="ABM62" s="17"/>
      <c r="ABN62" s="17"/>
      <c r="ABO62" s="17"/>
      <c r="ABP62" s="17"/>
      <c r="ABQ62" s="17"/>
      <c r="ABR62" s="17"/>
      <c r="ABS62" s="17"/>
      <c r="ABT62" s="17"/>
      <c r="ABU62" s="17"/>
      <c r="ABV62" s="17"/>
      <c r="ABW62" s="17"/>
      <c r="ABX62" s="17"/>
      <c r="ABY62" s="17"/>
      <c r="ABZ62" s="17"/>
      <c r="ACA62" s="17"/>
      <c r="ACB62" s="17"/>
      <c r="ACC62" s="17"/>
      <c r="ACD62" s="17"/>
      <c r="ACE62" s="17"/>
      <c r="ACF62" s="17"/>
      <c r="ACG62" s="17"/>
      <c r="ACH62" s="17"/>
      <c r="ACI62" s="17"/>
      <c r="ACJ62" s="17"/>
      <c r="ACK62" s="17"/>
      <c r="ACL62" s="17"/>
      <c r="ACM62" s="17"/>
      <c r="ACN62" s="17"/>
      <c r="ACO62" s="17"/>
      <c r="ACP62" s="17"/>
      <c r="ACQ62" s="17"/>
      <c r="ACR62" s="17"/>
      <c r="ACS62" s="17"/>
      <c r="ACT62" s="17"/>
      <c r="ACU62" s="17"/>
      <c r="ACV62" s="17"/>
      <c r="ACW62" s="17"/>
      <c r="ACX62" s="17"/>
      <c r="ACY62" s="17"/>
      <c r="ACZ62" s="17"/>
      <c r="ADA62" s="17"/>
      <c r="ADB62" s="17"/>
      <c r="ADC62" s="17"/>
      <c r="ADD62" s="17"/>
      <c r="ADE62" s="17"/>
      <c r="ADF62" s="17"/>
      <c r="ADG62" s="17"/>
      <c r="ADH62" s="17"/>
      <c r="ADI62" s="17"/>
      <c r="ADJ62" s="17"/>
      <c r="ADK62" s="17"/>
      <c r="ADL62" s="17"/>
      <c r="ADM62" s="17"/>
      <c r="ADN62" s="17"/>
      <c r="ADO62" s="17"/>
      <c r="ADP62" s="17"/>
      <c r="ADQ62" s="17"/>
      <c r="ADR62" s="17"/>
      <c r="ADS62" s="17"/>
      <c r="ADT62" s="17"/>
      <c r="ADU62" s="17"/>
      <c r="ADV62" s="17"/>
      <c r="ADW62" s="17"/>
      <c r="ADX62" s="17"/>
      <c r="ADY62" s="17"/>
      <c r="ADZ62" s="17"/>
      <c r="AEA62" s="17"/>
      <c r="AEB62" s="17"/>
      <c r="AEC62" s="17"/>
      <c r="AED62" s="17"/>
      <c r="AEE62" s="17"/>
      <c r="AEF62" s="17"/>
      <c r="AEG62" s="17"/>
      <c r="AEH62" s="17"/>
      <c r="AEI62" s="17"/>
      <c r="AEJ62" s="17"/>
      <c r="AEK62" s="17"/>
      <c r="AEL62" s="17"/>
      <c r="AEM62" s="17"/>
      <c r="AEN62" s="17"/>
      <c r="AEO62" s="17"/>
      <c r="AEP62" s="17"/>
      <c r="AEQ62" s="17"/>
      <c r="AER62" s="17"/>
      <c r="AES62" s="17"/>
      <c r="AET62" s="17"/>
      <c r="AEU62" s="17"/>
      <c r="AEV62" s="17"/>
      <c r="AEW62" s="17"/>
      <c r="AEX62" s="17"/>
      <c r="AEY62" s="17"/>
      <c r="AEZ62" s="17"/>
      <c r="AFA62" s="17"/>
      <c r="AFB62" s="17"/>
      <c r="AFC62" s="17"/>
      <c r="AFD62" s="17"/>
      <c r="AFE62" s="17"/>
      <c r="AFF62" s="17"/>
      <c r="AFG62" s="17"/>
      <c r="AFH62" s="17"/>
      <c r="AFI62" s="17"/>
      <c r="AFJ62" s="17"/>
      <c r="AFK62" s="17"/>
      <c r="AFL62" s="17"/>
      <c r="AFM62" s="17"/>
      <c r="AFN62" s="17"/>
      <c r="AFO62" s="17"/>
      <c r="AFP62" s="17"/>
      <c r="AFQ62" s="17"/>
      <c r="AFR62" s="17"/>
      <c r="AFS62" s="17"/>
      <c r="AFT62" s="17"/>
      <c r="AFU62" s="17"/>
      <c r="AFV62" s="17"/>
      <c r="AFW62" s="17"/>
      <c r="AFX62" s="17"/>
      <c r="AFY62" s="17"/>
      <c r="AFZ62" s="17"/>
      <c r="AGA62" s="17"/>
      <c r="AGB62" s="17"/>
      <c r="AGC62" s="17"/>
      <c r="AGD62" s="17"/>
      <c r="AGE62" s="17"/>
      <c r="AGF62" s="17"/>
      <c r="AGG62" s="17"/>
      <c r="AGH62" s="17"/>
      <c r="AGI62" s="17"/>
      <c r="AGJ62" s="17"/>
      <c r="AGK62" s="17"/>
      <c r="AGL62" s="17"/>
      <c r="AGM62" s="17"/>
      <c r="AGN62" s="17"/>
      <c r="AGO62" s="17"/>
      <c r="AGP62" s="17"/>
      <c r="AGQ62" s="17"/>
      <c r="AGR62" s="17"/>
      <c r="AGS62" s="17"/>
      <c r="AGT62" s="17"/>
      <c r="AGU62" s="17"/>
      <c r="AGV62" s="17"/>
      <c r="AGW62" s="17"/>
      <c r="AGX62" s="17"/>
      <c r="AGY62" s="17"/>
      <c r="AGZ62" s="17"/>
      <c r="AHA62" s="17"/>
      <c r="AHB62" s="17"/>
      <c r="AHC62" s="17"/>
      <c r="AHD62" s="17"/>
      <c r="AHE62" s="17"/>
      <c r="AHF62" s="17"/>
      <c r="AHG62" s="17"/>
      <c r="AHH62" s="17"/>
      <c r="AHI62" s="17"/>
      <c r="AHJ62" s="17"/>
      <c r="AHK62" s="17"/>
      <c r="AHL62" s="17"/>
      <c r="AHM62" s="17"/>
      <c r="AHN62" s="17"/>
      <c r="AHO62" s="17"/>
      <c r="AHP62" s="17"/>
      <c r="AHQ62" s="17"/>
      <c r="AHR62" s="17"/>
      <c r="AHS62" s="17"/>
      <c r="AHT62" s="17"/>
      <c r="AHU62" s="17"/>
      <c r="AHV62" s="17"/>
      <c r="AHW62" s="17"/>
      <c r="AHX62" s="17"/>
      <c r="AHY62" s="17"/>
      <c r="AHZ62" s="17"/>
      <c r="AIA62" s="17"/>
      <c r="AIB62" s="17"/>
      <c r="AIC62" s="17"/>
      <c r="AID62" s="17"/>
      <c r="AIE62" s="17"/>
      <c r="AIF62" s="17"/>
      <c r="AIG62" s="17"/>
      <c r="AIH62" s="17"/>
      <c r="AII62" s="17"/>
      <c r="AIJ62" s="17"/>
      <c r="AIK62" s="17"/>
      <c r="AIL62" s="17"/>
      <c r="AIM62" s="17"/>
      <c r="AIN62" s="17"/>
      <c r="AIO62" s="17"/>
      <c r="AIP62" s="17"/>
      <c r="AIQ62" s="17"/>
      <c r="AIR62" s="17"/>
      <c r="AIS62" s="17"/>
      <c r="AIT62" s="17"/>
      <c r="AIU62" s="17"/>
      <c r="AIV62" s="17"/>
      <c r="AIW62" s="17"/>
      <c r="AIX62" s="17"/>
      <c r="AIY62" s="17"/>
      <c r="AIZ62" s="17"/>
      <c r="AJA62" s="17"/>
      <c r="AJB62" s="17"/>
      <c r="AJC62" s="17"/>
      <c r="AJD62" s="17"/>
      <c r="AJE62" s="17"/>
      <c r="AJF62" s="17"/>
      <c r="AJG62" s="17"/>
      <c r="AJH62" s="17"/>
      <c r="AJI62" s="17"/>
      <c r="AJJ62" s="17"/>
      <c r="AJK62" s="17"/>
      <c r="AJL62" s="17"/>
      <c r="AJM62" s="17"/>
      <c r="AJN62" s="17"/>
      <c r="AJO62" s="17"/>
      <c r="AJP62" s="17"/>
      <c r="AJQ62" s="17"/>
      <c r="AJR62" s="17"/>
      <c r="AJS62" s="17"/>
      <c r="AJT62" s="17"/>
      <c r="AJU62" s="17"/>
      <c r="AJV62" s="17"/>
      <c r="AJW62" s="17"/>
      <c r="AJX62" s="17"/>
      <c r="AJY62" s="17"/>
      <c r="AJZ62" s="17"/>
      <c r="AKA62" s="17"/>
      <c r="AKB62" s="17"/>
      <c r="AKC62" s="17"/>
      <c r="AKD62" s="17"/>
      <c r="AKE62" s="17"/>
      <c r="AKF62" s="17"/>
      <c r="AKG62" s="17"/>
      <c r="AKH62" s="17"/>
      <c r="AKI62" s="17"/>
      <c r="AKJ62" s="17"/>
      <c r="AKK62" s="17"/>
      <c r="AKL62" s="17"/>
      <c r="AKM62" s="17"/>
      <c r="AKN62" s="17"/>
      <c r="AKO62" s="17"/>
      <c r="AKP62" s="17"/>
      <c r="AKQ62" s="17"/>
      <c r="AKR62" s="17"/>
      <c r="AKS62" s="17"/>
      <c r="AKT62" s="17"/>
      <c r="AKU62" s="17"/>
      <c r="AKV62" s="17"/>
      <c r="AKW62" s="17"/>
      <c r="AKX62" s="17"/>
      <c r="AKY62" s="17"/>
      <c r="AKZ62" s="17"/>
      <c r="ALA62" s="17"/>
      <c r="ALB62" s="17"/>
      <c r="ALC62" s="17"/>
      <c r="ALD62" s="17"/>
      <c r="ALE62" s="17"/>
      <c r="ALF62" s="17"/>
      <c r="ALG62" s="17"/>
      <c r="ALH62" s="17"/>
      <c r="ALI62" s="17"/>
      <c r="ALJ62" s="17"/>
      <c r="ALK62" s="17"/>
      <c r="ALL62" s="17"/>
      <c r="ALM62" s="17"/>
      <c r="ALN62" s="17"/>
      <c r="ALO62" s="17"/>
      <c r="ALP62" s="17"/>
      <c r="ALQ62" s="17"/>
      <c r="ALR62" s="17"/>
      <c r="ALS62" s="17"/>
      <c r="ALT62" s="17"/>
      <c r="ALU62" s="17"/>
    </row>
    <row r="63" spans="1:1009" s="12" customFormat="1" ht="18">
      <c r="A63" s="112" t="str">
        <f>DataBase!B59</f>
        <v>Mytilus edulis</v>
      </c>
      <c r="B63" s="112" t="str">
        <f>DataBase!C59</f>
        <v>Mortalité hémocytaire</v>
      </c>
      <c r="C63" s="112" t="str">
        <f>DataBase!D59</f>
        <v>Côtier</v>
      </c>
      <c r="D63" s="112" t="str">
        <f>DataBase!E59</f>
        <v>F. Le Foll</v>
      </c>
      <c r="E63" s="112" t="str">
        <f>DataBase!F59</f>
        <v>SEBIO</v>
      </c>
      <c r="F63" s="20" t="str">
        <f t="shared" si="0"/>
        <v>Mytilus edulis Mortalité hémocytaire</v>
      </c>
      <c r="G63" s="20">
        <f>_xlfn.RANK.EQ(H63,$H$9:$H$997,0)+COUNTIF(H$8:H62,H63)</f>
        <v>135</v>
      </c>
      <c r="H63" s="20">
        <f t="shared" si="1"/>
        <v>280</v>
      </c>
      <c r="I63" s="19">
        <f>INDEX(Ponderation!$W:$AA,MATCH(Analyse!I$8,Ponderation!$W:$W,0),MATCH(Analyse!$B$5,Ponderation!$W$2:$AA$2,0))*INDEX(DataBase!$1:$1048576,MATCH(Analyse!$F63,DataBase!$G:$G,0),MATCH(Analyse!I$8,DataBase!$4:$4,0))</f>
        <v>0</v>
      </c>
      <c r="J63" s="19">
        <f>INDEX(Ponderation!$W:$AA,MATCH(Analyse!J$8,Ponderation!$W:$W,0),MATCH(Analyse!$B$5,Ponderation!$W$2:$AA$2,0))*INDEX(DataBase!$1:$1048576,MATCH(Analyse!$F63,DataBase!$G:$G,0),MATCH(Analyse!J$8,DataBase!$4:$4,0))</f>
        <v>0</v>
      </c>
      <c r="K63" s="19">
        <f>INDEX(Ponderation!$W:$AA,MATCH(Analyse!K$8,Ponderation!$W:$W,0),MATCH(Analyse!$B$5,Ponderation!$W$2:$AA$2,0))*INDEX(DataBase!$1:$1048576,MATCH(Analyse!$F63,DataBase!$G:$G,0),MATCH(Analyse!K$8,DataBase!$4:$4,0))</f>
        <v>10</v>
      </c>
      <c r="L63" s="19">
        <f>INDEX(Ponderation!$W:$AA,MATCH(Analyse!L$8,Ponderation!$W:$W,0),MATCH(Analyse!$B$5,Ponderation!$W$2:$AA$2,0))*INDEX(DataBase!$1:$1048576,MATCH(Analyse!$F63,DataBase!$G:$G,0),MATCH(Analyse!L$8,DataBase!$4:$4,0))</f>
        <v>0</v>
      </c>
      <c r="M63" s="19">
        <f>INDEX(Ponderation!$W:$AA,MATCH(Analyse!M$8,Ponderation!$W:$W,0),MATCH(Analyse!$B$5,Ponderation!$W$2:$AA$2,0))*INDEX(DataBase!$1:$1048576,MATCH(Analyse!$F63,DataBase!$G:$G,0),MATCH(Analyse!M$8,DataBase!$4:$4,0))</f>
        <v>20</v>
      </c>
      <c r="N63" s="19">
        <f>INDEX(Ponderation!$W:$AA,MATCH(Analyse!N$8,Ponderation!$W:$W,0),MATCH(Analyse!$B$5,Ponderation!$W$2:$AA$2,0))*INDEX(DataBase!$1:$1048576,MATCH(Analyse!$F63,DataBase!$G:$G,0),MATCH(Analyse!N$8,DataBase!$4:$4,0))</f>
        <v>0</v>
      </c>
      <c r="O63" s="19">
        <f>INDEX(Ponderation!$W:$AA,MATCH(Analyse!O$8,Ponderation!$W:$W,0),MATCH(Analyse!$B$5,Ponderation!$W$2:$AA$2,0))*INDEX(DataBase!$1:$1048576,MATCH(Analyse!$F63,DataBase!$G:$G,0),MATCH(Analyse!O$8,DataBase!$4:$4,0))</f>
        <v>0</v>
      </c>
      <c r="P63" s="19">
        <f>INDEX(Ponderation!$W:$AA,MATCH(Analyse!P$8,Ponderation!$W:$W,0),MATCH(Analyse!$B$5,Ponderation!$W$2:$AA$2,0))*INDEX(DataBase!$1:$1048576,MATCH(Analyse!$F63,DataBase!$G:$G,0),MATCH(Analyse!P$8,DataBase!$4:$4,0))</f>
        <v>20</v>
      </c>
      <c r="Q63" s="19">
        <f>INDEX(Ponderation!$W:$AA,MATCH(Analyse!Q$8,Ponderation!$W:$W,0),MATCH(Analyse!$B$5,Ponderation!$W$2:$AA$2,0))*INDEX(DataBase!$1:$1048576,MATCH(Analyse!$F63,DataBase!$G:$G,0),MATCH(Analyse!Q$8,DataBase!$4:$4,0))</f>
        <v>0</v>
      </c>
      <c r="R63" s="19">
        <f>INDEX(Ponderation!$W:$AA,MATCH(Analyse!R$8,Ponderation!$W:$W,0),MATCH(Analyse!$B$5,Ponderation!$W$2:$AA$2,0))*INDEX(DataBase!$1:$1048576,MATCH(Analyse!$F63,DataBase!$G:$G,0),MATCH(Analyse!R$8,DataBase!$4:$4,0))</f>
        <v>30</v>
      </c>
      <c r="S63" s="19">
        <f>INDEX(Ponderation!$W:$AA,MATCH(Analyse!S$8,Ponderation!$W:$W,0),MATCH(Analyse!$B$5,Ponderation!$W$2:$AA$2,0))*INDEX(DataBase!$1:$1048576,MATCH(Analyse!$F63,DataBase!$G:$G,0),MATCH(Analyse!S$8,DataBase!$4:$4,0))</f>
        <v>0</v>
      </c>
      <c r="T63" s="19">
        <f>INDEX(Ponderation!$W:$AA,MATCH(Analyse!T$8,Ponderation!$W:$W,0),MATCH(Analyse!$B$5,Ponderation!$W$2:$AA$2,0))*INDEX(DataBase!$1:$1048576,MATCH(Analyse!$F63,DataBase!$G:$G,0),MATCH(Analyse!T$8,DataBase!$4:$4,0))</f>
        <v>0</v>
      </c>
      <c r="U63" s="19">
        <f>INDEX(Ponderation!$W:$AA,MATCH(Analyse!U$8,Ponderation!$W:$W,0),MATCH(Analyse!$B$5,Ponderation!$W$2:$AA$2,0))*INDEX(DataBase!$1:$1048576,MATCH(Analyse!$F63,DataBase!$G:$G,0),MATCH(Analyse!U$8,DataBase!$4:$4,0))</f>
        <v>0</v>
      </c>
      <c r="V63" s="19">
        <f>INDEX(Ponderation!$W:$AA,MATCH(Analyse!V$8,Ponderation!$W:$W,0),MATCH(Analyse!$B$5,Ponderation!$W$2:$AA$2,0))*INDEX(DataBase!$1:$1048576,MATCH(Analyse!$F63,DataBase!$G:$G,0),MATCH(Analyse!V$8,DataBase!$4:$4,0))</f>
        <v>0</v>
      </c>
      <c r="W63" s="19">
        <f>INDEX(Ponderation!$W:$AA,MATCH(Analyse!W$8,Ponderation!$W:$W,0),MATCH(Analyse!$B$5,Ponderation!$W$2:$AA$2,0))*INDEX(DataBase!$1:$1048576,MATCH(Analyse!$F63,DataBase!$G:$G,0),MATCH(Analyse!W$8,DataBase!$4:$4,0))</f>
        <v>10</v>
      </c>
      <c r="X63" s="19">
        <f>INDEX(Ponderation!$W:$AA,MATCH(Analyse!X$8,Ponderation!$W:$W,0),MATCH(Analyse!$B$5,Ponderation!$W$2:$AA$2,0))*INDEX(DataBase!$1:$1048576,MATCH(Analyse!$F63,DataBase!$G:$G,0),MATCH(Analyse!X$8,DataBase!$4:$4,0))</f>
        <v>0</v>
      </c>
      <c r="Y63" s="19">
        <f>INDEX(Ponderation!$W:$AA,MATCH(Analyse!Y$8,Ponderation!$W:$W,0),MATCH(Analyse!$B$5,Ponderation!$W$2:$AA$2,0))*INDEX(DataBase!$1:$1048576,MATCH(Analyse!$F63,DataBase!$G:$G,0),MATCH(Analyse!Y$8,DataBase!$4:$4,0))</f>
        <v>0</v>
      </c>
      <c r="Z63" s="19">
        <f>INDEX(Ponderation!$W:$AA,MATCH(Analyse!Z$8,Ponderation!$W:$W,0),MATCH(Analyse!$B$5,Ponderation!$W$2:$AA$2,0))*INDEX(DataBase!$1:$1048576,MATCH(Analyse!$F63,DataBase!$G:$G,0),MATCH(Analyse!Z$8,DataBase!$4:$4,0))</f>
        <v>0</v>
      </c>
      <c r="AA63" s="19">
        <f>INDEX(Ponderation!$W:$AA,MATCH(Analyse!AA$8,Ponderation!$W:$W,0),MATCH(Analyse!$B$5,Ponderation!$W$2:$AA$2,0))*INDEX(DataBase!$1:$1048576,MATCH(Analyse!$F63,DataBase!$G:$G,0),MATCH(Analyse!AA$8,DataBase!$4:$4,0))</f>
        <v>10</v>
      </c>
      <c r="AB63" s="19">
        <f>INDEX(Ponderation!$W:$AA,MATCH(Analyse!AB$8,Ponderation!$W:$W,0),MATCH(Analyse!$B$5,Ponderation!$W$2:$AA$2,0))*INDEX(DataBase!$1:$1048576,MATCH(Analyse!$F63,DataBase!$G:$G,0),MATCH(Analyse!AB$8,DataBase!$4:$4,0))</f>
        <v>10</v>
      </c>
      <c r="AC63" s="19">
        <f>INDEX(Ponderation!$W:$AA,MATCH(Analyse!AC$8,Ponderation!$W:$W,0),MATCH(Analyse!$B$5,Ponderation!$W$2:$AA$2,0))*INDEX(DataBase!$1:$1048576,MATCH(Analyse!$F63,DataBase!$G:$G,0),MATCH(Analyse!AC$8,DataBase!$4:$4,0))</f>
        <v>0</v>
      </c>
      <c r="AD63" s="19">
        <f>INDEX(Ponderation!$W:$AA,MATCH(Analyse!AD$8,Ponderation!$W:$W,0),MATCH(Analyse!$B$5,Ponderation!$W$2:$AA$2,0))*INDEX(DataBase!$1:$1048576,MATCH(Analyse!$F63,DataBase!$G:$G,0),MATCH(Analyse!AD$8,DataBase!$4:$4,0))</f>
        <v>30</v>
      </c>
      <c r="AE63" s="19">
        <f>INDEX(Ponderation!$W:$AA,MATCH(Analyse!AE$8,Ponderation!$W:$W,0),MATCH(Analyse!$B$5,Ponderation!$W$2:$AA$2,0))*INDEX(DataBase!$1:$1048576,MATCH(Analyse!$F63,DataBase!$G:$G,0),MATCH(Analyse!AE$8,DataBase!$4:$4,0))</f>
        <v>30</v>
      </c>
      <c r="AF63" s="19">
        <f>INDEX(Ponderation!$W:$AA,MATCH(Analyse!AF$8,Ponderation!$W:$W,0),MATCH(Analyse!$B$5,Ponderation!$W$2:$AA$2,0))*INDEX(DataBase!$1:$1048576,MATCH(Analyse!$F63,DataBase!$G:$G,0),MATCH(Analyse!AF$8,DataBase!$4:$4,0))</f>
        <v>30</v>
      </c>
      <c r="AG63" s="19">
        <f>INDEX(Ponderation!$W:$AA,MATCH(Analyse!AG$8,Ponderation!$W:$W,0),MATCH(Analyse!$B$5,Ponderation!$W$2:$AA$2,0))*INDEX(DataBase!$1:$1048576,MATCH(Analyse!$F63,DataBase!$G:$G,0),MATCH(Analyse!AG$8,DataBase!$4:$4,0))</f>
        <v>0</v>
      </c>
      <c r="AH63" s="19">
        <f>INDEX(Ponderation!$W:$AA,MATCH(Analyse!AH$8,Ponderation!$W:$W,0),MATCH(Analyse!$B$5,Ponderation!$W$2:$AA$2,0))*INDEX(DataBase!$1:$1048576,MATCH(Analyse!$F63,DataBase!$G:$G,0),MATCH(Analyse!AH$8,DataBase!$4:$4,0))</f>
        <v>30</v>
      </c>
      <c r="AI63" s="19">
        <f>INDEX(Ponderation!$W:$AA,MATCH(Analyse!AI$8,Ponderation!$W:$W,0),MATCH(Analyse!$B$5,Ponderation!$W$2:$AA$2,0))*INDEX(DataBase!$1:$1048576,MATCH(Analyse!$F63,DataBase!$G:$G,0),MATCH(Analyse!AI$8,DataBase!$4:$4,0))</f>
        <v>0</v>
      </c>
      <c r="AJ63" s="19">
        <f>INDEX(Ponderation!$W:$AA,MATCH(Analyse!AJ$8,Ponderation!$W:$W,0),MATCH(Analyse!$B$5,Ponderation!$W$2:$AA$2,0))*INDEX(DataBase!$1:$1048576,MATCH(Analyse!$F63,DataBase!$G:$G,0),MATCH(Analyse!AJ$8,DataBase!$4:$4,0))</f>
        <v>20</v>
      </c>
      <c r="AK63" s="19">
        <f>INDEX(Ponderation!$W:$AA,MATCH(Analyse!AK$8,Ponderation!$W:$W,0),MATCH(Analyse!$B$5,Ponderation!$W$2:$AA$2,0))*INDEX(DataBase!$1:$1048576,MATCH(Analyse!$F63,DataBase!$G:$G,0),MATCH(Analyse!AK$8,DataBase!$4:$4,0))</f>
        <v>0</v>
      </c>
      <c r="AL63" s="19">
        <f>INDEX(Ponderation!$W:$AA,MATCH(Analyse!AL$8,Ponderation!$W:$W,0),MATCH(Analyse!$B$5,Ponderation!$W$2:$AA$2,0))*INDEX(DataBase!$1:$1048576,MATCH(Analyse!$F63,DataBase!$G:$G,0),MATCH(Analyse!AL$8,DataBase!$4:$4,0))</f>
        <v>0</v>
      </c>
      <c r="AM63" s="19">
        <f>INDEX(Ponderation!$W:$AA,MATCH(Analyse!AM$8,Ponderation!$W:$W,0),MATCH(Analyse!$B$5,Ponderation!$W$2:$AA$2,0))*INDEX(DataBase!$1:$1048576,MATCH(Analyse!$F63,DataBase!$G:$G,0),MATCH(Analyse!AM$8,DataBase!$4:$4,0))</f>
        <v>20</v>
      </c>
      <c r="AN63" s="19">
        <f>INDEX(Ponderation!$W:$AA,MATCH(Analyse!AN$8,Ponderation!$W:$W,0),MATCH(Analyse!$B$5,Ponderation!$W$2:$AA$2,0))*INDEX(DataBase!$1:$1048576,MATCH(Analyse!$F63,DataBase!$G:$G,0),MATCH(Analyse!AN$8,DataBase!$4:$4,0))</f>
        <v>0</v>
      </c>
      <c r="AO63" s="19">
        <f>INDEX(Ponderation!$W:$AA,MATCH(Analyse!AO$8,Ponderation!$W:$W,0),MATCH(Analyse!$B$5,Ponderation!$W$2:$AA$2,0))*INDEX(DataBase!$1:$1048576,MATCH(Analyse!$F63,DataBase!$G:$G,0),MATCH(Analyse!AO$8,DataBase!$4:$4,0))</f>
        <v>0</v>
      </c>
      <c r="AP63" s="19">
        <f>INDEX(Ponderation!$W:$AA,MATCH(Analyse!AP$8,Ponderation!$W:$W,0),MATCH(Analyse!$B$5,Ponderation!$W$2:$AA$2,0))*INDEX(DataBase!$1:$1048576,MATCH(Analyse!$F63,DataBase!$G:$G,0),MATCH(Analyse!AP$8,DataBase!$4:$4,0))</f>
        <v>10</v>
      </c>
      <c r="AQ63" s="13"/>
      <c r="AR63" s="13"/>
      <c r="AS63" s="13"/>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c r="IV63" s="17"/>
      <c r="IW63" s="17"/>
      <c r="IX63" s="17"/>
      <c r="IY63" s="17"/>
      <c r="IZ63" s="17"/>
      <c r="JA63" s="17"/>
      <c r="JB63" s="17"/>
      <c r="JC63" s="17"/>
      <c r="JD63" s="17"/>
      <c r="JE63" s="17"/>
      <c r="JF63" s="17"/>
      <c r="JG63" s="17"/>
      <c r="JH63" s="17"/>
      <c r="JI63" s="17"/>
      <c r="JJ63" s="17"/>
      <c r="JK63" s="17"/>
      <c r="JL63" s="17"/>
      <c r="JM63" s="17"/>
      <c r="JN63" s="17"/>
      <c r="JO63" s="17"/>
      <c r="JP63" s="17"/>
      <c r="JQ63" s="17"/>
      <c r="JR63" s="17"/>
      <c r="JS63" s="17"/>
      <c r="JT63" s="17"/>
      <c r="JU63" s="17"/>
      <c r="JV63" s="17"/>
      <c r="JW63" s="17"/>
      <c r="JX63" s="17"/>
      <c r="JY63" s="17"/>
      <c r="JZ63" s="17"/>
      <c r="KA63" s="17"/>
      <c r="KB63" s="17"/>
      <c r="KC63" s="17"/>
      <c r="KD63" s="17"/>
      <c r="KE63" s="17"/>
      <c r="KF63" s="17"/>
      <c r="KG63" s="17"/>
      <c r="KH63" s="17"/>
      <c r="KI63" s="17"/>
      <c r="KJ63" s="17"/>
      <c r="KK63" s="17"/>
      <c r="KL63" s="17"/>
      <c r="KM63" s="17"/>
      <c r="KN63" s="17"/>
      <c r="KO63" s="17"/>
      <c r="KP63" s="17"/>
      <c r="KQ63" s="17"/>
      <c r="KR63" s="17"/>
      <c r="KS63" s="17"/>
      <c r="KT63" s="17"/>
      <c r="KU63" s="17"/>
      <c r="KV63" s="17"/>
      <c r="KW63" s="17"/>
      <c r="KX63" s="17"/>
      <c r="KY63" s="17"/>
      <c r="KZ63" s="17"/>
      <c r="LA63" s="17"/>
      <c r="LB63" s="17"/>
      <c r="LC63" s="17"/>
      <c r="LD63" s="17"/>
      <c r="LE63" s="17"/>
      <c r="LF63" s="17"/>
      <c r="LG63" s="17"/>
      <c r="LH63" s="17"/>
      <c r="LI63" s="17"/>
      <c r="LJ63" s="17"/>
      <c r="LK63" s="17"/>
      <c r="LL63" s="17"/>
      <c r="LM63" s="17"/>
      <c r="LN63" s="17"/>
      <c r="LO63" s="17"/>
      <c r="LP63" s="17"/>
      <c r="LQ63" s="17"/>
      <c r="LR63" s="17"/>
      <c r="LS63" s="17"/>
      <c r="LT63" s="17"/>
      <c r="LU63" s="17"/>
      <c r="LV63" s="17"/>
      <c r="LW63" s="17"/>
      <c r="LX63" s="17"/>
      <c r="LY63" s="17"/>
      <c r="LZ63" s="17"/>
      <c r="MA63" s="17"/>
      <c r="MB63" s="17"/>
      <c r="MC63" s="17"/>
      <c r="MD63" s="17"/>
      <c r="ME63" s="17"/>
      <c r="MF63" s="17"/>
      <c r="MG63" s="17"/>
      <c r="MH63" s="17"/>
      <c r="MI63" s="17"/>
      <c r="MJ63" s="17"/>
      <c r="MK63" s="17"/>
      <c r="ML63" s="17"/>
      <c r="MM63" s="17"/>
      <c r="MN63" s="17"/>
      <c r="MO63" s="17"/>
      <c r="MP63" s="17"/>
      <c r="MQ63" s="17"/>
      <c r="MR63" s="17"/>
      <c r="MS63" s="17"/>
      <c r="MT63" s="17"/>
      <c r="MU63" s="17"/>
      <c r="MV63" s="17"/>
      <c r="MW63" s="17"/>
      <c r="MX63" s="17"/>
      <c r="MY63" s="17"/>
      <c r="MZ63" s="17"/>
      <c r="NA63" s="17"/>
      <c r="NB63" s="17"/>
      <c r="NC63" s="17"/>
      <c r="ND63" s="17"/>
      <c r="NE63" s="17"/>
      <c r="NF63" s="17"/>
      <c r="NG63" s="17"/>
      <c r="NH63" s="17"/>
      <c r="NI63" s="17"/>
      <c r="NJ63" s="17"/>
      <c r="NK63" s="17"/>
      <c r="NL63" s="17"/>
      <c r="NM63" s="17"/>
      <c r="NN63" s="17"/>
      <c r="NO63" s="17"/>
      <c r="NP63" s="17"/>
      <c r="NQ63" s="17"/>
      <c r="NR63" s="17"/>
      <c r="NS63" s="17"/>
      <c r="NT63" s="17"/>
      <c r="NU63" s="17"/>
      <c r="NV63" s="17"/>
      <c r="NW63" s="17"/>
      <c r="NX63" s="17"/>
      <c r="NY63" s="17"/>
      <c r="NZ63" s="17"/>
      <c r="OA63" s="17"/>
      <c r="OB63" s="17"/>
      <c r="OC63" s="17"/>
      <c r="OD63" s="17"/>
      <c r="OE63" s="17"/>
      <c r="OF63" s="17"/>
      <c r="OG63" s="17"/>
      <c r="OH63" s="17"/>
      <c r="OI63" s="17"/>
      <c r="OJ63" s="17"/>
      <c r="OK63" s="17"/>
      <c r="OL63" s="17"/>
      <c r="OM63" s="17"/>
      <c r="ON63" s="17"/>
      <c r="OO63" s="17"/>
      <c r="OP63" s="17"/>
      <c r="OQ63" s="17"/>
      <c r="OR63" s="17"/>
      <c r="OS63" s="17"/>
      <c r="OT63" s="17"/>
      <c r="OU63" s="17"/>
      <c r="OV63" s="17"/>
      <c r="OW63" s="17"/>
      <c r="OX63" s="17"/>
      <c r="OY63" s="17"/>
      <c r="OZ63" s="17"/>
      <c r="PA63" s="17"/>
      <c r="PB63" s="17"/>
      <c r="PC63" s="17"/>
      <c r="PD63" s="17"/>
      <c r="PE63" s="17"/>
      <c r="PF63" s="17"/>
      <c r="PG63" s="17"/>
      <c r="PH63" s="17"/>
      <c r="PI63" s="17"/>
      <c r="PJ63" s="17"/>
      <c r="PK63" s="17"/>
      <c r="PL63" s="17"/>
      <c r="PM63" s="17"/>
      <c r="PN63" s="17"/>
      <c r="PO63" s="17"/>
      <c r="PP63" s="17"/>
      <c r="PQ63" s="17"/>
      <c r="PR63" s="17"/>
      <c r="PS63" s="17"/>
      <c r="PT63" s="17"/>
      <c r="PU63" s="17"/>
      <c r="PV63" s="17"/>
      <c r="PW63" s="17"/>
      <c r="PX63" s="17"/>
      <c r="PY63" s="17"/>
      <c r="PZ63" s="17"/>
      <c r="QA63" s="17"/>
      <c r="QB63" s="17"/>
      <c r="QC63" s="17"/>
      <c r="QD63" s="17"/>
      <c r="QE63" s="17"/>
      <c r="QF63" s="17"/>
      <c r="QG63" s="17"/>
      <c r="QH63" s="17"/>
      <c r="QI63" s="17"/>
      <c r="QJ63" s="17"/>
      <c r="QK63" s="17"/>
      <c r="QL63" s="17"/>
      <c r="QM63" s="17"/>
      <c r="QN63" s="17"/>
      <c r="QO63" s="17"/>
      <c r="QP63" s="17"/>
      <c r="QQ63" s="17"/>
      <c r="QR63" s="17"/>
      <c r="QS63" s="17"/>
      <c r="QT63" s="17"/>
      <c r="QU63" s="17"/>
      <c r="QV63" s="17"/>
      <c r="QW63" s="17"/>
      <c r="QX63" s="17"/>
      <c r="QY63" s="17"/>
      <c r="QZ63" s="17"/>
      <c r="RA63" s="17"/>
      <c r="RB63" s="17"/>
      <c r="RC63" s="17"/>
      <c r="RD63" s="17"/>
      <c r="RE63" s="17"/>
      <c r="RF63" s="17"/>
      <c r="RG63" s="17"/>
      <c r="RH63" s="17"/>
      <c r="RI63" s="17"/>
      <c r="RJ63" s="17"/>
      <c r="RK63" s="17"/>
      <c r="RL63" s="17"/>
      <c r="RM63" s="17"/>
      <c r="RN63" s="17"/>
      <c r="RO63" s="17"/>
      <c r="RP63" s="17"/>
      <c r="RQ63" s="17"/>
      <c r="RR63" s="17"/>
      <c r="RS63" s="17"/>
      <c r="RT63" s="17"/>
      <c r="RU63" s="17"/>
      <c r="RV63" s="17"/>
      <c r="RW63" s="17"/>
      <c r="RX63" s="17"/>
      <c r="RY63" s="17"/>
      <c r="RZ63" s="17"/>
      <c r="SA63" s="17"/>
      <c r="SB63" s="17"/>
      <c r="SC63" s="17"/>
      <c r="SD63" s="17"/>
      <c r="SE63" s="17"/>
      <c r="SF63" s="17"/>
      <c r="SG63" s="17"/>
      <c r="SH63" s="17"/>
      <c r="SI63" s="17"/>
      <c r="SJ63" s="17"/>
      <c r="SK63" s="17"/>
      <c r="SL63" s="17"/>
      <c r="SM63" s="17"/>
      <c r="SN63" s="17"/>
      <c r="SO63" s="17"/>
      <c r="SP63" s="17"/>
      <c r="SQ63" s="17"/>
      <c r="SR63" s="17"/>
      <c r="SS63" s="17"/>
      <c r="ST63" s="17"/>
      <c r="SU63" s="17"/>
      <c r="SV63" s="17"/>
      <c r="SW63" s="17"/>
      <c r="SX63" s="17"/>
      <c r="SY63" s="17"/>
      <c r="SZ63" s="17"/>
      <c r="TA63" s="17"/>
      <c r="TB63" s="17"/>
      <c r="TC63" s="17"/>
      <c r="TD63" s="17"/>
      <c r="TE63" s="17"/>
      <c r="TF63" s="17"/>
      <c r="TG63" s="17"/>
      <c r="TH63" s="17"/>
      <c r="TI63" s="17"/>
      <c r="TJ63" s="17"/>
      <c r="TK63" s="17"/>
      <c r="TL63" s="17"/>
      <c r="TM63" s="17"/>
      <c r="TN63" s="17"/>
      <c r="TO63" s="17"/>
      <c r="TP63" s="17"/>
      <c r="TQ63" s="17"/>
      <c r="TR63" s="17"/>
      <c r="TS63" s="17"/>
      <c r="TT63" s="17"/>
      <c r="TU63" s="17"/>
      <c r="TV63" s="17"/>
      <c r="TW63" s="17"/>
      <c r="TX63" s="17"/>
      <c r="TY63" s="17"/>
      <c r="TZ63" s="17"/>
      <c r="UA63" s="17"/>
      <c r="UB63" s="17"/>
      <c r="UC63" s="17"/>
      <c r="UD63" s="17"/>
      <c r="UE63" s="17"/>
      <c r="UF63" s="17"/>
      <c r="UG63" s="17"/>
      <c r="UH63" s="17"/>
      <c r="UI63" s="17"/>
      <c r="UJ63" s="17"/>
      <c r="UK63" s="17"/>
      <c r="UL63" s="17"/>
      <c r="UM63" s="17"/>
      <c r="UN63" s="17"/>
      <c r="UO63" s="17"/>
      <c r="UP63" s="17"/>
      <c r="UQ63" s="17"/>
      <c r="UR63" s="17"/>
      <c r="US63" s="17"/>
      <c r="UT63" s="17"/>
      <c r="UU63" s="17"/>
      <c r="UV63" s="17"/>
      <c r="UW63" s="17"/>
      <c r="UX63" s="17"/>
      <c r="UY63" s="17"/>
      <c r="UZ63" s="17"/>
      <c r="VA63" s="17"/>
      <c r="VB63" s="17"/>
      <c r="VC63" s="17"/>
      <c r="VD63" s="17"/>
      <c r="VE63" s="17"/>
      <c r="VF63" s="17"/>
      <c r="VG63" s="17"/>
      <c r="VH63" s="17"/>
      <c r="VI63" s="17"/>
      <c r="VJ63" s="17"/>
      <c r="VK63" s="17"/>
      <c r="VL63" s="17"/>
      <c r="VM63" s="17"/>
      <c r="VN63" s="17"/>
      <c r="VO63" s="17"/>
      <c r="VP63" s="17"/>
      <c r="VQ63" s="17"/>
      <c r="VR63" s="17"/>
      <c r="VS63" s="17"/>
      <c r="VT63" s="17"/>
      <c r="VU63" s="17"/>
      <c r="VV63" s="17"/>
      <c r="VW63" s="17"/>
      <c r="VX63" s="17"/>
      <c r="VY63" s="17"/>
      <c r="VZ63" s="17"/>
      <c r="WA63" s="17"/>
      <c r="WB63" s="17"/>
      <c r="WC63" s="17"/>
      <c r="WD63" s="17"/>
      <c r="WE63" s="17"/>
      <c r="WF63" s="17"/>
      <c r="WG63" s="17"/>
      <c r="WH63" s="17"/>
      <c r="WI63" s="17"/>
      <c r="WJ63" s="17"/>
      <c r="WK63" s="17"/>
      <c r="WL63" s="17"/>
      <c r="WM63" s="17"/>
      <c r="WN63" s="17"/>
      <c r="WO63" s="17"/>
      <c r="WP63" s="17"/>
      <c r="WQ63" s="17"/>
      <c r="WR63" s="17"/>
      <c r="WS63" s="17"/>
      <c r="WT63" s="17"/>
      <c r="WU63" s="17"/>
      <c r="WV63" s="17"/>
      <c r="WW63" s="17"/>
      <c r="WX63" s="17"/>
      <c r="WY63" s="17"/>
      <c r="WZ63" s="17"/>
      <c r="XA63" s="17"/>
      <c r="XB63" s="17"/>
      <c r="XC63" s="17"/>
      <c r="XD63" s="17"/>
      <c r="XE63" s="17"/>
      <c r="XF63" s="17"/>
      <c r="XG63" s="17"/>
      <c r="XH63" s="17"/>
      <c r="XI63" s="17"/>
      <c r="XJ63" s="17"/>
      <c r="XK63" s="17"/>
      <c r="XL63" s="17"/>
      <c r="XM63" s="17"/>
      <c r="XN63" s="17"/>
      <c r="XO63" s="17"/>
      <c r="XP63" s="17"/>
      <c r="XQ63" s="17"/>
      <c r="XR63" s="17"/>
      <c r="XS63" s="17"/>
      <c r="XT63" s="17"/>
      <c r="XU63" s="17"/>
      <c r="XV63" s="17"/>
      <c r="XW63" s="17"/>
      <c r="XX63" s="17"/>
      <c r="XY63" s="17"/>
      <c r="XZ63" s="17"/>
      <c r="YA63" s="17"/>
      <c r="YB63" s="17"/>
      <c r="YC63" s="17"/>
      <c r="YD63" s="17"/>
      <c r="YE63" s="17"/>
      <c r="YF63" s="17"/>
      <c r="YG63" s="17"/>
      <c r="YH63" s="17"/>
      <c r="YI63" s="17"/>
      <c r="YJ63" s="17"/>
      <c r="YK63" s="17"/>
      <c r="YL63" s="17"/>
      <c r="YM63" s="17"/>
      <c r="YN63" s="17"/>
      <c r="YO63" s="17"/>
      <c r="YP63" s="17"/>
      <c r="YQ63" s="17"/>
      <c r="YR63" s="17"/>
      <c r="YS63" s="17"/>
      <c r="YT63" s="17"/>
      <c r="YU63" s="17"/>
      <c r="YV63" s="17"/>
      <c r="YW63" s="17"/>
      <c r="YX63" s="17"/>
      <c r="YY63" s="17"/>
      <c r="YZ63" s="17"/>
      <c r="ZA63" s="17"/>
      <c r="ZB63" s="17"/>
      <c r="ZC63" s="17"/>
      <c r="ZD63" s="17"/>
      <c r="ZE63" s="17"/>
      <c r="ZF63" s="17"/>
      <c r="ZG63" s="17"/>
      <c r="ZH63" s="17"/>
      <c r="ZI63" s="17"/>
      <c r="ZJ63" s="17"/>
      <c r="ZK63" s="17"/>
      <c r="ZL63" s="17"/>
      <c r="ZM63" s="17"/>
      <c r="ZN63" s="17"/>
      <c r="ZO63" s="17"/>
      <c r="ZP63" s="17"/>
      <c r="ZQ63" s="17"/>
      <c r="ZR63" s="17"/>
      <c r="ZS63" s="17"/>
      <c r="ZT63" s="17"/>
      <c r="ZU63" s="17"/>
      <c r="ZV63" s="17"/>
      <c r="ZW63" s="17"/>
      <c r="ZX63" s="17"/>
      <c r="ZY63" s="17"/>
      <c r="ZZ63" s="17"/>
      <c r="AAA63" s="17"/>
      <c r="AAB63" s="17"/>
      <c r="AAC63" s="17"/>
      <c r="AAD63" s="17"/>
      <c r="AAE63" s="17"/>
      <c r="AAF63" s="17"/>
      <c r="AAG63" s="17"/>
      <c r="AAH63" s="17"/>
      <c r="AAI63" s="17"/>
      <c r="AAJ63" s="17"/>
      <c r="AAK63" s="17"/>
      <c r="AAL63" s="17"/>
      <c r="AAM63" s="17"/>
      <c r="AAN63" s="17"/>
      <c r="AAO63" s="17"/>
      <c r="AAP63" s="17"/>
      <c r="AAQ63" s="17"/>
      <c r="AAR63" s="17"/>
      <c r="AAS63" s="17"/>
      <c r="AAT63" s="17"/>
      <c r="AAU63" s="17"/>
      <c r="AAV63" s="17"/>
      <c r="AAW63" s="17"/>
      <c r="AAX63" s="17"/>
      <c r="AAY63" s="17"/>
      <c r="AAZ63" s="17"/>
      <c r="ABA63" s="17"/>
      <c r="ABB63" s="17"/>
      <c r="ABC63" s="17"/>
      <c r="ABD63" s="17"/>
      <c r="ABE63" s="17"/>
      <c r="ABF63" s="17"/>
      <c r="ABG63" s="17"/>
      <c r="ABH63" s="17"/>
      <c r="ABI63" s="17"/>
      <c r="ABJ63" s="17"/>
      <c r="ABK63" s="17"/>
      <c r="ABL63" s="17"/>
      <c r="ABM63" s="17"/>
      <c r="ABN63" s="17"/>
      <c r="ABO63" s="17"/>
      <c r="ABP63" s="17"/>
      <c r="ABQ63" s="17"/>
      <c r="ABR63" s="17"/>
      <c r="ABS63" s="17"/>
      <c r="ABT63" s="17"/>
      <c r="ABU63" s="17"/>
      <c r="ABV63" s="17"/>
      <c r="ABW63" s="17"/>
      <c r="ABX63" s="17"/>
      <c r="ABY63" s="17"/>
      <c r="ABZ63" s="17"/>
      <c r="ACA63" s="17"/>
      <c r="ACB63" s="17"/>
      <c r="ACC63" s="17"/>
      <c r="ACD63" s="17"/>
      <c r="ACE63" s="17"/>
      <c r="ACF63" s="17"/>
      <c r="ACG63" s="17"/>
      <c r="ACH63" s="17"/>
      <c r="ACI63" s="17"/>
      <c r="ACJ63" s="17"/>
      <c r="ACK63" s="17"/>
      <c r="ACL63" s="17"/>
      <c r="ACM63" s="17"/>
      <c r="ACN63" s="17"/>
      <c r="ACO63" s="17"/>
      <c r="ACP63" s="17"/>
      <c r="ACQ63" s="17"/>
      <c r="ACR63" s="17"/>
      <c r="ACS63" s="17"/>
      <c r="ACT63" s="17"/>
      <c r="ACU63" s="17"/>
      <c r="ACV63" s="17"/>
      <c r="ACW63" s="17"/>
      <c r="ACX63" s="17"/>
      <c r="ACY63" s="17"/>
      <c r="ACZ63" s="17"/>
      <c r="ADA63" s="17"/>
      <c r="ADB63" s="17"/>
      <c r="ADC63" s="17"/>
      <c r="ADD63" s="17"/>
      <c r="ADE63" s="17"/>
      <c r="ADF63" s="17"/>
      <c r="ADG63" s="17"/>
      <c r="ADH63" s="17"/>
      <c r="ADI63" s="17"/>
      <c r="ADJ63" s="17"/>
      <c r="ADK63" s="17"/>
      <c r="ADL63" s="17"/>
      <c r="ADM63" s="17"/>
      <c r="ADN63" s="17"/>
      <c r="ADO63" s="17"/>
      <c r="ADP63" s="17"/>
      <c r="ADQ63" s="17"/>
      <c r="ADR63" s="17"/>
      <c r="ADS63" s="17"/>
      <c r="ADT63" s="17"/>
      <c r="ADU63" s="17"/>
      <c r="ADV63" s="17"/>
      <c r="ADW63" s="17"/>
      <c r="ADX63" s="17"/>
      <c r="ADY63" s="17"/>
      <c r="ADZ63" s="17"/>
      <c r="AEA63" s="17"/>
      <c r="AEB63" s="17"/>
      <c r="AEC63" s="17"/>
      <c r="AED63" s="17"/>
      <c r="AEE63" s="17"/>
      <c r="AEF63" s="17"/>
      <c r="AEG63" s="17"/>
      <c r="AEH63" s="17"/>
      <c r="AEI63" s="17"/>
      <c r="AEJ63" s="17"/>
      <c r="AEK63" s="17"/>
      <c r="AEL63" s="17"/>
      <c r="AEM63" s="17"/>
      <c r="AEN63" s="17"/>
      <c r="AEO63" s="17"/>
      <c r="AEP63" s="17"/>
      <c r="AEQ63" s="17"/>
      <c r="AER63" s="17"/>
      <c r="AES63" s="17"/>
      <c r="AET63" s="17"/>
      <c r="AEU63" s="17"/>
      <c r="AEV63" s="17"/>
      <c r="AEW63" s="17"/>
      <c r="AEX63" s="17"/>
      <c r="AEY63" s="17"/>
      <c r="AEZ63" s="17"/>
      <c r="AFA63" s="17"/>
      <c r="AFB63" s="17"/>
      <c r="AFC63" s="17"/>
      <c r="AFD63" s="17"/>
      <c r="AFE63" s="17"/>
      <c r="AFF63" s="17"/>
      <c r="AFG63" s="17"/>
      <c r="AFH63" s="17"/>
      <c r="AFI63" s="17"/>
      <c r="AFJ63" s="17"/>
      <c r="AFK63" s="17"/>
      <c r="AFL63" s="17"/>
      <c r="AFM63" s="17"/>
      <c r="AFN63" s="17"/>
      <c r="AFO63" s="17"/>
      <c r="AFP63" s="17"/>
      <c r="AFQ63" s="17"/>
      <c r="AFR63" s="17"/>
      <c r="AFS63" s="17"/>
      <c r="AFT63" s="17"/>
      <c r="AFU63" s="17"/>
      <c r="AFV63" s="17"/>
      <c r="AFW63" s="17"/>
      <c r="AFX63" s="17"/>
      <c r="AFY63" s="17"/>
      <c r="AFZ63" s="17"/>
      <c r="AGA63" s="17"/>
      <c r="AGB63" s="17"/>
      <c r="AGC63" s="17"/>
      <c r="AGD63" s="17"/>
      <c r="AGE63" s="17"/>
      <c r="AGF63" s="17"/>
      <c r="AGG63" s="17"/>
      <c r="AGH63" s="17"/>
      <c r="AGI63" s="17"/>
      <c r="AGJ63" s="17"/>
      <c r="AGK63" s="17"/>
      <c r="AGL63" s="17"/>
      <c r="AGM63" s="17"/>
      <c r="AGN63" s="17"/>
      <c r="AGO63" s="17"/>
      <c r="AGP63" s="17"/>
      <c r="AGQ63" s="17"/>
      <c r="AGR63" s="17"/>
      <c r="AGS63" s="17"/>
      <c r="AGT63" s="17"/>
      <c r="AGU63" s="17"/>
      <c r="AGV63" s="17"/>
      <c r="AGW63" s="17"/>
      <c r="AGX63" s="17"/>
      <c r="AGY63" s="17"/>
      <c r="AGZ63" s="17"/>
      <c r="AHA63" s="17"/>
      <c r="AHB63" s="17"/>
      <c r="AHC63" s="17"/>
      <c r="AHD63" s="17"/>
      <c r="AHE63" s="17"/>
      <c r="AHF63" s="17"/>
      <c r="AHG63" s="17"/>
      <c r="AHH63" s="17"/>
      <c r="AHI63" s="17"/>
      <c r="AHJ63" s="17"/>
      <c r="AHK63" s="17"/>
      <c r="AHL63" s="17"/>
      <c r="AHM63" s="17"/>
      <c r="AHN63" s="17"/>
      <c r="AHO63" s="17"/>
      <c r="AHP63" s="17"/>
      <c r="AHQ63" s="17"/>
      <c r="AHR63" s="17"/>
      <c r="AHS63" s="17"/>
      <c r="AHT63" s="17"/>
      <c r="AHU63" s="17"/>
      <c r="AHV63" s="17"/>
      <c r="AHW63" s="17"/>
      <c r="AHX63" s="17"/>
      <c r="AHY63" s="17"/>
      <c r="AHZ63" s="17"/>
      <c r="AIA63" s="17"/>
      <c r="AIB63" s="17"/>
      <c r="AIC63" s="17"/>
      <c r="AID63" s="17"/>
      <c r="AIE63" s="17"/>
      <c r="AIF63" s="17"/>
      <c r="AIG63" s="17"/>
      <c r="AIH63" s="17"/>
      <c r="AII63" s="17"/>
      <c r="AIJ63" s="17"/>
      <c r="AIK63" s="17"/>
      <c r="AIL63" s="17"/>
      <c r="AIM63" s="17"/>
      <c r="AIN63" s="17"/>
      <c r="AIO63" s="17"/>
      <c r="AIP63" s="17"/>
      <c r="AIQ63" s="17"/>
      <c r="AIR63" s="17"/>
      <c r="AIS63" s="17"/>
      <c r="AIT63" s="17"/>
      <c r="AIU63" s="17"/>
      <c r="AIV63" s="17"/>
      <c r="AIW63" s="17"/>
      <c r="AIX63" s="17"/>
      <c r="AIY63" s="17"/>
      <c r="AIZ63" s="17"/>
      <c r="AJA63" s="17"/>
      <c r="AJB63" s="17"/>
      <c r="AJC63" s="17"/>
      <c r="AJD63" s="17"/>
      <c r="AJE63" s="17"/>
      <c r="AJF63" s="17"/>
      <c r="AJG63" s="17"/>
      <c r="AJH63" s="17"/>
      <c r="AJI63" s="17"/>
      <c r="AJJ63" s="17"/>
      <c r="AJK63" s="17"/>
      <c r="AJL63" s="17"/>
      <c r="AJM63" s="17"/>
      <c r="AJN63" s="17"/>
      <c r="AJO63" s="17"/>
      <c r="AJP63" s="17"/>
      <c r="AJQ63" s="17"/>
      <c r="AJR63" s="17"/>
      <c r="AJS63" s="17"/>
      <c r="AJT63" s="17"/>
      <c r="AJU63" s="17"/>
      <c r="AJV63" s="17"/>
      <c r="AJW63" s="17"/>
      <c r="AJX63" s="17"/>
      <c r="AJY63" s="17"/>
      <c r="AJZ63" s="17"/>
      <c r="AKA63" s="17"/>
      <c r="AKB63" s="17"/>
      <c r="AKC63" s="17"/>
      <c r="AKD63" s="17"/>
      <c r="AKE63" s="17"/>
      <c r="AKF63" s="17"/>
      <c r="AKG63" s="17"/>
      <c r="AKH63" s="17"/>
      <c r="AKI63" s="17"/>
      <c r="AKJ63" s="17"/>
      <c r="AKK63" s="17"/>
      <c r="AKL63" s="17"/>
      <c r="AKM63" s="17"/>
      <c r="AKN63" s="17"/>
      <c r="AKO63" s="17"/>
      <c r="AKP63" s="17"/>
      <c r="AKQ63" s="17"/>
      <c r="AKR63" s="17"/>
      <c r="AKS63" s="17"/>
      <c r="AKT63" s="17"/>
      <c r="AKU63" s="17"/>
      <c r="AKV63" s="17"/>
      <c r="AKW63" s="17"/>
      <c r="AKX63" s="17"/>
      <c r="AKY63" s="17"/>
      <c r="AKZ63" s="17"/>
      <c r="ALA63" s="17"/>
      <c r="ALB63" s="17"/>
      <c r="ALC63" s="17"/>
      <c r="ALD63" s="17"/>
      <c r="ALE63" s="17"/>
      <c r="ALF63" s="17"/>
      <c r="ALG63" s="17"/>
      <c r="ALH63" s="17"/>
      <c r="ALI63" s="17"/>
      <c r="ALJ63" s="17"/>
      <c r="ALK63" s="17"/>
      <c r="ALL63" s="17"/>
      <c r="ALM63" s="17"/>
      <c r="ALN63" s="17"/>
      <c r="ALO63" s="17"/>
      <c r="ALP63" s="17"/>
      <c r="ALQ63" s="17"/>
      <c r="ALR63" s="17"/>
      <c r="ALS63" s="17"/>
      <c r="ALT63" s="17"/>
      <c r="ALU63" s="17"/>
    </row>
    <row r="64" spans="1:1009" s="12" customFormat="1" ht="28">
      <c r="A64" s="112" t="str">
        <f>DataBase!B60</f>
        <v>Mytilus galloprovincialis</v>
      </c>
      <c r="B64" s="112" t="str">
        <f>DataBase!C60</f>
        <v>Mortalité hémocytaire</v>
      </c>
      <c r="C64" s="112" t="str">
        <f>DataBase!D60</f>
        <v>Côtier</v>
      </c>
      <c r="D64" s="112" t="str">
        <f>DataBase!E60</f>
        <v>F. Le Foll</v>
      </c>
      <c r="E64" s="112" t="str">
        <f>DataBase!F60</f>
        <v>SEBIO</v>
      </c>
      <c r="F64" s="20" t="str">
        <f t="shared" si="0"/>
        <v>Mytilus galloprovincialis Mortalité hémocytaire</v>
      </c>
      <c r="G64" s="20">
        <f>_xlfn.RANK.EQ(H64,$H$9:$H$997,0)+COUNTIF(H$8:H63,H64)</f>
        <v>151</v>
      </c>
      <c r="H64" s="20">
        <f t="shared" si="1"/>
        <v>270</v>
      </c>
      <c r="I64" s="19">
        <f>INDEX(Ponderation!$W:$AA,MATCH(Analyse!I$8,Ponderation!$W:$W,0),MATCH(Analyse!$B$5,Ponderation!$W$2:$AA$2,0))*INDEX(DataBase!$1:$1048576,MATCH(Analyse!$F64,DataBase!$G:$G,0),MATCH(Analyse!I$8,DataBase!$4:$4,0))</f>
        <v>0</v>
      </c>
      <c r="J64" s="19">
        <f>INDEX(Ponderation!$W:$AA,MATCH(Analyse!J$8,Ponderation!$W:$W,0),MATCH(Analyse!$B$5,Ponderation!$W$2:$AA$2,0))*INDEX(DataBase!$1:$1048576,MATCH(Analyse!$F64,DataBase!$G:$G,0),MATCH(Analyse!J$8,DataBase!$4:$4,0))</f>
        <v>0</v>
      </c>
      <c r="K64" s="19">
        <f>INDEX(Ponderation!$W:$AA,MATCH(Analyse!K$8,Ponderation!$W:$W,0),MATCH(Analyse!$B$5,Ponderation!$W$2:$AA$2,0))*INDEX(DataBase!$1:$1048576,MATCH(Analyse!$F64,DataBase!$G:$G,0),MATCH(Analyse!K$8,DataBase!$4:$4,0))</f>
        <v>10</v>
      </c>
      <c r="L64" s="19">
        <f>INDEX(Ponderation!$W:$AA,MATCH(Analyse!L$8,Ponderation!$W:$W,0),MATCH(Analyse!$B$5,Ponderation!$W$2:$AA$2,0))*INDEX(DataBase!$1:$1048576,MATCH(Analyse!$F64,DataBase!$G:$G,0),MATCH(Analyse!L$8,DataBase!$4:$4,0))</f>
        <v>0</v>
      </c>
      <c r="M64" s="19">
        <f>INDEX(Ponderation!$W:$AA,MATCH(Analyse!M$8,Ponderation!$W:$W,0),MATCH(Analyse!$B$5,Ponderation!$W$2:$AA$2,0))*INDEX(DataBase!$1:$1048576,MATCH(Analyse!$F64,DataBase!$G:$G,0),MATCH(Analyse!M$8,DataBase!$4:$4,0))</f>
        <v>20</v>
      </c>
      <c r="N64" s="19">
        <f>INDEX(Ponderation!$W:$AA,MATCH(Analyse!N$8,Ponderation!$W:$W,0),MATCH(Analyse!$B$5,Ponderation!$W$2:$AA$2,0))*INDEX(DataBase!$1:$1048576,MATCH(Analyse!$F64,DataBase!$G:$G,0),MATCH(Analyse!N$8,DataBase!$4:$4,0))</f>
        <v>0</v>
      </c>
      <c r="O64" s="19">
        <f>INDEX(Ponderation!$W:$AA,MATCH(Analyse!O$8,Ponderation!$W:$W,0),MATCH(Analyse!$B$5,Ponderation!$W$2:$AA$2,0))*INDEX(DataBase!$1:$1048576,MATCH(Analyse!$F64,DataBase!$G:$G,0),MATCH(Analyse!O$8,DataBase!$4:$4,0))</f>
        <v>0</v>
      </c>
      <c r="P64" s="19">
        <f>INDEX(Ponderation!$W:$AA,MATCH(Analyse!P$8,Ponderation!$W:$W,0),MATCH(Analyse!$B$5,Ponderation!$W$2:$AA$2,0))*INDEX(DataBase!$1:$1048576,MATCH(Analyse!$F64,DataBase!$G:$G,0),MATCH(Analyse!P$8,DataBase!$4:$4,0))</f>
        <v>20</v>
      </c>
      <c r="Q64" s="19">
        <f>INDEX(Ponderation!$W:$AA,MATCH(Analyse!Q$8,Ponderation!$W:$W,0),MATCH(Analyse!$B$5,Ponderation!$W$2:$AA$2,0))*INDEX(DataBase!$1:$1048576,MATCH(Analyse!$F64,DataBase!$G:$G,0),MATCH(Analyse!Q$8,DataBase!$4:$4,0))</f>
        <v>0</v>
      </c>
      <c r="R64" s="19">
        <f>INDEX(Ponderation!$W:$AA,MATCH(Analyse!R$8,Ponderation!$W:$W,0),MATCH(Analyse!$B$5,Ponderation!$W$2:$AA$2,0))*INDEX(DataBase!$1:$1048576,MATCH(Analyse!$F64,DataBase!$G:$G,0),MATCH(Analyse!R$8,DataBase!$4:$4,0))</f>
        <v>30</v>
      </c>
      <c r="S64" s="19">
        <f>INDEX(Ponderation!$W:$AA,MATCH(Analyse!S$8,Ponderation!$W:$W,0),MATCH(Analyse!$B$5,Ponderation!$W$2:$AA$2,0))*INDEX(DataBase!$1:$1048576,MATCH(Analyse!$F64,DataBase!$G:$G,0),MATCH(Analyse!S$8,DataBase!$4:$4,0))</f>
        <v>0</v>
      </c>
      <c r="T64" s="19">
        <f>INDEX(Ponderation!$W:$AA,MATCH(Analyse!T$8,Ponderation!$W:$W,0),MATCH(Analyse!$B$5,Ponderation!$W$2:$AA$2,0))*INDEX(DataBase!$1:$1048576,MATCH(Analyse!$F64,DataBase!$G:$G,0),MATCH(Analyse!T$8,DataBase!$4:$4,0))</f>
        <v>0</v>
      </c>
      <c r="U64" s="19">
        <f>INDEX(Ponderation!$W:$AA,MATCH(Analyse!U$8,Ponderation!$W:$W,0),MATCH(Analyse!$B$5,Ponderation!$W$2:$AA$2,0))*INDEX(DataBase!$1:$1048576,MATCH(Analyse!$F64,DataBase!$G:$G,0),MATCH(Analyse!U$8,DataBase!$4:$4,0))</f>
        <v>0</v>
      </c>
      <c r="V64" s="19">
        <f>INDEX(Ponderation!$W:$AA,MATCH(Analyse!V$8,Ponderation!$W:$W,0),MATCH(Analyse!$B$5,Ponderation!$W$2:$AA$2,0))*INDEX(DataBase!$1:$1048576,MATCH(Analyse!$F64,DataBase!$G:$G,0),MATCH(Analyse!V$8,DataBase!$4:$4,0))</f>
        <v>0</v>
      </c>
      <c r="W64" s="19">
        <f>INDEX(Ponderation!$W:$AA,MATCH(Analyse!W$8,Ponderation!$W:$W,0),MATCH(Analyse!$B$5,Ponderation!$W$2:$AA$2,0))*INDEX(DataBase!$1:$1048576,MATCH(Analyse!$F64,DataBase!$G:$G,0),MATCH(Analyse!W$8,DataBase!$4:$4,0))</f>
        <v>10</v>
      </c>
      <c r="X64" s="19">
        <f>INDEX(Ponderation!$W:$AA,MATCH(Analyse!X$8,Ponderation!$W:$W,0),MATCH(Analyse!$B$5,Ponderation!$W$2:$AA$2,0))*INDEX(DataBase!$1:$1048576,MATCH(Analyse!$F64,DataBase!$G:$G,0),MATCH(Analyse!X$8,DataBase!$4:$4,0))</f>
        <v>0</v>
      </c>
      <c r="Y64" s="19">
        <f>INDEX(Ponderation!$W:$AA,MATCH(Analyse!Y$8,Ponderation!$W:$W,0),MATCH(Analyse!$B$5,Ponderation!$W$2:$AA$2,0))*INDEX(DataBase!$1:$1048576,MATCH(Analyse!$F64,DataBase!$G:$G,0),MATCH(Analyse!Y$8,DataBase!$4:$4,0))</f>
        <v>0</v>
      </c>
      <c r="Z64" s="19">
        <f>INDEX(Ponderation!$W:$AA,MATCH(Analyse!Z$8,Ponderation!$W:$W,0),MATCH(Analyse!$B$5,Ponderation!$W$2:$AA$2,0))*INDEX(DataBase!$1:$1048576,MATCH(Analyse!$F64,DataBase!$G:$G,0),MATCH(Analyse!Z$8,DataBase!$4:$4,0))</f>
        <v>0</v>
      </c>
      <c r="AA64" s="19">
        <f>INDEX(Ponderation!$W:$AA,MATCH(Analyse!AA$8,Ponderation!$W:$W,0),MATCH(Analyse!$B$5,Ponderation!$W$2:$AA$2,0))*INDEX(DataBase!$1:$1048576,MATCH(Analyse!$F64,DataBase!$G:$G,0),MATCH(Analyse!AA$8,DataBase!$4:$4,0))</f>
        <v>0</v>
      </c>
      <c r="AB64" s="19">
        <f>INDEX(Ponderation!$W:$AA,MATCH(Analyse!AB$8,Ponderation!$W:$W,0),MATCH(Analyse!$B$5,Ponderation!$W$2:$AA$2,0))*INDEX(DataBase!$1:$1048576,MATCH(Analyse!$F64,DataBase!$G:$G,0),MATCH(Analyse!AB$8,DataBase!$4:$4,0))</f>
        <v>10</v>
      </c>
      <c r="AC64" s="19">
        <f>INDEX(Ponderation!$W:$AA,MATCH(Analyse!AC$8,Ponderation!$W:$W,0),MATCH(Analyse!$B$5,Ponderation!$W$2:$AA$2,0))*INDEX(DataBase!$1:$1048576,MATCH(Analyse!$F64,DataBase!$G:$G,0),MATCH(Analyse!AC$8,DataBase!$4:$4,0))</f>
        <v>0</v>
      </c>
      <c r="AD64" s="19">
        <f>INDEX(Ponderation!$W:$AA,MATCH(Analyse!AD$8,Ponderation!$W:$W,0),MATCH(Analyse!$B$5,Ponderation!$W$2:$AA$2,0))*INDEX(DataBase!$1:$1048576,MATCH(Analyse!$F64,DataBase!$G:$G,0),MATCH(Analyse!AD$8,DataBase!$4:$4,0))</f>
        <v>30</v>
      </c>
      <c r="AE64" s="19">
        <f>INDEX(Ponderation!$W:$AA,MATCH(Analyse!AE$8,Ponderation!$W:$W,0),MATCH(Analyse!$B$5,Ponderation!$W$2:$AA$2,0))*INDEX(DataBase!$1:$1048576,MATCH(Analyse!$F64,DataBase!$G:$G,0),MATCH(Analyse!AE$8,DataBase!$4:$4,0))</f>
        <v>30</v>
      </c>
      <c r="AF64" s="19">
        <f>INDEX(Ponderation!$W:$AA,MATCH(Analyse!AF$8,Ponderation!$W:$W,0),MATCH(Analyse!$B$5,Ponderation!$W$2:$AA$2,0))*INDEX(DataBase!$1:$1048576,MATCH(Analyse!$F64,DataBase!$G:$G,0),MATCH(Analyse!AF$8,DataBase!$4:$4,0))</f>
        <v>30</v>
      </c>
      <c r="AG64" s="19">
        <f>INDEX(Ponderation!$W:$AA,MATCH(Analyse!AG$8,Ponderation!$W:$W,0),MATCH(Analyse!$B$5,Ponderation!$W$2:$AA$2,0))*INDEX(DataBase!$1:$1048576,MATCH(Analyse!$F64,DataBase!$G:$G,0),MATCH(Analyse!AG$8,DataBase!$4:$4,0))</f>
        <v>0</v>
      </c>
      <c r="AH64" s="19">
        <f>INDEX(Ponderation!$W:$AA,MATCH(Analyse!AH$8,Ponderation!$W:$W,0),MATCH(Analyse!$B$5,Ponderation!$W$2:$AA$2,0))*INDEX(DataBase!$1:$1048576,MATCH(Analyse!$F64,DataBase!$G:$G,0),MATCH(Analyse!AH$8,DataBase!$4:$4,0))</f>
        <v>30</v>
      </c>
      <c r="AI64" s="19">
        <f>INDEX(Ponderation!$W:$AA,MATCH(Analyse!AI$8,Ponderation!$W:$W,0),MATCH(Analyse!$B$5,Ponderation!$W$2:$AA$2,0))*INDEX(DataBase!$1:$1048576,MATCH(Analyse!$F64,DataBase!$G:$G,0),MATCH(Analyse!AI$8,DataBase!$4:$4,0))</f>
        <v>0</v>
      </c>
      <c r="AJ64" s="19">
        <f>INDEX(Ponderation!$W:$AA,MATCH(Analyse!AJ$8,Ponderation!$W:$W,0),MATCH(Analyse!$B$5,Ponderation!$W$2:$AA$2,0))*INDEX(DataBase!$1:$1048576,MATCH(Analyse!$F64,DataBase!$G:$G,0),MATCH(Analyse!AJ$8,DataBase!$4:$4,0))</f>
        <v>20</v>
      </c>
      <c r="AK64" s="19">
        <f>INDEX(Ponderation!$W:$AA,MATCH(Analyse!AK$8,Ponderation!$W:$W,0),MATCH(Analyse!$B$5,Ponderation!$W$2:$AA$2,0))*INDEX(DataBase!$1:$1048576,MATCH(Analyse!$F64,DataBase!$G:$G,0),MATCH(Analyse!AK$8,DataBase!$4:$4,0))</f>
        <v>0</v>
      </c>
      <c r="AL64" s="19">
        <f>INDEX(Ponderation!$W:$AA,MATCH(Analyse!AL$8,Ponderation!$W:$W,0),MATCH(Analyse!$B$5,Ponderation!$W$2:$AA$2,0))*INDEX(DataBase!$1:$1048576,MATCH(Analyse!$F64,DataBase!$G:$G,0),MATCH(Analyse!AL$8,DataBase!$4:$4,0))</f>
        <v>0</v>
      </c>
      <c r="AM64" s="19">
        <f>INDEX(Ponderation!$W:$AA,MATCH(Analyse!AM$8,Ponderation!$W:$W,0),MATCH(Analyse!$B$5,Ponderation!$W$2:$AA$2,0))*INDEX(DataBase!$1:$1048576,MATCH(Analyse!$F64,DataBase!$G:$G,0),MATCH(Analyse!AM$8,DataBase!$4:$4,0))</f>
        <v>20</v>
      </c>
      <c r="AN64" s="19">
        <f>INDEX(Ponderation!$W:$AA,MATCH(Analyse!AN$8,Ponderation!$W:$W,0),MATCH(Analyse!$B$5,Ponderation!$W$2:$AA$2,0))*INDEX(DataBase!$1:$1048576,MATCH(Analyse!$F64,DataBase!$G:$G,0),MATCH(Analyse!AN$8,DataBase!$4:$4,0))</f>
        <v>0</v>
      </c>
      <c r="AO64" s="19">
        <f>INDEX(Ponderation!$W:$AA,MATCH(Analyse!AO$8,Ponderation!$W:$W,0),MATCH(Analyse!$B$5,Ponderation!$W$2:$AA$2,0))*INDEX(DataBase!$1:$1048576,MATCH(Analyse!$F64,DataBase!$G:$G,0),MATCH(Analyse!AO$8,DataBase!$4:$4,0))</f>
        <v>0</v>
      </c>
      <c r="AP64" s="19">
        <f>INDEX(Ponderation!$W:$AA,MATCH(Analyse!AP$8,Ponderation!$W:$W,0),MATCH(Analyse!$B$5,Ponderation!$W$2:$AA$2,0))*INDEX(DataBase!$1:$1048576,MATCH(Analyse!$F64,DataBase!$G:$G,0),MATCH(Analyse!AP$8,DataBase!$4:$4,0))</f>
        <v>10</v>
      </c>
      <c r="AQ64" s="13"/>
      <c r="AR64" s="13"/>
      <c r="AS64" s="13"/>
      <c r="AT64" s="17"/>
      <c r="AU64" s="17"/>
      <c r="AV64" s="17"/>
      <c r="AW64" s="17"/>
      <c r="AX64" s="17"/>
      <c r="AY64" s="17"/>
      <c r="AZ64" s="17"/>
      <c r="BA64" s="17"/>
      <c r="BB64" s="17"/>
      <c r="BC64" s="17"/>
      <c r="BD64" s="17"/>
      <c r="BE64" s="17"/>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c r="IV64" s="17"/>
      <c r="IW64" s="17"/>
      <c r="IX64" s="17"/>
      <c r="IY64" s="17"/>
      <c r="IZ64" s="17"/>
      <c r="JA64" s="17"/>
      <c r="JB64" s="17"/>
      <c r="JC64" s="17"/>
      <c r="JD64" s="17"/>
      <c r="JE64" s="17"/>
      <c r="JF64" s="17"/>
      <c r="JG64" s="17"/>
      <c r="JH64" s="17"/>
      <c r="JI64" s="17"/>
      <c r="JJ64" s="17"/>
      <c r="JK64" s="17"/>
      <c r="JL64" s="17"/>
      <c r="JM64" s="17"/>
      <c r="JN64" s="17"/>
      <c r="JO64" s="17"/>
      <c r="JP64" s="17"/>
      <c r="JQ64" s="17"/>
      <c r="JR64" s="17"/>
      <c r="JS64" s="17"/>
      <c r="JT64" s="17"/>
      <c r="JU64" s="17"/>
      <c r="JV64" s="17"/>
      <c r="JW64" s="17"/>
      <c r="JX64" s="17"/>
      <c r="JY64" s="17"/>
      <c r="JZ64" s="17"/>
      <c r="KA64" s="17"/>
      <c r="KB64" s="17"/>
      <c r="KC64" s="17"/>
      <c r="KD64" s="17"/>
      <c r="KE64" s="17"/>
      <c r="KF64" s="17"/>
      <c r="KG64" s="17"/>
      <c r="KH64" s="17"/>
      <c r="KI64" s="17"/>
      <c r="KJ64" s="17"/>
      <c r="KK64" s="17"/>
      <c r="KL64" s="17"/>
      <c r="KM64" s="17"/>
      <c r="KN64" s="17"/>
      <c r="KO64" s="17"/>
      <c r="KP64" s="17"/>
      <c r="KQ64" s="17"/>
      <c r="KR64" s="17"/>
      <c r="KS64" s="17"/>
      <c r="KT64" s="17"/>
      <c r="KU64" s="17"/>
      <c r="KV64" s="17"/>
      <c r="KW64" s="17"/>
      <c r="KX64" s="17"/>
      <c r="KY64" s="17"/>
      <c r="KZ64" s="17"/>
      <c r="LA64" s="17"/>
      <c r="LB64" s="17"/>
      <c r="LC64" s="17"/>
      <c r="LD64" s="17"/>
      <c r="LE64" s="17"/>
      <c r="LF64" s="17"/>
      <c r="LG64" s="17"/>
      <c r="LH64" s="17"/>
      <c r="LI64" s="17"/>
      <c r="LJ64" s="17"/>
      <c r="LK64" s="17"/>
      <c r="LL64" s="17"/>
      <c r="LM64" s="17"/>
      <c r="LN64" s="17"/>
      <c r="LO64" s="17"/>
      <c r="LP64" s="17"/>
      <c r="LQ64" s="17"/>
      <c r="LR64" s="17"/>
      <c r="LS64" s="17"/>
      <c r="LT64" s="17"/>
      <c r="LU64" s="17"/>
      <c r="LV64" s="17"/>
      <c r="LW64" s="17"/>
      <c r="LX64" s="17"/>
      <c r="LY64" s="17"/>
      <c r="LZ64" s="17"/>
      <c r="MA64" s="17"/>
      <c r="MB64" s="17"/>
      <c r="MC64" s="17"/>
      <c r="MD64" s="17"/>
      <c r="ME64" s="17"/>
      <c r="MF64" s="17"/>
      <c r="MG64" s="17"/>
      <c r="MH64" s="17"/>
      <c r="MI64" s="17"/>
      <c r="MJ64" s="17"/>
      <c r="MK64" s="17"/>
      <c r="ML64" s="17"/>
      <c r="MM64" s="17"/>
      <c r="MN64" s="17"/>
      <c r="MO64" s="17"/>
      <c r="MP64" s="17"/>
      <c r="MQ64" s="17"/>
      <c r="MR64" s="17"/>
      <c r="MS64" s="17"/>
      <c r="MT64" s="17"/>
      <c r="MU64" s="17"/>
      <c r="MV64" s="17"/>
      <c r="MW64" s="17"/>
      <c r="MX64" s="17"/>
      <c r="MY64" s="17"/>
      <c r="MZ64" s="17"/>
      <c r="NA64" s="17"/>
      <c r="NB64" s="17"/>
      <c r="NC64" s="17"/>
      <c r="ND64" s="17"/>
      <c r="NE64" s="17"/>
      <c r="NF64" s="17"/>
      <c r="NG64" s="17"/>
      <c r="NH64" s="17"/>
      <c r="NI64" s="17"/>
      <c r="NJ64" s="17"/>
      <c r="NK64" s="17"/>
      <c r="NL64" s="17"/>
      <c r="NM64" s="17"/>
      <c r="NN64" s="17"/>
      <c r="NO64" s="17"/>
      <c r="NP64" s="17"/>
      <c r="NQ64" s="17"/>
      <c r="NR64" s="17"/>
      <c r="NS64" s="17"/>
      <c r="NT64" s="17"/>
      <c r="NU64" s="17"/>
      <c r="NV64" s="17"/>
      <c r="NW64" s="17"/>
      <c r="NX64" s="17"/>
      <c r="NY64" s="17"/>
      <c r="NZ64" s="17"/>
      <c r="OA64" s="17"/>
      <c r="OB64" s="17"/>
      <c r="OC64" s="17"/>
      <c r="OD64" s="17"/>
      <c r="OE64" s="17"/>
      <c r="OF64" s="17"/>
      <c r="OG64" s="17"/>
      <c r="OH64" s="17"/>
      <c r="OI64" s="17"/>
      <c r="OJ64" s="17"/>
      <c r="OK64" s="17"/>
      <c r="OL64" s="17"/>
      <c r="OM64" s="17"/>
      <c r="ON64" s="17"/>
      <c r="OO64" s="17"/>
      <c r="OP64" s="17"/>
      <c r="OQ64" s="17"/>
      <c r="OR64" s="17"/>
      <c r="OS64" s="17"/>
      <c r="OT64" s="17"/>
      <c r="OU64" s="17"/>
      <c r="OV64" s="17"/>
      <c r="OW64" s="17"/>
      <c r="OX64" s="17"/>
      <c r="OY64" s="17"/>
      <c r="OZ64" s="17"/>
      <c r="PA64" s="17"/>
      <c r="PB64" s="17"/>
      <c r="PC64" s="17"/>
      <c r="PD64" s="17"/>
      <c r="PE64" s="17"/>
      <c r="PF64" s="17"/>
      <c r="PG64" s="17"/>
      <c r="PH64" s="17"/>
      <c r="PI64" s="17"/>
      <c r="PJ64" s="17"/>
      <c r="PK64" s="17"/>
      <c r="PL64" s="17"/>
      <c r="PM64" s="17"/>
      <c r="PN64" s="17"/>
      <c r="PO64" s="17"/>
      <c r="PP64" s="17"/>
      <c r="PQ64" s="17"/>
      <c r="PR64" s="17"/>
      <c r="PS64" s="17"/>
      <c r="PT64" s="17"/>
      <c r="PU64" s="17"/>
      <c r="PV64" s="17"/>
      <c r="PW64" s="17"/>
      <c r="PX64" s="17"/>
      <c r="PY64" s="17"/>
      <c r="PZ64" s="17"/>
      <c r="QA64" s="17"/>
      <c r="QB64" s="17"/>
      <c r="QC64" s="17"/>
      <c r="QD64" s="17"/>
      <c r="QE64" s="17"/>
      <c r="QF64" s="17"/>
      <c r="QG64" s="17"/>
      <c r="QH64" s="17"/>
      <c r="QI64" s="17"/>
      <c r="QJ64" s="17"/>
      <c r="QK64" s="17"/>
      <c r="QL64" s="17"/>
      <c r="QM64" s="17"/>
      <c r="QN64" s="17"/>
      <c r="QO64" s="17"/>
      <c r="QP64" s="17"/>
      <c r="QQ64" s="17"/>
      <c r="QR64" s="17"/>
      <c r="QS64" s="17"/>
      <c r="QT64" s="17"/>
      <c r="QU64" s="17"/>
      <c r="QV64" s="17"/>
      <c r="QW64" s="17"/>
      <c r="QX64" s="17"/>
      <c r="QY64" s="17"/>
      <c r="QZ64" s="17"/>
      <c r="RA64" s="17"/>
      <c r="RB64" s="17"/>
      <c r="RC64" s="17"/>
      <c r="RD64" s="17"/>
      <c r="RE64" s="17"/>
      <c r="RF64" s="17"/>
      <c r="RG64" s="17"/>
      <c r="RH64" s="17"/>
      <c r="RI64" s="17"/>
      <c r="RJ64" s="17"/>
      <c r="RK64" s="17"/>
      <c r="RL64" s="17"/>
      <c r="RM64" s="17"/>
      <c r="RN64" s="17"/>
      <c r="RO64" s="17"/>
      <c r="RP64" s="17"/>
      <c r="RQ64" s="17"/>
      <c r="RR64" s="17"/>
      <c r="RS64" s="17"/>
      <c r="RT64" s="17"/>
      <c r="RU64" s="17"/>
      <c r="RV64" s="17"/>
      <c r="RW64" s="17"/>
      <c r="RX64" s="17"/>
      <c r="RY64" s="17"/>
      <c r="RZ64" s="17"/>
      <c r="SA64" s="17"/>
      <c r="SB64" s="17"/>
      <c r="SC64" s="17"/>
      <c r="SD64" s="17"/>
      <c r="SE64" s="17"/>
      <c r="SF64" s="17"/>
      <c r="SG64" s="17"/>
      <c r="SH64" s="17"/>
      <c r="SI64" s="17"/>
      <c r="SJ64" s="17"/>
      <c r="SK64" s="17"/>
      <c r="SL64" s="17"/>
      <c r="SM64" s="17"/>
      <c r="SN64" s="17"/>
      <c r="SO64" s="17"/>
      <c r="SP64" s="17"/>
      <c r="SQ64" s="17"/>
      <c r="SR64" s="17"/>
      <c r="SS64" s="17"/>
      <c r="ST64" s="17"/>
      <c r="SU64" s="17"/>
      <c r="SV64" s="17"/>
      <c r="SW64" s="17"/>
      <c r="SX64" s="17"/>
      <c r="SY64" s="17"/>
      <c r="SZ64" s="17"/>
      <c r="TA64" s="17"/>
      <c r="TB64" s="17"/>
      <c r="TC64" s="17"/>
      <c r="TD64" s="17"/>
      <c r="TE64" s="17"/>
      <c r="TF64" s="17"/>
      <c r="TG64" s="17"/>
      <c r="TH64" s="17"/>
      <c r="TI64" s="17"/>
      <c r="TJ64" s="17"/>
      <c r="TK64" s="17"/>
      <c r="TL64" s="17"/>
      <c r="TM64" s="17"/>
      <c r="TN64" s="17"/>
      <c r="TO64" s="17"/>
      <c r="TP64" s="17"/>
      <c r="TQ64" s="17"/>
      <c r="TR64" s="17"/>
      <c r="TS64" s="17"/>
      <c r="TT64" s="17"/>
      <c r="TU64" s="17"/>
      <c r="TV64" s="17"/>
      <c r="TW64" s="17"/>
      <c r="TX64" s="17"/>
      <c r="TY64" s="17"/>
      <c r="TZ64" s="17"/>
      <c r="UA64" s="17"/>
      <c r="UB64" s="17"/>
      <c r="UC64" s="17"/>
      <c r="UD64" s="17"/>
      <c r="UE64" s="17"/>
      <c r="UF64" s="17"/>
      <c r="UG64" s="17"/>
      <c r="UH64" s="17"/>
      <c r="UI64" s="17"/>
      <c r="UJ64" s="17"/>
      <c r="UK64" s="17"/>
      <c r="UL64" s="17"/>
      <c r="UM64" s="17"/>
      <c r="UN64" s="17"/>
      <c r="UO64" s="17"/>
      <c r="UP64" s="17"/>
      <c r="UQ64" s="17"/>
      <c r="UR64" s="17"/>
      <c r="US64" s="17"/>
      <c r="UT64" s="17"/>
      <c r="UU64" s="17"/>
      <c r="UV64" s="17"/>
      <c r="UW64" s="17"/>
      <c r="UX64" s="17"/>
      <c r="UY64" s="17"/>
      <c r="UZ64" s="17"/>
      <c r="VA64" s="17"/>
      <c r="VB64" s="17"/>
      <c r="VC64" s="17"/>
      <c r="VD64" s="17"/>
      <c r="VE64" s="17"/>
      <c r="VF64" s="17"/>
      <c r="VG64" s="17"/>
      <c r="VH64" s="17"/>
      <c r="VI64" s="17"/>
      <c r="VJ64" s="17"/>
      <c r="VK64" s="17"/>
      <c r="VL64" s="17"/>
      <c r="VM64" s="17"/>
      <c r="VN64" s="17"/>
      <c r="VO64" s="17"/>
      <c r="VP64" s="17"/>
      <c r="VQ64" s="17"/>
      <c r="VR64" s="17"/>
      <c r="VS64" s="17"/>
      <c r="VT64" s="17"/>
      <c r="VU64" s="17"/>
      <c r="VV64" s="17"/>
      <c r="VW64" s="17"/>
      <c r="VX64" s="17"/>
      <c r="VY64" s="17"/>
      <c r="VZ64" s="17"/>
      <c r="WA64" s="17"/>
      <c r="WB64" s="17"/>
      <c r="WC64" s="17"/>
      <c r="WD64" s="17"/>
      <c r="WE64" s="17"/>
      <c r="WF64" s="17"/>
      <c r="WG64" s="17"/>
      <c r="WH64" s="17"/>
      <c r="WI64" s="17"/>
      <c r="WJ64" s="17"/>
      <c r="WK64" s="17"/>
      <c r="WL64" s="17"/>
      <c r="WM64" s="17"/>
      <c r="WN64" s="17"/>
      <c r="WO64" s="17"/>
      <c r="WP64" s="17"/>
      <c r="WQ64" s="17"/>
      <c r="WR64" s="17"/>
      <c r="WS64" s="17"/>
      <c r="WT64" s="17"/>
      <c r="WU64" s="17"/>
      <c r="WV64" s="17"/>
      <c r="WW64" s="17"/>
      <c r="WX64" s="17"/>
      <c r="WY64" s="17"/>
      <c r="WZ64" s="17"/>
      <c r="XA64" s="17"/>
      <c r="XB64" s="17"/>
      <c r="XC64" s="17"/>
      <c r="XD64" s="17"/>
      <c r="XE64" s="17"/>
      <c r="XF64" s="17"/>
      <c r="XG64" s="17"/>
      <c r="XH64" s="17"/>
      <c r="XI64" s="17"/>
      <c r="XJ64" s="17"/>
      <c r="XK64" s="17"/>
      <c r="XL64" s="17"/>
      <c r="XM64" s="17"/>
      <c r="XN64" s="17"/>
      <c r="XO64" s="17"/>
      <c r="XP64" s="17"/>
      <c r="XQ64" s="17"/>
      <c r="XR64" s="17"/>
      <c r="XS64" s="17"/>
      <c r="XT64" s="17"/>
      <c r="XU64" s="17"/>
      <c r="XV64" s="17"/>
      <c r="XW64" s="17"/>
      <c r="XX64" s="17"/>
      <c r="XY64" s="17"/>
      <c r="XZ64" s="17"/>
      <c r="YA64" s="17"/>
      <c r="YB64" s="17"/>
      <c r="YC64" s="17"/>
      <c r="YD64" s="17"/>
      <c r="YE64" s="17"/>
      <c r="YF64" s="17"/>
      <c r="YG64" s="17"/>
      <c r="YH64" s="17"/>
      <c r="YI64" s="17"/>
      <c r="YJ64" s="17"/>
      <c r="YK64" s="17"/>
      <c r="YL64" s="17"/>
      <c r="YM64" s="17"/>
      <c r="YN64" s="17"/>
      <c r="YO64" s="17"/>
      <c r="YP64" s="17"/>
      <c r="YQ64" s="17"/>
      <c r="YR64" s="17"/>
      <c r="YS64" s="17"/>
      <c r="YT64" s="17"/>
      <c r="YU64" s="17"/>
      <c r="YV64" s="17"/>
      <c r="YW64" s="17"/>
      <c r="YX64" s="17"/>
      <c r="YY64" s="17"/>
      <c r="YZ64" s="17"/>
      <c r="ZA64" s="17"/>
      <c r="ZB64" s="17"/>
      <c r="ZC64" s="17"/>
      <c r="ZD64" s="17"/>
      <c r="ZE64" s="17"/>
      <c r="ZF64" s="17"/>
      <c r="ZG64" s="17"/>
      <c r="ZH64" s="17"/>
      <c r="ZI64" s="17"/>
      <c r="ZJ64" s="17"/>
      <c r="ZK64" s="17"/>
      <c r="ZL64" s="17"/>
      <c r="ZM64" s="17"/>
      <c r="ZN64" s="17"/>
      <c r="ZO64" s="17"/>
      <c r="ZP64" s="17"/>
      <c r="ZQ64" s="17"/>
      <c r="ZR64" s="17"/>
      <c r="ZS64" s="17"/>
      <c r="ZT64" s="17"/>
      <c r="ZU64" s="17"/>
      <c r="ZV64" s="17"/>
      <c r="ZW64" s="17"/>
      <c r="ZX64" s="17"/>
      <c r="ZY64" s="17"/>
      <c r="ZZ64" s="17"/>
      <c r="AAA64" s="17"/>
      <c r="AAB64" s="17"/>
      <c r="AAC64" s="17"/>
      <c r="AAD64" s="17"/>
      <c r="AAE64" s="17"/>
      <c r="AAF64" s="17"/>
      <c r="AAG64" s="17"/>
      <c r="AAH64" s="17"/>
      <c r="AAI64" s="17"/>
      <c r="AAJ64" s="17"/>
      <c r="AAK64" s="17"/>
      <c r="AAL64" s="17"/>
      <c r="AAM64" s="17"/>
      <c r="AAN64" s="17"/>
      <c r="AAO64" s="17"/>
      <c r="AAP64" s="17"/>
      <c r="AAQ64" s="17"/>
      <c r="AAR64" s="17"/>
      <c r="AAS64" s="17"/>
      <c r="AAT64" s="17"/>
      <c r="AAU64" s="17"/>
      <c r="AAV64" s="17"/>
      <c r="AAW64" s="17"/>
      <c r="AAX64" s="17"/>
      <c r="AAY64" s="17"/>
      <c r="AAZ64" s="17"/>
      <c r="ABA64" s="17"/>
      <c r="ABB64" s="17"/>
      <c r="ABC64" s="17"/>
      <c r="ABD64" s="17"/>
      <c r="ABE64" s="17"/>
      <c r="ABF64" s="17"/>
      <c r="ABG64" s="17"/>
      <c r="ABH64" s="17"/>
      <c r="ABI64" s="17"/>
      <c r="ABJ64" s="17"/>
      <c r="ABK64" s="17"/>
      <c r="ABL64" s="17"/>
      <c r="ABM64" s="17"/>
      <c r="ABN64" s="17"/>
      <c r="ABO64" s="17"/>
      <c r="ABP64" s="17"/>
      <c r="ABQ64" s="17"/>
      <c r="ABR64" s="17"/>
      <c r="ABS64" s="17"/>
      <c r="ABT64" s="17"/>
      <c r="ABU64" s="17"/>
      <c r="ABV64" s="17"/>
      <c r="ABW64" s="17"/>
      <c r="ABX64" s="17"/>
      <c r="ABY64" s="17"/>
      <c r="ABZ64" s="17"/>
      <c r="ACA64" s="17"/>
      <c r="ACB64" s="17"/>
      <c r="ACC64" s="17"/>
      <c r="ACD64" s="17"/>
      <c r="ACE64" s="17"/>
      <c r="ACF64" s="17"/>
      <c r="ACG64" s="17"/>
      <c r="ACH64" s="17"/>
      <c r="ACI64" s="17"/>
      <c r="ACJ64" s="17"/>
      <c r="ACK64" s="17"/>
      <c r="ACL64" s="17"/>
      <c r="ACM64" s="17"/>
      <c r="ACN64" s="17"/>
      <c r="ACO64" s="17"/>
      <c r="ACP64" s="17"/>
      <c r="ACQ64" s="17"/>
      <c r="ACR64" s="17"/>
      <c r="ACS64" s="17"/>
      <c r="ACT64" s="17"/>
      <c r="ACU64" s="17"/>
      <c r="ACV64" s="17"/>
      <c r="ACW64" s="17"/>
      <c r="ACX64" s="17"/>
      <c r="ACY64" s="17"/>
      <c r="ACZ64" s="17"/>
      <c r="ADA64" s="17"/>
      <c r="ADB64" s="17"/>
      <c r="ADC64" s="17"/>
      <c r="ADD64" s="17"/>
      <c r="ADE64" s="17"/>
      <c r="ADF64" s="17"/>
      <c r="ADG64" s="17"/>
      <c r="ADH64" s="17"/>
      <c r="ADI64" s="17"/>
      <c r="ADJ64" s="17"/>
      <c r="ADK64" s="17"/>
      <c r="ADL64" s="17"/>
      <c r="ADM64" s="17"/>
      <c r="ADN64" s="17"/>
      <c r="ADO64" s="17"/>
      <c r="ADP64" s="17"/>
      <c r="ADQ64" s="17"/>
      <c r="ADR64" s="17"/>
      <c r="ADS64" s="17"/>
      <c r="ADT64" s="17"/>
      <c r="ADU64" s="17"/>
      <c r="ADV64" s="17"/>
      <c r="ADW64" s="17"/>
      <c r="ADX64" s="17"/>
      <c r="ADY64" s="17"/>
      <c r="ADZ64" s="17"/>
      <c r="AEA64" s="17"/>
      <c r="AEB64" s="17"/>
      <c r="AEC64" s="17"/>
      <c r="AED64" s="17"/>
      <c r="AEE64" s="17"/>
      <c r="AEF64" s="17"/>
      <c r="AEG64" s="17"/>
      <c r="AEH64" s="17"/>
      <c r="AEI64" s="17"/>
      <c r="AEJ64" s="17"/>
      <c r="AEK64" s="17"/>
      <c r="AEL64" s="17"/>
      <c r="AEM64" s="17"/>
      <c r="AEN64" s="17"/>
      <c r="AEO64" s="17"/>
      <c r="AEP64" s="17"/>
      <c r="AEQ64" s="17"/>
      <c r="AER64" s="17"/>
      <c r="AES64" s="17"/>
      <c r="AET64" s="17"/>
      <c r="AEU64" s="17"/>
      <c r="AEV64" s="17"/>
      <c r="AEW64" s="17"/>
      <c r="AEX64" s="17"/>
      <c r="AEY64" s="17"/>
      <c r="AEZ64" s="17"/>
      <c r="AFA64" s="17"/>
      <c r="AFB64" s="17"/>
      <c r="AFC64" s="17"/>
      <c r="AFD64" s="17"/>
      <c r="AFE64" s="17"/>
      <c r="AFF64" s="17"/>
      <c r="AFG64" s="17"/>
      <c r="AFH64" s="17"/>
      <c r="AFI64" s="17"/>
      <c r="AFJ64" s="17"/>
      <c r="AFK64" s="17"/>
      <c r="AFL64" s="17"/>
      <c r="AFM64" s="17"/>
      <c r="AFN64" s="17"/>
      <c r="AFO64" s="17"/>
      <c r="AFP64" s="17"/>
      <c r="AFQ64" s="17"/>
      <c r="AFR64" s="17"/>
      <c r="AFS64" s="17"/>
      <c r="AFT64" s="17"/>
      <c r="AFU64" s="17"/>
      <c r="AFV64" s="17"/>
      <c r="AFW64" s="17"/>
      <c r="AFX64" s="17"/>
      <c r="AFY64" s="17"/>
      <c r="AFZ64" s="17"/>
      <c r="AGA64" s="17"/>
      <c r="AGB64" s="17"/>
      <c r="AGC64" s="17"/>
      <c r="AGD64" s="17"/>
      <c r="AGE64" s="17"/>
      <c r="AGF64" s="17"/>
      <c r="AGG64" s="17"/>
      <c r="AGH64" s="17"/>
      <c r="AGI64" s="17"/>
      <c r="AGJ64" s="17"/>
      <c r="AGK64" s="17"/>
      <c r="AGL64" s="17"/>
      <c r="AGM64" s="17"/>
      <c r="AGN64" s="17"/>
      <c r="AGO64" s="17"/>
      <c r="AGP64" s="17"/>
      <c r="AGQ64" s="17"/>
      <c r="AGR64" s="17"/>
      <c r="AGS64" s="17"/>
      <c r="AGT64" s="17"/>
      <c r="AGU64" s="17"/>
      <c r="AGV64" s="17"/>
      <c r="AGW64" s="17"/>
      <c r="AGX64" s="17"/>
      <c r="AGY64" s="17"/>
      <c r="AGZ64" s="17"/>
      <c r="AHA64" s="17"/>
      <c r="AHB64" s="17"/>
      <c r="AHC64" s="17"/>
      <c r="AHD64" s="17"/>
      <c r="AHE64" s="17"/>
      <c r="AHF64" s="17"/>
      <c r="AHG64" s="17"/>
      <c r="AHH64" s="17"/>
      <c r="AHI64" s="17"/>
      <c r="AHJ64" s="17"/>
      <c r="AHK64" s="17"/>
      <c r="AHL64" s="17"/>
      <c r="AHM64" s="17"/>
      <c r="AHN64" s="17"/>
      <c r="AHO64" s="17"/>
      <c r="AHP64" s="17"/>
      <c r="AHQ64" s="17"/>
      <c r="AHR64" s="17"/>
      <c r="AHS64" s="17"/>
      <c r="AHT64" s="17"/>
      <c r="AHU64" s="17"/>
      <c r="AHV64" s="17"/>
      <c r="AHW64" s="17"/>
      <c r="AHX64" s="17"/>
      <c r="AHY64" s="17"/>
      <c r="AHZ64" s="17"/>
      <c r="AIA64" s="17"/>
      <c r="AIB64" s="17"/>
      <c r="AIC64" s="17"/>
      <c r="AID64" s="17"/>
      <c r="AIE64" s="17"/>
      <c r="AIF64" s="17"/>
      <c r="AIG64" s="17"/>
      <c r="AIH64" s="17"/>
      <c r="AII64" s="17"/>
      <c r="AIJ64" s="17"/>
      <c r="AIK64" s="17"/>
      <c r="AIL64" s="17"/>
      <c r="AIM64" s="17"/>
      <c r="AIN64" s="17"/>
      <c r="AIO64" s="17"/>
      <c r="AIP64" s="17"/>
      <c r="AIQ64" s="17"/>
      <c r="AIR64" s="17"/>
      <c r="AIS64" s="17"/>
      <c r="AIT64" s="17"/>
      <c r="AIU64" s="17"/>
      <c r="AIV64" s="17"/>
      <c r="AIW64" s="17"/>
      <c r="AIX64" s="17"/>
      <c r="AIY64" s="17"/>
      <c r="AIZ64" s="17"/>
      <c r="AJA64" s="17"/>
      <c r="AJB64" s="17"/>
      <c r="AJC64" s="17"/>
      <c r="AJD64" s="17"/>
      <c r="AJE64" s="17"/>
      <c r="AJF64" s="17"/>
      <c r="AJG64" s="17"/>
      <c r="AJH64" s="17"/>
      <c r="AJI64" s="17"/>
      <c r="AJJ64" s="17"/>
      <c r="AJK64" s="17"/>
      <c r="AJL64" s="17"/>
      <c r="AJM64" s="17"/>
      <c r="AJN64" s="17"/>
      <c r="AJO64" s="17"/>
      <c r="AJP64" s="17"/>
      <c r="AJQ64" s="17"/>
      <c r="AJR64" s="17"/>
      <c r="AJS64" s="17"/>
      <c r="AJT64" s="17"/>
      <c r="AJU64" s="17"/>
      <c r="AJV64" s="17"/>
      <c r="AJW64" s="17"/>
      <c r="AJX64" s="17"/>
      <c r="AJY64" s="17"/>
      <c r="AJZ64" s="17"/>
      <c r="AKA64" s="17"/>
      <c r="AKB64" s="17"/>
      <c r="AKC64" s="17"/>
      <c r="AKD64" s="17"/>
      <c r="AKE64" s="17"/>
      <c r="AKF64" s="17"/>
      <c r="AKG64" s="17"/>
      <c r="AKH64" s="17"/>
      <c r="AKI64" s="17"/>
      <c r="AKJ64" s="17"/>
      <c r="AKK64" s="17"/>
      <c r="AKL64" s="17"/>
      <c r="AKM64" s="17"/>
      <c r="AKN64" s="17"/>
      <c r="AKO64" s="17"/>
      <c r="AKP64" s="17"/>
      <c r="AKQ64" s="17"/>
      <c r="AKR64" s="17"/>
      <c r="AKS64" s="17"/>
      <c r="AKT64" s="17"/>
      <c r="AKU64" s="17"/>
      <c r="AKV64" s="17"/>
      <c r="AKW64" s="17"/>
      <c r="AKX64" s="17"/>
      <c r="AKY64" s="17"/>
      <c r="AKZ64" s="17"/>
      <c r="ALA64" s="17"/>
      <c r="ALB64" s="17"/>
      <c r="ALC64" s="17"/>
      <c r="ALD64" s="17"/>
      <c r="ALE64" s="17"/>
      <c r="ALF64" s="17"/>
      <c r="ALG64" s="17"/>
      <c r="ALH64" s="17"/>
      <c r="ALI64" s="17"/>
      <c r="ALJ64" s="17"/>
      <c r="ALK64" s="17"/>
      <c r="ALL64" s="17"/>
      <c r="ALM64" s="17"/>
      <c r="ALN64" s="17"/>
      <c r="ALO64" s="17"/>
      <c r="ALP64" s="17"/>
      <c r="ALQ64" s="17"/>
      <c r="ALR64" s="17"/>
      <c r="ALS64" s="17"/>
      <c r="ALT64" s="17"/>
      <c r="ALU64" s="17"/>
    </row>
    <row r="65" spans="1:1012" s="12" customFormat="1" ht="18">
      <c r="A65" s="112" t="str">
        <f>DataBase!B61</f>
        <v>Mytilus edulis</v>
      </c>
      <c r="B65" s="112" t="str">
        <f>DataBase!C61</f>
        <v>phagocytose</v>
      </c>
      <c r="C65" s="112" t="str">
        <f>DataBase!D61</f>
        <v>Côtier</v>
      </c>
      <c r="D65" s="112" t="str">
        <f>DataBase!E61</f>
        <v>F. Le Foll</v>
      </c>
      <c r="E65" s="112" t="str">
        <f>DataBase!F61</f>
        <v>SEBIO</v>
      </c>
      <c r="F65" s="20" t="str">
        <f t="shared" si="0"/>
        <v>Mytilus edulis phagocytose</v>
      </c>
      <c r="G65" s="20">
        <f>_xlfn.RANK.EQ(H65,$H$9:$H$997,0)+COUNTIF(H$8:H64,H65)</f>
        <v>54</v>
      </c>
      <c r="H65" s="20">
        <f t="shared" si="1"/>
        <v>310</v>
      </c>
      <c r="I65" s="19">
        <f>INDEX(Ponderation!$W:$AA,MATCH(Analyse!I$8,Ponderation!$W:$W,0),MATCH(Analyse!$B$5,Ponderation!$W$2:$AA$2,0))*INDEX(DataBase!$1:$1048576,MATCH(Analyse!$F65,DataBase!$G:$G,0),MATCH(Analyse!I$8,DataBase!$4:$4,0))</f>
        <v>0</v>
      </c>
      <c r="J65" s="19">
        <f>INDEX(Ponderation!$W:$AA,MATCH(Analyse!J$8,Ponderation!$W:$W,0),MATCH(Analyse!$B$5,Ponderation!$W$2:$AA$2,0))*INDEX(DataBase!$1:$1048576,MATCH(Analyse!$F65,DataBase!$G:$G,0),MATCH(Analyse!J$8,DataBase!$4:$4,0))</f>
        <v>20</v>
      </c>
      <c r="K65" s="19">
        <f>INDEX(Ponderation!$W:$AA,MATCH(Analyse!K$8,Ponderation!$W:$W,0),MATCH(Analyse!$B$5,Ponderation!$W$2:$AA$2,0))*INDEX(DataBase!$1:$1048576,MATCH(Analyse!$F65,DataBase!$G:$G,0),MATCH(Analyse!K$8,DataBase!$4:$4,0))</f>
        <v>0</v>
      </c>
      <c r="L65" s="19">
        <f>INDEX(Ponderation!$W:$AA,MATCH(Analyse!L$8,Ponderation!$W:$W,0),MATCH(Analyse!$B$5,Ponderation!$W$2:$AA$2,0))*INDEX(DataBase!$1:$1048576,MATCH(Analyse!$F65,DataBase!$G:$G,0),MATCH(Analyse!L$8,DataBase!$4:$4,0))</f>
        <v>0</v>
      </c>
      <c r="M65" s="19">
        <f>INDEX(Ponderation!$W:$AA,MATCH(Analyse!M$8,Ponderation!$W:$W,0),MATCH(Analyse!$B$5,Ponderation!$W$2:$AA$2,0))*INDEX(DataBase!$1:$1048576,MATCH(Analyse!$F65,DataBase!$G:$G,0),MATCH(Analyse!M$8,DataBase!$4:$4,0))</f>
        <v>20</v>
      </c>
      <c r="N65" s="19">
        <f>INDEX(Ponderation!$W:$AA,MATCH(Analyse!N$8,Ponderation!$W:$W,0),MATCH(Analyse!$B$5,Ponderation!$W$2:$AA$2,0))*INDEX(DataBase!$1:$1048576,MATCH(Analyse!$F65,DataBase!$G:$G,0),MATCH(Analyse!N$8,DataBase!$4:$4,0))</f>
        <v>0</v>
      </c>
      <c r="O65" s="19">
        <f>INDEX(Ponderation!$W:$AA,MATCH(Analyse!O$8,Ponderation!$W:$W,0),MATCH(Analyse!$B$5,Ponderation!$W$2:$AA$2,0))*INDEX(DataBase!$1:$1048576,MATCH(Analyse!$F65,DataBase!$G:$G,0),MATCH(Analyse!O$8,DataBase!$4:$4,0))</f>
        <v>0</v>
      </c>
      <c r="P65" s="19">
        <f>INDEX(Ponderation!$W:$AA,MATCH(Analyse!P$8,Ponderation!$W:$W,0),MATCH(Analyse!$B$5,Ponderation!$W$2:$AA$2,0))*INDEX(DataBase!$1:$1048576,MATCH(Analyse!$F65,DataBase!$G:$G,0),MATCH(Analyse!P$8,DataBase!$4:$4,0))</f>
        <v>20</v>
      </c>
      <c r="Q65" s="19">
        <f>INDEX(Ponderation!$W:$AA,MATCH(Analyse!Q$8,Ponderation!$W:$W,0),MATCH(Analyse!$B$5,Ponderation!$W$2:$AA$2,0))*INDEX(DataBase!$1:$1048576,MATCH(Analyse!$F65,DataBase!$G:$G,0),MATCH(Analyse!Q$8,DataBase!$4:$4,0))</f>
        <v>0</v>
      </c>
      <c r="R65" s="19">
        <f>INDEX(Ponderation!$W:$AA,MATCH(Analyse!R$8,Ponderation!$W:$W,0),MATCH(Analyse!$B$5,Ponderation!$W$2:$AA$2,0))*INDEX(DataBase!$1:$1048576,MATCH(Analyse!$F65,DataBase!$G:$G,0),MATCH(Analyse!R$8,DataBase!$4:$4,0))</f>
        <v>30</v>
      </c>
      <c r="S65" s="19">
        <f>INDEX(Ponderation!$W:$AA,MATCH(Analyse!S$8,Ponderation!$W:$W,0),MATCH(Analyse!$B$5,Ponderation!$W$2:$AA$2,0))*INDEX(DataBase!$1:$1048576,MATCH(Analyse!$F65,DataBase!$G:$G,0),MATCH(Analyse!S$8,DataBase!$4:$4,0))</f>
        <v>0</v>
      </c>
      <c r="T65" s="19">
        <f>INDEX(Ponderation!$W:$AA,MATCH(Analyse!T$8,Ponderation!$W:$W,0),MATCH(Analyse!$B$5,Ponderation!$W$2:$AA$2,0))*INDEX(DataBase!$1:$1048576,MATCH(Analyse!$F65,DataBase!$G:$G,0),MATCH(Analyse!T$8,DataBase!$4:$4,0))</f>
        <v>0</v>
      </c>
      <c r="U65" s="19">
        <f>INDEX(Ponderation!$W:$AA,MATCH(Analyse!U$8,Ponderation!$W:$W,0),MATCH(Analyse!$B$5,Ponderation!$W$2:$AA$2,0))*INDEX(DataBase!$1:$1048576,MATCH(Analyse!$F65,DataBase!$G:$G,0),MATCH(Analyse!U$8,DataBase!$4:$4,0))</f>
        <v>0</v>
      </c>
      <c r="V65" s="19">
        <f>INDEX(Ponderation!$W:$AA,MATCH(Analyse!V$8,Ponderation!$W:$W,0),MATCH(Analyse!$B$5,Ponderation!$W$2:$AA$2,0))*INDEX(DataBase!$1:$1048576,MATCH(Analyse!$F65,DataBase!$G:$G,0),MATCH(Analyse!V$8,DataBase!$4:$4,0))</f>
        <v>20</v>
      </c>
      <c r="W65" s="19">
        <f>INDEX(Ponderation!$W:$AA,MATCH(Analyse!W$8,Ponderation!$W:$W,0),MATCH(Analyse!$B$5,Ponderation!$W$2:$AA$2,0))*INDEX(DataBase!$1:$1048576,MATCH(Analyse!$F65,DataBase!$G:$G,0),MATCH(Analyse!W$8,DataBase!$4:$4,0))</f>
        <v>0</v>
      </c>
      <c r="X65" s="19">
        <f>INDEX(Ponderation!$W:$AA,MATCH(Analyse!X$8,Ponderation!$W:$W,0),MATCH(Analyse!$B$5,Ponderation!$W$2:$AA$2,0))*INDEX(DataBase!$1:$1048576,MATCH(Analyse!$F65,DataBase!$G:$G,0),MATCH(Analyse!X$8,DataBase!$4:$4,0))</f>
        <v>0</v>
      </c>
      <c r="Y65" s="19">
        <f>INDEX(Ponderation!$W:$AA,MATCH(Analyse!Y$8,Ponderation!$W:$W,0),MATCH(Analyse!$B$5,Ponderation!$W$2:$AA$2,0))*INDEX(DataBase!$1:$1048576,MATCH(Analyse!$F65,DataBase!$G:$G,0),MATCH(Analyse!Y$8,DataBase!$4:$4,0))</f>
        <v>0</v>
      </c>
      <c r="Z65" s="19">
        <f>INDEX(Ponderation!$W:$AA,MATCH(Analyse!Z$8,Ponderation!$W:$W,0),MATCH(Analyse!$B$5,Ponderation!$W$2:$AA$2,0))*INDEX(DataBase!$1:$1048576,MATCH(Analyse!$F65,DataBase!$G:$G,0),MATCH(Analyse!Z$8,DataBase!$4:$4,0))</f>
        <v>0</v>
      </c>
      <c r="AA65" s="19">
        <f>INDEX(Ponderation!$W:$AA,MATCH(Analyse!AA$8,Ponderation!$W:$W,0),MATCH(Analyse!$B$5,Ponderation!$W$2:$AA$2,0))*INDEX(DataBase!$1:$1048576,MATCH(Analyse!$F65,DataBase!$G:$G,0),MATCH(Analyse!AA$8,DataBase!$4:$4,0))</f>
        <v>10</v>
      </c>
      <c r="AB65" s="19">
        <f>INDEX(Ponderation!$W:$AA,MATCH(Analyse!AB$8,Ponderation!$W:$W,0),MATCH(Analyse!$B$5,Ponderation!$W$2:$AA$2,0))*INDEX(DataBase!$1:$1048576,MATCH(Analyse!$F65,DataBase!$G:$G,0),MATCH(Analyse!AB$8,DataBase!$4:$4,0))</f>
        <v>10</v>
      </c>
      <c r="AC65" s="19">
        <f>INDEX(Ponderation!$W:$AA,MATCH(Analyse!AC$8,Ponderation!$W:$W,0),MATCH(Analyse!$B$5,Ponderation!$W$2:$AA$2,0))*INDEX(DataBase!$1:$1048576,MATCH(Analyse!$F65,DataBase!$G:$G,0),MATCH(Analyse!AC$8,DataBase!$4:$4,0))</f>
        <v>0</v>
      </c>
      <c r="AD65" s="19">
        <f>INDEX(Ponderation!$W:$AA,MATCH(Analyse!AD$8,Ponderation!$W:$W,0),MATCH(Analyse!$B$5,Ponderation!$W$2:$AA$2,0))*INDEX(DataBase!$1:$1048576,MATCH(Analyse!$F65,DataBase!$G:$G,0),MATCH(Analyse!AD$8,DataBase!$4:$4,0))</f>
        <v>30</v>
      </c>
      <c r="AE65" s="19">
        <f>INDEX(Ponderation!$W:$AA,MATCH(Analyse!AE$8,Ponderation!$W:$W,0),MATCH(Analyse!$B$5,Ponderation!$W$2:$AA$2,0))*INDEX(DataBase!$1:$1048576,MATCH(Analyse!$F65,DataBase!$G:$G,0),MATCH(Analyse!AE$8,DataBase!$4:$4,0))</f>
        <v>30</v>
      </c>
      <c r="AF65" s="19">
        <f>INDEX(Ponderation!$W:$AA,MATCH(Analyse!AF$8,Ponderation!$W:$W,0),MATCH(Analyse!$B$5,Ponderation!$W$2:$AA$2,0))*INDEX(DataBase!$1:$1048576,MATCH(Analyse!$F65,DataBase!$G:$G,0),MATCH(Analyse!AF$8,DataBase!$4:$4,0))</f>
        <v>30</v>
      </c>
      <c r="AG65" s="19">
        <f>INDEX(Ponderation!$W:$AA,MATCH(Analyse!AG$8,Ponderation!$W:$W,0),MATCH(Analyse!$B$5,Ponderation!$W$2:$AA$2,0))*INDEX(DataBase!$1:$1048576,MATCH(Analyse!$F65,DataBase!$G:$G,0),MATCH(Analyse!AG$8,DataBase!$4:$4,0))</f>
        <v>0</v>
      </c>
      <c r="AH65" s="19">
        <f>INDEX(Ponderation!$W:$AA,MATCH(Analyse!AH$8,Ponderation!$W:$W,0),MATCH(Analyse!$B$5,Ponderation!$W$2:$AA$2,0))*INDEX(DataBase!$1:$1048576,MATCH(Analyse!$F65,DataBase!$G:$G,0),MATCH(Analyse!AH$8,DataBase!$4:$4,0))</f>
        <v>30</v>
      </c>
      <c r="AI65" s="19">
        <f>INDEX(Ponderation!$W:$AA,MATCH(Analyse!AI$8,Ponderation!$W:$W,0),MATCH(Analyse!$B$5,Ponderation!$W$2:$AA$2,0))*INDEX(DataBase!$1:$1048576,MATCH(Analyse!$F65,DataBase!$G:$G,0),MATCH(Analyse!AI$8,DataBase!$4:$4,0))</f>
        <v>0</v>
      </c>
      <c r="AJ65" s="19">
        <f>INDEX(Ponderation!$W:$AA,MATCH(Analyse!AJ$8,Ponderation!$W:$W,0),MATCH(Analyse!$B$5,Ponderation!$W$2:$AA$2,0))*INDEX(DataBase!$1:$1048576,MATCH(Analyse!$F65,DataBase!$G:$G,0),MATCH(Analyse!AJ$8,DataBase!$4:$4,0))</f>
        <v>0</v>
      </c>
      <c r="AK65" s="19">
        <f>INDEX(Ponderation!$W:$AA,MATCH(Analyse!AK$8,Ponderation!$W:$W,0),MATCH(Analyse!$B$5,Ponderation!$W$2:$AA$2,0))*INDEX(DataBase!$1:$1048576,MATCH(Analyse!$F65,DataBase!$G:$G,0),MATCH(Analyse!AK$8,DataBase!$4:$4,0))</f>
        <v>30</v>
      </c>
      <c r="AL65" s="19">
        <f>INDEX(Ponderation!$W:$AA,MATCH(Analyse!AL$8,Ponderation!$W:$W,0),MATCH(Analyse!$B$5,Ponderation!$W$2:$AA$2,0))*INDEX(DataBase!$1:$1048576,MATCH(Analyse!$F65,DataBase!$G:$G,0),MATCH(Analyse!AL$8,DataBase!$4:$4,0))</f>
        <v>0</v>
      </c>
      <c r="AM65" s="19">
        <f>INDEX(Ponderation!$W:$AA,MATCH(Analyse!AM$8,Ponderation!$W:$W,0),MATCH(Analyse!$B$5,Ponderation!$W$2:$AA$2,0))*INDEX(DataBase!$1:$1048576,MATCH(Analyse!$F65,DataBase!$G:$G,0),MATCH(Analyse!AM$8,DataBase!$4:$4,0))</f>
        <v>20</v>
      </c>
      <c r="AN65" s="19">
        <f>INDEX(Ponderation!$W:$AA,MATCH(Analyse!AN$8,Ponderation!$W:$W,0),MATCH(Analyse!$B$5,Ponderation!$W$2:$AA$2,0))*INDEX(DataBase!$1:$1048576,MATCH(Analyse!$F65,DataBase!$G:$G,0),MATCH(Analyse!AN$8,DataBase!$4:$4,0))</f>
        <v>0</v>
      </c>
      <c r="AO65" s="19">
        <f>INDEX(Ponderation!$W:$AA,MATCH(Analyse!AO$8,Ponderation!$W:$W,0),MATCH(Analyse!$B$5,Ponderation!$W$2:$AA$2,0))*INDEX(DataBase!$1:$1048576,MATCH(Analyse!$F65,DataBase!$G:$G,0),MATCH(Analyse!AO$8,DataBase!$4:$4,0))</f>
        <v>0</v>
      </c>
      <c r="AP65" s="19">
        <f>INDEX(Ponderation!$W:$AA,MATCH(Analyse!AP$8,Ponderation!$W:$W,0),MATCH(Analyse!$B$5,Ponderation!$W$2:$AA$2,0))*INDEX(DataBase!$1:$1048576,MATCH(Analyse!$F65,DataBase!$G:$G,0),MATCH(Analyse!AP$8,DataBase!$4:$4,0))</f>
        <v>10</v>
      </c>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c r="CL65" s="13"/>
      <c r="CM65" s="13"/>
      <c r="CN65" s="13"/>
      <c r="CO65" s="13"/>
      <c r="CP65" s="13"/>
      <c r="CQ65" s="13"/>
      <c r="CR65" s="13"/>
      <c r="CS65" s="13"/>
      <c r="CT65" s="13"/>
      <c r="CU65" s="13"/>
      <c r="CV65" s="13"/>
      <c r="CW65" s="13"/>
      <c r="CX65" s="13"/>
      <c r="CY65" s="13"/>
      <c r="CZ65" s="13"/>
      <c r="DA65" s="13"/>
      <c r="DB65" s="13"/>
      <c r="DC65" s="13"/>
      <c r="DD65" s="13"/>
      <c r="DE65" s="13"/>
      <c r="DF65" s="13"/>
      <c r="DG65" s="13"/>
      <c r="DH65" s="13"/>
      <c r="DI65" s="13"/>
      <c r="DJ65" s="13"/>
      <c r="DK65" s="13"/>
      <c r="DL65" s="13"/>
      <c r="DM65" s="13"/>
      <c r="DN65" s="13"/>
      <c r="DO65" s="13"/>
      <c r="DP65" s="13"/>
      <c r="DQ65" s="13"/>
      <c r="DR65" s="13"/>
      <c r="DS65" s="13"/>
      <c r="DT65" s="13"/>
      <c r="DU65" s="13"/>
      <c r="DV65" s="13"/>
      <c r="DW65" s="13"/>
      <c r="DX65" s="13"/>
      <c r="DY65" s="13"/>
      <c r="DZ65" s="13"/>
      <c r="EA65" s="13"/>
      <c r="EB65" s="13"/>
      <c r="EC65" s="13"/>
      <c r="ED65" s="13"/>
      <c r="EE65" s="13"/>
      <c r="EF65" s="13"/>
      <c r="EG65" s="13"/>
      <c r="EH65" s="13"/>
      <c r="EI65" s="13"/>
      <c r="EJ65" s="13"/>
      <c r="EK65" s="13"/>
      <c r="EL65" s="13"/>
      <c r="EM65" s="13"/>
      <c r="EN65" s="13"/>
      <c r="EO65" s="13"/>
      <c r="EP65" s="13"/>
      <c r="EQ65" s="13"/>
      <c r="ER65" s="13"/>
      <c r="ES65" s="13"/>
      <c r="ET65" s="13"/>
      <c r="EU65" s="13"/>
      <c r="EV65" s="13"/>
      <c r="EW65" s="13"/>
      <c r="EX65" s="13"/>
      <c r="EY65" s="13"/>
      <c r="EZ65" s="13"/>
      <c r="FA65" s="13"/>
      <c r="FB65" s="13"/>
      <c r="FC65" s="13"/>
      <c r="FD65" s="13"/>
      <c r="FE65" s="13"/>
      <c r="FF65" s="13"/>
      <c r="FG65" s="13"/>
      <c r="FH65" s="13"/>
      <c r="FI65" s="13"/>
      <c r="FJ65" s="13"/>
      <c r="FK65" s="13"/>
      <c r="FL65" s="13"/>
      <c r="FM65" s="13"/>
      <c r="FN65" s="13"/>
      <c r="FO65" s="13"/>
      <c r="FP65" s="13"/>
      <c r="FQ65" s="13"/>
      <c r="FR65" s="13"/>
      <c r="FS65" s="13"/>
      <c r="FT65" s="13"/>
      <c r="FU65" s="13"/>
      <c r="FV65" s="13"/>
      <c r="FW65" s="13"/>
      <c r="FX65" s="13"/>
      <c r="FY65" s="13"/>
      <c r="FZ65" s="13"/>
      <c r="GA65" s="13"/>
      <c r="GB65" s="13"/>
      <c r="GC65" s="13"/>
      <c r="GD65" s="13"/>
      <c r="GE65" s="13"/>
      <c r="GF65" s="13"/>
      <c r="GG65" s="13"/>
      <c r="GH65" s="13"/>
      <c r="GI65" s="13"/>
      <c r="GJ65" s="13"/>
      <c r="GK65" s="13"/>
      <c r="GL65" s="13"/>
      <c r="GM65" s="13"/>
      <c r="GN65" s="13"/>
      <c r="GO65" s="13"/>
      <c r="GP65" s="13"/>
      <c r="GQ65" s="13"/>
      <c r="GR65" s="13"/>
      <c r="GS65" s="13"/>
      <c r="GT65" s="13"/>
      <c r="GU65" s="13"/>
      <c r="GV65" s="13"/>
      <c r="GW65" s="13"/>
      <c r="GX65" s="13"/>
      <c r="GY65" s="13"/>
      <c r="GZ65" s="13"/>
      <c r="HA65" s="13"/>
      <c r="HB65" s="13"/>
      <c r="HC65" s="13"/>
      <c r="HD65" s="13"/>
      <c r="HE65" s="13"/>
      <c r="HF65" s="13"/>
      <c r="HG65" s="13"/>
      <c r="HH65" s="13"/>
      <c r="HI65" s="13"/>
      <c r="HJ65" s="13"/>
      <c r="HK65" s="13"/>
      <c r="HL65" s="13"/>
      <c r="HM65" s="13"/>
      <c r="HN65" s="13"/>
      <c r="HO65" s="13"/>
      <c r="HP65" s="13"/>
      <c r="HQ65" s="13"/>
      <c r="HR65" s="13"/>
      <c r="HS65" s="13"/>
      <c r="HT65" s="13"/>
      <c r="HU65" s="13"/>
      <c r="HV65" s="13"/>
      <c r="HW65" s="13"/>
      <c r="HX65" s="13"/>
      <c r="HY65" s="13"/>
      <c r="HZ65" s="13"/>
      <c r="IA65" s="13"/>
      <c r="IB65" s="13"/>
      <c r="IC65" s="13"/>
      <c r="ID65" s="13"/>
      <c r="IE65" s="13"/>
      <c r="IF65" s="13"/>
      <c r="IG65" s="13"/>
      <c r="IH65" s="13"/>
      <c r="II65" s="13"/>
      <c r="IJ65" s="13"/>
      <c r="IK65" s="13"/>
      <c r="IL65" s="13"/>
      <c r="IM65" s="13"/>
      <c r="IN65" s="13"/>
      <c r="IO65" s="13"/>
      <c r="IP65" s="13"/>
      <c r="IQ65" s="13"/>
      <c r="IR65" s="13"/>
      <c r="IS65" s="13"/>
      <c r="IT65" s="13"/>
      <c r="IU65" s="13"/>
      <c r="IV65" s="13"/>
      <c r="IW65" s="13"/>
      <c r="IX65" s="13"/>
      <c r="IY65" s="13"/>
      <c r="IZ65" s="13"/>
      <c r="JA65" s="13"/>
      <c r="JB65" s="13"/>
      <c r="JC65" s="13"/>
      <c r="JD65" s="13"/>
      <c r="JE65" s="13"/>
      <c r="JF65" s="13"/>
      <c r="JG65" s="13"/>
      <c r="JH65" s="13"/>
      <c r="JI65" s="13"/>
      <c r="JJ65" s="13"/>
      <c r="JK65" s="13"/>
      <c r="JL65" s="13"/>
      <c r="JM65" s="13"/>
      <c r="JN65" s="13"/>
      <c r="JO65" s="13"/>
      <c r="JP65" s="13"/>
      <c r="JQ65" s="13"/>
      <c r="JR65" s="13"/>
      <c r="JS65" s="13"/>
      <c r="JT65" s="13"/>
      <c r="JU65" s="13"/>
      <c r="JV65" s="13"/>
      <c r="JW65" s="13"/>
      <c r="JX65" s="13"/>
      <c r="JY65" s="13"/>
      <c r="JZ65" s="13"/>
      <c r="KA65" s="13"/>
      <c r="KB65" s="13"/>
      <c r="KC65" s="13"/>
      <c r="KD65" s="13"/>
      <c r="KE65" s="13"/>
      <c r="KF65" s="13"/>
      <c r="KG65" s="13"/>
      <c r="KH65" s="13"/>
      <c r="KI65" s="13"/>
      <c r="KJ65" s="13"/>
      <c r="KK65" s="13"/>
      <c r="KL65" s="13"/>
      <c r="KM65" s="13"/>
      <c r="KN65" s="13"/>
      <c r="KO65" s="13"/>
      <c r="KP65" s="13"/>
      <c r="KQ65" s="13"/>
      <c r="KR65" s="13"/>
      <c r="KS65" s="13"/>
      <c r="KT65" s="13"/>
      <c r="KU65" s="13"/>
      <c r="KV65" s="13"/>
      <c r="KW65" s="13"/>
      <c r="KX65" s="13"/>
      <c r="KY65" s="13"/>
      <c r="KZ65" s="13"/>
      <c r="LA65" s="13"/>
      <c r="LB65" s="13"/>
      <c r="LC65" s="13"/>
      <c r="LD65" s="13"/>
      <c r="LE65" s="13"/>
      <c r="LF65" s="13"/>
      <c r="LG65" s="13"/>
      <c r="LH65" s="13"/>
      <c r="LI65" s="13"/>
      <c r="LJ65" s="13"/>
      <c r="LK65" s="13"/>
      <c r="LL65" s="13"/>
      <c r="LM65" s="13"/>
      <c r="LN65" s="13"/>
      <c r="LO65" s="13"/>
      <c r="LP65" s="13"/>
      <c r="LQ65" s="13"/>
      <c r="LR65" s="13"/>
      <c r="LS65" s="13"/>
      <c r="LT65" s="13"/>
      <c r="LU65" s="13"/>
      <c r="LV65" s="13"/>
      <c r="LW65" s="13"/>
      <c r="LX65" s="13"/>
      <c r="LY65" s="13"/>
      <c r="LZ65" s="13"/>
      <c r="MA65" s="13"/>
      <c r="MB65" s="13"/>
      <c r="MC65" s="13"/>
      <c r="MD65" s="13"/>
      <c r="ME65" s="13"/>
      <c r="MF65" s="13"/>
      <c r="MG65" s="13"/>
      <c r="MH65" s="13"/>
      <c r="MI65" s="13"/>
      <c r="MJ65" s="13"/>
      <c r="MK65" s="13"/>
      <c r="ML65" s="13"/>
      <c r="MM65" s="13"/>
      <c r="MN65" s="13"/>
      <c r="MO65" s="13"/>
      <c r="MP65" s="13"/>
      <c r="MQ65" s="13"/>
      <c r="MR65" s="13"/>
      <c r="MS65" s="13"/>
      <c r="MT65" s="13"/>
      <c r="MU65" s="13"/>
      <c r="MV65" s="13"/>
      <c r="MW65" s="13"/>
      <c r="MX65" s="13"/>
      <c r="MY65" s="13"/>
      <c r="MZ65" s="13"/>
      <c r="NA65" s="13"/>
      <c r="NB65" s="13"/>
      <c r="NC65" s="13"/>
      <c r="ND65" s="13"/>
      <c r="NE65" s="13"/>
      <c r="NF65" s="13"/>
      <c r="NG65" s="13"/>
      <c r="NH65" s="13"/>
      <c r="NI65" s="13"/>
      <c r="NJ65" s="13"/>
      <c r="NK65" s="13"/>
      <c r="NL65" s="13"/>
      <c r="NM65" s="13"/>
      <c r="NN65" s="13"/>
      <c r="NO65" s="13"/>
      <c r="NP65" s="13"/>
      <c r="NQ65" s="13"/>
      <c r="NR65" s="13"/>
      <c r="NS65" s="13"/>
      <c r="NT65" s="13"/>
      <c r="NU65" s="13"/>
      <c r="NV65" s="13"/>
      <c r="NW65" s="13"/>
      <c r="NX65" s="13"/>
      <c r="NY65" s="13"/>
      <c r="NZ65" s="13"/>
      <c r="OA65" s="13"/>
      <c r="OB65" s="13"/>
      <c r="OC65" s="13"/>
      <c r="OD65" s="13"/>
      <c r="OE65" s="13"/>
      <c r="OF65" s="13"/>
      <c r="OG65" s="13"/>
      <c r="OH65" s="13"/>
      <c r="OI65" s="13"/>
      <c r="OJ65" s="13"/>
      <c r="OK65" s="13"/>
      <c r="OL65" s="13"/>
      <c r="OM65" s="13"/>
      <c r="ON65" s="13"/>
      <c r="OO65" s="13"/>
      <c r="OP65" s="13"/>
      <c r="OQ65" s="13"/>
      <c r="OR65" s="13"/>
      <c r="OS65" s="13"/>
      <c r="OT65" s="13"/>
      <c r="OU65" s="13"/>
      <c r="OV65" s="13"/>
      <c r="OW65" s="13"/>
      <c r="OX65" s="13"/>
      <c r="OY65" s="13"/>
      <c r="OZ65" s="13"/>
      <c r="PA65" s="13"/>
      <c r="PB65" s="13"/>
      <c r="PC65" s="13"/>
      <c r="PD65" s="13"/>
      <c r="PE65" s="13"/>
      <c r="PF65" s="13"/>
      <c r="PG65" s="13"/>
      <c r="PH65" s="13"/>
      <c r="PI65" s="13"/>
      <c r="PJ65" s="13"/>
      <c r="PK65" s="13"/>
      <c r="PL65" s="13"/>
      <c r="PM65" s="13"/>
      <c r="PN65" s="13"/>
      <c r="PO65" s="13"/>
      <c r="PP65" s="13"/>
      <c r="PQ65" s="13"/>
      <c r="PR65" s="13"/>
      <c r="PS65" s="13"/>
      <c r="PT65" s="13"/>
      <c r="PU65" s="13"/>
      <c r="PV65" s="13"/>
      <c r="PW65" s="13"/>
      <c r="PX65" s="13"/>
      <c r="PY65" s="13"/>
      <c r="PZ65" s="13"/>
      <c r="QA65" s="13"/>
      <c r="QB65" s="13"/>
      <c r="QC65" s="13"/>
      <c r="QD65" s="13"/>
      <c r="QE65" s="13"/>
      <c r="QF65" s="13"/>
      <c r="QG65" s="13"/>
      <c r="QH65" s="13"/>
      <c r="QI65" s="13"/>
      <c r="QJ65" s="13"/>
      <c r="QK65" s="13"/>
      <c r="QL65" s="13"/>
      <c r="QM65" s="13"/>
      <c r="QN65" s="13"/>
      <c r="QO65" s="13"/>
      <c r="QP65" s="13"/>
      <c r="QQ65" s="13"/>
      <c r="QR65" s="13"/>
      <c r="QS65" s="13"/>
      <c r="QT65" s="13"/>
      <c r="QU65" s="13"/>
      <c r="QV65" s="13"/>
      <c r="QW65" s="13"/>
      <c r="QX65" s="13"/>
      <c r="QY65" s="13"/>
      <c r="QZ65" s="13"/>
      <c r="RA65" s="13"/>
      <c r="RB65" s="13"/>
      <c r="RC65" s="13"/>
      <c r="RD65" s="13"/>
      <c r="RE65" s="13"/>
      <c r="RF65" s="13"/>
      <c r="RG65" s="13"/>
      <c r="RH65" s="13"/>
      <c r="RI65" s="13"/>
      <c r="RJ65" s="13"/>
      <c r="RK65" s="13"/>
      <c r="RL65" s="13"/>
      <c r="RM65" s="13"/>
      <c r="RN65" s="13"/>
      <c r="RO65" s="13"/>
      <c r="RP65" s="13"/>
      <c r="RQ65" s="13"/>
      <c r="RR65" s="13"/>
      <c r="RS65" s="13"/>
      <c r="RT65" s="13"/>
      <c r="RU65" s="13"/>
      <c r="RV65" s="13"/>
      <c r="RW65" s="13"/>
      <c r="RX65" s="13"/>
      <c r="RY65" s="13"/>
      <c r="RZ65" s="13"/>
      <c r="SA65" s="13"/>
      <c r="SB65" s="13"/>
      <c r="SC65" s="13"/>
      <c r="SD65" s="13"/>
      <c r="SE65" s="13"/>
      <c r="SF65" s="13"/>
      <c r="SG65" s="13"/>
      <c r="SH65" s="13"/>
      <c r="SI65" s="13"/>
      <c r="SJ65" s="13"/>
      <c r="SK65" s="13"/>
      <c r="SL65" s="13"/>
      <c r="SM65" s="13"/>
      <c r="SN65" s="13"/>
      <c r="SO65" s="13"/>
      <c r="SP65" s="13"/>
      <c r="SQ65" s="13"/>
      <c r="SR65" s="13"/>
      <c r="SS65" s="13"/>
      <c r="ST65" s="13"/>
      <c r="SU65" s="13"/>
      <c r="SV65" s="13"/>
      <c r="SW65" s="13"/>
      <c r="SX65" s="13"/>
      <c r="SY65" s="13"/>
      <c r="SZ65" s="13"/>
      <c r="TA65" s="13"/>
      <c r="TB65" s="13"/>
      <c r="TC65" s="13"/>
      <c r="TD65" s="13"/>
      <c r="TE65" s="13"/>
      <c r="TF65" s="13"/>
      <c r="TG65" s="13"/>
      <c r="TH65" s="13"/>
      <c r="TI65" s="13"/>
      <c r="TJ65" s="13"/>
      <c r="TK65" s="13"/>
      <c r="TL65" s="13"/>
      <c r="TM65" s="13"/>
      <c r="TN65" s="13"/>
      <c r="TO65" s="13"/>
      <c r="TP65" s="13"/>
      <c r="TQ65" s="13"/>
      <c r="TR65" s="13"/>
      <c r="TS65" s="13"/>
      <c r="TT65" s="13"/>
      <c r="TU65" s="13"/>
      <c r="TV65" s="13"/>
      <c r="TW65" s="13"/>
      <c r="TX65" s="13"/>
      <c r="TY65" s="13"/>
      <c r="TZ65" s="13"/>
      <c r="UA65" s="13"/>
      <c r="UB65" s="13"/>
      <c r="UC65" s="13"/>
      <c r="UD65" s="13"/>
      <c r="UE65" s="13"/>
      <c r="UF65" s="13"/>
      <c r="UG65" s="13"/>
      <c r="UH65" s="13"/>
      <c r="UI65" s="13"/>
      <c r="UJ65" s="13"/>
      <c r="UK65" s="13"/>
      <c r="UL65" s="13"/>
      <c r="UM65" s="13"/>
      <c r="UN65" s="13"/>
      <c r="UO65" s="13"/>
      <c r="UP65" s="13"/>
      <c r="UQ65" s="13"/>
      <c r="UR65" s="13"/>
      <c r="US65" s="13"/>
      <c r="UT65" s="13"/>
      <c r="UU65" s="13"/>
      <c r="UV65" s="13"/>
      <c r="UW65" s="13"/>
      <c r="UX65" s="13"/>
      <c r="UY65" s="13"/>
      <c r="UZ65" s="13"/>
      <c r="VA65" s="13"/>
      <c r="VB65" s="13"/>
      <c r="VC65" s="13"/>
      <c r="VD65" s="13"/>
      <c r="VE65" s="13"/>
      <c r="VF65" s="13"/>
      <c r="VG65" s="13"/>
      <c r="VH65" s="13"/>
      <c r="VI65" s="13"/>
      <c r="VJ65" s="13"/>
      <c r="VK65" s="13"/>
      <c r="VL65" s="13"/>
      <c r="VM65" s="13"/>
      <c r="VN65" s="13"/>
      <c r="VO65" s="13"/>
      <c r="VP65" s="13"/>
      <c r="VQ65" s="13"/>
      <c r="VR65" s="13"/>
      <c r="VS65" s="13"/>
      <c r="VT65" s="13"/>
      <c r="VU65" s="13"/>
      <c r="VV65" s="13"/>
      <c r="VW65" s="13"/>
      <c r="VX65" s="13"/>
      <c r="VY65" s="13"/>
      <c r="VZ65" s="13"/>
      <c r="WA65" s="13"/>
      <c r="WB65" s="13"/>
      <c r="WC65" s="13"/>
      <c r="WD65" s="13"/>
      <c r="WE65" s="13"/>
      <c r="WF65" s="13"/>
      <c r="WG65" s="13"/>
      <c r="WH65" s="13"/>
      <c r="WI65" s="13"/>
      <c r="WJ65" s="13"/>
      <c r="WK65" s="13"/>
      <c r="WL65" s="13"/>
      <c r="WM65" s="13"/>
      <c r="WN65" s="13"/>
      <c r="WO65" s="13"/>
      <c r="WP65" s="13"/>
      <c r="WQ65" s="13"/>
      <c r="WR65" s="13"/>
      <c r="WS65" s="13"/>
      <c r="WT65" s="13"/>
      <c r="WU65" s="13"/>
      <c r="WV65" s="13"/>
      <c r="WW65" s="13"/>
      <c r="WX65" s="13"/>
      <c r="WY65" s="13"/>
      <c r="WZ65" s="13"/>
      <c r="XA65" s="13"/>
      <c r="XB65" s="13"/>
      <c r="XC65" s="13"/>
      <c r="XD65" s="13"/>
      <c r="XE65" s="13"/>
      <c r="XF65" s="13"/>
      <c r="XG65" s="13"/>
      <c r="XH65" s="13"/>
      <c r="XI65" s="13"/>
      <c r="XJ65" s="13"/>
      <c r="XK65" s="13"/>
      <c r="XL65" s="13"/>
      <c r="XM65" s="13"/>
      <c r="XN65" s="13"/>
      <c r="XO65" s="13"/>
      <c r="XP65" s="13"/>
      <c r="XQ65" s="13"/>
      <c r="XR65" s="13"/>
      <c r="XS65" s="13"/>
      <c r="XT65" s="13"/>
      <c r="XU65" s="13"/>
      <c r="XV65" s="13"/>
      <c r="XW65" s="13"/>
      <c r="XX65" s="13"/>
      <c r="XY65" s="13"/>
      <c r="XZ65" s="13"/>
      <c r="YA65" s="13"/>
      <c r="YB65" s="13"/>
      <c r="YC65" s="13"/>
      <c r="YD65" s="13"/>
      <c r="YE65" s="13"/>
      <c r="YF65" s="13"/>
      <c r="YG65" s="13"/>
      <c r="YH65" s="13"/>
      <c r="YI65" s="13"/>
      <c r="YJ65" s="13"/>
      <c r="YK65" s="13"/>
      <c r="YL65" s="13"/>
      <c r="YM65" s="13"/>
      <c r="YN65" s="13"/>
      <c r="YO65" s="13"/>
      <c r="YP65" s="13"/>
      <c r="YQ65" s="13"/>
      <c r="YR65" s="13"/>
      <c r="YS65" s="13"/>
      <c r="YT65" s="13"/>
      <c r="YU65" s="13"/>
      <c r="YV65" s="13"/>
      <c r="YW65" s="13"/>
      <c r="YX65" s="13"/>
      <c r="YY65" s="13"/>
      <c r="YZ65" s="13"/>
      <c r="ZA65" s="13"/>
      <c r="ZB65" s="13"/>
      <c r="ZC65" s="13"/>
      <c r="ZD65" s="13"/>
      <c r="ZE65" s="13"/>
      <c r="ZF65" s="13"/>
      <c r="ZG65" s="13"/>
      <c r="ZH65" s="13"/>
      <c r="ZI65" s="13"/>
      <c r="ZJ65" s="13"/>
      <c r="ZK65" s="13"/>
      <c r="ZL65" s="13"/>
      <c r="ZM65" s="13"/>
      <c r="ZN65" s="13"/>
      <c r="ZO65" s="13"/>
      <c r="ZP65" s="13"/>
      <c r="ZQ65" s="13"/>
      <c r="ZR65" s="13"/>
      <c r="ZS65" s="13"/>
      <c r="ZT65" s="13"/>
      <c r="ZU65" s="13"/>
      <c r="ZV65" s="13"/>
      <c r="ZW65" s="13"/>
      <c r="ZX65" s="13"/>
      <c r="ZY65" s="13"/>
      <c r="ZZ65" s="13"/>
      <c r="AAA65" s="13"/>
      <c r="AAB65" s="13"/>
      <c r="AAC65" s="13"/>
      <c r="AAD65" s="13"/>
      <c r="AAE65" s="13"/>
      <c r="AAF65" s="13"/>
      <c r="AAG65" s="13"/>
      <c r="AAH65" s="13"/>
      <c r="AAI65" s="13"/>
      <c r="AAJ65" s="13"/>
      <c r="AAK65" s="13"/>
      <c r="AAL65" s="13"/>
      <c r="AAM65" s="13"/>
      <c r="AAN65" s="13"/>
      <c r="AAO65" s="13"/>
      <c r="AAP65" s="13"/>
      <c r="AAQ65" s="13"/>
      <c r="AAR65" s="13"/>
      <c r="AAS65" s="13"/>
      <c r="AAT65" s="13"/>
      <c r="AAU65" s="13"/>
      <c r="AAV65" s="13"/>
      <c r="AAW65" s="13"/>
      <c r="AAX65" s="13"/>
      <c r="AAY65" s="13"/>
      <c r="AAZ65" s="13"/>
      <c r="ABA65" s="13"/>
      <c r="ABB65" s="13"/>
      <c r="ABC65" s="13"/>
      <c r="ABD65" s="13"/>
      <c r="ABE65" s="13"/>
      <c r="ABF65" s="13"/>
      <c r="ABG65" s="13"/>
      <c r="ABH65" s="13"/>
      <c r="ABI65" s="13"/>
      <c r="ABJ65" s="13"/>
      <c r="ABK65" s="13"/>
      <c r="ABL65" s="13"/>
      <c r="ABM65" s="13"/>
      <c r="ABN65" s="13"/>
      <c r="ABO65" s="13"/>
      <c r="ABP65" s="13"/>
      <c r="ABQ65" s="13"/>
      <c r="ABR65" s="13"/>
      <c r="ABS65" s="13"/>
      <c r="ABT65" s="13"/>
      <c r="ABU65" s="13"/>
      <c r="ABV65" s="13"/>
      <c r="ABW65" s="13"/>
      <c r="ABX65" s="13"/>
      <c r="ABY65" s="13"/>
      <c r="ABZ65" s="13"/>
      <c r="ACA65" s="13"/>
      <c r="ACB65" s="13"/>
      <c r="ACC65" s="13"/>
      <c r="ACD65" s="13"/>
      <c r="ACE65" s="13"/>
      <c r="ACF65" s="13"/>
      <c r="ACG65" s="13"/>
      <c r="ACH65" s="13"/>
      <c r="ACI65" s="13"/>
      <c r="ACJ65" s="13"/>
      <c r="ACK65" s="13"/>
      <c r="ACL65" s="13"/>
      <c r="ACM65" s="13"/>
      <c r="ACN65" s="13"/>
      <c r="ACO65" s="13"/>
      <c r="ACP65" s="13"/>
      <c r="ACQ65" s="13"/>
      <c r="ACR65" s="13"/>
      <c r="ACS65" s="13"/>
      <c r="ACT65" s="13"/>
      <c r="ACU65" s="13"/>
      <c r="ACV65" s="13"/>
      <c r="ACW65" s="13"/>
      <c r="ACX65" s="13"/>
      <c r="ACY65" s="13"/>
      <c r="ACZ65" s="13"/>
      <c r="ADA65" s="13"/>
      <c r="ADB65" s="13"/>
      <c r="ADC65" s="13"/>
      <c r="ADD65" s="13"/>
      <c r="ADE65" s="13"/>
      <c r="ADF65" s="13"/>
      <c r="ADG65" s="13"/>
      <c r="ADH65" s="13"/>
      <c r="ADI65" s="13"/>
      <c r="ADJ65" s="13"/>
      <c r="ADK65" s="13"/>
      <c r="ADL65" s="13"/>
      <c r="ADM65" s="13"/>
      <c r="ADN65" s="13"/>
      <c r="ADO65" s="13"/>
      <c r="ADP65" s="13"/>
      <c r="ADQ65" s="13"/>
      <c r="ADR65" s="13"/>
      <c r="ADS65" s="13"/>
      <c r="ADT65" s="13"/>
      <c r="ADU65" s="13"/>
      <c r="ADV65" s="13"/>
      <c r="ADW65" s="13"/>
      <c r="ADX65" s="13"/>
      <c r="ADY65" s="13"/>
      <c r="ADZ65" s="13"/>
      <c r="AEA65" s="13"/>
      <c r="AEB65" s="13"/>
      <c r="AEC65" s="13"/>
      <c r="AED65" s="13"/>
      <c r="AEE65" s="13"/>
      <c r="AEF65" s="13"/>
      <c r="AEG65" s="13"/>
      <c r="AEH65" s="13"/>
      <c r="AEI65" s="13"/>
      <c r="AEJ65" s="13"/>
      <c r="AEK65" s="13"/>
      <c r="AEL65" s="13"/>
      <c r="AEM65" s="13"/>
      <c r="AEN65" s="13"/>
      <c r="AEO65" s="13"/>
      <c r="AEP65" s="13"/>
      <c r="AEQ65" s="13"/>
      <c r="AER65" s="13"/>
      <c r="AES65" s="13"/>
      <c r="AET65" s="13"/>
      <c r="AEU65" s="13"/>
      <c r="AEV65" s="13"/>
      <c r="AEW65" s="13"/>
      <c r="AEX65" s="13"/>
      <c r="AEY65" s="13"/>
      <c r="AEZ65" s="13"/>
      <c r="AFA65" s="13"/>
      <c r="AFB65" s="13"/>
      <c r="AFC65" s="13"/>
      <c r="AFD65" s="13"/>
      <c r="AFE65" s="13"/>
      <c r="AFF65" s="13"/>
      <c r="AFG65" s="13"/>
      <c r="AFH65" s="13"/>
      <c r="AFI65" s="13"/>
      <c r="AFJ65" s="13"/>
      <c r="AFK65" s="13"/>
      <c r="AFL65" s="13"/>
      <c r="AFM65" s="13"/>
      <c r="AFN65" s="13"/>
      <c r="AFO65" s="13"/>
      <c r="AFP65" s="13"/>
      <c r="AFQ65" s="13"/>
      <c r="AFR65" s="13"/>
      <c r="AFS65" s="13"/>
      <c r="AFT65" s="13"/>
      <c r="AFU65" s="13"/>
      <c r="AFV65" s="13"/>
      <c r="AFW65" s="13"/>
      <c r="AFX65" s="13"/>
      <c r="AFY65" s="13"/>
      <c r="AFZ65" s="13"/>
      <c r="AGA65" s="13"/>
      <c r="AGB65" s="13"/>
      <c r="AGC65" s="13"/>
      <c r="AGD65" s="13"/>
      <c r="AGE65" s="13"/>
      <c r="AGF65" s="13"/>
      <c r="AGG65" s="13"/>
      <c r="AGH65" s="13"/>
      <c r="AGI65" s="13"/>
      <c r="AGJ65" s="13"/>
      <c r="AGK65" s="13"/>
      <c r="AGL65" s="13"/>
      <c r="AGM65" s="13"/>
      <c r="AGN65" s="13"/>
      <c r="AGO65" s="13"/>
      <c r="AGP65" s="13"/>
      <c r="AGQ65" s="13"/>
      <c r="AGR65" s="13"/>
      <c r="AGS65" s="13"/>
      <c r="AGT65" s="13"/>
      <c r="AGU65" s="13"/>
      <c r="AGV65" s="13"/>
      <c r="AGW65" s="13"/>
      <c r="AGX65" s="13"/>
      <c r="AGY65" s="13"/>
      <c r="AGZ65" s="13"/>
      <c r="AHA65" s="13"/>
      <c r="AHB65" s="13"/>
      <c r="AHC65" s="13"/>
      <c r="AHD65" s="13"/>
      <c r="AHE65" s="13"/>
      <c r="AHF65" s="13"/>
      <c r="AHG65" s="13"/>
      <c r="AHH65" s="13"/>
      <c r="AHI65" s="13"/>
      <c r="AHJ65" s="13"/>
      <c r="AHK65" s="13"/>
      <c r="AHL65" s="13"/>
      <c r="AHM65" s="13"/>
      <c r="AHN65" s="13"/>
      <c r="AHO65" s="13"/>
      <c r="AHP65" s="13"/>
      <c r="AHQ65" s="13"/>
      <c r="AHR65" s="13"/>
      <c r="AHS65" s="13"/>
      <c r="AHT65" s="13"/>
      <c r="AHU65" s="13"/>
      <c r="AHV65" s="13"/>
      <c r="AHW65" s="13"/>
      <c r="AHX65" s="13"/>
      <c r="AHY65" s="13"/>
      <c r="AHZ65" s="13"/>
      <c r="AIA65" s="13"/>
      <c r="AIB65" s="13"/>
      <c r="AIC65" s="13"/>
      <c r="AID65" s="13"/>
      <c r="AIE65" s="13"/>
      <c r="AIF65" s="13"/>
      <c r="AIG65" s="13"/>
      <c r="AIH65" s="13"/>
      <c r="AII65" s="13"/>
      <c r="AIJ65" s="13"/>
      <c r="AIK65" s="13"/>
      <c r="AIL65" s="13"/>
      <c r="AIM65" s="13"/>
      <c r="AIN65" s="13"/>
      <c r="AIO65" s="13"/>
      <c r="AIP65" s="13"/>
      <c r="AIQ65" s="13"/>
      <c r="AIR65" s="13"/>
      <c r="AIS65" s="13"/>
      <c r="AIT65" s="13"/>
      <c r="AIU65" s="13"/>
      <c r="AIV65" s="13"/>
      <c r="AIW65" s="13"/>
      <c r="AIX65" s="13"/>
      <c r="AIY65" s="13"/>
      <c r="AIZ65" s="13"/>
      <c r="AJA65" s="13"/>
      <c r="AJB65" s="13"/>
      <c r="AJC65" s="13"/>
      <c r="AJD65" s="13"/>
      <c r="AJE65" s="13"/>
      <c r="AJF65" s="13"/>
      <c r="AJG65" s="13"/>
      <c r="AJH65" s="13"/>
      <c r="AJI65" s="13"/>
      <c r="AJJ65" s="13"/>
      <c r="AJK65" s="13"/>
      <c r="AJL65" s="13"/>
      <c r="AJM65" s="13"/>
      <c r="AJN65" s="13"/>
      <c r="AJO65" s="13"/>
      <c r="AJP65" s="13"/>
      <c r="AJQ65" s="13"/>
      <c r="AJR65" s="13"/>
      <c r="AJS65" s="13"/>
      <c r="AJT65" s="13"/>
      <c r="AJU65" s="13"/>
      <c r="AJV65" s="13"/>
      <c r="AJW65" s="13"/>
      <c r="AJX65" s="13"/>
      <c r="AJY65" s="13"/>
      <c r="AJZ65" s="13"/>
      <c r="AKA65" s="13"/>
      <c r="AKB65" s="13"/>
      <c r="AKC65" s="13"/>
      <c r="AKD65" s="13"/>
      <c r="AKE65" s="13"/>
      <c r="AKF65" s="13"/>
      <c r="AKG65" s="13"/>
      <c r="AKH65" s="13"/>
      <c r="AKI65" s="13"/>
      <c r="AKJ65" s="13"/>
      <c r="AKK65" s="13"/>
      <c r="AKL65" s="13"/>
      <c r="AKM65" s="13"/>
      <c r="AKN65" s="13"/>
      <c r="AKO65" s="13"/>
      <c r="AKP65" s="13"/>
      <c r="AKQ65" s="13"/>
      <c r="AKR65" s="13"/>
      <c r="AKS65" s="13"/>
      <c r="AKT65" s="13"/>
      <c r="AKU65" s="13"/>
      <c r="AKV65" s="13"/>
      <c r="AKW65" s="13"/>
      <c r="AKX65" s="13"/>
      <c r="AKY65" s="13"/>
      <c r="AKZ65" s="13"/>
      <c r="ALA65" s="13"/>
      <c r="ALB65" s="13"/>
      <c r="ALC65" s="13"/>
      <c r="ALD65" s="13"/>
      <c r="ALE65" s="13"/>
      <c r="ALF65" s="13"/>
      <c r="ALG65" s="13"/>
      <c r="ALH65" s="13"/>
      <c r="ALI65" s="13"/>
      <c r="ALJ65" s="13"/>
      <c r="ALK65" s="13"/>
      <c r="ALL65" s="13"/>
      <c r="ALM65" s="13"/>
      <c r="ALN65" s="13"/>
      <c r="ALO65" s="13"/>
      <c r="ALP65" s="13"/>
      <c r="ALQ65" s="13"/>
      <c r="ALR65" s="13"/>
      <c r="ALS65" s="13"/>
      <c r="ALT65" s="13"/>
      <c r="ALU65" s="13"/>
    </row>
    <row r="66" spans="1:1012" s="12" customFormat="1" ht="18">
      <c r="A66" s="112" t="str">
        <f>DataBase!B62</f>
        <v>Mytilus galloprovincialis</v>
      </c>
      <c r="B66" s="112" t="str">
        <f>DataBase!C62</f>
        <v>phagocytose</v>
      </c>
      <c r="C66" s="112" t="str">
        <f>DataBase!D62</f>
        <v>Côtier</v>
      </c>
      <c r="D66" s="112" t="str">
        <f>DataBase!E62</f>
        <v>F. Le Foll</v>
      </c>
      <c r="E66" s="112" t="str">
        <f>DataBase!F62</f>
        <v>SEBIO</v>
      </c>
      <c r="F66" s="20" t="str">
        <f t="shared" si="0"/>
        <v>Mytilus galloprovincialis phagocytose</v>
      </c>
      <c r="G66" s="20">
        <f>_xlfn.RANK.EQ(H66,$H$9:$H$997,0)+COUNTIF(H$8:H65,H66)</f>
        <v>55</v>
      </c>
      <c r="H66" s="20">
        <f t="shared" si="1"/>
        <v>310</v>
      </c>
      <c r="I66" s="19">
        <f>INDEX(Ponderation!$W:$AA,MATCH(Analyse!I$8,Ponderation!$W:$W,0),MATCH(Analyse!$B$5,Ponderation!$W$2:$AA$2,0))*INDEX(DataBase!$1:$1048576,MATCH(Analyse!$F66,DataBase!$G:$G,0),MATCH(Analyse!I$8,DataBase!$4:$4,0))</f>
        <v>0</v>
      </c>
      <c r="J66" s="19">
        <f>INDEX(Ponderation!$W:$AA,MATCH(Analyse!J$8,Ponderation!$W:$W,0),MATCH(Analyse!$B$5,Ponderation!$W$2:$AA$2,0))*INDEX(DataBase!$1:$1048576,MATCH(Analyse!$F66,DataBase!$G:$G,0),MATCH(Analyse!J$8,DataBase!$4:$4,0))</f>
        <v>20</v>
      </c>
      <c r="K66" s="19">
        <f>INDEX(Ponderation!$W:$AA,MATCH(Analyse!K$8,Ponderation!$W:$W,0),MATCH(Analyse!$B$5,Ponderation!$W$2:$AA$2,0))*INDEX(DataBase!$1:$1048576,MATCH(Analyse!$F66,DataBase!$G:$G,0),MATCH(Analyse!K$8,DataBase!$4:$4,0))</f>
        <v>0</v>
      </c>
      <c r="L66" s="19">
        <f>INDEX(Ponderation!$W:$AA,MATCH(Analyse!L$8,Ponderation!$W:$W,0),MATCH(Analyse!$B$5,Ponderation!$W$2:$AA$2,0))*INDEX(DataBase!$1:$1048576,MATCH(Analyse!$F66,DataBase!$G:$G,0),MATCH(Analyse!L$8,DataBase!$4:$4,0))</f>
        <v>0</v>
      </c>
      <c r="M66" s="19">
        <f>INDEX(Ponderation!$W:$AA,MATCH(Analyse!M$8,Ponderation!$W:$W,0),MATCH(Analyse!$B$5,Ponderation!$W$2:$AA$2,0))*INDEX(DataBase!$1:$1048576,MATCH(Analyse!$F66,DataBase!$G:$G,0),MATCH(Analyse!M$8,DataBase!$4:$4,0))</f>
        <v>20</v>
      </c>
      <c r="N66" s="19">
        <f>INDEX(Ponderation!$W:$AA,MATCH(Analyse!N$8,Ponderation!$W:$W,0),MATCH(Analyse!$B$5,Ponderation!$W$2:$AA$2,0))*INDEX(DataBase!$1:$1048576,MATCH(Analyse!$F66,DataBase!$G:$G,0),MATCH(Analyse!N$8,DataBase!$4:$4,0))</f>
        <v>0</v>
      </c>
      <c r="O66" s="19">
        <f>INDEX(Ponderation!$W:$AA,MATCH(Analyse!O$8,Ponderation!$W:$W,0),MATCH(Analyse!$B$5,Ponderation!$W$2:$AA$2,0))*INDEX(DataBase!$1:$1048576,MATCH(Analyse!$F66,DataBase!$G:$G,0),MATCH(Analyse!O$8,DataBase!$4:$4,0))</f>
        <v>0</v>
      </c>
      <c r="P66" s="19">
        <f>INDEX(Ponderation!$W:$AA,MATCH(Analyse!P$8,Ponderation!$W:$W,0),MATCH(Analyse!$B$5,Ponderation!$W$2:$AA$2,0))*INDEX(DataBase!$1:$1048576,MATCH(Analyse!$F66,DataBase!$G:$G,0),MATCH(Analyse!P$8,DataBase!$4:$4,0))</f>
        <v>20</v>
      </c>
      <c r="Q66" s="19">
        <f>INDEX(Ponderation!$W:$AA,MATCH(Analyse!Q$8,Ponderation!$W:$W,0),MATCH(Analyse!$B$5,Ponderation!$W$2:$AA$2,0))*INDEX(DataBase!$1:$1048576,MATCH(Analyse!$F66,DataBase!$G:$G,0),MATCH(Analyse!Q$8,DataBase!$4:$4,0))</f>
        <v>0</v>
      </c>
      <c r="R66" s="19">
        <f>INDEX(Ponderation!$W:$AA,MATCH(Analyse!R$8,Ponderation!$W:$W,0),MATCH(Analyse!$B$5,Ponderation!$W$2:$AA$2,0))*INDEX(DataBase!$1:$1048576,MATCH(Analyse!$F66,DataBase!$G:$G,0),MATCH(Analyse!R$8,DataBase!$4:$4,0))</f>
        <v>30</v>
      </c>
      <c r="S66" s="19">
        <f>INDEX(Ponderation!$W:$AA,MATCH(Analyse!S$8,Ponderation!$W:$W,0),MATCH(Analyse!$B$5,Ponderation!$W$2:$AA$2,0))*INDEX(DataBase!$1:$1048576,MATCH(Analyse!$F66,DataBase!$G:$G,0),MATCH(Analyse!S$8,DataBase!$4:$4,0))</f>
        <v>0</v>
      </c>
      <c r="T66" s="19">
        <f>INDEX(Ponderation!$W:$AA,MATCH(Analyse!T$8,Ponderation!$W:$W,0),MATCH(Analyse!$B$5,Ponderation!$W$2:$AA$2,0))*INDEX(DataBase!$1:$1048576,MATCH(Analyse!$F66,DataBase!$G:$G,0),MATCH(Analyse!T$8,DataBase!$4:$4,0))</f>
        <v>0</v>
      </c>
      <c r="U66" s="19">
        <f>INDEX(Ponderation!$W:$AA,MATCH(Analyse!U$8,Ponderation!$W:$W,0),MATCH(Analyse!$B$5,Ponderation!$W$2:$AA$2,0))*INDEX(DataBase!$1:$1048576,MATCH(Analyse!$F66,DataBase!$G:$G,0),MATCH(Analyse!U$8,DataBase!$4:$4,0))</f>
        <v>0</v>
      </c>
      <c r="V66" s="19">
        <f>INDEX(Ponderation!$W:$AA,MATCH(Analyse!V$8,Ponderation!$W:$W,0),MATCH(Analyse!$B$5,Ponderation!$W$2:$AA$2,0))*INDEX(DataBase!$1:$1048576,MATCH(Analyse!$F66,DataBase!$G:$G,0),MATCH(Analyse!V$8,DataBase!$4:$4,0))</f>
        <v>20</v>
      </c>
      <c r="W66" s="19">
        <f>INDEX(Ponderation!$W:$AA,MATCH(Analyse!W$8,Ponderation!$W:$W,0),MATCH(Analyse!$B$5,Ponderation!$W$2:$AA$2,0))*INDEX(DataBase!$1:$1048576,MATCH(Analyse!$F66,DataBase!$G:$G,0),MATCH(Analyse!W$8,DataBase!$4:$4,0))</f>
        <v>0</v>
      </c>
      <c r="X66" s="19">
        <f>INDEX(Ponderation!$W:$AA,MATCH(Analyse!X$8,Ponderation!$W:$W,0),MATCH(Analyse!$B$5,Ponderation!$W$2:$AA$2,0))*INDEX(DataBase!$1:$1048576,MATCH(Analyse!$F66,DataBase!$G:$G,0),MATCH(Analyse!X$8,DataBase!$4:$4,0))</f>
        <v>0</v>
      </c>
      <c r="Y66" s="19">
        <f>INDEX(Ponderation!$W:$AA,MATCH(Analyse!Y$8,Ponderation!$W:$W,0),MATCH(Analyse!$B$5,Ponderation!$W$2:$AA$2,0))*INDEX(DataBase!$1:$1048576,MATCH(Analyse!$F66,DataBase!$G:$G,0),MATCH(Analyse!Y$8,DataBase!$4:$4,0))</f>
        <v>0</v>
      </c>
      <c r="Z66" s="19">
        <f>INDEX(Ponderation!$W:$AA,MATCH(Analyse!Z$8,Ponderation!$W:$W,0),MATCH(Analyse!$B$5,Ponderation!$W$2:$AA$2,0))*INDEX(DataBase!$1:$1048576,MATCH(Analyse!$F66,DataBase!$G:$G,0),MATCH(Analyse!Z$8,DataBase!$4:$4,0))</f>
        <v>0</v>
      </c>
      <c r="AA66" s="19">
        <f>INDEX(Ponderation!$W:$AA,MATCH(Analyse!AA$8,Ponderation!$W:$W,0),MATCH(Analyse!$B$5,Ponderation!$W$2:$AA$2,0))*INDEX(DataBase!$1:$1048576,MATCH(Analyse!$F66,DataBase!$G:$G,0),MATCH(Analyse!AA$8,DataBase!$4:$4,0))</f>
        <v>0</v>
      </c>
      <c r="AB66" s="19">
        <f>INDEX(Ponderation!$W:$AA,MATCH(Analyse!AB$8,Ponderation!$W:$W,0),MATCH(Analyse!$B$5,Ponderation!$W$2:$AA$2,0))*INDEX(DataBase!$1:$1048576,MATCH(Analyse!$F66,DataBase!$G:$G,0),MATCH(Analyse!AB$8,DataBase!$4:$4,0))</f>
        <v>10</v>
      </c>
      <c r="AC66" s="19">
        <f>INDEX(Ponderation!$W:$AA,MATCH(Analyse!AC$8,Ponderation!$W:$W,0),MATCH(Analyse!$B$5,Ponderation!$W$2:$AA$2,0))*INDEX(DataBase!$1:$1048576,MATCH(Analyse!$F66,DataBase!$G:$G,0),MATCH(Analyse!AC$8,DataBase!$4:$4,0))</f>
        <v>0</v>
      </c>
      <c r="AD66" s="19">
        <f>INDEX(Ponderation!$W:$AA,MATCH(Analyse!AD$8,Ponderation!$W:$W,0),MATCH(Analyse!$B$5,Ponderation!$W$2:$AA$2,0))*INDEX(DataBase!$1:$1048576,MATCH(Analyse!$F66,DataBase!$G:$G,0),MATCH(Analyse!AD$8,DataBase!$4:$4,0))</f>
        <v>30</v>
      </c>
      <c r="AE66" s="19">
        <f>INDEX(Ponderation!$W:$AA,MATCH(Analyse!AE$8,Ponderation!$W:$W,0),MATCH(Analyse!$B$5,Ponderation!$W$2:$AA$2,0))*INDEX(DataBase!$1:$1048576,MATCH(Analyse!$F66,DataBase!$G:$G,0),MATCH(Analyse!AE$8,DataBase!$4:$4,0))</f>
        <v>30</v>
      </c>
      <c r="AF66" s="19">
        <f>INDEX(Ponderation!$W:$AA,MATCH(Analyse!AF$8,Ponderation!$W:$W,0),MATCH(Analyse!$B$5,Ponderation!$W$2:$AA$2,0))*INDEX(DataBase!$1:$1048576,MATCH(Analyse!$F66,DataBase!$G:$G,0),MATCH(Analyse!AF$8,DataBase!$4:$4,0))</f>
        <v>30</v>
      </c>
      <c r="AG66" s="19">
        <f>INDEX(Ponderation!$W:$AA,MATCH(Analyse!AG$8,Ponderation!$W:$W,0),MATCH(Analyse!$B$5,Ponderation!$W$2:$AA$2,0))*INDEX(DataBase!$1:$1048576,MATCH(Analyse!$F66,DataBase!$G:$G,0),MATCH(Analyse!AG$8,DataBase!$4:$4,0))</f>
        <v>0</v>
      </c>
      <c r="AH66" s="19">
        <f>INDEX(Ponderation!$W:$AA,MATCH(Analyse!AH$8,Ponderation!$W:$W,0),MATCH(Analyse!$B$5,Ponderation!$W$2:$AA$2,0))*INDEX(DataBase!$1:$1048576,MATCH(Analyse!$F66,DataBase!$G:$G,0),MATCH(Analyse!AH$8,DataBase!$4:$4,0))</f>
        <v>30</v>
      </c>
      <c r="AI66" s="19">
        <f>INDEX(Ponderation!$W:$AA,MATCH(Analyse!AI$8,Ponderation!$W:$W,0),MATCH(Analyse!$B$5,Ponderation!$W$2:$AA$2,0))*INDEX(DataBase!$1:$1048576,MATCH(Analyse!$F66,DataBase!$G:$G,0),MATCH(Analyse!AI$8,DataBase!$4:$4,0))</f>
        <v>0</v>
      </c>
      <c r="AJ66" s="19">
        <f>INDEX(Ponderation!$W:$AA,MATCH(Analyse!AJ$8,Ponderation!$W:$W,0),MATCH(Analyse!$B$5,Ponderation!$W$2:$AA$2,0))*INDEX(DataBase!$1:$1048576,MATCH(Analyse!$F66,DataBase!$G:$G,0),MATCH(Analyse!AJ$8,DataBase!$4:$4,0))</f>
        <v>0</v>
      </c>
      <c r="AK66" s="19">
        <f>INDEX(Ponderation!$W:$AA,MATCH(Analyse!AK$8,Ponderation!$W:$W,0),MATCH(Analyse!$B$5,Ponderation!$W$2:$AA$2,0))*INDEX(DataBase!$1:$1048576,MATCH(Analyse!$F66,DataBase!$G:$G,0),MATCH(Analyse!AK$8,DataBase!$4:$4,0))</f>
        <v>30</v>
      </c>
      <c r="AL66" s="19">
        <f>INDEX(Ponderation!$W:$AA,MATCH(Analyse!AL$8,Ponderation!$W:$W,0),MATCH(Analyse!$B$5,Ponderation!$W$2:$AA$2,0))*INDEX(DataBase!$1:$1048576,MATCH(Analyse!$F66,DataBase!$G:$G,0),MATCH(Analyse!AL$8,DataBase!$4:$4,0))</f>
        <v>30</v>
      </c>
      <c r="AM66" s="19">
        <f>INDEX(Ponderation!$W:$AA,MATCH(Analyse!AM$8,Ponderation!$W:$W,0),MATCH(Analyse!$B$5,Ponderation!$W$2:$AA$2,0))*INDEX(DataBase!$1:$1048576,MATCH(Analyse!$F66,DataBase!$G:$G,0),MATCH(Analyse!AM$8,DataBase!$4:$4,0))</f>
        <v>0</v>
      </c>
      <c r="AN66" s="19">
        <f>INDEX(Ponderation!$W:$AA,MATCH(Analyse!AN$8,Ponderation!$W:$W,0),MATCH(Analyse!$B$5,Ponderation!$W$2:$AA$2,0))*INDEX(DataBase!$1:$1048576,MATCH(Analyse!$F66,DataBase!$G:$G,0),MATCH(Analyse!AN$8,DataBase!$4:$4,0))</f>
        <v>0</v>
      </c>
      <c r="AO66" s="19">
        <f>INDEX(Ponderation!$W:$AA,MATCH(Analyse!AO$8,Ponderation!$W:$W,0),MATCH(Analyse!$B$5,Ponderation!$W$2:$AA$2,0))*INDEX(DataBase!$1:$1048576,MATCH(Analyse!$F66,DataBase!$G:$G,0),MATCH(Analyse!AO$8,DataBase!$4:$4,0))</f>
        <v>0</v>
      </c>
      <c r="AP66" s="19">
        <f>INDEX(Ponderation!$W:$AA,MATCH(Analyse!AP$8,Ponderation!$W:$W,0),MATCH(Analyse!$B$5,Ponderation!$W$2:$AA$2,0))*INDEX(DataBase!$1:$1048576,MATCH(Analyse!$F66,DataBase!$G:$G,0),MATCH(Analyse!AP$8,DataBase!$4:$4,0))</f>
        <v>10</v>
      </c>
      <c r="AQ66" s="17"/>
      <c r="AR66" s="17"/>
      <c r="AS66" s="17"/>
      <c r="AT66" s="17"/>
      <c r="AU66" s="17"/>
      <c r="AV66" s="17"/>
      <c r="AW66" s="17"/>
      <c r="AX66" s="17"/>
      <c r="AY66" s="17"/>
      <c r="AZ66" s="17"/>
      <c r="BA66" s="17"/>
      <c r="BB66" s="17"/>
      <c r="BC66" s="17"/>
      <c r="BD66" s="17"/>
      <c r="BE66" s="17"/>
      <c r="BF66" s="17"/>
      <c r="BG66" s="17"/>
      <c r="BH66" s="17"/>
      <c r="BI66" s="17"/>
      <c r="BJ66" s="17"/>
      <c r="BK66" s="17"/>
      <c r="BL66" s="17"/>
      <c r="BM66" s="16"/>
      <c r="BN66" s="16"/>
      <c r="BO66" s="16"/>
      <c r="BP66" s="16"/>
      <c r="BQ66" s="16"/>
      <c r="BR66" s="16"/>
      <c r="BS66" s="16"/>
      <c r="BT66" s="16"/>
      <c r="BU66" s="16"/>
      <c r="BV66" s="16"/>
      <c r="BW66" s="16"/>
      <c r="BX66" s="16"/>
      <c r="BY66" s="16"/>
      <c r="BZ66" s="16"/>
      <c r="CA66" s="16"/>
      <c r="CB66" s="16"/>
      <c r="CC66" s="16"/>
      <c r="CD66" s="16"/>
      <c r="CE66" s="16"/>
      <c r="CF66" s="16"/>
      <c r="CG66" s="16"/>
      <c r="CH66" s="16"/>
      <c r="CI66" s="16"/>
      <c r="CJ66" s="16"/>
      <c r="CK66" s="16"/>
      <c r="CL66" s="16"/>
      <c r="CM66" s="16"/>
      <c r="CN66" s="16"/>
      <c r="CO66" s="16"/>
      <c r="CP66" s="16"/>
      <c r="CQ66" s="16"/>
      <c r="CR66" s="16"/>
      <c r="CS66" s="16"/>
      <c r="CT66" s="16"/>
      <c r="CU66" s="16"/>
      <c r="CV66" s="16"/>
      <c r="CW66" s="16"/>
      <c r="CX66" s="16"/>
      <c r="CY66" s="16"/>
      <c r="CZ66" s="16"/>
      <c r="DA66" s="16"/>
      <c r="DB66" s="16"/>
      <c r="DC66" s="16"/>
      <c r="DD66" s="16"/>
      <c r="DE66" s="16"/>
      <c r="DF66" s="16"/>
      <c r="DG66" s="16"/>
      <c r="DH66" s="16"/>
      <c r="DI66" s="16"/>
      <c r="DJ66" s="16"/>
      <c r="DK66" s="16"/>
      <c r="DL66" s="16"/>
      <c r="DM66" s="16"/>
      <c r="DN66" s="16"/>
      <c r="DO66" s="16"/>
      <c r="DP66" s="16"/>
      <c r="DQ66" s="16"/>
      <c r="DR66" s="16"/>
      <c r="DS66" s="16"/>
      <c r="DT66" s="16"/>
      <c r="DU66" s="16"/>
      <c r="DV66" s="16"/>
      <c r="DW66" s="16"/>
      <c r="DX66" s="16"/>
      <c r="DY66" s="16"/>
      <c r="DZ66" s="16"/>
      <c r="EA66" s="16"/>
      <c r="EB66" s="16"/>
      <c r="EC66" s="16"/>
      <c r="ED66" s="16"/>
      <c r="EE66" s="16"/>
      <c r="EF66" s="16"/>
      <c r="EG66" s="16"/>
      <c r="EH66" s="16"/>
      <c r="EI66" s="16"/>
      <c r="EJ66" s="16"/>
      <c r="EK66" s="16"/>
      <c r="EL66" s="16"/>
      <c r="EM66" s="16"/>
      <c r="EN66" s="16"/>
      <c r="EO66" s="16"/>
      <c r="EP66" s="16"/>
      <c r="EQ66" s="16"/>
      <c r="ER66" s="16"/>
      <c r="ES66" s="16"/>
      <c r="ET66" s="16"/>
      <c r="EU66" s="16"/>
      <c r="EV66" s="16"/>
      <c r="EW66" s="16"/>
      <c r="EX66" s="16"/>
      <c r="EY66" s="16"/>
      <c r="EZ66" s="16"/>
      <c r="FA66" s="16"/>
      <c r="FB66" s="16"/>
      <c r="FC66" s="16"/>
      <c r="FD66" s="16"/>
      <c r="FE66" s="16"/>
      <c r="FF66" s="16"/>
      <c r="FG66" s="16"/>
      <c r="FH66" s="16"/>
      <c r="FI66" s="16"/>
      <c r="FJ66" s="16"/>
      <c r="FK66" s="16"/>
      <c r="FL66" s="16"/>
      <c r="FM66" s="16"/>
      <c r="FN66" s="16"/>
      <c r="FO66" s="16"/>
      <c r="FP66" s="16"/>
      <c r="FQ66" s="16"/>
      <c r="FR66" s="16"/>
      <c r="FS66" s="16"/>
      <c r="FT66" s="16"/>
      <c r="FU66" s="16"/>
      <c r="FV66" s="16"/>
      <c r="FW66" s="16"/>
      <c r="FX66" s="16"/>
      <c r="FY66" s="16"/>
      <c r="FZ66" s="16"/>
      <c r="GA66" s="16"/>
      <c r="GB66" s="16"/>
      <c r="GC66" s="16"/>
      <c r="GD66" s="16"/>
      <c r="GE66" s="16"/>
      <c r="GF66" s="16"/>
      <c r="GG66" s="16"/>
      <c r="GH66" s="16"/>
      <c r="GI66" s="16"/>
      <c r="GJ66" s="16"/>
      <c r="GK66" s="16"/>
      <c r="GL66" s="16"/>
      <c r="GM66" s="16"/>
      <c r="GN66" s="16"/>
      <c r="GO66" s="16"/>
      <c r="GP66" s="16"/>
      <c r="GQ66" s="16"/>
      <c r="GR66" s="16"/>
      <c r="GS66" s="16"/>
      <c r="GT66" s="16"/>
      <c r="GU66" s="16"/>
      <c r="GV66" s="16"/>
      <c r="GW66" s="16"/>
      <c r="GX66" s="16"/>
      <c r="GY66" s="16"/>
      <c r="GZ66" s="16"/>
      <c r="HA66" s="16"/>
      <c r="HB66" s="16"/>
      <c r="HC66" s="16"/>
      <c r="HD66" s="16"/>
      <c r="HE66" s="16"/>
      <c r="HF66" s="16"/>
      <c r="HG66" s="16"/>
      <c r="HH66" s="16"/>
      <c r="HI66" s="16"/>
      <c r="HJ66" s="16"/>
      <c r="HK66" s="16"/>
      <c r="HL66" s="16"/>
      <c r="HM66" s="16"/>
      <c r="HN66" s="16"/>
      <c r="HO66" s="16"/>
      <c r="HP66" s="16"/>
      <c r="HQ66" s="16"/>
      <c r="HR66" s="16"/>
      <c r="HS66" s="16"/>
      <c r="HT66" s="16"/>
      <c r="HU66" s="16"/>
      <c r="HV66" s="16"/>
      <c r="HW66" s="16"/>
      <c r="HX66" s="16"/>
      <c r="HY66" s="16"/>
      <c r="HZ66" s="16"/>
      <c r="IA66" s="16"/>
      <c r="IB66" s="16"/>
      <c r="IC66" s="16"/>
      <c r="ID66" s="16"/>
      <c r="IE66" s="16"/>
      <c r="IF66" s="16"/>
      <c r="IG66" s="16"/>
      <c r="IH66" s="16"/>
      <c r="II66" s="16"/>
      <c r="IJ66" s="16"/>
      <c r="IK66" s="16"/>
      <c r="IL66" s="16"/>
      <c r="IM66" s="16"/>
      <c r="IN66" s="16"/>
      <c r="IO66" s="16"/>
      <c r="IP66" s="16"/>
      <c r="IQ66" s="16"/>
      <c r="IR66" s="16"/>
      <c r="IS66" s="16"/>
      <c r="IT66" s="16"/>
      <c r="IU66" s="16"/>
      <c r="IV66" s="16"/>
      <c r="IW66" s="16"/>
      <c r="IX66" s="16"/>
      <c r="IY66" s="16"/>
      <c r="IZ66" s="16"/>
      <c r="JA66" s="16"/>
      <c r="JB66" s="16"/>
      <c r="JC66" s="16"/>
      <c r="JD66" s="16"/>
      <c r="JE66" s="16"/>
      <c r="JF66" s="16"/>
      <c r="JG66" s="16"/>
      <c r="JH66" s="16"/>
      <c r="JI66" s="16"/>
      <c r="JJ66" s="16"/>
      <c r="JK66" s="16"/>
      <c r="JL66" s="16"/>
      <c r="JM66" s="16"/>
      <c r="JN66" s="16"/>
      <c r="JO66" s="16"/>
      <c r="JP66" s="16"/>
      <c r="JQ66" s="16"/>
      <c r="JR66" s="16"/>
      <c r="JS66" s="16"/>
      <c r="JT66" s="16"/>
      <c r="JU66" s="16"/>
      <c r="JV66" s="16"/>
      <c r="JW66" s="16"/>
      <c r="JX66" s="16"/>
      <c r="JY66" s="16"/>
      <c r="JZ66" s="16"/>
      <c r="KA66" s="16"/>
      <c r="KB66" s="16"/>
      <c r="KC66" s="16"/>
      <c r="KD66" s="16"/>
      <c r="KE66" s="16"/>
      <c r="KF66" s="16"/>
      <c r="KG66" s="16"/>
      <c r="KH66" s="16"/>
      <c r="KI66" s="16"/>
      <c r="KJ66" s="16"/>
      <c r="KK66" s="16"/>
      <c r="KL66" s="16"/>
      <c r="KM66" s="16"/>
      <c r="KN66" s="16"/>
      <c r="KO66" s="16"/>
      <c r="KP66" s="16"/>
      <c r="KQ66" s="16"/>
      <c r="KR66" s="16"/>
      <c r="KS66" s="16"/>
      <c r="KT66" s="16"/>
      <c r="KU66" s="16"/>
      <c r="KV66" s="16"/>
      <c r="KW66" s="16"/>
      <c r="KX66" s="16"/>
      <c r="KY66" s="16"/>
      <c r="KZ66" s="16"/>
      <c r="LA66" s="16"/>
      <c r="LB66" s="16"/>
      <c r="LC66" s="16"/>
      <c r="LD66" s="16"/>
      <c r="LE66" s="16"/>
      <c r="LF66" s="16"/>
      <c r="LG66" s="16"/>
      <c r="LH66" s="16"/>
      <c r="LI66" s="16"/>
      <c r="LJ66" s="16"/>
      <c r="LK66" s="16"/>
      <c r="LL66" s="16"/>
      <c r="LM66" s="16"/>
      <c r="LN66" s="16"/>
      <c r="LO66" s="16"/>
      <c r="LP66" s="16"/>
      <c r="LQ66" s="16"/>
      <c r="LR66" s="16"/>
      <c r="LS66" s="16"/>
      <c r="LT66" s="16"/>
      <c r="LU66" s="16"/>
      <c r="LV66" s="16"/>
      <c r="LW66" s="16"/>
      <c r="LX66" s="16"/>
      <c r="LY66" s="16"/>
      <c r="LZ66" s="16"/>
      <c r="MA66" s="16"/>
      <c r="MB66" s="16"/>
      <c r="MC66" s="16"/>
      <c r="MD66" s="16"/>
      <c r="ME66" s="16"/>
      <c r="MF66" s="16"/>
      <c r="MG66" s="16"/>
      <c r="MH66" s="16"/>
      <c r="MI66" s="16"/>
      <c r="MJ66" s="16"/>
      <c r="MK66" s="16"/>
      <c r="ML66" s="16"/>
      <c r="MM66" s="16"/>
      <c r="MN66" s="16"/>
      <c r="MO66" s="16"/>
      <c r="MP66" s="16"/>
      <c r="MQ66" s="16"/>
      <c r="MR66" s="16"/>
      <c r="MS66" s="16"/>
      <c r="MT66" s="16"/>
      <c r="MU66" s="16"/>
      <c r="MV66" s="16"/>
      <c r="MW66" s="16"/>
      <c r="MX66" s="16"/>
      <c r="MY66" s="16"/>
      <c r="MZ66" s="16"/>
      <c r="NA66" s="16"/>
      <c r="NB66" s="16"/>
      <c r="NC66" s="16"/>
      <c r="ND66" s="16"/>
      <c r="NE66" s="16"/>
      <c r="NF66" s="16"/>
      <c r="NG66" s="16"/>
      <c r="NH66" s="16"/>
      <c r="NI66" s="16"/>
      <c r="NJ66" s="16"/>
      <c r="NK66" s="16"/>
      <c r="NL66" s="16"/>
      <c r="NM66" s="16"/>
      <c r="NN66" s="16"/>
      <c r="NO66" s="16"/>
      <c r="NP66" s="16"/>
      <c r="NQ66" s="16"/>
      <c r="NR66" s="16"/>
      <c r="NS66" s="16"/>
      <c r="NT66" s="16"/>
      <c r="NU66" s="16"/>
      <c r="NV66" s="16"/>
      <c r="NW66" s="16"/>
      <c r="NX66" s="16"/>
      <c r="NY66" s="16"/>
      <c r="NZ66" s="16"/>
      <c r="OA66" s="16"/>
      <c r="OB66" s="16"/>
      <c r="OC66" s="16"/>
      <c r="OD66" s="16"/>
      <c r="OE66" s="16"/>
      <c r="OF66" s="16"/>
      <c r="OG66" s="16"/>
      <c r="OH66" s="16"/>
      <c r="OI66" s="16"/>
      <c r="OJ66" s="16"/>
      <c r="OK66" s="16"/>
      <c r="OL66" s="16"/>
      <c r="OM66" s="16"/>
      <c r="ON66" s="16"/>
      <c r="OO66" s="16"/>
      <c r="OP66" s="16"/>
      <c r="OQ66" s="16"/>
      <c r="OR66" s="16"/>
      <c r="OS66" s="16"/>
      <c r="OT66" s="16"/>
      <c r="OU66" s="16"/>
      <c r="OV66" s="16"/>
      <c r="OW66" s="16"/>
      <c r="OX66" s="16"/>
      <c r="OY66" s="16"/>
      <c r="OZ66" s="16"/>
      <c r="PA66" s="16"/>
      <c r="PB66" s="16"/>
      <c r="PC66" s="16"/>
      <c r="PD66" s="16"/>
      <c r="PE66" s="16"/>
      <c r="PF66" s="16"/>
      <c r="PG66" s="16"/>
      <c r="PH66" s="16"/>
      <c r="PI66" s="16"/>
      <c r="PJ66" s="16"/>
      <c r="PK66" s="16"/>
      <c r="PL66" s="16"/>
      <c r="PM66" s="16"/>
      <c r="PN66" s="16"/>
      <c r="PO66" s="16"/>
      <c r="PP66" s="16"/>
      <c r="PQ66" s="16"/>
      <c r="PR66" s="16"/>
      <c r="PS66" s="16"/>
      <c r="PT66" s="16"/>
      <c r="PU66" s="16"/>
      <c r="PV66" s="16"/>
      <c r="PW66" s="16"/>
      <c r="PX66" s="16"/>
      <c r="PY66" s="16"/>
      <c r="PZ66" s="16"/>
      <c r="QA66" s="16"/>
      <c r="QB66" s="16"/>
      <c r="QC66" s="16"/>
      <c r="QD66" s="16"/>
      <c r="QE66" s="16"/>
      <c r="QF66" s="16"/>
      <c r="QG66" s="16"/>
      <c r="QH66" s="16"/>
      <c r="QI66" s="16"/>
      <c r="QJ66" s="16"/>
      <c r="QK66" s="16"/>
      <c r="QL66" s="16"/>
      <c r="QM66" s="16"/>
      <c r="QN66" s="16"/>
      <c r="QO66" s="16"/>
      <c r="QP66" s="16"/>
      <c r="QQ66" s="16"/>
      <c r="QR66" s="16"/>
      <c r="QS66" s="16"/>
      <c r="QT66" s="16"/>
      <c r="QU66" s="16"/>
      <c r="QV66" s="16"/>
      <c r="QW66" s="16"/>
      <c r="QX66" s="16"/>
      <c r="QY66" s="16"/>
      <c r="QZ66" s="16"/>
      <c r="RA66" s="16"/>
      <c r="RB66" s="16"/>
      <c r="RC66" s="16"/>
      <c r="RD66" s="16"/>
      <c r="RE66" s="16"/>
      <c r="RF66" s="16"/>
      <c r="RG66" s="16"/>
      <c r="RH66" s="16"/>
      <c r="RI66" s="16"/>
      <c r="RJ66" s="16"/>
      <c r="RK66" s="16"/>
      <c r="RL66" s="16"/>
      <c r="RM66" s="16"/>
      <c r="RN66" s="16"/>
      <c r="RO66" s="16"/>
      <c r="RP66" s="16"/>
      <c r="RQ66" s="16"/>
      <c r="RR66" s="16"/>
      <c r="RS66" s="16"/>
      <c r="RT66" s="16"/>
      <c r="RU66" s="16"/>
      <c r="RV66" s="16"/>
      <c r="RW66" s="16"/>
      <c r="RX66" s="16"/>
      <c r="RY66" s="16"/>
      <c r="RZ66" s="16"/>
      <c r="SA66" s="16"/>
      <c r="SB66" s="16"/>
      <c r="SC66" s="16"/>
      <c r="SD66" s="16"/>
      <c r="SE66" s="16"/>
      <c r="SF66" s="16"/>
      <c r="SG66" s="16"/>
      <c r="SH66" s="16"/>
      <c r="SI66" s="16"/>
      <c r="SJ66" s="16"/>
      <c r="SK66" s="16"/>
      <c r="SL66" s="16"/>
      <c r="SM66" s="16"/>
      <c r="SN66" s="16"/>
      <c r="SO66" s="16"/>
      <c r="SP66" s="16"/>
      <c r="SQ66" s="16"/>
      <c r="SR66" s="16"/>
      <c r="SS66" s="16"/>
      <c r="ST66" s="16"/>
      <c r="SU66" s="16"/>
      <c r="SV66" s="16"/>
      <c r="SW66" s="16"/>
      <c r="SX66" s="16"/>
      <c r="SY66" s="16"/>
      <c r="SZ66" s="16"/>
      <c r="TA66" s="16"/>
      <c r="TB66" s="16"/>
      <c r="TC66" s="16"/>
      <c r="TD66" s="16"/>
      <c r="TE66" s="16"/>
      <c r="TF66" s="16"/>
      <c r="TG66" s="16"/>
      <c r="TH66" s="16"/>
      <c r="TI66" s="16"/>
      <c r="TJ66" s="16"/>
      <c r="TK66" s="16"/>
      <c r="TL66" s="16"/>
      <c r="TM66" s="16"/>
      <c r="TN66" s="16"/>
      <c r="TO66" s="16"/>
      <c r="TP66" s="16"/>
      <c r="TQ66" s="16"/>
      <c r="TR66" s="16"/>
      <c r="TS66" s="16"/>
      <c r="TT66" s="16"/>
      <c r="TU66" s="16"/>
      <c r="TV66" s="16"/>
      <c r="TW66" s="16"/>
      <c r="TX66" s="16"/>
      <c r="TY66" s="16"/>
      <c r="TZ66" s="16"/>
      <c r="UA66" s="16"/>
      <c r="UB66" s="16"/>
      <c r="UC66" s="16"/>
      <c r="UD66" s="16"/>
      <c r="UE66" s="16"/>
      <c r="UF66" s="16"/>
      <c r="UG66" s="16"/>
      <c r="UH66" s="16"/>
      <c r="UI66" s="16"/>
      <c r="UJ66" s="16"/>
      <c r="UK66" s="16"/>
      <c r="UL66" s="16"/>
      <c r="UM66" s="16"/>
      <c r="UN66" s="16"/>
      <c r="UO66" s="16"/>
      <c r="UP66" s="16"/>
      <c r="UQ66" s="16"/>
      <c r="UR66" s="16"/>
      <c r="US66" s="16"/>
      <c r="UT66" s="16"/>
      <c r="UU66" s="16"/>
      <c r="UV66" s="16"/>
      <c r="UW66" s="16"/>
      <c r="UX66" s="16"/>
      <c r="UY66" s="16"/>
      <c r="UZ66" s="16"/>
      <c r="VA66" s="16"/>
      <c r="VB66" s="16"/>
      <c r="VC66" s="16"/>
      <c r="VD66" s="16"/>
      <c r="VE66" s="16"/>
      <c r="VF66" s="16"/>
      <c r="VG66" s="16"/>
      <c r="VH66" s="16"/>
      <c r="VI66" s="16"/>
      <c r="VJ66" s="16"/>
      <c r="VK66" s="16"/>
      <c r="VL66" s="16"/>
      <c r="VM66" s="16"/>
      <c r="VN66" s="16"/>
      <c r="VO66" s="16"/>
      <c r="VP66" s="16"/>
      <c r="VQ66" s="16"/>
      <c r="VR66" s="16"/>
      <c r="VS66" s="16"/>
      <c r="VT66" s="16"/>
      <c r="VU66" s="16"/>
      <c r="VV66" s="16"/>
      <c r="VW66" s="16"/>
      <c r="VX66" s="16"/>
      <c r="VY66" s="16"/>
      <c r="VZ66" s="16"/>
      <c r="WA66" s="16"/>
      <c r="WB66" s="16"/>
      <c r="WC66" s="16"/>
      <c r="WD66" s="16"/>
      <c r="WE66" s="16"/>
      <c r="WF66" s="16"/>
      <c r="WG66" s="16"/>
      <c r="WH66" s="16"/>
      <c r="WI66" s="16"/>
      <c r="WJ66" s="16"/>
      <c r="WK66" s="16"/>
      <c r="WL66" s="16"/>
      <c r="WM66" s="16"/>
      <c r="WN66" s="16"/>
      <c r="WO66" s="16"/>
      <c r="WP66" s="16"/>
      <c r="WQ66" s="16"/>
      <c r="WR66" s="16"/>
      <c r="WS66" s="16"/>
      <c r="WT66" s="16"/>
      <c r="WU66" s="16"/>
      <c r="WV66" s="16"/>
      <c r="WW66" s="16"/>
      <c r="WX66" s="16"/>
      <c r="WY66" s="16"/>
      <c r="WZ66" s="16"/>
      <c r="XA66" s="16"/>
      <c r="XB66" s="16"/>
      <c r="XC66" s="16"/>
      <c r="XD66" s="16"/>
      <c r="XE66" s="16"/>
      <c r="XF66" s="16"/>
      <c r="XG66" s="16"/>
      <c r="XH66" s="16"/>
      <c r="XI66" s="16"/>
      <c r="XJ66" s="16"/>
      <c r="XK66" s="16"/>
      <c r="XL66" s="16"/>
      <c r="XM66" s="16"/>
      <c r="XN66" s="16"/>
      <c r="XO66" s="16"/>
      <c r="XP66" s="16"/>
      <c r="XQ66" s="16"/>
      <c r="XR66" s="16"/>
      <c r="XS66" s="16"/>
      <c r="XT66" s="16"/>
      <c r="XU66" s="16"/>
      <c r="XV66" s="16"/>
      <c r="XW66" s="16"/>
      <c r="XX66" s="16"/>
      <c r="XY66" s="16"/>
      <c r="XZ66" s="16"/>
      <c r="YA66" s="16"/>
      <c r="YB66" s="16"/>
      <c r="YC66" s="16"/>
      <c r="YD66" s="16"/>
      <c r="YE66" s="16"/>
      <c r="YF66" s="16"/>
      <c r="YG66" s="16"/>
      <c r="YH66" s="16"/>
      <c r="YI66" s="16"/>
      <c r="YJ66" s="16"/>
      <c r="YK66" s="16"/>
      <c r="YL66" s="16"/>
      <c r="YM66" s="16"/>
      <c r="YN66" s="16"/>
      <c r="YO66" s="16"/>
      <c r="YP66" s="16"/>
      <c r="YQ66" s="16"/>
      <c r="YR66" s="16"/>
      <c r="YS66" s="16"/>
      <c r="YT66" s="16"/>
      <c r="YU66" s="16"/>
      <c r="YV66" s="16"/>
      <c r="YW66" s="16"/>
      <c r="YX66" s="16"/>
      <c r="YY66" s="16"/>
      <c r="YZ66" s="16"/>
      <c r="ZA66" s="16"/>
      <c r="ZB66" s="16"/>
      <c r="ZC66" s="16"/>
      <c r="ZD66" s="16"/>
      <c r="ZE66" s="16"/>
      <c r="ZF66" s="16"/>
      <c r="ZG66" s="16"/>
      <c r="ZH66" s="16"/>
      <c r="ZI66" s="16"/>
      <c r="ZJ66" s="16"/>
      <c r="ZK66" s="16"/>
      <c r="ZL66" s="16"/>
      <c r="ZM66" s="16"/>
      <c r="ZN66" s="16"/>
      <c r="ZO66" s="16"/>
      <c r="ZP66" s="16"/>
      <c r="ZQ66" s="16"/>
      <c r="ZR66" s="16"/>
      <c r="ZS66" s="16"/>
      <c r="ZT66" s="16"/>
      <c r="ZU66" s="16"/>
      <c r="ZV66" s="16"/>
      <c r="ZW66" s="16"/>
      <c r="ZX66" s="16"/>
      <c r="ZY66" s="16"/>
      <c r="ZZ66" s="16"/>
      <c r="AAA66" s="16"/>
      <c r="AAB66" s="16"/>
      <c r="AAC66" s="16"/>
      <c r="AAD66" s="16"/>
      <c r="AAE66" s="16"/>
      <c r="AAF66" s="16"/>
      <c r="AAG66" s="16"/>
      <c r="AAH66" s="16"/>
      <c r="AAI66" s="16"/>
      <c r="AAJ66" s="16"/>
      <c r="AAK66" s="16"/>
      <c r="AAL66" s="16"/>
      <c r="AAM66" s="16"/>
      <c r="AAN66" s="16"/>
      <c r="AAO66" s="16"/>
      <c r="AAP66" s="16"/>
      <c r="AAQ66" s="16"/>
      <c r="AAR66" s="16"/>
      <c r="AAS66" s="16"/>
      <c r="AAT66" s="16"/>
      <c r="AAU66" s="16"/>
      <c r="AAV66" s="16"/>
      <c r="AAW66" s="16"/>
      <c r="AAX66" s="16"/>
      <c r="AAY66" s="16"/>
      <c r="AAZ66" s="16"/>
      <c r="ABA66" s="16"/>
      <c r="ABB66" s="16"/>
      <c r="ABC66" s="16"/>
      <c r="ABD66" s="16"/>
      <c r="ABE66" s="16"/>
      <c r="ABF66" s="16"/>
      <c r="ABG66" s="16"/>
      <c r="ABH66" s="16"/>
      <c r="ABI66" s="16"/>
      <c r="ABJ66" s="16"/>
      <c r="ABK66" s="16"/>
      <c r="ABL66" s="16"/>
      <c r="ABM66" s="16"/>
      <c r="ABN66" s="16"/>
      <c r="ABO66" s="16"/>
      <c r="ABP66" s="16"/>
      <c r="ABQ66" s="16"/>
      <c r="ABR66" s="16"/>
      <c r="ABS66" s="16"/>
      <c r="ABT66" s="16"/>
      <c r="ABU66" s="16"/>
      <c r="ABV66" s="16"/>
      <c r="ABW66" s="16"/>
      <c r="ABX66" s="16"/>
      <c r="ABY66" s="16"/>
      <c r="ABZ66" s="16"/>
      <c r="ACA66" s="16"/>
      <c r="ACB66" s="16"/>
      <c r="ACC66" s="16"/>
      <c r="ACD66" s="16"/>
      <c r="ACE66" s="16"/>
      <c r="ACF66" s="16"/>
      <c r="ACG66" s="16"/>
      <c r="ACH66" s="16"/>
      <c r="ACI66" s="16"/>
      <c r="ACJ66" s="16"/>
      <c r="ACK66" s="16"/>
      <c r="ACL66" s="16"/>
      <c r="ACM66" s="16"/>
      <c r="ACN66" s="16"/>
      <c r="ACO66" s="16"/>
      <c r="ACP66" s="16"/>
      <c r="ACQ66" s="16"/>
      <c r="ACR66" s="16"/>
      <c r="ACS66" s="16"/>
      <c r="ACT66" s="16"/>
      <c r="ACU66" s="16"/>
      <c r="ACV66" s="16"/>
      <c r="ACW66" s="16"/>
      <c r="ACX66" s="16"/>
      <c r="ACY66" s="16"/>
      <c r="ACZ66" s="16"/>
      <c r="ADA66" s="16"/>
      <c r="ADB66" s="16"/>
      <c r="ADC66" s="16"/>
      <c r="ADD66" s="16"/>
      <c r="ADE66" s="16"/>
      <c r="ADF66" s="16"/>
      <c r="ADG66" s="16"/>
      <c r="ADH66" s="16"/>
      <c r="ADI66" s="16"/>
      <c r="ADJ66" s="16"/>
      <c r="ADK66" s="16"/>
      <c r="ADL66" s="16"/>
      <c r="ADM66" s="16"/>
      <c r="ADN66" s="16"/>
      <c r="ADO66" s="16"/>
      <c r="ADP66" s="16"/>
      <c r="ADQ66" s="16"/>
      <c r="ADR66" s="16"/>
      <c r="ADS66" s="16"/>
      <c r="ADT66" s="16"/>
      <c r="ADU66" s="16"/>
      <c r="ADV66" s="16"/>
      <c r="ADW66" s="16"/>
      <c r="ADX66" s="16"/>
      <c r="ADY66" s="16"/>
      <c r="ADZ66" s="16"/>
      <c r="AEA66" s="16"/>
      <c r="AEB66" s="16"/>
      <c r="AEC66" s="16"/>
      <c r="AED66" s="16"/>
      <c r="AEE66" s="16"/>
      <c r="AEF66" s="16"/>
      <c r="AEG66" s="16"/>
      <c r="AEH66" s="16"/>
      <c r="AEI66" s="16"/>
      <c r="AEJ66" s="16"/>
      <c r="AEK66" s="16"/>
      <c r="AEL66" s="16"/>
      <c r="AEM66" s="16"/>
      <c r="AEN66" s="16"/>
      <c r="AEO66" s="16"/>
      <c r="AEP66" s="16"/>
      <c r="AEQ66" s="16"/>
      <c r="AER66" s="16"/>
      <c r="AES66" s="16"/>
      <c r="AET66" s="16"/>
      <c r="AEU66" s="16"/>
      <c r="AEV66" s="16"/>
      <c r="AEW66" s="16"/>
      <c r="AEX66" s="16"/>
      <c r="AEY66" s="16"/>
      <c r="AEZ66" s="16"/>
      <c r="AFA66" s="16"/>
      <c r="AFB66" s="16"/>
      <c r="AFC66" s="16"/>
      <c r="AFD66" s="16"/>
      <c r="AFE66" s="16"/>
      <c r="AFF66" s="16"/>
      <c r="AFG66" s="16"/>
      <c r="AFH66" s="16"/>
      <c r="AFI66" s="16"/>
      <c r="AFJ66" s="16"/>
      <c r="AFK66" s="16"/>
      <c r="AFL66" s="16"/>
      <c r="AFM66" s="16"/>
      <c r="AFN66" s="16"/>
      <c r="AFO66" s="16"/>
      <c r="AFP66" s="16"/>
      <c r="AFQ66" s="16"/>
      <c r="AFR66" s="16"/>
      <c r="AFS66" s="16"/>
      <c r="AFT66" s="16"/>
      <c r="AFU66" s="16"/>
      <c r="AFV66" s="16"/>
      <c r="AFW66" s="16"/>
      <c r="AFX66" s="16"/>
      <c r="AFY66" s="16"/>
      <c r="AFZ66" s="16"/>
      <c r="AGA66" s="16"/>
      <c r="AGB66" s="16"/>
      <c r="AGC66" s="16"/>
      <c r="AGD66" s="16"/>
      <c r="AGE66" s="16"/>
      <c r="AGF66" s="16"/>
      <c r="AGG66" s="16"/>
      <c r="AGH66" s="16"/>
      <c r="AGI66" s="16"/>
      <c r="AGJ66" s="16"/>
      <c r="AGK66" s="16"/>
      <c r="AGL66" s="16"/>
      <c r="AGM66" s="16"/>
      <c r="AGN66" s="16"/>
      <c r="AGO66" s="16"/>
      <c r="AGP66" s="16"/>
      <c r="AGQ66" s="16"/>
      <c r="AGR66" s="16"/>
      <c r="AGS66" s="16"/>
      <c r="AGT66" s="16"/>
      <c r="AGU66" s="16"/>
      <c r="AGV66" s="16"/>
      <c r="AGW66" s="16"/>
      <c r="AGX66" s="16"/>
      <c r="AGY66" s="16"/>
      <c r="AGZ66" s="16"/>
      <c r="AHA66" s="16"/>
      <c r="AHB66" s="16"/>
      <c r="AHC66" s="16"/>
      <c r="AHD66" s="16"/>
      <c r="AHE66" s="16"/>
      <c r="AHF66" s="16"/>
      <c r="AHG66" s="16"/>
      <c r="AHH66" s="16"/>
      <c r="AHI66" s="16"/>
      <c r="AHJ66" s="16"/>
      <c r="AHK66" s="16"/>
      <c r="AHL66" s="16"/>
      <c r="AHM66" s="16"/>
      <c r="AHN66" s="16"/>
      <c r="AHO66" s="16"/>
      <c r="AHP66" s="16"/>
      <c r="AHQ66" s="16"/>
      <c r="AHR66" s="16"/>
      <c r="AHS66" s="16"/>
      <c r="AHT66" s="16"/>
      <c r="AHU66" s="16"/>
      <c r="AHV66" s="16"/>
      <c r="AHW66" s="16"/>
      <c r="AHX66" s="16"/>
      <c r="AHY66" s="16"/>
      <c r="AHZ66" s="16"/>
      <c r="AIA66" s="16"/>
      <c r="AIB66" s="16"/>
      <c r="AIC66" s="16"/>
      <c r="AID66" s="16"/>
      <c r="AIE66" s="16"/>
      <c r="AIF66" s="16"/>
      <c r="AIG66" s="16"/>
      <c r="AIH66" s="16"/>
      <c r="AII66" s="16"/>
      <c r="AIJ66" s="16"/>
      <c r="AIK66" s="16"/>
      <c r="AIL66" s="16"/>
      <c r="AIM66" s="16"/>
      <c r="AIN66" s="16"/>
      <c r="AIO66" s="16"/>
      <c r="AIP66" s="16"/>
      <c r="AIQ66" s="16"/>
      <c r="AIR66" s="16"/>
      <c r="AIS66" s="16"/>
      <c r="AIT66" s="16"/>
      <c r="AIU66" s="16"/>
      <c r="AIV66" s="16"/>
      <c r="AIW66" s="16"/>
      <c r="AIX66" s="16"/>
      <c r="AIY66" s="16"/>
      <c r="AIZ66" s="16"/>
      <c r="AJA66" s="16"/>
      <c r="AJB66" s="16"/>
      <c r="AJC66" s="16"/>
      <c r="AJD66" s="16"/>
      <c r="AJE66" s="16"/>
      <c r="AJF66" s="16"/>
      <c r="AJG66" s="16"/>
      <c r="AJH66" s="16"/>
      <c r="AJI66" s="16"/>
      <c r="AJJ66" s="16"/>
      <c r="AJK66" s="16"/>
      <c r="AJL66" s="16"/>
      <c r="AJM66" s="16"/>
      <c r="AJN66" s="16"/>
      <c r="AJO66" s="16"/>
      <c r="AJP66" s="16"/>
      <c r="AJQ66" s="16"/>
      <c r="AJR66" s="16"/>
      <c r="AJS66" s="16"/>
      <c r="AJT66" s="16"/>
      <c r="AJU66" s="16"/>
      <c r="AJV66" s="16"/>
      <c r="AJW66" s="16"/>
      <c r="AJX66" s="16"/>
      <c r="AJY66" s="16"/>
      <c r="AJZ66" s="16"/>
      <c r="AKA66" s="16"/>
      <c r="AKB66" s="16"/>
      <c r="AKC66" s="16"/>
      <c r="AKD66" s="16"/>
      <c r="AKE66" s="16"/>
      <c r="AKF66" s="16"/>
      <c r="AKG66" s="16"/>
      <c r="AKH66" s="16"/>
      <c r="AKI66" s="16"/>
      <c r="AKJ66" s="16"/>
      <c r="AKK66" s="16"/>
      <c r="AKL66" s="16"/>
      <c r="AKM66" s="16"/>
      <c r="AKN66" s="16"/>
      <c r="AKO66" s="16"/>
      <c r="AKP66" s="16"/>
      <c r="AKQ66" s="16"/>
      <c r="AKR66" s="16"/>
      <c r="AKS66" s="16"/>
      <c r="AKT66" s="16"/>
      <c r="AKU66" s="16"/>
      <c r="AKV66" s="16"/>
      <c r="AKW66" s="16"/>
      <c r="AKX66" s="16"/>
      <c r="AKY66" s="16"/>
      <c r="AKZ66" s="16"/>
      <c r="ALA66" s="16"/>
      <c r="ALB66" s="16"/>
      <c r="ALC66" s="16"/>
      <c r="ALD66" s="16"/>
      <c r="ALE66" s="16"/>
      <c r="ALF66" s="16"/>
      <c r="ALG66" s="16"/>
      <c r="ALH66" s="16"/>
      <c r="ALI66" s="16"/>
      <c r="ALJ66" s="16"/>
      <c r="ALK66" s="16"/>
      <c r="ALL66" s="16"/>
      <c r="ALM66" s="16"/>
      <c r="ALN66" s="16"/>
      <c r="ALO66" s="16"/>
      <c r="ALP66" s="16"/>
      <c r="ALQ66" s="16"/>
      <c r="ALR66" s="16"/>
      <c r="ALS66" s="16"/>
      <c r="ALT66" s="16"/>
      <c r="ALU66" s="16"/>
    </row>
    <row r="67" spans="1:1012" s="12" customFormat="1" ht="18">
      <c r="A67" s="112" t="str">
        <f>DataBase!B63</f>
        <v>Mytilus edulis</v>
      </c>
      <c r="B67" s="112" t="str">
        <f>DataBase!C63</f>
        <v>viabilité hémocytaire</v>
      </c>
      <c r="C67" s="112" t="str">
        <f>DataBase!D63</f>
        <v>Côtier</v>
      </c>
      <c r="D67" s="112" t="str">
        <f>DataBase!E63</f>
        <v>F. Le Foll</v>
      </c>
      <c r="E67" s="112" t="str">
        <f>DataBase!F63</f>
        <v>SEBIO</v>
      </c>
      <c r="F67" s="20" t="str">
        <f t="shared" si="0"/>
        <v>Mytilus edulis viabilité hémocytaire</v>
      </c>
      <c r="G67" s="20">
        <f>_xlfn.RANK.EQ(H67,$H$9:$H$997,0)+COUNTIF(H$8:H66,H67)</f>
        <v>152</v>
      </c>
      <c r="H67" s="20">
        <f t="shared" si="1"/>
        <v>270</v>
      </c>
      <c r="I67" s="19">
        <f>INDEX(Ponderation!$W:$AA,MATCH(Analyse!I$8,Ponderation!$W:$W,0),MATCH(Analyse!$B$5,Ponderation!$W$2:$AA$2,0))*INDEX(DataBase!$1:$1048576,MATCH(Analyse!$F67,DataBase!$G:$G,0),MATCH(Analyse!I$8,DataBase!$4:$4,0))</f>
        <v>0</v>
      </c>
      <c r="J67" s="19">
        <f>INDEX(Ponderation!$W:$AA,MATCH(Analyse!J$8,Ponderation!$W:$W,0),MATCH(Analyse!$B$5,Ponderation!$W$2:$AA$2,0))*INDEX(DataBase!$1:$1048576,MATCH(Analyse!$F67,DataBase!$G:$G,0),MATCH(Analyse!J$8,DataBase!$4:$4,0))</f>
        <v>0</v>
      </c>
      <c r="K67" s="19">
        <f>INDEX(Ponderation!$W:$AA,MATCH(Analyse!K$8,Ponderation!$W:$W,0),MATCH(Analyse!$B$5,Ponderation!$W$2:$AA$2,0))*INDEX(DataBase!$1:$1048576,MATCH(Analyse!$F67,DataBase!$G:$G,0),MATCH(Analyse!K$8,DataBase!$4:$4,0))</f>
        <v>0</v>
      </c>
      <c r="L67" s="19">
        <f>INDEX(Ponderation!$W:$AA,MATCH(Analyse!L$8,Ponderation!$W:$W,0),MATCH(Analyse!$B$5,Ponderation!$W$2:$AA$2,0))*INDEX(DataBase!$1:$1048576,MATCH(Analyse!$F67,DataBase!$G:$G,0),MATCH(Analyse!L$8,DataBase!$4:$4,0))</f>
        <v>0</v>
      </c>
      <c r="M67" s="19">
        <f>INDEX(Ponderation!$W:$AA,MATCH(Analyse!M$8,Ponderation!$W:$W,0),MATCH(Analyse!$B$5,Ponderation!$W$2:$AA$2,0))*INDEX(DataBase!$1:$1048576,MATCH(Analyse!$F67,DataBase!$G:$G,0),MATCH(Analyse!M$8,DataBase!$4:$4,0))</f>
        <v>20</v>
      </c>
      <c r="N67" s="19">
        <f>INDEX(Ponderation!$W:$AA,MATCH(Analyse!N$8,Ponderation!$W:$W,0),MATCH(Analyse!$B$5,Ponderation!$W$2:$AA$2,0))*INDEX(DataBase!$1:$1048576,MATCH(Analyse!$F67,DataBase!$G:$G,0),MATCH(Analyse!N$8,DataBase!$4:$4,0))</f>
        <v>0</v>
      </c>
      <c r="O67" s="19">
        <f>INDEX(Ponderation!$W:$AA,MATCH(Analyse!O$8,Ponderation!$W:$W,0),MATCH(Analyse!$B$5,Ponderation!$W$2:$AA$2,0))*INDEX(DataBase!$1:$1048576,MATCH(Analyse!$F67,DataBase!$G:$G,0),MATCH(Analyse!O$8,DataBase!$4:$4,0))</f>
        <v>0</v>
      </c>
      <c r="P67" s="19">
        <f>INDEX(Ponderation!$W:$AA,MATCH(Analyse!P$8,Ponderation!$W:$W,0),MATCH(Analyse!$B$5,Ponderation!$W$2:$AA$2,0))*INDEX(DataBase!$1:$1048576,MATCH(Analyse!$F67,DataBase!$G:$G,0),MATCH(Analyse!P$8,DataBase!$4:$4,0))</f>
        <v>20</v>
      </c>
      <c r="Q67" s="19">
        <f>INDEX(Ponderation!$W:$AA,MATCH(Analyse!Q$8,Ponderation!$W:$W,0),MATCH(Analyse!$B$5,Ponderation!$W$2:$AA$2,0))*INDEX(DataBase!$1:$1048576,MATCH(Analyse!$F67,DataBase!$G:$G,0),MATCH(Analyse!Q$8,DataBase!$4:$4,0))</f>
        <v>0</v>
      </c>
      <c r="R67" s="19">
        <f>INDEX(Ponderation!$W:$AA,MATCH(Analyse!R$8,Ponderation!$W:$W,0),MATCH(Analyse!$B$5,Ponderation!$W$2:$AA$2,0))*INDEX(DataBase!$1:$1048576,MATCH(Analyse!$F67,DataBase!$G:$G,0),MATCH(Analyse!R$8,DataBase!$4:$4,0))</f>
        <v>0</v>
      </c>
      <c r="S67" s="19">
        <f>INDEX(Ponderation!$W:$AA,MATCH(Analyse!S$8,Ponderation!$W:$W,0),MATCH(Analyse!$B$5,Ponderation!$W$2:$AA$2,0))*INDEX(DataBase!$1:$1048576,MATCH(Analyse!$F67,DataBase!$G:$G,0),MATCH(Analyse!S$8,DataBase!$4:$4,0))</f>
        <v>0</v>
      </c>
      <c r="T67" s="19">
        <f>INDEX(Ponderation!$W:$AA,MATCH(Analyse!T$8,Ponderation!$W:$W,0),MATCH(Analyse!$B$5,Ponderation!$W$2:$AA$2,0))*INDEX(DataBase!$1:$1048576,MATCH(Analyse!$F67,DataBase!$G:$G,0),MATCH(Analyse!T$8,DataBase!$4:$4,0))</f>
        <v>10</v>
      </c>
      <c r="U67" s="19">
        <f>INDEX(Ponderation!$W:$AA,MATCH(Analyse!U$8,Ponderation!$W:$W,0),MATCH(Analyse!$B$5,Ponderation!$W$2:$AA$2,0))*INDEX(DataBase!$1:$1048576,MATCH(Analyse!$F67,DataBase!$G:$G,0),MATCH(Analyse!U$8,DataBase!$4:$4,0))</f>
        <v>0</v>
      </c>
      <c r="V67" s="19">
        <f>INDEX(Ponderation!$W:$AA,MATCH(Analyse!V$8,Ponderation!$W:$W,0),MATCH(Analyse!$B$5,Ponderation!$W$2:$AA$2,0))*INDEX(DataBase!$1:$1048576,MATCH(Analyse!$F67,DataBase!$G:$G,0),MATCH(Analyse!V$8,DataBase!$4:$4,0))</f>
        <v>0</v>
      </c>
      <c r="W67" s="19">
        <f>INDEX(Ponderation!$W:$AA,MATCH(Analyse!W$8,Ponderation!$W:$W,0),MATCH(Analyse!$B$5,Ponderation!$W$2:$AA$2,0))*INDEX(DataBase!$1:$1048576,MATCH(Analyse!$F67,DataBase!$G:$G,0),MATCH(Analyse!W$8,DataBase!$4:$4,0))</f>
        <v>10</v>
      </c>
      <c r="X67" s="19">
        <f>INDEX(Ponderation!$W:$AA,MATCH(Analyse!X$8,Ponderation!$W:$W,0),MATCH(Analyse!$B$5,Ponderation!$W$2:$AA$2,0))*INDEX(DataBase!$1:$1048576,MATCH(Analyse!$F67,DataBase!$G:$G,0),MATCH(Analyse!X$8,DataBase!$4:$4,0))</f>
        <v>0</v>
      </c>
      <c r="Y67" s="19">
        <f>INDEX(Ponderation!$W:$AA,MATCH(Analyse!Y$8,Ponderation!$W:$W,0),MATCH(Analyse!$B$5,Ponderation!$W$2:$AA$2,0))*INDEX(DataBase!$1:$1048576,MATCH(Analyse!$F67,DataBase!$G:$G,0),MATCH(Analyse!Y$8,DataBase!$4:$4,0))</f>
        <v>0</v>
      </c>
      <c r="Z67" s="19">
        <f>INDEX(Ponderation!$W:$AA,MATCH(Analyse!Z$8,Ponderation!$W:$W,0),MATCH(Analyse!$B$5,Ponderation!$W$2:$AA$2,0))*INDEX(DataBase!$1:$1048576,MATCH(Analyse!$F67,DataBase!$G:$G,0),MATCH(Analyse!Z$8,DataBase!$4:$4,0))</f>
        <v>0</v>
      </c>
      <c r="AA67" s="19">
        <f>INDEX(Ponderation!$W:$AA,MATCH(Analyse!AA$8,Ponderation!$W:$W,0),MATCH(Analyse!$B$5,Ponderation!$W$2:$AA$2,0))*INDEX(DataBase!$1:$1048576,MATCH(Analyse!$F67,DataBase!$G:$G,0),MATCH(Analyse!AA$8,DataBase!$4:$4,0))</f>
        <v>10</v>
      </c>
      <c r="AB67" s="19">
        <f>INDEX(Ponderation!$W:$AA,MATCH(Analyse!AB$8,Ponderation!$W:$W,0),MATCH(Analyse!$B$5,Ponderation!$W$2:$AA$2,0))*INDEX(DataBase!$1:$1048576,MATCH(Analyse!$F67,DataBase!$G:$G,0),MATCH(Analyse!AB$8,DataBase!$4:$4,0))</f>
        <v>10</v>
      </c>
      <c r="AC67" s="19">
        <f>INDEX(Ponderation!$W:$AA,MATCH(Analyse!AC$8,Ponderation!$W:$W,0),MATCH(Analyse!$B$5,Ponderation!$W$2:$AA$2,0))*INDEX(DataBase!$1:$1048576,MATCH(Analyse!$F67,DataBase!$G:$G,0),MATCH(Analyse!AC$8,DataBase!$4:$4,0))</f>
        <v>0</v>
      </c>
      <c r="AD67" s="19">
        <f>INDEX(Ponderation!$W:$AA,MATCH(Analyse!AD$8,Ponderation!$W:$W,0),MATCH(Analyse!$B$5,Ponderation!$W$2:$AA$2,0))*INDEX(DataBase!$1:$1048576,MATCH(Analyse!$F67,DataBase!$G:$G,0),MATCH(Analyse!AD$8,DataBase!$4:$4,0))</f>
        <v>30</v>
      </c>
      <c r="AE67" s="19">
        <f>INDEX(Ponderation!$W:$AA,MATCH(Analyse!AE$8,Ponderation!$W:$W,0),MATCH(Analyse!$B$5,Ponderation!$W$2:$AA$2,0))*INDEX(DataBase!$1:$1048576,MATCH(Analyse!$F67,DataBase!$G:$G,0),MATCH(Analyse!AE$8,DataBase!$4:$4,0))</f>
        <v>30</v>
      </c>
      <c r="AF67" s="19">
        <f>INDEX(Ponderation!$W:$AA,MATCH(Analyse!AF$8,Ponderation!$W:$W,0),MATCH(Analyse!$B$5,Ponderation!$W$2:$AA$2,0))*INDEX(DataBase!$1:$1048576,MATCH(Analyse!$F67,DataBase!$G:$G,0),MATCH(Analyse!AF$8,DataBase!$4:$4,0))</f>
        <v>30</v>
      </c>
      <c r="AG67" s="19">
        <f>INDEX(Ponderation!$W:$AA,MATCH(Analyse!AG$8,Ponderation!$W:$W,0),MATCH(Analyse!$B$5,Ponderation!$W$2:$AA$2,0))*INDEX(DataBase!$1:$1048576,MATCH(Analyse!$F67,DataBase!$G:$G,0),MATCH(Analyse!AG$8,DataBase!$4:$4,0))</f>
        <v>0</v>
      </c>
      <c r="AH67" s="19">
        <f>INDEX(Ponderation!$W:$AA,MATCH(Analyse!AH$8,Ponderation!$W:$W,0),MATCH(Analyse!$B$5,Ponderation!$W$2:$AA$2,0))*INDEX(DataBase!$1:$1048576,MATCH(Analyse!$F67,DataBase!$G:$G,0),MATCH(Analyse!AH$8,DataBase!$4:$4,0))</f>
        <v>30</v>
      </c>
      <c r="AI67" s="19">
        <f>INDEX(Ponderation!$W:$AA,MATCH(Analyse!AI$8,Ponderation!$W:$W,0),MATCH(Analyse!$B$5,Ponderation!$W$2:$AA$2,0))*INDEX(DataBase!$1:$1048576,MATCH(Analyse!$F67,DataBase!$G:$G,0),MATCH(Analyse!AI$8,DataBase!$4:$4,0))</f>
        <v>0</v>
      </c>
      <c r="AJ67" s="19">
        <f>INDEX(Ponderation!$W:$AA,MATCH(Analyse!AJ$8,Ponderation!$W:$W,0),MATCH(Analyse!$B$5,Ponderation!$W$2:$AA$2,0))*INDEX(DataBase!$1:$1048576,MATCH(Analyse!$F67,DataBase!$G:$G,0),MATCH(Analyse!AJ$8,DataBase!$4:$4,0))</f>
        <v>0</v>
      </c>
      <c r="AK67" s="19">
        <f>INDEX(Ponderation!$W:$AA,MATCH(Analyse!AK$8,Ponderation!$W:$W,0),MATCH(Analyse!$B$5,Ponderation!$W$2:$AA$2,0))*INDEX(DataBase!$1:$1048576,MATCH(Analyse!$F67,DataBase!$G:$G,0),MATCH(Analyse!AK$8,DataBase!$4:$4,0))</f>
        <v>30</v>
      </c>
      <c r="AL67" s="19">
        <f>INDEX(Ponderation!$W:$AA,MATCH(Analyse!AL$8,Ponderation!$W:$W,0),MATCH(Analyse!$B$5,Ponderation!$W$2:$AA$2,0))*INDEX(DataBase!$1:$1048576,MATCH(Analyse!$F67,DataBase!$G:$G,0),MATCH(Analyse!AL$8,DataBase!$4:$4,0))</f>
        <v>30</v>
      </c>
      <c r="AM67" s="19">
        <f>INDEX(Ponderation!$W:$AA,MATCH(Analyse!AM$8,Ponderation!$W:$W,0),MATCH(Analyse!$B$5,Ponderation!$W$2:$AA$2,0))*INDEX(DataBase!$1:$1048576,MATCH(Analyse!$F67,DataBase!$G:$G,0),MATCH(Analyse!AM$8,DataBase!$4:$4,0))</f>
        <v>0</v>
      </c>
      <c r="AN67" s="19">
        <f>INDEX(Ponderation!$W:$AA,MATCH(Analyse!AN$8,Ponderation!$W:$W,0),MATCH(Analyse!$B$5,Ponderation!$W$2:$AA$2,0))*INDEX(DataBase!$1:$1048576,MATCH(Analyse!$F67,DataBase!$G:$G,0),MATCH(Analyse!AN$8,DataBase!$4:$4,0))</f>
        <v>0</v>
      </c>
      <c r="AO67" s="19">
        <f>INDEX(Ponderation!$W:$AA,MATCH(Analyse!AO$8,Ponderation!$W:$W,0),MATCH(Analyse!$B$5,Ponderation!$W$2:$AA$2,0))*INDEX(DataBase!$1:$1048576,MATCH(Analyse!$F67,DataBase!$G:$G,0),MATCH(Analyse!AO$8,DataBase!$4:$4,0))</f>
        <v>0</v>
      </c>
      <c r="AP67" s="19">
        <f>INDEX(Ponderation!$W:$AA,MATCH(Analyse!AP$8,Ponderation!$W:$W,0),MATCH(Analyse!$B$5,Ponderation!$W$2:$AA$2,0))*INDEX(DataBase!$1:$1048576,MATCH(Analyse!$F67,DataBase!$G:$G,0),MATCH(Analyse!AP$8,DataBase!$4:$4,0))</f>
        <v>10</v>
      </c>
      <c r="AQ67" s="13"/>
      <c r="AR67" s="13"/>
      <c r="AS67" s="13"/>
      <c r="AT67" s="17"/>
      <c r="AU67" s="17"/>
      <c r="AV67" s="17"/>
      <c r="AW67" s="17"/>
      <c r="AX67" s="17"/>
      <c r="AY67" s="17"/>
      <c r="AZ67" s="17"/>
      <c r="BA67" s="17"/>
      <c r="BB67" s="17"/>
      <c r="BC67" s="17"/>
      <c r="BD67" s="17"/>
      <c r="BE67" s="17"/>
      <c r="BF67" s="17"/>
      <c r="BG67" s="17"/>
      <c r="BH67" s="17"/>
      <c r="BI67" s="17"/>
      <c r="BJ67" s="17"/>
      <c r="BK67" s="17"/>
      <c r="BL67" s="17"/>
      <c r="BM67" s="16"/>
      <c r="BN67" s="16"/>
      <c r="BO67" s="16"/>
      <c r="BP67" s="16"/>
      <c r="BQ67" s="16"/>
      <c r="BR67" s="16"/>
      <c r="BS67" s="16"/>
      <c r="BT67" s="16"/>
      <c r="BU67" s="16"/>
      <c r="BV67" s="16"/>
      <c r="BW67" s="16"/>
      <c r="BX67" s="16"/>
      <c r="BY67" s="16"/>
      <c r="BZ67" s="16"/>
      <c r="CA67" s="16"/>
      <c r="CB67" s="16"/>
      <c r="CC67" s="16"/>
      <c r="CD67" s="16"/>
      <c r="CE67" s="16"/>
      <c r="CF67" s="16"/>
      <c r="CG67" s="16"/>
      <c r="CH67" s="16"/>
      <c r="CI67" s="16"/>
      <c r="CJ67" s="16"/>
      <c r="CK67" s="16"/>
      <c r="CL67" s="16"/>
      <c r="CM67" s="16"/>
      <c r="CN67" s="16"/>
      <c r="CO67" s="16"/>
      <c r="CP67" s="16"/>
      <c r="CQ67" s="16"/>
      <c r="CR67" s="16"/>
      <c r="CS67" s="16"/>
      <c r="CT67" s="16"/>
      <c r="CU67" s="16"/>
      <c r="CV67" s="16"/>
      <c r="CW67" s="16"/>
      <c r="CX67" s="16"/>
      <c r="CY67" s="16"/>
      <c r="CZ67" s="16"/>
      <c r="DA67" s="16"/>
      <c r="DB67" s="16"/>
      <c r="DC67" s="16"/>
      <c r="DD67" s="16"/>
      <c r="DE67" s="16"/>
      <c r="DF67" s="16"/>
      <c r="DG67" s="16"/>
      <c r="DH67" s="16"/>
      <c r="DI67" s="16"/>
      <c r="DJ67" s="16"/>
      <c r="DK67" s="16"/>
      <c r="DL67" s="16"/>
      <c r="DM67" s="16"/>
      <c r="DN67" s="16"/>
      <c r="DO67" s="16"/>
      <c r="DP67" s="16"/>
      <c r="DQ67" s="16"/>
      <c r="DR67" s="16"/>
      <c r="DS67" s="16"/>
      <c r="DT67" s="16"/>
      <c r="DU67" s="16"/>
      <c r="DV67" s="16"/>
      <c r="DW67" s="16"/>
      <c r="DX67" s="16"/>
      <c r="DY67" s="16"/>
      <c r="DZ67" s="16"/>
      <c r="EA67" s="16"/>
      <c r="EB67" s="16"/>
      <c r="EC67" s="16"/>
      <c r="ED67" s="16"/>
      <c r="EE67" s="16"/>
      <c r="EF67" s="16"/>
      <c r="EG67" s="16"/>
      <c r="EH67" s="16"/>
      <c r="EI67" s="16"/>
      <c r="EJ67" s="16"/>
      <c r="EK67" s="16"/>
      <c r="EL67" s="16"/>
      <c r="EM67" s="16"/>
      <c r="EN67" s="16"/>
      <c r="EO67" s="16"/>
      <c r="EP67" s="16"/>
      <c r="EQ67" s="16"/>
      <c r="ER67" s="16"/>
      <c r="ES67" s="16"/>
      <c r="ET67" s="16"/>
      <c r="EU67" s="16"/>
      <c r="EV67" s="16"/>
      <c r="EW67" s="16"/>
      <c r="EX67" s="16"/>
      <c r="EY67" s="16"/>
      <c r="EZ67" s="16"/>
      <c r="FA67" s="16"/>
      <c r="FB67" s="16"/>
      <c r="FC67" s="16"/>
      <c r="FD67" s="16"/>
      <c r="FE67" s="16"/>
      <c r="FF67" s="16"/>
      <c r="FG67" s="16"/>
      <c r="FH67" s="16"/>
      <c r="FI67" s="16"/>
      <c r="FJ67" s="16"/>
      <c r="FK67" s="16"/>
      <c r="FL67" s="16"/>
      <c r="FM67" s="16"/>
      <c r="FN67" s="16"/>
      <c r="FO67" s="16"/>
      <c r="FP67" s="16"/>
      <c r="FQ67" s="16"/>
      <c r="FR67" s="16"/>
      <c r="FS67" s="16"/>
      <c r="FT67" s="16"/>
      <c r="FU67" s="16"/>
      <c r="FV67" s="16"/>
      <c r="FW67" s="16"/>
      <c r="FX67" s="16"/>
      <c r="FY67" s="16"/>
      <c r="FZ67" s="16"/>
      <c r="GA67" s="16"/>
      <c r="GB67" s="16"/>
      <c r="GC67" s="16"/>
      <c r="GD67" s="16"/>
      <c r="GE67" s="16"/>
      <c r="GF67" s="16"/>
      <c r="GG67" s="16"/>
      <c r="GH67" s="16"/>
      <c r="GI67" s="16"/>
      <c r="GJ67" s="16"/>
      <c r="GK67" s="16"/>
      <c r="GL67" s="16"/>
      <c r="GM67" s="16"/>
      <c r="GN67" s="16"/>
      <c r="GO67" s="16"/>
      <c r="GP67" s="16"/>
      <c r="GQ67" s="16"/>
      <c r="GR67" s="16"/>
      <c r="GS67" s="16"/>
      <c r="GT67" s="16"/>
      <c r="GU67" s="16"/>
      <c r="GV67" s="16"/>
      <c r="GW67" s="16"/>
      <c r="GX67" s="16"/>
      <c r="GY67" s="16"/>
      <c r="GZ67" s="16"/>
      <c r="HA67" s="16"/>
      <c r="HB67" s="16"/>
      <c r="HC67" s="16"/>
      <c r="HD67" s="16"/>
      <c r="HE67" s="16"/>
      <c r="HF67" s="16"/>
      <c r="HG67" s="16"/>
      <c r="HH67" s="16"/>
      <c r="HI67" s="16"/>
      <c r="HJ67" s="16"/>
      <c r="HK67" s="16"/>
      <c r="HL67" s="16"/>
      <c r="HM67" s="16"/>
      <c r="HN67" s="16"/>
      <c r="HO67" s="16"/>
      <c r="HP67" s="16"/>
      <c r="HQ67" s="16"/>
      <c r="HR67" s="16"/>
      <c r="HS67" s="16"/>
      <c r="HT67" s="16"/>
      <c r="HU67" s="16"/>
      <c r="HV67" s="16"/>
      <c r="HW67" s="16"/>
      <c r="HX67" s="16"/>
      <c r="HY67" s="16"/>
      <c r="HZ67" s="16"/>
      <c r="IA67" s="16"/>
      <c r="IB67" s="16"/>
      <c r="IC67" s="16"/>
      <c r="ID67" s="16"/>
      <c r="IE67" s="16"/>
      <c r="IF67" s="16"/>
      <c r="IG67" s="16"/>
      <c r="IH67" s="16"/>
      <c r="II67" s="16"/>
      <c r="IJ67" s="16"/>
      <c r="IK67" s="16"/>
      <c r="IL67" s="16"/>
      <c r="IM67" s="16"/>
      <c r="IN67" s="16"/>
      <c r="IO67" s="16"/>
      <c r="IP67" s="16"/>
      <c r="IQ67" s="16"/>
      <c r="IR67" s="16"/>
      <c r="IS67" s="16"/>
      <c r="IT67" s="16"/>
      <c r="IU67" s="16"/>
      <c r="IV67" s="16"/>
      <c r="IW67" s="16"/>
      <c r="IX67" s="16"/>
      <c r="IY67" s="16"/>
      <c r="IZ67" s="16"/>
      <c r="JA67" s="16"/>
      <c r="JB67" s="16"/>
      <c r="JC67" s="16"/>
      <c r="JD67" s="16"/>
      <c r="JE67" s="16"/>
      <c r="JF67" s="16"/>
      <c r="JG67" s="16"/>
      <c r="JH67" s="16"/>
      <c r="JI67" s="16"/>
      <c r="JJ67" s="16"/>
      <c r="JK67" s="16"/>
      <c r="JL67" s="16"/>
      <c r="JM67" s="16"/>
      <c r="JN67" s="16"/>
      <c r="JO67" s="16"/>
      <c r="JP67" s="16"/>
      <c r="JQ67" s="16"/>
      <c r="JR67" s="16"/>
      <c r="JS67" s="16"/>
      <c r="JT67" s="16"/>
      <c r="JU67" s="16"/>
      <c r="JV67" s="16"/>
      <c r="JW67" s="16"/>
      <c r="JX67" s="16"/>
      <c r="JY67" s="16"/>
      <c r="JZ67" s="16"/>
      <c r="KA67" s="16"/>
      <c r="KB67" s="16"/>
      <c r="KC67" s="16"/>
      <c r="KD67" s="16"/>
      <c r="KE67" s="16"/>
      <c r="KF67" s="16"/>
      <c r="KG67" s="16"/>
      <c r="KH67" s="16"/>
      <c r="KI67" s="16"/>
      <c r="KJ67" s="16"/>
      <c r="KK67" s="16"/>
      <c r="KL67" s="16"/>
      <c r="KM67" s="16"/>
      <c r="KN67" s="16"/>
      <c r="KO67" s="16"/>
      <c r="KP67" s="16"/>
      <c r="KQ67" s="16"/>
      <c r="KR67" s="16"/>
      <c r="KS67" s="16"/>
      <c r="KT67" s="16"/>
      <c r="KU67" s="16"/>
      <c r="KV67" s="16"/>
      <c r="KW67" s="16"/>
      <c r="KX67" s="16"/>
      <c r="KY67" s="16"/>
      <c r="KZ67" s="16"/>
      <c r="LA67" s="16"/>
      <c r="LB67" s="16"/>
      <c r="LC67" s="16"/>
      <c r="LD67" s="16"/>
      <c r="LE67" s="16"/>
      <c r="LF67" s="16"/>
      <c r="LG67" s="16"/>
      <c r="LH67" s="16"/>
      <c r="LI67" s="16"/>
      <c r="LJ67" s="16"/>
      <c r="LK67" s="16"/>
      <c r="LL67" s="16"/>
      <c r="LM67" s="16"/>
      <c r="LN67" s="16"/>
      <c r="LO67" s="16"/>
      <c r="LP67" s="16"/>
      <c r="LQ67" s="16"/>
      <c r="LR67" s="16"/>
      <c r="LS67" s="16"/>
      <c r="LT67" s="16"/>
      <c r="LU67" s="16"/>
      <c r="LV67" s="16"/>
      <c r="LW67" s="16"/>
      <c r="LX67" s="16"/>
      <c r="LY67" s="16"/>
      <c r="LZ67" s="16"/>
      <c r="MA67" s="16"/>
      <c r="MB67" s="16"/>
      <c r="MC67" s="16"/>
      <c r="MD67" s="16"/>
      <c r="ME67" s="16"/>
      <c r="MF67" s="16"/>
      <c r="MG67" s="16"/>
      <c r="MH67" s="16"/>
      <c r="MI67" s="16"/>
      <c r="MJ67" s="16"/>
      <c r="MK67" s="16"/>
      <c r="ML67" s="16"/>
      <c r="MM67" s="16"/>
      <c r="MN67" s="16"/>
      <c r="MO67" s="16"/>
      <c r="MP67" s="16"/>
      <c r="MQ67" s="16"/>
      <c r="MR67" s="16"/>
      <c r="MS67" s="16"/>
      <c r="MT67" s="16"/>
      <c r="MU67" s="16"/>
      <c r="MV67" s="16"/>
      <c r="MW67" s="16"/>
      <c r="MX67" s="16"/>
      <c r="MY67" s="16"/>
      <c r="MZ67" s="16"/>
      <c r="NA67" s="16"/>
      <c r="NB67" s="16"/>
      <c r="NC67" s="16"/>
      <c r="ND67" s="16"/>
      <c r="NE67" s="16"/>
      <c r="NF67" s="16"/>
      <c r="NG67" s="16"/>
      <c r="NH67" s="16"/>
      <c r="NI67" s="16"/>
      <c r="NJ67" s="16"/>
      <c r="NK67" s="16"/>
      <c r="NL67" s="16"/>
      <c r="NM67" s="16"/>
      <c r="NN67" s="16"/>
      <c r="NO67" s="16"/>
      <c r="NP67" s="16"/>
      <c r="NQ67" s="16"/>
      <c r="NR67" s="16"/>
      <c r="NS67" s="16"/>
      <c r="NT67" s="16"/>
      <c r="NU67" s="16"/>
      <c r="NV67" s="16"/>
      <c r="NW67" s="16"/>
      <c r="NX67" s="16"/>
      <c r="NY67" s="16"/>
      <c r="NZ67" s="16"/>
      <c r="OA67" s="16"/>
      <c r="OB67" s="16"/>
      <c r="OC67" s="16"/>
      <c r="OD67" s="16"/>
      <c r="OE67" s="16"/>
      <c r="OF67" s="16"/>
      <c r="OG67" s="16"/>
      <c r="OH67" s="16"/>
      <c r="OI67" s="16"/>
      <c r="OJ67" s="16"/>
      <c r="OK67" s="16"/>
      <c r="OL67" s="16"/>
      <c r="OM67" s="16"/>
      <c r="ON67" s="16"/>
      <c r="OO67" s="16"/>
      <c r="OP67" s="16"/>
      <c r="OQ67" s="16"/>
      <c r="OR67" s="16"/>
      <c r="OS67" s="16"/>
      <c r="OT67" s="16"/>
      <c r="OU67" s="16"/>
      <c r="OV67" s="16"/>
      <c r="OW67" s="16"/>
      <c r="OX67" s="16"/>
      <c r="OY67" s="16"/>
      <c r="OZ67" s="16"/>
      <c r="PA67" s="16"/>
      <c r="PB67" s="16"/>
      <c r="PC67" s="16"/>
      <c r="PD67" s="16"/>
      <c r="PE67" s="16"/>
      <c r="PF67" s="16"/>
      <c r="PG67" s="16"/>
      <c r="PH67" s="16"/>
      <c r="PI67" s="16"/>
      <c r="PJ67" s="16"/>
      <c r="PK67" s="16"/>
      <c r="PL67" s="16"/>
      <c r="PM67" s="16"/>
      <c r="PN67" s="16"/>
      <c r="PO67" s="16"/>
      <c r="PP67" s="16"/>
      <c r="PQ67" s="16"/>
      <c r="PR67" s="16"/>
      <c r="PS67" s="16"/>
      <c r="PT67" s="16"/>
      <c r="PU67" s="16"/>
      <c r="PV67" s="16"/>
      <c r="PW67" s="16"/>
      <c r="PX67" s="16"/>
      <c r="PY67" s="16"/>
      <c r="PZ67" s="16"/>
      <c r="QA67" s="16"/>
      <c r="QB67" s="16"/>
      <c r="QC67" s="16"/>
      <c r="QD67" s="16"/>
      <c r="QE67" s="16"/>
      <c r="QF67" s="16"/>
      <c r="QG67" s="16"/>
      <c r="QH67" s="16"/>
      <c r="QI67" s="16"/>
      <c r="QJ67" s="16"/>
      <c r="QK67" s="16"/>
      <c r="QL67" s="16"/>
      <c r="QM67" s="16"/>
      <c r="QN67" s="16"/>
      <c r="QO67" s="16"/>
      <c r="QP67" s="16"/>
      <c r="QQ67" s="16"/>
      <c r="QR67" s="16"/>
      <c r="QS67" s="16"/>
      <c r="QT67" s="16"/>
      <c r="QU67" s="16"/>
      <c r="QV67" s="16"/>
      <c r="QW67" s="16"/>
      <c r="QX67" s="16"/>
      <c r="QY67" s="16"/>
      <c r="QZ67" s="16"/>
      <c r="RA67" s="16"/>
      <c r="RB67" s="16"/>
      <c r="RC67" s="16"/>
      <c r="RD67" s="16"/>
      <c r="RE67" s="16"/>
      <c r="RF67" s="16"/>
      <c r="RG67" s="16"/>
      <c r="RH67" s="16"/>
      <c r="RI67" s="16"/>
      <c r="RJ67" s="16"/>
      <c r="RK67" s="16"/>
      <c r="RL67" s="16"/>
      <c r="RM67" s="16"/>
      <c r="RN67" s="16"/>
      <c r="RO67" s="16"/>
      <c r="RP67" s="16"/>
      <c r="RQ67" s="16"/>
      <c r="RR67" s="16"/>
      <c r="RS67" s="16"/>
      <c r="RT67" s="16"/>
      <c r="RU67" s="16"/>
      <c r="RV67" s="16"/>
      <c r="RW67" s="16"/>
      <c r="RX67" s="16"/>
      <c r="RY67" s="16"/>
      <c r="RZ67" s="16"/>
      <c r="SA67" s="16"/>
      <c r="SB67" s="16"/>
      <c r="SC67" s="16"/>
      <c r="SD67" s="16"/>
      <c r="SE67" s="16"/>
      <c r="SF67" s="16"/>
      <c r="SG67" s="16"/>
      <c r="SH67" s="16"/>
      <c r="SI67" s="16"/>
      <c r="SJ67" s="16"/>
      <c r="SK67" s="16"/>
      <c r="SL67" s="16"/>
      <c r="SM67" s="16"/>
      <c r="SN67" s="16"/>
      <c r="SO67" s="16"/>
      <c r="SP67" s="16"/>
      <c r="SQ67" s="16"/>
      <c r="SR67" s="16"/>
      <c r="SS67" s="16"/>
      <c r="ST67" s="16"/>
      <c r="SU67" s="16"/>
      <c r="SV67" s="16"/>
      <c r="SW67" s="16"/>
      <c r="SX67" s="16"/>
      <c r="SY67" s="16"/>
      <c r="SZ67" s="16"/>
      <c r="TA67" s="16"/>
      <c r="TB67" s="16"/>
      <c r="TC67" s="16"/>
      <c r="TD67" s="16"/>
      <c r="TE67" s="16"/>
      <c r="TF67" s="16"/>
      <c r="TG67" s="16"/>
      <c r="TH67" s="16"/>
      <c r="TI67" s="16"/>
      <c r="TJ67" s="16"/>
      <c r="TK67" s="16"/>
      <c r="TL67" s="16"/>
      <c r="TM67" s="16"/>
      <c r="TN67" s="16"/>
      <c r="TO67" s="16"/>
      <c r="TP67" s="16"/>
      <c r="TQ67" s="16"/>
      <c r="TR67" s="16"/>
      <c r="TS67" s="16"/>
      <c r="TT67" s="16"/>
      <c r="TU67" s="16"/>
      <c r="TV67" s="16"/>
      <c r="TW67" s="16"/>
      <c r="TX67" s="16"/>
      <c r="TY67" s="16"/>
      <c r="TZ67" s="16"/>
      <c r="UA67" s="16"/>
      <c r="UB67" s="16"/>
      <c r="UC67" s="16"/>
      <c r="UD67" s="16"/>
      <c r="UE67" s="16"/>
      <c r="UF67" s="16"/>
      <c r="UG67" s="16"/>
      <c r="UH67" s="16"/>
      <c r="UI67" s="16"/>
      <c r="UJ67" s="16"/>
      <c r="UK67" s="16"/>
      <c r="UL67" s="16"/>
      <c r="UM67" s="16"/>
      <c r="UN67" s="16"/>
      <c r="UO67" s="16"/>
      <c r="UP67" s="16"/>
      <c r="UQ67" s="16"/>
      <c r="UR67" s="16"/>
      <c r="US67" s="16"/>
      <c r="UT67" s="16"/>
      <c r="UU67" s="16"/>
      <c r="UV67" s="16"/>
      <c r="UW67" s="16"/>
      <c r="UX67" s="16"/>
      <c r="UY67" s="16"/>
      <c r="UZ67" s="16"/>
      <c r="VA67" s="16"/>
      <c r="VB67" s="16"/>
      <c r="VC67" s="16"/>
      <c r="VD67" s="16"/>
      <c r="VE67" s="16"/>
      <c r="VF67" s="16"/>
      <c r="VG67" s="16"/>
      <c r="VH67" s="16"/>
      <c r="VI67" s="16"/>
      <c r="VJ67" s="16"/>
      <c r="VK67" s="16"/>
      <c r="VL67" s="16"/>
      <c r="VM67" s="16"/>
      <c r="VN67" s="16"/>
      <c r="VO67" s="16"/>
      <c r="VP67" s="16"/>
      <c r="VQ67" s="16"/>
      <c r="VR67" s="16"/>
      <c r="VS67" s="16"/>
      <c r="VT67" s="16"/>
      <c r="VU67" s="16"/>
      <c r="VV67" s="16"/>
      <c r="VW67" s="16"/>
      <c r="VX67" s="16"/>
      <c r="VY67" s="16"/>
      <c r="VZ67" s="16"/>
      <c r="WA67" s="16"/>
      <c r="WB67" s="16"/>
      <c r="WC67" s="16"/>
      <c r="WD67" s="16"/>
      <c r="WE67" s="16"/>
      <c r="WF67" s="16"/>
      <c r="WG67" s="16"/>
      <c r="WH67" s="16"/>
      <c r="WI67" s="16"/>
      <c r="WJ67" s="16"/>
      <c r="WK67" s="16"/>
      <c r="WL67" s="16"/>
      <c r="WM67" s="16"/>
      <c r="WN67" s="16"/>
      <c r="WO67" s="16"/>
      <c r="WP67" s="16"/>
      <c r="WQ67" s="16"/>
      <c r="WR67" s="16"/>
      <c r="WS67" s="16"/>
      <c r="WT67" s="16"/>
      <c r="WU67" s="16"/>
      <c r="WV67" s="16"/>
      <c r="WW67" s="16"/>
      <c r="WX67" s="16"/>
      <c r="WY67" s="16"/>
      <c r="WZ67" s="16"/>
      <c r="XA67" s="16"/>
      <c r="XB67" s="16"/>
      <c r="XC67" s="16"/>
      <c r="XD67" s="16"/>
      <c r="XE67" s="16"/>
      <c r="XF67" s="16"/>
      <c r="XG67" s="16"/>
      <c r="XH67" s="16"/>
      <c r="XI67" s="16"/>
      <c r="XJ67" s="16"/>
      <c r="XK67" s="16"/>
      <c r="XL67" s="16"/>
      <c r="XM67" s="16"/>
      <c r="XN67" s="16"/>
      <c r="XO67" s="16"/>
      <c r="XP67" s="16"/>
      <c r="XQ67" s="16"/>
      <c r="XR67" s="16"/>
      <c r="XS67" s="16"/>
      <c r="XT67" s="16"/>
      <c r="XU67" s="16"/>
      <c r="XV67" s="16"/>
      <c r="XW67" s="16"/>
      <c r="XX67" s="16"/>
      <c r="XY67" s="16"/>
      <c r="XZ67" s="16"/>
      <c r="YA67" s="16"/>
      <c r="YB67" s="16"/>
      <c r="YC67" s="16"/>
      <c r="YD67" s="16"/>
      <c r="YE67" s="16"/>
      <c r="YF67" s="16"/>
      <c r="YG67" s="16"/>
      <c r="YH67" s="16"/>
      <c r="YI67" s="16"/>
      <c r="YJ67" s="16"/>
      <c r="YK67" s="16"/>
      <c r="YL67" s="16"/>
      <c r="YM67" s="16"/>
      <c r="YN67" s="16"/>
      <c r="YO67" s="16"/>
      <c r="YP67" s="16"/>
      <c r="YQ67" s="16"/>
      <c r="YR67" s="16"/>
      <c r="YS67" s="16"/>
      <c r="YT67" s="16"/>
      <c r="YU67" s="16"/>
      <c r="YV67" s="16"/>
      <c r="YW67" s="16"/>
      <c r="YX67" s="16"/>
      <c r="YY67" s="16"/>
      <c r="YZ67" s="16"/>
      <c r="ZA67" s="16"/>
      <c r="ZB67" s="16"/>
      <c r="ZC67" s="16"/>
      <c r="ZD67" s="16"/>
      <c r="ZE67" s="16"/>
      <c r="ZF67" s="16"/>
      <c r="ZG67" s="16"/>
      <c r="ZH67" s="16"/>
      <c r="ZI67" s="16"/>
      <c r="ZJ67" s="16"/>
      <c r="ZK67" s="16"/>
      <c r="ZL67" s="16"/>
      <c r="ZM67" s="16"/>
      <c r="ZN67" s="16"/>
      <c r="ZO67" s="16"/>
      <c r="ZP67" s="16"/>
      <c r="ZQ67" s="16"/>
      <c r="ZR67" s="16"/>
      <c r="ZS67" s="16"/>
      <c r="ZT67" s="16"/>
      <c r="ZU67" s="16"/>
      <c r="ZV67" s="16"/>
      <c r="ZW67" s="16"/>
      <c r="ZX67" s="16"/>
      <c r="ZY67" s="16"/>
      <c r="ZZ67" s="16"/>
      <c r="AAA67" s="16"/>
      <c r="AAB67" s="16"/>
      <c r="AAC67" s="16"/>
      <c r="AAD67" s="16"/>
      <c r="AAE67" s="16"/>
      <c r="AAF67" s="16"/>
      <c r="AAG67" s="16"/>
      <c r="AAH67" s="16"/>
      <c r="AAI67" s="16"/>
      <c r="AAJ67" s="16"/>
      <c r="AAK67" s="16"/>
      <c r="AAL67" s="16"/>
      <c r="AAM67" s="16"/>
      <c r="AAN67" s="16"/>
      <c r="AAO67" s="16"/>
      <c r="AAP67" s="16"/>
      <c r="AAQ67" s="16"/>
      <c r="AAR67" s="16"/>
      <c r="AAS67" s="16"/>
      <c r="AAT67" s="16"/>
      <c r="AAU67" s="16"/>
      <c r="AAV67" s="16"/>
      <c r="AAW67" s="16"/>
      <c r="AAX67" s="16"/>
      <c r="AAY67" s="16"/>
      <c r="AAZ67" s="16"/>
      <c r="ABA67" s="16"/>
      <c r="ABB67" s="16"/>
      <c r="ABC67" s="16"/>
      <c r="ABD67" s="16"/>
      <c r="ABE67" s="16"/>
      <c r="ABF67" s="16"/>
      <c r="ABG67" s="16"/>
      <c r="ABH67" s="16"/>
      <c r="ABI67" s="16"/>
      <c r="ABJ67" s="16"/>
      <c r="ABK67" s="16"/>
      <c r="ABL67" s="16"/>
      <c r="ABM67" s="16"/>
      <c r="ABN67" s="16"/>
      <c r="ABO67" s="16"/>
      <c r="ABP67" s="16"/>
      <c r="ABQ67" s="16"/>
      <c r="ABR67" s="16"/>
      <c r="ABS67" s="16"/>
      <c r="ABT67" s="16"/>
      <c r="ABU67" s="16"/>
      <c r="ABV67" s="16"/>
      <c r="ABW67" s="16"/>
      <c r="ABX67" s="16"/>
      <c r="ABY67" s="16"/>
      <c r="ABZ67" s="16"/>
      <c r="ACA67" s="16"/>
      <c r="ACB67" s="16"/>
      <c r="ACC67" s="16"/>
      <c r="ACD67" s="16"/>
      <c r="ACE67" s="16"/>
      <c r="ACF67" s="16"/>
      <c r="ACG67" s="16"/>
      <c r="ACH67" s="16"/>
      <c r="ACI67" s="16"/>
      <c r="ACJ67" s="16"/>
      <c r="ACK67" s="16"/>
      <c r="ACL67" s="16"/>
      <c r="ACM67" s="16"/>
      <c r="ACN67" s="16"/>
      <c r="ACO67" s="16"/>
      <c r="ACP67" s="16"/>
      <c r="ACQ67" s="16"/>
      <c r="ACR67" s="16"/>
      <c r="ACS67" s="16"/>
      <c r="ACT67" s="16"/>
      <c r="ACU67" s="16"/>
      <c r="ACV67" s="16"/>
      <c r="ACW67" s="16"/>
      <c r="ACX67" s="16"/>
      <c r="ACY67" s="16"/>
      <c r="ACZ67" s="16"/>
      <c r="ADA67" s="16"/>
      <c r="ADB67" s="16"/>
      <c r="ADC67" s="16"/>
      <c r="ADD67" s="16"/>
      <c r="ADE67" s="16"/>
      <c r="ADF67" s="16"/>
      <c r="ADG67" s="16"/>
      <c r="ADH67" s="16"/>
      <c r="ADI67" s="16"/>
      <c r="ADJ67" s="16"/>
      <c r="ADK67" s="16"/>
      <c r="ADL67" s="16"/>
      <c r="ADM67" s="16"/>
      <c r="ADN67" s="16"/>
      <c r="ADO67" s="16"/>
      <c r="ADP67" s="16"/>
      <c r="ADQ67" s="16"/>
      <c r="ADR67" s="16"/>
      <c r="ADS67" s="16"/>
      <c r="ADT67" s="16"/>
      <c r="ADU67" s="16"/>
      <c r="ADV67" s="16"/>
      <c r="ADW67" s="16"/>
      <c r="ADX67" s="16"/>
      <c r="ADY67" s="16"/>
      <c r="ADZ67" s="16"/>
      <c r="AEA67" s="16"/>
      <c r="AEB67" s="16"/>
      <c r="AEC67" s="16"/>
      <c r="AED67" s="16"/>
      <c r="AEE67" s="16"/>
      <c r="AEF67" s="16"/>
      <c r="AEG67" s="16"/>
      <c r="AEH67" s="16"/>
      <c r="AEI67" s="16"/>
      <c r="AEJ67" s="16"/>
      <c r="AEK67" s="16"/>
      <c r="AEL67" s="16"/>
      <c r="AEM67" s="16"/>
      <c r="AEN67" s="16"/>
      <c r="AEO67" s="16"/>
      <c r="AEP67" s="16"/>
      <c r="AEQ67" s="16"/>
      <c r="AER67" s="16"/>
      <c r="AES67" s="16"/>
      <c r="AET67" s="16"/>
      <c r="AEU67" s="16"/>
      <c r="AEV67" s="16"/>
      <c r="AEW67" s="16"/>
      <c r="AEX67" s="16"/>
      <c r="AEY67" s="16"/>
      <c r="AEZ67" s="16"/>
      <c r="AFA67" s="16"/>
      <c r="AFB67" s="16"/>
      <c r="AFC67" s="16"/>
      <c r="AFD67" s="16"/>
      <c r="AFE67" s="16"/>
      <c r="AFF67" s="16"/>
      <c r="AFG67" s="16"/>
      <c r="AFH67" s="16"/>
      <c r="AFI67" s="16"/>
      <c r="AFJ67" s="16"/>
      <c r="AFK67" s="16"/>
      <c r="AFL67" s="16"/>
      <c r="AFM67" s="16"/>
      <c r="AFN67" s="16"/>
      <c r="AFO67" s="16"/>
      <c r="AFP67" s="16"/>
      <c r="AFQ67" s="16"/>
      <c r="AFR67" s="16"/>
      <c r="AFS67" s="16"/>
      <c r="AFT67" s="16"/>
      <c r="AFU67" s="16"/>
      <c r="AFV67" s="16"/>
      <c r="AFW67" s="16"/>
      <c r="AFX67" s="16"/>
      <c r="AFY67" s="16"/>
      <c r="AFZ67" s="16"/>
      <c r="AGA67" s="16"/>
      <c r="AGB67" s="16"/>
      <c r="AGC67" s="16"/>
      <c r="AGD67" s="16"/>
      <c r="AGE67" s="16"/>
      <c r="AGF67" s="16"/>
      <c r="AGG67" s="16"/>
      <c r="AGH67" s="16"/>
      <c r="AGI67" s="16"/>
      <c r="AGJ67" s="16"/>
      <c r="AGK67" s="16"/>
      <c r="AGL67" s="16"/>
      <c r="AGM67" s="16"/>
      <c r="AGN67" s="16"/>
      <c r="AGO67" s="16"/>
      <c r="AGP67" s="16"/>
      <c r="AGQ67" s="16"/>
      <c r="AGR67" s="16"/>
      <c r="AGS67" s="16"/>
      <c r="AGT67" s="16"/>
      <c r="AGU67" s="16"/>
      <c r="AGV67" s="16"/>
      <c r="AGW67" s="16"/>
      <c r="AGX67" s="16"/>
      <c r="AGY67" s="16"/>
      <c r="AGZ67" s="16"/>
      <c r="AHA67" s="16"/>
      <c r="AHB67" s="16"/>
      <c r="AHC67" s="16"/>
      <c r="AHD67" s="16"/>
      <c r="AHE67" s="16"/>
      <c r="AHF67" s="16"/>
      <c r="AHG67" s="16"/>
      <c r="AHH67" s="16"/>
      <c r="AHI67" s="16"/>
      <c r="AHJ67" s="16"/>
      <c r="AHK67" s="16"/>
      <c r="AHL67" s="16"/>
      <c r="AHM67" s="16"/>
      <c r="AHN67" s="16"/>
      <c r="AHO67" s="16"/>
      <c r="AHP67" s="16"/>
      <c r="AHQ67" s="16"/>
      <c r="AHR67" s="16"/>
      <c r="AHS67" s="16"/>
      <c r="AHT67" s="16"/>
      <c r="AHU67" s="16"/>
      <c r="AHV67" s="16"/>
      <c r="AHW67" s="16"/>
      <c r="AHX67" s="16"/>
      <c r="AHY67" s="16"/>
      <c r="AHZ67" s="16"/>
      <c r="AIA67" s="16"/>
      <c r="AIB67" s="16"/>
      <c r="AIC67" s="16"/>
      <c r="AID67" s="16"/>
      <c r="AIE67" s="16"/>
      <c r="AIF67" s="16"/>
      <c r="AIG67" s="16"/>
      <c r="AIH67" s="16"/>
      <c r="AII67" s="16"/>
      <c r="AIJ67" s="16"/>
      <c r="AIK67" s="16"/>
      <c r="AIL67" s="16"/>
      <c r="AIM67" s="16"/>
      <c r="AIN67" s="16"/>
      <c r="AIO67" s="16"/>
      <c r="AIP67" s="16"/>
      <c r="AIQ67" s="16"/>
      <c r="AIR67" s="16"/>
      <c r="AIS67" s="16"/>
      <c r="AIT67" s="16"/>
      <c r="AIU67" s="16"/>
      <c r="AIV67" s="16"/>
      <c r="AIW67" s="16"/>
      <c r="AIX67" s="16"/>
      <c r="AIY67" s="16"/>
      <c r="AIZ67" s="16"/>
      <c r="AJA67" s="16"/>
      <c r="AJB67" s="16"/>
      <c r="AJC67" s="16"/>
      <c r="AJD67" s="16"/>
      <c r="AJE67" s="16"/>
      <c r="AJF67" s="16"/>
      <c r="AJG67" s="16"/>
      <c r="AJH67" s="16"/>
      <c r="AJI67" s="16"/>
      <c r="AJJ67" s="16"/>
      <c r="AJK67" s="16"/>
      <c r="AJL67" s="16"/>
      <c r="AJM67" s="16"/>
      <c r="AJN67" s="16"/>
      <c r="AJO67" s="16"/>
      <c r="AJP67" s="16"/>
      <c r="AJQ67" s="16"/>
      <c r="AJR67" s="16"/>
      <c r="AJS67" s="16"/>
      <c r="AJT67" s="16"/>
      <c r="AJU67" s="16"/>
      <c r="AJV67" s="16"/>
      <c r="AJW67" s="16"/>
      <c r="AJX67" s="16"/>
      <c r="AJY67" s="16"/>
      <c r="AJZ67" s="16"/>
      <c r="AKA67" s="16"/>
      <c r="AKB67" s="16"/>
      <c r="AKC67" s="16"/>
      <c r="AKD67" s="16"/>
      <c r="AKE67" s="16"/>
      <c r="AKF67" s="16"/>
      <c r="AKG67" s="16"/>
      <c r="AKH67" s="16"/>
      <c r="AKI67" s="16"/>
      <c r="AKJ67" s="16"/>
      <c r="AKK67" s="16"/>
      <c r="AKL67" s="16"/>
      <c r="AKM67" s="16"/>
      <c r="AKN67" s="16"/>
      <c r="AKO67" s="16"/>
      <c r="AKP67" s="16"/>
      <c r="AKQ67" s="16"/>
      <c r="AKR67" s="16"/>
      <c r="AKS67" s="16"/>
      <c r="AKT67" s="16"/>
      <c r="AKU67" s="16"/>
      <c r="AKV67" s="16"/>
      <c r="AKW67" s="16"/>
      <c r="AKX67" s="16"/>
      <c r="AKY67" s="16"/>
      <c r="AKZ67" s="16"/>
      <c r="ALA67" s="16"/>
      <c r="ALB67" s="16"/>
      <c r="ALC67" s="16"/>
      <c r="ALD67" s="16"/>
      <c r="ALE67" s="16"/>
      <c r="ALF67" s="16"/>
      <c r="ALG67" s="16"/>
      <c r="ALH67" s="16"/>
      <c r="ALI67" s="16"/>
      <c r="ALJ67" s="16"/>
      <c r="ALK67" s="16"/>
      <c r="ALL67" s="16"/>
      <c r="ALM67" s="16"/>
      <c r="ALN67" s="16"/>
      <c r="ALO67" s="16"/>
      <c r="ALP67" s="16"/>
      <c r="ALQ67" s="16"/>
      <c r="ALR67" s="16"/>
      <c r="ALS67" s="16"/>
      <c r="ALT67" s="16"/>
      <c r="ALU67" s="16"/>
    </row>
    <row r="68" spans="1:1012" s="12" customFormat="1" ht="18">
      <c r="A68" s="112" t="str">
        <f>DataBase!B64</f>
        <v>Mytilus galloprovincialis</v>
      </c>
      <c r="B68" s="112" t="str">
        <f>DataBase!C64</f>
        <v>viabilité hémocytaire</v>
      </c>
      <c r="C68" s="112" t="str">
        <f>DataBase!D64</f>
        <v>Côtier</v>
      </c>
      <c r="D68" s="112" t="str">
        <f>DataBase!E64</f>
        <v>F. Le Foll</v>
      </c>
      <c r="E68" s="112" t="str">
        <f>DataBase!F64</f>
        <v>SEBIO</v>
      </c>
      <c r="F68" s="20" t="str">
        <f t="shared" si="0"/>
        <v>Mytilus galloprovincialis viabilité hémocytaire</v>
      </c>
      <c r="G68" s="20">
        <f>_xlfn.RANK.EQ(H68,$H$9:$H$997,0)+COUNTIF(H$8:H67,H68)</f>
        <v>160</v>
      </c>
      <c r="H68" s="20">
        <f t="shared" si="1"/>
        <v>260</v>
      </c>
      <c r="I68" s="19">
        <f>INDEX(Ponderation!$W:$AA,MATCH(Analyse!I$8,Ponderation!$W:$W,0),MATCH(Analyse!$B$5,Ponderation!$W$2:$AA$2,0))*INDEX(DataBase!$1:$1048576,MATCH(Analyse!$F68,DataBase!$G:$G,0),MATCH(Analyse!I$8,DataBase!$4:$4,0))</f>
        <v>0</v>
      </c>
      <c r="J68" s="19">
        <f>INDEX(Ponderation!$W:$AA,MATCH(Analyse!J$8,Ponderation!$W:$W,0),MATCH(Analyse!$B$5,Ponderation!$W$2:$AA$2,0))*INDEX(DataBase!$1:$1048576,MATCH(Analyse!$F68,DataBase!$G:$G,0),MATCH(Analyse!J$8,DataBase!$4:$4,0))</f>
        <v>0</v>
      </c>
      <c r="K68" s="19">
        <f>INDEX(Ponderation!$W:$AA,MATCH(Analyse!K$8,Ponderation!$W:$W,0),MATCH(Analyse!$B$5,Ponderation!$W$2:$AA$2,0))*INDEX(DataBase!$1:$1048576,MATCH(Analyse!$F68,DataBase!$G:$G,0),MATCH(Analyse!K$8,DataBase!$4:$4,0))</f>
        <v>0</v>
      </c>
      <c r="L68" s="19">
        <f>INDEX(Ponderation!$W:$AA,MATCH(Analyse!L$8,Ponderation!$W:$W,0),MATCH(Analyse!$B$5,Ponderation!$W$2:$AA$2,0))*INDEX(DataBase!$1:$1048576,MATCH(Analyse!$F68,DataBase!$G:$G,0),MATCH(Analyse!L$8,DataBase!$4:$4,0))</f>
        <v>0</v>
      </c>
      <c r="M68" s="19">
        <f>INDEX(Ponderation!$W:$AA,MATCH(Analyse!M$8,Ponderation!$W:$W,0),MATCH(Analyse!$B$5,Ponderation!$W$2:$AA$2,0))*INDEX(DataBase!$1:$1048576,MATCH(Analyse!$F68,DataBase!$G:$G,0),MATCH(Analyse!M$8,DataBase!$4:$4,0))</f>
        <v>20</v>
      </c>
      <c r="N68" s="19">
        <f>INDEX(Ponderation!$W:$AA,MATCH(Analyse!N$8,Ponderation!$W:$W,0),MATCH(Analyse!$B$5,Ponderation!$W$2:$AA$2,0))*INDEX(DataBase!$1:$1048576,MATCH(Analyse!$F68,DataBase!$G:$G,0),MATCH(Analyse!N$8,DataBase!$4:$4,0))</f>
        <v>0</v>
      </c>
      <c r="O68" s="19">
        <f>INDEX(Ponderation!$W:$AA,MATCH(Analyse!O$8,Ponderation!$W:$W,0),MATCH(Analyse!$B$5,Ponderation!$W$2:$AA$2,0))*INDEX(DataBase!$1:$1048576,MATCH(Analyse!$F68,DataBase!$G:$G,0),MATCH(Analyse!O$8,DataBase!$4:$4,0))</f>
        <v>0</v>
      </c>
      <c r="P68" s="19">
        <f>INDEX(Ponderation!$W:$AA,MATCH(Analyse!P$8,Ponderation!$W:$W,0),MATCH(Analyse!$B$5,Ponderation!$W$2:$AA$2,0))*INDEX(DataBase!$1:$1048576,MATCH(Analyse!$F68,DataBase!$G:$G,0),MATCH(Analyse!P$8,DataBase!$4:$4,0))</f>
        <v>20</v>
      </c>
      <c r="Q68" s="19">
        <f>INDEX(Ponderation!$W:$AA,MATCH(Analyse!Q$8,Ponderation!$W:$W,0),MATCH(Analyse!$B$5,Ponderation!$W$2:$AA$2,0))*INDEX(DataBase!$1:$1048576,MATCH(Analyse!$F68,DataBase!$G:$G,0),MATCH(Analyse!Q$8,DataBase!$4:$4,0))</f>
        <v>0</v>
      </c>
      <c r="R68" s="19">
        <f>INDEX(Ponderation!$W:$AA,MATCH(Analyse!R$8,Ponderation!$W:$W,0),MATCH(Analyse!$B$5,Ponderation!$W$2:$AA$2,0))*INDEX(DataBase!$1:$1048576,MATCH(Analyse!$F68,DataBase!$G:$G,0),MATCH(Analyse!R$8,DataBase!$4:$4,0))</f>
        <v>0</v>
      </c>
      <c r="S68" s="19">
        <f>INDEX(Ponderation!$W:$AA,MATCH(Analyse!S$8,Ponderation!$W:$W,0),MATCH(Analyse!$B$5,Ponderation!$W$2:$AA$2,0))*INDEX(DataBase!$1:$1048576,MATCH(Analyse!$F68,DataBase!$G:$G,0),MATCH(Analyse!S$8,DataBase!$4:$4,0))</f>
        <v>0</v>
      </c>
      <c r="T68" s="19">
        <f>INDEX(Ponderation!$W:$AA,MATCH(Analyse!T$8,Ponderation!$W:$W,0),MATCH(Analyse!$B$5,Ponderation!$W$2:$AA$2,0))*INDEX(DataBase!$1:$1048576,MATCH(Analyse!$F68,DataBase!$G:$G,0),MATCH(Analyse!T$8,DataBase!$4:$4,0))</f>
        <v>10</v>
      </c>
      <c r="U68" s="19">
        <f>INDEX(Ponderation!$W:$AA,MATCH(Analyse!U$8,Ponderation!$W:$W,0),MATCH(Analyse!$B$5,Ponderation!$W$2:$AA$2,0))*INDEX(DataBase!$1:$1048576,MATCH(Analyse!$F68,DataBase!$G:$G,0),MATCH(Analyse!U$8,DataBase!$4:$4,0))</f>
        <v>0</v>
      </c>
      <c r="V68" s="19">
        <f>INDEX(Ponderation!$W:$AA,MATCH(Analyse!V$8,Ponderation!$W:$W,0),MATCH(Analyse!$B$5,Ponderation!$W$2:$AA$2,0))*INDEX(DataBase!$1:$1048576,MATCH(Analyse!$F68,DataBase!$G:$G,0),MATCH(Analyse!V$8,DataBase!$4:$4,0))</f>
        <v>0</v>
      </c>
      <c r="W68" s="19">
        <f>INDEX(Ponderation!$W:$AA,MATCH(Analyse!W$8,Ponderation!$W:$W,0),MATCH(Analyse!$B$5,Ponderation!$W$2:$AA$2,0))*INDEX(DataBase!$1:$1048576,MATCH(Analyse!$F68,DataBase!$G:$G,0),MATCH(Analyse!W$8,DataBase!$4:$4,0))</f>
        <v>10</v>
      </c>
      <c r="X68" s="19">
        <f>INDEX(Ponderation!$W:$AA,MATCH(Analyse!X$8,Ponderation!$W:$W,0),MATCH(Analyse!$B$5,Ponderation!$W$2:$AA$2,0))*INDEX(DataBase!$1:$1048576,MATCH(Analyse!$F68,DataBase!$G:$G,0),MATCH(Analyse!X$8,DataBase!$4:$4,0))</f>
        <v>0</v>
      </c>
      <c r="Y68" s="19">
        <f>INDEX(Ponderation!$W:$AA,MATCH(Analyse!Y$8,Ponderation!$W:$W,0),MATCH(Analyse!$B$5,Ponderation!$W$2:$AA$2,0))*INDEX(DataBase!$1:$1048576,MATCH(Analyse!$F68,DataBase!$G:$G,0),MATCH(Analyse!Y$8,DataBase!$4:$4,0))</f>
        <v>0</v>
      </c>
      <c r="Z68" s="19">
        <f>INDEX(Ponderation!$W:$AA,MATCH(Analyse!Z$8,Ponderation!$W:$W,0),MATCH(Analyse!$B$5,Ponderation!$W$2:$AA$2,0))*INDEX(DataBase!$1:$1048576,MATCH(Analyse!$F68,DataBase!$G:$G,0),MATCH(Analyse!Z$8,DataBase!$4:$4,0))</f>
        <v>0</v>
      </c>
      <c r="AA68" s="19">
        <f>INDEX(Ponderation!$W:$AA,MATCH(Analyse!AA$8,Ponderation!$W:$W,0),MATCH(Analyse!$B$5,Ponderation!$W$2:$AA$2,0))*INDEX(DataBase!$1:$1048576,MATCH(Analyse!$F68,DataBase!$G:$G,0),MATCH(Analyse!AA$8,DataBase!$4:$4,0))</f>
        <v>0</v>
      </c>
      <c r="AB68" s="19">
        <f>INDEX(Ponderation!$W:$AA,MATCH(Analyse!AB$8,Ponderation!$W:$W,0),MATCH(Analyse!$B$5,Ponderation!$W$2:$AA$2,0))*INDEX(DataBase!$1:$1048576,MATCH(Analyse!$F68,DataBase!$G:$G,0),MATCH(Analyse!AB$8,DataBase!$4:$4,0))</f>
        <v>10</v>
      </c>
      <c r="AC68" s="19">
        <f>INDEX(Ponderation!$W:$AA,MATCH(Analyse!AC$8,Ponderation!$W:$W,0),MATCH(Analyse!$B$5,Ponderation!$W$2:$AA$2,0))*INDEX(DataBase!$1:$1048576,MATCH(Analyse!$F68,DataBase!$G:$G,0),MATCH(Analyse!AC$8,DataBase!$4:$4,0))</f>
        <v>0</v>
      </c>
      <c r="AD68" s="19">
        <f>INDEX(Ponderation!$W:$AA,MATCH(Analyse!AD$8,Ponderation!$W:$W,0),MATCH(Analyse!$B$5,Ponderation!$W$2:$AA$2,0))*INDEX(DataBase!$1:$1048576,MATCH(Analyse!$F68,DataBase!$G:$G,0),MATCH(Analyse!AD$8,DataBase!$4:$4,0))</f>
        <v>30</v>
      </c>
      <c r="AE68" s="19">
        <f>INDEX(Ponderation!$W:$AA,MATCH(Analyse!AE$8,Ponderation!$W:$W,0),MATCH(Analyse!$B$5,Ponderation!$W$2:$AA$2,0))*INDEX(DataBase!$1:$1048576,MATCH(Analyse!$F68,DataBase!$G:$G,0),MATCH(Analyse!AE$8,DataBase!$4:$4,0))</f>
        <v>30</v>
      </c>
      <c r="AF68" s="19">
        <f>INDEX(Ponderation!$W:$AA,MATCH(Analyse!AF$8,Ponderation!$W:$W,0),MATCH(Analyse!$B$5,Ponderation!$W$2:$AA$2,0))*INDEX(DataBase!$1:$1048576,MATCH(Analyse!$F68,DataBase!$G:$G,0),MATCH(Analyse!AF$8,DataBase!$4:$4,0))</f>
        <v>30</v>
      </c>
      <c r="AG68" s="19">
        <f>INDEX(Ponderation!$W:$AA,MATCH(Analyse!AG$8,Ponderation!$W:$W,0),MATCH(Analyse!$B$5,Ponderation!$W$2:$AA$2,0))*INDEX(DataBase!$1:$1048576,MATCH(Analyse!$F68,DataBase!$G:$G,0),MATCH(Analyse!AG$8,DataBase!$4:$4,0))</f>
        <v>0</v>
      </c>
      <c r="AH68" s="19">
        <f>INDEX(Ponderation!$W:$AA,MATCH(Analyse!AH$8,Ponderation!$W:$W,0),MATCH(Analyse!$B$5,Ponderation!$W$2:$AA$2,0))*INDEX(DataBase!$1:$1048576,MATCH(Analyse!$F68,DataBase!$G:$G,0),MATCH(Analyse!AH$8,DataBase!$4:$4,0))</f>
        <v>30</v>
      </c>
      <c r="AI68" s="19">
        <f>INDEX(Ponderation!$W:$AA,MATCH(Analyse!AI$8,Ponderation!$W:$W,0),MATCH(Analyse!$B$5,Ponderation!$W$2:$AA$2,0))*INDEX(DataBase!$1:$1048576,MATCH(Analyse!$F68,DataBase!$G:$G,0),MATCH(Analyse!AI$8,DataBase!$4:$4,0))</f>
        <v>0</v>
      </c>
      <c r="AJ68" s="19">
        <f>INDEX(Ponderation!$W:$AA,MATCH(Analyse!AJ$8,Ponderation!$W:$W,0),MATCH(Analyse!$B$5,Ponderation!$W$2:$AA$2,0))*INDEX(DataBase!$1:$1048576,MATCH(Analyse!$F68,DataBase!$G:$G,0),MATCH(Analyse!AJ$8,DataBase!$4:$4,0))</f>
        <v>0</v>
      </c>
      <c r="AK68" s="19">
        <f>INDEX(Ponderation!$W:$AA,MATCH(Analyse!AK$8,Ponderation!$W:$W,0),MATCH(Analyse!$B$5,Ponderation!$W$2:$AA$2,0))*INDEX(DataBase!$1:$1048576,MATCH(Analyse!$F68,DataBase!$G:$G,0),MATCH(Analyse!AK$8,DataBase!$4:$4,0))</f>
        <v>30</v>
      </c>
      <c r="AL68" s="19">
        <f>INDEX(Ponderation!$W:$AA,MATCH(Analyse!AL$8,Ponderation!$W:$W,0),MATCH(Analyse!$B$5,Ponderation!$W$2:$AA$2,0))*INDEX(DataBase!$1:$1048576,MATCH(Analyse!$F68,DataBase!$G:$G,0),MATCH(Analyse!AL$8,DataBase!$4:$4,0))</f>
        <v>30</v>
      </c>
      <c r="AM68" s="19">
        <f>INDEX(Ponderation!$W:$AA,MATCH(Analyse!AM$8,Ponderation!$W:$W,0),MATCH(Analyse!$B$5,Ponderation!$W$2:$AA$2,0))*INDEX(DataBase!$1:$1048576,MATCH(Analyse!$F68,DataBase!$G:$G,0),MATCH(Analyse!AM$8,DataBase!$4:$4,0))</f>
        <v>0</v>
      </c>
      <c r="AN68" s="19">
        <f>INDEX(Ponderation!$W:$AA,MATCH(Analyse!AN$8,Ponderation!$W:$W,0),MATCH(Analyse!$B$5,Ponderation!$W$2:$AA$2,0))*INDEX(DataBase!$1:$1048576,MATCH(Analyse!$F68,DataBase!$G:$G,0),MATCH(Analyse!AN$8,DataBase!$4:$4,0))</f>
        <v>0</v>
      </c>
      <c r="AO68" s="19">
        <f>INDEX(Ponderation!$W:$AA,MATCH(Analyse!AO$8,Ponderation!$W:$W,0),MATCH(Analyse!$B$5,Ponderation!$W$2:$AA$2,0))*INDEX(DataBase!$1:$1048576,MATCH(Analyse!$F68,DataBase!$G:$G,0),MATCH(Analyse!AO$8,DataBase!$4:$4,0))</f>
        <v>0</v>
      </c>
      <c r="AP68" s="19">
        <f>INDEX(Ponderation!$W:$AA,MATCH(Analyse!AP$8,Ponderation!$W:$W,0),MATCH(Analyse!$B$5,Ponderation!$W$2:$AA$2,0))*INDEX(DataBase!$1:$1048576,MATCH(Analyse!$F68,DataBase!$G:$G,0),MATCH(Analyse!AP$8,DataBase!$4:$4,0))</f>
        <v>10</v>
      </c>
      <c r="AQ68" s="13"/>
      <c r="AR68" s="13"/>
      <c r="AS68" s="13"/>
      <c r="AT68" s="17"/>
      <c r="AU68" s="17"/>
      <c r="AV68" s="17"/>
      <c r="AW68" s="17"/>
      <c r="AX68" s="17"/>
      <c r="AY68" s="17"/>
      <c r="AZ68" s="17"/>
      <c r="BA68" s="17"/>
      <c r="BB68" s="17"/>
      <c r="BC68" s="17"/>
      <c r="BD68" s="17"/>
      <c r="BE68" s="17"/>
      <c r="BF68" s="17"/>
      <c r="BG68" s="17"/>
      <c r="BH68" s="17"/>
      <c r="BI68" s="17"/>
      <c r="BJ68" s="17"/>
      <c r="BK68" s="17"/>
      <c r="BL68" s="17"/>
      <c r="BM68" s="16"/>
      <c r="BN68" s="16"/>
      <c r="BO68" s="16"/>
      <c r="BP68" s="16"/>
      <c r="BQ68" s="16"/>
      <c r="BR68" s="16"/>
      <c r="BS68" s="16"/>
      <c r="BT68" s="16"/>
      <c r="BU68" s="16"/>
      <c r="BV68" s="16"/>
      <c r="BW68" s="16"/>
      <c r="BX68" s="16"/>
      <c r="BY68" s="16"/>
      <c r="BZ68" s="16"/>
      <c r="CA68" s="16"/>
      <c r="CB68" s="16"/>
      <c r="CC68" s="16"/>
      <c r="CD68" s="16"/>
      <c r="CE68" s="16"/>
      <c r="CF68" s="16"/>
      <c r="CG68" s="16"/>
      <c r="CH68" s="16"/>
      <c r="CI68" s="16"/>
      <c r="CJ68" s="16"/>
      <c r="CK68" s="16"/>
      <c r="CL68" s="16"/>
      <c r="CM68" s="16"/>
      <c r="CN68" s="16"/>
      <c r="CO68" s="16"/>
      <c r="CP68" s="16"/>
      <c r="CQ68" s="16"/>
      <c r="CR68" s="16"/>
      <c r="CS68" s="16"/>
      <c r="CT68" s="16"/>
      <c r="CU68" s="16"/>
      <c r="CV68" s="16"/>
      <c r="CW68" s="16"/>
      <c r="CX68" s="16"/>
      <c r="CY68" s="16"/>
      <c r="CZ68" s="16"/>
      <c r="DA68" s="16"/>
      <c r="DB68" s="16"/>
      <c r="DC68" s="16"/>
      <c r="DD68" s="16"/>
      <c r="DE68" s="16"/>
      <c r="DF68" s="16"/>
      <c r="DG68" s="16"/>
      <c r="DH68" s="16"/>
      <c r="DI68" s="16"/>
      <c r="DJ68" s="16"/>
      <c r="DK68" s="16"/>
      <c r="DL68" s="16"/>
      <c r="DM68" s="16"/>
      <c r="DN68" s="16"/>
      <c r="DO68" s="16"/>
      <c r="DP68" s="16"/>
      <c r="DQ68" s="16"/>
      <c r="DR68" s="16"/>
      <c r="DS68" s="16"/>
      <c r="DT68" s="16"/>
      <c r="DU68" s="16"/>
      <c r="DV68" s="16"/>
      <c r="DW68" s="16"/>
      <c r="DX68" s="16"/>
      <c r="DY68" s="16"/>
      <c r="DZ68" s="16"/>
      <c r="EA68" s="16"/>
      <c r="EB68" s="16"/>
      <c r="EC68" s="16"/>
      <c r="ED68" s="16"/>
      <c r="EE68" s="16"/>
      <c r="EF68" s="16"/>
      <c r="EG68" s="16"/>
      <c r="EH68" s="16"/>
      <c r="EI68" s="16"/>
      <c r="EJ68" s="16"/>
      <c r="EK68" s="16"/>
      <c r="EL68" s="16"/>
      <c r="EM68" s="16"/>
      <c r="EN68" s="16"/>
      <c r="EO68" s="16"/>
      <c r="EP68" s="16"/>
      <c r="EQ68" s="16"/>
      <c r="ER68" s="16"/>
      <c r="ES68" s="16"/>
      <c r="ET68" s="16"/>
      <c r="EU68" s="16"/>
      <c r="EV68" s="16"/>
      <c r="EW68" s="16"/>
      <c r="EX68" s="16"/>
      <c r="EY68" s="16"/>
      <c r="EZ68" s="16"/>
      <c r="FA68" s="16"/>
      <c r="FB68" s="16"/>
      <c r="FC68" s="16"/>
      <c r="FD68" s="16"/>
      <c r="FE68" s="16"/>
      <c r="FF68" s="16"/>
      <c r="FG68" s="16"/>
      <c r="FH68" s="16"/>
      <c r="FI68" s="16"/>
      <c r="FJ68" s="16"/>
      <c r="FK68" s="16"/>
      <c r="FL68" s="16"/>
      <c r="FM68" s="16"/>
      <c r="FN68" s="16"/>
      <c r="FO68" s="16"/>
      <c r="FP68" s="16"/>
      <c r="FQ68" s="16"/>
      <c r="FR68" s="16"/>
      <c r="FS68" s="16"/>
      <c r="FT68" s="16"/>
      <c r="FU68" s="16"/>
      <c r="FV68" s="16"/>
      <c r="FW68" s="16"/>
      <c r="FX68" s="16"/>
      <c r="FY68" s="16"/>
      <c r="FZ68" s="16"/>
      <c r="GA68" s="16"/>
      <c r="GB68" s="16"/>
      <c r="GC68" s="16"/>
      <c r="GD68" s="16"/>
      <c r="GE68" s="16"/>
      <c r="GF68" s="16"/>
      <c r="GG68" s="16"/>
      <c r="GH68" s="16"/>
      <c r="GI68" s="16"/>
      <c r="GJ68" s="16"/>
      <c r="GK68" s="16"/>
      <c r="GL68" s="16"/>
      <c r="GM68" s="16"/>
      <c r="GN68" s="16"/>
      <c r="GO68" s="16"/>
      <c r="GP68" s="16"/>
      <c r="GQ68" s="16"/>
      <c r="GR68" s="16"/>
      <c r="GS68" s="16"/>
      <c r="GT68" s="16"/>
      <c r="GU68" s="16"/>
      <c r="GV68" s="16"/>
      <c r="GW68" s="16"/>
      <c r="GX68" s="16"/>
      <c r="GY68" s="16"/>
      <c r="GZ68" s="16"/>
      <c r="HA68" s="16"/>
      <c r="HB68" s="16"/>
      <c r="HC68" s="16"/>
      <c r="HD68" s="16"/>
      <c r="HE68" s="16"/>
      <c r="HF68" s="16"/>
      <c r="HG68" s="16"/>
      <c r="HH68" s="16"/>
      <c r="HI68" s="16"/>
      <c r="HJ68" s="16"/>
      <c r="HK68" s="16"/>
      <c r="HL68" s="16"/>
      <c r="HM68" s="16"/>
      <c r="HN68" s="16"/>
      <c r="HO68" s="16"/>
      <c r="HP68" s="16"/>
      <c r="HQ68" s="16"/>
      <c r="HR68" s="16"/>
      <c r="HS68" s="16"/>
      <c r="HT68" s="16"/>
      <c r="HU68" s="16"/>
      <c r="HV68" s="16"/>
      <c r="HW68" s="16"/>
      <c r="HX68" s="16"/>
      <c r="HY68" s="16"/>
      <c r="HZ68" s="16"/>
      <c r="IA68" s="16"/>
      <c r="IB68" s="16"/>
      <c r="IC68" s="16"/>
      <c r="ID68" s="16"/>
      <c r="IE68" s="16"/>
      <c r="IF68" s="16"/>
      <c r="IG68" s="16"/>
      <c r="IH68" s="16"/>
      <c r="II68" s="16"/>
      <c r="IJ68" s="16"/>
      <c r="IK68" s="16"/>
      <c r="IL68" s="16"/>
      <c r="IM68" s="16"/>
      <c r="IN68" s="16"/>
      <c r="IO68" s="16"/>
      <c r="IP68" s="16"/>
      <c r="IQ68" s="16"/>
      <c r="IR68" s="16"/>
      <c r="IS68" s="16"/>
      <c r="IT68" s="16"/>
      <c r="IU68" s="16"/>
      <c r="IV68" s="16"/>
      <c r="IW68" s="16"/>
      <c r="IX68" s="16"/>
      <c r="IY68" s="16"/>
      <c r="IZ68" s="16"/>
      <c r="JA68" s="16"/>
      <c r="JB68" s="16"/>
      <c r="JC68" s="16"/>
      <c r="JD68" s="16"/>
      <c r="JE68" s="16"/>
      <c r="JF68" s="16"/>
      <c r="JG68" s="16"/>
      <c r="JH68" s="16"/>
      <c r="JI68" s="16"/>
      <c r="JJ68" s="16"/>
      <c r="JK68" s="16"/>
      <c r="JL68" s="16"/>
      <c r="JM68" s="16"/>
      <c r="JN68" s="16"/>
      <c r="JO68" s="16"/>
      <c r="JP68" s="16"/>
      <c r="JQ68" s="16"/>
      <c r="JR68" s="16"/>
      <c r="JS68" s="16"/>
      <c r="JT68" s="16"/>
      <c r="JU68" s="16"/>
      <c r="JV68" s="16"/>
      <c r="JW68" s="16"/>
      <c r="JX68" s="16"/>
      <c r="JY68" s="16"/>
      <c r="JZ68" s="16"/>
      <c r="KA68" s="16"/>
      <c r="KB68" s="16"/>
      <c r="KC68" s="16"/>
      <c r="KD68" s="16"/>
      <c r="KE68" s="16"/>
      <c r="KF68" s="16"/>
      <c r="KG68" s="16"/>
      <c r="KH68" s="16"/>
      <c r="KI68" s="16"/>
      <c r="KJ68" s="16"/>
      <c r="KK68" s="16"/>
      <c r="KL68" s="16"/>
      <c r="KM68" s="16"/>
      <c r="KN68" s="16"/>
      <c r="KO68" s="16"/>
      <c r="KP68" s="16"/>
      <c r="KQ68" s="16"/>
      <c r="KR68" s="16"/>
      <c r="KS68" s="16"/>
      <c r="KT68" s="16"/>
      <c r="KU68" s="16"/>
      <c r="KV68" s="16"/>
      <c r="KW68" s="16"/>
      <c r="KX68" s="16"/>
      <c r="KY68" s="16"/>
      <c r="KZ68" s="16"/>
      <c r="LA68" s="16"/>
      <c r="LB68" s="16"/>
      <c r="LC68" s="16"/>
      <c r="LD68" s="16"/>
      <c r="LE68" s="16"/>
      <c r="LF68" s="16"/>
      <c r="LG68" s="16"/>
      <c r="LH68" s="16"/>
      <c r="LI68" s="16"/>
      <c r="LJ68" s="16"/>
      <c r="LK68" s="16"/>
      <c r="LL68" s="16"/>
      <c r="LM68" s="16"/>
      <c r="LN68" s="16"/>
      <c r="LO68" s="16"/>
      <c r="LP68" s="16"/>
      <c r="LQ68" s="16"/>
      <c r="LR68" s="16"/>
      <c r="LS68" s="16"/>
      <c r="LT68" s="16"/>
      <c r="LU68" s="16"/>
      <c r="LV68" s="16"/>
      <c r="LW68" s="16"/>
      <c r="LX68" s="16"/>
      <c r="LY68" s="16"/>
      <c r="LZ68" s="16"/>
      <c r="MA68" s="16"/>
      <c r="MB68" s="16"/>
      <c r="MC68" s="16"/>
      <c r="MD68" s="16"/>
      <c r="ME68" s="16"/>
      <c r="MF68" s="16"/>
      <c r="MG68" s="16"/>
      <c r="MH68" s="16"/>
      <c r="MI68" s="16"/>
      <c r="MJ68" s="16"/>
      <c r="MK68" s="16"/>
      <c r="ML68" s="16"/>
      <c r="MM68" s="16"/>
      <c r="MN68" s="16"/>
      <c r="MO68" s="16"/>
      <c r="MP68" s="16"/>
      <c r="MQ68" s="16"/>
      <c r="MR68" s="16"/>
      <c r="MS68" s="16"/>
      <c r="MT68" s="16"/>
      <c r="MU68" s="16"/>
      <c r="MV68" s="16"/>
      <c r="MW68" s="16"/>
      <c r="MX68" s="16"/>
      <c r="MY68" s="16"/>
      <c r="MZ68" s="16"/>
      <c r="NA68" s="16"/>
      <c r="NB68" s="16"/>
      <c r="NC68" s="16"/>
      <c r="ND68" s="16"/>
      <c r="NE68" s="16"/>
      <c r="NF68" s="16"/>
      <c r="NG68" s="16"/>
      <c r="NH68" s="16"/>
      <c r="NI68" s="16"/>
      <c r="NJ68" s="16"/>
      <c r="NK68" s="16"/>
      <c r="NL68" s="16"/>
      <c r="NM68" s="16"/>
      <c r="NN68" s="16"/>
      <c r="NO68" s="16"/>
      <c r="NP68" s="16"/>
      <c r="NQ68" s="16"/>
      <c r="NR68" s="16"/>
      <c r="NS68" s="16"/>
      <c r="NT68" s="16"/>
      <c r="NU68" s="16"/>
      <c r="NV68" s="16"/>
      <c r="NW68" s="16"/>
      <c r="NX68" s="16"/>
      <c r="NY68" s="16"/>
      <c r="NZ68" s="16"/>
      <c r="OA68" s="16"/>
      <c r="OB68" s="16"/>
      <c r="OC68" s="16"/>
      <c r="OD68" s="16"/>
      <c r="OE68" s="16"/>
      <c r="OF68" s="16"/>
      <c r="OG68" s="16"/>
      <c r="OH68" s="16"/>
      <c r="OI68" s="16"/>
      <c r="OJ68" s="16"/>
      <c r="OK68" s="16"/>
      <c r="OL68" s="16"/>
      <c r="OM68" s="16"/>
      <c r="ON68" s="16"/>
      <c r="OO68" s="16"/>
      <c r="OP68" s="16"/>
      <c r="OQ68" s="16"/>
      <c r="OR68" s="16"/>
      <c r="OS68" s="16"/>
      <c r="OT68" s="16"/>
      <c r="OU68" s="16"/>
      <c r="OV68" s="16"/>
      <c r="OW68" s="16"/>
      <c r="OX68" s="16"/>
      <c r="OY68" s="16"/>
      <c r="OZ68" s="16"/>
      <c r="PA68" s="16"/>
      <c r="PB68" s="16"/>
      <c r="PC68" s="16"/>
      <c r="PD68" s="16"/>
      <c r="PE68" s="16"/>
      <c r="PF68" s="16"/>
      <c r="PG68" s="16"/>
      <c r="PH68" s="16"/>
      <c r="PI68" s="16"/>
      <c r="PJ68" s="16"/>
      <c r="PK68" s="16"/>
      <c r="PL68" s="16"/>
      <c r="PM68" s="16"/>
      <c r="PN68" s="16"/>
      <c r="PO68" s="16"/>
      <c r="PP68" s="16"/>
      <c r="PQ68" s="16"/>
      <c r="PR68" s="16"/>
      <c r="PS68" s="16"/>
      <c r="PT68" s="16"/>
      <c r="PU68" s="16"/>
      <c r="PV68" s="16"/>
      <c r="PW68" s="16"/>
      <c r="PX68" s="16"/>
      <c r="PY68" s="16"/>
      <c r="PZ68" s="16"/>
      <c r="QA68" s="16"/>
      <c r="QB68" s="16"/>
      <c r="QC68" s="16"/>
      <c r="QD68" s="16"/>
      <c r="QE68" s="16"/>
      <c r="QF68" s="16"/>
      <c r="QG68" s="16"/>
      <c r="QH68" s="16"/>
      <c r="QI68" s="16"/>
      <c r="QJ68" s="16"/>
      <c r="QK68" s="16"/>
      <c r="QL68" s="16"/>
      <c r="QM68" s="16"/>
      <c r="QN68" s="16"/>
      <c r="QO68" s="16"/>
      <c r="QP68" s="16"/>
      <c r="QQ68" s="16"/>
      <c r="QR68" s="16"/>
      <c r="QS68" s="16"/>
      <c r="QT68" s="16"/>
      <c r="QU68" s="16"/>
      <c r="QV68" s="16"/>
      <c r="QW68" s="16"/>
      <c r="QX68" s="16"/>
      <c r="QY68" s="16"/>
      <c r="QZ68" s="16"/>
      <c r="RA68" s="16"/>
      <c r="RB68" s="16"/>
      <c r="RC68" s="16"/>
      <c r="RD68" s="16"/>
      <c r="RE68" s="16"/>
      <c r="RF68" s="16"/>
      <c r="RG68" s="16"/>
      <c r="RH68" s="16"/>
      <c r="RI68" s="16"/>
      <c r="RJ68" s="16"/>
      <c r="RK68" s="16"/>
      <c r="RL68" s="16"/>
      <c r="RM68" s="16"/>
      <c r="RN68" s="16"/>
      <c r="RO68" s="16"/>
      <c r="RP68" s="16"/>
      <c r="RQ68" s="16"/>
      <c r="RR68" s="16"/>
      <c r="RS68" s="16"/>
      <c r="RT68" s="16"/>
      <c r="RU68" s="16"/>
      <c r="RV68" s="16"/>
      <c r="RW68" s="16"/>
      <c r="RX68" s="16"/>
      <c r="RY68" s="16"/>
      <c r="RZ68" s="16"/>
      <c r="SA68" s="16"/>
      <c r="SB68" s="16"/>
      <c r="SC68" s="16"/>
      <c r="SD68" s="16"/>
      <c r="SE68" s="16"/>
      <c r="SF68" s="16"/>
      <c r="SG68" s="16"/>
      <c r="SH68" s="16"/>
      <c r="SI68" s="16"/>
      <c r="SJ68" s="16"/>
      <c r="SK68" s="16"/>
      <c r="SL68" s="16"/>
      <c r="SM68" s="16"/>
      <c r="SN68" s="16"/>
      <c r="SO68" s="16"/>
      <c r="SP68" s="16"/>
      <c r="SQ68" s="16"/>
      <c r="SR68" s="16"/>
      <c r="SS68" s="16"/>
      <c r="ST68" s="16"/>
      <c r="SU68" s="16"/>
      <c r="SV68" s="16"/>
      <c r="SW68" s="16"/>
      <c r="SX68" s="16"/>
      <c r="SY68" s="16"/>
      <c r="SZ68" s="16"/>
      <c r="TA68" s="16"/>
      <c r="TB68" s="16"/>
      <c r="TC68" s="16"/>
      <c r="TD68" s="16"/>
      <c r="TE68" s="16"/>
      <c r="TF68" s="16"/>
      <c r="TG68" s="16"/>
      <c r="TH68" s="16"/>
      <c r="TI68" s="16"/>
      <c r="TJ68" s="16"/>
      <c r="TK68" s="16"/>
      <c r="TL68" s="16"/>
      <c r="TM68" s="16"/>
      <c r="TN68" s="16"/>
      <c r="TO68" s="16"/>
      <c r="TP68" s="16"/>
      <c r="TQ68" s="16"/>
      <c r="TR68" s="16"/>
      <c r="TS68" s="16"/>
      <c r="TT68" s="16"/>
      <c r="TU68" s="16"/>
      <c r="TV68" s="16"/>
      <c r="TW68" s="16"/>
      <c r="TX68" s="16"/>
      <c r="TY68" s="16"/>
      <c r="TZ68" s="16"/>
      <c r="UA68" s="16"/>
      <c r="UB68" s="16"/>
      <c r="UC68" s="16"/>
      <c r="UD68" s="16"/>
      <c r="UE68" s="16"/>
      <c r="UF68" s="16"/>
      <c r="UG68" s="16"/>
      <c r="UH68" s="16"/>
      <c r="UI68" s="16"/>
      <c r="UJ68" s="16"/>
      <c r="UK68" s="16"/>
      <c r="UL68" s="16"/>
      <c r="UM68" s="16"/>
      <c r="UN68" s="16"/>
      <c r="UO68" s="16"/>
      <c r="UP68" s="16"/>
      <c r="UQ68" s="16"/>
      <c r="UR68" s="16"/>
      <c r="US68" s="16"/>
      <c r="UT68" s="16"/>
      <c r="UU68" s="16"/>
      <c r="UV68" s="16"/>
      <c r="UW68" s="16"/>
      <c r="UX68" s="16"/>
      <c r="UY68" s="16"/>
      <c r="UZ68" s="16"/>
      <c r="VA68" s="16"/>
      <c r="VB68" s="16"/>
      <c r="VC68" s="16"/>
      <c r="VD68" s="16"/>
      <c r="VE68" s="16"/>
      <c r="VF68" s="16"/>
      <c r="VG68" s="16"/>
      <c r="VH68" s="16"/>
      <c r="VI68" s="16"/>
      <c r="VJ68" s="16"/>
      <c r="VK68" s="16"/>
      <c r="VL68" s="16"/>
      <c r="VM68" s="16"/>
      <c r="VN68" s="16"/>
      <c r="VO68" s="16"/>
      <c r="VP68" s="16"/>
      <c r="VQ68" s="16"/>
      <c r="VR68" s="16"/>
      <c r="VS68" s="16"/>
      <c r="VT68" s="16"/>
      <c r="VU68" s="16"/>
      <c r="VV68" s="16"/>
      <c r="VW68" s="16"/>
      <c r="VX68" s="16"/>
      <c r="VY68" s="16"/>
      <c r="VZ68" s="16"/>
      <c r="WA68" s="16"/>
      <c r="WB68" s="16"/>
      <c r="WC68" s="16"/>
      <c r="WD68" s="16"/>
      <c r="WE68" s="16"/>
      <c r="WF68" s="16"/>
      <c r="WG68" s="16"/>
      <c r="WH68" s="16"/>
      <c r="WI68" s="16"/>
      <c r="WJ68" s="16"/>
      <c r="WK68" s="16"/>
      <c r="WL68" s="16"/>
      <c r="WM68" s="16"/>
      <c r="WN68" s="16"/>
      <c r="WO68" s="16"/>
      <c r="WP68" s="16"/>
      <c r="WQ68" s="16"/>
      <c r="WR68" s="16"/>
      <c r="WS68" s="16"/>
      <c r="WT68" s="16"/>
      <c r="WU68" s="16"/>
      <c r="WV68" s="16"/>
      <c r="WW68" s="16"/>
      <c r="WX68" s="16"/>
      <c r="WY68" s="16"/>
      <c r="WZ68" s="16"/>
      <c r="XA68" s="16"/>
      <c r="XB68" s="16"/>
      <c r="XC68" s="16"/>
      <c r="XD68" s="16"/>
      <c r="XE68" s="16"/>
      <c r="XF68" s="16"/>
      <c r="XG68" s="16"/>
      <c r="XH68" s="16"/>
      <c r="XI68" s="16"/>
      <c r="XJ68" s="16"/>
      <c r="XK68" s="16"/>
      <c r="XL68" s="16"/>
      <c r="XM68" s="16"/>
      <c r="XN68" s="16"/>
      <c r="XO68" s="16"/>
      <c r="XP68" s="16"/>
      <c r="XQ68" s="16"/>
      <c r="XR68" s="16"/>
      <c r="XS68" s="16"/>
      <c r="XT68" s="16"/>
      <c r="XU68" s="16"/>
      <c r="XV68" s="16"/>
      <c r="XW68" s="16"/>
      <c r="XX68" s="16"/>
      <c r="XY68" s="16"/>
      <c r="XZ68" s="16"/>
      <c r="YA68" s="16"/>
      <c r="YB68" s="16"/>
      <c r="YC68" s="16"/>
      <c r="YD68" s="16"/>
      <c r="YE68" s="16"/>
      <c r="YF68" s="16"/>
      <c r="YG68" s="16"/>
      <c r="YH68" s="16"/>
      <c r="YI68" s="16"/>
      <c r="YJ68" s="16"/>
      <c r="YK68" s="16"/>
      <c r="YL68" s="16"/>
      <c r="YM68" s="16"/>
      <c r="YN68" s="16"/>
      <c r="YO68" s="16"/>
      <c r="YP68" s="16"/>
      <c r="YQ68" s="16"/>
      <c r="YR68" s="16"/>
      <c r="YS68" s="16"/>
      <c r="YT68" s="16"/>
      <c r="YU68" s="16"/>
      <c r="YV68" s="16"/>
      <c r="YW68" s="16"/>
      <c r="YX68" s="16"/>
      <c r="YY68" s="16"/>
      <c r="YZ68" s="16"/>
      <c r="ZA68" s="16"/>
      <c r="ZB68" s="16"/>
      <c r="ZC68" s="16"/>
      <c r="ZD68" s="16"/>
      <c r="ZE68" s="16"/>
      <c r="ZF68" s="16"/>
      <c r="ZG68" s="16"/>
      <c r="ZH68" s="16"/>
      <c r="ZI68" s="16"/>
      <c r="ZJ68" s="16"/>
      <c r="ZK68" s="16"/>
      <c r="ZL68" s="16"/>
      <c r="ZM68" s="16"/>
      <c r="ZN68" s="16"/>
      <c r="ZO68" s="16"/>
      <c r="ZP68" s="16"/>
      <c r="ZQ68" s="16"/>
      <c r="ZR68" s="16"/>
      <c r="ZS68" s="16"/>
      <c r="ZT68" s="16"/>
      <c r="ZU68" s="16"/>
      <c r="ZV68" s="16"/>
      <c r="ZW68" s="16"/>
      <c r="ZX68" s="16"/>
      <c r="ZY68" s="16"/>
      <c r="ZZ68" s="16"/>
      <c r="AAA68" s="16"/>
      <c r="AAB68" s="16"/>
      <c r="AAC68" s="16"/>
      <c r="AAD68" s="16"/>
      <c r="AAE68" s="16"/>
      <c r="AAF68" s="16"/>
      <c r="AAG68" s="16"/>
      <c r="AAH68" s="16"/>
      <c r="AAI68" s="16"/>
      <c r="AAJ68" s="16"/>
      <c r="AAK68" s="16"/>
      <c r="AAL68" s="16"/>
      <c r="AAM68" s="16"/>
      <c r="AAN68" s="16"/>
      <c r="AAO68" s="16"/>
      <c r="AAP68" s="16"/>
      <c r="AAQ68" s="16"/>
      <c r="AAR68" s="16"/>
      <c r="AAS68" s="16"/>
      <c r="AAT68" s="16"/>
      <c r="AAU68" s="16"/>
      <c r="AAV68" s="16"/>
      <c r="AAW68" s="16"/>
      <c r="AAX68" s="16"/>
      <c r="AAY68" s="16"/>
      <c r="AAZ68" s="16"/>
      <c r="ABA68" s="16"/>
      <c r="ABB68" s="16"/>
      <c r="ABC68" s="16"/>
      <c r="ABD68" s="16"/>
      <c r="ABE68" s="16"/>
      <c r="ABF68" s="16"/>
      <c r="ABG68" s="16"/>
      <c r="ABH68" s="16"/>
      <c r="ABI68" s="16"/>
      <c r="ABJ68" s="16"/>
      <c r="ABK68" s="16"/>
      <c r="ABL68" s="16"/>
      <c r="ABM68" s="16"/>
      <c r="ABN68" s="16"/>
      <c r="ABO68" s="16"/>
      <c r="ABP68" s="16"/>
      <c r="ABQ68" s="16"/>
      <c r="ABR68" s="16"/>
      <c r="ABS68" s="16"/>
      <c r="ABT68" s="16"/>
      <c r="ABU68" s="16"/>
      <c r="ABV68" s="16"/>
      <c r="ABW68" s="16"/>
      <c r="ABX68" s="16"/>
      <c r="ABY68" s="16"/>
      <c r="ABZ68" s="16"/>
      <c r="ACA68" s="16"/>
      <c r="ACB68" s="16"/>
      <c r="ACC68" s="16"/>
      <c r="ACD68" s="16"/>
      <c r="ACE68" s="16"/>
      <c r="ACF68" s="16"/>
      <c r="ACG68" s="16"/>
      <c r="ACH68" s="16"/>
      <c r="ACI68" s="16"/>
      <c r="ACJ68" s="16"/>
      <c r="ACK68" s="16"/>
      <c r="ACL68" s="16"/>
      <c r="ACM68" s="16"/>
      <c r="ACN68" s="16"/>
      <c r="ACO68" s="16"/>
      <c r="ACP68" s="16"/>
      <c r="ACQ68" s="16"/>
      <c r="ACR68" s="16"/>
      <c r="ACS68" s="16"/>
      <c r="ACT68" s="16"/>
      <c r="ACU68" s="16"/>
      <c r="ACV68" s="16"/>
      <c r="ACW68" s="16"/>
      <c r="ACX68" s="16"/>
      <c r="ACY68" s="16"/>
      <c r="ACZ68" s="16"/>
      <c r="ADA68" s="16"/>
      <c r="ADB68" s="16"/>
      <c r="ADC68" s="16"/>
      <c r="ADD68" s="16"/>
      <c r="ADE68" s="16"/>
      <c r="ADF68" s="16"/>
      <c r="ADG68" s="16"/>
      <c r="ADH68" s="16"/>
      <c r="ADI68" s="16"/>
      <c r="ADJ68" s="16"/>
      <c r="ADK68" s="16"/>
      <c r="ADL68" s="16"/>
      <c r="ADM68" s="16"/>
      <c r="ADN68" s="16"/>
      <c r="ADO68" s="16"/>
      <c r="ADP68" s="16"/>
      <c r="ADQ68" s="16"/>
      <c r="ADR68" s="16"/>
      <c r="ADS68" s="16"/>
      <c r="ADT68" s="16"/>
      <c r="ADU68" s="16"/>
      <c r="ADV68" s="16"/>
      <c r="ADW68" s="16"/>
      <c r="ADX68" s="16"/>
      <c r="ADY68" s="16"/>
      <c r="ADZ68" s="16"/>
      <c r="AEA68" s="16"/>
      <c r="AEB68" s="16"/>
      <c r="AEC68" s="16"/>
      <c r="AED68" s="16"/>
      <c r="AEE68" s="16"/>
      <c r="AEF68" s="16"/>
      <c r="AEG68" s="16"/>
      <c r="AEH68" s="16"/>
      <c r="AEI68" s="16"/>
      <c r="AEJ68" s="16"/>
      <c r="AEK68" s="16"/>
      <c r="AEL68" s="16"/>
      <c r="AEM68" s="16"/>
      <c r="AEN68" s="16"/>
      <c r="AEO68" s="16"/>
      <c r="AEP68" s="16"/>
      <c r="AEQ68" s="16"/>
      <c r="AER68" s="16"/>
      <c r="AES68" s="16"/>
      <c r="AET68" s="16"/>
      <c r="AEU68" s="16"/>
      <c r="AEV68" s="16"/>
      <c r="AEW68" s="16"/>
      <c r="AEX68" s="16"/>
      <c r="AEY68" s="16"/>
      <c r="AEZ68" s="16"/>
      <c r="AFA68" s="16"/>
      <c r="AFB68" s="16"/>
      <c r="AFC68" s="16"/>
      <c r="AFD68" s="16"/>
      <c r="AFE68" s="16"/>
      <c r="AFF68" s="16"/>
      <c r="AFG68" s="16"/>
      <c r="AFH68" s="16"/>
      <c r="AFI68" s="16"/>
      <c r="AFJ68" s="16"/>
      <c r="AFK68" s="16"/>
      <c r="AFL68" s="16"/>
      <c r="AFM68" s="16"/>
      <c r="AFN68" s="16"/>
      <c r="AFO68" s="16"/>
      <c r="AFP68" s="16"/>
      <c r="AFQ68" s="16"/>
      <c r="AFR68" s="16"/>
      <c r="AFS68" s="16"/>
      <c r="AFT68" s="16"/>
      <c r="AFU68" s="16"/>
      <c r="AFV68" s="16"/>
      <c r="AFW68" s="16"/>
      <c r="AFX68" s="16"/>
      <c r="AFY68" s="16"/>
      <c r="AFZ68" s="16"/>
      <c r="AGA68" s="16"/>
      <c r="AGB68" s="16"/>
      <c r="AGC68" s="16"/>
      <c r="AGD68" s="16"/>
      <c r="AGE68" s="16"/>
      <c r="AGF68" s="16"/>
      <c r="AGG68" s="16"/>
      <c r="AGH68" s="16"/>
      <c r="AGI68" s="16"/>
      <c r="AGJ68" s="16"/>
      <c r="AGK68" s="16"/>
      <c r="AGL68" s="16"/>
      <c r="AGM68" s="16"/>
      <c r="AGN68" s="16"/>
      <c r="AGO68" s="16"/>
      <c r="AGP68" s="16"/>
      <c r="AGQ68" s="16"/>
      <c r="AGR68" s="16"/>
      <c r="AGS68" s="16"/>
      <c r="AGT68" s="16"/>
      <c r="AGU68" s="16"/>
      <c r="AGV68" s="16"/>
      <c r="AGW68" s="16"/>
      <c r="AGX68" s="16"/>
      <c r="AGY68" s="16"/>
      <c r="AGZ68" s="16"/>
      <c r="AHA68" s="16"/>
      <c r="AHB68" s="16"/>
      <c r="AHC68" s="16"/>
      <c r="AHD68" s="16"/>
      <c r="AHE68" s="16"/>
      <c r="AHF68" s="16"/>
      <c r="AHG68" s="16"/>
      <c r="AHH68" s="16"/>
      <c r="AHI68" s="16"/>
      <c r="AHJ68" s="16"/>
      <c r="AHK68" s="16"/>
      <c r="AHL68" s="16"/>
      <c r="AHM68" s="16"/>
      <c r="AHN68" s="16"/>
      <c r="AHO68" s="16"/>
      <c r="AHP68" s="16"/>
      <c r="AHQ68" s="16"/>
      <c r="AHR68" s="16"/>
      <c r="AHS68" s="16"/>
      <c r="AHT68" s="16"/>
      <c r="AHU68" s="16"/>
      <c r="AHV68" s="16"/>
      <c r="AHW68" s="16"/>
      <c r="AHX68" s="16"/>
      <c r="AHY68" s="16"/>
      <c r="AHZ68" s="16"/>
      <c r="AIA68" s="16"/>
      <c r="AIB68" s="16"/>
      <c r="AIC68" s="16"/>
      <c r="AID68" s="16"/>
      <c r="AIE68" s="16"/>
      <c r="AIF68" s="16"/>
      <c r="AIG68" s="16"/>
      <c r="AIH68" s="16"/>
      <c r="AII68" s="16"/>
      <c r="AIJ68" s="16"/>
      <c r="AIK68" s="16"/>
      <c r="AIL68" s="16"/>
      <c r="AIM68" s="16"/>
      <c r="AIN68" s="16"/>
      <c r="AIO68" s="16"/>
      <c r="AIP68" s="16"/>
      <c r="AIQ68" s="16"/>
      <c r="AIR68" s="16"/>
      <c r="AIS68" s="16"/>
      <c r="AIT68" s="16"/>
      <c r="AIU68" s="16"/>
      <c r="AIV68" s="16"/>
      <c r="AIW68" s="16"/>
      <c r="AIX68" s="16"/>
      <c r="AIY68" s="16"/>
      <c r="AIZ68" s="16"/>
      <c r="AJA68" s="16"/>
      <c r="AJB68" s="16"/>
      <c r="AJC68" s="16"/>
      <c r="AJD68" s="16"/>
      <c r="AJE68" s="16"/>
      <c r="AJF68" s="16"/>
      <c r="AJG68" s="16"/>
      <c r="AJH68" s="16"/>
      <c r="AJI68" s="16"/>
      <c r="AJJ68" s="16"/>
      <c r="AJK68" s="16"/>
      <c r="AJL68" s="16"/>
      <c r="AJM68" s="16"/>
      <c r="AJN68" s="16"/>
      <c r="AJO68" s="16"/>
      <c r="AJP68" s="16"/>
      <c r="AJQ68" s="16"/>
      <c r="AJR68" s="16"/>
      <c r="AJS68" s="16"/>
      <c r="AJT68" s="16"/>
      <c r="AJU68" s="16"/>
      <c r="AJV68" s="16"/>
      <c r="AJW68" s="16"/>
      <c r="AJX68" s="16"/>
      <c r="AJY68" s="16"/>
      <c r="AJZ68" s="16"/>
      <c r="AKA68" s="16"/>
      <c r="AKB68" s="16"/>
      <c r="AKC68" s="16"/>
      <c r="AKD68" s="16"/>
      <c r="AKE68" s="16"/>
      <c r="AKF68" s="16"/>
      <c r="AKG68" s="16"/>
      <c r="AKH68" s="16"/>
      <c r="AKI68" s="16"/>
      <c r="AKJ68" s="16"/>
      <c r="AKK68" s="16"/>
      <c r="AKL68" s="16"/>
      <c r="AKM68" s="16"/>
      <c r="AKN68" s="16"/>
      <c r="AKO68" s="16"/>
      <c r="AKP68" s="16"/>
      <c r="AKQ68" s="16"/>
      <c r="AKR68" s="16"/>
      <c r="AKS68" s="16"/>
      <c r="AKT68" s="16"/>
      <c r="AKU68" s="16"/>
      <c r="AKV68" s="16"/>
      <c r="AKW68" s="16"/>
      <c r="AKX68" s="16"/>
      <c r="AKY68" s="16"/>
      <c r="AKZ68" s="16"/>
      <c r="ALA68" s="16"/>
      <c r="ALB68" s="16"/>
      <c r="ALC68" s="16"/>
      <c r="ALD68" s="16"/>
      <c r="ALE68" s="16"/>
      <c r="ALF68" s="16"/>
      <c r="ALG68" s="16"/>
      <c r="ALH68" s="16"/>
      <c r="ALI68" s="16"/>
      <c r="ALJ68" s="16"/>
      <c r="ALK68" s="16"/>
      <c r="ALL68" s="16"/>
      <c r="ALM68" s="16"/>
      <c r="ALN68" s="16"/>
      <c r="ALO68" s="16"/>
      <c r="ALP68" s="16"/>
      <c r="ALQ68" s="16"/>
      <c r="ALR68" s="16"/>
      <c r="ALS68" s="16"/>
      <c r="ALT68" s="16"/>
      <c r="ALU68" s="16"/>
    </row>
    <row r="69" spans="1:1012" ht="18">
      <c r="A69" s="112" t="str">
        <f>DataBase!B65</f>
        <v>Mytilus edulis</v>
      </c>
      <c r="B69" s="112" t="str">
        <f>DataBase!C65</f>
        <v>Aggrégation hémocytaire</v>
      </c>
      <c r="C69" s="112" t="str">
        <f>DataBase!D65</f>
        <v>Côtier</v>
      </c>
      <c r="D69" s="112" t="str">
        <f>DataBase!E65</f>
        <v>F. Le Foll</v>
      </c>
      <c r="E69" s="112" t="str">
        <f>DataBase!F65</f>
        <v>SEBIO</v>
      </c>
      <c r="F69" s="20" t="str">
        <f t="shared" si="0"/>
        <v>Mytilus edulis Aggrégation hémocytaire</v>
      </c>
      <c r="G69" s="20">
        <f>_xlfn.RANK.EQ(H69,$H$9:$H$997,0)+COUNTIF(H$8:H68,H69)</f>
        <v>153</v>
      </c>
      <c r="H69" s="20">
        <f t="shared" si="1"/>
        <v>270</v>
      </c>
      <c r="I69" s="19">
        <f>INDEX(Ponderation!$W:$AA,MATCH(Analyse!I$8,Ponderation!$W:$W,0),MATCH(Analyse!$B$5,Ponderation!$W$2:$AA$2,0))*INDEX(DataBase!$1:$1048576,MATCH(Analyse!$F69,DataBase!$G:$G,0),MATCH(Analyse!I$8,DataBase!$4:$4,0))</f>
        <v>0</v>
      </c>
      <c r="J69" s="19">
        <f>INDEX(Ponderation!$W:$AA,MATCH(Analyse!J$8,Ponderation!$W:$W,0),MATCH(Analyse!$B$5,Ponderation!$W$2:$AA$2,0))*INDEX(DataBase!$1:$1048576,MATCH(Analyse!$F69,DataBase!$G:$G,0),MATCH(Analyse!J$8,DataBase!$4:$4,0))</f>
        <v>0</v>
      </c>
      <c r="K69" s="19">
        <f>INDEX(Ponderation!$W:$AA,MATCH(Analyse!K$8,Ponderation!$W:$W,0),MATCH(Analyse!$B$5,Ponderation!$W$2:$AA$2,0))*INDEX(DataBase!$1:$1048576,MATCH(Analyse!$F69,DataBase!$G:$G,0),MATCH(Analyse!K$8,DataBase!$4:$4,0))</f>
        <v>10</v>
      </c>
      <c r="L69" s="19">
        <f>INDEX(Ponderation!$W:$AA,MATCH(Analyse!L$8,Ponderation!$W:$W,0),MATCH(Analyse!$B$5,Ponderation!$W$2:$AA$2,0))*INDEX(DataBase!$1:$1048576,MATCH(Analyse!$F69,DataBase!$G:$G,0),MATCH(Analyse!L$8,DataBase!$4:$4,0))</f>
        <v>0</v>
      </c>
      <c r="M69" s="19">
        <f>INDEX(Ponderation!$W:$AA,MATCH(Analyse!M$8,Ponderation!$W:$W,0),MATCH(Analyse!$B$5,Ponderation!$W$2:$AA$2,0))*INDEX(DataBase!$1:$1048576,MATCH(Analyse!$F69,DataBase!$G:$G,0),MATCH(Analyse!M$8,DataBase!$4:$4,0))</f>
        <v>20</v>
      </c>
      <c r="N69" s="19">
        <f>INDEX(Ponderation!$W:$AA,MATCH(Analyse!N$8,Ponderation!$W:$W,0),MATCH(Analyse!$B$5,Ponderation!$W$2:$AA$2,0))*INDEX(DataBase!$1:$1048576,MATCH(Analyse!$F69,DataBase!$G:$G,0),MATCH(Analyse!N$8,DataBase!$4:$4,0))</f>
        <v>0</v>
      </c>
      <c r="O69" s="19">
        <f>INDEX(Ponderation!$W:$AA,MATCH(Analyse!O$8,Ponderation!$W:$W,0),MATCH(Analyse!$B$5,Ponderation!$W$2:$AA$2,0))*INDEX(DataBase!$1:$1048576,MATCH(Analyse!$F69,DataBase!$G:$G,0),MATCH(Analyse!O$8,DataBase!$4:$4,0))</f>
        <v>0</v>
      </c>
      <c r="P69" s="19">
        <f>INDEX(Ponderation!$W:$AA,MATCH(Analyse!P$8,Ponderation!$W:$W,0),MATCH(Analyse!$B$5,Ponderation!$W$2:$AA$2,0))*INDEX(DataBase!$1:$1048576,MATCH(Analyse!$F69,DataBase!$G:$G,0),MATCH(Analyse!P$8,DataBase!$4:$4,0))</f>
        <v>20</v>
      </c>
      <c r="Q69" s="19">
        <f>INDEX(Ponderation!$W:$AA,MATCH(Analyse!Q$8,Ponderation!$W:$W,0),MATCH(Analyse!$B$5,Ponderation!$W$2:$AA$2,0))*INDEX(DataBase!$1:$1048576,MATCH(Analyse!$F69,DataBase!$G:$G,0),MATCH(Analyse!Q$8,DataBase!$4:$4,0))</f>
        <v>0</v>
      </c>
      <c r="R69" s="19">
        <f>INDEX(Ponderation!$W:$AA,MATCH(Analyse!R$8,Ponderation!$W:$W,0),MATCH(Analyse!$B$5,Ponderation!$W$2:$AA$2,0))*INDEX(DataBase!$1:$1048576,MATCH(Analyse!$F69,DataBase!$G:$G,0),MATCH(Analyse!R$8,DataBase!$4:$4,0))</f>
        <v>0</v>
      </c>
      <c r="S69" s="19">
        <f>INDEX(Ponderation!$W:$AA,MATCH(Analyse!S$8,Ponderation!$W:$W,0),MATCH(Analyse!$B$5,Ponderation!$W$2:$AA$2,0))*INDEX(DataBase!$1:$1048576,MATCH(Analyse!$F69,DataBase!$G:$G,0),MATCH(Analyse!S$8,DataBase!$4:$4,0))</f>
        <v>0</v>
      </c>
      <c r="T69" s="19">
        <f>INDEX(Ponderation!$W:$AA,MATCH(Analyse!T$8,Ponderation!$W:$W,0),MATCH(Analyse!$B$5,Ponderation!$W$2:$AA$2,0))*INDEX(DataBase!$1:$1048576,MATCH(Analyse!$F69,DataBase!$G:$G,0),MATCH(Analyse!T$8,DataBase!$4:$4,0))</f>
        <v>10</v>
      </c>
      <c r="U69" s="19">
        <f>INDEX(Ponderation!$W:$AA,MATCH(Analyse!U$8,Ponderation!$W:$W,0),MATCH(Analyse!$B$5,Ponderation!$W$2:$AA$2,0))*INDEX(DataBase!$1:$1048576,MATCH(Analyse!$F69,DataBase!$G:$G,0),MATCH(Analyse!U$8,DataBase!$4:$4,0))</f>
        <v>0</v>
      </c>
      <c r="V69" s="19">
        <f>INDEX(Ponderation!$W:$AA,MATCH(Analyse!V$8,Ponderation!$W:$W,0),MATCH(Analyse!$B$5,Ponderation!$W$2:$AA$2,0))*INDEX(DataBase!$1:$1048576,MATCH(Analyse!$F69,DataBase!$G:$G,0),MATCH(Analyse!V$8,DataBase!$4:$4,0))</f>
        <v>0</v>
      </c>
      <c r="W69" s="19">
        <f>INDEX(Ponderation!$W:$AA,MATCH(Analyse!W$8,Ponderation!$W:$W,0),MATCH(Analyse!$B$5,Ponderation!$W$2:$AA$2,0))*INDEX(DataBase!$1:$1048576,MATCH(Analyse!$F69,DataBase!$G:$G,0),MATCH(Analyse!W$8,DataBase!$4:$4,0))</f>
        <v>10</v>
      </c>
      <c r="X69" s="19">
        <f>INDEX(Ponderation!$W:$AA,MATCH(Analyse!X$8,Ponderation!$W:$W,0),MATCH(Analyse!$B$5,Ponderation!$W$2:$AA$2,0))*INDEX(DataBase!$1:$1048576,MATCH(Analyse!$F69,DataBase!$G:$G,0),MATCH(Analyse!X$8,DataBase!$4:$4,0))</f>
        <v>0</v>
      </c>
      <c r="Y69" s="19">
        <f>INDEX(Ponderation!$W:$AA,MATCH(Analyse!Y$8,Ponderation!$W:$W,0),MATCH(Analyse!$B$5,Ponderation!$W$2:$AA$2,0))*INDEX(DataBase!$1:$1048576,MATCH(Analyse!$F69,DataBase!$G:$G,0),MATCH(Analyse!Y$8,DataBase!$4:$4,0))</f>
        <v>0</v>
      </c>
      <c r="Z69" s="19">
        <f>INDEX(Ponderation!$W:$AA,MATCH(Analyse!Z$8,Ponderation!$W:$W,0),MATCH(Analyse!$B$5,Ponderation!$W$2:$AA$2,0))*INDEX(DataBase!$1:$1048576,MATCH(Analyse!$F69,DataBase!$G:$G,0),MATCH(Analyse!Z$8,DataBase!$4:$4,0))</f>
        <v>0</v>
      </c>
      <c r="AA69" s="19">
        <f>INDEX(Ponderation!$W:$AA,MATCH(Analyse!AA$8,Ponderation!$W:$W,0),MATCH(Analyse!$B$5,Ponderation!$W$2:$AA$2,0))*INDEX(DataBase!$1:$1048576,MATCH(Analyse!$F69,DataBase!$G:$G,0),MATCH(Analyse!AA$8,DataBase!$4:$4,0))</f>
        <v>10</v>
      </c>
      <c r="AB69" s="19">
        <f>INDEX(Ponderation!$W:$AA,MATCH(Analyse!AB$8,Ponderation!$W:$W,0),MATCH(Analyse!$B$5,Ponderation!$W$2:$AA$2,0))*INDEX(DataBase!$1:$1048576,MATCH(Analyse!$F69,DataBase!$G:$G,0),MATCH(Analyse!AB$8,DataBase!$4:$4,0))</f>
        <v>10</v>
      </c>
      <c r="AC69" s="19">
        <f>INDEX(Ponderation!$W:$AA,MATCH(Analyse!AC$8,Ponderation!$W:$W,0),MATCH(Analyse!$B$5,Ponderation!$W$2:$AA$2,0))*INDEX(DataBase!$1:$1048576,MATCH(Analyse!$F69,DataBase!$G:$G,0),MATCH(Analyse!AC$8,DataBase!$4:$4,0))</f>
        <v>0</v>
      </c>
      <c r="AD69" s="19">
        <f>INDEX(Ponderation!$W:$AA,MATCH(Analyse!AD$8,Ponderation!$W:$W,0),MATCH(Analyse!$B$5,Ponderation!$W$2:$AA$2,0))*INDEX(DataBase!$1:$1048576,MATCH(Analyse!$F69,DataBase!$G:$G,0),MATCH(Analyse!AD$8,DataBase!$4:$4,0))</f>
        <v>30</v>
      </c>
      <c r="AE69" s="19">
        <f>INDEX(Ponderation!$W:$AA,MATCH(Analyse!AE$8,Ponderation!$W:$W,0),MATCH(Analyse!$B$5,Ponderation!$W$2:$AA$2,0))*INDEX(DataBase!$1:$1048576,MATCH(Analyse!$F69,DataBase!$G:$G,0),MATCH(Analyse!AE$8,DataBase!$4:$4,0))</f>
        <v>30</v>
      </c>
      <c r="AF69" s="19">
        <f>INDEX(Ponderation!$W:$AA,MATCH(Analyse!AF$8,Ponderation!$W:$W,0),MATCH(Analyse!$B$5,Ponderation!$W$2:$AA$2,0))*INDEX(DataBase!$1:$1048576,MATCH(Analyse!$F69,DataBase!$G:$G,0),MATCH(Analyse!AF$8,DataBase!$4:$4,0))</f>
        <v>30</v>
      </c>
      <c r="AG69" s="19">
        <f>INDEX(Ponderation!$W:$AA,MATCH(Analyse!AG$8,Ponderation!$W:$W,0),MATCH(Analyse!$B$5,Ponderation!$W$2:$AA$2,0))*INDEX(DataBase!$1:$1048576,MATCH(Analyse!$F69,DataBase!$G:$G,0),MATCH(Analyse!AG$8,DataBase!$4:$4,0))</f>
        <v>0</v>
      </c>
      <c r="AH69" s="19">
        <f>INDEX(Ponderation!$W:$AA,MATCH(Analyse!AH$8,Ponderation!$W:$W,0),MATCH(Analyse!$B$5,Ponderation!$W$2:$AA$2,0))*INDEX(DataBase!$1:$1048576,MATCH(Analyse!$F69,DataBase!$G:$G,0),MATCH(Analyse!AH$8,DataBase!$4:$4,0))</f>
        <v>30</v>
      </c>
      <c r="AI69" s="19">
        <f>INDEX(Ponderation!$W:$AA,MATCH(Analyse!AI$8,Ponderation!$W:$W,0),MATCH(Analyse!$B$5,Ponderation!$W$2:$AA$2,0))*INDEX(DataBase!$1:$1048576,MATCH(Analyse!$F69,DataBase!$G:$G,0),MATCH(Analyse!AI$8,DataBase!$4:$4,0))</f>
        <v>0</v>
      </c>
      <c r="AJ69" s="19">
        <f>INDEX(Ponderation!$W:$AA,MATCH(Analyse!AJ$8,Ponderation!$W:$W,0),MATCH(Analyse!$B$5,Ponderation!$W$2:$AA$2,0))*INDEX(DataBase!$1:$1048576,MATCH(Analyse!$F69,DataBase!$G:$G,0),MATCH(Analyse!AJ$8,DataBase!$4:$4,0))</f>
        <v>0</v>
      </c>
      <c r="AK69" s="19">
        <f>INDEX(Ponderation!$W:$AA,MATCH(Analyse!AK$8,Ponderation!$W:$W,0),MATCH(Analyse!$B$5,Ponderation!$W$2:$AA$2,0))*INDEX(DataBase!$1:$1048576,MATCH(Analyse!$F69,DataBase!$G:$G,0),MATCH(Analyse!AK$8,DataBase!$4:$4,0))</f>
        <v>30</v>
      </c>
      <c r="AL69" s="19">
        <f>INDEX(Ponderation!$W:$AA,MATCH(Analyse!AL$8,Ponderation!$W:$W,0),MATCH(Analyse!$B$5,Ponderation!$W$2:$AA$2,0))*INDEX(DataBase!$1:$1048576,MATCH(Analyse!$F69,DataBase!$G:$G,0),MATCH(Analyse!AL$8,DataBase!$4:$4,0))</f>
        <v>0</v>
      </c>
      <c r="AM69" s="19">
        <f>INDEX(Ponderation!$W:$AA,MATCH(Analyse!AM$8,Ponderation!$W:$W,0),MATCH(Analyse!$B$5,Ponderation!$W$2:$AA$2,0))*INDEX(DataBase!$1:$1048576,MATCH(Analyse!$F69,DataBase!$G:$G,0),MATCH(Analyse!AM$8,DataBase!$4:$4,0))</f>
        <v>20</v>
      </c>
      <c r="AN69" s="19">
        <f>INDEX(Ponderation!$W:$AA,MATCH(Analyse!AN$8,Ponderation!$W:$W,0),MATCH(Analyse!$B$5,Ponderation!$W$2:$AA$2,0))*INDEX(DataBase!$1:$1048576,MATCH(Analyse!$F69,DataBase!$G:$G,0),MATCH(Analyse!AN$8,DataBase!$4:$4,0))</f>
        <v>0</v>
      </c>
      <c r="AO69" s="19">
        <f>INDEX(Ponderation!$W:$AA,MATCH(Analyse!AO$8,Ponderation!$W:$W,0),MATCH(Analyse!$B$5,Ponderation!$W$2:$AA$2,0))*INDEX(DataBase!$1:$1048576,MATCH(Analyse!$F69,DataBase!$G:$G,0),MATCH(Analyse!AO$8,DataBase!$4:$4,0))</f>
        <v>0</v>
      </c>
      <c r="AP69" s="19">
        <f>INDEX(Ponderation!$W:$AA,MATCH(Analyse!AP$8,Ponderation!$W:$W,0),MATCH(Analyse!$B$5,Ponderation!$W$2:$AA$2,0))*INDEX(DataBase!$1:$1048576,MATCH(Analyse!$F69,DataBase!$G:$G,0),MATCH(Analyse!AP$8,DataBase!$4:$4,0))</f>
        <v>10</v>
      </c>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c r="ALW69"/>
      <c r="ALX69"/>
    </row>
    <row r="70" spans="1:1012" ht="28">
      <c r="A70" s="112" t="str">
        <f>DataBase!B66</f>
        <v>Mytilus galloprovincialis</v>
      </c>
      <c r="B70" s="112" t="str">
        <f>DataBase!C66</f>
        <v>Aggrégation hémocytaire</v>
      </c>
      <c r="C70" s="112" t="str">
        <f>DataBase!D66</f>
        <v>Côtier</v>
      </c>
      <c r="D70" s="112" t="str">
        <f>DataBase!E66</f>
        <v>F. Le Foll</v>
      </c>
      <c r="E70" s="112" t="str">
        <f>DataBase!F66</f>
        <v>SEBIO</v>
      </c>
      <c r="F70" s="20" t="str">
        <f t="shared" si="0"/>
        <v>Mytilus galloprovincialis Aggrégation hémocytaire</v>
      </c>
      <c r="G70" s="20">
        <f>_xlfn.RANK.EQ(H70,$H$9:$H$997,0)+COUNTIF(H$8:H69,H70)</f>
        <v>161</v>
      </c>
      <c r="H70" s="20">
        <f t="shared" si="1"/>
        <v>260</v>
      </c>
      <c r="I70" s="19">
        <f>INDEX(Ponderation!$W:$AA,MATCH(Analyse!I$8,Ponderation!$W:$W,0),MATCH(Analyse!$B$5,Ponderation!$W$2:$AA$2,0))*INDEX(DataBase!$1:$1048576,MATCH(Analyse!$F70,DataBase!$G:$G,0),MATCH(Analyse!I$8,DataBase!$4:$4,0))</f>
        <v>0</v>
      </c>
      <c r="J70" s="19">
        <f>INDEX(Ponderation!$W:$AA,MATCH(Analyse!J$8,Ponderation!$W:$W,0),MATCH(Analyse!$B$5,Ponderation!$W$2:$AA$2,0))*INDEX(DataBase!$1:$1048576,MATCH(Analyse!$F70,DataBase!$G:$G,0),MATCH(Analyse!J$8,DataBase!$4:$4,0))</f>
        <v>0</v>
      </c>
      <c r="K70" s="19">
        <f>INDEX(Ponderation!$W:$AA,MATCH(Analyse!K$8,Ponderation!$W:$W,0),MATCH(Analyse!$B$5,Ponderation!$W$2:$AA$2,0))*INDEX(DataBase!$1:$1048576,MATCH(Analyse!$F70,DataBase!$G:$G,0),MATCH(Analyse!K$8,DataBase!$4:$4,0))</f>
        <v>10</v>
      </c>
      <c r="L70" s="19">
        <f>INDEX(Ponderation!$W:$AA,MATCH(Analyse!L$8,Ponderation!$W:$W,0),MATCH(Analyse!$B$5,Ponderation!$W$2:$AA$2,0))*INDEX(DataBase!$1:$1048576,MATCH(Analyse!$F70,DataBase!$G:$G,0),MATCH(Analyse!L$8,DataBase!$4:$4,0))</f>
        <v>0</v>
      </c>
      <c r="M70" s="19">
        <f>INDEX(Ponderation!$W:$AA,MATCH(Analyse!M$8,Ponderation!$W:$W,0),MATCH(Analyse!$B$5,Ponderation!$W$2:$AA$2,0))*INDEX(DataBase!$1:$1048576,MATCH(Analyse!$F70,DataBase!$G:$G,0),MATCH(Analyse!M$8,DataBase!$4:$4,0))</f>
        <v>20</v>
      </c>
      <c r="N70" s="19">
        <f>INDEX(Ponderation!$W:$AA,MATCH(Analyse!N$8,Ponderation!$W:$W,0),MATCH(Analyse!$B$5,Ponderation!$W$2:$AA$2,0))*INDEX(DataBase!$1:$1048576,MATCH(Analyse!$F70,DataBase!$G:$G,0),MATCH(Analyse!N$8,DataBase!$4:$4,0))</f>
        <v>0</v>
      </c>
      <c r="O70" s="19">
        <f>INDEX(Ponderation!$W:$AA,MATCH(Analyse!O$8,Ponderation!$W:$W,0),MATCH(Analyse!$B$5,Ponderation!$W$2:$AA$2,0))*INDEX(DataBase!$1:$1048576,MATCH(Analyse!$F70,DataBase!$G:$G,0),MATCH(Analyse!O$8,DataBase!$4:$4,0))</f>
        <v>0</v>
      </c>
      <c r="P70" s="19">
        <f>INDEX(Ponderation!$W:$AA,MATCH(Analyse!P$8,Ponderation!$W:$W,0),MATCH(Analyse!$B$5,Ponderation!$W$2:$AA$2,0))*INDEX(DataBase!$1:$1048576,MATCH(Analyse!$F70,DataBase!$G:$G,0),MATCH(Analyse!P$8,DataBase!$4:$4,0))</f>
        <v>20</v>
      </c>
      <c r="Q70" s="19">
        <f>INDEX(Ponderation!$W:$AA,MATCH(Analyse!Q$8,Ponderation!$W:$W,0),MATCH(Analyse!$B$5,Ponderation!$W$2:$AA$2,0))*INDEX(DataBase!$1:$1048576,MATCH(Analyse!$F70,DataBase!$G:$G,0),MATCH(Analyse!Q$8,DataBase!$4:$4,0))</f>
        <v>0</v>
      </c>
      <c r="R70" s="19">
        <f>INDEX(Ponderation!$W:$AA,MATCH(Analyse!R$8,Ponderation!$W:$W,0),MATCH(Analyse!$B$5,Ponderation!$W$2:$AA$2,0))*INDEX(DataBase!$1:$1048576,MATCH(Analyse!$F70,DataBase!$G:$G,0),MATCH(Analyse!R$8,DataBase!$4:$4,0))</f>
        <v>0</v>
      </c>
      <c r="S70" s="19">
        <f>INDEX(Ponderation!$W:$AA,MATCH(Analyse!S$8,Ponderation!$W:$W,0),MATCH(Analyse!$B$5,Ponderation!$W$2:$AA$2,0))*INDEX(DataBase!$1:$1048576,MATCH(Analyse!$F70,DataBase!$G:$G,0),MATCH(Analyse!S$8,DataBase!$4:$4,0))</f>
        <v>0</v>
      </c>
      <c r="T70" s="19">
        <f>INDEX(Ponderation!$W:$AA,MATCH(Analyse!T$8,Ponderation!$W:$W,0),MATCH(Analyse!$B$5,Ponderation!$W$2:$AA$2,0))*INDEX(DataBase!$1:$1048576,MATCH(Analyse!$F70,DataBase!$G:$G,0),MATCH(Analyse!T$8,DataBase!$4:$4,0))</f>
        <v>10</v>
      </c>
      <c r="U70" s="19">
        <f>INDEX(Ponderation!$W:$AA,MATCH(Analyse!U$8,Ponderation!$W:$W,0),MATCH(Analyse!$B$5,Ponderation!$W$2:$AA$2,0))*INDEX(DataBase!$1:$1048576,MATCH(Analyse!$F70,DataBase!$G:$G,0),MATCH(Analyse!U$8,DataBase!$4:$4,0))</f>
        <v>0</v>
      </c>
      <c r="V70" s="19">
        <f>INDEX(Ponderation!$W:$AA,MATCH(Analyse!V$8,Ponderation!$W:$W,0),MATCH(Analyse!$B$5,Ponderation!$W$2:$AA$2,0))*INDEX(DataBase!$1:$1048576,MATCH(Analyse!$F70,DataBase!$G:$G,0),MATCH(Analyse!V$8,DataBase!$4:$4,0))</f>
        <v>0</v>
      </c>
      <c r="W70" s="19">
        <f>INDEX(Ponderation!$W:$AA,MATCH(Analyse!W$8,Ponderation!$W:$W,0),MATCH(Analyse!$B$5,Ponderation!$W$2:$AA$2,0))*INDEX(DataBase!$1:$1048576,MATCH(Analyse!$F70,DataBase!$G:$G,0),MATCH(Analyse!W$8,DataBase!$4:$4,0))</f>
        <v>10</v>
      </c>
      <c r="X70" s="19">
        <f>INDEX(Ponderation!$W:$AA,MATCH(Analyse!X$8,Ponderation!$W:$W,0),MATCH(Analyse!$B$5,Ponderation!$W$2:$AA$2,0))*INDEX(DataBase!$1:$1048576,MATCH(Analyse!$F70,DataBase!$G:$G,0),MATCH(Analyse!X$8,DataBase!$4:$4,0))</f>
        <v>0</v>
      </c>
      <c r="Y70" s="19">
        <f>INDEX(Ponderation!$W:$AA,MATCH(Analyse!Y$8,Ponderation!$W:$W,0),MATCH(Analyse!$B$5,Ponderation!$W$2:$AA$2,0))*INDEX(DataBase!$1:$1048576,MATCH(Analyse!$F70,DataBase!$G:$G,0),MATCH(Analyse!Y$8,DataBase!$4:$4,0))</f>
        <v>0</v>
      </c>
      <c r="Z70" s="19">
        <f>INDEX(Ponderation!$W:$AA,MATCH(Analyse!Z$8,Ponderation!$W:$W,0),MATCH(Analyse!$B$5,Ponderation!$W$2:$AA$2,0))*INDEX(DataBase!$1:$1048576,MATCH(Analyse!$F70,DataBase!$G:$G,0),MATCH(Analyse!Z$8,DataBase!$4:$4,0))</f>
        <v>0</v>
      </c>
      <c r="AA70" s="19">
        <f>INDEX(Ponderation!$W:$AA,MATCH(Analyse!AA$8,Ponderation!$W:$W,0),MATCH(Analyse!$B$5,Ponderation!$W$2:$AA$2,0))*INDEX(DataBase!$1:$1048576,MATCH(Analyse!$F70,DataBase!$G:$G,0),MATCH(Analyse!AA$8,DataBase!$4:$4,0))</f>
        <v>0</v>
      </c>
      <c r="AB70" s="19">
        <f>INDEX(Ponderation!$W:$AA,MATCH(Analyse!AB$8,Ponderation!$W:$W,0),MATCH(Analyse!$B$5,Ponderation!$W$2:$AA$2,0))*INDEX(DataBase!$1:$1048576,MATCH(Analyse!$F70,DataBase!$G:$G,0),MATCH(Analyse!AB$8,DataBase!$4:$4,0))</f>
        <v>10</v>
      </c>
      <c r="AC70" s="19">
        <f>INDEX(Ponderation!$W:$AA,MATCH(Analyse!AC$8,Ponderation!$W:$W,0),MATCH(Analyse!$B$5,Ponderation!$W$2:$AA$2,0))*INDEX(DataBase!$1:$1048576,MATCH(Analyse!$F70,DataBase!$G:$G,0),MATCH(Analyse!AC$8,DataBase!$4:$4,0))</f>
        <v>0</v>
      </c>
      <c r="AD70" s="19">
        <f>INDEX(Ponderation!$W:$AA,MATCH(Analyse!AD$8,Ponderation!$W:$W,0),MATCH(Analyse!$B$5,Ponderation!$W$2:$AA$2,0))*INDEX(DataBase!$1:$1048576,MATCH(Analyse!$F70,DataBase!$G:$G,0),MATCH(Analyse!AD$8,DataBase!$4:$4,0))</f>
        <v>30</v>
      </c>
      <c r="AE70" s="19">
        <f>INDEX(Ponderation!$W:$AA,MATCH(Analyse!AE$8,Ponderation!$W:$W,0),MATCH(Analyse!$B$5,Ponderation!$W$2:$AA$2,0))*INDEX(DataBase!$1:$1048576,MATCH(Analyse!$F70,DataBase!$G:$G,0),MATCH(Analyse!AE$8,DataBase!$4:$4,0))</f>
        <v>30</v>
      </c>
      <c r="AF70" s="19">
        <f>INDEX(Ponderation!$W:$AA,MATCH(Analyse!AF$8,Ponderation!$W:$W,0),MATCH(Analyse!$B$5,Ponderation!$W$2:$AA$2,0))*INDEX(DataBase!$1:$1048576,MATCH(Analyse!$F70,DataBase!$G:$G,0),MATCH(Analyse!AF$8,DataBase!$4:$4,0))</f>
        <v>30</v>
      </c>
      <c r="AG70" s="19">
        <f>INDEX(Ponderation!$W:$AA,MATCH(Analyse!AG$8,Ponderation!$W:$W,0),MATCH(Analyse!$B$5,Ponderation!$W$2:$AA$2,0))*INDEX(DataBase!$1:$1048576,MATCH(Analyse!$F70,DataBase!$G:$G,0),MATCH(Analyse!AG$8,DataBase!$4:$4,0))</f>
        <v>0</v>
      </c>
      <c r="AH70" s="19">
        <f>INDEX(Ponderation!$W:$AA,MATCH(Analyse!AH$8,Ponderation!$W:$W,0),MATCH(Analyse!$B$5,Ponderation!$W$2:$AA$2,0))*INDEX(DataBase!$1:$1048576,MATCH(Analyse!$F70,DataBase!$G:$G,0),MATCH(Analyse!AH$8,DataBase!$4:$4,0))</f>
        <v>30</v>
      </c>
      <c r="AI70" s="19">
        <f>INDEX(Ponderation!$W:$AA,MATCH(Analyse!AI$8,Ponderation!$W:$W,0),MATCH(Analyse!$B$5,Ponderation!$W$2:$AA$2,0))*INDEX(DataBase!$1:$1048576,MATCH(Analyse!$F70,DataBase!$G:$G,0),MATCH(Analyse!AI$8,DataBase!$4:$4,0))</f>
        <v>0</v>
      </c>
      <c r="AJ70" s="19">
        <f>INDEX(Ponderation!$W:$AA,MATCH(Analyse!AJ$8,Ponderation!$W:$W,0),MATCH(Analyse!$B$5,Ponderation!$W$2:$AA$2,0))*INDEX(DataBase!$1:$1048576,MATCH(Analyse!$F70,DataBase!$G:$G,0),MATCH(Analyse!AJ$8,DataBase!$4:$4,0))</f>
        <v>0</v>
      </c>
      <c r="AK70" s="19">
        <f>INDEX(Ponderation!$W:$AA,MATCH(Analyse!AK$8,Ponderation!$W:$W,0),MATCH(Analyse!$B$5,Ponderation!$W$2:$AA$2,0))*INDEX(DataBase!$1:$1048576,MATCH(Analyse!$F70,DataBase!$G:$G,0),MATCH(Analyse!AK$8,DataBase!$4:$4,0))</f>
        <v>30</v>
      </c>
      <c r="AL70" s="19">
        <f>INDEX(Ponderation!$W:$AA,MATCH(Analyse!AL$8,Ponderation!$W:$W,0),MATCH(Analyse!$B$5,Ponderation!$W$2:$AA$2,0))*INDEX(DataBase!$1:$1048576,MATCH(Analyse!$F70,DataBase!$G:$G,0),MATCH(Analyse!AL$8,DataBase!$4:$4,0))</f>
        <v>0</v>
      </c>
      <c r="AM70" s="19">
        <f>INDEX(Ponderation!$W:$AA,MATCH(Analyse!AM$8,Ponderation!$W:$W,0),MATCH(Analyse!$B$5,Ponderation!$W$2:$AA$2,0))*INDEX(DataBase!$1:$1048576,MATCH(Analyse!$F70,DataBase!$G:$G,0),MATCH(Analyse!AM$8,DataBase!$4:$4,0))</f>
        <v>20</v>
      </c>
      <c r="AN70" s="19">
        <f>INDEX(Ponderation!$W:$AA,MATCH(Analyse!AN$8,Ponderation!$W:$W,0),MATCH(Analyse!$B$5,Ponderation!$W$2:$AA$2,0))*INDEX(DataBase!$1:$1048576,MATCH(Analyse!$F70,DataBase!$G:$G,0),MATCH(Analyse!AN$8,DataBase!$4:$4,0))</f>
        <v>0</v>
      </c>
      <c r="AO70" s="19">
        <f>INDEX(Ponderation!$W:$AA,MATCH(Analyse!AO$8,Ponderation!$W:$W,0),MATCH(Analyse!$B$5,Ponderation!$W$2:$AA$2,0))*INDEX(DataBase!$1:$1048576,MATCH(Analyse!$F70,DataBase!$G:$G,0),MATCH(Analyse!AO$8,DataBase!$4:$4,0))</f>
        <v>0</v>
      </c>
      <c r="AP70" s="19">
        <f>INDEX(Ponderation!$W:$AA,MATCH(Analyse!AP$8,Ponderation!$W:$W,0),MATCH(Analyse!$B$5,Ponderation!$W$2:$AA$2,0))*INDEX(DataBase!$1:$1048576,MATCH(Analyse!$F70,DataBase!$G:$G,0),MATCH(Analyse!AP$8,DataBase!$4:$4,0))</f>
        <v>10</v>
      </c>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c r="ALW70"/>
      <c r="ALX70"/>
    </row>
    <row r="71" spans="1:1012" ht="18">
      <c r="A71" s="112" t="str">
        <f>DataBase!B67</f>
        <v>Mytilus edulis</v>
      </c>
      <c r="B71" s="112" t="str">
        <f>DataBase!C67</f>
        <v>activité MXR</v>
      </c>
      <c r="C71" s="112" t="str">
        <f>DataBase!D67</f>
        <v>Côtier</v>
      </c>
      <c r="D71" s="112" t="str">
        <f>DataBase!E67</f>
        <v>F. Le Foll</v>
      </c>
      <c r="E71" s="112" t="str">
        <f>DataBase!F67</f>
        <v>SEBIO</v>
      </c>
      <c r="F71" s="20" t="str">
        <f t="shared" si="0"/>
        <v>Mytilus edulis activité MXR</v>
      </c>
      <c r="G71" s="20">
        <f>_xlfn.RANK.EQ(H71,$H$9:$H$997,0)+COUNTIF(H$8:H70,H71)</f>
        <v>56</v>
      </c>
      <c r="H71" s="20">
        <f t="shared" si="1"/>
        <v>310</v>
      </c>
      <c r="I71" s="19">
        <f>INDEX(Ponderation!$W:$AA,MATCH(Analyse!I$8,Ponderation!$W:$W,0),MATCH(Analyse!$B$5,Ponderation!$W$2:$AA$2,0))*INDEX(DataBase!$1:$1048576,MATCH(Analyse!$F71,DataBase!$G:$G,0),MATCH(Analyse!I$8,DataBase!$4:$4,0))</f>
        <v>0</v>
      </c>
      <c r="J71" s="19">
        <f>INDEX(Ponderation!$W:$AA,MATCH(Analyse!J$8,Ponderation!$W:$W,0),MATCH(Analyse!$B$5,Ponderation!$W$2:$AA$2,0))*INDEX(DataBase!$1:$1048576,MATCH(Analyse!$F71,DataBase!$G:$G,0),MATCH(Analyse!J$8,DataBase!$4:$4,0))</f>
        <v>20</v>
      </c>
      <c r="K71" s="19">
        <f>INDEX(Ponderation!$W:$AA,MATCH(Analyse!K$8,Ponderation!$W:$W,0),MATCH(Analyse!$B$5,Ponderation!$W$2:$AA$2,0))*INDEX(DataBase!$1:$1048576,MATCH(Analyse!$F71,DataBase!$G:$G,0),MATCH(Analyse!K$8,DataBase!$4:$4,0))</f>
        <v>0</v>
      </c>
      <c r="L71" s="19">
        <f>INDEX(Ponderation!$W:$AA,MATCH(Analyse!L$8,Ponderation!$W:$W,0),MATCH(Analyse!$B$5,Ponderation!$W$2:$AA$2,0))*INDEX(DataBase!$1:$1048576,MATCH(Analyse!$F71,DataBase!$G:$G,0),MATCH(Analyse!L$8,DataBase!$4:$4,0))</f>
        <v>0</v>
      </c>
      <c r="M71" s="19">
        <f>INDEX(Ponderation!$W:$AA,MATCH(Analyse!M$8,Ponderation!$W:$W,0),MATCH(Analyse!$B$5,Ponderation!$W$2:$AA$2,0))*INDEX(DataBase!$1:$1048576,MATCH(Analyse!$F71,DataBase!$G:$G,0),MATCH(Analyse!M$8,DataBase!$4:$4,0))</f>
        <v>20</v>
      </c>
      <c r="N71" s="19">
        <f>INDEX(Ponderation!$W:$AA,MATCH(Analyse!N$8,Ponderation!$W:$W,0),MATCH(Analyse!$B$5,Ponderation!$W$2:$AA$2,0))*INDEX(DataBase!$1:$1048576,MATCH(Analyse!$F71,DataBase!$G:$G,0),MATCH(Analyse!N$8,DataBase!$4:$4,0))</f>
        <v>0</v>
      </c>
      <c r="O71" s="19">
        <f>INDEX(Ponderation!$W:$AA,MATCH(Analyse!O$8,Ponderation!$W:$W,0),MATCH(Analyse!$B$5,Ponderation!$W$2:$AA$2,0))*INDEX(DataBase!$1:$1048576,MATCH(Analyse!$F71,DataBase!$G:$G,0),MATCH(Analyse!O$8,DataBase!$4:$4,0))</f>
        <v>0</v>
      </c>
      <c r="P71" s="19">
        <f>INDEX(Ponderation!$W:$AA,MATCH(Analyse!P$8,Ponderation!$W:$W,0),MATCH(Analyse!$B$5,Ponderation!$W$2:$AA$2,0))*INDEX(DataBase!$1:$1048576,MATCH(Analyse!$F71,DataBase!$G:$G,0),MATCH(Analyse!P$8,DataBase!$4:$4,0))</f>
        <v>20</v>
      </c>
      <c r="Q71" s="19">
        <f>INDEX(Ponderation!$W:$AA,MATCH(Analyse!Q$8,Ponderation!$W:$W,0),MATCH(Analyse!$B$5,Ponderation!$W$2:$AA$2,0))*INDEX(DataBase!$1:$1048576,MATCH(Analyse!$F71,DataBase!$G:$G,0),MATCH(Analyse!Q$8,DataBase!$4:$4,0))</f>
        <v>0</v>
      </c>
      <c r="R71" s="19">
        <f>INDEX(Ponderation!$W:$AA,MATCH(Analyse!R$8,Ponderation!$W:$W,0),MATCH(Analyse!$B$5,Ponderation!$W$2:$AA$2,0))*INDEX(DataBase!$1:$1048576,MATCH(Analyse!$F71,DataBase!$G:$G,0),MATCH(Analyse!R$8,DataBase!$4:$4,0))</f>
        <v>30</v>
      </c>
      <c r="S71" s="19">
        <f>INDEX(Ponderation!$W:$AA,MATCH(Analyse!S$8,Ponderation!$W:$W,0),MATCH(Analyse!$B$5,Ponderation!$W$2:$AA$2,0))*INDEX(DataBase!$1:$1048576,MATCH(Analyse!$F71,DataBase!$G:$G,0),MATCH(Analyse!S$8,DataBase!$4:$4,0))</f>
        <v>0</v>
      </c>
      <c r="T71" s="19">
        <f>INDEX(Ponderation!$W:$AA,MATCH(Analyse!T$8,Ponderation!$W:$W,0),MATCH(Analyse!$B$5,Ponderation!$W$2:$AA$2,0))*INDEX(DataBase!$1:$1048576,MATCH(Analyse!$F71,DataBase!$G:$G,0),MATCH(Analyse!T$8,DataBase!$4:$4,0))</f>
        <v>0</v>
      </c>
      <c r="U71" s="19">
        <f>INDEX(Ponderation!$W:$AA,MATCH(Analyse!U$8,Ponderation!$W:$W,0),MATCH(Analyse!$B$5,Ponderation!$W$2:$AA$2,0))*INDEX(DataBase!$1:$1048576,MATCH(Analyse!$F71,DataBase!$G:$G,0),MATCH(Analyse!U$8,DataBase!$4:$4,0))</f>
        <v>0</v>
      </c>
      <c r="V71" s="19">
        <f>INDEX(Ponderation!$W:$AA,MATCH(Analyse!V$8,Ponderation!$W:$W,0),MATCH(Analyse!$B$5,Ponderation!$W$2:$AA$2,0))*INDEX(DataBase!$1:$1048576,MATCH(Analyse!$F71,DataBase!$G:$G,0),MATCH(Analyse!V$8,DataBase!$4:$4,0))</f>
        <v>20</v>
      </c>
      <c r="W71" s="19">
        <f>INDEX(Ponderation!$W:$AA,MATCH(Analyse!W$8,Ponderation!$W:$W,0),MATCH(Analyse!$B$5,Ponderation!$W$2:$AA$2,0))*INDEX(DataBase!$1:$1048576,MATCH(Analyse!$F71,DataBase!$G:$G,0),MATCH(Analyse!W$8,DataBase!$4:$4,0))</f>
        <v>0</v>
      </c>
      <c r="X71" s="19">
        <f>INDEX(Ponderation!$W:$AA,MATCH(Analyse!X$8,Ponderation!$W:$W,0),MATCH(Analyse!$B$5,Ponderation!$W$2:$AA$2,0))*INDEX(DataBase!$1:$1048576,MATCH(Analyse!$F71,DataBase!$G:$G,0),MATCH(Analyse!X$8,DataBase!$4:$4,0))</f>
        <v>0</v>
      </c>
      <c r="Y71" s="19">
        <f>INDEX(Ponderation!$W:$AA,MATCH(Analyse!Y$8,Ponderation!$W:$W,0),MATCH(Analyse!$B$5,Ponderation!$W$2:$AA$2,0))*INDEX(DataBase!$1:$1048576,MATCH(Analyse!$F71,DataBase!$G:$G,0),MATCH(Analyse!Y$8,DataBase!$4:$4,0))</f>
        <v>0</v>
      </c>
      <c r="Z71" s="19">
        <f>INDEX(Ponderation!$W:$AA,MATCH(Analyse!Z$8,Ponderation!$W:$W,0),MATCH(Analyse!$B$5,Ponderation!$W$2:$AA$2,0))*INDEX(DataBase!$1:$1048576,MATCH(Analyse!$F71,DataBase!$G:$G,0),MATCH(Analyse!Z$8,DataBase!$4:$4,0))</f>
        <v>0</v>
      </c>
      <c r="AA71" s="19">
        <f>INDEX(Ponderation!$W:$AA,MATCH(Analyse!AA$8,Ponderation!$W:$W,0),MATCH(Analyse!$B$5,Ponderation!$W$2:$AA$2,0))*INDEX(DataBase!$1:$1048576,MATCH(Analyse!$F71,DataBase!$G:$G,0),MATCH(Analyse!AA$8,DataBase!$4:$4,0))</f>
        <v>10</v>
      </c>
      <c r="AB71" s="19">
        <f>INDEX(Ponderation!$W:$AA,MATCH(Analyse!AB$8,Ponderation!$W:$W,0),MATCH(Analyse!$B$5,Ponderation!$W$2:$AA$2,0))*INDEX(DataBase!$1:$1048576,MATCH(Analyse!$F71,DataBase!$G:$G,0),MATCH(Analyse!AB$8,DataBase!$4:$4,0))</f>
        <v>10</v>
      </c>
      <c r="AC71" s="19">
        <f>INDEX(Ponderation!$W:$AA,MATCH(Analyse!AC$8,Ponderation!$W:$W,0),MATCH(Analyse!$B$5,Ponderation!$W$2:$AA$2,0))*INDEX(DataBase!$1:$1048576,MATCH(Analyse!$F71,DataBase!$G:$G,0),MATCH(Analyse!AC$8,DataBase!$4:$4,0))</f>
        <v>0</v>
      </c>
      <c r="AD71" s="19">
        <f>INDEX(Ponderation!$W:$AA,MATCH(Analyse!AD$8,Ponderation!$W:$W,0),MATCH(Analyse!$B$5,Ponderation!$W$2:$AA$2,0))*INDEX(DataBase!$1:$1048576,MATCH(Analyse!$F71,DataBase!$G:$G,0),MATCH(Analyse!AD$8,DataBase!$4:$4,0))</f>
        <v>30</v>
      </c>
      <c r="AE71" s="19">
        <f>INDEX(Ponderation!$W:$AA,MATCH(Analyse!AE$8,Ponderation!$W:$W,0),MATCH(Analyse!$B$5,Ponderation!$W$2:$AA$2,0))*INDEX(DataBase!$1:$1048576,MATCH(Analyse!$F71,DataBase!$G:$G,0),MATCH(Analyse!AE$8,DataBase!$4:$4,0))</f>
        <v>30</v>
      </c>
      <c r="AF71" s="19">
        <f>INDEX(Ponderation!$W:$AA,MATCH(Analyse!AF$8,Ponderation!$W:$W,0),MATCH(Analyse!$B$5,Ponderation!$W$2:$AA$2,0))*INDEX(DataBase!$1:$1048576,MATCH(Analyse!$F71,DataBase!$G:$G,0),MATCH(Analyse!AF$8,DataBase!$4:$4,0))</f>
        <v>30</v>
      </c>
      <c r="AG71" s="19">
        <f>INDEX(Ponderation!$W:$AA,MATCH(Analyse!AG$8,Ponderation!$W:$W,0),MATCH(Analyse!$B$5,Ponderation!$W$2:$AA$2,0))*INDEX(DataBase!$1:$1048576,MATCH(Analyse!$F71,DataBase!$G:$G,0),MATCH(Analyse!AG$8,DataBase!$4:$4,0))</f>
        <v>0</v>
      </c>
      <c r="AH71" s="19">
        <f>INDEX(Ponderation!$W:$AA,MATCH(Analyse!AH$8,Ponderation!$W:$W,0),MATCH(Analyse!$B$5,Ponderation!$W$2:$AA$2,0))*INDEX(DataBase!$1:$1048576,MATCH(Analyse!$F71,DataBase!$G:$G,0),MATCH(Analyse!AH$8,DataBase!$4:$4,0))</f>
        <v>30</v>
      </c>
      <c r="AI71" s="19">
        <f>INDEX(Ponderation!$W:$AA,MATCH(Analyse!AI$8,Ponderation!$W:$W,0),MATCH(Analyse!$B$5,Ponderation!$W$2:$AA$2,0))*INDEX(DataBase!$1:$1048576,MATCH(Analyse!$F71,DataBase!$G:$G,0),MATCH(Analyse!AI$8,DataBase!$4:$4,0))</f>
        <v>0</v>
      </c>
      <c r="AJ71" s="19">
        <f>INDEX(Ponderation!$W:$AA,MATCH(Analyse!AJ$8,Ponderation!$W:$W,0),MATCH(Analyse!$B$5,Ponderation!$W$2:$AA$2,0))*INDEX(DataBase!$1:$1048576,MATCH(Analyse!$F71,DataBase!$G:$G,0),MATCH(Analyse!AJ$8,DataBase!$4:$4,0))</f>
        <v>20</v>
      </c>
      <c r="AK71" s="19">
        <f>INDEX(Ponderation!$W:$AA,MATCH(Analyse!AK$8,Ponderation!$W:$W,0),MATCH(Analyse!$B$5,Ponderation!$W$2:$AA$2,0))*INDEX(DataBase!$1:$1048576,MATCH(Analyse!$F71,DataBase!$G:$G,0),MATCH(Analyse!AK$8,DataBase!$4:$4,0))</f>
        <v>0</v>
      </c>
      <c r="AL71" s="19">
        <f>INDEX(Ponderation!$W:$AA,MATCH(Analyse!AL$8,Ponderation!$W:$W,0),MATCH(Analyse!$B$5,Ponderation!$W$2:$AA$2,0))*INDEX(DataBase!$1:$1048576,MATCH(Analyse!$F71,DataBase!$G:$G,0),MATCH(Analyse!AL$8,DataBase!$4:$4,0))</f>
        <v>30</v>
      </c>
      <c r="AM71" s="19">
        <f>INDEX(Ponderation!$W:$AA,MATCH(Analyse!AM$8,Ponderation!$W:$W,0),MATCH(Analyse!$B$5,Ponderation!$W$2:$AA$2,0))*INDEX(DataBase!$1:$1048576,MATCH(Analyse!$F71,DataBase!$G:$G,0),MATCH(Analyse!AM$8,DataBase!$4:$4,0))</f>
        <v>0</v>
      </c>
      <c r="AN71" s="19">
        <f>INDEX(Ponderation!$W:$AA,MATCH(Analyse!AN$8,Ponderation!$W:$W,0),MATCH(Analyse!$B$5,Ponderation!$W$2:$AA$2,0))*INDEX(DataBase!$1:$1048576,MATCH(Analyse!$F71,DataBase!$G:$G,0),MATCH(Analyse!AN$8,DataBase!$4:$4,0))</f>
        <v>0</v>
      </c>
      <c r="AO71" s="19">
        <f>INDEX(Ponderation!$W:$AA,MATCH(Analyse!AO$8,Ponderation!$W:$W,0),MATCH(Analyse!$B$5,Ponderation!$W$2:$AA$2,0))*INDEX(DataBase!$1:$1048576,MATCH(Analyse!$F71,DataBase!$G:$G,0),MATCH(Analyse!AO$8,DataBase!$4:$4,0))</f>
        <v>0</v>
      </c>
      <c r="AP71" s="19">
        <f>INDEX(Ponderation!$W:$AA,MATCH(Analyse!AP$8,Ponderation!$W:$W,0),MATCH(Analyse!$B$5,Ponderation!$W$2:$AA$2,0))*INDEX(DataBase!$1:$1048576,MATCH(Analyse!$F71,DataBase!$G:$G,0),MATCH(Analyse!AP$8,DataBase!$4:$4,0))</f>
        <v>10</v>
      </c>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c r="ALW71"/>
      <c r="ALX71"/>
    </row>
    <row r="72" spans="1:1012" ht="18">
      <c r="A72" s="112" t="str">
        <f>DataBase!B68</f>
        <v>Mytilus galloprovincialis</v>
      </c>
      <c r="B72" s="112" t="str">
        <f>DataBase!C68</f>
        <v>activité MXR</v>
      </c>
      <c r="C72" s="112" t="str">
        <f>DataBase!D68</f>
        <v>Côtier</v>
      </c>
      <c r="D72" s="112" t="str">
        <f>DataBase!E68</f>
        <v>F. Le Foll</v>
      </c>
      <c r="E72" s="112" t="str">
        <f>DataBase!F68</f>
        <v>SEBIO</v>
      </c>
      <c r="F72" s="20" t="str">
        <f t="shared" si="0"/>
        <v>Mytilus galloprovincialis activité MXR</v>
      </c>
      <c r="G72" s="20">
        <f>_xlfn.RANK.EQ(H72,$H$9:$H$997,0)+COUNTIF(H$8:H71,H72)</f>
        <v>111</v>
      </c>
      <c r="H72" s="20">
        <f t="shared" si="1"/>
        <v>300</v>
      </c>
      <c r="I72" s="19">
        <f>INDEX(Ponderation!$W:$AA,MATCH(Analyse!I$8,Ponderation!$W:$W,0),MATCH(Analyse!$B$5,Ponderation!$W$2:$AA$2,0))*INDEX(DataBase!$1:$1048576,MATCH(Analyse!$F72,DataBase!$G:$G,0),MATCH(Analyse!I$8,DataBase!$4:$4,0))</f>
        <v>0</v>
      </c>
      <c r="J72" s="19">
        <f>INDEX(Ponderation!$W:$AA,MATCH(Analyse!J$8,Ponderation!$W:$W,0),MATCH(Analyse!$B$5,Ponderation!$W$2:$AA$2,0))*INDEX(DataBase!$1:$1048576,MATCH(Analyse!$F72,DataBase!$G:$G,0),MATCH(Analyse!J$8,DataBase!$4:$4,0))</f>
        <v>20</v>
      </c>
      <c r="K72" s="19">
        <f>INDEX(Ponderation!$W:$AA,MATCH(Analyse!K$8,Ponderation!$W:$W,0),MATCH(Analyse!$B$5,Ponderation!$W$2:$AA$2,0))*INDEX(DataBase!$1:$1048576,MATCH(Analyse!$F72,DataBase!$G:$G,0),MATCH(Analyse!K$8,DataBase!$4:$4,0))</f>
        <v>0</v>
      </c>
      <c r="L72" s="19">
        <f>INDEX(Ponderation!$W:$AA,MATCH(Analyse!L$8,Ponderation!$W:$W,0),MATCH(Analyse!$B$5,Ponderation!$W$2:$AA$2,0))*INDEX(DataBase!$1:$1048576,MATCH(Analyse!$F72,DataBase!$G:$G,0),MATCH(Analyse!L$8,DataBase!$4:$4,0))</f>
        <v>0</v>
      </c>
      <c r="M72" s="19">
        <f>INDEX(Ponderation!$W:$AA,MATCH(Analyse!M$8,Ponderation!$W:$W,0),MATCH(Analyse!$B$5,Ponderation!$W$2:$AA$2,0))*INDEX(DataBase!$1:$1048576,MATCH(Analyse!$F72,DataBase!$G:$G,0),MATCH(Analyse!M$8,DataBase!$4:$4,0))</f>
        <v>20</v>
      </c>
      <c r="N72" s="19">
        <f>INDEX(Ponderation!$W:$AA,MATCH(Analyse!N$8,Ponderation!$W:$W,0),MATCH(Analyse!$B$5,Ponderation!$W$2:$AA$2,0))*INDEX(DataBase!$1:$1048576,MATCH(Analyse!$F72,DataBase!$G:$G,0),MATCH(Analyse!N$8,DataBase!$4:$4,0))</f>
        <v>0</v>
      </c>
      <c r="O72" s="19">
        <f>INDEX(Ponderation!$W:$AA,MATCH(Analyse!O$8,Ponderation!$W:$W,0),MATCH(Analyse!$B$5,Ponderation!$W$2:$AA$2,0))*INDEX(DataBase!$1:$1048576,MATCH(Analyse!$F72,DataBase!$G:$G,0),MATCH(Analyse!O$8,DataBase!$4:$4,0))</f>
        <v>0</v>
      </c>
      <c r="P72" s="19">
        <f>INDEX(Ponderation!$W:$AA,MATCH(Analyse!P$8,Ponderation!$W:$W,0),MATCH(Analyse!$B$5,Ponderation!$W$2:$AA$2,0))*INDEX(DataBase!$1:$1048576,MATCH(Analyse!$F72,DataBase!$G:$G,0),MATCH(Analyse!P$8,DataBase!$4:$4,0))</f>
        <v>20</v>
      </c>
      <c r="Q72" s="19">
        <f>INDEX(Ponderation!$W:$AA,MATCH(Analyse!Q$8,Ponderation!$W:$W,0),MATCH(Analyse!$B$5,Ponderation!$W$2:$AA$2,0))*INDEX(DataBase!$1:$1048576,MATCH(Analyse!$F72,DataBase!$G:$G,0),MATCH(Analyse!Q$8,DataBase!$4:$4,0))</f>
        <v>0</v>
      </c>
      <c r="R72" s="19">
        <f>INDEX(Ponderation!$W:$AA,MATCH(Analyse!R$8,Ponderation!$W:$W,0),MATCH(Analyse!$B$5,Ponderation!$W$2:$AA$2,0))*INDEX(DataBase!$1:$1048576,MATCH(Analyse!$F72,DataBase!$G:$G,0),MATCH(Analyse!R$8,DataBase!$4:$4,0))</f>
        <v>30</v>
      </c>
      <c r="S72" s="19">
        <f>INDEX(Ponderation!$W:$AA,MATCH(Analyse!S$8,Ponderation!$W:$W,0),MATCH(Analyse!$B$5,Ponderation!$W$2:$AA$2,0))*INDEX(DataBase!$1:$1048576,MATCH(Analyse!$F72,DataBase!$G:$G,0),MATCH(Analyse!S$8,DataBase!$4:$4,0))</f>
        <v>0</v>
      </c>
      <c r="T72" s="19">
        <f>INDEX(Ponderation!$W:$AA,MATCH(Analyse!T$8,Ponderation!$W:$W,0),MATCH(Analyse!$B$5,Ponderation!$W$2:$AA$2,0))*INDEX(DataBase!$1:$1048576,MATCH(Analyse!$F72,DataBase!$G:$G,0),MATCH(Analyse!T$8,DataBase!$4:$4,0))</f>
        <v>0</v>
      </c>
      <c r="U72" s="19">
        <f>INDEX(Ponderation!$W:$AA,MATCH(Analyse!U$8,Ponderation!$W:$W,0),MATCH(Analyse!$B$5,Ponderation!$W$2:$AA$2,0))*INDEX(DataBase!$1:$1048576,MATCH(Analyse!$F72,DataBase!$G:$G,0),MATCH(Analyse!U$8,DataBase!$4:$4,0))</f>
        <v>0</v>
      </c>
      <c r="V72" s="19">
        <f>INDEX(Ponderation!$W:$AA,MATCH(Analyse!V$8,Ponderation!$W:$W,0),MATCH(Analyse!$B$5,Ponderation!$W$2:$AA$2,0))*INDEX(DataBase!$1:$1048576,MATCH(Analyse!$F72,DataBase!$G:$G,0),MATCH(Analyse!V$8,DataBase!$4:$4,0))</f>
        <v>20</v>
      </c>
      <c r="W72" s="19">
        <f>INDEX(Ponderation!$W:$AA,MATCH(Analyse!W$8,Ponderation!$W:$W,0),MATCH(Analyse!$B$5,Ponderation!$W$2:$AA$2,0))*INDEX(DataBase!$1:$1048576,MATCH(Analyse!$F72,DataBase!$G:$G,0),MATCH(Analyse!W$8,DataBase!$4:$4,0))</f>
        <v>0</v>
      </c>
      <c r="X72" s="19">
        <f>INDEX(Ponderation!$W:$AA,MATCH(Analyse!X$8,Ponderation!$W:$W,0),MATCH(Analyse!$B$5,Ponderation!$W$2:$AA$2,0))*INDEX(DataBase!$1:$1048576,MATCH(Analyse!$F72,DataBase!$G:$G,0),MATCH(Analyse!X$8,DataBase!$4:$4,0))</f>
        <v>0</v>
      </c>
      <c r="Y72" s="19">
        <f>INDEX(Ponderation!$W:$AA,MATCH(Analyse!Y$8,Ponderation!$W:$W,0),MATCH(Analyse!$B$5,Ponderation!$W$2:$AA$2,0))*INDEX(DataBase!$1:$1048576,MATCH(Analyse!$F72,DataBase!$G:$G,0),MATCH(Analyse!Y$8,DataBase!$4:$4,0))</f>
        <v>0</v>
      </c>
      <c r="Z72" s="19">
        <f>INDEX(Ponderation!$W:$AA,MATCH(Analyse!Z$8,Ponderation!$W:$W,0),MATCH(Analyse!$B$5,Ponderation!$W$2:$AA$2,0))*INDEX(DataBase!$1:$1048576,MATCH(Analyse!$F72,DataBase!$G:$G,0),MATCH(Analyse!Z$8,DataBase!$4:$4,0))</f>
        <v>0</v>
      </c>
      <c r="AA72" s="19">
        <f>INDEX(Ponderation!$W:$AA,MATCH(Analyse!AA$8,Ponderation!$W:$W,0),MATCH(Analyse!$B$5,Ponderation!$W$2:$AA$2,0))*INDEX(DataBase!$1:$1048576,MATCH(Analyse!$F72,DataBase!$G:$G,0),MATCH(Analyse!AA$8,DataBase!$4:$4,0))</f>
        <v>0</v>
      </c>
      <c r="AB72" s="19">
        <f>INDEX(Ponderation!$W:$AA,MATCH(Analyse!AB$8,Ponderation!$W:$W,0),MATCH(Analyse!$B$5,Ponderation!$W$2:$AA$2,0))*INDEX(DataBase!$1:$1048576,MATCH(Analyse!$F72,DataBase!$G:$G,0),MATCH(Analyse!AB$8,DataBase!$4:$4,0))</f>
        <v>10</v>
      </c>
      <c r="AC72" s="19">
        <f>INDEX(Ponderation!$W:$AA,MATCH(Analyse!AC$8,Ponderation!$W:$W,0),MATCH(Analyse!$B$5,Ponderation!$W$2:$AA$2,0))*INDEX(DataBase!$1:$1048576,MATCH(Analyse!$F72,DataBase!$G:$G,0),MATCH(Analyse!AC$8,DataBase!$4:$4,0))</f>
        <v>0</v>
      </c>
      <c r="AD72" s="19">
        <f>INDEX(Ponderation!$W:$AA,MATCH(Analyse!AD$8,Ponderation!$W:$W,0),MATCH(Analyse!$B$5,Ponderation!$W$2:$AA$2,0))*INDEX(DataBase!$1:$1048576,MATCH(Analyse!$F72,DataBase!$G:$G,0),MATCH(Analyse!AD$8,DataBase!$4:$4,0))</f>
        <v>30</v>
      </c>
      <c r="AE72" s="19">
        <f>INDEX(Ponderation!$W:$AA,MATCH(Analyse!AE$8,Ponderation!$W:$W,0),MATCH(Analyse!$B$5,Ponderation!$W$2:$AA$2,0))*INDEX(DataBase!$1:$1048576,MATCH(Analyse!$F72,DataBase!$G:$G,0),MATCH(Analyse!AE$8,DataBase!$4:$4,0))</f>
        <v>30</v>
      </c>
      <c r="AF72" s="19">
        <f>INDEX(Ponderation!$W:$AA,MATCH(Analyse!AF$8,Ponderation!$W:$W,0),MATCH(Analyse!$B$5,Ponderation!$W$2:$AA$2,0))*INDEX(DataBase!$1:$1048576,MATCH(Analyse!$F72,DataBase!$G:$G,0),MATCH(Analyse!AF$8,DataBase!$4:$4,0))</f>
        <v>30</v>
      </c>
      <c r="AG72" s="19">
        <f>INDEX(Ponderation!$W:$AA,MATCH(Analyse!AG$8,Ponderation!$W:$W,0),MATCH(Analyse!$B$5,Ponderation!$W$2:$AA$2,0))*INDEX(DataBase!$1:$1048576,MATCH(Analyse!$F72,DataBase!$G:$G,0),MATCH(Analyse!AG$8,DataBase!$4:$4,0))</f>
        <v>0</v>
      </c>
      <c r="AH72" s="19">
        <f>INDEX(Ponderation!$W:$AA,MATCH(Analyse!AH$8,Ponderation!$W:$W,0),MATCH(Analyse!$B$5,Ponderation!$W$2:$AA$2,0))*INDEX(DataBase!$1:$1048576,MATCH(Analyse!$F72,DataBase!$G:$G,0),MATCH(Analyse!AH$8,DataBase!$4:$4,0))</f>
        <v>30</v>
      </c>
      <c r="AI72" s="19">
        <f>INDEX(Ponderation!$W:$AA,MATCH(Analyse!AI$8,Ponderation!$W:$W,0),MATCH(Analyse!$B$5,Ponderation!$W$2:$AA$2,0))*INDEX(DataBase!$1:$1048576,MATCH(Analyse!$F72,DataBase!$G:$G,0),MATCH(Analyse!AI$8,DataBase!$4:$4,0))</f>
        <v>0</v>
      </c>
      <c r="AJ72" s="19">
        <f>INDEX(Ponderation!$W:$AA,MATCH(Analyse!AJ$8,Ponderation!$W:$W,0),MATCH(Analyse!$B$5,Ponderation!$W$2:$AA$2,0))*INDEX(DataBase!$1:$1048576,MATCH(Analyse!$F72,DataBase!$G:$G,0),MATCH(Analyse!AJ$8,DataBase!$4:$4,0))</f>
        <v>20</v>
      </c>
      <c r="AK72" s="19">
        <f>INDEX(Ponderation!$W:$AA,MATCH(Analyse!AK$8,Ponderation!$W:$W,0),MATCH(Analyse!$B$5,Ponderation!$W$2:$AA$2,0))*INDEX(DataBase!$1:$1048576,MATCH(Analyse!$F72,DataBase!$G:$G,0),MATCH(Analyse!AK$8,DataBase!$4:$4,0))</f>
        <v>0</v>
      </c>
      <c r="AL72" s="19">
        <f>INDEX(Ponderation!$W:$AA,MATCH(Analyse!AL$8,Ponderation!$W:$W,0),MATCH(Analyse!$B$5,Ponderation!$W$2:$AA$2,0))*INDEX(DataBase!$1:$1048576,MATCH(Analyse!$F72,DataBase!$G:$G,0),MATCH(Analyse!AL$8,DataBase!$4:$4,0))</f>
        <v>30</v>
      </c>
      <c r="AM72" s="19">
        <f>INDEX(Ponderation!$W:$AA,MATCH(Analyse!AM$8,Ponderation!$W:$W,0),MATCH(Analyse!$B$5,Ponderation!$W$2:$AA$2,0))*INDEX(DataBase!$1:$1048576,MATCH(Analyse!$F72,DataBase!$G:$G,0),MATCH(Analyse!AM$8,DataBase!$4:$4,0))</f>
        <v>0</v>
      </c>
      <c r="AN72" s="19">
        <f>INDEX(Ponderation!$W:$AA,MATCH(Analyse!AN$8,Ponderation!$W:$W,0),MATCH(Analyse!$B$5,Ponderation!$W$2:$AA$2,0))*INDEX(DataBase!$1:$1048576,MATCH(Analyse!$F72,DataBase!$G:$G,0),MATCH(Analyse!AN$8,DataBase!$4:$4,0))</f>
        <v>0</v>
      </c>
      <c r="AO72" s="19">
        <f>INDEX(Ponderation!$W:$AA,MATCH(Analyse!AO$8,Ponderation!$W:$W,0),MATCH(Analyse!$B$5,Ponderation!$W$2:$AA$2,0))*INDEX(DataBase!$1:$1048576,MATCH(Analyse!$F72,DataBase!$G:$G,0),MATCH(Analyse!AO$8,DataBase!$4:$4,0))</f>
        <v>0</v>
      </c>
      <c r="AP72" s="19">
        <f>INDEX(Ponderation!$W:$AA,MATCH(Analyse!AP$8,Ponderation!$W:$W,0),MATCH(Analyse!$B$5,Ponderation!$W$2:$AA$2,0))*INDEX(DataBase!$1:$1048576,MATCH(Analyse!$F72,DataBase!$G:$G,0),MATCH(Analyse!AP$8,DataBase!$4:$4,0))</f>
        <v>10</v>
      </c>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AKV72" s="1"/>
      <c r="AKW72" s="1"/>
      <c r="AKX72" s="1"/>
      <c r="AKY72" s="1"/>
      <c r="AKZ72" s="1"/>
      <c r="ALA72" s="1"/>
      <c r="ALB72" s="1"/>
      <c r="ALC72" s="1"/>
      <c r="ALD72" s="1"/>
      <c r="ALE72" s="1"/>
      <c r="ALF72" s="1"/>
      <c r="ALG72" s="1"/>
      <c r="ALH72" s="1"/>
      <c r="ALI72" s="1"/>
      <c r="ALJ72" s="1"/>
      <c r="ALK72" s="1"/>
      <c r="ALL72" s="1"/>
      <c r="ALM72" s="1"/>
      <c r="ALN72" s="1"/>
      <c r="ALO72" s="1"/>
      <c r="ALP72" s="1"/>
      <c r="ALQ72" s="1"/>
      <c r="ALR72" s="1"/>
      <c r="ALS72" s="1"/>
      <c r="ALT72" s="1"/>
      <c r="ALU72" s="1"/>
      <c r="ALV72"/>
      <c r="ALW72"/>
      <c r="ALX72"/>
    </row>
    <row r="73" spans="1:1012" ht="18">
      <c r="A73" s="112" t="str">
        <f>DataBase!B69</f>
        <v>Crassostrea gigas</v>
      </c>
      <c r="B73" s="112" t="str">
        <f>DataBase!C69</f>
        <v>Laccase</v>
      </c>
      <c r="C73" s="112" t="str">
        <f>DataBase!D69</f>
        <v>Transition / Côtier</v>
      </c>
      <c r="D73" s="112" t="str">
        <f>DataBase!E69</f>
        <v>H. Thomas-Gouyon</v>
      </c>
      <c r="E73" s="112" t="str">
        <f>DataBase!F69</f>
        <v>LIENSs</v>
      </c>
      <c r="F73" s="20" t="str">
        <f t="shared" si="0"/>
        <v>Crassostrea gigas Laccase</v>
      </c>
      <c r="G73" s="20">
        <f>_xlfn.RANK.EQ(H73,$H$9:$H$997,0)+COUNTIF(H$8:H72,H73)</f>
        <v>6</v>
      </c>
      <c r="H73" s="20">
        <f t="shared" si="1"/>
        <v>360</v>
      </c>
      <c r="I73" s="19">
        <f>INDEX(Ponderation!$W:$AA,MATCH(Analyse!I$8,Ponderation!$W:$W,0),MATCH(Analyse!$B$5,Ponderation!$W$2:$AA$2,0))*INDEX(DataBase!$1:$1048576,MATCH(Analyse!$F73,DataBase!$G:$G,0),MATCH(Analyse!I$8,DataBase!$4:$4,0))</f>
        <v>30</v>
      </c>
      <c r="J73" s="19">
        <f>INDEX(Ponderation!$W:$AA,MATCH(Analyse!J$8,Ponderation!$W:$W,0),MATCH(Analyse!$B$5,Ponderation!$W$2:$AA$2,0))*INDEX(DataBase!$1:$1048576,MATCH(Analyse!$F73,DataBase!$G:$G,0),MATCH(Analyse!J$8,DataBase!$4:$4,0))</f>
        <v>0</v>
      </c>
      <c r="K73" s="19">
        <f>INDEX(Ponderation!$W:$AA,MATCH(Analyse!K$8,Ponderation!$W:$W,0),MATCH(Analyse!$B$5,Ponderation!$W$2:$AA$2,0))*INDEX(DataBase!$1:$1048576,MATCH(Analyse!$F73,DataBase!$G:$G,0),MATCH(Analyse!K$8,DataBase!$4:$4,0))</f>
        <v>0</v>
      </c>
      <c r="L73" s="19">
        <f>INDEX(Ponderation!$W:$AA,MATCH(Analyse!L$8,Ponderation!$W:$W,0),MATCH(Analyse!$B$5,Ponderation!$W$2:$AA$2,0))*INDEX(DataBase!$1:$1048576,MATCH(Analyse!$F73,DataBase!$G:$G,0),MATCH(Analyse!L$8,DataBase!$4:$4,0))</f>
        <v>30</v>
      </c>
      <c r="M73" s="19">
        <f>INDEX(Ponderation!$W:$AA,MATCH(Analyse!M$8,Ponderation!$W:$W,0),MATCH(Analyse!$B$5,Ponderation!$W$2:$AA$2,0))*INDEX(DataBase!$1:$1048576,MATCH(Analyse!$F73,DataBase!$G:$G,0),MATCH(Analyse!M$8,DataBase!$4:$4,0))</f>
        <v>0</v>
      </c>
      <c r="N73" s="19">
        <f>INDEX(Ponderation!$W:$AA,MATCH(Analyse!N$8,Ponderation!$W:$W,0),MATCH(Analyse!$B$5,Ponderation!$W$2:$AA$2,0))*INDEX(DataBase!$1:$1048576,MATCH(Analyse!$F73,DataBase!$G:$G,0),MATCH(Analyse!N$8,DataBase!$4:$4,0))</f>
        <v>0</v>
      </c>
      <c r="O73" s="19">
        <f>INDEX(Ponderation!$W:$AA,MATCH(Analyse!O$8,Ponderation!$W:$W,0),MATCH(Analyse!$B$5,Ponderation!$W$2:$AA$2,0))*INDEX(DataBase!$1:$1048576,MATCH(Analyse!$F73,DataBase!$G:$G,0),MATCH(Analyse!O$8,DataBase!$4:$4,0))</f>
        <v>30</v>
      </c>
      <c r="P73" s="19">
        <f>INDEX(Ponderation!$W:$AA,MATCH(Analyse!P$8,Ponderation!$W:$W,0),MATCH(Analyse!$B$5,Ponderation!$W$2:$AA$2,0))*INDEX(DataBase!$1:$1048576,MATCH(Analyse!$F73,DataBase!$G:$G,0),MATCH(Analyse!P$8,DataBase!$4:$4,0))</f>
        <v>0</v>
      </c>
      <c r="Q73" s="19">
        <f>INDEX(Ponderation!$W:$AA,MATCH(Analyse!Q$8,Ponderation!$W:$W,0),MATCH(Analyse!$B$5,Ponderation!$W$2:$AA$2,0))*INDEX(DataBase!$1:$1048576,MATCH(Analyse!$F73,DataBase!$G:$G,0),MATCH(Analyse!Q$8,DataBase!$4:$4,0))</f>
        <v>0</v>
      </c>
      <c r="R73" s="19">
        <f>INDEX(Ponderation!$W:$AA,MATCH(Analyse!R$8,Ponderation!$W:$W,0),MATCH(Analyse!$B$5,Ponderation!$W$2:$AA$2,0))*INDEX(DataBase!$1:$1048576,MATCH(Analyse!$F73,DataBase!$G:$G,0),MATCH(Analyse!R$8,DataBase!$4:$4,0))</f>
        <v>30</v>
      </c>
      <c r="S73" s="19">
        <f>INDEX(Ponderation!$W:$AA,MATCH(Analyse!S$8,Ponderation!$W:$W,0),MATCH(Analyse!$B$5,Ponderation!$W$2:$AA$2,0))*INDEX(DataBase!$1:$1048576,MATCH(Analyse!$F73,DataBase!$G:$G,0),MATCH(Analyse!S$8,DataBase!$4:$4,0))</f>
        <v>20</v>
      </c>
      <c r="T73" s="19">
        <f>INDEX(Ponderation!$W:$AA,MATCH(Analyse!T$8,Ponderation!$W:$W,0),MATCH(Analyse!$B$5,Ponderation!$W$2:$AA$2,0))*INDEX(DataBase!$1:$1048576,MATCH(Analyse!$F73,DataBase!$G:$G,0),MATCH(Analyse!T$8,DataBase!$4:$4,0))</f>
        <v>0</v>
      </c>
      <c r="U73" s="19">
        <f>INDEX(Ponderation!$W:$AA,MATCH(Analyse!U$8,Ponderation!$W:$W,0),MATCH(Analyse!$B$5,Ponderation!$W$2:$AA$2,0))*INDEX(DataBase!$1:$1048576,MATCH(Analyse!$F73,DataBase!$G:$G,0),MATCH(Analyse!U$8,DataBase!$4:$4,0))</f>
        <v>0</v>
      </c>
      <c r="V73" s="19">
        <f>INDEX(Ponderation!$W:$AA,MATCH(Analyse!V$8,Ponderation!$W:$W,0),MATCH(Analyse!$B$5,Ponderation!$W$2:$AA$2,0))*INDEX(DataBase!$1:$1048576,MATCH(Analyse!$F73,DataBase!$G:$G,0),MATCH(Analyse!V$8,DataBase!$4:$4,0))</f>
        <v>0</v>
      </c>
      <c r="W73" s="19">
        <f>INDEX(Ponderation!$W:$AA,MATCH(Analyse!W$8,Ponderation!$W:$W,0),MATCH(Analyse!$B$5,Ponderation!$W$2:$AA$2,0))*INDEX(DataBase!$1:$1048576,MATCH(Analyse!$F73,DataBase!$G:$G,0),MATCH(Analyse!W$8,DataBase!$4:$4,0))</f>
        <v>10</v>
      </c>
      <c r="X73" s="19">
        <f>INDEX(Ponderation!$W:$AA,MATCH(Analyse!X$8,Ponderation!$W:$W,0),MATCH(Analyse!$B$5,Ponderation!$W$2:$AA$2,0))*INDEX(DataBase!$1:$1048576,MATCH(Analyse!$F73,DataBase!$G:$G,0),MATCH(Analyse!X$8,DataBase!$4:$4,0))</f>
        <v>0</v>
      </c>
      <c r="Y73" s="19">
        <f>INDEX(Ponderation!$W:$AA,MATCH(Analyse!Y$8,Ponderation!$W:$W,0),MATCH(Analyse!$B$5,Ponderation!$W$2:$AA$2,0))*INDEX(DataBase!$1:$1048576,MATCH(Analyse!$F73,DataBase!$G:$G,0),MATCH(Analyse!Y$8,DataBase!$4:$4,0))</f>
        <v>0</v>
      </c>
      <c r="Z73" s="19">
        <f>INDEX(Ponderation!$W:$AA,MATCH(Analyse!Z$8,Ponderation!$W:$W,0),MATCH(Analyse!$B$5,Ponderation!$W$2:$AA$2,0))*INDEX(DataBase!$1:$1048576,MATCH(Analyse!$F73,DataBase!$G:$G,0),MATCH(Analyse!Z$8,DataBase!$4:$4,0))</f>
        <v>0</v>
      </c>
      <c r="AA73" s="19">
        <f>INDEX(Ponderation!$W:$AA,MATCH(Analyse!AA$8,Ponderation!$W:$W,0),MATCH(Analyse!$B$5,Ponderation!$W$2:$AA$2,0))*INDEX(DataBase!$1:$1048576,MATCH(Analyse!$F73,DataBase!$G:$G,0),MATCH(Analyse!AA$8,DataBase!$4:$4,0))</f>
        <v>0</v>
      </c>
      <c r="AB73" s="19">
        <f>INDEX(Ponderation!$W:$AA,MATCH(Analyse!AB$8,Ponderation!$W:$W,0),MATCH(Analyse!$B$5,Ponderation!$W$2:$AA$2,0))*INDEX(DataBase!$1:$1048576,MATCH(Analyse!$F73,DataBase!$G:$G,0),MATCH(Analyse!AB$8,DataBase!$4:$4,0))</f>
        <v>10</v>
      </c>
      <c r="AC73" s="19">
        <f>INDEX(Ponderation!$W:$AA,MATCH(Analyse!AC$8,Ponderation!$W:$W,0),MATCH(Analyse!$B$5,Ponderation!$W$2:$AA$2,0))*INDEX(DataBase!$1:$1048576,MATCH(Analyse!$F73,DataBase!$G:$G,0),MATCH(Analyse!AC$8,DataBase!$4:$4,0))</f>
        <v>0</v>
      </c>
      <c r="AD73" s="19">
        <f>INDEX(Ponderation!$W:$AA,MATCH(Analyse!AD$8,Ponderation!$W:$W,0),MATCH(Analyse!$B$5,Ponderation!$W$2:$AA$2,0))*INDEX(DataBase!$1:$1048576,MATCH(Analyse!$F73,DataBase!$G:$G,0),MATCH(Analyse!AD$8,DataBase!$4:$4,0))</f>
        <v>30</v>
      </c>
      <c r="AE73" s="19">
        <f>INDEX(Ponderation!$W:$AA,MATCH(Analyse!AE$8,Ponderation!$W:$W,0),MATCH(Analyse!$B$5,Ponderation!$W$2:$AA$2,0))*INDEX(DataBase!$1:$1048576,MATCH(Analyse!$F73,DataBase!$G:$G,0),MATCH(Analyse!AE$8,DataBase!$4:$4,0))</f>
        <v>30</v>
      </c>
      <c r="AF73" s="19">
        <f>INDEX(Ponderation!$W:$AA,MATCH(Analyse!AF$8,Ponderation!$W:$W,0),MATCH(Analyse!$B$5,Ponderation!$W$2:$AA$2,0))*INDEX(DataBase!$1:$1048576,MATCH(Analyse!$F73,DataBase!$G:$G,0),MATCH(Analyse!AF$8,DataBase!$4:$4,0))</f>
        <v>30</v>
      </c>
      <c r="AG73" s="19">
        <f>INDEX(Ponderation!$W:$AA,MATCH(Analyse!AG$8,Ponderation!$W:$W,0),MATCH(Analyse!$B$5,Ponderation!$W$2:$AA$2,0))*INDEX(DataBase!$1:$1048576,MATCH(Analyse!$F73,DataBase!$G:$G,0),MATCH(Analyse!AG$8,DataBase!$4:$4,0))</f>
        <v>0</v>
      </c>
      <c r="AH73" s="19">
        <f>INDEX(Ponderation!$W:$AA,MATCH(Analyse!AH$8,Ponderation!$W:$W,0),MATCH(Analyse!$B$5,Ponderation!$W$2:$AA$2,0))*INDEX(DataBase!$1:$1048576,MATCH(Analyse!$F73,DataBase!$G:$G,0),MATCH(Analyse!AH$8,DataBase!$4:$4,0))</f>
        <v>30</v>
      </c>
      <c r="AI73" s="19">
        <f>INDEX(Ponderation!$W:$AA,MATCH(Analyse!AI$8,Ponderation!$W:$W,0),MATCH(Analyse!$B$5,Ponderation!$W$2:$AA$2,0))*INDEX(DataBase!$1:$1048576,MATCH(Analyse!$F73,DataBase!$G:$G,0),MATCH(Analyse!AI$8,DataBase!$4:$4,0))</f>
        <v>0</v>
      </c>
      <c r="AJ73" s="19">
        <f>INDEX(Ponderation!$W:$AA,MATCH(Analyse!AJ$8,Ponderation!$W:$W,0),MATCH(Analyse!$B$5,Ponderation!$W$2:$AA$2,0))*INDEX(DataBase!$1:$1048576,MATCH(Analyse!$F73,DataBase!$G:$G,0),MATCH(Analyse!AJ$8,DataBase!$4:$4,0))</f>
        <v>20</v>
      </c>
      <c r="AK73" s="19">
        <f>INDEX(Ponderation!$W:$AA,MATCH(Analyse!AK$8,Ponderation!$W:$W,0),MATCH(Analyse!$B$5,Ponderation!$W$2:$AA$2,0))*INDEX(DataBase!$1:$1048576,MATCH(Analyse!$F73,DataBase!$G:$G,0),MATCH(Analyse!AK$8,DataBase!$4:$4,0))</f>
        <v>0</v>
      </c>
      <c r="AL73" s="19">
        <f>INDEX(Ponderation!$W:$AA,MATCH(Analyse!AL$8,Ponderation!$W:$W,0),MATCH(Analyse!$B$5,Ponderation!$W$2:$AA$2,0))*INDEX(DataBase!$1:$1048576,MATCH(Analyse!$F73,DataBase!$G:$G,0),MATCH(Analyse!AL$8,DataBase!$4:$4,0))</f>
        <v>30</v>
      </c>
      <c r="AM73" s="19">
        <f>INDEX(Ponderation!$W:$AA,MATCH(Analyse!AM$8,Ponderation!$W:$W,0),MATCH(Analyse!$B$5,Ponderation!$W$2:$AA$2,0))*INDEX(DataBase!$1:$1048576,MATCH(Analyse!$F73,DataBase!$G:$G,0),MATCH(Analyse!AM$8,DataBase!$4:$4,0))</f>
        <v>0</v>
      </c>
      <c r="AN73" s="19">
        <f>INDEX(Ponderation!$W:$AA,MATCH(Analyse!AN$8,Ponderation!$W:$W,0),MATCH(Analyse!$B$5,Ponderation!$W$2:$AA$2,0))*INDEX(DataBase!$1:$1048576,MATCH(Analyse!$F73,DataBase!$G:$G,0),MATCH(Analyse!AN$8,DataBase!$4:$4,0))</f>
        <v>0</v>
      </c>
      <c r="AO73" s="19">
        <f>INDEX(Ponderation!$W:$AA,MATCH(Analyse!AO$8,Ponderation!$W:$W,0),MATCH(Analyse!$B$5,Ponderation!$W$2:$AA$2,0))*INDEX(DataBase!$1:$1048576,MATCH(Analyse!$F73,DataBase!$G:$G,0),MATCH(Analyse!AO$8,DataBase!$4:$4,0))</f>
        <v>30</v>
      </c>
      <c r="AP73" s="19">
        <f>INDEX(Ponderation!$W:$AA,MATCH(Analyse!AP$8,Ponderation!$W:$W,0),MATCH(Analyse!$B$5,Ponderation!$W$2:$AA$2,0))*INDEX(DataBase!$1:$1048576,MATCH(Analyse!$F73,DataBase!$G:$G,0),MATCH(Analyse!AP$8,DataBase!$4:$4,0))</f>
        <v>0</v>
      </c>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c r="AKX73" s="1"/>
      <c r="AKY73" s="1"/>
      <c r="AKZ73" s="1"/>
      <c r="ALA73" s="1"/>
      <c r="ALB73" s="1"/>
      <c r="ALC73" s="1"/>
      <c r="ALD73" s="1"/>
      <c r="ALE73" s="1"/>
      <c r="ALF73" s="1"/>
      <c r="ALG73" s="1"/>
      <c r="ALH73" s="1"/>
      <c r="ALI73" s="1"/>
      <c r="ALJ73" s="1"/>
      <c r="ALK73" s="1"/>
      <c r="ALL73" s="1"/>
      <c r="ALM73" s="1"/>
      <c r="ALN73" s="1"/>
      <c r="ALO73" s="1"/>
      <c r="ALP73" s="1"/>
      <c r="ALQ73" s="1"/>
      <c r="ALR73" s="1"/>
      <c r="ALS73" s="1"/>
      <c r="ALT73" s="1"/>
      <c r="ALU73" s="1"/>
      <c r="ALV73"/>
      <c r="ALW73"/>
      <c r="ALX73"/>
    </row>
    <row r="74" spans="1:1012" ht="18">
      <c r="A74" s="112" t="str">
        <f>DataBase!B70</f>
        <v>Gasterosteus aculeatus</v>
      </c>
      <c r="B74" s="112" t="str">
        <f>DataBase!C70</f>
        <v>comet sur sang</v>
      </c>
      <c r="C74" s="112" t="str">
        <f>DataBase!D70</f>
        <v>Continental</v>
      </c>
      <c r="D74" s="112" t="str">
        <f>DataBase!E70</f>
        <v>JM. Porcher</v>
      </c>
      <c r="E74" s="112" t="str">
        <f>DataBase!F70</f>
        <v>SEBIO</v>
      </c>
      <c r="F74" s="20" t="str">
        <f t="shared" ref="F74:F137" si="2">A74&amp;" "&amp;B74</f>
        <v>Gasterosteus aculeatus comet sur sang</v>
      </c>
      <c r="G74" s="20">
        <f>_xlfn.RANK.EQ(H74,$H$9:$H$997,0)+COUNTIF(H$8:H73,H74)</f>
        <v>154</v>
      </c>
      <c r="H74" s="20">
        <f t="shared" ref="H74:H137" si="3">SUM(I74:AP74)</f>
        <v>270</v>
      </c>
      <c r="I74" s="19">
        <f>INDEX(Ponderation!$W:$AA,MATCH(Analyse!I$8,Ponderation!$W:$W,0),MATCH(Analyse!$B$5,Ponderation!$W$2:$AA$2,0))*INDEX(DataBase!$1:$1048576,MATCH(Analyse!$F74,DataBase!$G:$G,0),MATCH(Analyse!I$8,DataBase!$4:$4,0))</f>
        <v>30</v>
      </c>
      <c r="J74" s="19">
        <f>INDEX(Ponderation!$W:$AA,MATCH(Analyse!J$8,Ponderation!$W:$W,0),MATCH(Analyse!$B$5,Ponderation!$W$2:$AA$2,0))*INDEX(DataBase!$1:$1048576,MATCH(Analyse!$F74,DataBase!$G:$G,0),MATCH(Analyse!J$8,DataBase!$4:$4,0))</f>
        <v>0</v>
      </c>
      <c r="K74" s="19">
        <f>INDEX(Ponderation!$W:$AA,MATCH(Analyse!K$8,Ponderation!$W:$W,0),MATCH(Analyse!$B$5,Ponderation!$W$2:$AA$2,0))*INDEX(DataBase!$1:$1048576,MATCH(Analyse!$F74,DataBase!$G:$G,0),MATCH(Analyse!K$8,DataBase!$4:$4,0))</f>
        <v>0</v>
      </c>
      <c r="L74" s="19">
        <f>INDEX(Ponderation!$W:$AA,MATCH(Analyse!L$8,Ponderation!$W:$W,0),MATCH(Analyse!$B$5,Ponderation!$W$2:$AA$2,0))*INDEX(DataBase!$1:$1048576,MATCH(Analyse!$F74,DataBase!$G:$G,0),MATCH(Analyse!L$8,DataBase!$4:$4,0))</f>
        <v>0</v>
      </c>
      <c r="M74" s="19">
        <f>INDEX(Ponderation!$W:$AA,MATCH(Analyse!M$8,Ponderation!$W:$W,0),MATCH(Analyse!$B$5,Ponderation!$W$2:$AA$2,0))*INDEX(DataBase!$1:$1048576,MATCH(Analyse!$F74,DataBase!$G:$G,0),MATCH(Analyse!M$8,DataBase!$4:$4,0))</f>
        <v>0</v>
      </c>
      <c r="N74" s="19">
        <f>INDEX(Ponderation!$W:$AA,MATCH(Analyse!N$8,Ponderation!$W:$W,0),MATCH(Analyse!$B$5,Ponderation!$W$2:$AA$2,0))*INDEX(DataBase!$1:$1048576,MATCH(Analyse!$F74,DataBase!$G:$G,0),MATCH(Analyse!N$8,DataBase!$4:$4,0))</f>
        <v>0</v>
      </c>
      <c r="O74" s="19">
        <f>INDEX(Ponderation!$W:$AA,MATCH(Analyse!O$8,Ponderation!$W:$W,0),MATCH(Analyse!$B$5,Ponderation!$W$2:$AA$2,0))*INDEX(DataBase!$1:$1048576,MATCH(Analyse!$F74,DataBase!$G:$G,0),MATCH(Analyse!O$8,DataBase!$4:$4,0))</f>
        <v>0</v>
      </c>
      <c r="P74" s="19">
        <f>INDEX(Ponderation!$W:$AA,MATCH(Analyse!P$8,Ponderation!$W:$W,0),MATCH(Analyse!$B$5,Ponderation!$W$2:$AA$2,0))*INDEX(DataBase!$1:$1048576,MATCH(Analyse!$F74,DataBase!$G:$G,0),MATCH(Analyse!P$8,DataBase!$4:$4,0))</f>
        <v>20</v>
      </c>
      <c r="Q74" s="19">
        <f>INDEX(Ponderation!$W:$AA,MATCH(Analyse!Q$8,Ponderation!$W:$W,0),MATCH(Analyse!$B$5,Ponderation!$W$2:$AA$2,0))*INDEX(DataBase!$1:$1048576,MATCH(Analyse!$F74,DataBase!$G:$G,0),MATCH(Analyse!Q$8,DataBase!$4:$4,0))</f>
        <v>0</v>
      </c>
      <c r="R74" s="19">
        <f>INDEX(Ponderation!$W:$AA,MATCH(Analyse!R$8,Ponderation!$W:$W,0),MATCH(Analyse!$B$5,Ponderation!$W$2:$AA$2,0))*INDEX(DataBase!$1:$1048576,MATCH(Analyse!$F74,DataBase!$G:$G,0),MATCH(Analyse!R$8,DataBase!$4:$4,0))</f>
        <v>30</v>
      </c>
      <c r="S74" s="19">
        <f>INDEX(Ponderation!$W:$AA,MATCH(Analyse!S$8,Ponderation!$W:$W,0),MATCH(Analyse!$B$5,Ponderation!$W$2:$AA$2,0))*INDEX(DataBase!$1:$1048576,MATCH(Analyse!$F74,DataBase!$G:$G,0),MATCH(Analyse!S$8,DataBase!$4:$4,0))</f>
        <v>0</v>
      </c>
      <c r="T74" s="19">
        <f>INDEX(Ponderation!$W:$AA,MATCH(Analyse!T$8,Ponderation!$W:$W,0),MATCH(Analyse!$B$5,Ponderation!$W$2:$AA$2,0))*INDEX(DataBase!$1:$1048576,MATCH(Analyse!$F74,DataBase!$G:$G,0),MATCH(Analyse!T$8,DataBase!$4:$4,0))</f>
        <v>0</v>
      </c>
      <c r="U74" s="19">
        <f>INDEX(Ponderation!$W:$AA,MATCH(Analyse!U$8,Ponderation!$W:$W,0),MATCH(Analyse!$B$5,Ponderation!$W$2:$AA$2,0))*INDEX(DataBase!$1:$1048576,MATCH(Analyse!$F74,DataBase!$G:$G,0),MATCH(Analyse!U$8,DataBase!$4:$4,0))</f>
        <v>0</v>
      </c>
      <c r="V74" s="19">
        <f>INDEX(Ponderation!$W:$AA,MATCH(Analyse!V$8,Ponderation!$W:$W,0),MATCH(Analyse!$B$5,Ponderation!$W$2:$AA$2,0))*INDEX(DataBase!$1:$1048576,MATCH(Analyse!$F74,DataBase!$G:$G,0),MATCH(Analyse!V$8,DataBase!$4:$4,0))</f>
        <v>0</v>
      </c>
      <c r="W74" s="19">
        <f>INDEX(Ponderation!$W:$AA,MATCH(Analyse!W$8,Ponderation!$W:$W,0),MATCH(Analyse!$B$5,Ponderation!$W$2:$AA$2,0))*INDEX(DataBase!$1:$1048576,MATCH(Analyse!$F74,DataBase!$G:$G,0),MATCH(Analyse!W$8,DataBase!$4:$4,0))</f>
        <v>10</v>
      </c>
      <c r="X74" s="19">
        <f>INDEX(Ponderation!$W:$AA,MATCH(Analyse!X$8,Ponderation!$W:$W,0),MATCH(Analyse!$B$5,Ponderation!$W$2:$AA$2,0))*INDEX(DataBase!$1:$1048576,MATCH(Analyse!$F74,DataBase!$G:$G,0),MATCH(Analyse!X$8,DataBase!$4:$4,0))</f>
        <v>10</v>
      </c>
      <c r="Y74" s="19">
        <f>INDEX(Ponderation!$W:$AA,MATCH(Analyse!Y$8,Ponderation!$W:$W,0),MATCH(Analyse!$B$5,Ponderation!$W$2:$AA$2,0))*INDEX(DataBase!$1:$1048576,MATCH(Analyse!$F74,DataBase!$G:$G,0),MATCH(Analyse!Y$8,DataBase!$4:$4,0))</f>
        <v>10</v>
      </c>
      <c r="Z74" s="19">
        <f>INDEX(Ponderation!$W:$AA,MATCH(Analyse!Z$8,Ponderation!$W:$W,0),MATCH(Analyse!$B$5,Ponderation!$W$2:$AA$2,0))*INDEX(DataBase!$1:$1048576,MATCH(Analyse!$F74,DataBase!$G:$G,0),MATCH(Analyse!Z$8,DataBase!$4:$4,0))</f>
        <v>10</v>
      </c>
      <c r="AA74" s="19">
        <f>INDEX(Ponderation!$W:$AA,MATCH(Analyse!AA$8,Ponderation!$W:$W,0),MATCH(Analyse!$B$5,Ponderation!$W$2:$AA$2,0))*INDEX(DataBase!$1:$1048576,MATCH(Analyse!$F74,DataBase!$G:$G,0),MATCH(Analyse!AA$8,DataBase!$4:$4,0))</f>
        <v>10</v>
      </c>
      <c r="AB74" s="19">
        <f>INDEX(Ponderation!$W:$AA,MATCH(Analyse!AB$8,Ponderation!$W:$W,0),MATCH(Analyse!$B$5,Ponderation!$W$2:$AA$2,0))*INDEX(DataBase!$1:$1048576,MATCH(Analyse!$F74,DataBase!$G:$G,0),MATCH(Analyse!AB$8,DataBase!$4:$4,0))</f>
        <v>0</v>
      </c>
      <c r="AC74" s="19">
        <f>INDEX(Ponderation!$W:$AA,MATCH(Analyse!AC$8,Ponderation!$W:$W,0),MATCH(Analyse!$B$5,Ponderation!$W$2:$AA$2,0))*INDEX(DataBase!$1:$1048576,MATCH(Analyse!$F74,DataBase!$G:$G,0),MATCH(Analyse!AC$8,DataBase!$4:$4,0))</f>
        <v>0</v>
      </c>
      <c r="AD74" s="19">
        <f>INDEX(Ponderation!$W:$AA,MATCH(Analyse!AD$8,Ponderation!$W:$W,0),MATCH(Analyse!$B$5,Ponderation!$W$2:$AA$2,0))*INDEX(DataBase!$1:$1048576,MATCH(Analyse!$F74,DataBase!$G:$G,0),MATCH(Analyse!AD$8,DataBase!$4:$4,0))</f>
        <v>30</v>
      </c>
      <c r="AE74" s="19">
        <f>INDEX(Ponderation!$W:$AA,MATCH(Analyse!AE$8,Ponderation!$W:$W,0),MATCH(Analyse!$B$5,Ponderation!$W$2:$AA$2,0))*INDEX(DataBase!$1:$1048576,MATCH(Analyse!$F74,DataBase!$G:$G,0),MATCH(Analyse!AE$8,DataBase!$4:$4,0))</f>
        <v>30</v>
      </c>
      <c r="AF74" s="19">
        <f>INDEX(Ponderation!$W:$AA,MATCH(Analyse!AF$8,Ponderation!$W:$W,0),MATCH(Analyse!$B$5,Ponderation!$W$2:$AA$2,0))*INDEX(DataBase!$1:$1048576,MATCH(Analyse!$F74,DataBase!$G:$G,0),MATCH(Analyse!AF$8,DataBase!$4:$4,0))</f>
        <v>30</v>
      </c>
      <c r="AG74" s="19">
        <f>INDEX(Ponderation!$W:$AA,MATCH(Analyse!AG$8,Ponderation!$W:$W,0),MATCH(Analyse!$B$5,Ponderation!$W$2:$AA$2,0))*INDEX(DataBase!$1:$1048576,MATCH(Analyse!$F74,DataBase!$G:$G,0),MATCH(Analyse!AG$8,DataBase!$4:$4,0))</f>
        <v>0</v>
      </c>
      <c r="AH74" s="19">
        <f>INDEX(Ponderation!$W:$AA,MATCH(Analyse!AH$8,Ponderation!$W:$W,0),MATCH(Analyse!$B$5,Ponderation!$W$2:$AA$2,0))*INDEX(DataBase!$1:$1048576,MATCH(Analyse!$F74,DataBase!$G:$G,0),MATCH(Analyse!AH$8,DataBase!$4:$4,0))</f>
        <v>0</v>
      </c>
      <c r="AI74" s="19">
        <f>INDEX(Ponderation!$W:$AA,MATCH(Analyse!AI$8,Ponderation!$W:$W,0),MATCH(Analyse!$B$5,Ponderation!$W$2:$AA$2,0))*INDEX(DataBase!$1:$1048576,MATCH(Analyse!$F74,DataBase!$G:$G,0),MATCH(Analyse!AI$8,DataBase!$4:$4,0))</f>
        <v>10</v>
      </c>
      <c r="AJ74" s="19">
        <f>INDEX(Ponderation!$W:$AA,MATCH(Analyse!AJ$8,Ponderation!$W:$W,0),MATCH(Analyse!$B$5,Ponderation!$W$2:$AA$2,0))*INDEX(DataBase!$1:$1048576,MATCH(Analyse!$F74,DataBase!$G:$G,0),MATCH(Analyse!AJ$8,DataBase!$4:$4,0))</f>
        <v>20</v>
      </c>
      <c r="AK74" s="19">
        <f>INDEX(Ponderation!$W:$AA,MATCH(Analyse!AK$8,Ponderation!$W:$W,0),MATCH(Analyse!$B$5,Ponderation!$W$2:$AA$2,0))*INDEX(DataBase!$1:$1048576,MATCH(Analyse!$F74,DataBase!$G:$G,0),MATCH(Analyse!AK$8,DataBase!$4:$4,0))</f>
        <v>0</v>
      </c>
      <c r="AL74" s="19">
        <f>INDEX(Ponderation!$W:$AA,MATCH(Analyse!AL$8,Ponderation!$W:$W,0),MATCH(Analyse!$B$5,Ponderation!$W$2:$AA$2,0))*INDEX(DataBase!$1:$1048576,MATCH(Analyse!$F74,DataBase!$G:$G,0),MATCH(Analyse!AL$8,DataBase!$4:$4,0))</f>
        <v>0</v>
      </c>
      <c r="AM74" s="19">
        <f>INDEX(Ponderation!$W:$AA,MATCH(Analyse!AM$8,Ponderation!$W:$W,0),MATCH(Analyse!$B$5,Ponderation!$W$2:$AA$2,0))*INDEX(DataBase!$1:$1048576,MATCH(Analyse!$F74,DataBase!$G:$G,0),MATCH(Analyse!AM$8,DataBase!$4:$4,0))</f>
        <v>20</v>
      </c>
      <c r="AN74" s="19">
        <f>INDEX(Ponderation!$W:$AA,MATCH(Analyse!AN$8,Ponderation!$W:$W,0),MATCH(Analyse!$B$5,Ponderation!$W$2:$AA$2,0))*INDEX(DataBase!$1:$1048576,MATCH(Analyse!$F74,DataBase!$G:$G,0),MATCH(Analyse!AN$8,DataBase!$4:$4,0))</f>
        <v>0</v>
      </c>
      <c r="AO74" s="19">
        <f>INDEX(Ponderation!$W:$AA,MATCH(Analyse!AO$8,Ponderation!$W:$W,0),MATCH(Analyse!$B$5,Ponderation!$W$2:$AA$2,0))*INDEX(DataBase!$1:$1048576,MATCH(Analyse!$F74,DataBase!$G:$G,0),MATCH(Analyse!AO$8,DataBase!$4:$4,0))</f>
        <v>0</v>
      </c>
      <c r="AP74" s="19">
        <f>INDEX(Ponderation!$W:$AA,MATCH(Analyse!AP$8,Ponderation!$W:$W,0),MATCH(Analyse!$B$5,Ponderation!$W$2:$AA$2,0))*INDEX(DataBase!$1:$1048576,MATCH(Analyse!$F74,DataBase!$G:$G,0),MATCH(Analyse!AP$8,DataBase!$4:$4,0))</f>
        <v>0</v>
      </c>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AKV74" s="1"/>
      <c r="AKW74" s="1"/>
      <c r="AKX74" s="1"/>
      <c r="AKY74" s="1"/>
      <c r="AKZ74" s="1"/>
      <c r="ALA74" s="1"/>
      <c r="ALB74" s="1"/>
      <c r="ALC74" s="1"/>
      <c r="ALD74" s="1"/>
      <c r="ALE74" s="1"/>
      <c r="ALF74" s="1"/>
      <c r="ALG74" s="1"/>
      <c r="ALH74" s="1"/>
      <c r="ALI74" s="1"/>
      <c r="ALJ74" s="1"/>
      <c r="ALK74" s="1"/>
      <c r="ALL74" s="1"/>
      <c r="ALM74" s="1"/>
      <c r="ALN74" s="1"/>
      <c r="ALO74" s="1"/>
      <c r="ALP74" s="1"/>
      <c r="ALQ74" s="1"/>
      <c r="ALR74" s="1"/>
      <c r="ALS74" s="1"/>
      <c r="ALT74" s="1"/>
      <c r="ALU74" s="1"/>
      <c r="ALV74"/>
      <c r="ALW74"/>
      <c r="ALX74"/>
    </row>
    <row r="75" spans="1:1012" ht="18">
      <c r="A75" s="112" t="str">
        <f>DataBase!B71</f>
        <v>Gasterosteus aculeatus</v>
      </c>
      <c r="B75" s="112" t="str">
        <f>DataBase!C71</f>
        <v>VTG</v>
      </c>
      <c r="C75" s="112" t="str">
        <f>DataBase!D71</f>
        <v>Continental</v>
      </c>
      <c r="D75" s="112" t="str">
        <f>DataBase!E71</f>
        <v>JM. Porcher</v>
      </c>
      <c r="E75" s="112" t="str">
        <f>DataBase!F71</f>
        <v>SEBIO</v>
      </c>
      <c r="F75" s="20" t="str">
        <f t="shared" si="2"/>
        <v>Gasterosteus aculeatus VTG</v>
      </c>
      <c r="G75" s="20">
        <f>_xlfn.RANK.EQ(H75,$H$9:$H$997,0)+COUNTIF(H$8:H74,H75)</f>
        <v>36</v>
      </c>
      <c r="H75" s="20">
        <f t="shared" si="3"/>
        <v>320</v>
      </c>
      <c r="I75" s="19">
        <f>INDEX(Ponderation!$W:$AA,MATCH(Analyse!I$8,Ponderation!$W:$W,0),MATCH(Analyse!$B$5,Ponderation!$W$2:$AA$2,0))*INDEX(DataBase!$1:$1048576,MATCH(Analyse!$F75,DataBase!$G:$G,0),MATCH(Analyse!I$8,DataBase!$4:$4,0))</f>
        <v>30</v>
      </c>
      <c r="J75" s="19">
        <f>INDEX(Ponderation!$W:$AA,MATCH(Analyse!J$8,Ponderation!$W:$W,0),MATCH(Analyse!$B$5,Ponderation!$W$2:$AA$2,0))*INDEX(DataBase!$1:$1048576,MATCH(Analyse!$F75,DataBase!$G:$G,0),MATCH(Analyse!J$8,DataBase!$4:$4,0))</f>
        <v>0</v>
      </c>
      <c r="K75" s="19">
        <f>INDEX(Ponderation!$W:$AA,MATCH(Analyse!K$8,Ponderation!$W:$W,0),MATCH(Analyse!$B$5,Ponderation!$W$2:$AA$2,0))*INDEX(DataBase!$1:$1048576,MATCH(Analyse!$F75,DataBase!$G:$G,0),MATCH(Analyse!K$8,DataBase!$4:$4,0))</f>
        <v>0</v>
      </c>
      <c r="L75" s="19">
        <f>INDEX(Ponderation!$W:$AA,MATCH(Analyse!L$8,Ponderation!$W:$W,0),MATCH(Analyse!$B$5,Ponderation!$W$2:$AA$2,0))*INDEX(DataBase!$1:$1048576,MATCH(Analyse!$F75,DataBase!$G:$G,0),MATCH(Analyse!L$8,DataBase!$4:$4,0))</f>
        <v>30</v>
      </c>
      <c r="M75" s="19">
        <f>INDEX(Ponderation!$W:$AA,MATCH(Analyse!M$8,Ponderation!$W:$W,0),MATCH(Analyse!$B$5,Ponderation!$W$2:$AA$2,0))*INDEX(DataBase!$1:$1048576,MATCH(Analyse!$F75,DataBase!$G:$G,0),MATCH(Analyse!M$8,DataBase!$4:$4,0))</f>
        <v>0</v>
      </c>
      <c r="N75" s="19">
        <f>INDEX(Ponderation!$W:$AA,MATCH(Analyse!N$8,Ponderation!$W:$W,0),MATCH(Analyse!$B$5,Ponderation!$W$2:$AA$2,0))*INDEX(DataBase!$1:$1048576,MATCH(Analyse!$F75,DataBase!$G:$G,0),MATCH(Analyse!N$8,DataBase!$4:$4,0))</f>
        <v>0</v>
      </c>
      <c r="O75" s="19">
        <f>INDEX(Ponderation!$W:$AA,MATCH(Analyse!O$8,Ponderation!$W:$W,0),MATCH(Analyse!$B$5,Ponderation!$W$2:$AA$2,0))*INDEX(DataBase!$1:$1048576,MATCH(Analyse!$F75,DataBase!$G:$G,0),MATCH(Analyse!O$8,DataBase!$4:$4,0))</f>
        <v>30</v>
      </c>
      <c r="P75" s="19">
        <f>INDEX(Ponderation!$W:$AA,MATCH(Analyse!P$8,Ponderation!$W:$W,0),MATCH(Analyse!$B$5,Ponderation!$W$2:$AA$2,0))*INDEX(DataBase!$1:$1048576,MATCH(Analyse!$F75,DataBase!$G:$G,0),MATCH(Analyse!P$8,DataBase!$4:$4,0))</f>
        <v>0</v>
      </c>
      <c r="Q75" s="19">
        <f>INDEX(Ponderation!$W:$AA,MATCH(Analyse!Q$8,Ponderation!$W:$W,0),MATCH(Analyse!$B$5,Ponderation!$W$2:$AA$2,0))*INDEX(DataBase!$1:$1048576,MATCH(Analyse!$F75,DataBase!$G:$G,0),MATCH(Analyse!Q$8,DataBase!$4:$4,0))</f>
        <v>0</v>
      </c>
      <c r="R75" s="19">
        <f>INDEX(Ponderation!$W:$AA,MATCH(Analyse!R$8,Ponderation!$W:$W,0),MATCH(Analyse!$B$5,Ponderation!$W$2:$AA$2,0))*INDEX(DataBase!$1:$1048576,MATCH(Analyse!$F75,DataBase!$G:$G,0),MATCH(Analyse!R$8,DataBase!$4:$4,0))</f>
        <v>30</v>
      </c>
      <c r="S75" s="19">
        <f>INDEX(Ponderation!$W:$AA,MATCH(Analyse!S$8,Ponderation!$W:$W,0),MATCH(Analyse!$B$5,Ponderation!$W$2:$AA$2,0))*INDEX(DataBase!$1:$1048576,MATCH(Analyse!$F75,DataBase!$G:$G,0),MATCH(Analyse!S$8,DataBase!$4:$4,0))</f>
        <v>0</v>
      </c>
      <c r="T75" s="19">
        <f>INDEX(Ponderation!$W:$AA,MATCH(Analyse!T$8,Ponderation!$W:$W,0),MATCH(Analyse!$B$5,Ponderation!$W$2:$AA$2,0))*INDEX(DataBase!$1:$1048576,MATCH(Analyse!$F75,DataBase!$G:$G,0),MATCH(Analyse!T$8,DataBase!$4:$4,0))</f>
        <v>0</v>
      </c>
      <c r="U75" s="19">
        <f>INDEX(Ponderation!$W:$AA,MATCH(Analyse!U$8,Ponderation!$W:$W,0),MATCH(Analyse!$B$5,Ponderation!$W$2:$AA$2,0))*INDEX(DataBase!$1:$1048576,MATCH(Analyse!$F75,DataBase!$G:$G,0),MATCH(Analyse!U$8,DataBase!$4:$4,0))</f>
        <v>0</v>
      </c>
      <c r="V75" s="19">
        <f>INDEX(Ponderation!$W:$AA,MATCH(Analyse!V$8,Ponderation!$W:$W,0),MATCH(Analyse!$B$5,Ponderation!$W$2:$AA$2,0))*INDEX(DataBase!$1:$1048576,MATCH(Analyse!$F75,DataBase!$G:$G,0),MATCH(Analyse!V$8,DataBase!$4:$4,0))</f>
        <v>20</v>
      </c>
      <c r="W75" s="19">
        <f>INDEX(Ponderation!$W:$AA,MATCH(Analyse!W$8,Ponderation!$W:$W,0),MATCH(Analyse!$B$5,Ponderation!$W$2:$AA$2,0))*INDEX(DataBase!$1:$1048576,MATCH(Analyse!$F75,DataBase!$G:$G,0),MATCH(Analyse!W$8,DataBase!$4:$4,0))</f>
        <v>0</v>
      </c>
      <c r="X75" s="19">
        <f>INDEX(Ponderation!$W:$AA,MATCH(Analyse!X$8,Ponderation!$W:$W,0),MATCH(Analyse!$B$5,Ponderation!$W$2:$AA$2,0))*INDEX(DataBase!$1:$1048576,MATCH(Analyse!$F75,DataBase!$G:$G,0),MATCH(Analyse!X$8,DataBase!$4:$4,0))</f>
        <v>10</v>
      </c>
      <c r="Y75" s="19">
        <f>INDEX(Ponderation!$W:$AA,MATCH(Analyse!Y$8,Ponderation!$W:$W,0),MATCH(Analyse!$B$5,Ponderation!$W$2:$AA$2,0))*INDEX(DataBase!$1:$1048576,MATCH(Analyse!$F75,DataBase!$G:$G,0),MATCH(Analyse!Y$8,DataBase!$4:$4,0))</f>
        <v>10</v>
      </c>
      <c r="Z75" s="19">
        <f>INDEX(Ponderation!$W:$AA,MATCH(Analyse!Z$8,Ponderation!$W:$W,0),MATCH(Analyse!$B$5,Ponderation!$W$2:$AA$2,0))*INDEX(DataBase!$1:$1048576,MATCH(Analyse!$F75,DataBase!$G:$G,0),MATCH(Analyse!Z$8,DataBase!$4:$4,0))</f>
        <v>10</v>
      </c>
      <c r="AA75" s="19">
        <f>INDEX(Ponderation!$W:$AA,MATCH(Analyse!AA$8,Ponderation!$W:$W,0),MATCH(Analyse!$B$5,Ponderation!$W$2:$AA$2,0))*INDEX(DataBase!$1:$1048576,MATCH(Analyse!$F75,DataBase!$G:$G,0),MATCH(Analyse!AA$8,DataBase!$4:$4,0))</f>
        <v>10</v>
      </c>
      <c r="AB75" s="19">
        <f>INDEX(Ponderation!$W:$AA,MATCH(Analyse!AB$8,Ponderation!$W:$W,0),MATCH(Analyse!$B$5,Ponderation!$W$2:$AA$2,0))*INDEX(DataBase!$1:$1048576,MATCH(Analyse!$F75,DataBase!$G:$G,0),MATCH(Analyse!AB$8,DataBase!$4:$4,0))</f>
        <v>0</v>
      </c>
      <c r="AC75" s="19">
        <f>INDEX(Ponderation!$W:$AA,MATCH(Analyse!AC$8,Ponderation!$W:$W,0),MATCH(Analyse!$B$5,Ponderation!$W$2:$AA$2,0))*INDEX(DataBase!$1:$1048576,MATCH(Analyse!$F75,DataBase!$G:$G,0),MATCH(Analyse!AC$8,DataBase!$4:$4,0))</f>
        <v>0</v>
      </c>
      <c r="AD75" s="19">
        <f>INDEX(Ponderation!$W:$AA,MATCH(Analyse!AD$8,Ponderation!$W:$W,0),MATCH(Analyse!$B$5,Ponderation!$W$2:$AA$2,0))*INDEX(DataBase!$1:$1048576,MATCH(Analyse!$F75,DataBase!$G:$G,0),MATCH(Analyse!AD$8,DataBase!$4:$4,0))</f>
        <v>30</v>
      </c>
      <c r="AE75" s="19">
        <f>INDEX(Ponderation!$W:$AA,MATCH(Analyse!AE$8,Ponderation!$W:$W,0),MATCH(Analyse!$B$5,Ponderation!$W$2:$AA$2,0))*INDEX(DataBase!$1:$1048576,MATCH(Analyse!$F75,DataBase!$G:$G,0),MATCH(Analyse!AE$8,DataBase!$4:$4,0))</f>
        <v>30</v>
      </c>
      <c r="AF75" s="19">
        <f>INDEX(Ponderation!$W:$AA,MATCH(Analyse!AF$8,Ponderation!$W:$W,0),MATCH(Analyse!$B$5,Ponderation!$W$2:$AA$2,0))*INDEX(DataBase!$1:$1048576,MATCH(Analyse!$F75,DataBase!$G:$G,0),MATCH(Analyse!AF$8,DataBase!$4:$4,0))</f>
        <v>30</v>
      </c>
      <c r="AG75" s="19">
        <f>INDEX(Ponderation!$W:$AA,MATCH(Analyse!AG$8,Ponderation!$W:$W,0),MATCH(Analyse!$B$5,Ponderation!$W$2:$AA$2,0))*INDEX(DataBase!$1:$1048576,MATCH(Analyse!$F75,DataBase!$G:$G,0),MATCH(Analyse!AG$8,DataBase!$4:$4,0))</f>
        <v>0</v>
      </c>
      <c r="AH75" s="19">
        <f>INDEX(Ponderation!$W:$AA,MATCH(Analyse!AH$8,Ponderation!$W:$W,0),MATCH(Analyse!$B$5,Ponderation!$W$2:$AA$2,0))*INDEX(DataBase!$1:$1048576,MATCH(Analyse!$F75,DataBase!$G:$G,0),MATCH(Analyse!AH$8,DataBase!$4:$4,0))</f>
        <v>0</v>
      </c>
      <c r="AI75" s="19">
        <f>INDEX(Ponderation!$W:$AA,MATCH(Analyse!AI$8,Ponderation!$W:$W,0),MATCH(Analyse!$B$5,Ponderation!$W$2:$AA$2,0))*INDEX(DataBase!$1:$1048576,MATCH(Analyse!$F75,DataBase!$G:$G,0),MATCH(Analyse!AI$8,DataBase!$4:$4,0))</f>
        <v>10</v>
      </c>
      <c r="AJ75" s="19">
        <f>INDEX(Ponderation!$W:$AA,MATCH(Analyse!AJ$8,Ponderation!$W:$W,0),MATCH(Analyse!$B$5,Ponderation!$W$2:$AA$2,0))*INDEX(DataBase!$1:$1048576,MATCH(Analyse!$F75,DataBase!$G:$G,0),MATCH(Analyse!AJ$8,DataBase!$4:$4,0))</f>
        <v>20</v>
      </c>
      <c r="AK75" s="19">
        <f>INDEX(Ponderation!$W:$AA,MATCH(Analyse!AK$8,Ponderation!$W:$W,0),MATCH(Analyse!$B$5,Ponderation!$W$2:$AA$2,0))*INDEX(DataBase!$1:$1048576,MATCH(Analyse!$F75,DataBase!$G:$G,0),MATCH(Analyse!AK$8,DataBase!$4:$4,0))</f>
        <v>0</v>
      </c>
      <c r="AL75" s="19">
        <f>INDEX(Ponderation!$W:$AA,MATCH(Analyse!AL$8,Ponderation!$W:$W,0),MATCH(Analyse!$B$5,Ponderation!$W$2:$AA$2,0))*INDEX(DataBase!$1:$1048576,MATCH(Analyse!$F75,DataBase!$G:$G,0),MATCH(Analyse!AL$8,DataBase!$4:$4,0))</f>
        <v>0</v>
      </c>
      <c r="AM75" s="19">
        <f>INDEX(Ponderation!$W:$AA,MATCH(Analyse!AM$8,Ponderation!$W:$W,0),MATCH(Analyse!$B$5,Ponderation!$W$2:$AA$2,0))*INDEX(DataBase!$1:$1048576,MATCH(Analyse!$F75,DataBase!$G:$G,0),MATCH(Analyse!AM$8,DataBase!$4:$4,0))</f>
        <v>20</v>
      </c>
      <c r="AN75" s="19">
        <f>INDEX(Ponderation!$W:$AA,MATCH(Analyse!AN$8,Ponderation!$W:$W,0),MATCH(Analyse!$B$5,Ponderation!$W$2:$AA$2,0))*INDEX(DataBase!$1:$1048576,MATCH(Analyse!$F75,DataBase!$G:$G,0),MATCH(Analyse!AN$8,DataBase!$4:$4,0))</f>
        <v>0</v>
      </c>
      <c r="AO75" s="19">
        <f>INDEX(Ponderation!$W:$AA,MATCH(Analyse!AO$8,Ponderation!$W:$W,0),MATCH(Analyse!$B$5,Ponderation!$W$2:$AA$2,0))*INDEX(DataBase!$1:$1048576,MATCH(Analyse!$F75,DataBase!$G:$G,0),MATCH(Analyse!AO$8,DataBase!$4:$4,0))</f>
        <v>0</v>
      </c>
      <c r="AP75" s="19">
        <f>INDEX(Ponderation!$W:$AA,MATCH(Analyse!AP$8,Ponderation!$W:$W,0),MATCH(Analyse!$B$5,Ponderation!$W$2:$AA$2,0))*INDEX(DataBase!$1:$1048576,MATCH(Analyse!$F75,DataBase!$G:$G,0),MATCH(Analyse!AP$8,DataBase!$4:$4,0))</f>
        <v>0</v>
      </c>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c r="AKX75" s="1"/>
      <c r="AKY75" s="1"/>
      <c r="AKZ75" s="1"/>
      <c r="ALA75" s="1"/>
      <c r="ALB75" s="1"/>
      <c r="ALC75" s="1"/>
      <c r="ALD75" s="1"/>
      <c r="ALE75" s="1"/>
      <c r="ALF75" s="1"/>
      <c r="ALG75" s="1"/>
      <c r="ALH75" s="1"/>
      <c r="ALI75" s="1"/>
      <c r="ALJ75" s="1"/>
      <c r="ALK75" s="1"/>
      <c r="ALL75" s="1"/>
      <c r="ALM75" s="1"/>
      <c r="ALN75" s="1"/>
      <c r="ALO75" s="1"/>
      <c r="ALP75" s="1"/>
      <c r="ALQ75" s="1"/>
      <c r="ALR75" s="1"/>
      <c r="ALS75" s="1"/>
      <c r="ALT75" s="1"/>
      <c r="ALU75" s="1"/>
      <c r="ALV75"/>
      <c r="ALW75"/>
      <c r="ALX75"/>
    </row>
    <row r="76" spans="1:1012" ht="18">
      <c r="A76" s="112" t="str">
        <f>DataBase!B72</f>
        <v>Gasterosteus aculeatus</v>
      </c>
      <c r="B76" s="112" t="str">
        <f>DataBase!C72</f>
        <v>Spiggin</v>
      </c>
      <c r="C76" s="112" t="str">
        <f>DataBase!D72</f>
        <v>Continental</v>
      </c>
      <c r="D76" s="112" t="str">
        <f>DataBase!E72</f>
        <v>JM. Porcher</v>
      </c>
      <c r="E76" s="112" t="str">
        <f>DataBase!F72</f>
        <v>SEBIO</v>
      </c>
      <c r="F76" s="20" t="str">
        <f t="shared" si="2"/>
        <v>Gasterosteus aculeatus Spiggin</v>
      </c>
      <c r="G76" s="20">
        <f>_xlfn.RANK.EQ(H76,$H$9:$H$997,0)+COUNTIF(H$8:H75,H76)</f>
        <v>57</v>
      </c>
      <c r="H76" s="20">
        <f t="shared" si="3"/>
        <v>310</v>
      </c>
      <c r="I76" s="19">
        <f>INDEX(Ponderation!$W:$AA,MATCH(Analyse!I$8,Ponderation!$W:$W,0),MATCH(Analyse!$B$5,Ponderation!$W$2:$AA$2,0))*INDEX(DataBase!$1:$1048576,MATCH(Analyse!$F76,DataBase!$G:$G,0),MATCH(Analyse!I$8,DataBase!$4:$4,0))</f>
        <v>30</v>
      </c>
      <c r="J76" s="19">
        <f>INDEX(Ponderation!$W:$AA,MATCH(Analyse!J$8,Ponderation!$W:$W,0),MATCH(Analyse!$B$5,Ponderation!$W$2:$AA$2,0))*INDEX(DataBase!$1:$1048576,MATCH(Analyse!$F76,DataBase!$G:$G,0),MATCH(Analyse!J$8,DataBase!$4:$4,0))</f>
        <v>0</v>
      </c>
      <c r="K76" s="19">
        <f>INDEX(Ponderation!$W:$AA,MATCH(Analyse!K$8,Ponderation!$W:$W,0),MATCH(Analyse!$B$5,Ponderation!$W$2:$AA$2,0))*INDEX(DataBase!$1:$1048576,MATCH(Analyse!$F76,DataBase!$G:$G,0),MATCH(Analyse!K$8,DataBase!$4:$4,0))</f>
        <v>0</v>
      </c>
      <c r="L76" s="19">
        <f>INDEX(Ponderation!$W:$AA,MATCH(Analyse!L$8,Ponderation!$W:$W,0),MATCH(Analyse!$B$5,Ponderation!$W$2:$AA$2,0))*INDEX(DataBase!$1:$1048576,MATCH(Analyse!$F76,DataBase!$G:$G,0),MATCH(Analyse!L$8,DataBase!$4:$4,0))</f>
        <v>30</v>
      </c>
      <c r="M76" s="19">
        <f>INDEX(Ponderation!$W:$AA,MATCH(Analyse!M$8,Ponderation!$W:$W,0),MATCH(Analyse!$B$5,Ponderation!$W$2:$AA$2,0))*INDEX(DataBase!$1:$1048576,MATCH(Analyse!$F76,DataBase!$G:$G,0),MATCH(Analyse!M$8,DataBase!$4:$4,0))</f>
        <v>0</v>
      </c>
      <c r="N76" s="19">
        <f>INDEX(Ponderation!$W:$AA,MATCH(Analyse!N$8,Ponderation!$W:$W,0),MATCH(Analyse!$B$5,Ponderation!$W$2:$AA$2,0))*INDEX(DataBase!$1:$1048576,MATCH(Analyse!$F76,DataBase!$G:$G,0),MATCH(Analyse!N$8,DataBase!$4:$4,0))</f>
        <v>0</v>
      </c>
      <c r="O76" s="19">
        <f>INDEX(Ponderation!$W:$AA,MATCH(Analyse!O$8,Ponderation!$W:$W,0),MATCH(Analyse!$B$5,Ponderation!$W$2:$AA$2,0))*INDEX(DataBase!$1:$1048576,MATCH(Analyse!$F76,DataBase!$G:$G,0),MATCH(Analyse!O$8,DataBase!$4:$4,0))</f>
        <v>0</v>
      </c>
      <c r="P76" s="19">
        <f>INDEX(Ponderation!$W:$AA,MATCH(Analyse!P$8,Ponderation!$W:$W,0),MATCH(Analyse!$B$5,Ponderation!$W$2:$AA$2,0))*INDEX(DataBase!$1:$1048576,MATCH(Analyse!$F76,DataBase!$G:$G,0),MATCH(Analyse!P$8,DataBase!$4:$4,0))</f>
        <v>20</v>
      </c>
      <c r="Q76" s="19">
        <f>INDEX(Ponderation!$W:$AA,MATCH(Analyse!Q$8,Ponderation!$W:$W,0),MATCH(Analyse!$B$5,Ponderation!$W$2:$AA$2,0))*INDEX(DataBase!$1:$1048576,MATCH(Analyse!$F76,DataBase!$G:$G,0),MATCH(Analyse!Q$8,DataBase!$4:$4,0))</f>
        <v>0</v>
      </c>
      <c r="R76" s="19">
        <f>INDEX(Ponderation!$W:$AA,MATCH(Analyse!R$8,Ponderation!$W:$W,0),MATCH(Analyse!$B$5,Ponderation!$W$2:$AA$2,0))*INDEX(DataBase!$1:$1048576,MATCH(Analyse!$F76,DataBase!$G:$G,0),MATCH(Analyse!R$8,DataBase!$4:$4,0))</f>
        <v>30</v>
      </c>
      <c r="S76" s="19">
        <f>INDEX(Ponderation!$W:$AA,MATCH(Analyse!S$8,Ponderation!$W:$W,0),MATCH(Analyse!$B$5,Ponderation!$W$2:$AA$2,0))*INDEX(DataBase!$1:$1048576,MATCH(Analyse!$F76,DataBase!$G:$G,0),MATCH(Analyse!S$8,DataBase!$4:$4,0))</f>
        <v>0</v>
      </c>
      <c r="T76" s="19">
        <f>INDEX(Ponderation!$W:$AA,MATCH(Analyse!T$8,Ponderation!$W:$W,0),MATCH(Analyse!$B$5,Ponderation!$W$2:$AA$2,0))*INDEX(DataBase!$1:$1048576,MATCH(Analyse!$F76,DataBase!$G:$G,0),MATCH(Analyse!T$8,DataBase!$4:$4,0))</f>
        <v>0</v>
      </c>
      <c r="U76" s="19">
        <f>INDEX(Ponderation!$W:$AA,MATCH(Analyse!U$8,Ponderation!$W:$W,0),MATCH(Analyse!$B$5,Ponderation!$W$2:$AA$2,0))*INDEX(DataBase!$1:$1048576,MATCH(Analyse!$F76,DataBase!$G:$G,0),MATCH(Analyse!U$8,DataBase!$4:$4,0))</f>
        <v>0</v>
      </c>
      <c r="V76" s="19">
        <f>INDEX(Ponderation!$W:$AA,MATCH(Analyse!V$8,Ponderation!$W:$W,0),MATCH(Analyse!$B$5,Ponderation!$W$2:$AA$2,0))*INDEX(DataBase!$1:$1048576,MATCH(Analyse!$F76,DataBase!$G:$G,0),MATCH(Analyse!V$8,DataBase!$4:$4,0))</f>
        <v>20</v>
      </c>
      <c r="W76" s="19">
        <f>INDEX(Ponderation!$W:$AA,MATCH(Analyse!W$8,Ponderation!$W:$W,0),MATCH(Analyse!$B$5,Ponderation!$W$2:$AA$2,0))*INDEX(DataBase!$1:$1048576,MATCH(Analyse!$F76,DataBase!$G:$G,0),MATCH(Analyse!W$8,DataBase!$4:$4,0))</f>
        <v>0</v>
      </c>
      <c r="X76" s="19">
        <f>INDEX(Ponderation!$W:$AA,MATCH(Analyse!X$8,Ponderation!$W:$W,0),MATCH(Analyse!$B$5,Ponderation!$W$2:$AA$2,0))*INDEX(DataBase!$1:$1048576,MATCH(Analyse!$F76,DataBase!$G:$G,0),MATCH(Analyse!X$8,DataBase!$4:$4,0))</f>
        <v>10</v>
      </c>
      <c r="Y76" s="19">
        <f>INDEX(Ponderation!$W:$AA,MATCH(Analyse!Y$8,Ponderation!$W:$W,0),MATCH(Analyse!$B$5,Ponderation!$W$2:$AA$2,0))*INDEX(DataBase!$1:$1048576,MATCH(Analyse!$F76,DataBase!$G:$G,0),MATCH(Analyse!Y$8,DataBase!$4:$4,0))</f>
        <v>10</v>
      </c>
      <c r="Z76" s="19">
        <f>INDEX(Ponderation!$W:$AA,MATCH(Analyse!Z$8,Ponderation!$W:$W,0),MATCH(Analyse!$B$5,Ponderation!$W$2:$AA$2,0))*INDEX(DataBase!$1:$1048576,MATCH(Analyse!$F76,DataBase!$G:$G,0),MATCH(Analyse!Z$8,DataBase!$4:$4,0))</f>
        <v>10</v>
      </c>
      <c r="AA76" s="19">
        <f>INDEX(Ponderation!$W:$AA,MATCH(Analyse!AA$8,Ponderation!$W:$W,0),MATCH(Analyse!$B$5,Ponderation!$W$2:$AA$2,0))*INDEX(DataBase!$1:$1048576,MATCH(Analyse!$F76,DataBase!$G:$G,0),MATCH(Analyse!AA$8,DataBase!$4:$4,0))</f>
        <v>10</v>
      </c>
      <c r="AB76" s="19">
        <f>INDEX(Ponderation!$W:$AA,MATCH(Analyse!AB$8,Ponderation!$W:$W,0),MATCH(Analyse!$B$5,Ponderation!$W$2:$AA$2,0))*INDEX(DataBase!$1:$1048576,MATCH(Analyse!$F76,DataBase!$G:$G,0),MATCH(Analyse!AB$8,DataBase!$4:$4,0))</f>
        <v>0</v>
      </c>
      <c r="AC76" s="19">
        <f>INDEX(Ponderation!$W:$AA,MATCH(Analyse!AC$8,Ponderation!$W:$W,0),MATCH(Analyse!$B$5,Ponderation!$W$2:$AA$2,0))*INDEX(DataBase!$1:$1048576,MATCH(Analyse!$F76,DataBase!$G:$G,0),MATCH(Analyse!AC$8,DataBase!$4:$4,0))</f>
        <v>0</v>
      </c>
      <c r="AD76" s="19">
        <f>INDEX(Ponderation!$W:$AA,MATCH(Analyse!AD$8,Ponderation!$W:$W,0),MATCH(Analyse!$B$5,Ponderation!$W$2:$AA$2,0))*INDEX(DataBase!$1:$1048576,MATCH(Analyse!$F76,DataBase!$G:$G,0),MATCH(Analyse!AD$8,DataBase!$4:$4,0))</f>
        <v>30</v>
      </c>
      <c r="AE76" s="19">
        <f>INDEX(Ponderation!$W:$AA,MATCH(Analyse!AE$8,Ponderation!$W:$W,0),MATCH(Analyse!$B$5,Ponderation!$W$2:$AA$2,0))*INDEX(DataBase!$1:$1048576,MATCH(Analyse!$F76,DataBase!$G:$G,0),MATCH(Analyse!AE$8,DataBase!$4:$4,0))</f>
        <v>30</v>
      </c>
      <c r="AF76" s="19">
        <f>INDEX(Ponderation!$W:$AA,MATCH(Analyse!AF$8,Ponderation!$W:$W,0),MATCH(Analyse!$B$5,Ponderation!$W$2:$AA$2,0))*INDEX(DataBase!$1:$1048576,MATCH(Analyse!$F76,DataBase!$G:$G,0),MATCH(Analyse!AF$8,DataBase!$4:$4,0))</f>
        <v>30</v>
      </c>
      <c r="AG76" s="19">
        <f>INDEX(Ponderation!$W:$AA,MATCH(Analyse!AG$8,Ponderation!$W:$W,0),MATCH(Analyse!$B$5,Ponderation!$W$2:$AA$2,0))*INDEX(DataBase!$1:$1048576,MATCH(Analyse!$F76,DataBase!$G:$G,0),MATCH(Analyse!AG$8,DataBase!$4:$4,0))</f>
        <v>0</v>
      </c>
      <c r="AH76" s="19">
        <f>INDEX(Ponderation!$W:$AA,MATCH(Analyse!AH$8,Ponderation!$W:$W,0),MATCH(Analyse!$B$5,Ponderation!$W$2:$AA$2,0))*INDEX(DataBase!$1:$1048576,MATCH(Analyse!$F76,DataBase!$G:$G,0),MATCH(Analyse!AH$8,DataBase!$4:$4,0))</f>
        <v>0</v>
      </c>
      <c r="AI76" s="19">
        <f>INDEX(Ponderation!$W:$AA,MATCH(Analyse!AI$8,Ponderation!$W:$W,0),MATCH(Analyse!$B$5,Ponderation!$W$2:$AA$2,0))*INDEX(DataBase!$1:$1048576,MATCH(Analyse!$F76,DataBase!$G:$G,0),MATCH(Analyse!AI$8,DataBase!$4:$4,0))</f>
        <v>10</v>
      </c>
      <c r="AJ76" s="19">
        <f>INDEX(Ponderation!$W:$AA,MATCH(Analyse!AJ$8,Ponderation!$W:$W,0),MATCH(Analyse!$B$5,Ponderation!$W$2:$AA$2,0))*INDEX(DataBase!$1:$1048576,MATCH(Analyse!$F76,DataBase!$G:$G,0),MATCH(Analyse!AJ$8,DataBase!$4:$4,0))</f>
        <v>20</v>
      </c>
      <c r="AK76" s="19">
        <f>INDEX(Ponderation!$W:$AA,MATCH(Analyse!AK$8,Ponderation!$W:$W,0),MATCH(Analyse!$B$5,Ponderation!$W$2:$AA$2,0))*INDEX(DataBase!$1:$1048576,MATCH(Analyse!$F76,DataBase!$G:$G,0),MATCH(Analyse!AK$8,DataBase!$4:$4,0))</f>
        <v>0</v>
      </c>
      <c r="AL76" s="19">
        <f>INDEX(Ponderation!$W:$AA,MATCH(Analyse!AL$8,Ponderation!$W:$W,0),MATCH(Analyse!$B$5,Ponderation!$W$2:$AA$2,0))*INDEX(DataBase!$1:$1048576,MATCH(Analyse!$F76,DataBase!$G:$G,0),MATCH(Analyse!AL$8,DataBase!$4:$4,0))</f>
        <v>0</v>
      </c>
      <c r="AM76" s="19">
        <f>INDEX(Ponderation!$W:$AA,MATCH(Analyse!AM$8,Ponderation!$W:$W,0),MATCH(Analyse!$B$5,Ponderation!$W$2:$AA$2,0))*INDEX(DataBase!$1:$1048576,MATCH(Analyse!$F76,DataBase!$G:$G,0),MATCH(Analyse!AM$8,DataBase!$4:$4,0))</f>
        <v>20</v>
      </c>
      <c r="AN76" s="19">
        <f>INDEX(Ponderation!$W:$AA,MATCH(Analyse!AN$8,Ponderation!$W:$W,0),MATCH(Analyse!$B$5,Ponderation!$W$2:$AA$2,0))*INDEX(DataBase!$1:$1048576,MATCH(Analyse!$F76,DataBase!$G:$G,0),MATCH(Analyse!AN$8,DataBase!$4:$4,0))</f>
        <v>0</v>
      </c>
      <c r="AO76" s="19">
        <f>INDEX(Ponderation!$W:$AA,MATCH(Analyse!AO$8,Ponderation!$W:$W,0),MATCH(Analyse!$B$5,Ponderation!$W$2:$AA$2,0))*INDEX(DataBase!$1:$1048576,MATCH(Analyse!$F76,DataBase!$G:$G,0),MATCH(Analyse!AO$8,DataBase!$4:$4,0))</f>
        <v>0</v>
      </c>
      <c r="AP76" s="19">
        <f>INDEX(Ponderation!$W:$AA,MATCH(Analyse!AP$8,Ponderation!$W:$W,0),MATCH(Analyse!$B$5,Ponderation!$W$2:$AA$2,0))*INDEX(DataBase!$1:$1048576,MATCH(Analyse!$F76,DataBase!$G:$G,0),MATCH(Analyse!AP$8,DataBase!$4:$4,0))</f>
        <v>0</v>
      </c>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c r="ALP76" s="1"/>
      <c r="ALQ76" s="1"/>
      <c r="ALR76" s="1"/>
      <c r="ALS76" s="1"/>
      <c r="ALT76" s="1"/>
      <c r="ALU76" s="1"/>
      <c r="ALV76"/>
      <c r="ALW76"/>
      <c r="ALX76"/>
    </row>
    <row r="77" spans="1:1012" ht="18">
      <c r="A77" s="112" t="str">
        <f>DataBase!B73</f>
        <v>Gasterosteus aculeatus</v>
      </c>
      <c r="B77" s="112" t="str">
        <f>DataBase!C73</f>
        <v>GPx</v>
      </c>
      <c r="C77" s="112" t="str">
        <f>DataBase!D73</f>
        <v>Continental</v>
      </c>
      <c r="D77" s="112" t="str">
        <f>DataBase!E73</f>
        <v>JM. Porcher</v>
      </c>
      <c r="E77" s="112" t="str">
        <f>DataBase!F73</f>
        <v>SEBIO</v>
      </c>
      <c r="F77" s="20" t="str">
        <f t="shared" si="2"/>
        <v>Gasterosteus aculeatus GPx</v>
      </c>
      <c r="G77" s="20">
        <f>_xlfn.RANK.EQ(H77,$H$9:$H$997,0)+COUNTIF(H$8:H76,H77)</f>
        <v>112</v>
      </c>
      <c r="H77" s="20">
        <f t="shared" si="3"/>
        <v>300</v>
      </c>
      <c r="I77" s="19">
        <f>INDEX(Ponderation!$W:$AA,MATCH(Analyse!I$8,Ponderation!$W:$W,0),MATCH(Analyse!$B$5,Ponderation!$W$2:$AA$2,0))*INDEX(DataBase!$1:$1048576,MATCH(Analyse!$F77,DataBase!$G:$G,0),MATCH(Analyse!I$8,DataBase!$4:$4,0))</f>
        <v>0</v>
      </c>
      <c r="J77" s="19">
        <f>INDEX(Ponderation!$W:$AA,MATCH(Analyse!J$8,Ponderation!$W:$W,0),MATCH(Analyse!$B$5,Ponderation!$W$2:$AA$2,0))*INDEX(DataBase!$1:$1048576,MATCH(Analyse!$F77,DataBase!$G:$G,0),MATCH(Analyse!J$8,DataBase!$4:$4,0))</f>
        <v>20</v>
      </c>
      <c r="K77" s="19">
        <f>INDEX(Ponderation!$W:$AA,MATCH(Analyse!K$8,Ponderation!$W:$W,0),MATCH(Analyse!$B$5,Ponderation!$W$2:$AA$2,0))*INDEX(DataBase!$1:$1048576,MATCH(Analyse!$F77,DataBase!$G:$G,0),MATCH(Analyse!K$8,DataBase!$4:$4,0))</f>
        <v>0</v>
      </c>
      <c r="L77" s="19">
        <f>INDEX(Ponderation!$W:$AA,MATCH(Analyse!L$8,Ponderation!$W:$W,0),MATCH(Analyse!$B$5,Ponderation!$W$2:$AA$2,0))*INDEX(DataBase!$1:$1048576,MATCH(Analyse!$F77,DataBase!$G:$G,0),MATCH(Analyse!L$8,DataBase!$4:$4,0))</f>
        <v>30</v>
      </c>
      <c r="M77" s="19">
        <f>INDEX(Ponderation!$W:$AA,MATCH(Analyse!M$8,Ponderation!$W:$W,0),MATCH(Analyse!$B$5,Ponderation!$W$2:$AA$2,0))*INDEX(DataBase!$1:$1048576,MATCH(Analyse!$F77,DataBase!$G:$G,0),MATCH(Analyse!M$8,DataBase!$4:$4,0))</f>
        <v>0</v>
      </c>
      <c r="N77" s="19">
        <f>INDEX(Ponderation!$W:$AA,MATCH(Analyse!N$8,Ponderation!$W:$W,0),MATCH(Analyse!$B$5,Ponderation!$W$2:$AA$2,0))*INDEX(DataBase!$1:$1048576,MATCH(Analyse!$F77,DataBase!$G:$G,0),MATCH(Analyse!N$8,DataBase!$4:$4,0))</f>
        <v>0</v>
      </c>
      <c r="O77" s="19">
        <f>INDEX(Ponderation!$W:$AA,MATCH(Analyse!O$8,Ponderation!$W:$W,0),MATCH(Analyse!$B$5,Ponderation!$W$2:$AA$2,0))*INDEX(DataBase!$1:$1048576,MATCH(Analyse!$F77,DataBase!$G:$G,0),MATCH(Analyse!O$8,DataBase!$4:$4,0))</f>
        <v>0</v>
      </c>
      <c r="P77" s="19">
        <f>INDEX(Ponderation!$W:$AA,MATCH(Analyse!P$8,Ponderation!$W:$W,0),MATCH(Analyse!$B$5,Ponderation!$W$2:$AA$2,0))*INDEX(DataBase!$1:$1048576,MATCH(Analyse!$F77,DataBase!$G:$G,0),MATCH(Analyse!P$8,DataBase!$4:$4,0))</f>
        <v>20</v>
      </c>
      <c r="Q77" s="19">
        <f>INDEX(Ponderation!$W:$AA,MATCH(Analyse!Q$8,Ponderation!$W:$W,0),MATCH(Analyse!$B$5,Ponderation!$W$2:$AA$2,0))*INDEX(DataBase!$1:$1048576,MATCH(Analyse!$F77,DataBase!$G:$G,0),MATCH(Analyse!Q$8,DataBase!$4:$4,0))</f>
        <v>0</v>
      </c>
      <c r="R77" s="19">
        <f>INDEX(Ponderation!$W:$AA,MATCH(Analyse!R$8,Ponderation!$W:$W,0),MATCH(Analyse!$B$5,Ponderation!$W$2:$AA$2,0))*INDEX(DataBase!$1:$1048576,MATCH(Analyse!$F77,DataBase!$G:$G,0),MATCH(Analyse!R$8,DataBase!$4:$4,0))</f>
        <v>30</v>
      </c>
      <c r="S77" s="19">
        <f>INDEX(Ponderation!$W:$AA,MATCH(Analyse!S$8,Ponderation!$W:$W,0),MATCH(Analyse!$B$5,Ponderation!$W$2:$AA$2,0))*INDEX(DataBase!$1:$1048576,MATCH(Analyse!$F77,DataBase!$G:$G,0),MATCH(Analyse!S$8,DataBase!$4:$4,0))</f>
        <v>0</v>
      </c>
      <c r="T77" s="19">
        <f>INDEX(Ponderation!$W:$AA,MATCH(Analyse!T$8,Ponderation!$W:$W,0),MATCH(Analyse!$B$5,Ponderation!$W$2:$AA$2,0))*INDEX(DataBase!$1:$1048576,MATCH(Analyse!$F77,DataBase!$G:$G,0),MATCH(Analyse!T$8,DataBase!$4:$4,0))</f>
        <v>0</v>
      </c>
      <c r="U77" s="19">
        <f>INDEX(Ponderation!$W:$AA,MATCH(Analyse!U$8,Ponderation!$W:$W,0),MATCH(Analyse!$B$5,Ponderation!$W$2:$AA$2,0))*INDEX(DataBase!$1:$1048576,MATCH(Analyse!$F77,DataBase!$G:$G,0),MATCH(Analyse!U$8,DataBase!$4:$4,0))</f>
        <v>0</v>
      </c>
      <c r="V77" s="19">
        <f>INDEX(Ponderation!$W:$AA,MATCH(Analyse!V$8,Ponderation!$W:$W,0),MATCH(Analyse!$B$5,Ponderation!$W$2:$AA$2,0))*INDEX(DataBase!$1:$1048576,MATCH(Analyse!$F77,DataBase!$G:$G,0),MATCH(Analyse!V$8,DataBase!$4:$4,0))</f>
        <v>20</v>
      </c>
      <c r="W77" s="19">
        <f>INDEX(Ponderation!$W:$AA,MATCH(Analyse!W$8,Ponderation!$W:$W,0),MATCH(Analyse!$B$5,Ponderation!$W$2:$AA$2,0))*INDEX(DataBase!$1:$1048576,MATCH(Analyse!$F77,DataBase!$G:$G,0),MATCH(Analyse!W$8,DataBase!$4:$4,0))</f>
        <v>0</v>
      </c>
      <c r="X77" s="19">
        <f>INDEX(Ponderation!$W:$AA,MATCH(Analyse!X$8,Ponderation!$W:$W,0),MATCH(Analyse!$B$5,Ponderation!$W$2:$AA$2,0))*INDEX(DataBase!$1:$1048576,MATCH(Analyse!$F77,DataBase!$G:$G,0),MATCH(Analyse!X$8,DataBase!$4:$4,0))</f>
        <v>10</v>
      </c>
      <c r="Y77" s="19">
        <f>INDEX(Ponderation!$W:$AA,MATCH(Analyse!Y$8,Ponderation!$W:$W,0),MATCH(Analyse!$B$5,Ponderation!$W$2:$AA$2,0))*INDEX(DataBase!$1:$1048576,MATCH(Analyse!$F77,DataBase!$G:$G,0),MATCH(Analyse!Y$8,DataBase!$4:$4,0))</f>
        <v>10</v>
      </c>
      <c r="Z77" s="19">
        <f>INDEX(Ponderation!$W:$AA,MATCH(Analyse!Z$8,Ponderation!$W:$W,0),MATCH(Analyse!$B$5,Ponderation!$W$2:$AA$2,0))*INDEX(DataBase!$1:$1048576,MATCH(Analyse!$F77,DataBase!$G:$G,0),MATCH(Analyse!Z$8,DataBase!$4:$4,0))</f>
        <v>10</v>
      </c>
      <c r="AA77" s="19">
        <f>INDEX(Ponderation!$W:$AA,MATCH(Analyse!AA$8,Ponderation!$W:$W,0),MATCH(Analyse!$B$5,Ponderation!$W$2:$AA$2,0))*INDEX(DataBase!$1:$1048576,MATCH(Analyse!$F77,DataBase!$G:$G,0),MATCH(Analyse!AA$8,DataBase!$4:$4,0))</f>
        <v>10</v>
      </c>
      <c r="AB77" s="19">
        <f>INDEX(Ponderation!$W:$AA,MATCH(Analyse!AB$8,Ponderation!$W:$W,0),MATCH(Analyse!$B$5,Ponderation!$W$2:$AA$2,0))*INDEX(DataBase!$1:$1048576,MATCH(Analyse!$F77,DataBase!$G:$G,0),MATCH(Analyse!AB$8,DataBase!$4:$4,0))</f>
        <v>0</v>
      </c>
      <c r="AC77" s="19">
        <f>INDEX(Ponderation!$W:$AA,MATCH(Analyse!AC$8,Ponderation!$W:$W,0),MATCH(Analyse!$B$5,Ponderation!$W$2:$AA$2,0))*INDEX(DataBase!$1:$1048576,MATCH(Analyse!$F77,DataBase!$G:$G,0),MATCH(Analyse!AC$8,DataBase!$4:$4,0))</f>
        <v>0</v>
      </c>
      <c r="AD77" s="19">
        <f>INDEX(Ponderation!$W:$AA,MATCH(Analyse!AD$8,Ponderation!$W:$W,0),MATCH(Analyse!$B$5,Ponderation!$W$2:$AA$2,0))*INDEX(DataBase!$1:$1048576,MATCH(Analyse!$F77,DataBase!$G:$G,0),MATCH(Analyse!AD$8,DataBase!$4:$4,0))</f>
        <v>30</v>
      </c>
      <c r="AE77" s="19">
        <f>INDEX(Ponderation!$W:$AA,MATCH(Analyse!AE$8,Ponderation!$W:$W,0),MATCH(Analyse!$B$5,Ponderation!$W$2:$AA$2,0))*INDEX(DataBase!$1:$1048576,MATCH(Analyse!$F77,DataBase!$G:$G,0),MATCH(Analyse!AE$8,DataBase!$4:$4,0))</f>
        <v>30</v>
      </c>
      <c r="AF77" s="19">
        <f>INDEX(Ponderation!$W:$AA,MATCH(Analyse!AF$8,Ponderation!$W:$W,0),MATCH(Analyse!$B$5,Ponderation!$W$2:$AA$2,0))*INDEX(DataBase!$1:$1048576,MATCH(Analyse!$F77,DataBase!$G:$G,0),MATCH(Analyse!AF$8,DataBase!$4:$4,0))</f>
        <v>30</v>
      </c>
      <c r="AG77" s="19">
        <f>INDEX(Ponderation!$W:$AA,MATCH(Analyse!AG$8,Ponderation!$W:$W,0),MATCH(Analyse!$B$5,Ponderation!$W$2:$AA$2,0))*INDEX(DataBase!$1:$1048576,MATCH(Analyse!$F77,DataBase!$G:$G,0),MATCH(Analyse!AG$8,DataBase!$4:$4,0))</f>
        <v>0</v>
      </c>
      <c r="AH77" s="19">
        <f>INDEX(Ponderation!$W:$AA,MATCH(Analyse!AH$8,Ponderation!$W:$W,0),MATCH(Analyse!$B$5,Ponderation!$W$2:$AA$2,0))*INDEX(DataBase!$1:$1048576,MATCH(Analyse!$F77,DataBase!$G:$G,0),MATCH(Analyse!AH$8,DataBase!$4:$4,0))</f>
        <v>0</v>
      </c>
      <c r="AI77" s="19">
        <f>INDEX(Ponderation!$W:$AA,MATCH(Analyse!AI$8,Ponderation!$W:$W,0),MATCH(Analyse!$B$5,Ponderation!$W$2:$AA$2,0))*INDEX(DataBase!$1:$1048576,MATCH(Analyse!$F77,DataBase!$G:$G,0),MATCH(Analyse!AI$8,DataBase!$4:$4,0))</f>
        <v>10</v>
      </c>
      <c r="AJ77" s="19">
        <f>INDEX(Ponderation!$W:$AA,MATCH(Analyse!AJ$8,Ponderation!$W:$W,0),MATCH(Analyse!$B$5,Ponderation!$W$2:$AA$2,0))*INDEX(DataBase!$1:$1048576,MATCH(Analyse!$F77,DataBase!$G:$G,0),MATCH(Analyse!AJ$8,DataBase!$4:$4,0))</f>
        <v>20</v>
      </c>
      <c r="AK77" s="19">
        <f>INDEX(Ponderation!$W:$AA,MATCH(Analyse!AK$8,Ponderation!$W:$W,0),MATCH(Analyse!$B$5,Ponderation!$W$2:$AA$2,0))*INDEX(DataBase!$1:$1048576,MATCH(Analyse!$F77,DataBase!$G:$G,0),MATCH(Analyse!AK$8,DataBase!$4:$4,0))</f>
        <v>0</v>
      </c>
      <c r="AL77" s="19">
        <f>INDEX(Ponderation!$W:$AA,MATCH(Analyse!AL$8,Ponderation!$W:$W,0),MATCH(Analyse!$B$5,Ponderation!$W$2:$AA$2,0))*INDEX(DataBase!$1:$1048576,MATCH(Analyse!$F77,DataBase!$G:$G,0),MATCH(Analyse!AL$8,DataBase!$4:$4,0))</f>
        <v>0</v>
      </c>
      <c r="AM77" s="19">
        <f>INDEX(Ponderation!$W:$AA,MATCH(Analyse!AM$8,Ponderation!$W:$W,0),MATCH(Analyse!$B$5,Ponderation!$W$2:$AA$2,0))*INDEX(DataBase!$1:$1048576,MATCH(Analyse!$F77,DataBase!$G:$G,0),MATCH(Analyse!AM$8,DataBase!$4:$4,0))</f>
        <v>20</v>
      </c>
      <c r="AN77" s="19">
        <f>INDEX(Ponderation!$W:$AA,MATCH(Analyse!AN$8,Ponderation!$W:$W,0),MATCH(Analyse!$B$5,Ponderation!$W$2:$AA$2,0))*INDEX(DataBase!$1:$1048576,MATCH(Analyse!$F77,DataBase!$G:$G,0),MATCH(Analyse!AN$8,DataBase!$4:$4,0))</f>
        <v>0</v>
      </c>
      <c r="AO77" s="19">
        <f>INDEX(Ponderation!$W:$AA,MATCH(Analyse!AO$8,Ponderation!$W:$W,0),MATCH(Analyse!$B$5,Ponderation!$W$2:$AA$2,0))*INDEX(DataBase!$1:$1048576,MATCH(Analyse!$F77,DataBase!$G:$G,0),MATCH(Analyse!AO$8,DataBase!$4:$4,0))</f>
        <v>0</v>
      </c>
      <c r="AP77" s="19">
        <f>INDEX(Ponderation!$W:$AA,MATCH(Analyse!AP$8,Ponderation!$W:$W,0),MATCH(Analyse!$B$5,Ponderation!$W$2:$AA$2,0))*INDEX(DataBase!$1:$1048576,MATCH(Analyse!$F77,DataBase!$G:$G,0),MATCH(Analyse!AP$8,DataBase!$4:$4,0))</f>
        <v>0</v>
      </c>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c r="ALP77" s="1"/>
      <c r="ALQ77" s="1"/>
      <c r="ALR77" s="1"/>
      <c r="ALS77" s="1"/>
      <c r="ALT77" s="1"/>
      <c r="ALU77" s="1"/>
      <c r="ALV77"/>
      <c r="ALW77"/>
      <c r="ALX77"/>
    </row>
    <row r="78" spans="1:1012" ht="18">
      <c r="A78" s="112" t="str">
        <f>DataBase!B74</f>
        <v>Gasterosteus aculeatus</v>
      </c>
      <c r="B78" s="112" t="str">
        <f>DataBase!C74</f>
        <v>SOD</v>
      </c>
      <c r="C78" s="112" t="str">
        <f>DataBase!D74</f>
        <v>Continental</v>
      </c>
      <c r="D78" s="112" t="str">
        <f>DataBase!E74</f>
        <v>JM. Porcher</v>
      </c>
      <c r="E78" s="112" t="str">
        <f>DataBase!F74</f>
        <v>SEBIO</v>
      </c>
      <c r="F78" s="20" t="str">
        <f t="shared" si="2"/>
        <v>Gasterosteus aculeatus SOD</v>
      </c>
      <c r="G78" s="20">
        <f>_xlfn.RANK.EQ(H78,$H$9:$H$997,0)+COUNTIF(H$8:H77,H78)</f>
        <v>136</v>
      </c>
      <c r="H78" s="20">
        <f t="shared" si="3"/>
        <v>280</v>
      </c>
      <c r="I78" s="19">
        <f>INDEX(Ponderation!$W:$AA,MATCH(Analyse!I$8,Ponderation!$W:$W,0),MATCH(Analyse!$B$5,Ponderation!$W$2:$AA$2,0))*INDEX(DataBase!$1:$1048576,MATCH(Analyse!$F78,DataBase!$G:$G,0),MATCH(Analyse!I$8,DataBase!$4:$4,0))</f>
        <v>0</v>
      </c>
      <c r="J78" s="19">
        <f>INDEX(Ponderation!$W:$AA,MATCH(Analyse!J$8,Ponderation!$W:$W,0),MATCH(Analyse!$B$5,Ponderation!$W$2:$AA$2,0))*INDEX(DataBase!$1:$1048576,MATCH(Analyse!$F78,DataBase!$G:$G,0),MATCH(Analyse!J$8,DataBase!$4:$4,0))</f>
        <v>20</v>
      </c>
      <c r="K78" s="19">
        <f>INDEX(Ponderation!$W:$AA,MATCH(Analyse!K$8,Ponderation!$W:$W,0),MATCH(Analyse!$B$5,Ponderation!$W$2:$AA$2,0))*INDEX(DataBase!$1:$1048576,MATCH(Analyse!$F78,DataBase!$G:$G,0),MATCH(Analyse!K$8,DataBase!$4:$4,0))</f>
        <v>0</v>
      </c>
      <c r="L78" s="19">
        <f>INDEX(Ponderation!$W:$AA,MATCH(Analyse!L$8,Ponderation!$W:$W,0),MATCH(Analyse!$B$5,Ponderation!$W$2:$AA$2,0))*INDEX(DataBase!$1:$1048576,MATCH(Analyse!$F78,DataBase!$G:$G,0),MATCH(Analyse!L$8,DataBase!$4:$4,0))</f>
        <v>0</v>
      </c>
      <c r="M78" s="19">
        <f>INDEX(Ponderation!$W:$AA,MATCH(Analyse!M$8,Ponderation!$W:$W,0),MATCH(Analyse!$B$5,Ponderation!$W$2:$AA$2,0))*INDEX(DataBase!$1:$1048576,MATCH(Analyse!$F78,DataBase!$G:$G,0),MATCH(Analyse!M$8,DataBase!$4:$4,0))</f>
        <v>0</v>
      </c>
      <c r="N78" s="19">
        <f>INDEX(Ponderation!$W:$AA,MATCH(Analyse!N$8,Ponderation!$W:$W,0),MATCH(Analyse!$B$5,Ponderation!$W$2:$AA$2,0))*INDEX(DataBase!$1:$1048576,MATCH(Analyse!$F78,DataBase!$G:$G,0),MATCH(Analyse!N$8,DataBase!$4:$4,0))</f>
        <v>10</v>
      </c>
      <c r="O78" s="19">
        <f>INDEX(Ponderation!$W:$AA,MATCH(Analyse!O$8,Ponderation!$W:$W,0),MATCH(Analyse!$B$5,Ponderation!$W$2:$AA$2,0))*INDEX(DataBase!$1:$1048576,MATCH(Analyse!$F78,DataBase!$G:$G,0),MATCH(Analyse!O$8,DataBase!$4:$4,0))</f>
        <v>0</v>
      </c>
      <c r="P78" s="19">
        <f>INDEX(Ponderation!$W:$AA,MATCH(Analyse!P$8,Ponderation!$W:$W,0),MATCH(Analyse!$B$5,Ponderation!$W$2:$AA$2,0))*INDEX(DataBase!$1:$1048576,MATCH(Analyse!$F78,DataBase!$G:$G,0),MATCH(Analyse!P$8,DataBase!$4:$4,0))</f>
        <v>20</v>
      </c>
      <c r="Q78" s="19">
        <f>INDEX(Ponderation!$W:$AA,MATCH(Analyse!Q$8,Ponderation!$W:$W,0),MATCH(Analyse!$B$5,Ponderation!$W$2:$AA$2,0))*INDEX(DataBase!$1:$1048576,MATCH(Analyse!$F78,DataBase!$G:$G,0),MATCH(Analyse!Q$8,DataBase!$4:$4,0))</f>
        <v>0</v>
      </c>
      <c r="R78" s="19">
        <f>INDEX(Ponderation!$W:$AA,MATCH(Analyse!R$8,Ponderation!$W:$W,0),MATCH(Analyse!$B$5,Ponderation!$W$2:$AA$2,0))*INDEX(DataBase!$1:$1048576,MATCH(Analyse!$F78,DataBase!$G:$G,0),MATCH(Analyse!R$8,DataBase!$4:$4,0))</f>
        <v>30</v>
      </c>
      <c r="S78" s="19">
        <f>INDEX(Ponderation!$W:$AA,MATCH(Analyse!S$8,Ponderation!$W:$W,0),MATCH(Analyse!$B$5,Ponderation!$W$2:$AA$2,0))*INDEX(DataBase!$1:$1048576,MATCH(Analyse!$F78,DataBase!$G:$G,0),MATCH(Analyse!S$8,DataBase!$4:$4,0))</f>
        <v>0</v>
      </c>
      <c r="T78" s="19">
        <f>INDEX(Ponderation!$W:$AA,MATCH(Analyse!T$8,Ponderation!$W:$W,0),MATCH(Analyse!$B$5,Ponderation!$W$2:$AA$2,0))*INDEX(DataBase!$1:$1048576,MATCH(Analyse!$F78,DataBase!$G:$G,0),MATCH(Analyse!T$8,DataBase!$4:$4,0))</f>
        <v>0</v>
      </c>
      <c r="U78" s="19">
        <f>INDEX(Ponderation!$W:$AA,MATCH(Analyse!U$8,Ponderation!$W:$W,0),MATCH(Analyse!$B$5,Ponderation!$W$2:$AA$2,0))*INDEX(DataBase!$1:$1048576,MATCH(Analyse!$F78,DataBase!$G:$G,0),MATCH(Analyse!U$8,DataBase!$4:$4,0))</f>
        <v>0</v>
      </c>
      <c r="V78" s="19">
        <f>INDEX(Ponderation!$W:$AA,MATCH(Analyse!V$8,Ponderation!$W:$W,0),MATCH(Analyse!$B$5,Ponderation!$W$2:$AA$2,0))*INDEX(DataBase!$1:$1048576,MATCH(Analyse!$F78,DataBase!$G:$G,0),MATCH(Analyse!V$8,DataBase!$4:$4,0))</f>
        <v>20</v>
      </c>
      <c r="W78" s="19">
        <f>INDEX(Ponderation!$W:$AA,MATCH(Analyse!W$8,Ponderation!$W:$W,0),MATCH(Analyse!$B$5,Ponderation!$W$2:$AA$2,0))*INDEX(DataBase!$1:$1048576,MATCH(Analyse!$F78,DataBase!$G:$G,0),MATCH(Analyse!W$8,DataBase!$4:$4,0))</f>
        <v>0</v>
      </c>
      <c r="X78" s="19">
        <f>INDEX(Ponderation!$W:$AA,MATCH(Analyse!X$8,Ponderation!$W:$W,0),MATCH(Analyse!$B$5,Ponderation!$W$2:$AA$2,0))*INDEX(DataBase!$1:$1048576,MATCH(Analyse!$F78,DataBase!$G:$G,0),MATCH(Analyse!X$8,DataBase!$4:$4,0))</f>
        <v>10</v>
      </c>
      <c r="Y78" s="19">
        <f>INDEX(Ponderation!$W:$AA,MATCH(Analyse!Y$8,Ponderation!$W:$W,0),MATCH(Analyse!$B$5,Ponderation!$W$2:$AA$2,0))*INDEX(DataBase!$1:$1048576,MATCH(Analyse!$F78,DataBase!$G:$G,0),MATCH(Analyse!Y$8,DataBase!$4:$4,0))</f>
        <v>10</v>
      </c>
      <c r="Z78" s="19">
        <f>INDEX(Ponderation!$W:$AA,MATCH(Analyse!Z$8,Ponderation!$W:$W,0),MATCH(Analyse!$B$5,Ponderation!$W$2:$AA$2,0))*INDEX(DataBase!$1:$1048576,MATCH(Analyse!$F78,DataBase!$G:$G,0),MATCH(Analyse!Z$8,DataBase!$4:$4,0))</f>
        <v>10</v>
      </c>
      <c r="AA78" s="19">
        <f>INDEX(Ponderation!$W:$AA,MATCH(Analyse!AA$8,Ponderation!$W:$W,0),MATCH(Analyse!$B$5,Ponderation!$W$2:$AA$2,0))*INDEX(DataBase!$1:$1048576,MATCH(Analyse!$F78,DataBase!$G:$G,0),MATCH(Analyse!AA$8,DataBase!$4:$4,0))</f>
        <v>10</v>
      </c>
      <c r="AB78" s="19">
        <f>INDEX(Ponderation!$W:$AA,MATCH(Analyse!AB$8,Ponderation!$W:$W,0),MATCH(Analyse!$B$5,Ponderation!$W$2:$AA$2,0))*INDEX(DataBase!$1:$1048576,MATCH(Analyse!$F78,DataBase!$G:$G,0),MATCH(Analyse!AB$8,DataBase!$4:$4,0))</f>
        <v>0</v>
      </c>
      <c r="AC78" s="19">
        <f>INDEX(Ponderation!$W:$AA,MATCH(Analyse!AC$8,Ponderation!$W:$W,0),MATCH(Analyse!$B$5,Ponderation!$W$2:$AA$2,0))*INDEX(DataBase!$1:$1048576,MATCH(Analyse!$F78,DataBase!$G:$G,0),MATCH(Analyse!AC$8,DataBase!$4:$4,0))</f>
        <v>0</v>
      </c>
      <c r="AD78" s="19">
        <f>INDEX(Ponderation!$W:$AA,MATCH(Analyse!AD$8,Ponderation!$W:$W,0),MATCH(Analyse!$B$5,Ponderation!$W$2:$AA$2,0))*INDEX(DataBase!$1:$1048576,MATCH(Analyse!$F78,DataBase!$G:$G,0),MATCH(Analyse!AD$8,DataBase!$4:$4,0))</f>
        <v>30</v>
      </c>
      <c r="AE78" s="19">
        <f>INDEX(Ponderation!$W:$AA,MATCH(Analyse!AE$8,Ponderation!$W:$W,0),MATCH(Analyse!$B$5,Ponderation!$W$2:$AA$2,0))*INDEX(DataBase!$1:$1048576,MATCH(Analyse!$F78,DataBase!$G:$G,0),MATCH(Analyse!AE$8,DataBase!$4:$4,0))</f>
        <v>30</v>
      </c>
      <c r="AF78" s="19">
        <f>INDEX(Ponderation!$W:$AA,MATCH(Analyse!AF$8,Ponderation!$W:$W,0),MATCH(Analyse!$B$5,Ponderation!$W$2:$AA$2,0))*INDEX(DataBase!$1:$1048576,MATCH(Analyse!$F78,DataBase!$G:$G,0),MATCH(Analyse!AF$8,DataBase!$4:$4,0))</f>
        <v>30</v>
      </c>
      <c r="AG78" s="19">
        <f>INDEX(Ponderation!$W:$AA,MATCH(Analyse!AG$8,Ponderation!$W:$W,0),MATCH(Analyse!$B$5,Ponderation!$W$2:$AA$2,0))*INDEX(DataBase!$1:$1048576,MATCH(Analyse!$F78,DataBase!$G:$G,0),MATCH(Analyse!AG$8,DataBase!$4:$4,0))</f>
        <v>0</v>
      </c>
      <c r="AH78" s="19">
        <f>INDEX(Ponderation!$W:$AA,MATCH(Analyse!AH$8,Ponderation!$W:$W,0),MATCH(Analyse!$B$5,Ponderation!$W$2:$AA$2,0))*INDEX(DataBase!$1:$1048576,MATCH(Analyse!$F78,DataBase!$G:$G,0),MATCH(Analyse!AH$8,DataBase!$4:$4,0))</f>
        <v>0</v>
      </c>
      <c r="AI78" s="19">
        <f>INDEX(Ponderation!$W:$AA,MATCH(Analyse!AI$8,Ponderation!$W:$W,0),MATCH(Analyse!$B$5,Ponderation!$W$2:$AA$2,0))*INDEX(DataBase!$1:$1048576,MATCH(Analyse!$F78,DataBase!$G:$G,0),MATCH(Analyse!AI$8,DataBase!$4:$4,0))</f>
        <v>10</v>
      </c>
      <c r="AJ78" s="19">
        <f>INDEX(Ponderation!$W:$AA,MATCH(Analyse!AJ$8,Ponderation!$W:$W,0),MATCH(Analyse!$B$5,Ponderation!$W$2:$AA$2,0))*INDEX(DataBase!$1:$1048576,MATCH(Analyse!$F78,DataBase!$G:$G,0),MATCH(Analyse!AJ$8,DataBase!$4:$4,0))</f>
        <v>20</v>
      </c>
      <c r="AK78" s="19">
        <f>INDEX(Ponderation!$W:$AA,MATCH(Analyse!AK$8,Ponderation!$W:$W,0),MATCH(Analyse!$B$5,Ponderation!$W$2:$AA$2,0))*INDEX(DataBase!$1:$1048576,MATCH(Analyse!$F78,DataBase!$G:$G,0),MATCH(Analyse!AK$8,DataBase!$4:$4,0))</f>
        <v>0</v>
      </c>
      <c r="AL78" s="19">
        <f>INDEX(Ponderation!$W:$AA,MATCH(Analyse!AL$8,Ponderation!$W:$W,0),MATCH(Analyse!$B$5,Ponderation!$W$2:$AA$2,0))*INDEX(DataBase!$1:$1048576,MATCH(Analyse!$F78,DataBase!$G:$G,0),MATCH(Analyse!AL$8,DataBase!$4:$4,0))</f>
        <v>0</v>
      </c>
      <c r="AM78" s="19">
        <f>INDEX(Ponderation!$W:$AA,MATCH(Analyse!AM$8,Ponderation!$W:$W,0),MATCH(Analyse!$B$5,Ponderation!$W$2:$AA$2,0))*INDEX(DataBase!$1:$1048576,MATCH(Analyse!$F78,DataBase!$G:$G,0),MATCH(Analyse!AM$8,DataBase!$4:$4,0))</f>
        <v>20</v>
      </c>
      <c r="AN78" s="19">
        <f>INDEX(Ponderation!$W:$AA,MATCH(Analyse!AN$8,Ponderation!$W:$W,0),MATCH(Analyse!$B$5,Ponderation!$W$2:$AA$2,0))*INDEX(DataBase!$1:$1048576,MATCH(Analyse!$F78,DataBase!$G:$G,0),MATCH(Analyse!AN$8,DataBase!$4:$4,0))</f>
        <v>0</v>
      </c>
      <c r="AO78" s="19">
        <f>INDEX(Ponderation!$W:$AA,MATCH(Analyse!AO$8,Ponderation!$W:$W,0),MATCH(Analyse!$B$5,Ponderation!$W$2:$AA$2,0))*INDEX(DataBase!$1:$1048576,MATCH(Analyse!$F78,DataBase!$G:$G,0),MATCH(Analyse!AO$8,DataBase!$4:$4,0))</f>
        <v>0</v>
      </c>
      <c r="AP78" s="19">
        <f>INDEX(Ponderation!$W:$AA,MATCH(Analyse!AP$8,Ponderation!$W:$W,0),MATCH(Analyse!$B$5,Ponderation!$W$2:$AA$2,0))*INDEX(DataBase!$1:$1048576,MATCH(Analyse!$F78,DataBase!$G:$G,0),MATCH(Analyse!AP$8,DataBase!$4:$4,0))</f>
        <v>0</v>
      </c>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c r="AKX78" s="1"/>
      <c r="AKY78" s="1"/>
      <c r="AKZ78" s="1"/>
      <c r="ALA78" s="1"/>
      <c r="ALB78" s="1"/>
      <c r="ALC78" s="1"/>
      <c r="ALD78" s="1"/>
      <c r="ALE78" s="1"/>
      <c r="ALF78" s="1"/>
      <c r="ALG78" s="1"/>
      <c r="ALH78" s="1"/>
      <c r="ALI78" s="1"/>
      <c r="ALJ78" s="1"/>
      <c r="ALK78" s="1"/>
      <c r="ALL78" s="1"/>
      <c r="ALM78" s="1"/>
      <c r="ALN78" s="1"/>
      <c r="ALO78" s="1"/>
      <c r="ALP78" s="1"/>
      <c r="ALQ78" s="1"/>
      <c r="ALR78" s="1"/>
      <c r="ALS78" s="1"/>
      <c r="ALT78" s="1"/>
      <c r="ALU78" s="1"/>
      <c r="ALV78"/>
      <c r="ALW78"/>
      <c r="ALX78"/>
    </row>
    <row r="79" spans="1:1012" ht="18">
      <c r="A79" s="112" t="str">
        <f>DataBase!B75</f>
        <v>Gasterosteus aculeatus</v>
      </c>
      <c r="B79" s="112" t="str">
        <f>DataBase!C75</f>
        <v>Catalase</v>
      </c>
      <c r="C79" s="112" t="str">
        <f>DataBase!D75</f>
        <v>Continental</v>
      </c>
      <c r="D79" s="112" t="str">
        <f>DataBase!E75</f>
        <v>JM. Porcher</v>
      </c>
      <c r="E79" s="112" t="str">
        <f>DataBase!F75</f>
        <v>SEBIO</v>
      </c>
      <c r="F79" s="20" t="str">
        <f t="shared" si="2"/>
        <v>Gasterosteus aculeatus Catalase</v>
      </c>
      <c r="G79" s="20">
        <f>_xlfn.RANK.EQ(H79,$H$9:$H$997,0)+COUNTIF(H$8:H78,H79)</f>
        <v>137</v>
      </c>
      <c r="H79" s="20">
        <f t="shared" si="3"/>
        <v>280</v>
      </c>
      <c r="I79" s="19">
        <f>INDEX(Ponderation!$W:$AA,MATCH(Analyse!I$8,Ponderation!$W:$W,0),MATCH(Analyse!$B$5,Ponderation!$W$2:$AA$2,0))*INDEX(DataBase!$1:$1048576,MATCH(Analyse!$F79,DataBase!$G:$G,0),MATCH(Analyse!I$8,DataBase!$4:$4,0))</f>
        <v>0</v>
      </c>
      <c r="J79" s="19">
        <f>INDEX(Ponderation!$W:$AA,MATCH(Analyse!J$8,Ponderation!$W:$W,0),MATCH(Analyse!$B$5,Ponderation!$W$2:$AA$2,0))*INDEX(DataBase!$1:$1048576,MATCH(Analyse!$F79,DataBase!$G:$G,0),MATCH(Analyse!J$8,DataBase!$4:$4,0))</f>
        <v>20</v>
      </c>
      <c r="K79" s="19">
        <f>INDEX(Ponderation!$W:$AA,MATCH(Analyse!K$8,Ponderation!$W:$W,0),MATCH(Analyse!$B$5,Ponderation!$W$2:$AA$2,0))*INDEX(DataBase!$1:$1048576,MATCH(Analyse!$F79,DataBase!$G:$G,0),MATCH(Analyse!K$8,DataBase!$4:$4,0))</f>
        <v>0</v>
      </c>
      <c r="L79" s="19">
        <f>INDEX(Ponderation!$W:$AA,MATCH(Analyse!L$8,Ponderation!$W:$W,0),MATCH(Analyse!$B$5,Ponderation!$W$2:$AA$2,0))*INDEX(DataBase!$1:$1048576,MATCH(Analyse!$F79,DataBase!$G:$G,0),MATCH(Analyse!L$8,DataBase!$4:$4,0))</f>
        <v>0</v>
      </c>
      <c r="M79" s="19">
        <f>INDEX(Ponderation!$W:$AA,MATCH(Analyse!M$8,Ponderation!$W:$W,0),MATCH(Analyse!$B$5,Ponderation!$W$2:$AA$2,0))*INDEX(DataBase!$1:$1048576,MATCH(Analyse!$F79,DataBase!$G:$G,0),MATCH(Analyse!M$8,DataBase!$4:$4,0))</f>
        <v>0</v>
      </c>
      <c r="N79" s="19">
        <f>INDEX(Ponderation!$W:$AA,MATCH(Analyse!N$8,Ponderation!$W:$W,0),MATCH(Analyse!$B$5,Ponderation!$W$2:$AA$2,0))*INDEX(DataBase!$1:$1048576,MATCH(Analyse!$F79,DataBase!$G:$G,0),MATCH(Analyse!N$8,DataBase!$4:$4,0))</f>
        <v>10</v>
      </c>
      <c r="O79" s="19">
        <f>INDEX(Ponderation!$W:$AA,MATCH(Analyse!O$8,Ponderation!$W:$W,0),MATCH(Analyse!$B$5,Ponderation!$W$2:$AA$2,0))*INDEX(DataBase!$1:$1048576,MATCH(Analyse!$F79,DataBase!$G:$G,0),MATCH(Analyse!O$8,DataBase!$4:$4,0))</f>
        <v>0</v>
      </c>
      <c r="P79" s="19">
        <f>INDEX(Ponderation!$W:$AA,MATCH(Analyse!P$8,Ponderation!$W:$W,0),MATCH(Analyse!$B$5,Ponderation!$W$2:$AA$2,0))*INDEX(DataBase!$1:$1048576,MATCH(Analyse!$F79,DataBase!$G:$G,0),MATCH(Analyse!P$8,DataBase!$4:$4,0))</f>
        <v>20</v>
      </c>
      <c r="Q79" s="19">
        <f>INDEX(Ponderation!$W:$AA,MATCH(Analyse!Q$8,Ponderation!$W:$W,0),MATCH(Analyse!$B$5,Ponderation!$W$2:$AA$2,0))*INDEX(DataBase!$1:$1048576,MATCH(Analyse!$F79,DataBase!$G:$G,0),MATCH(Analyse!Q$8,DataBase!$4:$4,0))</f>
        <v>0</v>
      </c>
      <c r="R79" s="19">
        <f>INDEX(Ponderation!$W:$AA,MATCH(Analyse!R$8,Ponderation!$W:$W,0),MATCH(Analyse!$B$5,Ponderation!$W$2:$AA$2,0))*INDEX(DataBase!$1:$1048576,MATCH(Analyse!$F79,DataBase!$G:$G,0),MATCH(Analyse!R$8,DataBase!$4:$4,0))</f>
        <v>30</v>
      </c>
      <c r="S79" s="19">
        <f>INDEX(Ponderation!$W:$AA,MATCH(Analyse!S$8,Ponderation!$W:$W,0),MATCH(Analyse!$B$5,Ponderation!$W$2:$AA$2,0))*INDEX(DataBase!$1:$1048576,MATCH(Analyse!$F79,DataBase!$G:$G,0),MATCH(Analyse!S$8,DataBase!$4:$4,0))</f>
        <v>0</v>
      </c>
      <c r="T79" s="19">
        <f>INDEX(Ponderation!$W:$AA,MATCH(Analyse!T$8,Ponderation!$W:$W,0),MATCH(Analyse!$B$5,Ponderation!$W$2:$AA$2,0))*INDEX(DataBase!$1:$1048576,MATCH(Analyse!$F79,DataBase!$G:$G,0),MATCH(Analyse!T$8,DataBase!$4:$4,0))</f>
        <v>0</v>
      </c>
      <c r="U79" s="19">
        <f>INDEX(Ponderation!$W:$AA,MATCH(Analyse!U$8,Ponderation!$W:$W,0),MATCH(Analyse!$B$5,Ponderation!$W$2:$AA$2,0))*INDEX(DataBase!$1:$1048576,MATCH(Analyse!$F79,DataBase!$G:$G,0),MATCH(Analyse!U$8,DataBase!$4:$4,0))</f>
        <v>0</v>
      </c>
      <c r="V79" s="19">
        <f>INDEX(Ponderation!$W:$AA,MATCH(Analyse!V$8,Ponderation!$W:$W,0),MATCH(Analyse!$B$5,Ponderation!$W$2:$AA$2,0))*INDEX(DataBase!$1:$1048576,MATCH(Analyse!$F79,DataBase!$G:$G,0),MATCH(Analyse!V$8,DataBase!$4:$4,0))</f>
        <v>20</v>
      </c>
      <c r="W79" s="19">
        <f>INDEX(Ponderation!$W:$AA,MATCH(Analyse!W$8,Ponderation!$W:$W,0),MATCH(Analyse!$B$5,Ponderation!$W$2:$AA$2,0))*INDEX(DataBase!$1:$1048576,MATCH(Analyse!$F79,DataBase!$G:$G,0),MATCH(Analyse!W$8,DataBase!$4:$4,0))</f>
        <v>0</v>
      </c>
      <c r="X79" s="19">
        <f>INDEX(Ponderation!$W:$AA,MATCH(Analyse!X$8,Ponderation!$W:$W,0),MATCH(Analyse!$B$5,Ponderation!$W$2:$AA$2,0))*INDEX(DataBase!$1:$1048576,MATCH(Analyse!$F79,DataBase!$G:$G,0),MATCH(Analyse!X$8,DataBase!$4:$4,0))</f>
        <v>10</v>
      </c>
      <c r="Y79" s="19">
        <f>INDEX(Ponderation!$W:$AA,MATCH(Analyse!Y$8,Ponderation!$W:$W,0),MATCH(Analyse!$B$5,Ponderation!$W$2:$AA$2,0))*INDEX(DataBase!$1:$1048576,MATCH(Analyse!$F79,DataBase!$G:$G,0),MATCH(Analyse!Y$8,DataBase!$4:$4,0))</f>
        <v>10</v>
      </c>
      <c r="Z79" s="19">
        <f>INDEX(Ponderation!$W:$AA,MATCH(Analyse!Z$8,Ponderation!$W:$W,0),MATCH(Analyse!$B$5,Ponderation!$W$2:$AA$2,0))*INDEX(DataBase!$1:$1048576,MATCH(Analyse!$F79,DataBase!$G:$G,0),MATCH(Analyse!Z$8,DataBase!$4:$4,0))</f>
        <v>10</v>
      </c>
      <c r="AA79" s="19">
        <f>INDEX(Ponderation!$W:$AA,MATCH(Analyse!AA$8,Ponderation!$W:$W,0),MATCH(Analyse!$B$5,Ponderation!$W$2:$AA$2,0))*INDEX(DataBase!$1:$1048576,MATCH(Analyse!$F79,DataBase!$G:$G,0),MATCH(Analyse!AA$8,DataBase!$4:$4,0))</f>
        <v>10</v>
      </c>
      <c r="AB79" s="19">
        <f>INDEX(Ponderation!$W:$AA,MATCH(Analyse!AB$8,Ponderation!$W:$W,0),MATCH(Analyse!$B$5,Ponderation!$W$2:$AA$2,0))*INDEX(DataBase!$1:$1048576,MATCH(Analyse!$F79,DataBase!$G:$G,0),MATCH(Analyse!AB$8,DataBase!$4:$4,0))</f>
        <v>0</v>
      </c>
      <c r="AC79" s="19">
        <f>INDEX(Ponderation!$W:$AA,MATCH(Analyse!AC$8,Ponderation!$W:$W,0),MATCH(Analyse!$B$5,Ponderation!$W$2:$AA$2,0))*INDEX(DataBase!$1:$1048576,MATCH(Analyse!$F79,DataBase!$G:$G,0),MATCH(Analyse!AC$8,DataBase!$4:$4,0))</f>
        <v>0</v>
      </c>
      <c r="AD79" s="19">
        <f>INDEX(Ponderation!$W:$AA,MATCH(Analyse!AD$8,Ponderation!$W:$W,0),MATCH(Analyse!$B$5,Ponderation!$W$2:$AA$2,0))*INDEX(DataBase!$1:$1048576,MATCH(Analyse!$F79,DataBase!$G:$G,0),MATCH(Analyse!AD$8,DataBase!$4:$4,0))</f>
        <v>30</v>
      </c>
      <c r="AE79" s="19">
        <f>INDEX(Ponderation!$W:$AA,MATCH(Analyse!AE$8,Ponderation!$W:$W,0),MATCH(Analyse!$B$5,Ponderation!$W$2:$AA$2,0))*INDEX(DataBase!$1:$1048576,MATCH(Analyse!$F79,DataBase!$G:$G,0),MATCH(Analyse!AE$8,DataBase!$4:$4,0))</f>
        <v>30</v>
      </c>
      <c r="AF79" s="19">
        <f>INDEX(Ponderation!$W:$AA,MATCH(Analyse!AF$8,Ponderation!$W:$W,0),MATCH(Analyse!$B$5,Ponderation!$W$2:$AA$2,0))*INDEX(DataBase!$1:$1048576,MATCH(Analyse!$F79,DataBase!$G:$G,0),MATCH(Analyse!AF$8,DataBase!$4:$4,0))</f>
        <v>30</v>
      </c>
      <c r="AG79" s="19">
        <f>INDEX(Ponderation!$W:$AA,MATCH(Analyse!AG$8,Ponderation!$W:$W,0),MATCH(Analyse!$B$5,Ponderation!$W$2:$AA$2,0))*INDEX(DataBase!$1:$1048576,MATCH(Analyse!$F79,DataBase!$G:$G,0),MATCH(Analyse!AG$8,DataBase!$4:$4,0))</f>
        <v>0</v>
      </c>
      <c r="AH79" s="19">
        <f>INDEX(Ponderation!$W:$AA,MATCH(Analyse!AH$8,Ponderation!$W:$W,0),MATCH(Analyse!$B$5,Ponderation!$W$2:$AA$2,0))*INDEX(DataBase!$1:$1048576,MATCH(Analyse!$F79,DataBase!$G:$G,0),MATCH(Analyse!AH$8,DataBase!$4:$4,0))</f>
        <v>0</v>
      </c>
      <c r="AI79" s="19">
        <f>INDEX(Ponderation!$W:$AA,MATCH(Analyse!AI$8,Ponderation!$W:$W,0),MATCH(Analyse!$B$5,Ponderation!$W$2:$AA$2,0))*INDEX(DataBase!$1:$1048576,MATCH(Analyse!$F79,DataBase!$G:$G,0),MATCH(Analyse!AI$8,DataBase!$4:$4,0))</f>
        <v>10</v>
      </c>
      <c r="AJ79" s="19">
        <f>INDEX(Ponderation!$W:$AA,MATCH(Analyse!AJ$8,Ponderation!$W:$W,0),MATCH(Analyse!$B$5,Ponderation!$W$2:$AA$2,0))*INDEX(DataBase!$1:$1048576,MATCH(Analyse!$F79,DataBase!$G:$G,0),MATCH(Analyse!AJ$8,DataBase!$4:$4,0))</f>
        <v>20</v>
      </c>
      <c r="AK79" s="19">
        <f>INDEX(Ponderation!$W:$AA,MATCH(Analyse!AK$8,Ponderation!$W:$W,0),MATCH(Analyse!$B$5,Ponderation!$W$2:$AA$2,0))*INDEX(DataBase!$1:$1048576,MATCH(Analyse!$F79,DataBase!$G:$G,0),MATCH(Analyse!AK$8,DataBase!$4:$4,0))</f>
        <v>0</v>
      </c>
      <c r="AL79" s="19">
        <f>INDEX(Ponderation!$W:$AA,MATCH(Analyse!AL$8,Ponderation!$W:$W,0),MATCH(Analyse!$B$5,Ponderation!$W$2:$AA$2,0))*INDEX(DataBase!$1:$1048576,MATCH(Analyse!$F79,DataBase!$G:$G,0),MATCH(Analyse!AL$8,DataBase!$4:$4,0))</f>
        <v>0</v>
      </c>
      <c r="AM79" s="19">
        <f>INDEX(Ponderation!$W:$AA,MATCH(Analyse!AM$8,Ponderation!$W:$W,0),MATCH(Analyse!$B$5,Ponderation!$W$2:$AA$2,0))*INDEX(DataBase!$1:$1048576,MATCH(Analyse!$F79,DataBase!$G:$G,0),MATCH(Analyse!AM$8,DataBase!$4:$4,0))</f>
        <v>20</v>
      </c>
      <c r="AN79" s="19">
        <f>INDEX(Ponderation!$W:$AA,MATCH(Analyse!AN$8,Ponderation!$W:$W,0),MATCH(Analyse!$B$5,Ponderation!$W$2:$AA$2,0))*INDEX(DataBase!$1:$1048576,MATCH(Analyse!$F79,DataBase!$G:$G,0),MATCH(Analyse!AN$8,DataBase!$4:$4,0))</f>
        <v>0</v>
      </c>
      <c r="AO79" s="19">
        <f>INDEX(Ponderation!$W:$AA,MATCH(Analyse!AO$8,Ponderation!$W:$W,0),MATCH(Analyse!$B$5,Ponderation!$W$2:$AA$2,0))*INDEX(DataBase!$1:$1048576,MATCH(Analyse!$F79,DataBase!$G:$G,0),MATCH(Analyse!AO$8,DataBase!$4:$4,0))</f>
        <v>0</v>
      </c>
      <c r="AP79" s="19">
        <f>INDEX(Ponderation!$W:$AA,MATCH(Analyse!AP$8,Ponderation!$W:$W,0),MATCH(Analyse!$B$5,Ponderation!$W$2:$AA$2,0))*INDEX(DataBase!$1:$1048576,MATCH(Analyse!$F79,DataBase!$G:$G,0),MATCH(Analyse!AP$8,DataBase!$4:$4,0))</f>
        <v>0</v>
      </c>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c r="ALP79" s="1"/>
      <c r="ALQ79" s="1"/>
      <c r="ALR79" s="1"/>
      <c r="ALS79" s="1"/>
      <c r="ALT79" s="1"/>
      <c r="ALU79" s="1"/>
      <c r="ALV79"/>
      <c r="ALW79"/>
      <c r="ALX79"/>
    </row>
    <row r="80" spans="1:1012" ht="18">
      <c r="A80" s="112" t="str">
        <f>DataBase!B76</f>
        <v>Gasterosteus aculeatus</v>
      </c>
      <c r="B80" s="112" t="str">
        <f>DataBase!C76</f>
        <v>Tbars</v>
      </c>
      <c r="C80" s="112" t="str">
        <f>DataBase!D76</f>
        <v>Continental</v>
      </c>
      <c r="D80" s="112" t="str">
        <f>DataBase!E76</f>
        <v>JM. Porcher</v>
      </c>
      <c r="E80" s="112" t="str">
        <f>DataBase!F76</f>
        <v>SEBIO</v>
      </c>
      <c r="F80" s="20" t="str">
        <f t="shared" si="2"/>
        <v>Gasterosteus aculeatus Tbars</v>
      </c>
      <c r="G80" s="20">
        <f>_xlfn.RANK.EQ(H80,$H$9:$H$997,0)+COUNTIF(H$8:H79,H80)</f>
        <v>127</v>
      </c>
      <c r="H80" s="20">
        <f t="shared" si="3"/>
        <v>290</v>
      </c>
      <c r="I80" s="19">
        <f>INDEX(Ponderation!$W:$AA,MATCH(Analyse!I$8,Ponderation!$W:$W,0),MATCH(Analyse!$B$5,Ponderation!$W$2:$AA$2,0))*INDEX(DataBase!$1:$1048576,MATCH(Analyse!$F80,DataBase!$G:$G,0),MATCH(Analyse!I$8,DataBase!$4:$4,0))</f>
        <v>30</v>
      </c>
      <c r="J80" s="19">
        <f>INDEX(Ponderation!$W:$AA,MATCH(Analyse!J$8,Ponderation!$W:$W,0),MATCH(Analyse!$B$5,Ponderation!$W$2:$AA$2,0))*INDEX(DataBase!$1:$1048576,MATCH(Analyse!$F80,DataBase!$G:$G,0),MATCH(Analyse!J$8,DataBase!$4:$4,0))</f>
        <v>0</v>
      </c>
      <c r="K80" s="19">
        <f>INDEX(Ponderation!$W:$AA,MATCH(Analyse!K$8,Ponderation!$W:$W,0),MATCH(Analyse!$B$5,Ponderation!$W$2:$AA$2,0))*INDEX(DataBase!$1:$1048576,MATCH(Analyse!$F80,DataBase!$G:$G,0),MATCH(Analyse!K$8,DataBase!$4:$4,0))</f>
        <v>0</v>
      </c>
      <c r="L80" s="19">
        <f>INDEX(Ponderation!$W:$AA,MATCH(Analyse!L$8,Ponderation!$W:$W,0),MATCH(Analyse!$B$5,Ponderation!$W$2:$AA$2,0))*INDEX(DataBase!$1:$1048576,MATCH(Analyse!$F80,DataBase!$G:$G,0),MATCH(Analyse!L$8,DataBase!$4:$4,0))</f>
        <v>0</v>
      </c>
      <c r="M80" s="19">
        <f>INDEX(Ponderation!$W:$AA,MATCH(Analyse!M$8,Ponderation!$W:$W,0),MATCH(Analyse!$B$5,Ponderation!$W$2:$AA$2,0))*INDEX(DataBase!$1:$1048576,MATCH(Analyse!$F80,DataBase!$G:$G,0),MATCH(Analyse!M$8,DataBase!$4:$4,0))</f>
        <v>0</v>
      </c>
      <c r="N80" s="19">
        <f>INDEX(Ponderation!$W:$AA,MATCH(Analyse!N$8,Ponderation!$W:$W,0),MATCH(Analyse!$B$5,Ponderation!$W$2:$AA$2,0))*INDEX(DataBase!$1:$1048576,MATCH(Analyse!$F80,DataBase!$G:$G,0),MATCH(Analyse!N$8,DataBase!$4:$4,0))</f>
        <v>10</v>
      </c>
      <c r="O80" s="19">
        <f>INDEX(Ponderation!$W:$AA,MATCH(Analyse!O$8,Ponderation!$W:$W,0),MATCH(Analyse!$B$5,Ponderation!$W$2:$AA$2,0))*INDEX(DataBase!$1:$1048576,MATCH(Analyse!$F80,DataBase!$G:$G,0),MATCH(Analyse!O$8,DataBase!$4:$4,0))</f>
        <v>0</v>
      </c>
      <c r="P80" s="19">
        <f>INDEX(Ponderation!$W:$AA,MATCH(Analyse!P$8,Ponderation!$W:$W,0),MATCH(Analyse!$B$5,Ponderation!$W$2:$AA$2,0))*INDEX(DataBase!$1:$1048576,MATCH(Analyse!$F80,DataBase!$G:$G,0),MATCH(Analyse!P$8,DataBase!$4:$4,0))</f>
        <v>20</v>
      </c>
      <c r="Q80" s="19">
        <f>INDEX(Ponderation!$W:$AA,MATCH(Analyse!Q$8,Ponderation!$W:$W,0),MATCH(Analyse!$B$5,Ponderation!$W$2:$AA$2,0))*INDEX(DataBase!$1:$1048576,MATCH(Analyse!$F80,DataBase!$G:$G,0),MATCH(Analyse!Q$8,DataBase!$4:$4,0))</f>
        <v>0</v>
      </c>
      <c r="R80" s="19">
        <f>INDEX(Ponderation!$W:$AA,MATCH(Analyse!R$8,Ponderation!$W:$W,0),MATCH(Analyse!$B$5,Ponderation!$W$2:$AA$2,0))*INDEX(DataBase!$1:$1048576,MATCH(Analyse!$F80,DataBase!$G:$G,0),MATCH(Analyse!R$8,DataBase!$4:$4,0))</f>
        <v>30</v>
      </c>
      <c r="S80" s="19">
        <f>INDEX(Ponderation!$W:$AA,MATCH(Analyse!S$8,Ponderation!$W:$W,0),MATCH(Analyse!$B$5,Ponderation!$W$2:$AA$2,0))*INDEX(DataBase!$1:$1048576,MATCH(Analyse!$F80,DataBase!$G:$G,0),MATCH(Analyse!S$8,DataBase!$4:$4,0))</f>
        <v>0</v>
      </c>
      <c r="T80" s="19">
        <f>INDEX(Ponderation!$W:$AA,MATCH(Analyse!T$8,Ponderation!$W:$W,0),MATCH(Analyse!$B$5,Ponderation!$W$2:$AA$2,0))*INDEX(DataBase!$1:$1048576,MATCH(Analyse!$F80,DataBase!$G:$G,0),MATCH(Analyse!T$8,DataBase!$4:$4,0))</f>
        <v>0</v>
      </c>
      <c r="U80" s="19">
        <f>INDEX(Ponderation!$W:$AA,MATCH(Analyse!U$8,Ponderation!$W:$W,0),MATCH(Analyse!$B$5,Ponderation!$W$2:$AA$2,0))*INDEX(DataBase!$1:$1048576,MATCH(Analyse!$F80,DataBase!$G:$G,0),MATCH(Analyse!U$8,DataBase!$4:$4,0))</f>
        <v>0</v>
      </c>
      <c r="V80" s="19">
        <f>INDEX(Ponderation!$W:$AA,MATCH(Analyse!V$8,Ponderation!$W:$W,0),MATCH(Analyse!$B$5,Ponderation!$W$2:$AA$2,0))*INDEX(DataBase!$1:$1048576,MATCH(Analyse!$F80,DataBase!$G:$G,0),MATCH(Analyse!V$8,DataBase!$4:$4,0))</f>
        <v>20</v>
      </c>
      <c r="W80" s="19">
        <f>INDEX(Ponderation!$W:$AA,MATCH(Analyse!W$8,Ponderation!$W:$W,0),MATCH(Analyse!$B$5,Ponderation!$W$2:$AA$2,0))*INDEX(DataBase!$1:$1048576,MATCH(Analyse!$F80,DataBase!$G:$G,0),MATCH(Analyse!W$8,DataBase!$4:$4,0))</f>
        <v>0</v>
      </c>
      <c r="X80" s="19">
        <f>INDEX(Ponderation!$W:$AA,MATCH(Analyse!X$8,Ponderation!$W:$W,0),MATCH(Analyse!$B$5,Ponderation!$W$2:$AA$2,0))*INDEX(DataBase!$1:$1048576,MATCH(Analyse!$F80,DataBase!$G:$G,0),MATCH(Analyse!X$8,DataBase!$4:$4,0))</f>
        <v>10</v>
      </c>
      <c r="Y80" s="19">
        <f>INDEX(Ponderation!$W:$AA,MATCH(Analyse!Y$8,Ponderation!$W:$W,0),MATCH(Analyse!$B$5,Ponderation!$W$2:$AA$2,0))*INDEX(DataBase!$1:$1048576,MATCH(Analyse!$F80,DataBase!$G:$G,0),MATCH(Analyse!Y$8,DataBase!$4:$4,0))</f>
        <v>10</v>
      </c>
      <c r="Z80" s="19">
        <f>INDEX(Ponderation!$W:$AA,MATCH(Analyse!Z$8,Ponderation!$W:$W,0),MATCH(Analyse!$B$5,Ponderation!$W$2:$AA$2,0))*INDEX(DataBase!$1:$1048576,MATCH(Analyse!$F80,DataBase!$G:$G,0),MATCH(Analyse!Z$8,DataBase!$4:$4,0))</f>
        <v>10</v>
      </c>
      <c r="AA80" s="19">
        <f>INDEX(Ponderation!$W:$AA,MATCH(Analyse!AA$8,Ponderation!$W:$W,0),MATCH(Analyse!$B$5,Ponderation!$W$2:$AA$2,0))*INDEX(DataBase!$1:$1048576,MATCH(Analyse!$F80,DataBase!$G:$G,0),MATCH(Analyse!AA$8,DataBase!$4:$4,0))</f>
        <v>10</v>
      </c>
      <c r="AB80" s="19">
        <f>INDEX(Ponderation!$W:$AA,MATCH(Analyse!AB$8,Ponderation!$W:$W,0),MATCH(Analyse!$B$5,Ponderation!$W$2:$AA$2,0))*INDEX(DataBase!$1:$1048576,MATCH(Analyse!$F80,DataBase!$G:$G,0),MATCH(Analyse!AB$8,DataBase!$4:$4,0))</f>
        <v>0</v>
      </c>
      <c r="AC80" s="19">
        <f>INDEX(Ponderation!$W:$AA,MATCH(Analyse!AC$8,Ponderation!$W:$W,0),MATCH(Analyse!$B$5,Ponderation!$W$2:$AA$2,0))*INDEX(DataBase!$1:$1048576,MATCH(Analyse!$F80,DataBase!$G:$G,0),MATCH(Analyse!AC$8,DataBase!$4:$4,0))</f>
        <v>0</v>
      </c>
      <c r="AD80" s="19">
        <f>INDEX(Ponderation!$W:$AA,MATCH(Analyse!AD$8,Ponderation!$W:$W,0),MATCH(Analyse!$B$5,Ponderation!$W$2:$AA$2,0))*INDEX(DataBase!$1:$1048576,MATCH(Analyse!$F80,DataBase!$G:$G,0),MATCH(Analyse!AD$8,DataBase!$4:$4,0))</f>
        <v>30</v>
      </c>
      <c r="AE80" s="19">
        <f>INDEX(Ponderation!$W:$AA,MATCH(Analyse!AE$8,Ponderation!$W:$W,0),MATCH(Analyse!$B$5,Ponderation!$W$2:$AA$2,0))*INDEX(DataBase!$1:$1048576,MATCH(Analyse!$F80,DataBase!$G:$G,0),MATCH(Analyse!AE$8,DataBase!$4:$4,0))</f>
        <v>30</v>
      </c>
      <c r="AF80" s="19">
        <f>INDEX(Ponderation!$W:$AA,MATCH(Analyse!AF$8,Ponderation!$W:$W,0),MATCH(Analyse!$B$5,Ponderation!$W$2:$AA$2,0))*INDEX(DataBase!$1:$1048576,MATCH(Analyse!$F80,DataBase!$G:$G,0),MATCH(Analyse!AF$8,DataBase!$4:$4,0))</f>
        <v>30</v>
      </c>
      <c r="AG80" s="19">
        <f>INDEX(Ponderation!$W:$AA,MATCH(Analyse!AG$8,Ponderation!$W:$W,0),MATCH(Analyse!$B$5,Ponderation!$W$2:$AA$2,0))*INDEX(DataBase!$1:$1048576,MATCH(Analyse!$F80,DataBase!$G:$G,0),MATCH(Analyse!AG$8,DataBase!$4:$4,0))</f>
        <v>0</v>
      </c>
      <c r="AH80" s="19">
        <f>INDEX(Ponderation!$W:$AA,MATCH(Analyse!AH$8,Ponderation!$W:$W,0),MATCH(Analyse!$B$5,Ponderation!$W$2:$AA$2,0))*INDEX(DataBase!$1:$1048576,MATCH(Analyse!$F80,DataBase!$G:$G,0),MATCH(Analyse!AH$8,DataBase!$4:$4,0))</f>
        <v>0</v>
      </c>
      <c r="AI80" s="19">
        <f>INDEX(Ponderation!$W:$AA,MATCH(Analyse!AI$8,Ponderation!$W:$W,0),MATCH(Analyse!$B$5,Ponderation!$W$2:$AA$2,0))*INDEX(DataBase!$1:$1048576,MATCH(Analyse!$F80,DataBase!$G:$G,0),MATCH(Analyse!AI$8,DataBase!$4:$4,0))</f>
        <v>10</v>
      </c>
      <c r="AJ80" s="19">
        <f>INDEX(Ponderation!$W:$AA,MATCH(Analyse!AJ$8,Ponderation!$W:$W,0),MATCH(Analyse!$B$5,Ponderation!$W$2:$AA$2,0))*INDEX(DataBase!$1:$1048576,MATCH(Analyse!$F80,DataBase!$G:$G,0),MATCH(Analyse!AJ$8,DataBase!$4:$4,0))</f>
        <v>20</v>
      </c>
      <c r="AK80" s="19">
        <f>INDEX(Ponderation!$W:$AA,MATCH(Analyse!AK$8,Ponderation!$W:$W,0),MATCH(Analyse!$B$5,Ponderation!$W$2:$AA$2,0))*INDEX(DataBase!$1:$1048576,MATCH(Analyse!$F80,DataBase!$G:$G,0),MATCH(Analyse!AK$8,DataBase!$4:$4,0))</f>
        <v>0</v>
      </c>
      <c r="AL80" s="19">
        <f>INDEX(Ponderation!$W:$AA,MATCH(Analyse!AL$8,Ponderation!$W:$W,0),MATCH(Analyse!$B$5,Ponderation!$W$2:$AA$2,0))*INDEX(DataBase!$1:$1048576,MATCH(Analyse!$F80,DataBase!$G:$G,0),MATCH(Analyse!AL$8,DataBase!$4:$4,0))</f>
        <v>0</v>
      </c>
      <c r="AM80" s="19">
        <f>INDEX(Ponderation!$W:$AA,MATCH(Analyse!AM$8,Ponderation!$W:$W,0),MATCH(Analyse!$B$5,Ponderation!$W$2:$AA$2,0))*INDEX(DataBase!$1:$1048576,MATCH(Analyse!$F80,DataBase!$G:$G,0),MATCH(Analyse!AM$8,DataBase!$4:$4,0))</f>
        <v>20</v>
      </c>
      <c r="AN80" s="19">
        <f>INDEX(Ponderation!$W:$AA,MATCH(Analyse!AN$8,Ponderation!$W:$W,0),MATCH(Analyse!$B$5,Ponderation!$W$2:$AA$2,0))*INDEX(DataBase!$1:$1048576,MATCH(Analyse!$F80,DataBase!$G:$G,0),MATCH(Analyse!AN$8,DataBase!$4:$4,0))</f>
        <v>0</v>
      </c>
      <c r="AO80" s="19">
        <f>INDEX(Ponderation!$W:$AA,MATCH(Analyse!AO$8,Ponderation!$W:$W,0),MATCH(Analyse!$B$5,Ponderation!$W$2:$AA$2,0))*INDEX(DataBase!$1:$1048576,MATCH(Analyse!$F80,DataBase!$G:$G,0),MATCH(Analyse!AO$8,DataBase!$4:$4,0))</f>
        <v>0</v>
      </c>
      <c r="AP80" s="19">
        <f>INDEX(Ponderation!$W:$AA,MATCH(Analyse!AP$8,Ponderation!$W:$W,0),MATCH(Analyse!$B$5,Ponderation!$W$2:$AA$2,0))*INDEX(DataBase!$1:$1048576,MATCH(Analyse!$F80,DataBase!$G:$G,0),MATCH(Analyse!AP$8,DataBase!$4:$4,0))</f>
        <v>0</v>
      </c>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c r="ALW80"/>
      <c r="ALX80"/>
    </row>
    <row r="81" spans="1:1012" ht="18">
      <c r="A81" s="112" t="str">
        <f>DataBase!B77</f>
        <v>Gasterosteus aculeatus</v>
      </c>
      <c r="B81" s="112" t="str">
        <f>DataBase!C77</f>
        <v>GR</v>
      </c>
      <c r="C81" s="112" t="str">
        <f>DataBase!D77</f>
        <v>Continental</v>
      </c>
      <c r="D81" s="112" t="str">
        <f>DataBase!E77</f>
        <v>JM. Porcher</v>
      </c>
      <c r="E81" s="112" t="str">
        <f>DataBase!F77</f>
        <v>SEBIO</v>
      </c>
      <c r="F81" s="20" t="str">
        <f t="shared" si="2"/>
        <v>Gasterosteus aculeatus GR</v>
      </c>
      <c r="G81" s="20">
        <f>_xlfn.RANK.EQ(H81,$H$9:$H$997,0)+COUNTIF(H$8:H80,H81)</f>
        <v>138</v>
      </c>
      <c r="H81" s="20">
        <f t="shared" si="3"/>
        <v>280</v>
      </c>
      <c r="I81" s="19">
        <f>INDEX(Ponderation!$W:$AA,MATCH(Analyse!I$8,Ponderation!$W:$W,0),MATCH(Analyse!$B$5,Ponderation!$W$2:$AA$2,0))*INDEX(DataBase!$1:$1048576,MATCH(Analyse!$F81,DataBase!$G:$G,0),MATCH(Analyse!I$8,DataBase!$4:$4,0))</f>
        <v>0</v>
      </c>
      <c r="J81" s="19">
        <f>INDEX(Ponderation!$W:$AA,MATCH(Analyse!J$8,Ponderation!$W:$W,0),MATCH(Analyse!$B$5,Ponderation!$W$2:$AA$2,0))*INDEX(DataBase!$1:$1048576,MATCH(Analyse!$F81,DataBase!$G:$G,0),MATCH(Analyse!J$8,DataBase!$4:$4,0))</f>
        <v>20</v>
      </c>
      <c r="K81" s="19">
        <f>INDEX(Ponderation!$W:$AA,MATCH(Analyse!K$8,Ponderation!$W:$W,0),MATCH(Analyse!$B$5,Ponderation!$W$2:$AA$2,0))*INDEX(DataBase!$1:$1048576,MATCH(Analyse!$F81,DataBase!$G:$G,0),MATCH(Analyse!K$8,DataBase!$4:$4,0))</f>
        <v>0</v>
      </c>
      <c r="L81" s="19">
        <f>INDEX(Ponderation!$W:$AA,MATCH(Analyse!L$8,Ponderation!$W:$W,0),MATCH(Analyse!$B$5,Ponderation!$W$2:$AA$2,0))*INDEX(DataBase!$1:$1048576,MATCH(Analyse!$F81,DataBase!$G:$G,0),MATCH(Analyse!L$8,DataBase!$4:$4,0))</f>
        <v>0</v>
      </c>
      <c r="M81" s="19">
        <f>INDEX(Ponderation!$W:$AA,MATCH(Analyse!M$8,Ponderation!$W:$W,0),MATCH(Analyse!$B$5,Ponderation!$W$2:$AA$2,0))*INDEX(DataBase!$1:$1048576,MATCH(Analyse!$F81,DataBase!$G:$G,0),MATCH(Analyse!M$8,DataBase!$4:$4,0))</f>
        <v>0</v>
      </c>
      <c r="N81" s="19">
        <f>INDEX(Ponderation!$W:$AA,MATCH(Analyse!N$8,Ponderation!$W:$W,0),MATCH(Analyse!$B$5,Ponderation!$W$2:$AA$2,0))*INDEX(DataBase!$1:$1048576,MATCH(Analyse!$F81,DataBase!$G:$G,0),MATCH(Analyse!N$8,DataBase!$4:$4,0))</f>
        <v>10</v>
      </c>
      <c r="O81" s="19">
        <f>INDEX(Ponderation!$W:$AA,MATCH(Analyse!O$8,Ponderation!$W:$W,0),MATCH(Analyse!$B$5,Ponderation!$W$2:$AA$2,0))*INDEX(DataBase!$1:$1048576,MATCH(Analyse!$F81,DataBase!$G:$G,0),MATCH(Analyse!O$8,DataBase!$4:$4,0))</f>
        <v>0</v>
      </c>
      <c r="P81" s="19">
        <f>INDEX(Ponderation!$W:$AA,MATCH(Analyse!P$8,Ponderation!$W:$W,0),MATCH(Analyse!$B$5,Ponderation!$W$2:$AA$2,0))*INDEX(DataBase!$1:$1048576,MATCH(Analyse!$F81,DataBase!$G:$G,0),MATCH(Analyse!P$8,DataBase!$4:$4,0))</f>
        <v>20</v>
      </c>
      <c r="Q81" s="19">
        <f>INDEX(Ponderation!$W:$AA,MATCH(Analyse!Q$8,Ponderation!$W:$W,0),MATCH(Analyse!$B$5,Ponderation!$W$2:$AA$2,0))*INDEX(DataBase!$1:$1048576,MATCH(Analyse!$F81,DataBase!$G:$G,0),MATCH(Analyse!Q$8,DataBase!$4:$4,0))</f>
        <v>0</v>
      </c>
      <c r="R81" s="19">
        <f>INDEX(Ponderation!$W:$AA,MATCH(Analyse!R$8,Ponderation!$W:$W,0),MATCH(Analyse!$B$5,Ponderation!$W$2:$AA$2,0))*INDEX(DataBase!$1:$1048576,MATCH(Analyse!$F81,DataBase!$G:$G,0),MATCH(Analyse!R$8,DataBase!$4:$4,0))</f>
        <v>30</v>
      </c>
      <c r="S81" s="19">
        <f>INDEX(Ponderation!$W:$AA,MATCH(Analyse!S$8,Ponderation!$W:$W,0),MATCH(Analyse!$B$5,Ponderation!$W$2:$AA$2,0))*INDEX(DataBase!$1:$1048576,MATCH(Analyse!$F81,DataBase!$G:$G,0),MATCH(Analyse!S$8,DataBase!$4:$4,0))</f>
        <v>0</v>
      </c>
      <c r="T81" s="19">
        <f>INDEX(Ponderation!$W:$AA,MATCH(Analyse!T$8,Ponderation!$W:$W,0),MATCH(Analyse!$B$5,Ponderation!$W$2:$AA$2,0))*INDEX(DataBase!$1:$1048576,MATCH(Analyse!$F81,DataBase!$G:$G,0),MATCH(Analyse!T$8,DataBase!$4:$4,0))</f>
        <v>0</v>
      </c>
      <c r="U81" s="19">
        <f>INDEX(Ponderation!$W:$AA,MATCH(Analyse!U$8,Ponderation!$W:$W,0),MATCH(Analyse!$B$5,Ponderation!$W$2:$AA$2,0))*INDEX(DataBase!$1:$1048576,MATCH(Analyse!$F81,DataBase!$G:$G,0),MATCH(Analyse!U$8,DataBase!$4:$4,0))</f>
        <v>0</v>
      </c>
      <c r="V81" s="19">
        <f>INDEX(Ponderation!$W:$AA,MATCH(Analyse!V$8,Ponderation!$W:$W,0),MATCH(Analyse!$B$5,Ponderation!$W$2:$AA$2,0))*INDEX(DataBase!$1:$1048576,MATCH(Analyse!$F81,DataBase!$G:$G,0),MATCH(Analyse!V$8,DataBase!$4:$4,0))</f>
        <v>20</v>
      </c>
      <c r="W81" s="19">
        <f>INDEX(Ponderation!$W:$AA,MATCH(Analyse!W$8,Ponderation!$W:$W,0),MATCH(Analyse!$B$5,Ponderation!$W$2:$AA$2,0))*INDEX(DataBase!$1:$1048576,MATCH(Analyse!$F81,DataBase!$G:$G,0),MATCH(Analyse!W$8,DataBase!$4:$4,0))</f>
        <v>0</v>
      </c>
      <c r="X81" s="19">
        <f>INDEX(Ponderation!$W:$AA,MATCH(Analyse!X$8,Ponderation!$W:$W,0),MATCH(Analyse!$B$5,Ponderation!$W$2:$AA$2,0))*INDEX(DataBase!$1:$1048576,MATCH(Analyse!$F81,DataBase!$G:$G,0),MATCH(Analyse!X$8,DataBase!$4:$4,0))</f>
        <v>10</v>
      </c>
      <c r="Y81" s="19">
        <f>INDEX(Ponderation!$W:$AA,MATCH(Analyse!Y$8,Ponderation!$W:$W,0),MATCH(Analyse!$B$5,Ponderation!$W$2:$AA$2,0))*INDEX(DataBase!$1:$1048576,MATCH(Analyse!$F81,DataBase!$G:$G,0),MATCH(Analyse!Y$8,DataBase!$4:$4,0))</f>
        <v>10</v>
      </c>
      <c r="Z81" s="19">
        <f>INDEX(Ponderation!$W:$AA,MATCH(Analyse!Z$8,Ponderation!$W:$W,0),MATCH(Analyse!$B$5,Ponderation!$W$2:$AA$2,0))*INDEX(DataBase!$1:$1048576,MATCH(Analyse!$F81,DataBase!$G:$G,0),MATCH(Analyse!Z$8,DataBase!$4:$4,0))</f>
        <v>10</v>
      </c>
      <c r="AA81" s="19">
        <f>INDEX(Ponderation!$W:$AA,MATCH(Analyse!AA$8,Ponderation!$W:$W,0),MATCH(Analyse!$B$5,Ponderation!$W$2:$AA$2,0))*INDEX(DataBase!$1:$1048576,MATCH(Analyse!$F81,DataBase!$G:$G,0),MATCH(Analyse!AA$8,DataBase!$4:$4,0))</f>
        <v>10</v>
      </c>
      <c r="AB81" s="19">
        <f>INDEX(Ponderation!$W:$AA,MATCH(Analyse!AB$8,Ponderation!$W:$W,0),MATCH(Analyse!$B$5,Ponderation!$W$2:$AA$2,0))*INDEX(DataBase!$1:$1048576,MATCH(Analyse!$F81,DataBase!$G:$G,0),MATCH(Analyse!AB$8,DataBase!$4:$4,0))</f>
        <v>0</v>
      </c>
      <c r="AC81" s="19">
        <f>INDEX(Ponderation!$W:$AA,MATCH(Analyse!AC$8,Ponderation!$W:$W,0),MATCH(Analyse!$B$5,Ponderation!$W$2:$AA$2,0))*INDEX(DataBase!$1:$1048576,MATCH(Analyse!$F81,DataBase!$G:$G,0),MATCH(Analyse!AC$8,DataBase!$4:$4,0))</f>
        <v>0</v>
      </c>
      <c r="AD81" s="19">
        <f>INDEX(Ponderation!$W:$AA,MATCH(Analyse!AD$8,Ponderation!$W:$W,0),MATCH(Analyse!$B$5,Ponderation!$W$2:$AA$2,0))*INDEX(DataBase!$1:$1048576,MATCH(Analyse!$F81,DataBase!$G:$G,0),MATCH(Analyse!AD$8,DataBase!$4:$4,0))</f>
        <v>30</v>
      </c>
      <c r="AE81" s="19">
        <f>INDEX(Ponderation!$W:$AA,MATCH(Analyse!AE$8,Ponderation!$W:$W,0),MATCH(Analyse!$B$5,Ponderation!$W$2:$AA$2,0))*INDEX(DataBase!$1:$1048576,MATCH(Analyse!$F81,DataBase!$G:$G,0),MATCH(Analyse!AE$8,DataBase!$4:$4,0))</f>
        <v>30</v>
      </c>
      <c r="AF81" s="19">
        <f>INDEX(Ponderation!$W:$AA,MATCH(Analyse!AF$8,Ponderation!$W:$W,0),MATCH(Analyse!$B$5,Ponderation!$W$2:$AA$2,0))*INDEX(DataBase!$1:$1048576,MATCH(Analyse!$F81,DataBase!$G:$G,0),MATCH(Analyse!AF$8,DataBase!$4:$4,0))</f>
        <v>30</v>
      </c>
      <c r="AG81" s="19">
        <f>INDEX(Ponderation!$W:$AA,MATCH(Analyse!AG$8,Ponderation!$W:$W,0),MATCH(Analyse!$B$5,Ponderation!$W$2:$AA$2,0))*INDEX(DataBase!$1:$1048576,MATCH(Analyse!$F81,DataBase!$G:$G,0),MATCH(Analyse!AG$8,DataBase!$4:$4,0))</f>
        <v>0</v>
      </c>
      <c r="AH81" s="19">
        <f>INDEX(Ponderation!$W:$AA,MATCH(Analyse!AH$8,Ponderation!$W:$W,0),MATCH(Analyse!$B$5,Ponderation!$W$2:$AA$2,0))*INDEX(DataBase!$1:$1048576,MATCH(Analyse!$F81,DataBase!$G:$G,0),MATCH(Analyse!AH$8,DataBase!$4:$4,0))</f>
        <v>0</v>
      </c>
      <c r="AI81" s="19">
        <f>INDEX(Ponderation!$W:$AA,MATCH(Analyse!AI$8,Ponderation!$W:$W,0),MATCH(Analyse!$B$5,Ponderation!$W$2:$AA$2,0))*INDEX(DataBase!$1:$1048576,MATCH(Analyse!$F81,DataBase!$G:$G,0),MATCH(Analyse!AI$8,DataBase!$4:$4,0))</f>
        <v>10</v>
      </c>
      <c r="AJ81" s="19">
        <f>INDEX(Ponderation!$W:$AA,MATCH(Analyse!AJ$8,Ponderation!$W:$W,0),MATCH(Analyse!$B$5,Ponderation!$W$2:$AA$2,0))*INDEX(DataBase!$1:$1048576,MATCH(Analyse!$F81,DataBase!$G:$G,0),MATCH(Analyse!AJ$8,DataBase!$4:$4,0))</f>
        <v>20</v>
      </c>
      <c r="AK81" s="19">
        <f>INDEX(Ponderation!$W:$AA,MATCH(Analyse!AK$8,Ponderation!$W:$W,0),MATCH(Analyse!$B$5,Ponderation!$W$2:$AA$2,0))*INDEX(DataBase!$1:$1048576,MATCH(Analyse!$F81,DataBase!$G:$G,0),MATCH(Analyse!AK$8,DataBase!$4:$4,0))</f>
        <v>0</v>
      </c>
      <c r="AL81" s="19">
        <f>INDEX(Ponderation!$W:$AA,MATCH(Analyse!AL$8,Ponderation!$W:$W,0),MATCH(Analyse!$B$5,Ponderation!$W$2:$AA$2,0))*INDEX(DataBase!$1:$1048576,MATCH(Analyse!$F81,DataBase!$G:$G,0),MATCH(Analyse!AL$8,DataBase!$4:$4,0))</f>
        <v>0</v>
      </c>
      <c r="AM81" s="19">
        <f>INDEX(Ponderation!$W:$AA,MATCH(Analyse!AM$8,Ponderation!$W:$W,0),MATCH(Analyse!$B$5,Ponderation!$W$2:$AA$2,0))*INDEX(DataBase!$1:$1048576,MATCH(Analyse!$F81,DataBase!$G:$G,0),MATCH(Analyse!AM$8,DataBase!$4:$4,0))</f>
        <v>20</v>
      </c>
      <c r="AN81" s="19">
        <f>INDEX(Ponderation!$W:$AA,MATCH(Analyse!AN$8,Ponderation!$W:$W,0),MATCH(Analyse!$B$5,Ponderation!$W$2:$AA$2,0))*INDEX(DataBase!$1:$1048576,MATCH(Analyse!$F81,DataBase!$G:$G,0),MATCH(Analyse!AN$8,DataBase!$4:$4,0))</f>
        <v>0</v>
      </c>
      <c r="AO81" s="19">
        <f>INDEX(Ponderation!$W:$AA,MATCH(Analyse!AO$8,Ponderation!$W:$W,0),MATCH(Analyse!$B$5,Ponderation!$W$2:$AA$2,0))*INDEX(DataBase!$1:$1048576,MATCH(Analyse!$F81,DataBase!$G:$G,0),MATCH(Analyse!AO$8,DataBase!$4:$4,0))</f>
        <v>0</v>
      </c>
      <c r="AP81" s="19">
        <f>INDEX(Ponderation!$W:$AA,MATCH(Analyse!AP$8,Ponderation!$W:$W,0),MATCH(Analyse!$B$5,Ponderation!$W$2:$AA$2,0))*INDEX(DataBase!$1:$1048576,MATCH(Analyse!$F81,DataBase!$G:$G,0),MATCH(Analyse!AP$8,DataBase!$4:$4,0))</f>
        <v>0</v>
      </c>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c r="ALW81"/>
      <c r="ALX81"/>
    </row>
    <row r="82" spans="1:1012" ht="18">
      <c r="A82" s="112" t="str">
        <f>DataBase!B78</f>
        <v>Gasterosteus aculeatus</v>
      </c>
      <c r="B82" s="112" t="str">
        <f>DataBase!C78</f>
        <v>AchE</v>
      </c>
      <c r="C82" s="112" t="str">
        <f>DataBase!D78</f>
        <v>Continental</v>
      </c>
      <c r="D82" s="112" t="str">
        <f>DataBase!E78</f>
        <v>JM. Porcher</v>
      </c>
      <c r="E82" s="112" t="str">
        <f>DataBase!F78</f>
        <v>SEBIO</v>
      </c>
      <c r="F82" s="20" t="str">
        <f t="shared" si="2"/>
        <v>Gasterosteus aculeatus AchE</v>
      </c>
      <c r="G82" s="20">
        <f>_xlfn.RANK.EQ(H82,$H$9:$H$997,0)+COUNTIF(H$8:H81,H82)</f>
        <v>22</v>
      </c>
      <c r="H82" s="20">
        <f t="shared" si="3"/>
        <v>330</v>
      </c>
      <c r="I82" s="19">
        <f>INDEX(Ponderation!$W:$AA,MATCH(Analyse!I$8,Ponderation!$W:$W,0),MATCH(Analyse!$B$5,Ponderation!$W$2:$AA$2,0))*INDEX(DataBase!$1:$1048576,MATCH(Analyse!$F82,DataBase!$G:$G,0),MATCH(Analyse!I$8,DataBase!$4:$4,0))</f>
        <v>0</v>
      </c>
      <c r="J82" s="19">
        <f>INDEX(Ponderation!$W:$AA,MATCH(Analyse!J$8,Ponderation!$W:$W,0),MATCH(Analyse!$B$5,Ponderation!$W$2:$AA$2,0))*INDEX(DataBase!$1:$1048576,MATCH(Analyse!$F82,DataBase!$G:$G,0),MATCH(Analyse!J$8,DataBase!$4:$4,0))</f>
        <v>20</v>
      </c>
      <c r="K82" s="19">
        <f>INDEX(Ponderation!$W:$AA,MATCH(Analyse!K$8,Ponderation!$W:$W,0),MATCH(Analyse!$B$5,Ponderation!$W$2:$AA$2,0))*INDEX(DataBase!$1:$1048576,MATCH(Analyse!$F82,DataBase!$G:$G,0),MATCH(Analyse!K$8,DataBase!$4:$4,0))</f>
        <v>0</v>
      </c>
      <c r="L82" s="19">
        <f>INDEX(Ponderation!$W:$AA,MATCH(Analyse!L$8,Ponderation!$W:$W,0),MATCH(Analyse!$B$5,Ponderation!$W$2:$AA$2,0))*INDEX(DataBase!$1:$1048576,MATCH(Analyse!$F82,DataBase!$G:$G,0),MATCH(Analyse!L$8,DataBase!$4:$4,0))</f>
        <v>30</v>
      </c>
      <c r="M82" s="19">
        <f>INDEX(Ponderation!$W:$AA,MATCH(Analyse!M$8,Ponderation!$W:$W,0),MATCH(Analyse!$B$5,Ponderation!$W$2:$AA$2,0))*INDEX(DataBase!$1:$1048576,MATCH(Analyse!$F82,DataBase!$G:$G,0),MATCH(Analyse!M$8,DataBase!$4:$4,0))</f>
        <v>0</v>
      </c>
      <c r="N82" s="19">
        <f>INDEX(Ponderation!$W:$AA,MATCH(Analyse!N$8,Ponderation!$W:$W,0),MATCH(Analyse!$B$5,Ponderation!$W$2:$AA$2,0))*INDEX(DataBase!$1:$1048576,MATCH(Analyse!$F82,DataBase!$G:$G,0),MATCH(Analyse!N$8,DataBase!$4:$4,0))</f>
        <v>0</v>
      </c>
      <c r="O82" s="19">
        <f>INDEX(Ponderation!$W:$AA,MATCH(Analyse!O$8,Ponderation!$W:$W,0),MATCH(Analyse!$B$5,Ponderation!$W$2:$AA$2,0))*INDEX(DataBase!$1:$1048576,MATCH(Analyse!$F82,DataBase!$G:$G,0),MATCH(Analyse!O$8,DataBase!$4:$4,0))</f>
        <v>0</v>
      </c>
      <c r="P82" s="19">
        <f>INDEX(Ponderation!$W:$AA,MATCH(Analyse!P$8,Ponderation!$W:$W,0),MATCH(Analyse!$B$5,Ponderation!$W$2:$AA$2,0))*INDEX(DataBase!$1:$1048576,MATCH(Analyse!$F82,DataBase!$G:$G,0),MATCH(Analyse!P$8,DataBase!$4:$4,0))</f>
        <v>20</v>
      </c>
      <c r="Q82" s="19">
        <f>INDEX(Ponderation!$W:$AA,MATCH(Analyse!Q$8,Ponderation!$W:$W,0),MATCH(Analyse!$B$5,Ponderation!$W$2:$AA$2,0))*INDEX(DataBase!$1:$1048576,MATCH(Analyse!$F82,DataBase!$G:$G,0),MATCH(Analyse!Q$8,DataBase!$4:$4,0))</f>
        <v>0</v>
      </c>
      <c r="R82" s="19">
        <f>INDEX(Ponderation!$W:$AA,MATCH(Analyse!R$8,Ponderation!$W:$W,0),MATCH(Analyse!$B$5,Ponderation!$W$2:$AA$2,0))*INDEX(DataBase!$1:$1048576,MATCH(Analyse!$F82,DataBase!$G:$G,0),MATCH(Analyse!R$8,DataBase!$4:$4,0))</f>
        <v>30</v>
      </c>
      <c r="S82" s="19">
        <f>INDEX(Ponderation!$W:$AA,MATCH(Analyse!S$8,Ponderation!$W:$W,0),MATCH(Analyse!$B$5,Ponderation!$W$2:$AA$2,0))*INDEX(DataBase!$1:$1048576,MATCH(Analyse!$F82,DataBase!$G:$G,0),MATCH(Analyse!S$8,DataBase!$4:$4,0))</f>
        <v>0</v>
      </c>
      <c r="T82" s="19">
        <f>INDEX(Ponderation!$W:$AA,MATCH(Analyse!T$8,Ponderation!$W:$W,0),MATCH(Analyse!$B$5,Ponderation!$W$2:$AA$2,0))*INDEX(DataBase!$1:$1048576,MATCH(Analyse!$F82,DataBase!$G:$G,0),MATCH(Analyse!T$8,DataBase!$4:$4,0))</f>
        <v>0</v>
      </c>
      <c r="U82" s="19">
        <f>INDEX(Ponderation!$W:$AA,MATCH(Analyse!U$8,Ponderation!$W:$W,0),MATCH(Analyse!$B$5,Ponderation!$W$2:$AA$2,0))*INDEX(DataBase!$1:$1048576,MATCH(Analyse!$F82,DataBase!$G:$G,0),MATCH(Analyse!U$8,DataBase!$4:$4,0))</f>
        <v>0</v>
      </c>
      <c r="V82" s="19">
        <f>INDEX(Ponderation!$W:$AA,MATCH(Analyse!V$8,Ponderation!$W:$W,0),MATCH(Analyse!$B$5,Ponderation!$W$2:$AA$2,0))*INDEX(DataBase!$1:$1048576,MATCH(Analyse!$F82,DataBase!$G:$G,0),MATCH(Analyse!V$8,DataBase!$4:$4,0))</f>
        <v>20</v>
      </c>
      <c r="W82" s="19">
        <f>INDEX(Ponderation!$W:$AA,MATCH(Analyse!W$8,Ponderation!$W:$W,0),MATCH(Analyse!$B$5,Ponderation!$W$2:$AA$2,0))*INDEX(DataBase!$1:$1048576,MATCH(Analyse!$F82,DataBase!$G:$G,0),MATCH(Analyse!W$8,DataBase!$4:$4,0))</f>
        <v>0</v>
      </c>
      <c r="X82" s="19">
        <f>INDEX(Ponderation!$W:$AA,MATCH(Analyse!X$8,Ponderation!$W:$W,0),MATCH(Analyse!$B$5,Ponderation!$W$2:$AA$2,0))*INDEX(DataBase!$1:$1048576,MATCH(Analyse!$F82,DataBase!$G:$G,0),MATCH(Analyse!X$8,DataBase!$4:$4,0))</f>
        <v>10</v>
      </c>
      <c r="Y82" s="19">
        <f>INDEX(Ponderation!$W:$AA,MATCH(Analyse!Y$8,Ponderation!$W:$W,0),MATCH(Analyse!$B$5,Ponderation!$W$2:$AA$2,0))*INDEX(DataBase!$1:$1048576,MATCH(Analyse!$F82,DataBase!$G:$G,0),MATCH(Analyse!Y$8,DataBase!$4:$4,0))</f>
        <v>10</v>
      </c>
      <c r="Z82" s="19">
        <f>INDEX(Ponderation!$W:$AA,MATCH(Analyse!Z$8,Ponderation!$W:$W,0),MATCH(Analyse!$B$5,Ponderation!$W$2:$AA$2,0))*INDEX(DataBase!$1:$1048576,MATCH(Analyse!$F82,DataBase!$G:$G,0),MATCH(Analyse!Z$8,DataBase!$4:$4,0))</f>
        <v>10</v>
      </c>
      <c r="AA82" s="19">
        <f>INDEX(Ponderation!$W:$AA,MATCH(Analyse!AA$8,Ponderation!$W:$W,0),MATCH(Analyse!$B$5,Ponderation!$W$2:$AA$2,0))*INDEX(DataBase!$1:$1048576,MATCH(Analyse!$F82,DataBase!$G:$G,0),MATCH(Analyse!AA$8,DataBase!$4:$4,0))</f>
        <v>10</v>
      </c>
      <c r="AB82" s="19">
        <f>INDEX(Ponderation!$W:$AA,MATCH(Analyse!AB$8,Ponderation!$W:$W,0),MATCH(Analyse!$B$5,Ponderation!$W$2:$AA$2,0))*INDEX(DataBase!$1:$1048576,MATCH(Analyse!$F82,DataBase!$G:$G,0),MATCH(Analyse!AB$8,DataBase!$4:$4,0))</f>
        <v>0</v>
      </c>
      <c r="AC82" s="19">
        <f>INDEX(Ponderation!$W:$AA,MATCH(Analyse!AC$8,Ponderation!$W:$W,0),MATCH(Analyse!$B$5,Ponderation!$W$2:$AA$2,0))*INDEX(DataBase!$1:$1048576,MATCH(Analyse!$F82,DataBase!$G:$G,0),MATCH(Analyse!AC$8,DataBase!$4:$4,0))</f>
        <v>0</v>
      </c>
      <c r="AD82" s="19">
        <f>INDEX(Ponderation!$W:$AA,MATCH(Analyse!AD$8,Ponderation!$W:$W,0),MATCH(Analyse!$B$5,Ponderation!$W$2:$AA$2,0))*INDEX(DataBase!$1:$1048576,MATCH(Analyse!$F82,DataBase!$G:$G,0),MATCH(Analyse!AD$8,DataBase!$4:$4,0))</f>
        <v>30</v>
      </c>
      <c r="AE82" s="19">
        <f>INDEX(Ponderation!$W:$AA,MATCH(Analyse!AE$8,Ponderation!$W:$W,0),MATCH(Analyse!$B$5,Ponderation!$W$2:$AA$2,0))*INDEX(DataBase!$1:$1048576,MATCH(Analyse!$F82,DataBase!$G:$G,0),MATCH(Analyse!AE$8,DataBase!$4:$4,0))</f>
        <v>30</v>
      </c>
      <c r="AF82" s="19">
        <f>INDEX(Ponderation!$W:$AA,MATCH(Analyse!AF$8,Ponderation!$W:$W,0),MATCH(Analyse!$B$5,Ponderation!$W$2:$AA$2,0))*INDEX(DataBase!$1:$1048576,MATCH(Analyse!$F82,DataBase!$G:$G,0),MATCH(Analyse!AF$8,DataBase!$4:$4,0))</f>
        <v>30</v>
      </c>
      <c r="AG82" s="19">
        <f>INDEX(Ponderation!$W:$AA,MATCH(Analyse!AG$8,Ponderation!$W:$W,0),MATCH(Analyse!$B$5,Ponderation!$W$2:$AA$2,0))*INDEX(DataBase!$1:$1048576,MATCH(Analyse!$F82,DataBase!$G:$G,0),MATCH(Analyse!AG$8,DataBase!$4:$4,0))</f>
        <v>0</v>
      </c>
      <c r="AH82" s="19">
        <f>INDEX(Ponderation!$W:$AA,MATCH(Analyse!AH$8,Ponderation!$W:$W,0),MATCH(Analyse!$B$5,Ponderation!$W$2:$AA$2,0))*INDEX(DataBase!$1:$1048576,MATCH(Analyse!$F82,DataBase!$G:$G,0),MATCH(Analyse!AH$8,DataBase!$4:$4,0))</f>
        <v>0</v>
      </c>
      <c r="AI82" s="19">
        <f>INDEX(Ponderation!$W:$AA,MATCH(Analyse!AI$8,Ponderation!$W:$W,0),MATCH(Analyse!$B$5,Ponderation!$W$2:$AA$2,0))*INDEX(DataBase!$1:$1048576,MATCH(Analyse!$F82,DataBase!$G:$G,0),MATCH(Analyse!AI$8,DataBase!$4:$4,0))</f>
        <v>10</v>
      </c>
      <c r="AJ82" s="19">
        <f>INDEX(Ponderation!$W:$AA,MATCH(Analyse!AJ$8,Ponderation!$W:$W,0),MATCH(Analyse!$B$5,Ponderation!$W$2:$AA$2,0))*INDEX(DataBase!$1:$1048576,MATCH(Analyse!$F82,DataBase!$G:$G,0),MATCH(Analyse!AJ$8,DataBase!$4:$4,0))</f>
        <v>20</v>
      </c>
      <c r="AK82" s="19">
        <f>INDEX(Ponderation!$W:$AA,MATCH(Analyse!AK$8,Ponderation!$W:$W,0),MATCH(Analyse!$B$5,Ponderation!$W$2:$AA$2,0))*INDEX(DataBase!$1:$1048576,MATCH(Analyse!$F82,DataBase!$G:$G,0),MATCH(Analyse!AK$8,DataBase!$4:$4,0))</f>
        <v>0</v>
      </c>
      <c r="AL82" s="19">
        <f>INDEX(Ponderation!$W:$AA,MATCH(Analyse!AL$8,Ponderation!$W:$W,0),MATCH(Analyse!$B$5,Ponderation!$W$2:$AA$2,0))*INDEX(DataBase!$1:$1048576,MATCH(Analyse!$F82,DataBase!$G:$G,0),MATCH(Analyse!AL$8,DataBase!$4:$4,0))</f>
        <v>0</v>
      </c>
      <c r="AM82" s="19">
        <f>INDEX(Ponderation!$W:$AA,MATCH(Analyse!AM$8,Ponderation!$W:$W,0),MATCH(Analyse!$B$5,Ponderation!$W$2:$AA$2,0))*INDEX(DataBase!$1:$1048576,MATCH(Analyse!$F82,DataBase!$G:$G,0),MATCH(Analyse!AM$8,DataBase!$4:$4,0))</f>
        <v>20</v>
      </c>
      <c r="AN82" s="19">
        <f>INDEX(Ponderation!$W:$AA,MATCH(Analyse!AN$8,Ponderation!$W:$W,0),MATCH(Analyse!$B$5,Ponderation!$W$2:$AA$2,0))*INDEX(DataBase!$1:$1048576,MATCH(Analyse!$F82,DataBase!$G:$G,0),MATCH(Analyse!AN$8,DataBase!$4:$4,0))</f>
        <v>0</v>
      </c>
      <c r="AO82" s="19">
        <f>INDEX(Ponderation!$W:$AA,MATCH(Analyse!AO$8,Ponderation!$W:$W,0),MATCH(Analyse!$B$5,Ponderation!$W$2:$AA$2,0))*INDEX(DataBase!$1:$1048576,MATCH(Analyse!$F82,DataBase!$G:$G,0),MATCH(Analyse!AO$8,DataBase!$4:$4,0))</f>
        <v>30</v>
      </c>
      <c r="AP82" s="19">
        <f>INDEX(Ponderation!$W:$AA,MATCH(Analyse!AP$8,Ponderation!$W:$W,0),MATCH(Analyse!$B$5,Ponderation!$W$2:$AA$2,0))*INDEX(DataBase!$1:$1048576,MATCH(Analyse!$F82,DataBase!$G:$G,0),MATCH(Analyse!AP$8,DataBase!$4:$4,0))</f>
        <v>0</v>
      </c>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AKV82" s="1"/>
      <c r="AKW82" s="1"/>
      <c r="AKX82" s="1"/>
      <c r="AKY82" s="1"/>
      <c r="AKZ82" s="1"/>
      <c r="ALA82" s="1"/>
      <c r="ALB82" s="1"/>
      <c r="ALC82" s="1"/>
      <c r="ALD82" s="1"/>
      <c r="ALE82" s="1"/>
      <c r="ALF82" s="1"/>
      <c r="ALG82" s="1"/>
      <c r="ALH82" s="1"/>
      <c r="ALI82" s="1"/>
      <c r="ALJ82" s="1"/>
      <c r="ALK82" s="1"/>
      <c r="ALL82" s="1"/>
      <c r="ALM82" s="1"/>
      <c r="ALN82" s="1"/>
      <c r="ALO82" s="1"/>
      <c r="ALP82" s="1"/>
      <c r="ALQ82" s="1"/>
      <c r="ALR82" s="1"/>
      <c r="ALS82" s="1"/>
      <c r="ALT82" s="1"/>
      <c r="ALU82" s="1"/>
      <c r="ALV82"/>
      <c r="ALW82"/>
      <c r="ALX82"/>
    </row>
    <row r="83" spans="1:1012" ht="18">
      <c r="A83" s="112" t="str">
        <f>DataBase!B79</f>
        <v>Gasterosteus aculeatus</v>
      </c>
      <c r="B83" s="112" t="str">
        <f>DataBase!C79</f>
        <v>EROD</v>
      </c>
      <c r="C83" s="112" t="str">
        <f>DataBase!D79</f>
        <v>Continental</v>
      </c>
      <c r="D83" s="112" t="str">
        <f>DataBase!E79</f>
        <v>JM. Porcher</v>
      </c>
      <c r="E83" s="112" t="str">
        <f>DataBase!F79</f>
        <v>SEBIO</v>
      </c>
      <c r="F83" s="20" t="str">
        <f t="shared" si="2"/>
        <v>Gasterosteus aculeatus EROD</v>
      </c>
      <c r="G83" s="20">
        <f>_xlfn.RANK.EQ(H83,$H$9:$H$997,0)+COUNTIF(H$8:H82,H83)</f>
        <v>58</v>
      </c>
      <c r="H83" s="20">
        <f t="shared" si="3"/>
        <v>310</v>
      </c>
      <c r="I83" s="19">
        <f>INDEX(Ponderation!$W:$AA,MATCH(Analyse!I$8,Ponderation!$W:$W,0),MATCH(Analyse!$B$5,Ponderation!$W$2:$AA$2,0))*INDEX(DataBase!$1:$1048576,MATCH(Analyse!$F83,DataBase!$G:$G,0),MATCH(Analyse!I$8,DataBase!$4:$4,0))</f>
        <v>30</v>
      </c>
      <c r="J83" s="19">
        <f>INDEX(Ponderation!$W:$AA,MATCH(Analyse!J$8,Ponderation!$W:$W,0),MATCH(Analyse!$B$5,Ponderation!$W$2:$AA$2,0))*INDEX(DataBase!$1:$1048576,MATCH(Analyse!$F83,DataBase!$G:$G,0),MATCH(Analyse!J$8,DataBase!$4:$4,0))</f>
        <v>0</v>
      </c>
      <c r="K83" s="19">
        <f>INDEX(Ponderation!$W:$AA,MATCH(Analyse!K$8,Ponderation!$W:$W,0),MATCH(Analyse!$B$5,Ponderation!$W$2:$AA$2,0))*INDEX(DataBase!$1:$1048576,MATCH(Analyse!$F83,DataBase!$G:$G,0),MATCH(Analyse!K$8,DataBase!$4:$4,0))</f>
        <v>0</v>
      </c>
      <c r="L83" s="19">
        <f>INDEX(Ponderation!$W:$AA,MATCH(Analyse!L$8,Ponderation!$W:$W,0),MATCH(Analyse!$B$5,Ponderation!$W$2:$AA$2,0))*INDEX(DataBase!$1:$1048576,MATCH(Analyse!$F83,DataBase!$G:$G,0),MATCH(Analyse!L$8,DataBase!$4:$4,0))</f>
        <v>30</v>
      </c>
      <c r="M83" s="19">
        <f>INDEX(Ponderation!$W:$AA,MATCH(Analyse!M$8,Ponderation!$W:$W,0),MATCH(Analyse!$B$5,Ponderation!$W$2:$AA$2,0))*INDEX(DataBase!$1:$1048576,MATCH(Analyse!$F83,DataBase!$G:$G,0),MATCH(Analyse!M$8,DataBase!$4:$4,0))</f>
        <v>0</v>
      </c>
      <c r="N83" s="19">
        <f>INDEX(Ponderation!$W:$AA,MATCH(Analyse!N$8,Ponderation!$W:$W,0),MATCH(Analyse!$B$5,Ponderation!$W$2:$AA$2,0))*INDEX(DataBase!$1:$1048576,MATCH(Analyse!$F83,DataBase!$G:$G,0),MATCH(Analyse!N$8,DataBase!$4:$4,0))</f>
        <v>0</v>
      </c>
      <c r="O83" s="19">
        <f>INDEX(Ponderation!$W:$AA,MATCH(Analyse!O$8,Ponderation!$W:$W,0),MATCH(Analyse!$B$5,Ponderation!$W$2:$AA$2,0))*INDEX(DataBase!$1:$1048576,MATCH(Analyse!$F83,DataBase!$G:$G,0),MATCH(Analyse!O$8,DataBase!$4:$4,0))</f>
        <v>0</v>
      </c>
      <c r="P83" s="19">
        <f>INDEX(Ponderation!$W:$AA,MATCH(Analyse!P$8,Ponderation!$W:$W,0),MATCH(Analyse!$B$5,Ponderation!$W$2:$AA$2,0))*INDEX(DataBase!$1:$1048576,MATCH(Analyse!$F83,DataBase!$G:$G,0),MATCH(Analyse!P$8,DataBase!$4:$4,0))</f>
        <v>20</v>
      </c>
      <c r="Q83" s="19">
        <f>INDEX(Ponderation!$W:$AA,MATCH(Analyse!Q$8,Ponderation!$W:$W,0),MATCH(Analyse!$B$5,Ponderation!$W$2:$AA$2,0))*INDEX(DataBase!$1:$1048576,MATCH(Analyse!$F83,DataBase!$G:$G,0),MATCH(Analyse!Q$8,DataBase!$4:$4,0))</f>
        <v>30</v>
      </c>
      <c r="R83" s="19">
        <f>INDEX(Ponderation!$W:$AA,MATCH(Analyse!R$8,Ponderation!$W:$W,0),MATCH(Analyse!$B$5,Ponderation!$W$2:$AA$2,0))*INDEX(DataBase!$1:$1048576,MATCH(Analyse!$F83,DataBase!$G:$G,0),MATCH(Analyse!R$8,DataBase!$4:$4,0))</f>
        <v>0</v>
      </c>
      <c r="S83" s="19">
        <f>INDEX(Ponderation!$W:$AA,MATCH(Analyse!S$8,Ponderation!$W:$W,0),MATCH(Analyse!$B$5,Ponderation!$W$2:$AA$2,0))*INDEX(DataBase!$1:$1048576,MATCH(Analyse!$F83,DataBase!$G:$G,0),MATCH(Analyse!S$8,DataBase!$4:$4,0))</f>
        <v>0</v>
      </c>
      <c r="T83" s="19">
        <f>INDEX(Ponderation!$W:$AA,MATCH(Analyse!T$8,Ponderation!$W:$W,0),MATCH(Analyse!$B$5,Ponderation!$W$2:$AA$2,0))*INDEX(DataBase!$1:$1048576,MATCH(Analyse!$F83,DataBase!$G:$G,0),MATCH(Analyse!T$8,DataBase!$4:$4,0))</f>
        <v>0</v>
      </c>
      <c r="U83" s="19">
        <f>INDEX(Ponderation!$W:$AA,MATCH(Analyse!U$8,Ponderation!$W:$W,0),MATCH(Analyse!$B$5,Ponderation!$W$2:$AA$2,0))*INDEX(DataBase!$1:$1048576,MATCH(Analyse!$F83,DataBase!$G:$G,0),MATCH(Analyse!U$8,DataBase!$4:$4,0))</f>
        <v>0</v>
      </c>
      <c r="V83" s="19">
        <f>INDEX(Ponderation!$W:$AA,MATCH(Analyse!V$8,Ponderation!$W:$W,0),MATCH(Analyse!$B$5,Ponderation!$W$2:$AA$2,0))*INDEX(DataBase!$1:$1048576,MATCH(Analyse!$F83,DataBase!$G:$G,0),MATCH(Analyse!V$8,DataBase!$4:$4,0))</f>
        <v>20</v>
      </c>
      <c r="W83" s="19">
        <f>INDEX(Ponderation!$W:$AA,MATCH(Analyse!W$8,Ponderation!$W:$W,0),MATCH(Analyse!$B$5,Ponderation!$W$2:$AA$2,0))*INDEX(DataBase!$1:$1048576,MATCH(Analyse!$F83,DataBase!$G:$G,0),MATCH(Analyse!W$8,DataBase!$4:$4,0))</f>
        <v>0</v>
      </c>
      <c r="X83" s="19">
        <f>INDEX(Ponderation!$W:$AA,MATCH(Analyse!X$8,Ponderation!$W:$W,0),MATCH(Analyse!$B$5,Ponderation!$W$2:$AA$2,0))*INDEX(DataBase!$1:$1048576,MATCH(Analyse!$F83,DataBase!$G:$G,0),MATCH(Analyse!X$8,DataBase!$4:$4,0))</f>
        <v>10</v>
      </c>
      <c r="Y83" s="19">
        <f>INDEX(Ponderation!$W:$AA,MATCH(Analyse!Y$8,Ponderation!$W:$W,0),MATCH(Analyse!$B$5,Ponderation!$W$2:$AA$2,0))*INDEX(DataBase!$1:$1048576,MATCH(Analyse!$F83,DataBase!$G:$G,0),MATCH(Analyse!Y$8,DataBase!$4:$4,0))</f>
        <v>10</v>
      </c>
      <c r="Z83" s="19">
        <f>INDEX(Ponderation!$W:$AA,MATCH(Analyse!Z$8,Ponderation!$W:$W,0),MATCH(Analyse!$B$5,Ponderation!$W$2:$AA$2,0))*INDEX(DataBase!$1:$1048576,MATCH(Analyse!$F83,DataBase!$G:$G,0),MATCH(Analyse!Z$8,DataBase!$4:$4,0))</f>
        <v>10</v>
      </c>
      <c r="AA83" s="19">
        <f>INDEX(Ponderation!$W:$AA,MATCH(Analyse!AA$8,Ponderation!$W:$W,0),MATCH(Analyse!$B$5,Ponderation!$W$2:$AA$2,0))*INDEX(DataBase!$1:$1048576,MATCH(Analyse!$F83,DataBase!$G:$G,0),MATCH(Analyse!AA$8,DataBase!$4:$4,0))</f>
        <v>10</v>
      </c>
      <c r="AB83" s="19">
        <f>INDEX(Ponderation!$W:$AA,MATCH(Analyse!AB$8,Ponderation!$W:$W,0),MATCH(Analyse!$B$5,Ponderation!$W$2:$AA$2,0))*INDEX(DataBase!$1:$1048576,MATCH(Analyse!$F83,DataBase!$G:$G,0),MATCH(Analyse!AB$8,DataBase!$4:$4,0))</f>
        <v>0</v>
      </c>
      <c r="AC83" s="19">
        <f>INDEX(Ponderation!$W:$AA,MATCH(Analyse!AC$8,Ponderation!$W:$W,0),MATCH(Analyse!$B$5,Ponderation!$W$2:$AA$2,0))*INDEX(DataBase!$1:$1048576,MATCH(Analyse!$F83,DataBase!$G:$G,0),MATCH(Analyse!AC$8,DataBase!$4:$4,0))</f>
        <v>0</v>
      </c>
      <c r="AD83" s="19">
        <f>INDEX(Ponderation!$W:$AA,MATCH(Analyse!AD$8,Ponderation!$W:$W,0),MATCH(Analyse!$B$5,Ponderation!$W$2:$AA$2,0))*INDEX(DataBase!$1:$1048576,MATCH(Analyse!$F83,DataBase!$G:$G,0),MATCH(Analyse!AD$8,DataBase!$4:$4,0))</f>
        <v>30</v>
      </c>
      <c r="AE83" s="19">
        <f>INDEX(Ponderation!$W:$AA,MATCH(Analyse!AE$8,Ponderation!$W:$W,0),MATCH(Analyse!$B$5,Ponderation!$W$2:$AA$2,0))*INDEX(DataBase!$1:$1048576,MATCH(Analyse!$F83,DataBase!$G:$G,0),MATCH(Analyse!AE$8,DataBase!$4:$4,0))</f>
        <v>30</v>
      </c>
      <c r="AF83" s="19">
        <f>INDEX(Ponderation!$W:$AA,MATCH(Analyse!AF$8,Ponderation!$W:$W,0),MATCH(Analyse!$B$5,Ponderation!$W$2:$AA$2,0))*INDEX(DataBase!$1:$1048576,MATCH(Analyse!$F83,DataBase!$G:$G,0),MATCH(Analyse!AF$8,DataBase!$4:$4,0))</f>
        <v>30</v>
      </c>
      <c r="AG83" s="19">
        <f>INDEX(Ponderation!$W:$AA,MATCH(Analyse!AG$8,Ponderation!$W:$W,0),MATCH(Analyse!$B$5,Ponderation!$W$2:$AA$2,0))*INDEX(DataBase!$1:$1048576,MATCH(Analyse!$F83,DataBase!$G:$G,0),MATCH(Analyse!AG$8,DataBase!$4:$4,0))</f>
        <v>0</v>
      </c>
      <c r="AH83" s="19">
        <f>INDEX(Ponderation!$W:$AA,MATCH(Analyse!AH$8,Ponderation!$W:$W,0),MATCH(Analyse!$B$5,Ponderation!$W$2:$AA$2,0))*INDEX(DataBase!$1:$1048576,MATCH(Analyse!$F83,DataBase!$G:$G,0),MATCH(Analyse!AH$8,DataBase!$4:$4,0))</f>
        <v>0</v>
      </c>
      <c r="AI83" s="19">
        <f>INDEX(Ponderation!$W:$AA,MATCH(Analyse!AI$8,Ponderation!$W:$W,0),MATCH(Analyse!$B$5,Ponderation!$W$2:$AA$2,0))*INDEX(DataBase!$1:$1048576,MATCH(Analyse!$F83,DataBase!$G:$G,0),MATCH(Analyse!AI$8,DataBase!$4:$4,0))</f>
        <v>10</v>
      </c>
      <c r="AJ83" s="19">
        <f>INDEX(Ponderation!$W:$AA,MATCH(Analyse!AJ$8,Ponderation!$W:$W,0),MATCH(Analyse!$B$5,Ponderation!$W$2:$AA$2,0))*INDEX(DataBase!$1:$1048576,MATCH(Analyse!$F83,DataBase!$G:$G,0),MATCH(Analyse!AJ$8,DataBase!$4:$4,0))</f>
        <v>20</v>
      </c>
      <c r="AK83" s="19">
        <f>INDEX(Ponderation!$W:$AA,MATCH(Analyse!AK$8,Ponderation!$W:$W,0),MATCH(Analyse!$B$5,Ponderation!$W$2:$AA$2,0))*INDEX(DataBase!$1:$1048576,MATCH(Analyse!$F83,DataBase!$G:$G,0),MATCH(Analyse!AK$8,DataBase!$4:$4,0))</f>
        <v>0</v>
      </c>
      <c r="AL83" s="19">
        <f>INDEX(Ponderation!$W:$AA,MATCH(Analyse!AL$8,Ponderation!$W:$W,0),MATCH(Analyse!$B$5,Ponderation!$W$2:$AA$2,0))*INDEX(DataBase!$1:$1048576,MATCH(Analyse!$F83,DataBase!$G:$G,0),MATCH(Analyse!AL$8,DataBase!$4:$4,0))</f>
        <v>0</v>
      </c>
      <c r="AM83" s="19">
        <f>INDEX(Ponderation!$W:$AA,MATCH(Analyse!AM$8,Ponderation!$W:$W,0),MATCH(Analyse!$B$5,Ponderation!$W$2:$AA$2,0))*INDEX(DataBase!$1:$1048576,MATCH(Analyse!$F83,DataBase!$G:$G,0),MATCH(Analyse!AM$8,DataBase!$4:$4,0))</f>
        <v>20</v>
      </c>
      <c r="AN83" s="19">
        <f>INDEX(Ponderation!$W:$AA,MATCH(Analyse!AN$8,Ponderation!$W:$W,0),MATCH(Analyse!$B$5,Ponderation!$W$2:$AA$2,0))*INDEX(DataBase!$1:$1048576,MATCH(Analyse!$F83,DataBase!$G:$G,0),MATCH(Analyse!AN$8,DataBase!$4:$4,0))</f>
        <v>0</v>
      </c>
      <c r="AO83" s="19">
        <f>INDEX(Ponderation!$W:$AA,MATCH(Analyse!AO$8,Ponderation!$W:$W,0),MATCH(Analyse!$B$5,Ponderation!$W$2:$AA$2,0))*INDEX(DataBase!$1:$1048576,MATCH(Analyse!$F83,DataBase!$G:$G,0),MATCH(Analyse!AO$8,DataBase!$4:$4,0))</f>
        <v>0</v>
      </c>
      <c r="AP83" s="19">
        <f>INDEX(Ponderation!$W:$AA,MATCH(Analyse!AP$8,Ponderation!$W:$W,0),MATCH(Analyse!$B$5,Ponderation!$W$2:$AA$2,0))*INDEX(DataBase!$1:$1048576,MATCH(Analyse!$F83,DataBase!$G:$G,0),MATCH(Analyse!AP$8,DataBase!$4:$4,0))</f>
        <v>0</v>
      </c>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AKV83" s="1"/>
      <c r="AKW83" s="1"/>
      <c r="AKX83" s="1"/>
      <c r="AKY83" s="1"/>
      <c r="AKZ83" s="1"/>
      <c r="ALA83" s="1"/>
      <c r="ALB83" s="1"/>
      <c r="ALC83" s="1"/>
      <c r="ALD83" s="1"/>
      <c r="ALE83" s="1"/>
      <c r="ALF83" s="1"/>
      <c r="ALG83" s="1"/>
      <c r="ALH83" s="1"/>
      <c r="ALI83" s="1"/>
      <c r="ALJ83" s="1"/>
      <c r="ALK83" s="1"/>
      <c r="ALL83" s="1"/>
      <c r="ALM83" s="1"/>
      <c r="ALN83" s="1"/>
      <c r="ALO83" s="1"/>
      <c r="ALP83" s="1"/>
      <c r="ALQ83" s="1"/>
      <c r="ALR83" s="1"/>
      <c r="ALS83" s="1"/>
      <c r="ALT83" s="1"/>
      <c r="ALU83" s="1"/>
      <c r="ALV83"/>
      <c r="ALW83"/>
      <c r="ALX83"/>
    </row>
    <row r="84" spans="1:1012" ht="18">
      <c r="A84" s="112" t="str">
        <f>DataBase!B80</f>
        <v>Gasterosteus aculeatus</v>
      </c>
      <c r="B84" s="112" t="str">
        <f>DataBase!C80</f>
        <v>GST</v>
      </c>
      <c r="C84" s="112" t="str">
        <f>DataBase!D80</f>
        <v>Continental</v>
      </c>
      <c r="D84" s="112" t="str">
        <f>DataBase!E80</f>
        <v>JM. Porcher</v>
      </c>
      <c r="E84" s="112" t="str">
        <f>DataBase!F80</f>
        <v>SEBIO</v>
      </c>
      <c r="F84" s="20" t="str">
        <f t="shared" si="2"/>
        <v>Gasterosteus aculeatus GST</v>
      </c>
      <c r="G84" s="20">
        <f>_xlfn.RANK.EQ(H84,$H$9:$H$997,0)+COUNTIF(H$8:H83,H84)</f>
        <v>139</v>
      </c>
      <c r="H84" s="20">
        <f t="shared" si="3"/>
        <v>280</v>
      </c>
      <c r="I84" s="19">
        <f>INDEX(Ponderation!$W:$AA,MATCH(Analyse!I$8,Ponderation!$W:$W,0),MATCH(Analyse!$B$5,Ponderation!$W$2:$AA$2,0))*INDEX(DataBase!$1:$1048576,MATCH(Analyse!$F84,DataBase!$G:$G,0),MATCH(Analyse!I$8,DataBase!$4:$4,0))</f>
        <v>0</v>
      </c>
      <c r="J84" s="19">
        <f>INDEX(Ponderation!$W:$AA,MATCH(Analyse!J$8,Ponderation!$W:$W,0),MATCH(Analyse!$B$5,Ponderation!$W$2:$AA$2,0))*INDEX(DataBase!$1:$1048576,MATCH(Analyse!$F84,DataBase!$G:$G,0),MATCH(Analyse!J$8,DataBase!$4:$4,0))</f>
        <v>20</v>
      </c>
      <c r="K84" s="19">
        <f>INDEX(Ponderation!$W:$AA,MATCH(Analyse!K$8,Ponderation!$W:$W,0),MATCH(Analyse!$B$5,Ponderation!$W$2:$AA$2,0))*INDEX(DataBase!$1:$1048576,MATCH(Analyse!$F84,DataBase!$G:$G,0),MATCH(Analyse!K$8,DataBase!$4:$4,0))</f>
        <v>0</v>
      </c>
      <c r="L84" s="19">
        <f>INDEX(Ponderation!$W:$AA,MATCH(Analyse!L$8,Ponderation!$W:$W,0),MATCH(Analyse!$B$5,Ponderation!$W$2:$AA$2,0))*INDEX(DataBase!$1:$1048576,MATCH(Analyse!$F84,DataBase!$G:$G,0),MATCH(Analyse!L$8,DataBase!$4:$4,0))</f>
        <v>0</v>
      </c>
      <c r="M84" s="19">
        <f>INDEX(Ponderation!$W:$AA,MATCH(Analyse!M$8,Ponderation!$W:$W,0),MATCH(Analyse!$B$5,Ponderation!$W$2:$AA$2,0))*INDEX(DataBase!$1:$1048576,MATCH(Analyse!$F84,DataBase!$G:$G,0),MATCH(Analyse!M$8,DataBase!$4:$4,0))</f>
        <v>0</v>
      </c>
      <c r="N84" s="19">
        <f>INDEX(Ponderation!$W:$AA,MATCH(Analyse!N$8,Ponderation!$W:$W,0),MATCH(Analyse!$B$5,Ponderation!$W$2:$AA$2,0))*INDEX(DataBase!$1:$1048576,MATCH(Analyse!$F84,DataBase!$G:$G,0),MATCH(Analyse!N$8,DataBase!$4:$4,0))</f>
        <v>10</v>
      </c>
      <c r="O84" s="19">
        <f>INDEX(Ponderation!$W:$AA,MATCH(Analyse!O$8,Ponderation!$W:$W,0),MATCH(Analyse!$B$5,Ponderation!$W$2:$AA$2,0))*INDEX(DataBase!$1:$1048576,MATCH(Analyse!$F84,DataBase!$G:$G,0),MATCH(Analyse!O$8,DataBase!$4:$4,0))</f>
        <v>0</v>
      </c>
      <c r="P84" s="19">
        <f>INDEX(Ponderation!$W:$AA,MATCH(Analyse!P$8,Ponderation!$W:$W,0),MATCH(Analyse!$B$5,Ponderation!$W$2:$AA$2,0))*INDEX(DataBase!$1:$1048576,MATCH(Analyse!$F84,DataBase!$G:$G,0),MATCH(Analyse!P$8,DataBase!$4:$4,0))</f>
        <v>20</v>
      </c>
      <c r="Q84" s="19">
        <f>INDEX(Ponderation!$W:$AA,MATCH(Analyse!Q$8,Ponderation!$W:$W,0),MATCH(Analyse!$B$5,Ponderation!$W$2:$AA$2,0))*INDEX(DataBase!$1:$1048576,MATCH(Analyse!$F84,DataBase!$G:$G,0),MATCH(Analyse!Q$8,DataBase!$4:$4,0))</f>
        <v>0</v>
      </c>
      <c r="R84" s="19">
        <f>INDEX(Ponderation!$W:$AA,MATCH(Analyse!R$8,Ponderation!$W:$W,0),MATCH(Analyse!$B$5,Ponderation!$W$2:$AA$2,0))*INDEX(DataBase!$1:$1048576,MATCH(Analyse!$F84,DataBase!$G:$G,0),MATCH(Analyse!R$8,DataBase!$4:$4,0))</f>
        <v>30</v>
      </c>
      <c r="S84" s="19">
        <f>INDEX(Ponderation!$W:$AA,MATCH(Analyse!S$8,Ponderation!$W:$W,0),MATCH(Analyse!$B$5,Ponderation!$W$2:$AA$2,0))*INDEX(DataBase!$1:$1048576,MATCH(Analyse!$F84,DataBase!$G:$G,0),MATCH(Analyse!S$8,DataBase!$4:$4,0))</f>
        <v>0</v>
      </c>
      <c r="T84" s="19">
        <f>INDEX(Ponderation!$W:$AA,MATCH(Analyse!T$8,Ponderation!$W:$W,0),MATCH(Analyse!$B$5,Ponderation!$W$2:$AA$2,0))*INDEX(DataBase!$1:$1048576,MATCH(Analyse!$F84,DataBase!$G:$G,0),MATCH(Analyse!T$8,DataBase!$4:$4,0))</f>
        <v>0</v>
      </c>
      <c r="U84" s="19">
        <f>INDEX(Ponderation!$W:$AA,MATCH(Analyse!U$8,Ponderation!$W:$W,0),MATCH(Analyse!$B$5,Ponderation!$W$2:$AA$2,0))*INDEX(DataBase!$1:$1048576,MATCH(Analyse!$F84,DataBase!$G:$G,0),MATCH(Analyse!U$8,DataBase!$4:$4,0))</f>
        <v>0</v>
      </c>
      <c r="V84" s="19">
        <f>INDEX(Ponderation!$W:$AA,MATCH(Analyse!V$8,Ponderation!$W:$W,0),MATCH(Analyse!$B$5,Ponderation!$W$2:$AA$2,0))*INDEX(DataBase!$1:$1048576,MATCH(Analyse!$F84,DataBase!$G:$G,0),MATCH(Analyse!V$8,DataBase!$4:$4,0))</f>
        <v>20</v>
      </c>
      <c r="W84" s="19">
        <f>INDEX(Ponderation!$W:$AA,MATCH(Analyse!W$8,Ponderation!$W:$W,0),MATCH(Analyse!$B$5,Ponderation!$W$2:$AA$2,0))*INDEX(DataBase!$1:$1048576,MATCH(Analyse!$F84,DataBase!$G:$G,0),MATCH(Analyse!W$8,DataBase!$4:$4,0))</f>
        <v>0</v>
      </c>
      <c r="X84" s="19">
        <f>INDEX(Ponderation!$W:$AA,MATCH(Analyse!X$8,Ponderation!$W:$W,0),MATCH(Analyse!$B$5,Ponderation!$W$2:$AA$2,0))*INDEX(DataBase!$1:$1048576,MATCH(Analyse!$F84,DataBase!$G:$G,0),MATCH(Analyse!X$8,DataBase!$4:$4,0))</f>
        <v>10</v>
      </c>
      <c r="Y84" s="19">
        <f>INDEX(Ponderation!$W:$AA,MATCH(Analyse!Y$8,Ponderation!$W:$W,0),MATCH(Analyse!$B$5,Ponderation!$W$2:$AA$2,0))*INDEX(DataBase!$1:$1048576,MATCH(Analyse!$F84,DataBase!$G:$G,0),MATCH(Analyse!Y$8,DataBase!$4:$4,0))</f>
        <v>10</v>
      </c>
      <c r="Z84" s="19">
        <f>INDEX(Ponderation!$W:$AA,MATCH(Analyse!Z$8,Ponderation!$W:$W,0),MATCH(Analyse!$B$5,Ponderation!$W$2:$AA$2,0))*INDEX(DataBase!$1:$1048576,MATCH(Analyse!$F84,DataBase!$G:$G,0),MATCH(Analyse!Z$8,DataBase!$4:$4,0))</f>
        <v>10</v>
      </c>
      <c r="AA84" s="19">
        <f>INDEX(Ponderation!$W:$AA,MATCH(Analyse!AA$8,Ponderation!$W:$W,0),MATCH(Analyse!$B$5,Ponderation!$W$2:$AA$2,0))*INDEX(DataBase!$1:$1048576,MATCH(Analyse!$F84,DataBase!$G:$G,0),MATCH(Analyse!AA$8,DataBase!$4:$4,0))</f>
        <v>10</v>
      </c>
      <c r="AB84" s="19">
        <f>INDEX(Ponderation!$W:$AA,MATCH(Analyse!AB$8,Ponderation!$W:$W,0),MATCH(Analyse!$B$5,Ponderation!$W$2:$AA$2,0))*INDEX(DataBase!$1:$1048576,MATCH(Analyse!$F84,DataBase!$G:$G,0),MATCH(Analyse!AB$8,DataBase!$4:$4,0))</f>
        <v>0</v>
      </c>
      <c r="AC84" s="19">
        <f>INDEX(Ponderation!$W:$AA,MATCH(Analyse!AC$8,Ponderation!$W:$W,0),MATCH(Analyse!$B$5,Ponderation!$W$2:$AA$2,0))*INDEX(DataBase!$1:$1048576,MATCH(Analyse!$F84,DataBase!$G:$G,0),MATCH(Analyse!AC$8,DataBase!$4:$4,0))</f>
        <v>0</v>
      </c>
      <c r="AD84" s="19">
        <f>INDEX(Ponderation!$W:$AA,MATCH(Analyse!AD$8,Ponderation!$W:$W,0),MATCH(Analyse!$B$5,Ponderation!$W$2:$AA$2,0))*INDEX(DataBase!$1:$1048576,MATCH(Analyse!$F84,DataBase!$G:$G,0),MATCH(Analyse!AD$8,DataBase!$4:$4,0))</f>
        <v>30</v>
      </c>
      <c r="AE84" s="19">
        <f>INDEX(Ponderation!$W:$AA,MATCH(Analyse!AE$8,Ponderation!$W:$W,0),MATCH(Analyse!$B$5,Ponderation!$W$2:$AA$2,0))*INDEX(DataBase!$1:$1048576,MATCH(Analyse!$F84,DataBase!$G:$G,0),MATCH(Analyse!AE$8,DataBase!$4:$4,0))</f>
        <v>30</v>
      </c>
      <c r="AF84" s="19">
        <f>INDEX(Ponderation!$W:$AA,MATCH(Analyse!AF$8,Ponderation!$W:$W,0),MATCH(Analyse!$B$5,Ponderation!$W$2:$AA$2,0))*INDEX(DataBase!$1:$1048576,MATCH(Analyse!$F84,DataBase!$G:$G,0),MATCH(Analyse!AF$8,DataBase!$4:$4,0))</f>
        <v>30</v>
      </c>
      <c r="AG84" s="19">
        <f>INDEX(Ponderation!$W:$AA,MATCH(Analyse!AG$8,Ponderation!$W:$W,0),MATCH(Analyse!$B$5,Ponderation!$W$2:$AA$2,0))*INDEX(DataBase!$1:$1048576,MATCH(Analyse!$F84,DataBase!$G:$G,0),MATCH(Analyse!AG$8,DataBase!$4:$4,0))</f>
        <v>0</v>
      </c>
      <c r="AH84" s="19">
        <f>INDEX(Ponderation!$W:$AA,MATCH(Analyse!AH$8,Ponderation!$W:$W,0),MATCH(Analyse!$B$5,Ponderation!$W$2:$AA$2,0))*INDEX(DataBase!$1:$1048576,MATCH(Analyse!$F84,DataBase!$G:$G,0),MATCH(Analyse!AH$8,DataBase!$4:$4,0))</f>
        <v>0</v>
      </c>
      <c r="AI84" s="19">
        <f>INDEX(Ponderation!$W:$AA,MATCH(Analyse!AI$8,Ponderation!$W:$W,0),MATCH(Analyse!$B$5,Ponderation!$W$2:$AA$2,0))*INDEX(DataBase!$1:$1048576,MATCH(Analyse!$F84,DataBase!$G:$G,0),MATCH(Analyse!AI$8,DataBase!$4:$4,0))</f>
        <v>10</v>
      </c>
      <c r="AJ84" s="19">
        <f>INDEX(Ponderation!$W:$AA,MATCH(Analyse!AJ$8,Ponderation!$W:$W,0),MATCH(Analyse!$B$5,Ponderation!$W$2:$AA$2,0))*INDEX(DataBase!$1:$1048576,MATCH(Analyse!$F84,DataBase!$G:$G,0),MATCH(Analyse!AJ$8,DataBase!$4:$4,0))</f>
        <v>20</v>
      </c>
      <c r="AK84" s="19">
        <f>INDEX(Ponderation!$W:$AA,MATCH(Analyse!AK$8,Ponderation!$W:$W,0),MATCH(Analyse!$B$5,Ponderation!$W$2:$AA$2,0))*INDEX(DataBase!$1:$1048576,MATCH(Analyse!$F84,DataBase!$G:$G,0),MATCH(Analyse!AK$8,DataBase!$4:$4,0))</f>
        <v>0</v>
      </c>
      <c r="AL84" s="19">
        <f>INDEX(Ponderation!$W:$AA,MATCH(Analyse!AL$8,Ponderation!$W:$W,0),MATCH(Analyse!$B$5,Ponderation!$W$2:$AA$2,0))*INDEX(DataBase!$1:$1048576,MATCH(Analyse!$F84,DataBase!$G:$G,0),MATCH(Analyse!AL$8,DataBase!$4:$4,0))</f>
        <v>0</v>
      </c>
      <c r="AM84" s="19">
        <f>INDEX(Ponderation!$W:$AA,MATCH(Analyse!AM$8,Ponderation!$W:$W,0),MATCH(Analyse!$B$5,Ponderation!$W$2:$AA$2,0))*INDEX(DataBase!$1:$1048576,MATCH(Analyse!$F84,DataBase!$G:$G,0),MATCH(Analyse!AM$8,DataBase!$4:$4,0))</f>
        <v>20</v>
      </c>
      <c r="AN84" s="19">
        <f>INDEX(Ponderation!$W:$AA,MATCH(Analyse!AN$8,Ponderation!$W:$W,0),MATCH(Analyse!$B$5,Ponderation!$W$2:$AA$2,0))*INDEX(DataBase!$1:$1048576,MATCH(Analyse!$F84,DataBase!$G:$G,0),MATCH(Analyse!AN$8,DataBase!$4:$4,0))</f>
        <v>0</v>
      </c>
      <c r="AO84" s="19">
        <f>INDEX(Ponderation!$W:$AA,MATCH(Analyse!AO$8,Ponderation!$W:$W,0),MATCH(Analyse!$B$5,Ponderation!$W$2:$AA$2,0))*INDEX(DataBase!$1:$1048576,MATCH(Analyse!$F84,DataBase!$G:$G,0),MATCH(Analyse!AO$8,DataBase!$4:$4,0))</f>
        <v>0</v>
      </c>
      <c r="AP84" s="19">
        <f>INDEX(Ponderation!$W:$AA,MATCH(Analyse!AP$8,Ponderation!$W:$W,0),MATCH(Analyse!$B$5,Ponderation!$W$2:$AA$2,0))*INDEX(DataBase!$1:$1048576,MATCH(Analyse!$F84,DataBase!$G:$G,0),MATCH(Analyse!AP$8,DataBase!$4:$4,0))</f>
        <v>0</v>
      </c>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AKV84" s="1"/>
      <c r="AKW84" s="1"/>
      <c r="AKX84" s="1"/>
      <c r="AKY84" s="1"/>
      <c r="AKZ84" s="1"/>
      <c r="ALA84" s="1"/>
      <c r="ALB84" s="1"/>
      <c r="ALC84" s="1"/>
      <c r="ALD84" s="1"/>
      <c r="ALE84" s="1"/>
      <c r="ALF84" s="1"/>
      <c r="ALG84" s="1"/>
      <c r="ALH84" s="1"/>
      <c r="ALI84" s="1"/>
      <c r="ALJ84" s="1"/>
      <c r="ALK84" s="1"/>
      <c r="ALL84" s="1"/>
      <c r="ALM84" s="1"/>
      <c r="ALN84" s="1"/>
      <c r="ALO84" s="1"/>
      <c r="ALP84" s="1"/>
      <c r="ALQ84" s="1"/>
      <c r="ALR84" s="1"/>
      <c r="ALS84" s="1"/>
      <c r="ALT84" s="1"/>
      <c r="ALU84" s="1"/>
      <c r="ALV84"/>
      <c r="ALW84"/>
      <c r="ALX84"/>
    </row>
    <row r="85" spans="1:1012" ht="18">
      <c r="A85" s="112" t="str">
        <f>DataBase!B81</f>
        <v>Gasterosteus aculeatus</v>
      </c>
      <c r="B85" s="112" t="str">
        <f>DataBase!C81</f>
        <v>Cyp3a</v>
      </c>
      <c r="C85" s="112" t="str">
        <f>DataBase!D81</f>
        <v>Continental</v>
      </c>
      <c r="D85" s="112" t="str">
        <f>DataBase!E81</f>
        <v>JM. Porcher</v>
      </c>
      <c r="E85" s="112" t="str">
        <f>DataBase!F81</f>
        <v>SEBIO</v>
      </c>
      <c r="F85" s="20" t="str">
        <f t="shared" si="2"/>
        <v>Gasterosteus aculeatus Cyp3a</v>
      </c>
      <c r="G85" s="20">
        <f>_xlfn.RANK.EQ(H85,$H$9:$H$997,0)+COUNTIF(H$8:H84,H85)</f>
        <v>128</v>
      </c>
      <c r="H85" s="20">
        <f t="shared" si="3"/>
        <v>290</v>
      </c>
      <c r="I85" s="19">
        <f>INDEX(Ponderation!$W:$AA,MATCH(Analyse!I$8,Ponderation!$W:$W,0),MATCH(Analyse!$B$5,Ponderation!$W$2:$AA$2,0))*INDEX(DataBase!$1:$1048576,MATCH(Analyse!$F85,DataBase!$G:$G,0),MATCH(Analyse!I$8,DataBase!$4:$4,0))</f>
        <v>30</v>
      </c>
      <c r="J85" s="19">
        <f>INDEX(Ponderation!$W:$AA,MATCH(Analyse!J$8,Ponderation!$W:$W,0),MATCH(Analyse!$B$5,Ponderation!$W$2:$AA$2,0))*INDEX(DataBase!$1:$1048576,MATCH(Analyse!$F85,DataBase!$G:$G,0),MATCH(Analyse!J$8,DataBase!$4:$4,0))</f>
        <v>0</v>
      </c>
      <c r="K85" s="19">
        <f>INDEX(Ponderation!$W:$AA,MATCH(Analyse!K$8,Ponderation!$W:$W,0),MATCH(Analyse!$B$5,Ponderation!$W$2:$AA$2,0))*INDEX(DataBase!$1:$1048576,MATCH(Analyse!$F85,DataBase!$G:$G,0),MATCH(Analyse!K$8,DataBase!$4:$4,0))</f>
        <v>0</v>
      </c>
      <c r="L85" s="19">
        <f>INDEX(Ponderation!$W:$AA,MATCH(Analyse!L$8,Ponderation!$W:$W,0),MATCH(Analyse!$B$5,Ponderation!$W$2:$AA$2,0))*INDEX(DataBase!$1:$1048576,MATCH(Analyse!$F85,DataBase!$G:$G,0),MATCH(Analyse!L$8,DataBase!$4:$4,0))</f>
        <v>0</v>
      </c>
      <c r="M85" s="19">
        <f>INDEX(Ponderation!$W:$AA,MATCH(Analyse!M$8,Ponderation!$W:$W,0),MATCH(Analyse!$B$5,Ponderation!$W$2:$AA$2,0))*INDEX(DataBase!$1:$1048576,MATCH(Analyse!$F85,DataBase!$G:$G,0),MATCH(Analyse!M$8,DataBase!$4:$4,0))</f>
        <v>0</v>
      </c>
      <c r="N85" s="19">
        <f>INDEX(Ponderation!$W:$AA,MATCH(Analyse!N$8,Ponderation!$W:$W,0),MATCH(Analyse!$B$5,Ponderation!$W$2:$AA$2,0))*INDEX(DataBase!$1:$1048576,MATCH(Analyse!$F85,DataBase!$G:$G,0),MATCH(Analyse!N$8,DataBase!$4:$4,0))</f>
        <v>10</v>
      </c>
      <c r="O85" s="19">
        <f>INDEX(Ponderation!$W:$AA,MATCH(Analyse!O$8,Ponderation!$W:$W,0),MATCH(Analyse!$B$5,Ponderation!$W$2:$AA$2,0))*INDEX(DataBase!$1:$1048576,MATCH(Analyse!$F85,DataBase!$G:$G,0),MATCH(Analyse!O$8,DataBase!$4:$4,0))</f>
        <v>0</v>
      </c>
      <c r="P85" s="19">
        <f>INDEX(Ponderation!$W:$AA,MATCH(Analyse!P$8,Ponderation!$W:$W,0),MATCH(Analyse!$B$5,Ponderation!$W$2:$AA$2,0))*INDEX(DataBase!$1:$1048576,MATCH(Analyse!$F85,DataBase!$G:$G,0),MATCH(Analyse!P$8,DataBase!$4:$4,0))</f>
        <v>20</v>
      </c>
      <c r="Q85" s="19">
        <f>INDEX(Ponderation!$W:$AA,MATCH(Analyse!Q$8,Ponderation!$W:$W,0),MATCH(Analyse!$B$5,Ponderation!$W$2:$AA$2,0))*INDEX(DataBase!$1:$1048576,MATCH(Analyse!$F85,DataBase!$G:$G,0),MATCH(Analyse!Q$8,DataBase!$4:$4,0))</f>
        <v>0</v>
      </c>
      <c r="R85" s="19">
        <f>INDEX(Ponderation!$W:$AA,MATCH(Analyse!R$8,Ponderation!$W:$W,0),MATCH(Analyse!$B$5,Ponderation!$W$2:$AA$2,0))*INDEX(DataBase!$1:$1048576,MATCH(Analyse!$F85,DataBase!$G:$G,0),MATCH(Analyse!R$8,DataBase!$4:$4,0))</f>
        <v>30</v>
      </c>
      <c r="S85" s="19">
        <f>INDEX(Ponderation!$W:$AA,MATCH(Analyse!S$8,Ponderation!$W:$W,0),MATCH(Analyse!$B$5,Ponderation!$W$2:$AA$2,0))*INDEX(DataBase!$1:$1048576,MATCH(Analyse!$F85,DataBase!$G:$G,0),MATCH(Analyse!S$8,DataBase!$4:$4,0))</f>
        <v>0</v>
      </c>
      <c r="T85" s="19">
        <f>INDEX(Ponderation!$W:$AA,MATCH(Analyse!T$8,Ponderation!$W:$W,0),MATCH(Analyse!$B$5,Ponderation!$W$2:$AA$2,0))*INDEX(DataBase!$1:$1048576,MATCH(Analyse!$F85,DataBase!$G:$G,0),MATCH(Analyse!T$8,DataBase!$4:$4,0))</f>
        <v>0</v>
      </c>
      <c r="U85" s="19">
        <f>INDEX(Ponderation!$W:$AA,MATCH(Analyse!U$8,Ponderation!$W:$W,0),MATCH(Analyse!$B$5,Ponderation!$W$2:$AA$2,0))*INDEX(DataBase!$1:$1048576,MATCH(Analyse!$F85,DataBase!$G:$G,0),MATCH(Analyse!U$8,DataBase!$4:$4,0))</f>
        <v>0</v>
      </c>
      <c r="V85" s="19">
        <f>INDEX(Ponderation!$W:$AA,MATCH(Analyse!V$8,Ponderation!$W:$W,0),MATCH(Analyse!$B$5,Ponderation!$W$2:$AA$2,0))*INDEX(DataBase!$1:$1048576,MATCH(Analyse!$F85,DataBase!$G:$G,0),MATCH(Analyse!V$8,DataBase!$4:$4,0))</f>
        <v>20</v>
      </c>
      <c r="W85" s="19">
        <f>INDEX(Ponderation!$W:$AA,MATCH(Analyse!W$8,Ponderation!$W:$W,0),MATCH(Analyse!$B$5,Ponderation!$W$2:$AA$2,0))*INDEX(DataBase!$1:$1048576,MATCH(Analyse!$F85,DataBase!$G:$G,0),MATCH(Analyse!W$8,DataBase!$4:$4,0))</f>
        <v>0</v>
      </c>
      <c r="X85" s="19">
        <f>INDEX(Ponderation!$W:$AA,MATCH(Analyse!X$8,Ponderation!$W:$W,0),MATCH(Analyse!$B$5,Ponderation!$W$2:$AA$2,0))*INDEX(DataBase!$1:$1048576,MATCH(Analyse!$F85,DataBase!$G:$G,0),MATCH(Analyse!X$8,DataBase!$4:$4,0))</f>
        <v>10</v>
      </c>
      <c r="Y85" s="19">
        <f>INDEX(Ponderation!$W:$AA,MATCH(Analyse!Y$8,Ponderation!$W:$W,0),MATCH(Analyse!$B$5,Ponderation!$W$2:$AA$2,0))*INDEX(DataBase!$1:$1048576,MATCH(Analyse!$F85,DataBase!$G:$G,0),MATCH(Analyse!Y$8,DataBase!$4:$4,0))</f>
        <v>10</v>
      </c>
      <c r="Z85" s="19">
        <f>INDEX(Ponderation!$W:$AA,MATCH(Analyse!Z$8,Ponderation!$W:$W,0),MATCH(Analyse!$B$5,Ponderation!$W$2:$AA$2,0))*INDEX(DataBase!$1:$1048576,MATCH(Analyse!$F85,DataBase!$G:$G,0),MATCH(Analyse!Z$8,DataBase!$4:$4,0))</f>
        <v>10</v>
      </c>
      <c r="AA85" s="19">
        <f>INDEX(Ponderation!$W:$AA,MATCH(Analyse!AA$8,Ponderation!$W:$W,0),MATCH(Analyse!$B$5,Ponderation!$W$2:$AA$2,0))*INDEX(DataBase!$1:$1048576,MATCH(Analyse!$F85,DataBase!$G:$G,0),MATCH(Analyse!AA$8,DataBase!$4:$4,0))</f>
        <v>10</v>
      </c>
      <c r="AB85" s="19">
        <f>INDEX(Ponderation!$W:$AA,MATCH(Analyse!AB$8,Ponderation!$W:$W,0),MATCH(Analyse!$B$5,Ponderation!$W$2:$AA$2,0))*INDEX(DataBase!$1:$1048576,MATCH(Analyse!$F85,DataBase!$G:$G,0),MATCH(Analyse!AB$8,DataBase!$4:$4,0))</f>
        <v>0</v>
      </c>
      <c r="AC85" s="19">
        <f>INDEX(Ponderation!$W:$AA,MATCH(Analyse!AC$8,Ponderation!$W:$W,0),MATCH(Analyse!$B$5,Ponderation!$W$2:$AA$2,0))*INDEX(DataBase!$1:$1048576,MATCH(Analyse!$F85,DataBase!$G:$G,0),MATCH(Analyse!AC$8,DataBase!$4:$4,0))</f>
        <v>0</v>
      </c>
      <c r="AD85" s="19">
        <f>INDEX(Ponderation!$W:$AA,MATCH(Analyse!AD$8,Ponderation!$W:$W,0),MATCH(Analyse!$B$5,Ponderation!$W$2:$AA$2,0))*INDEX(DataBase!$1:$1048576,MATCH(Analyse!$F85,DataBase!$G:$G,0),MATCH(Analyse!AD$8,DataBase!$4:$4,0))</f>
        <v>30</v>
      </c>
      <c r="AE85" s="19">
        <f>INDEX(Ponderation!$W:$AA,MATCH(Analyse!AE$8,Ponderation!$W:$W,0),MATCH(Analyse!$B$5,Ponderation!$W$2:$AA$2,0))*INDEX(DataBase!$1:$1048576,MATCH(Analyse!$F85,DataBase!$G:$G,0),MATCH(Analyse!AE$8,DataBase!$4:$4,0))</f>
        <v>30</v>
      </c>
      <c r="AF85" s="19">
        <f>INDEX(Ponderation!$W:$AA,MATCH(Analyse!AF$8,Ponderation!$W:$W,0),MATCH(Analyse!$B$5,Ponderation!$W$2:$AA$2,0))*INDEX(DataBase!$1:$1048576,MATCH(Analyse!$F85,DataBase!$G:$G,0),MATCH(Analyse!AF$8,DataBase!$4:$4,0))</f>
        <v>30</v>
      </c>
      <c r="AG85" s="19">
        <f>INDEX(Ponderation!$W:$AA,MATCH(Analyse!AG$8,Ponderation!$W:$W,0),MATCH(Analyse!$B$5,Ponderation!$W$2:$AA$2,0))*INDEX(DataBase!$1:$1048576,MATCH(Analyse!$F85,DataBase!$G:$G,0),MATCH(Analyse!AG$8,DataBase!$4:$4,0))</f>
        <v>0</v>
      </c>
      <c r="AH85" s="19">
        <f>INDEX(Ponderation!$W:$AA,MATCH(Analyse!AH$8,Ponderation!$W:$W,0),MATCH(Analyse!$B$5,Ponderation!$W$2:$AA$2,0))*INDEX(DataBase!$1:$1048576,MATCH(Analyse!$F85,DataBase!$G:$G,0),MATCH(Analyse!AH$8,DataBase!$4:$4,0))</f>
        <v>0</v>
      </c>
      <c r="AI85" s="19">
        <f>INDEX(Ponderation!$W:$AA,MATCH(Analyse!AI$8,Ponderation!$W:$W,0),MATCH(Analyse!$B$5,Ponderation!$W$2:$AA$2,0))*INDEX(DataBase!$1:$1048576,MATCH(Analyse!$F85,DataBase!$G:$G,0),MATCH(Analyse!AI$8,DataBase!$4:$4,0))</f>
        <v>10</v>
      </c>
      <c r="AJ85" s="19">
        <f>INDEX(Ponderation!$W:$AA,MATCH(Analyse!AJ$8,Ponderation!$W:$W,0),MATCH(Analyse!$B$5,Ponderation!$W$2:$AA$2,0))*INDEX(DataBase!$1:$1048576,MATCH(Analyse!$F85,DataBase!$G:$G,0),MATCH(Analyse!AJ$8,DataBase!$4:$4,0))</f>
        <v>20</v>
      </c>
      <c r="AK85" s="19">
        <f>INDEX(Ponderation!$W:$AA,MATCH(Analyse!AK$8,Ponderation!$W:$W,0),MATCH(Analyse!$B$5,Ponderation!$W$2:$AA$2,0))*INDEX(DataBase!$1:$1048576,MATCH(Analyse!$F85,DataBase!$G:$G,0),MATCH(Analyse!AK$8,DataBase!$4:$4,0))</f>
        <v>0</v>
      </c>
      <c r="AL85" s="19">
        <f>INDEX(Ponderation!$W:$AA,MATCH(Analyse!AL$8,Ponderation!$W:$W,0),MATCH(Analyse!$B$5,Ponderation!$W$2:$AA$2,0))*INDEX(DataBase!$1:$1048576,MATCH(Analyse!$F85,DataBase!$G:$G,0),MATCH(Analyse!AL$8,DataBase!$4:$4,0))</f>
        <v>0</v>
      </c>
      <c r="AM85" s="19">
        <f>INDEX(Ponderation!$W:$AA,MATCH(Analyse!AM$8,Ponderation!$W:$W,0),MATCH(Analyse!$B$5,Ponderation!$W$2:$AA$2,0))*INDEX(DataBase!$1:$1048576,MATCH(Analyse!$F85,DataBase!$G:$G,0),MATCH(Analyse!AM$8,DataBase!$4:$4,0))</f>
        <v>20</v>
      </c>
      <c r="AN85" s="19">
        <f>INDEX(Ponderation!$W:$AA,MATCH(Analyse!AN$8,Ponderation!$W:$W,0),MATCH(Analyse!$B$5,Ponderation!$W$2:$AA$2,0))*INDEX(DataBase!$1:$1048576,MATCH(Analyse!$F85,DataBase!$G:$G,0),MATCH(Analyse!AN$8,DataBase!$4:$4,0))</f>
        <v>0</v>
      </c>
      <c r="AO85" s="19">
        <f>INDEX(Ponderation!$W:$AA,MATCH(Analyse!AO$8,Ponderation!$W:$W,0),MATCH(Analyse!$B$5,Ponderation!$W$2:$AA$2,0))*INDEX(DataBase!$1:$1048576,MATCH(Analyse!$F85,DataBase!$G:$G,0),MATCH(Analyse!AO$8,DataBase!$4:$4,0))</f>
        <v>0</v>
      </c>
      <c r="AP85" s="19">
        <f>INDEX(Ponderation!$W:$AA,MATCH(Analyse!AP$8,Ponderation!$W:$W,0),MATCH(Analyse!$B$5,Ponderation!$W$2:$AA$2,0))*INDEX(DataBase!$1:$1048576,MATCH(Analyse!$F85,DataBase!$G:$G,0),MATCH(Analyse!AP$8,DataBase!$4:$4,0))</f>
        <v>0</v>
      </c>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c r="ALP85" s="1"/>
      <c r="ALQ85" s="1"/>
      <c r="ALR85" s="1"/>
      <c r="ALS85" s="1"/>
      <c r="ALT85" s="1"/>
      <c r="ALU85" s="1"/>
      <c r="ALV85"/>
      <c r="ALW85"/>
      <c r="ALX85"/>
    </row>
    <row r="86" spans="1:1012" ht="18">
      <c r="A86" s="112" t="str">
        <f>DataBase!B82</f>
        <v>Gasterosteus aculeatus</v>
      </c>
      <c r="B86" s="112" t="str">
        <f>DataBase!C82</f>
        <v>GSHt</v>
      </c>
      <c r="C86" s="112" t="str">
        <f>DataBase!D82</f>
        <v>Continental</v>
      </c>
      <c r="D86" s="112" t="str">
        <f>DataBase!E82</f>
        <v>JM. Porcher</v>
      </c>
      <c r="E86" s="112" t="str">
        <f>DataBase!F82</f>
        <v>SEBIO</v>
      </c>
      <c r="F86" s="20" t="str">
        <f t="shared" si="2"/>
        <v>Gasterosteus aculeatus GSHt</v>
      </c>
      <c r="G86" s="20">
        <f>_xlfn.RANK.EQ(H86,$H$9:$H$997,0)+COUNTIF(H$8:H85,H86)</f>
        <v>140</v>
      </c>
      <c r="H86" s="20">
        <f t="shared" si="3"/>
        <v>280</v>
      </c>
      <c r="I86" s="19">
        <f>INDEX(Ponderation!$W:$AA,MATCH(Analyse!I$8,Ponderation!$W:$W,0),MATCH(Analyse!$B$5,Ponderation!$W$2:$AA$2,0))*INDEX(DataBase!$1:$1048576,MATCH(Analyse!$F86,DataBase!$G:$G,0),MATCH(Analyse!I$8,DataBase!$4:$4,0))</f>
        <v>0</v>
      </c>
      <c r="J86" s="19">
        <f>INDEX(Ponderation!$W:$AA,MATCH(Analyse!J$8,Ponderation!$W:$W,0),MATCH(Analyse!$B$5,Ponderation!$W$2:$AA$2,0))*INDEX(DataBase!$1:$1048576,MATCH(Analyse!$F86,DataBase!$G:$G,0),MATCH(Analyse!J$8,DataBase!$4:$4,0))</f>
        <v>20</v>
      </c>
      <c r="K86" s="19">
        <f>INDEX(Ponderation!$W:$AA,MATCH(Analyse!K$8,Ponderation!$W:$W,0),MATCH(Analyse!$B$5,Ponderation!$W$2:$AA$2,0))*INDEX(DataBase!$1:$1048576,MATCH(Analyse!$F86,DataBase!$G:$G,0),MATCH(Analyse!K$8,DataBase!$4:$4,0))</f>
        <v>0</v>
      </c>
      <c r="L86" s="19">
        <f>INDEX(Ponderation!$W:$AA,MATCH(Analyse!L$8,Ponderation!$W:$W,0),MATCH(Analyse!$B$5,Ponderation!$W$2:$AA$2,0))*INDEX(DataBase!$1:$1048576,MATCH(Analyse!$F86,DataBase!$G:$G,0),MATCH(Analyse!L$8,DataBase!$4:$4,0))</f>
        <v>0</v>
      </c>
      <c r="M86" s="19">
        <f>INDEX(Ponderation!$W:$AA,MATCH(Analyse!M$8,Ponderation!$W:$W,0),MATCH(Analyse!$B$5,Ponderation!$W$2:$AA$2,0))*INDEX(DataBase!$1:$1048576,MATCH(Analyse!$F86,DataBase!$G:$G,0),MATCH(Analyse!M$8,DataBase!$4:$4,0))</f>
        <v>0</v>
      </c>
      <c r="N86" s="19">
        <f>INDEX(Ponderation!$W:$AA,MATCH(Analyse!N$8,Ponderation!$W:$W,0),MATCH(Analyse!$B$5,Ponderation!$W$2:$AA$2,0))*INDEX(DataBase!$1:$1048576,MATCH(Analyse!$F86,DataBase!$G:$G,0),MATCH(Analyse!N$8,DataBase!$4:$4,0))</f>
        <v>10</v>
      </c>
      <c r="O86" s="19">
        <f>INDEX(Ponderation!$W:$AA,MATCH(Analyse!O$8,Ponderation!$W:$W,0),MATCH(Analyse!$B$5,Ponderation!$W$2:$AA$2,0))*INDEX(DataBase!$1:$1048576,MATCH(Analyse!$F86,DataBase!$G:$G,0),MATCH(Analyse!O$8,DataBase!$4:$4,0))</f>
        <v>0</v>
      </c>
      <c r="P86" s="19">
        <f>INDEX(Ponderation!$W:$AA,MATCH(Analyse!P$8,Ponderation!$W:$W,0),MATCH(Analyse!$B$5,Ponderation!$W$2:$AA$2,0))*INDEX(DataBase!$1:$1048576,MATCH(Analyse!$F86,DataBase!$G:$G,0),MATCH(Analyse!P$8,DataBase!$4:$4,0))</f>
        <v>20</v>
      </c>
      <c r="Q86" s="19">
        <f>INDEX(Ponderation!$W:$AA,MATCH(Analyse!Q$8,Ponderation!$W:$W,0),MATCH(Analyse!$B$5,Ponderation!$W$2:$AA$2,0))*INDEX(DataBase!$1:$1048576,MATCH(Analyse!$F86,DataBase!$G:$G,0),MATCH(Analyse!Q$8,DataBase!$4:$4,0))</f>
        <v>0</v>
      </c>
      <c r="R86" s="19">
        <f>INDEX(Ponderation!$W:$AA,MATCH(Analyse!R$8,Ponderation!$W:$W,0),MATCH(Analyse!$B$5,Ponderation!$W$2:$AA$2,0))*INDEX(DataBase!$1:$1048576,MATCH(Analyse!$F86,DataBase!$G:$G,0),MATCH(Analyse!R$8,DataBase!$4:$4,0))</f>
        <v>30</v>
      </c>
      <c r="S86" s="19">
        <f>INDEX(Ponderation!$W:$AA,MATCH(Analyse!S$8,Ponderation!$W:$W,0),MATCH(Analyse!$B$5,Ponderation!$W$2:$AA$2,0))*INDEX(DataBase!$1:$1048576,MATCH(Analyse!$F86,DataBase!$G:$G,0),MATCH(Analyse!S$8,DataBase!$4:$4,0))</f>
        <v>0</v>
      </c>
      <c r="T86" s="19">
        <f>INDEX(Ponderation!$W:$AA,MATCH(Analyse!T$8,Ponderation!$W:$W,0),MATCH(Analyse!$B$5,Ponderation!$W$2:$AA$2,0))*INDEX(DataBase!$1:$1048576,MATCH(Analyse!$F86,DataBase!$G:$G,0),MATCH(Analyse!T$8,DataBase!$4:$4,0))</f>
        <v>0</v>
      </c>
      <c r="U86" s="19">
        <f>INDEX(Ponderation!$W:$AA,MATCH(Analyse!U$8,Ponderation!$W:$W,0),MATCH(Analyse!$B$5,Ponderation!$W$2:$AA$2,0))*INDEX(DataBase!$1:$1048576,MATCH(Analyse!$F86,DataBase!$G:$G,0),MATCH(Analyse!U$8,DataBase!$4:$4,0))</f>
        <v>0</v>
      </c>
      <c r="V86" s="19">
        <f>INDEX(Ponderation!$W:$AA,MATCH(Analyse!V$8,Ponderation!$W:$W,0),MATCH(Analyse!$B$5,Ponderation!$W$2:$AA$2,0))*INDEX(DataBase!$1:$1048576,MATCH(Analyse!$F86,DataBase!$G:$G,0),MATCH(Analyse!V$8,DataBase!$4:$4,0))</f>
        <v>20</v>
      </c>
      <c r="W86" s="19">
        <f>INDEX(Ponderation!$W:$AA,MATCH(Analyse!W$8,Ponderation!$W:$W,0),MATCH(Analyse!$B$5,Ponderation!$W$2:$AA$2,0))*INDEX(DataBase!$1:$1048576,MATCH(Analyse!$F86,DataBase!$G:$G,0),MATCH(Analyse!W$8,DataBase!$4:$4,0))</f>
        <v>0</v>
      </c>
      <c r="X86" s="19">
        <f>INDEX(Ponderation!$W:$AA,MATCH(Analyse!X$8,Ponderation!$W:$W,0),MATCH(Analyse!$B$5,Ponderation!$W$2:$AA$2,0))*INDEX(DataBase!$1:$1048576,MATCH(Analyse!$F86,DataBase!$G:$G,0),MATCH(Analyse!X$8,DataBase!$4:$4,0))</f>
        <v>10</v>
      </c>
      <c r="Y86" s="19">
        <f>INDEX(Ponderation!$W:$AA,MATCH(Analyse!Y$8,Ponderation!$W:$W,0),MATCH(Analyse!$B$5,Ponderation!$W$2:$AA$2,0))*INDEX(DataBase!$1:$1048576,MATCH(Analyse!$F86,DataBase!$G:$G,0),MATCH(Analyse!Y$8,DataBase!$4:$4,0))</f>
        <v>10</v>
      </c>
      <c r="Z86" s="19">
        <f>INDEX(Ponderation!$W:$AA,MATCH(Analyse!Z$8,Ponderation!$W:$W,0),MATCH(Analyse!$B$5,Ponderation!$W$2:$AA$2,0))*INDEX(DataBase!$1:$1048576,MATCH(Analyse!$F86,DataBase!$G:$G,0),MATCH(Analyse!Z$8,DataBase!$4:$4,0))</f>
        <v>10</v>
      </c>
      <c r="AA86" s="19">
        <f>INDEX(Ponderation!$W:$AA,MATCH(Analyse!AA$8,Ponderation!$W:$W,0),MATCH(Analyse!$B$5,Ponderation!$W$2:$AA$2,0))*INDEX(DataBase!$1:$1048576,MATCH(Analyse!$F86,DataBase!$G:$G,0),MATCH(Analyse!AA$8,DataBase!$4:$4,0))</f>
        <v>10</v>
      </c>
      <c r="AB86" s="19">
        <f>INDEX(Ponderation!$W:$AA,MATCH(Analyse!AB$8,Ponderation!$W:$W,0),MATCH(Analyse!$B$5,Ponderation!$W$2:$AA$2,0))*INDEX(DataBase!$1:$1048576,MATCH(Analyse!$F86,DataBase!$G:$G,0),MATCH(Analyse!AB$8,DataBase!$4:$4,0))</f>
        <v>0</v>
      </c>
      <c r="AC86" s="19">
        <f>INDEX(Ponderation!$W:$AA,MATCH(Analyse!AC$8,Ponderation!$W:$W,0),MATCH(Analyse!$B$5,Ponderation!$W$2:$AA$2,0))*INDEX(DataBase!$1:$1048576,MATCH(Analyse!$F86,DataBase!$G:$G,0),MATCH(Analyse!AC$8,DataBase!$4:$4,0))</f>
        <v>0</v>
      </c>
      <c r="AD86" s="19">
        <f>INDEX(Ponderation!$W:$AA,MATCH(Analyse!AD$8,Ponderation!$W:$W,0),MATCH(Analyse!$B$5,Ponderation!$W$2:$AA$2,0))*INDEX(DataBase!$1:$1048576,MATCH(Analyse!$F86,DataBase!$G:$G,0),MATCH(Analyse!AD$8,DataBase!$4:$4,0))</f>
        <v>30</v>
      </c>
      <c r="AE86" s="19">
        <f>INDEX(Ponderation!$W:$AA,MATCH(Analyse!AE$8,Ponderation!$W:$W,0),MATCH(Analyse!$B$5,Ponderation!$W$2:$AA$2,0))*INDEX(DataBase!$1:$1048576,MATCH(Analyse!$F86,DataBase!$G:$G,0),MATCH(Analyse!AE$8,DataBase!$4:$4,0))</f>
        <v>30</v>
      </c>
      <c r="AF86" s="19">
        <f>INDEX(Ponderation!$W:$AA,MATCH(Analyse!AF$8,Ponderation!$W:$W,0),MATCH(Analyse!$B$5,Ponderation!$W$2:$AA$2,0))*INDEX(DataBase!$1:$1048576,MATCH(Analyse!$F86,DataBase!$G:$G,0),MATCH(Analyse!AF$8,DataBase!$4:$4,0))</f>
        <v>30</v>
      </c>
      <c r="AG86" s="19">
        <f>INDEX(Ponderation!$W:$AA,MATCH(Analyse!AG$8,Ponderation!$W:$W,0),MATCH(Analyse!$B$5,Ponderation!$W$2:$AA$2,0))*INDEX(DataBase!$1:$1048576,MATCH(Analyse!$F86,DataBase!$G:$G,0),MATCH(Analyse!AG$8,DataBase!$4:$4,0))</f>
        <v>0</v>
      </c>
      <c r="AH86" s="19">
        <f>INDEX(Ponderation!$W:$AA,MATCH(Analyse!AH$8,Ponderation!$W:$W,0),MATCH(Analyse!$B$5,Ponderation!$W$2:$AA$2,0))*INDEX(DataBase!$1:$1048576,MATCH(Analyse!$F86,DataBase!$G:$G,0),MATCH(Analyse!AH$8,DataBase!$4:$4,0))</f>
        <v>0</v>
      </c>
      <c r="AI86" s="19">
        <f>INDEX(Ponderation!$W:$AA,MATCH(Analyse!AI$8,Ponderation!$W:$W,0),MATCH(Analyse!$B$5,Ponderation!$W$2:$AA$2,0))*INDEX(DataBase!$1:$1048576,MATCH(Analyse!$F86,DataBase!$G:$G,0),MATCH(Analyse!AI$8,DataBase!$4:$4,0))</f>
        <v>10</v>
      </c>
      <c r="AJ86" s="19">
        <f>INDEX(Ponderation!$W:$AA,MATCH(Analyse!AJ$8,Ponderation!$W:$W,0),MATCH(Analyse!$B$5,Ponderation!$W$2:$AA$2,0))*INDEX(DataBase!$1:$1048576,MATCH(Analyse!$F86,DataBase!$G:$G,0),MATCH(Analyse!AJ$8,DataBase!$4:$4,0))</f>
        <v>20</v>
      </c>
      <c r="AK86" s="19">
        <f>INDEX(Ponderation!$W:$AA,MATCH(Analyse!AK$8,Ponderation!$W:$W,0),MATCH(Analyse!$B$5,Ponderation!$W$2:$AA$2,0))*INDEX(DataBase!$1:$1048576,MATCH(Analyse!$F86,DataBase!$G:$G,0),MATCH(Analyse!AK$8,DataBase!$4:$4,0))</f>
        <v>0</v>
      </c>
      <c r="AL86" s="19">
        <f>INDEX(Ponderation!$W:$AA,MATCH(Analyse!AL$8,Ponderation!$W:$W,0),MATCH(Analyse!$B$5,Ponderation!$W$2:$AA$2,0))*INDEX(DataBase!$1:$1048576,MATCH(Analyse!$F86,DataBase!$G:$G,0),MATCH(Analyse!AL$8,DataBase!$4:$4,0))</f>
        <v>0</v>
      </c>
      <c r="AM86" s="19">
        <f>INDEX(Ponderation!$W:$AA,MATCH(Analyse!AM$8,Ponderation!$W:$W,0),MATCH(Analyse!$B$5,Ponderation!$W$2:$AA$2,0))*INDEX(DataBase!$1:$1048576,MATCH(Analyse!$F86,DataBase!$G:$G,0),MATCH(Analyse!AM$8,DataBase!$4:$4,0))</f>
        <v>20</v>
      </c>
      <c r="AN86" s="19">
        <f>INDEX(Ponderation!$W:$AA,MATCH(Analyse!AN$8,Ponderation!$W:$W,0),MATCH(Analyse!$B$5,Ponderation!$W$2:$AA$2,0))*INDEX(DataBase!$1:$1048576,MATCH(Analyse!$F86,DataBase!$G:$G,0),MATCH(Analyse!AN$8,DataBase!$4:$4,0))</f>
        <v>0</v>
      </c>
      <c r="AO86" s="19">
        <f>INDEX(Ponderation!$W:$AA,MATCH(Analyse!AO$8,Ponderation!$W:$W,0),MATCH(Analyse!$B$5,Ponderation!$W$2:$AA$2,0))*INDEX(DataBase!$1:$1048576,MATCH(Analyse!$F86,DataBase!$G:$G,0),MATCH(Analyse!AO$8,DataBase!$4:$4,0))</f>
        <v>0</v>
      </c>
      <c r="AP86" s="19">
        <f>INDEX(Ponderation!$W:$AA,MATCH(Analyse!AP$8,Ponderation!$W:$W,0),MATCH(Analyse!$B$5,Ponderation!$W$2:$AA$2,0))*INDEX(DataBase!$1:$1048576,MATCH(Analyse!$F86,DataBase!$G:$G,0),MATCH(Analyse!AP$8,DataBase!$4:$4,0))</f>
        <v>0</v>
      </c>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c r="VQ86" s="1"/>
      <c r="VR86" s="1"/>
      <c r="VS86" s="1"/>
      <c r="VT86" s="1"/>
      <c r="VU86" s="1"/>
      <c r="VV86" s="1"/>
      <c r="VW86" s="1"/>
      <c r="VX86" s="1"/>
      <c r="VY86" s="1"/>
      <c r="VZ86" s="1"/>
      <c r="WA86" s="1"/>
      <c r="WB86" s="1"/>
      <c r="WC86" s="1"/>
      <c r="WD86" s="1"/>
      <c r="WE86" s="1"/>
      <c r="WF86" s="1"/>
      <c r="WG86" s="1"/>
      <c r="WH86" s="1"/>
      <c r="WI86" s="1"/>
      <c r="WJ86" s="1"/>
      <c r="WK86" s="1"/>
      <c r="WL86" s="1"/>
      <c r="WM86" s="1"/>
      <c r="WN86" s="1"/>
      <c r="WO86" s="1"/>
      <c r="WP86" s="1"/>
      <c r="WQ86" s="1"/>
      <c r="WR86" s="1"/>
      <c r="WS86" s="1"/>
      <c r="WT86" s="1"/>
      <c r="WU86" s="1"/>
      <c r="WV86" s="1"/>
      <c r="WW86" s="1"/>
      <c r="WX86" s="1"/>
      <c r="WY86" s="1"/>
      <c r="WZ86" s="1"/>
      <c r="XA86" s="1"/>
      <c r="XB86" s="1"/>
      <c r="XC86" s="1"/>
      <c r="XD86" s="1"/>
      <c r="XE86" s="1"/>
      <c r="XF86" s="1"/>
      <c r="XG86" s="1"/>
      <c r="XH86" s="1"/>
      <c r="XI86" s="1"/>
      <c r="XJ86" s="1"/>
      <c r="XK86" s="1"/>
      <c r="XL86" s="1"/>
      <c r="XM86" s="1"/>
      <c r="XN86" s="1"/>
      <c r="XO86" s="1"/>
      <c r="XP86" s="1"/>
      <c r="XQ86" s="1"/>
      <c r="XR86" s="1"/>
      <c r="XS86" s="1"/>
      <c r="XT86" s="1"/>
      <c r="XU86" s="1"/>
      <c r="XV86" s="1"/>
      <c r="XW86" s="1"/>
      <c r="XX86" s="1"/>
      <c r="XY86" s="1"/>
      <c r="XZ86" s="1"/>
      <c r="YA86" s="1"/>
      <c r="YB86" s="1"/>
      <c r="YC86" s="1"/>
      <c r="YD86" s="1"/>
      <c r="YE86" s="1"/>
      <c r="YF86" s="1"/>
      <c r="YG86" s="1"/>
      <c r="YH86" s="1"/>
      <c r="YI86" s="1"/>
      <c r="YJ86" s="1"/>
      <c r="YK86" s="1"/>
      <c r="YL86" s="1"/>
      <c r="YM86" s="1"/>
      <c r="YN86" s="1"/>
      <c r="YO86" s="1"/>
      <c r="YP86" s="1"/>
      <c r="YQ86" s="1"/>
      <c r="YR86" s="1"/>
      <c r="YS86" s="1"/>
      <c r="YT86" s="1"/>
      <c r="YU86" s="1"/>
      <c r="YV86" s="1"/>
      <c r="YW86" s="1"/>
      <c r="YX86" s="1"/>
      <c r="YY86" s="1"/>
      <c r="YZ86" s="1"/>
      <c r="ZA86" s="1"/>
      <c r="ZB86" s="1"/>
      <c r="ZC86" s="1"/>
      <c r="ZD86" s="1"/>
      <c r="ZE86" s="1"/>
      <c r="ZF86" s="1"/>
      <c r="ZG86" s="1"/>
      <c r="ZH86" s="1"/>
      <c r="ZI86" s="1"/>
      <c r="ZJ86" s="1"/>
      <c r="ZK86" s="1"/>
      <c r="ZL86" s="1"/>
      <c r="ZM86" s="1"/>
      <c r="ZN86" s="1"/>
      <c r="ZO86" s="1"/>
      <c r="ZP86" s="1"/>
      <c r="ZQ86" s="1"/>
      <c r="ZR86" s="1"/>
      <c r="ZS86" s="1"/>
      <c r="ZT86" s="1"/>
      <c r="ZU86" s="1"/>
      <c r="ZV86" s="1"/>
      <c r="ZW86" s="1"/>
      <c r="ZX86" s="1"/>
      <c r="ZY86" s="1"/>
      <c r="ZZ86" s="1"/>
      <c r="AAA86" s="1"/>
      <c r="AAB86" s="1"/>
      <c r="AAC86" s="1"/>
      <c r="AAD86" s="1"/>
      <c r="AAE86" s="1"/>
      <c r="AAF86" s="1"/>
      <c r="AAG86" s="1"/>
      <c r="AAH86" s="1"/>
      <c r="AAI86" s="1"/>
      <c r="AAJ86" s="1"/>
      <c r="AAK86" s="1"/>
      <c r="AAL86" s="1"/>
      <c r="AAM86" s="1"/>
      <c r="AAN86" s="1"/>
      <c r="AAO86" s="1"/>
      <c r="AAP86" s="1"/>
      <c r="AAQ86" s="1"/>
      <c r="AAR86" s="1"/>
      <c r="AAS86" s="1"/>
      <c r="AAT86" s="1"/>
      <c r="AAU86" s="1"/>
      <c r="AAV86" s="1"/>
      <c r="AAW86" s="1"/>
      <c r="AAX86" s="1"/>
      <c r="AAY86" s="1"/>
      <c r="AAZ86" s="1"/>
      <c r="ABA86" s="1"/>
      <c r="ABB86" s="1"/>
      <c r="ABC86" s="1"/>
      <c r="ABD86" s="1"/>
      <c r="ABE86" s="1"/>
      <c r="ABF86" s="1"/>
      <c r="ABG86" s="1"/>
      <c r="ABH86" s="1"/>
      <c r="ABI86" s="1"/>
      <c r="ABJ86" s="1"/>
      <c r="ABK86" s="1"/>
      <c r="ABL86" s="1"/>
      <c r="ABM86" s="1"/>
      <c r="ABN86" s="1"/>
      <c r="ABO86" s="1"/>
      <c r="ABP86" s="1"/>
      <c r="ABQ86" s="1"/>
      <c r="ABR86" s="1"/>
      <c r="ABS86" s="1"/>
      <c r="ABT86" s="1"/>
      <c r="ABU86" s="1"/>
      <c r="ABV86" s="1"/>
      <c r="ABW86" s="1"/>
      <c r="ABX86" s="1"/>
      <c r="ABY86" s="1"/>
      <c r="ABZ86" s="1"/>
      <c r="ACA86" s="1"/>
      <c r="ACB86" s="1"/>
      <c r="ACC86" s="1"/>
      <c r="ACD86" s="1"/>
      <c r="ACE86" s="1"/>
      <c r="ACF86" s="1"/>
      <c r="ACG86" s="1"/>
      <c r="ACH86" s="1"/>
      <c r="ACI86" s="1"/>
      <c r="ACJ86" s="1"/>
      <c r="ACK86" s="1"/>
      <c r="ACL86" s="1"/>
      <c r="ACM86" s="1"/>
      <c r="ACN86" s="1"/>
      <c r="ACO86" s="1"/>
      <c r="ACP86" s="1"/>
      <c r="ACQ86" s="1"/>
      <c r="ACR86" s="1"/>
      <c r="ACS86" s="1"/>
      <c r="ACT86" s="1"/>
      <c r="ACU86" s="1"/>
      <c r="ACV86" s="1"/>
      <c r="ACW86" s="1"/>
      <c r="ACX86" s="1"/>
      <c r="ACY86" s="1"/>
      <c r="ACZ86" s="1"/>
      <c r="ADA86" s="1"/>
      <c r="ADB86" s="1"/>
      <c r="ADC86" s="1"/>
      <c r="ADD86" s="1"/>
      <c r="ADE86" s="1"/>
      <c r="ADF86" s="1"/>
      <c r="ADG86" s="1"/>
      <c r="ADH86" s="1"/>
      <c r="ADI86" s="1"/>
      <c r="ADJ86" s="1"/>
      <c r="ADK86" s="1"/>
      <c r="ADL86" s="1"/>
      <c r="ADM86" s="1"/>
      <c r="ADN86" s="1"/>
      <c r="ADO86" s="1"/>
      <c r="ADP86" s="1"/>
      <c r="ADQ86" s="1"/>
      <c r="ADR86" s="1"/>
      <c r="ADS86" s="1"/>
      <c r="ADT86" s="1"/>
      <c r="ADU86" s="1"/>
      <c r="ADV86" s="1"/>
      <c r="ADW86" s="1"/>
      <c r="ADX86" s="1"/>
      <c r="ADY86" s="1"/>
      <c r="ADZ86" s="1"/>
      <c r="AEA86" s="1"/>
      <c r="AEB86" s="1"/>
      <c r="AEC86" s="1"/>
      <c r="AED86" s="1"/>
      <c r="AEE86" s="1"/>
      <c r="AEF86" s="1"/>
      <c r="AEG86" s="1"/>
      <c r="AEH86" s="1"/>
      <c r="AEI86" s="1"/>
      <c r="AEJ86" s="1"/>
      <c r="AEK86" s="1"/>
      <c r="AEL86" s="1"/>
      <c r="AEM86" s="1"/>
      <c r="AEN86" s="1"/>
      <c r="AEO86" s="1"/>
      <c r="AEP86" s="1"/>
      <c r="AEQ86" s="1"/>
      <c r="AER86" s="1"/>
      <c r="AES86" s="1"/>
      <c r="AET86" s="1"/>
      <c r="AEU86" s="1"/>
      <c r="AEV86" s="1"/>
      <c r="AEW86" s="1"/>
      <c r="AEX86" s="1"/>
      <c r="AEY86" s="1"/>
      <c r="AEZ86" s="1"/>
      <c r="AFA86" s="1"/>
      <c r="AFB86" s="1"/>
      <c r="AFC86" s="1"/>
      <c r="AFD86" s="1"/>
      <c r="AFE86" s="1"/>
      <c r="AFF86" s="1"/>
      <c r="AFG86" s="1"/>
      <c r="AFH86" s="1"/>
      <c r="AFI86" s="1"/>
      <c r="AFJ86" s="1"/>
      <c r="AFK86" s="1"/>
      <c r="AFL86" s="1"/>
      <c r="AFM86" s="1"/>
      <c r="AFN86" s="1"/>
      <c r="AFO86" s="1"/>
      <c r="AFP86" s="1"/>
      <c r="AFQ86" s="1"/>
      <c r="AFR86" s="1"/>
      <c r="AFS86" s="1"/>
      <c r="AFT86" s="1"/>
      <c r="AFU86" s="1"/>
      <c r="AFV86" s="1"/>
      <c r="AFW86" s="1"/>
      <c r="AFX86" s="1"/>
      <c r="AFY86" s="1"/>
      <c r="AFZ86" s="1"/>
      <c r="AGA86" s="1"/>
      <c r="AGB86" s="1"/>
      <c r="AGC86" s="1"/>
      <c r="AGD86" s="1"/>
      <c r="AGE86" s="1"/>
      <c r="AGF86" s="1"/>
      <c r="AGG86" s="1"/>
      <c r="AGH86" s="1"/>
      <c r="AGI86" s="1"/>
      <c r="AGJ86" s="1"/>
      <c r="AGK86" s="1"/>
      <c r="AGL86" s="1"/>
      <c r="AGM86" s="1"/>
      <c r="AGN86" s="1"/>
      <c r="AGO86" s="1"/>
      <c r="AGP86" s="1"/>
      <c r="AGQ86" s="1"/>
      <c r="AGR86" s="1"/>
      <c r="AGS86" s="1"/>
      <c r="AGT86" s="1"/>
      <c r="AGU86" s="1"/>
      <c r="AGV86" s="1"/>
      <c r="AGW86" s="1"/>
      <c r="AGX86" s="1"/>
      <c r="AGY86" s="1"/>
      <c r="AGZ86" s="1"/>
      <c r="AHA86" s="1"/>
      <c r="AHB86" s="1"/>
      <c r="AHC86" s="1"/>
      <c r="AHD86" s="1"/>
      <c r="AHE86" s="1"/>
      <c r="AHF86" s="1"/>
      <c r="AHG86" s="1"/>
      <c r="AHH86" s="1"/>
      <c r="AHI86" s="1"/>
      <c r="AHJ86" s="1"/>
      <c r="AHK86" s="1"/>
      <c r="AHL86" s="1"/>
      <c r="AHM86" s="1"/>
      <c r="AHN86" s="1"/>
      <c r="AHO86" s="1"/>
      <c r="AHP86" s="1"/>
      <c r="AHQ86" s="1"/>
      <c r="AHR86" s="1"/>
      <c r="AHS86" s="1"/>
      <c r="AHT86" s="1"/>
      <c r="AHU86" s="1"/>
      <c r="AHV86" s="1"/>
      <c r="AHW86" s="1"/>
      <c r="AHX86" s="1"/>
      <c r="AHY86" s="1"/>
      <c r="AHZ86" s="1"/>
      <c r="AIA86" s="1"/>
      <c r="AIB86" s="1"/>
      <c r="AIC86" s="1"/>
      <c r="AID86" s="1"/>
      <c r="AIE86" s="1"/>
      <c r="AIF86" s="1"/>
      <c r="AIG86" s="1"/>
      <c r="AIH86" s="1"/>
      <c r="AII86" s="1"/>
      <c r="AIJ86" s="1"/>
      <c r="AIK86" s="1"/>
      <c r="AIL86" s="1"/>
      <c r="AIM86" s="1"/>
      <c r="AIN86" s="1"/>
      <c r="AIO86" s="1"/>
      <c r="AIP86" s="1"/>
      <c r="AIQ86" s="1"/>
      <c r="AIR86" s="1"/>
      <c r="AIS86" s="1"/>
      <c r="AIT86" s="1"/>
      <c r="AIU86" s="1"/>
      <c r="AIV86" s="1"/>
      <c r="AIW86" s="1"/>
      <c r="AIX86" s="1"/>
      <c r="AIY86" s="1"/>
      <c r="AIZ86" s="1"/>
      <c r="AJA86" s="1"/>
      <c r="AJB86" s="1"/>
      <c r="AJC86" s="1"/>
      <c r="AJD86" s="1"/>
      <c r="AJE86" s="1"/>
      <c r="AJF86" s="1"/>
      <c r="AJG86" s="1"/>
      <c r="AJH86" s="1"/>
      <c r="AJI86" s="1"/>
      <c r="AJJ86" s="1"/>
      <c r="AJK86" s="1"/>
      <c r="AJL86" s="1"/>
      <c r="AJM86" s="1"/>
      <c r="AJN86" s="1"/>
      <c r="AJO86" s="1"/>
      <c r="AJP86" s="1"/>
      <c r="AJQ86" s="1"/>
      <c r="AJR86" s="1"/>
      <c r="AJS86" s="1"/>
      <c r="AJT86" s="1"/>
      <c r="AJU86" s="1"/>
      <c r="AJV86" s="1"/>
      <c r="AJW86" s="1"/>
      <c r="AJX86" s="1"/>
      <c r="AJY86" s="1"/>
      <c r="AJZ86" s="1"/>
      <c r="AKA86" s="1"/>
      <c r="AKB86" s="1"/>
      <c r="AKC86" s="1"/>
      <c r="AKD86" s="1"/>
      <c r="AKE86" s="1"/>
      <c r="AKF86" s="1"/>
      <c r="AKG86" s="1"/>
      <c r="AKH86" s="1"/>
      <c r="AKI86" s="1"/>
      <c r="AKJ86" s="1"/>
      <c r="AKK86" s="1"/>
      <c r="AKL86" s="1"/>
      <c r="AKM86" s="1"/>
      <c r="AKN86" s="1"/>
      <c r="AKO86" s="1"/>
      <c r="AKP86" s="1"/>
      <c r="AKQ86" s="1"/>
      <c r="AKR86" s="1"/>
      <c r="AKS86" s="1"/>
      <c r="AKT86" s="1"/>
      <c r="AKU86" s="1"/>
      <c r="AKV86" s="1"/>
      <c r="AKW86" s="1"/>
      <c r="AKX86" s="1"/>
      <c r="AKY86" s="1"/>
      <c r="AKZ86" s="1"/>
      <c r="ALA86" s="1"/>
      <c r="ALB86" s="1"/>
      <c r="ALC86" s="1"/>
      <c r="ALD86" s="1"/>
      <c r="ALE86" s="1"/>
      <c r="ALF86" s="1"/>
      <c r="ALG86" s="1"/>
      <c r="ALH86" s="1"/>
      <c r="ALI86" s="1"/>
      <c r="ALJ86" s="1"/>
      <c r="ALK86" s="1"/>
      <c r="ALL86" s="1"/>
      <c r="ALM86" s="1"/>
      <c r="ALN86" s="1"/>
      <c r="ALO86" s="1"/>
      <c r="ALP86" s="1"/>
      <c r="ALQ86" s="1"/>
      <c r="ALR86" s="1"/>
      <c r="ALS86" s="1"/>
      <c r="ALT86" s="1"/>
      <c r="ALU86" s="1"/>
      <c r="ALV86"/>
      <c r="ALW86"/>
      <c r="ALX86"/>
    </row>
    <row r="87" spans="1:1012" ht="18">
      <c r="A87" s="112" t="str">
        <f>DataBase!B83</f>
        <v>Cottus gobio</v>
      </c>
      <c r="B87" s="112" t="str">
        <f>DataBase!C83</f>
        <v>EROD</v>
      </c>
      <c r="C87" s="112" t="str">
        <f>DataBase!D83</f>
        <v>Continental</v>
      </c>
      <c r="D87" s="112" t="str">
        <f>DataBase!E83</f>
        <v>JM. Porcher</v>
      </c>
      <c r="E87" s="112" t="str">
        <f>DataBase!F83</f>
        <v>SEBIO</v>
      </c>
      <c r="F87" s="20" t="str">
        <f t="shared" si="2"/>
        <v>Cottus gobio EROD</v>
      </c>
      <c r="G87" s="20">
        <f>_xlfn.RANK.EQ(H87,$H$9:$H$997,0)+COUNTIF(H$8:H86,H87)</f>
        <v>226</v>
      </c>
      <c r="H87" s="20">
        <f t="shared" si="3"/>
        <v>230</v>
      </c>
      <c r="I87" s="19">
        <f>INDEX(Ponderation!$W:$AA,MATCH(Analyse!I$8,Ponderation!$W:$W,0),MATCH(Analyse!$B$5,Ponderation!$W$2:$AA$2,0))*INDEX(DataBase!$1:$1048576,MATCH(Analyse!$F87,DataBase!$G:$G,0),MATCH(Analyse!I$8,DataBase!$4:$4,0))</f>
        <v>30</v>
      </c>
      <c r="J87" s="19">
        <f>INDEX(Ponderation!$W:$AA,MATCH(Analyse!J$8,Ponderation!$W:$W,0),MATCH(Analyse!$B$5,Ponderation!$W$2:$AA$2,0))*INDEX(DataBase!$1:$1048576,MATCH(Analyse!$F87,DataBase!$G:$G,0),MATCH(Analyse!J$8,DataBase!$4:$4,0))</f>
        <v>0</v>
      </c>
      <c r="K87" s="19">
        <f>INDEX(Ponderation!$W:$AA,MATCH(Analyse!K$8,Ponderation!$W:$W,0),MATCH(Analyse!$B$5,Ponderation!$W$2:$AA$2,0))*INDEX(DataBase!$1:$1048576,MATCH(Analyse!$F87,DataBase!$G:$G,0),MATCH(Analyse!K$8,DataBase!$4:$4,0))</f>
        <v>0</v>
      </c>
      <c r="L87" s="19">
        <f>INDEX(Ponderation!$W:$AA,MATCH(Analyse!L$8,Ponderation!$W:$W,0),MATCH(Analyse!$B$5,Ponderation!$W$2:$AA$2,0))*INDEX(DataBase!$1:$1048576,MATCH(Analyse!$F87,DataBase!$G:$G,0),MATCH(Analyse!L$8,DataBase!$4:$4,0))</f>
        <v>30</v>
      </c>
      <c r="M87" s="19">
        <f>INDEX(Ponderation!$W:$AA,MATCH(Analyse!M$8,Ponderation!$W:$W,0),MATCH(Analyse!$B$5,Ponderation!$W$2:$AA$2,0))*INDEX(DataBase!$1:$1048576,MATCH(Analyse!$F87,DataBase!$G:$G,0),MATCH(Analyse!M$8,DataBase!$4:$4,0))</f>
        <v>0</v>
      </c>
      <c r="N87" s="19">
        <f>INDEX(Ponderation!$W:$AA,MATCH(Analyse!N$8,Ponderation!$W:$W,0),MATCH(Analyse!$B$5,Ponderation!$W$2:$AA$2,0))*INDEX(DataBase!$1:$1048576,MATCH(Analyse!$F87,DataBase!$G:$G,0),MATCH(Analyse!N$8,DataBase!$4:$4,0))</f>
        <v>0</v>
      </c>
      <c r="O87" s="19">
        <f>INDEX(Ponderation!$W:$AA,MATCH(Analyse!O$8,Ponderation!$W:$W,0),MATCH(Analyse!$B$5,Ponderation!$W$2:$AA$2,0))*INDEX(DataBase!$1:$1048576,MATCH(Analyse!$F87,DataBase!$G:$G,0),MATCH(Analyse!O$8,DataBase!$4:$4,0))</f>
        <v>0</v>
      </c>
      <c r="P87" s="19">
        <f>INDEX(Ponderation!$W:$AA,MATCH(Analyse!P$8,Ponderation!$W:$W,0),MATCH(Analyse!$B$5,Ponderation!$W$2:$AA$2,0))*INDEX(DataBase!$1:$1048576,MATCH(Analyse!$F87,DataBase!$G:$G,0),MATCH(Analyse!P$8,DataBase!$4:$4,0))</f>
        <v>20</v>
      </c>
      <c r="Q87" s="19">
        <f>INDEX(Ponderation!$W:$AA,MATCH(Analyse!Q$8,Ponderation!$W:$W,0),MATCH(Analyse!$B$5,Ponderation!$W$2:$AA$2,0))*INDEX(DataBase!$1:$1048576,MATCH(Analyse!$F87,DataBase!$G:$G,0),MATCH(Analyse!Q$8,DataBase!$4:$4,0))</f>
        <v>30</v>
      </c>
      <c r="R87" s="19">
        <f>INDEX(Ponderation!$W:$AA,MATCH(Analyse!R$8,Ponderation!$W:$W,0),MATCH(Analyse!$B$5,Ponderation!$W$2:$AA$2,0))*INDEX(DataBase!$1:$1048576,MATCH(Analyse!$F87,DataBase!$G:$G,0),MATCH(Analyse!R$8,DataBase!$4:$4,0))</f>
        <v>0</v>
      </c>
      <c r="S87" s="19">
        <f>INDEX(Ponderation!$W:$AA,MATCH(Analyse!S$8,Ponderation!$W:$W,0),MATCH(Analyse!$B$5,Ponderation!$W$2:$AA$2,0))*INDEX(DataBase!$1:$1048576,MATCH(Analyse!$F87,DataBase!$G:$G,0),MATCH(Analyse!S$8,DataBase!$4:$4,0))</f>
        <v>0</v>
      </c>
      <c r="T87" s="19">
        <f>INDEX(Ponderation!$W:$AA,MATCH(Analyse!T$8,Ponderation!$W:$W,0),MATCH(Analyse!$B$5,Ponderation!$W$2:$AA$2,0))*INDEX(DataBase!$1:$1048576,MATCH(Analyse!$F87,DataBase!$G:$G,0),MATCH(Analyse!T$8,DataBase!$4:$4,0))</f>
        <v>0</v>
      </c>
      <c r="U87" s="19">
        <f>INDEX(Ponderation!$W:$AA,MATCH(Analyse!U$8,Ponderation!$W:$W,0),MATCH(Analyse!$B$5,Ponderation!$W$2:$AA$2,0))*INDEX(DataBase!$1:$1048576,MATCH(Analyse!$F87,DataBase!$G:$G,0),MATCH(Analyse!U$8,DataBase!$4:$4,0))</f>
        <v>0</v>
      </c>
      <c r="V87" s="19">
        <f>INDEX(Ponderation!$W:$AA,MATCH(Analyse!V$8,Ponderation!$W:$W,0),MATCH(Analyse!$B$5,Ponderation!$W$2:$AA$2,0))*INDEX(DataBase!$1:$1048576,MATCH(Analyse!$F87,DataBase!$G:$G,0),MATCH(Analyse!V$8,DataBase!$4:$4,0))</f>
        <v>20</v>
      </c>
      <c r="W87" s="19">
        <f>INDEX(Ponderation!$W:$AA,MATCH(Analyse!W$8,Ponderation!$W:$W,0),MATCH(Analyse!$B$5,Ponderation!$W$2:$AA$2,0))*INDEX(DataBase!$1:$1048576,MATCH(Analyse!$F87,DataBase!$G:$G,0),MATCH(Analyse!W$8,DataBase!$4:$4,0))</f>
        <v>0</v>
      </c>
      <c r="X87" s="19">
        <f>INDEX(Ponderation!$W:$AA,MATCH(Analyse!X$8,Ponderation!$W:$W,0),MATCH(Analyse!$B$5,Ponderation!$W$2:$AA$2,0))*INDEX(DataBase!$1:$1048576,MATCH(Analyse!$F87,DataBase!$G:$G,0),MATCH(Analyse!X$8,DataBase!$4:$4,0))</f>
        <v>10</v>
      </c>
      <c r="Y87" s="19">
        <f>INDEX(Ponderation!$W:$AA,MATCH(Analyse!Y$8,Ponderation!$W:$W,0),MATCH(Analyse!$B$5,Ponderation!$W$2:$AA$2,0))*INDEX(DataBase!$1:$1048576,MATCH(Analyse!$F87,DataBase!$G:$G,0),MATCH(Analyse!Y$8,DataBase!$4:$4,0))</f>
        <v>10</v>
      </c>
      <c r="Z87" s="19">
        <f>INDEX(Ponderation!$W:$AA,MATCH(Analyse!Z$8,Ponderation!$W:$W,0),MATCH(Analyse!$B$5,Ponderation!$W$2:$AA$2,0))*INDEX(DataBase!$1:$1048576,MATCH(Analyse!$F87,DataBase!$G:$G,0),MATCH(Analyse!Z$8,DataBase!$4:$4,0))</f>
        <v>0</v>
      </c>
      <c r="AA87" s="19">
        <f>INDEX(Ponderation!$W:$AA,MATCH(Analyse!AA$8,Ponderation!$W:$W,0),MATCH(Analyse!$B$5,Ponderation!$W$2:$AA$2,0))*INDEX(DataBase!$1:$1048576,MATCH(Analyse!$F87,DataBase!$G:$G,0),MATCH(Analyse!AA$8,DataBase!$4:$4,0))</f>
        <v>0</v>
      </c>
      <c r="AB87" s="19">
        <f>INDEX(Ponderation!$W:$AA,MATCH(Analyse!AB$8,Ponderation!$W:$W,0),MATCH(Analyse!$B$5,Ponderation!$W$2:$AA$2,0))*INDEX(DataBase!$1:$1048576,MATCH(Analyse!$F87,DataBase!$G:$G,0),MATCH(Analyse!AB$8,DataBase!$4:$4,0))</f>
        <v>0</v>
      </c>
      <c r="AC87" s="19">
        <f>INDEX(Ponderation!$W:$AA,MATCH(Analyse!AC$8,Ponderation!$W:$W,0),MATCH(Analyse!$B$5,Ponderation!$W$2:$AA$2,0))*INDEX(DataBase!$1:$1048576,MATCH(Analyse!$F87,DataBase!$G:$G,0),MATCH(Analyse!AC$8,DataBase!$4:$4,0))</f>
        <v>0</v>
      </c>
      <c r="AD87" s="19">
        <f>INDEX(Ponderation!$W:$AA,MATCH(Analyse!AD$8,Ponderation!$W:$W,0),MATCH(Analyse!$B$5,Ponderation!$W$2:$AA$2,0))*INDEX(DataBase!$1:$1048576,MATCH(Analyse!$F87,DataBase!$G:$G,0),MATCH(Analyse!AD$8,DataBase!$4:$4,0))</f>
        <v>30</v>
      </c>
      <c r="AE87" s="19">
        <f>INDEX(Ponderation!$W:$AA,MATCH(Analyse!AE$8,Ponderation!$W:$W,0),MATCH(Analyse!$B$5,Ponderation!$W$2:$AA$2,0))*INDEX(DataBase!$1:$1048576,MATCH(Analyse!$F87,DataBase!$G:$G,0),MATCH(Analyse!AE$8,DataBase!$4:$4,0))</f>
        <v>0</v>
      </c>
      <c r="AF87" s="19">
        <f>INDEX(Ponderation!$W:$AA,MATCH(Analyse!AF$8,Ponderation!$W:$W,0),MATCH(Analyse!$B$5,Ponderation!$W$2:$AA$2,0))*INDEX(DataBase!$1:$1048576,MATCH(Analyse!$F87,DataBase!$G:$G,0),MATCH(Analyse!AF$8,DataBase!$4:$4,0))</f>
        <v>0</v>
      </c>
      <c r="AG87" s="19">
        <f>INDEX(Ponderation!$W:$AA,MATCH(Analyse!AG$8,Ponderation!$W:$W,0),MATCH(Analyse!$B$5,Ponderation!$W$2:$AA$2,0))*INDEX(DataBase!$1:$1048576,MATCH(Analyse!$F87,DataBase!$G:$G,0),MATCH(Analyse!AG$8,DataBase!$4:$4,0))</f>
        <v>0</v>
      </c>
      <c r="AH87" s="19">
        <f>INDEX(Ponderation!$W:$AA,MATCH(Analyse!AH$8,Ponderation!$W:$W,0),MATCH(Analyse!$B$5,Ponderation!$W$2:$AA$2,0))*INDEX(DataBase!$1:$1048576,MATCH(Analyse!$F87,DataBase!$G:$G,0),MATCH(Analyse!AH$8,DataBase!$4:$4,0))</f>
        <v>0</v>
      </c>
      <c r="AI87" s="19">
        <f>INDEX(Ponderation!$W:$AA,MATCH(Analyse!AI$8,Ponderation!$W:$W,0),MATCH(Analyse!$B$5,Ponderation!$W$2:$AA$2,0))*INDEX(DataBase!$1:$1048576,MATCH(Analyse!$F87,DataBase!$G:$G,0),MATCH(Analyse!AI$8,DataBase!$4:$4,0))</f>
        <v>10</v>
      </c>
      <c r="AJ87" s="19">
        <f>INDEX(Ponderation!$W:$AA,MATCH(Analyse!AJ$8,Ponderation!$W:$W,0),MATCH(Analyse!$B$5,Ponderation!$W$2:$AA$2,0))*INDEX(DataBase!$1:$1048576,MATCH(Analyse!$F87,DataBase!$G:$G,0),MATCH(Analyse!AJ$8,DataBase!$4:$4,0))</f>
        <v>20</v>
      </c>
      <c r="AK87" s="19">
        <f>INDEX(Ponderation!$W:$AA,MATCH(Analyse!AK$8,Ponderation!$W:$W,0),MATCH(Analyse!$B$5,Ponderation!$W$2:$AA$2,0))*INDEX(DataBase!$1:$1048576,MATCH(Analyse!$F87,DataBase!$G:$G,0),MATCH(Analyse!AK$8,DataBase!$4:$4,0))</f>
        <v>0</v>
      </c>
      <c r="AL87" s="19">
        <f>INDEX(Ponderation!$W:$AA,MATCH(Analyse!AL$8,Ponderation!$W:$W,0),MATCH(Analyse!$B$5,Ponderation!$W$2:$AA$2,0))*INDEX(DataBase!$1:$1048576,MATCH(Analyse!$F87,DataBase!$G:$G,0),MATCH(Analyse!AL$8,DataBase!$4:$4,0))</f>
        <v>0</v>
      </c>
      <c r="AM87" s="19">
        <f>INDEX(Ponderation!$W:$AA,MATCH(Analyse!AM$8,Ponderation!$W:$W,0),MATCH(Analyse!$B$5,Ponderation!$W$2:$AA$2,0))*INDEX(DataBase!$1:$1048576,MATCH(Analyse!$F87,DataBase!$G:$G,0),MATCH(Analyse!AM$8,DataBase!$4:$4,0))</f>
        <v>20</v>
      </c>
      <c r="AN87" s="19">
        <f>INDEX(Ponderation!$W:$AA,MATCH(Analyse!AN$8,Ponderation!$W:$W,0),MATCH(Analyse!$B$5,Ponderation!$W$2:$AA$2,0))*INDEX(DataBase!$1:$1048576,MATCH(Analyse!$F87,DataBase!$G:$G,0),MATCH(Analyse!AN$8,DataBase!$4:$4,0))</f>
        <v>0</v>
      </c>
      <c r="AO87" s="19">
        <f>INDEX(Ponderation!$W:$AA,MATCH(Analyse!AO$8,Ponderation!$W:$W,0),MATCH(Analyse!$B$5,Ponderation!$W$2:$AA$2,0))*INDEX(DataBase!$1:$1048576,MATCH(Analyse!$F87,DataBase!$G:$G,0),MATCH(Analyse!AO$8,DataBase!$4:$4,0))</f>
        <v>0</v>
      </c>
      <c r="AP87" s="19">
        <f>INDEX(Ponderation!$W:$AA,MATCH(Analyse!AP$8,Ponderation!$W:$W,0),MATCH(Analyse!$B$5,Ponderation!$W$2:$AA$2,0))*INDEX(DataBase!$1:$1048576,MATCH(Analyse!$F87,DataBase!$G:$G,0),MATCH(Analyse!AP$8,DataBase!$4:$4,0))</f>
        <v>0</v>
      </c>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c r="VQ87" s="1"/>
      <c r="VR87" s="1"/>
      <c r="VS87" s="1"/>
      <c r="VT87" s="1"/>
      <c r="VU87" s="1"/>
      <c r="VV87" s="1"/>
      <c r="VW87" s="1"/>
      <c r="VX87" s="1"/>
      <c r="VY87" s="1"/>
      <c r="VZ87" s="1"/>
      <c r="WA87" s="1"/>
      <c r="WB87" s="1"/>
      <c r="WC87" s="1"/>
      <c r="WD87" s="1"/>
      <c r="WE87" s="1"/>
      <c r="WF87" s="1"/>
      <c r="WG87" s="1"/>
      <c r="WH87" s="1"/>
      <c r="WI87" s="1"/>
      <c r="WJ87" s="1"/>
      <c r="WK87" s="1"/>
      <c r="WL87" s="1"/>
      <c r="WM87" s="1"/>
      <c r="WN87" s="1"/>
      <c r="WO87" s="1"/>
      <c r="WP87" s="1"/>
      <c r="WQ87" s="1"/>
      <c r="WR87" s="1"/>
      <c r="WS87" s="1"/>
      <c r="WT87" s="1"/>
      <c r="WU87" s="1"/>
      <c r="WV87" s="1"/>
      <c r="WW87" s="1"/>
      <c r="WX87" s="1"/>
      <c r="WY87" s="1"/>
      <c r="WZ87" s="1"/>
      <c r="XA87" s="1"/>
      <c r="XB87" s="1"/>
      <c r="XC87" s="1"/>
      <c r="XD87" s="1"/>
      <c r="XE87" s="1"/>
      <c r="XF87" s="1"/>
      <c r="XG87" s="1"/>
      <c r="XH87" s="1"/>
      <c r="XI87" s="1"/>
      <c r="XJ87" s="1"/>
      <c r="XK87" s="1"/>
      <c r="XL87" s="1"/>
      <c r="XM87" s="1"/>
      <c r="XN87" s="1"/>
      <c r="XO87" s="1"/>
      <c r="XP87" s="1"/>
      <c r="XQ87" s="1"/>
      <c r="XR87" s="1"/>
      <c r="XS87" s="1"/>
      <c r="XT87" s="1"/>
      <c r="XU87" s="1"/>
      <c r="XV87" s="1"/>
      <c r="XW87" s="1"/>
      <c r="XX87" s="1"/>
      <c r="XY87" s="1"/>
      <c r="XZ87" s="1"/>
      <c r="YA87" s="1"/>
      <c r="YB87" s="1"/>
      <c r="YC87" s="1"/>
      <c r="YD87" s="1"/>
      <c r="YE87" s="1"/>
      <c r="YF87" s="1"/>
      <c r="YG87" s="1"/>
      <c r="YH87" s="1"/>
      <c r="YI87" s="1"/>
      <c r="YJ87" s="1"/>
      <c r="YK87" s="1"/>
      <c r="YL87" s="1"/>
      <c r="YM87" s="1"/>
      <c r="YN87" s="1"/>
      <c r="YO87" s="1"/>
      <c r="YP87" s="1"/>
      <c r="YQ87" s="1"/>
      <c r="YR87" s="1"/>
      <c r="YS87" s="1"/>
      <c r="YT87" s="1"/>
      <c r="YU87" s="1"/>
      <c r="YV87" s="1"/>
      <c r="YW87" s="1"/>
      <c r="YX87" s="1"/>
      <c r="YY87" s="1"/>
      <c r="YZ87" s="1"/>
      <c r="ZA87" s="1"/>
      <c r="ZB87" s="1"/>
      <c r="ZC87" s="1"/>
      <c r="ZD87" s="1"/>
      <c r="ZE87" s="1"/>
      <c r="ZF87" s="1"/>
      <c r="ZG87" s="1"/>
      <c r="ZH87" s="1"/>
      <c r="ZI87" s="1"/>
      <c r="ZJ87" s="1"/>
      <c r="ZK87" s="1"/>
      <c r="ZL87" s="1"/>
      <c r="ZM87" s="1"/>
      <c r="ZN87" s="1"/>
      <c r="ZO87" s="1"/>
      <c r="ZP87" s="1"/>
      <c r="ZQ87" s="1"/>
      <c r="ZR87" s="1"/>
      <c r="ZS87" s="1"/>
      <c r="ZT87" s="1"/>
      <c r="ZU87" s="1"/>
      <c r="ZV87" s="1"/>
      <c r="ZW87" s="1"/>
      <c r="ZX87" s="1"/>
      <c r="ZY87" s="1"/>
      <c r="ZZ87" s="1"/>
      <c r="AAA87" s="1"/>
      <c r="AAB87" s="1"/>
      <c r="AAC87" s="1"/>
      <c r="AAD87" s="1"/>
      <c r="AAE87" s="1"/>
      <c r="AAF87" s="1"/>
      <c r="AAG87" s="1"/>
      <c r="AAH87" s="1"/>
      <c r="AAI87" s="1"/>
      <c r="AAJ87" s="1"/>
      <c r="AAK87" s="1"/>
      <c r="AAL87" s="1"/>
      <c r="AAM87" s="1"/>
      <c r="AAN87" s="1"/>
      <c r="AAO87" s="1"/>
      <c r="AAP87" s="1"/>
      <c r="AAQ87" s="1"/>
      <c r="AAR87" s="1"/>
      <c r="AAS87" s="1"/>
      <c r="AAT87" s="1"/>
      <c r="AAU87" s="1"/>
      <c r="AAV87" s="1"/>
      <c r="AAW87" s="1"/>
      <c r="AAX87" s="1"/>
      <c r="AAY87" s="1"/>
      <c r="AAZ87" s="1"/>
      <c r="ABA87" s="1"/>
      <c r="ABB87" s="1"/>
      <c r="ABC87" s="1"/>
      <c r="ABD87" s="1"/>
      <c r="ABE87" s="1"/>
      <c r="ABF87" s="1"/>
      <c r="ABG87" s="1"/>
      <c r="ABH87" s="1"/>
      <c r="ABI87" s="1"/>
      <c r="ABJ87" s="1"/>
      <c r="ABK87" s="1"/>
      <c r="ABL87" s="1"/>
      <c r="ABM87" s="1"/>
      <c r="ABN87" s="1"/>
      <c r="ABO87" s="1"/>
      <c r="ABP87" s="1"/>
      <c r="ABQ87" s="1"/>
      <c r="ABR87" s="1"/>
      <c r="ABS87" s="1"/>
      <c r="ABT87" s="1"/>
      <c r="ABU87" s="1"/>
      <c r="ABV87" s="1"/>
      <c r="ABW87" s="1"/>
      <c r="ABX87" s="1"/>
      <c r="ABY87" s="1"/>
      <c r="ABZ87" s="1"/>
      <c r="ACA87" s="1"/>
      <c r="ACB87" s="1"/>
      <c r="ACC87" s="1"/>
      <c r="ACD87" s="1"/>
      <c r="ACE87" s="1"/>
      <c r="ACF87" s="1"/>
      <c r="ACG87" s="1"/>
      <c r="ACH87" s="1"/>
      <c r="ACI87" s="1"/>
      <c r="ACJ87" s="1"/>
      <c r="ACK87" s="1"/>
      <c r="ACL87" s="1"/>
      <c r="ACM87" s="1"/>
      <c r="ACN87" s="1"/>
      <c r="ACO87" s="1"/>
      <c r="ACP87" s="1"/>
      <c r="ACQ87" s="1"/>
      <c r="ACR87" s="1"/>
      <c r="ACS87" s="1"/>
      <c r="ACT87" s="1"/>
      <c r="ACU87" s="1"/>
      <c r="ACV87" s="1"/>
      <c r="ACW87" s="1"/>
      <c r="ACX87" s="1"/>
      <c r="ACY87" s="1"/>
      <c r="ACZ87" s="1"/>
      <c r="ADA87" s="1"/>
      <c r="ADB87" s="1"/>
      <c r="ADC87" s="1"/>
      <c r="ADD87" s="1"/>
      <c r="ADE87" s="1"/>
      <c r="ADF87" s="1"/>
      <c r="ADG87" s="1"/>
      <c r="ADH87" s="1"/>
      <c r="ADI87" s="1"/>
      <c r="ADJ87" s="1"/>
      <c r="ADK87" s="1"/>
      <c r="ADL87" s="1"/>
      <c r="ADM87" s="1"/>
      <c r="ADN87" s="1"/>
      <c r="ADO87" s="1"/>
      <c r="ADP87" s="1"/>
      <c r="ADQ87" s="1"/>
      <c r="ADR87" s="1"/>
      <c r="ADS87" s="1"/>
      <c r="ADT87" s="1"/>
      <c r="ADU87" s="1"/>
      <c r="ADV87" s="1"/>
      <c r="ADW87" s="1"/>
      <c r="ADX87" s="1"/>
      <c r="ADY87" s="1"/>
      <c r="ADZ87" s="1"/>
      <c r="AEA87" s="1"/>
      <c r="AEB87" s="1"/>
      <c r="AEC87" s="1"/>
      <c r="AED87" s="1"/>
      <c r="AEE87" s="1"/>
      <c r="AEF87" s="1"/>
      <c r="AEG87" s="1"/>
      <c r="AEH87" s="1"/>
      <c r="AEI87" s="1"/>
      <c r="AEJ87" s="1"/>
      <c r="AEK87" s="1"/>
      <c r="AEL87" s="1"/>
      <c r="AEM87" s="1"/>
      <c r="AEN87" s="1"/>
      <c r="AEO87" s="1"/>
      <c r="AEP87" s="1"/>
      <c r="AEQ87" s="1"/>
      <c r="AER87" s="1"/>
      <c r="AES87" s="1"/>
      <c r="AET87" s="1"/>
      <c r="AEU87" s="1"/>
      <c r="AEV87" s="1"/>
      <c r="AEW87" s="1"/>
      <c r="AEX87" s="1"/>
      <c r="AEY87" s="1"/>
      <c r="AEZ87" s="1"/>
      <c r="AFA87" s="1"/>
      <c r="AFB87" s="1"/>
      <c r="AFC87" s="1"/>
      <c r="AFD87" s="1"/>
      <c r="AFE87" s="1"/>
      <c r="AFF87" s="1"/>
      <c r="AFG87" s="1"/>
      <c r="AFH87" s="1"/>
      <c r="AFI87" s="1"/>
      <c r="AFJ87" s="1"/>
      <c r="AFK87" s="1"/>
      <c r="AFL87" s="1"/>
      <c r="AFM87" s="1"/>
      <c r="AFN87" s="1"/>
      <c r="AFO87" s="1"/>
      <c r="AFP87" s="1"/>
      <c r="AFQ87" s="1"/>
      <c r="AFR87" s="1"/>
      <c r="AFS87" s="1"/>
      <c r="AFT87" s="1"/>
      <c r="AFU87" s="1"/>
      <c r="AFV87" s="1"/>
      <c r="AFW87" s="1"/>
      <c r="AFX87" s="1"/>
      <c r="AFY87" s="1"/>
      <c r="AFZ87" s="1"/>
      <c r="AGA87" s="1"/>
      <c r="AGB87" s="1"/>
      <c r="AGC87" s="1"/>
      <c r="AGD87" s="1"/>
      <c r="AGE87" s="1"/>
      <c r="AGF87" s="1"/>
      <c r="AGG87" s="1"/>
      <c r="AGH87" s="1"/>
      <c r="AGI87" s="1"/>
      <c r="AGJ87" s="1"/>
      <c r="AGK87" s="1"/>
      <c r="AGL87" s="1"/>
      <c r="AGM87" s="1"/>
      <c r="AGN87" s="1"/>
      <c r="AGO87" s="1"/>
      <c r="AGP87" s="1"/>
      <c r="AGQ87" s="1"/>
      <c r="AGR87" s="1"/>
      <c r="AGS87" s="1"/>
      <c r="AGT87" s="1"/>
      <c r="AGU87" s="1"/>
      <c r="AGV87" s="1"/>
      <c r="AGW87" s="1"/>
      <c r="AGX87" s="1"/>
      <c r="AGY87" s="1"/>
      <c r="AGZ87" s="1"/>
      <c r="AHA87" s="1"/>
      <c r="AHB87" s="1"/>
      <c r="AHC87" s="1"/>
      <c r="AHD87" s="1"/>
      <c r="AHE87" s="1"/>
      <c r="AHF87" s="1"/>
      <c r="AHG87" s="1"/>
      <c r="AHH87" s="1"/>
      <c r="AHI87" s="1"/>
      <c r="AHJ87" s="1"/>
      <c r="AHK87" s="1"/>
      <c r="AHL87" s="1"/>
      <c r="AHM87" s="1"/>
      <c r="AHN87" s="1"/>
      <c r="AHO87" s="1"/>
      <c r="AHP87" s="1"/>
      <c r="AHQ87" s="1"/>
      <c r="AHR87" s="1"/>
      <c r="AHS87" s="1"/>
      <c r="AHT87" s="1"/>
      <c r="AHU87" s="1"/>
      <c r="AHV87" s="1"/>
      <c r="AHW87" s="1"/>
      <c r="AHX87" s="1"/>
      <c r="AHY87" s="1"/>
      <c r="AHZ87" s="1"/>
      <c r="AIA87" s="1"/>
      <c r="AIB87" s="1"/>
      <c r="AIC87" s="1"/>
      <c r="AID87" s="1"/>
      <c r="AIE87" s="1"/>
      <c r="AIF87" s="1"/>
      <c r="AIG87" s="1"/>
      <c r="AIH87" s="1"/>
      <c r="AII87" s="1"/>
      <c r="AIJ87" s="1"/>
      <c r="AIK87" s="1"/>
      <c r="AIL87" s="1"/>
      <c r="AIM87" s="1"/>
      <c r="AIN87" s="1"/>
      <c r="AIO87" s="1"/>
      <c r="AIP87" s="1"/>
      <c r="AIQ87" s="1"/>
      <c r="AIR87" s="1"/>
      <c r="AIS87" s="1"/>
      <c r="AIT87" s="1"/>
      <c r="AIU87" s="1"/>
      <c r="AIV87" s="1"/>
      <c r="AIW87" s="1"/>
      <c r="AIX87" s="1"/>
      <c r="AIY87" s="1"/>
      <c r="AIZ87" s="1"/>
      <c r="AJA87" s="1"/>
      <c r="AJB87" s="1"/>
      <c r="AJC87" s="1"/>
      <c r="AJD87" s="1"/>
      <c r="AJE87" s="1"/>
      <c r="AJF87" s="1"/>
      <c r="AJG87" s="1"/>
      <c r="AJH87" s="1"/>
      <c r="AJI87" s="1"/>
      <c r="AJJ87" s="1"/>
      <c r="AJK87" s="1"/>
      <c r="AJL87" s="1"/>
      <c r="AJM87" s="1"/>
      <c r="AJN87" s="1"/>
      <c r="AJO87" s="1"/>
      <c r="AJP87" s="1"/>
      <c r="AJQ87" s="1"/>
      <c r="AJR87" s="1"/>
      <c r="AJS87" s="1"/>
      <c r="AJT87" s="1"/>
      <c r="AJU87" s="1"/>
      <c r="AJV87" s="1"/>
      <c r="AJW87" s="1"/>
      <c r="AJX87" s="1"/>
      <c r="AJY87" s="1"/>
      <c r="AJZ87" s="1"/>
      <c r="AKA87" s="1"/>
      <c r="AKB87" s="1"/>
      <c r="AKC87" s="1"/>
      <c r="AKD87" s="1"/>
      <c r="AKE87" s="1"/>
      <c r="AKF87" s="1"/>
      <c r="AKG87" s="1"/>
      <c r="AKH87" s="1"/>
      <c r="AKI87" s="1"/>
      <c r="AKJ87" s="1"/>
      <c r="AKK87" s="1"/>
      <c r="AKL87" s="1"/>
      <c r="AKM87" s="1"/>
      <c r="AKN87" s="1"/>
      <c r="AKO87" s="1"/>
      <c r="AKP87" s="1"/>
      <c r="AKQ87" s="1"/>
      <c r="AKR87" s="1"/>
      <c r="AKS87" s="1"/>
      <c r="AKT87" s="1"/>
      <c r="AKU87" s="1"/>
      <c r="AKV87" s="1"/>
      <c r="AKW87" s="1"/>
      <c r="AKX87" s="1"/>
      <c r="AKY87" s="1"/>
      <c r="AKZ87" s="1"/>
      <c r="ALA87" s="1"/>
      <c r="ALB87" s="1"/>
      <c r="ALC87" s="1"/>
      <c r="ALD87" s="1"/>
      <c r="ALE87" s="1"/>
      <c r="ALF87" s="1"/>
      <c r="ALG87" s="1"/>
      <c r="ALH87" s="1"/>
      <c r="ALI87" s="1"/>
      <c r="ALJ87" s="1"/>
      <c r="ALK87" s="1"/>
      <c r="ALL87" s="1"/>
      <c r="ALM87" s="1"/>
      <c r="ALN87" s="1"/>
      <c r="ALO87" s="1"/>
      <c r="ALP87" s="1"/>
      <c r="ALQ87" s="1"/>
      <c r="ALR87" s="1"/>
      <c r="ALS87" s="1"/>
      <c r="ALT87" s="1"/>
      <c r="ALU87" s="1"/>
      <c r="ALV87"/>
      <c r="ALW87"/>
      <c r="ALX87"/>
    </row>
    <row r="88" spans="1:1012" ht="18">
      <c r="A88" s="112" t="str">
        <f>DataBase!B84</f>
        <v>Cottus gobio</v>
      </c>
      <c r="B88" s="112" t="str">
        <f>DataBase!C84</f>
        <v>GST</v>
      </c>
      <c r="C88" s="112" t="str">
        <f>DataBase!D84</f>
        <v>Continental</v>
      </c>
      <c r="D88" s="112" t="str">
        <f>DataBase!E84</f>
        <v>JM. Porcher</v>
      </c>
      <c r="E88" s="112" t="str">
        <f>DataBase!F84</f>
        <v>SEBIO</v>
      </c>
      <c r="F88" s="20" t="str">
        <f t="shared" si="2"/>
        <v>Cottus gobio GST</v>
      </c>
      <c r="G88" s="20">
        <f>_xlfn.RANK.EQ(H88,$H$9:$H$997,0)+COUNTIF(H$8:H87,H88)</f>
        <v>258</v>
      </c>
      <c r="H88" s="20">
        <f t="shared" si="3"/>
        <v>200</v>
      </c>
      <c r="I88" s="19">
        <f>INDEX(Ponderation!$W:$AA,MATCH(Analyse!I$8,Ponderation!$W:$W,0),MATCH(Analyse!$B$5,Ponderation!$W$2:$AA$2,0))*INDEX(DataBase!$1:$1048576,MATCH(Analyse!$F88,DataBase!$G:$G,0),MATCH(Analyse!I$8,DataBase!$4:$4,0))</f>
        <v>0</v>
      </c>
      <c r="J88" s="19">
        <f>INDEX(Ponderation!$W:$AA,MATCH(Analyse!J$8,Ponderation!$W:$W,0),MATCH(Analyse!$B$5,Ponderation!$W$2:$AA$2,0))*INDEX(DataBase!$1:$1048576,MATCH(Analyse!$F88,DataBase!$G:$G,0),MATCH(Analyse!J$8,DataBase!$4:$4,0))</f>
        <v>20</v>
      </c>
      <c r="K88" s="19">
        <f>INDEX(Ponderation!$W:$AA,MATCH(Analyse!K$8,Ponderation!$W:$W,0),MATCH(Analyse!$B$5,Ponderation!$W$2:$AA$2,0))*INDEX(DataBase!$1:$1048576,MATCH(Analyse!$F88,DataBase!$G:$G,0),MATCH(Analyse!K$8,DataBase!$4:$4,0))</f>
        <v>0</v>
      </c>
      <c r="L88" s="19">
        <f>INDEX(Ponderation!$W:$AA,MATCH(Analyse!L$8,Ponderation!$W:$W,0),MATCH(Analyse!$B$5,Ponderation!$W$2:$AA$2,0))*INDEX(DataBase!$1:$1048576,MATCH(Analyse!$F88,DataBase!$G:$G,0),MATCH(Analyse!L$8,DataBase!$4:$4,0))</f>
        <v>0</v>
      </c>
      <c r="M88" s="19">
        <f>INDEX(Ponderation!$W:$AA,MATCH(Analyse!M$8,Ponderation!$W:$W,0),MATCH(Analyse!$B$5,Ponderation!$W$2:$AA$2,0))*INDEX(DataBase!$1:$1048576,MATCH(Analyse!$F88,DataBase!$G:$G,0),MATCH(Analyse!M$8,DataBase!$4:$4,0))</f>
        <v>0</v>
      </c>
      <c r="N88" s="19">
        <f>INDEX(Ponderation!$W:$AA,MATCH(Analyse!N$8,Ponderation!$W:$W,0),MATCH(Analyse!$B$5,Ponderation!$W$2:$AA$2,0))*INDEX(DataBase!$1:$1048576,MATCH(Analyse!$F88,DataBase!$G:$G,0),MATCH(Analyse!N$8,DataBase!$4:$4,0))</f>
        <v>10</v>
      </c>
      <c r="O88" s="19">
        <f>INDEX(Ponderation!$W:$AA,MATCH(Analyse!O$8,Ponderation!$W:$W,0),MATCH(Analyse!$B$5,Ponderation!$W$2:$AA$2,0))*INDEX(DataBase!$1:$1048576,MATCH(Analyse!$F88,DataBase!$G:$G,0),MATCH(Analyse!O$8,DataBase!$4:$4,0))</f>
        <v>0</v>
      </c>
      <c r="P88" s="19">
        <f>INDEX(Ponderation!$W:$AA,MATCH(Analyse!P$8,Ponderation!$W:$W,0),MATCH(Analyse!$B$5,Ponderation!$W$2:$AA$2,0))*INDEX(DataBase!$1:$1048576,MATCH(Analyse!$F88,DataBase!$G:$G,0),MATCH(Analyse!P$8,DataBase!$4:$4,0))</f>
        <v>20</v>
      </c>
      <c r="Q88" s="19">
        <f>INDEX(Ponderation!$W:$AA,MATCH(Analyse!Q$8,Ponderation!$W:$W,0),MATCH(Analyse!$B$5,Ponderation!$W$2:$AA$2,0))*INDEX(DataBase!$1:$1048576,MATCH(Analyse!$F88,DataBase!$G:$G,0),MATCH(Analyse!Q$8,DataBase!$4:$4,0))</f>
        <v>0</v>
      </c>
      <c r="R88" s="19">
        <f>INDEX(Ponderation!$W:$AA,MATCH(Analyse!R$8,Ponderation!$W:$W,0),MATCH(Analyse!$B$5,Ponderation!$W$2:$AA$2,0))*INDEX(DataBase!$1:$1048576,MATCH(Analyse!$F88,DataBase!$G:$G,0),MATCH(Analyse!R$8,DataBase!$4:$4,0))</f>
        <v>30</v>
      </c>
      <c r="S88" s="19">
        <f>INDEX(Ponderation!$W:$AA,MATCH(Analyse!S$8,Ponderation!$W:$W,0),MATCH(Analyse!$B$5,Ponderation!$W$2:$AA$2,0))*INDEX(DataBase!$1:$1048576,MATCH(Analyse!$F88,DataBase!$G:$G,0),MATCH(Analyse!S$8,DataBase!$4:$4,0))</f>
        <v>0</v>
      </c>
      <c r="T88" s="19">
        <f>INDEX(Ponderation!$W:$AA,MATCH(Analyse!T$8,Ponderation!$W:$W,0),MATCH(Analyse!$B$5,Ponderation!$W$2:$AA$2,0))*INDEX(DataBase!$1:$1048576,MATCH(Analyse!$F88,DataBase!$G:$G,0),MATCH(Analyse!T$8,DataBase!$4:$4,0))</f>
        <v>0</v>
      </c>
      <c r="U88" s="19">
        <f>INDEX(Ponderation!$W:$AA,MATCH(Analyse!U$8,Ponderation!$W:$W,0),MATCH(Analyse!$B$5,Ponderation!$W$2:$AA$2,0))*INDEX(DataBase!$1:$1048576,MATCH(Analyse!$F88,DataBase!$G:$G,0),MATCH(Analyse!U$8,DataBase!$4:$4,0))</f>
        <v>0</v>
      </c>
      <c r="V88" s="19">
        <f>INDEX(Ponderation!$W:$AA,MATCH(Analyse!V$8,Ponderation!$W:$W,0),MATCH(Analyse!$B$5,Ponderation!$W$2:$AA$2,0))*INDEX(DataBase!$1:$1048576,MATCH(Analyse!$F88,DataBase!$G:$G,0),MATCH(Analyse!V$8,DataBase!$4:$4,0))</f>
        <v>20</v>
      </c>
      <c r="W88" s="19">
        <f>INDEX(Ponderation!$W:$AA,MATCH(Analyse!W$8,Ponderation!$W:$W,0),MATCH(Analyse!$B$5,Ponderation!$W$2:$AA$2,0))*INDEX(DataBase!$1:$1048576,MATCH(Analyse!$F88,DataBase!$G:$G,0),MATCH(Analyse!W$8,DataBase!$4:$4,0))</f>
        <v>0</v>
      </c>
      <c r="X88" s="19">
        <f>INDEX(Ponderation!$W:$AA,MATCH(Analyse!X$8,Ponderation!$W:$W,0),MATCH(Analyse!$B$5,Ponderation!$W$2:$AA$2,0))*INDEX(DataBase!$1:$1048576,MATCH(Analyse!$F88,DataBase!$G:$G,0),MATCH(Analyse!X$8,DataBase!$4:$4,0))</f>
        <v>10</v>
      </c>
      <c r="Y88" s="19">
        <f>INDEX(Ponderation!$W:$AA,MATCH(Analyse!Y$8,Ponderation!$W:$W,0),MATCH(Analyse!$B$5,Ponderation!$W$2:$AA$2,0))*INDEX(DataBase!$1:$1048576,MATCH(Analyse!$F88,DataBase!$G:$G,0),MATCH(Analyse!Y$8,DataBase!$4:$4,0))</f>
        <v>10</v>
      </c>
      <c r="Z88" s="19">
        <f>INDEX(Ponderation!$W:$AA,MATCH(Analyse!Z$8,Ponderation!$W:$W,0),MATCH(Analyse!$B$5,Ponderation!$W$2:$AA$2,0))*INDEX(DataBase!$1:$1048576,MATCH(Analyse!$F88,DataBase!$G:$G,0),MATCH(Analyse!Z$8,DataBase!$4:$4,0))</f>
        <v>0</v>
      </c>
      <c r="AA88" s="19">
        <f>INDEX(Ponderation!$W:$AA,MATCH(Analyse!AA$8,Ponderation!$W:$W,0),MATCH(Analyse!$B$5,Ponderation!$W$2:$AA$2,0))*INDEX(DataBase!$1:$1048576,MATCH(Analyse!$F88,DataBase!$G:$G,0),MATCH(Analyse!AA$8,DataBase!$4:$4,0))</f>
        <v>0</v>
      </c>
      <c r="AB88" s="19">
        <f>INDEX(Ponderation!$W:$AA,MATCH(Analyse!AB$8,Ponderation!$W:$W,0),MATCH(Analyse!$B$5,Ponderation!$W$2:$AA$2,0))*INDEX(DataBase!$1:$1048576,MATCH(Analyse!$F88,DataBase!$G:$G,0),MATCH(Analyse!AB$8,DataBase!$4:$4,0))</f>
        <v>0</v>
      </c>
      <c r="AC88" s="19">
        <f>INDEX(Ponderation!$W:$AA,MATCH(Analyse!AC$8,Ponderation!$W:$W,0),MATCH(Analyse!$B$5,Ponderation!$W$2:$AA$2,0))*INDEX(DataBase!$1:$1048576,MATCH(Analyse!$F88,DataBase!$G:$G,0),MATCH(Analyse!AC$8,DataBase!$4:$4,0))</f>
        <v>0</v>
      </c>
      <c r="AD88" s="19">
        <f>INDEX(Ponderation!$W:$AA,MATCH(Analyse!AD$8,Ponderation!$W:$W,0),MATCH(Analyse!$B$5,Ponderation!$W$2:$AA$2,0))*INDEX(DataBase!$1:$1048576,MATCH(Analyse!$F88,DataBase!$G:$G,0),MATCH(Analyse!AD$8,DataBase!$4:$4,0))</f>
        <v>30</v>
      </c>
      <c r="AE88" s="19">
        <f>INDEX(Ponderation!$W:$AA,MATCH(Analyse!AE$8,Ponderation!$W:$W,0),MATCH(Analyse!$B$5,Ponderation!$W$2:$AA$2,0))*INDEX(DataBase!$1:$1048576,MATCH(Analyse!$F88,DataBase!$G:$G,0),MATCH(Analyse!AE$8,DataBase!$4:$4,0))</f>
        <v>0</v>
      </c>
      <c r="AF88" s="19">
        <f>INDEX(Ponderation!$W:$AA,MATCH(Analyse!AF$8,Ponderation!$W:$W,0),MATCH(Analyse!$B$5,Ponderation!$W$2:$AA$2,0))*INDEX(DataBase!$1:$1048576,MATCH(Analyse!$F88,DataBase!$G:$G,0),MATCH(Analyse!AF$8,DataBase!$4:$4,0))</f>
        <v>0</v>
      </c>
      <c r="AG88" s="19">
        <f>INDEX(Ponderation!$W:$AA,MATCH(Analyse!AG$8,Ponderation!$W:$W,0),MATCH(Analyse!$B$5,Ponderation!$W$2:$AA$2,0))*INDEX(DataBase!$1:$1048576,MATCH(Analyse!$F88,DataBase!$G:$G,0),MATCH(Analyse!AG$8,DataBase!$4:$4,0))</f>
        <v>0</v>
      </c>
      <c r="AH88" s="19">
        <f>INDEX(Ponderation!$W:$AA,MATCH(Analyse!AH$8,Ponderation!$W:$W,0),MATCH(Analyse!$B$5,Ponderation!$W$2:$AA$2,0))*INDEX(DataBase!$1:$1048576,MATCH(Analyse!$F88,DataBase!$G:$G,0),MATCH(Analyse!AH$8,DataBase!$4:$4,0))</f>
        <v>0</v>
      </c>
      <c r="AI88" s="19">
        <f>INDEX(Ponderation!$W:$AA,MATCH(Analyse!AI$8,Ponderation!$W:$W,0),MATCH(Analyse!$B$5,Ponderation!$W$2:$AA$2,0))*INDEX(DataBase!$1:$1048576,MATCH(Analyse!$F88,DataBase!$G:$G,0),MATCH(Analyse!AI$8,DataBase!$4:$4,0))</f>
        <v>10</v>
      </c>
      <c r="AJ88" s="19">
        <f>INDEX(Ponderation!$W:$AA,MATCH(Analyse!AJ$8,Ponderation!$W:$W,0),MATCH(Analyse!$B$5,Ponderation!$W$2:$AA$2,0))*INDEX(DataBase!$1:$1048576,MATCH(Analyse!$F88,DataBase!$G:$G,0),MATCH(Analyse!AJ$8,DataBase!$4:$4,0))</f>
        <v>20</v>
      </c>
      <c r="AK88" s="19">
        <f>INDEX(Ponderation!$W:$AA,MATCH(Analyse!AK$8,Ponderation!$W:$W,0),MATCH(Analyse!$B$5,Ponderation!$W$2:$AA$2,0))*INDEX(DataBase!$1:$1048576,MATCH(Analyse!$F88,DataBase!$G:$G,0),MATCH(Analyse!AK$8,DataBase!$4:$4,0))</f>
        <v>0</v>
      </c>
      <c r="AL88" s="19">
        <f>INDEX(Ponderation!$W:$AA,MATCH(Analyse!AL$8,Ponderation!$W:$W,0),MATCH(Analyse!$B$5,Ponderation!$W$2:$AA$2,0))*INDEX(DataBase!$1:$1048576,MATCH(Analyse!$F88,DataBase!$G:$G,0),MATCH(Analyse!AL$8,DataBase!$4:$4,0))</f>
        <v>0</v>
      </c>
      <c r="AM88" s="19">
        <f>INDEX(Ponderation!$W:$AA,MATCH(Analyse!AM$8,Ponderation!$W:$W,0),MATCH(Analyse!$B$5,Ponderation!$W$2:$AA$2,0))*INDEX(DataBase!$1:$1048576,MATCH(Analyse!$F88,DataBase!$G:$G,0),MATCH(Analyse!AM$8,DataBase!$4:$4,0))</f>
        <v>20</v>
      </c>
      <c r="AN88" s="19">
        <f>INDEX(Ponderation!$W:$AA,MATCH(Analyse!AN$8,Ponderation!$W:$W,0),MATCH(Analyse!$B$5,Ponderation!$W$2:$AA$2,0))*INDEX(DataBase!$1:$1048576,MATCH(Analyse!$F88,DataBase!$G:$G,0),MATCH(Analyse!AN$8,DataBase!$4:$4,0))</f>
        <v>0</v>
      </c>
      <c r="AO88" s="19">
        <f>INDEX(Ponderation!$W:$AA,MATCH(Analyse!AO$8,Ponderation!$W:$W,0),MATCH(Analyse!$B$5,Ponderation!$W$2:$AA$2,0))*INDEX(DataBase!$1:$1048576,MATCH(Analyse!$F88,DataBase!$G:$G,0),MATCH(Analyse!AO$8,DataBase!$4:$4,0))</f>
        <v>0</v>
      </c>
      <c r="AP88" s="19">
        <f>INDEX(Ponderation!$W:$AA,MATCH(Analyse!AP$8,Ponderation!$W:$W,0),MATCH(Analyse!$B$5,Ponderation!$W$2:$AA$2,0))*INDEX(DataBase!$1:$1048576,MATCH(Analyse!$F88,DataBase!$G:$G,0),MATCH(Analyse!AP$8,DataBase!$4:$4,0))</f>
        <v>0</v>
      </c>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AKV88" s="1"/>
      <c r="AKW88" s="1"/>
      <c r="AKX88" s="1"/>
      <c r="AKY88" s="1"/>
      <c r="AKZ88" s="1"/>
      <c r="ALA88" s="1"/>
      <c r="ALB88" s="1"/>
      <c r="ALC88" s="1"/>
      <c r="ALD88" s="1"/>
      <c r="ALE88" s="1"/>
      <c r="ALF88" s="1"/>
      <c r="ALG88" s="1"/>
      <c r="ALH88" s="1"/>
      <c r="ALI88" s="1"/>
      <c r="ALJ88" s="1"/>
      <c r="ALK88" s="1"/>
      <c r="ALL88" s="1"/>
      <c r="ALM88" s="1"/>
      <c r="ALN88" s="1"/>
      <c r="ALO88" s="1"/>
      <c r="ALP88" s="1"/>
      <c r="ALQ88" s="1"/>
      <c r="ALR88" s="1"/>
      <c r="ALS88" s="1"/>
      <c r="ALT88" s="1"/>
      <c r="ALU88" s="1"/>
      <c r="ALV88"/>
      <c r="ALW88"/>
      <c r="ALX88"/>
    </row>
    <row r="89" spans="1:1012" ht="18">
      <c r="A89" s="112" t="str">
        <f>DataBase!B85</f>
        <v>Cottus gobio</v>
      </c>
      <c r="B89" s="112" t="str">
        <f>DataBase!C85</f>
        <v>GPx</v>
      </c>
      <c r="C89" s="112" t="str">
        <f>DataBase!D85</f>
        <v>Continental</v>
      </c>
      <c r="D89" s="112" t="str">
        <f>DataBase!E85</f>
        <v>JM. Porcher</v>
      </c>
      <c r="E89" s="112" t="str">
        <f>DataBase!F85</f>
        <v>SEBIO</v>
      </c>
      <c r="F89" s="20" t="str">
        <f t="shared" si="2"/>
        <v>Cottus gobio GPx</v>
      </c>
      <c r="G89" s="20">
        <f>_xlfn.RANK.EQ(H89,$H$9:$H$997,0)+COUNTIF(H$8:H88,H89)</f>
        <v>259</v>
      </c>
      <c r="H89" s="20">
        <f t="shared" si="3"/>
        <v>200</v>
      </c>
      <c r="I89" s="19">
        <f>INDEX(Ponderation!$W:$AA,MATCH(Analyse!I$8,Ponderation!$W:$W,0),MATCH(Analyse!$B$5,Ponderation!$W$2:$AA$2,0))*INDEX(DataBase!$1:$1048576,MATCH(Analyse!$F89,DataBase!$G:$G,0),MATCH(Analyse!I$8,DataBase!$4:$4,0))</f>
        <v>0</v>
      </c>
      <c r="J89" s="19">
        <f>INDEX(Ponderation!$W:$AA,MATCH(Analyse!J$8,Ponderation!$W:$W,0),MATCH(Analyse!$B$5,Ponderation!$W$2:$AA$2,0))*INDEX(DataBase!$1:$1048576,MATCH(Analyse!$F89,DataBase!$G:$G,0),MATCH(Analyse!J$8,DataBase!$4:$4,0))</f>
        <v>20</v>
      </c>
      <c r="K89" s="19">
        <f>INDEX(Ponderation!$W:$AA,MATCH(Analyse!K$8,Ponderation!$W:$W,0),MATCH(Analyse!$B$5,Ponderation!$W$2:$AA$2,0))*INDEX(DataBase!$1:$1048576,MATCH(Analyse!$F89,DataBase!$G:$G,0),MATCH(Analyse!K$8,DataBase!$4:$4,0))</f>
        <v>0</v>
      </c>
      <c r="L89" s="19">
        <f>INDEX(Ponderation!$W:$AA,MATCH(Analyse!L$8,Ponderation!$W:$W,0),MATCH(Analyse!$B$5,Ponderation!$W$2:$AA$2,0))*INDEX(DataBase!$1:$1048576,MATCH(Analyse!$F89,DataBase!$G:$G,0),MATCH(Analyse!L$8,DataBase!$4:$4,0))</f>
        <v>0</v>
      </c>
      <c r="M89" s="19">
        <f>INDEX(Ponderation!$W:$AA,MATCH(Analyse!M$8,Ponderation!$W:$W,0),MATCH(Analyse!$B$5,Ponderation!$W$2:$AA$2,0))*INDEX(DataBase!$1:$1048576,MATCH(Analyse!$F89,DataBase!$G:$G,0),MATCH(Analyse!M$8,DataBase!$4:$4,0))</f>
        <v>0</v>
      </c>
      <c r="N89" s="19">
        <f>INDEX(Ponderation!$W:$AA,MATCH(Analyse!N$8,Ponderation!$W:$W,0),MATCH(Analyse!$B$5,Ponderation!$W$2:$AA$2,0))*INDEX(DataBase!$1:$1048576,MATCH(Analyse!$F89,DataBase!$G:$G,0),MATCH(Analyse!N$8,DataBase!$4:$4,0))</f>
        <v>10</v>
      </c>
      <c r="O89" s="19">
        <f>INDEX(Ponderation!$W:$AA,MATCH(Analyse!O$8,Ponderation!$W:$W,0),MATCH(Analyse!$B$5,Ponderation!$W$2:$AA$2,0))*INDEX(DataBase!$1:$1048576,MATCH(Analyse!$F89,DataBase!$G:$G,0),MATCH(Analyse!O$8,DataBase!$4:$4,0))</f>
        <v>0</v>
      </c>
      <c r="P89" s="19">
        <f>INDEX(Ponderation!$W:$AA,MATCH(Analyse!P$8,Ponderation!$W:$W,0),MATCH(Analyse!$B$5,Ponderation!$W$2:$AA$2,0))*INDEX(DataBase!$1:$1048576,MATCH(Analyse!$F89,DataBase!$G:$G,0),MATCH(Analyse!P$8,DataBase!$4:$4,0))</f>
        <v>20</v>
      </c>
      <c r="Q89" s="19">
        <f>INDEX(Ponderation!$W:$AA,MATCH(Analyse!Q$8,Ponderation!$W:$W,0),MATCH(Analyse!$B$5,Ponderation!$W$2:$AA$2,0))*INDEX(DataBase!$1:$1048576,MATCH(Analyse!$F89,DataBase!$G:$G,0),MATCH(Analyse!Q$8,DataBase!$4:$4,0))</f>
        <v>0</v>
      </c>
      <c r="R89" s="19">
        <f>INDEX(Ponderation!$W:$AA,MATCH(Analyse!R$8,Ponderation!$W:$W,0),MATCH(Analyse!$B$5,Ponderation!$W$2:$AA$2,0))*INDEX(DataBase!$1:$1048576,MATCH(Analyse!$F89,DataBase!$G:$G,0),MATCH(Analyse!R$8,DataBase!$4:$4,0))</f>
        <v>30</v>
      </c>
      <c r="S89" s="19">
        <f>INDEX(Ponderation!$W:$AA,MATCH(Analyse!S$8,Ponderation!$W:$W,0),MATCH(Analyse!$B$5,Ponderation!$W$2:$AA$2,0))*INDEX(DataBase!$1:$1048576,MATCH(Analyse!$F89,DataBase!$G:$G,0),MATCH(Analyse!S$8,DataBase!$4:$4,0))</f>
        <v>0</v>
      </c>
      <c r="T89" s="19">
        <f>INDEX(Ponderation!$W:$AA,MATCH(Analyse!T$8,Ponderation!$W:$W,0),MATCH(Analyse!$B$5,Ponderation!$W$2:$AA$2,0))*INDEX(DataBase!$1:$1048576,MATCH(Analyse!$F89,DataBase!$G:$G,0),MATCH(Analyse!T$8,DataBase!$4:$4,0))</f>
        <v>0</v>
      </c>
      <c r="U89" s="19">
        <f>INDEX(Ponderation!$W:$AA,MATCH(Analyse!U$8,Ponderation!$W:$W,0),MATCH(Analyse!$B$5,Ponderation!$W$2:$AA$2,0))*INDEX(DataBase!$1:$1048576,MATCH(Analyse!$F89,DataBase!$G:$G,0),MATCH(Analyse!U$8,DataBase!$4:$4,0))</f>
        <v>0</v>
      </c>
      <c r="V89" s="19">
        <f>INDEX(Ponderation!$W:$AA,MATCH(Analyse!V$8,Ponderation!$W:$W,0),MATCH(Analyse!$B$5,Ponderation!$W$2:$AA$2,0))*INDEX(DataBase!$1:$1048576,MATCH(Analyse!$F89,DataBase!$G:$G,0),MATCH(Analyse!V$8,DataBase!$4:$4,0))</f>
        <v>20</v>
      </c>
      <c r="W89" s="19">
        <f>INDEX(Ponderation!$W:$AA,MATCH(Analyse!W$8,Ponderation!$W:$W,0),MATCH(Analyse!$B$5,Ponderation!$W$2:$AA$2,0))*INDEX(DataBase!$1:$1048576,MATCH(Analyse!$F89,DataBase!$G:$G,0),MATCH(Analyse!W$8,DataBase!$4:$4,0))</f>
        <v>0</v>
      </c>
      <c r="X89" s="19">
        <f>INDEX(Ponderation!$W:$AA,MATCH(Analyse!X$8,Ponderation!$W:$W,0),MATCH(Analyse!$B$5,Ponderation!$W$2:$AA$2,0))*INDEX(DataBase!$1:$1048576,MATCH(Analyse!$F89,DataBase!$G:$G,0),MATCH(Analyse!X$8,DataBase!$4:$4,0))</f>
        <v>10</v>
      </c>
      <c r="Y89" s="19">
        <f>INDEX(Ponderation!$W:$AA,MATCH(Analyse!Y$8,Ponderation!$W:$W,0),MATCH(Analyse!$B$5,Ponderation!$W$2:$AA$2,0))*INDEX(DataBase!$1:$1048576,MATCH(Analyse!$F89,DataBase!$G:$G,0),MATCH(Analyse!Y$8,DataBase!$4:$4,0))</f>
        <v>10</v>
      </c>
      <c r="Z89" s="19">
        <f>INDEX(Ponderation!$W:$AA,MATCH(Analyse!Z$8,Ponderation!$W:$W,0),MATCH(Analyse!$B$5,Ponderation!$W$2:$AA$2,0))*INDEX(DataBase!$1:$1048576,MATCH(Analyse!$F89,DataBase!$G:$G,0),MATCH(Analyse!Z$8,DataBase!$4:$4,0))</f>
        <v>0</v>
      </c>
      <c r="AA89" s="19">
        <f>INDEX(Ponderation!$W:$AA,MATCH(Analyse!AA$8,Ponderation!$W:$W,0),MATCH(Analyse!$B$5,Ponderation!$W$2:$AA$2,0))*INDEX(DataBase!$1:$1048576,MATCH(Analyse!$F89,DataBase!$G:$G,0),MATCH(Analyse!AA$8,DataBase!$4:$4,0))</f>
        <v>0</v>
      </c>
      <c r="AB89" s="19">
        <f>INDEX(Ponderation!$W:$AA,MATCH(Analyse!AB$8,Ponderation!$W:$W,0),MATCH(Analyse!$B$5,Ponderation!$W$2:$AA$2,0))*INDEX(DataBase!$1:$1048576,MATCH(Analyse!$F89,DataBase!$G:$G,0),MATCH(Analyse!AB$8,DataBase!$4:$4,0))</f>
        <v>0</v>
      </c>
      <c r="AC89" s="19">
        <f>INDEX(Ponderation!$W:$AA,MATCH(Analyse!AC$8,Ponderation!$W:$W,0),MATCH(Analyse!$B$5,Ponderation!$W$2:$AA$2,0))*INDEX(DataBase!$1:$1048576,MATCH(Analyse!$F89,DataBase!$G:$G,0),MATCH(Analyse!AC$8,DataBase!$4:$4,0))</f>
        <v>0</v>
      </c>
      <c r="AD89" s="19">
        <f>INDEX(Ponderation!$W:$AA,MATCH(Analyse!AD$8,Ponderation!$W:$W,0),MATCH(Analyse!$B$5,Ponderation!$W$2:$AA$2,0))*INDEX(DataBase!$1:$1048576,MATCH(Analyse!$F89,DataBase!$G:$G,0),MATCH(Analyse!AD$8,DataBase!$4:$4,0))</f>
        <v>30</v>
      </c>
      <c r="AE89" s="19">
        <f>INDEX(Ponderation!$W:$AA,MATCH(Analyse!AE$8,Ponderation!$W:$W,0),MATCH(Analyse!$B$5,Ponderation!$W$2:$AA$2,0))*INDEX(DataBase!$1:$1048576,MATCH(Analyse!$F89,DataBase!$G:$G,0),MATCH(Analyse!AE$8,DataBase!$4:$4,0))</f>
        <v>0</v>
      </c>
      <c r="AF89" s="19">
        <f>INDEX(Ponderation!$W:$AA,MATCH(Analyse!AF$8,Ponderation!$W:$W,0),MATCH(Analyse!$B$5,Ponderation!$W$2:$AA$2,0))*INDEX(DataBase!$1:$1048576,MATCH(Analyse!$F89,DataBase!$G:$G,0),MATCH(Analyse!AF$8,DataBase!$4:$4,0))</f>
        <v>0</v>
      </c>
      <c r="AG89" s="19">
        <f>INDEX(Ponderation!$W:$AA,MATCH(Analyse!AG$8,Ponderation!$W:$W,0),MATCH(Analyse!$B$5,Ponderation!$W$2:$AA$2,0))*INDEX(DataBase!$1:$1048576,MATCH(Analyse!$F89,DataBase!$G:$G,0),MATCH(Analyse!AG$8,DataBase!$4:$4,0))</f>
        <v>0</v>
      </c>
      <c r="AH89" s="19">
        <f>INDEX(Ponderation!$W:$AA,MATCH(Analyse!AH$8,Ponderation!$W:$W,0),MATCH(Analyse!$B$5,Ponderation!$W$2:$AA$2,0))*INDEX(DataBase!$1:$1048576,MATCH(Analyse!$F89,DataBase!$G:$G,0),MATCH(Analyse!AH$8,DataBase!$4:$4,0))</f>
        <v>0</v>
      </c>
      <c r="AI89" s="19">
        <f>INDEX(Ponderation!$W:$AA,MATCH(Analyse!AI$8,Ponderation!$W:$W,0),MATCH(Analyse!$B$5,Ponderation!$W$2:$AA$2,0))*INDEX(DataBase!$1:$1048576,MATCH(Analyse!$F89,DataBase!$G:$G,0),MATCH(Analyse!AI$8,DataBase!$4:$4,0))</f>
        <v>10</v>
      </c>
      <c r="AJ89" s="19">
        <f>INDEX(Ponderation!$W:$AA,MATCH(Analyse!AJ$8,Ponderation!$W:$W,0),MATCH(Analyse!$B$5,Ponderation!$W$2:$AA$2,0))*INDEX(DataBase!$1:$1048576,MATCH(Analyse!$F89,DataBase!$G:$G,0),MATCH(Analyse!AJ$8,DataBase!$4:$4,0))</f>
        <v>20</v>
      </c>
      <c r="AK89" s="19">
        <f>INDEX(Ponderation!$W:$AA,MATCH(Analyse!AK$8,Ponderation!$W:$W,0),MATCH(Analyse!$B$5,Ponderation!$W$2:$AA$2,0))*INDEX(DataBase!$1:$1048576,MATCH(Analyse!$F89,DataBase!$G:$G,0),MATCH(Analyse!AK$8,DataBase!$4:$4,0))</f>
        <v>0</v>
      </c>
      <c r="AL89" s="19">
        <f>INDEX(Ponderation!$W:$AA,MATCH(Analyse!AL$8,Ponderation!$W:$W,0),MATCH(Analyse!$B$5,Ponderation!$W$2:$AA$2,0))*INDEX(DataBase!$1:$1048576,MATCH(Analyse!$F89,DataBase!$G:$G,0),MATCH(Analyse!AL$8,DataBase!$4:$4,0))</f>
        <v>0</v>
      </c>
      <c r="AM89" s="19">
        <f>INDEX(Ponderation!$W:$AA,MATCH(Analyse!AM$8,Ponderation!$W:$W,0),MATCH(Analyse!$B$5,Ponderation!$W$2:$AA$2,0))*INDEX(DataBase!$1:$1048576,MATCH(Analyse!$F89,DataBase!$G:$G,0),MATCH(Analyse!AM$8,DataBase!$4:$4,0))</f>
        <v>20</v>
      </c>
      <c r="AN89" s="19">
        <f>INDEX(Ponderation!$W:$AA,MATCH(Analyse!AN$8,Ponderation!$W:$W,0),MATCH(Analyse!$B$5,Ponderation!$W$2:$AA$2,0))*INDEX(DataBase!$1:$1048576,MATCH(Analyse!$F89,DataBase!$G:$G,0),MATCH(Analyse!AN$8,DataBase!$4:$4,0))</f>
        <v>0</v>
      </c>
      <c r="AO89" s="19">
        <f>INDEX(Ponderation!$W:$AA,MATCH(Analyse!AO$8,Ponderation!$W:$W,0),MATCH(Analyse!$B$5,Ponderation!$W$2:$AA$2,0))*INDEX(DataBase!$1:$1048576,MATCH(Analyse!$F89,DataBase!$G:$G,0),MATCH(Analyse!AO$8,DataBase!$4:$4,0))</f>
        <v>0</v>
      </c>
      <c r="AP89" s="19">
        <f>INDEX(Ponderation!$W:$AA,MATCH(Analyse!AP$8,Ponderation!$W:$W,0),MATCH(Analyse!$B$5,Ponderation!$W$2:$AA$2,0))*INDEX(DataBase!$1:$1048576,MATCH(Analyse!$F89,DataBase!$G:$G,0),MATCH(Analyse!AP$8,DataBase!$4:$4,0))</f>
        <v>0</v>
      </c>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c r="ALW89"/>
      <c r="ALX89"/>
    </row>
    <row r="90" spans="1:1012" ht="18">
      <c r="A90" s="112" t="str">
        <f>DataBase!B86</f>
        <v>Cottus gobio</v>
      </c>
      <c r="B90" s="112" t="str">
        <f>DataBase!C86</f>
        <v>Tbars</v>
      </c>
      <c r="C90" s="112" t="str">
        <f>DataBase!D86</f>
        <v>Continental</v>
      </c>
      <c r="D90" s="112" t="str">
        <f>DataBase!E86</f>
        <v>JM. Porcher</v>
      </c>
      <c r="E90" s="112" t="str">
        <f>DataBase!F86</f>
        <v>SEBIO</v>
      </c>
      <c r="F90" s="20" t="str">
        <f t="shared" si="2"/>
        <v>Cottus gobio Tbars</v>
      </c>
      <c r="G90" s="20">
        <f>_xlfn.RANK.EQ(H90,$H$9:$H$997,0)+COUNTIF(H$8:H89,H90)</f>
        <v>242</v>
      </c>
      <c r="H90" s="20">
        <f t="shared" si="3"/>
        <v>210</v>
      </c>
      <c r="I90" s="19">
        <f>INDEX(Ponderation!$W:$AA,MATCH(Analyse!I$8,Ponderation!$W:$W,0),MATCH(Analyse!$B$5,Ponderation!$W$2:$AA$2,0))*INDEX(DataBase!$1:$1048576,MATCH(Analyse!$F90,DataBase!$G:$G,0),MATCH(Analyse!I$8,DataBase!$4:$4,0))</f>
        <v>30</v>
      </c>
      <c r="J90" s="19">
        <f>INDEX(Ponderation!$W:$AA,MATCH(Analyse!J$8,Ponderation!$W:$W,0),MATCH(Analyse!$B$5,Ponderation!$W$2:$AA$2,0))*INDEX(DataBase!$1:$1048576,MATCH(Analyse!$F90,DataBase!$G:$G,0),MATCH(Analyse!J$8,DataBase!$4:$4,0))</f>
        <v>0</v>
      </c>
      <c r="K90" s="19">
        <f>INDEX(Ponderation!$W:$AA,MATCH(Analyse!K$8,Ponderation!$W:$W,0),MATCH(Analyse!$B$5,Ponderation!$W$2:$AA$2,0))*INDEX(DataBase!$1:$1048576,MATCH(Analyse!$F90,DataBase!$G:$G,0),MATCH(Analyse!K$8,DataBase!$4:$4,0))</f>
        <v>0</v>
      </c>
      <c r="L90" s="19">
        <f>INDEX(Ponderation!$W:$AA,MATCH(Analyse!L$8,Ponderation!$W:$W,0),MATCH(Analyse!$B$5,Ponderation!$W$2:$AA$2,0))*INDEX(DataBase!$1:$1048576,MATCH(Analyse!$F90,DataBase!$G:$G,0),MATCH(Analyse!L$8,DataBase!$4:$4,0))</f>
        <v>0</v>
      </c>
      <c r="M90" s="19">
        <f>INDEX(Ponderation!$W:$AA,MATCH(Analyse!M$8,Ponderation!$W:$W,0),MATCH(Analyse!$B$5,Ponderation!$W$2:$AA$2,0))*INDEX(DataBase!$1:$1048576,MATCH(Analyse!$F90,DataBase!$G:$G,0),MATCH(Analyse!M$8,DataBase!$4:$4,0))</f>
        <v>0</v>
      </c>
      <c r="N90" s="19">
        <f>INDEX(Ponderation!$W:$AA,MATCH(Analyse!N$8,Ponderation!$W:$W,0),MATCH(Analyse!$B$5,Ponderation!$W$2:$AA$2,0))*INDEX(DataBase!$1:$1048576,MATCH(Analyse!$F90,DataBase!$G:$G,0),MATCH(Analyse!N$8,DataBase!$4:$4,0))</f>
        <v>10</v>
      </c>
      <c r="O90" s="19">
        <f>INDEX(Ponderation!$W:$AA,MATCH(Analyse!O$8,Ponderation!$W:$W,0),MATCH(Analyse!$B$5,Ponderation!$W$2:$AA$2,0))*INDEX(DataBase!$1:$1048576,MATCH(Analyse!$F90,DataBase!$G:$G,0),MATCH(Analyse!O$8,DataBase!$4:$4,0))</f>
        <v>0</v>
      </c>
      <c r="P90" s="19">
        <f>INDEX(Ponderation!$W:$AA,MATCH(Analyse!P$8,Ponderation!$W:$W,0),MATCH(Analyse!$B$5,Ponderation!$W$2:$AA$2,0))*INDEX(DataBase!$1:$1048576,MATCH(Analyse!$F90,DataBase!$G:$G,0),MATCH(Analyse!P$8,DataBase!$4:$4,0))</f>
        <v>20</v>
      </c>
      <c r="Q90" s="19">
        <f>INDEX(Ponderation!$W:$AA,MATCH(Analyse!Q$8,Ponderation!$W:$W,0),MATCH(Analyse!$B$5,Ponderation!$W$2:$AA$2,0))*INDEX(DataBase!$1:$1048576,MATCH(Analyse!$F90,DataBase!$G:$G,0),MATCH(Analyse!Q$8,DataBase!$4:$4,0))</f>
        <v>0</v>
      </c>
      <c r="R90" s="19">
        <f>INDEX(Ponderation!$W:$AA,MATCH(Analyse!R$8,Ponderation!$W:$W,0),MATCH(Analyse!$B$5,Ponderation!$W$2:$AA$2,0))*INDEX(DataBase!$1:$1048576,MATCH(Analyse!$F90,DataBase!$G:$G,0),MATCH(Analyse!R$8,DataBase!$4:$4,0))</f>
        <v>30</v>
      </c>
      <c r="S90" s="19">
        <f>INDEX(Ponderation!$W:$AA,MATCH(Analyse!S$8,Ponderation!$W:$W,0),MATCH(Analyse!$B$5,Ponderation!$W$2:$AA$2,0))*INDEX(DataBase!$1:$1048576,MATCH(Analyse!$F90,DataBase!$G:$G,0),MATCH(Analyse!S$8,DataBase!$4:$4,0))</f>
        <v>0</v>
      </c>
      <c r="T90" s="19">
        <f>INDEX(Ponderation!$W:$AA,MATCH(Analyse!T$8,Ponderation!$W:$W,0),MATCH(Analyse!$B$5,Ponderation!$W$2:$AA$2,0))*INDEX(DataBase!$1:$1048576,MATCH(Analyse!$F90,DataBase!$G:$G,0),MATCH(Analyse!T$8,DataBase!$4:$4,0))</f>
        <v>0</v>
      </c>
      <c r="U90" s="19">
        <f>INDEX(Ponderation!$W:$AA,MATCH(Analyse!U$8,Ponderation!$W:$W,0),MATCH(Analyse!$B$5,Ponderation!$W$2:$AA$2,0))*INDEX(DataBase!$1:$1048576,MATCH(Analyse!$F90,DataBase!$G:$G,0),MATCH(Analyse!U$8,DataBase!$4:$4,0))</f>
        <v>0</v>
      </c>
      <c r="V90" s="19">
        <f>INDEX(Ponderation!$W:$AA,MATCH(Analyse!V$8,Ponderation!$W:$W,0),MATCH(Analyse!$B$5,Ponderation!$W$2:$AA$2,0))*INDEX(DataBase!$1:$1048576,MATCH(Analyse!$F90,DataBase!$G:$G,0),MATCH(Analyse!V$8,DataBase!$4:$4,0))</f>
        <v>20</v>
      </c>
      <c r="W90" s="19">
        <f>INDEX(Ponderation!$W:$AA,MATCH(Analyse!W$8,Ponderation!$W:$W,0),MATCH(Analyse!$B$5,Ponderation!$W$2:$AA$2,0))*INDEX(DataBase!$1:$1048576,MATCH(Analyse!$F90,DataBase!$G:$G,0),MATCH(Analyse!W$8,DataBase!$4:$4,0))</f>
        <v>0</v>
      </c>
      <c r="X90" s="19">
        <f>INDEX(Ponderation!$W:$AA,MATCH(Analyse!X$8,Ponderation!$W:$W,0),MATCH(Analyse!$B$5,Ponderation!$W$2:$AA$2,0))*INDEX(DataBase!$1:$1048576,MATCH(Analyse!$F90,DataBase!$G:$G,0),MATCH(Analyse!X$8,DataBase!$4:$4,0))</f>
        <v>10</v>
      </c>
      <c r="Y90" s="19">
        <f>INDEX(Ponderation!$W:$AA,MATCH(Analyse!Y$8,Ponderation!$W:$W,0),MATCH(Analyse!$B$5,Ponderation!$W$2:$AA$2,0))*INDEX(DataBase!$1:$1048576,MATCH(Analyse!$F90,DataBase!$G:$G,0),MATCH(Analyse!Y$8,DataBase!$4:$4,0))</f>
        <v>10</v>
      </c>
      <c r="Z90" s="19">
        <f>INDEX(Ponderation!$W:$AA,MATCH(Analyse!Z$8,Ponderation!$W:$W,0),MATCH(Analyse!$B$5,Ponderation!$W$2:$AA$2,0))*INDEX(DataBase!$1:$1048576,MATCH(Analyse!$F90,DataBase!$G:$G,0),MATCH(Analyse!Z$8,DataBase!$4:$4,0))</f>
        <v>0</v>
      </c>
      <c r="AA90" s="19">
        <f>INDEX(Ponderation!$W:$AA,MATCH(Analyse!AA$8,Ponderation!$W:$W,0),MATCH(Analyse!$B$5,Ponderation!$W$2:$AA$2,0))*INDEX(DataBase!$1:$1048576,MATCH(Analyse!$F90,DataBase!$G:$G,0),MATCH(Analyse!AA$8,DataBase!$4:$4,0))</f>
        <v>0</v>
      </c>
      <c r="AB90" s="19">
        <f>INDEX(Ponderation!$W:$AA,MATCH(Analyse!AB$8,Ponderation!$W:$W,0),MATCH(Analyse!$B$5,Ponderation!$W$2:$AA$2,0))*INDEX(DataBase!$1:$1048576,MATCH(Analyse!$F90,DataBase!$G:$G,0),MATCH(Analyse!AB$8,DataBase!$4:$4,0))</f>
        <v>0</v>
      </c>
      <c r="AC90" s="19">
        <f>INDEX(Ponderation!$W:$AA,MATCH(Analyse!AC$8,Ponderation!$W:$W,0),MATCH(Analyse!$B$5,Ponderation!$W$2:$AA$2,0))*INDEX(DataBase!$1:$1048576,MATCH(Analyse!$F90,DataBase!$G:$G,0),MATCH(Analyse!AC$8,DataBase!$4:$4,0))</f>
        <v>0</v>
      </c>
      <c r="AD90" s="19">
        <f>INDEX(Ponderation!$W:$AA,MATCH(Analyse!AD$8,Ponderation!$W:$W,0),MATCH(Analyse!$B$5,Ponderation!$W$2:$AA$2,0))*INDEX(DataBase!$1:$1048576,MATCH(Analyse!$F90,DataBase!$G:$G,0),MATCH(Analyse!AD$8,DataBase!$4:$4,0))</f>
        <v>30</v>
      </c>
      <c r="AE90" s="19">
        <f>INDEX(Ponderation!$W:$AA,MATCH(Analyse!AE$8,Ponderation!$W:$W,0),MATCH(Analyse!$B$5,Ponderation!$W$2:$AA$2,0))*INDEX(DataBase!$1:$1048576,MATCH(Analyse!$F90,DataBase!$G:$G,0),MATCH(Analyse!AE$8,DataBase!$4:$4,0))</f>
        <v>0</v>
      </c>
      <c r="AF90" s="19">
        <f>INDEX(Ponderation!$W:$AA,MATCH(Analyse!AF$8,Ponderation!$W:$W,0),MATCH(Analyse!$B$5,Ponderation!$W$2:$AA$2,0))*INDEX(DataBase!$1:$1048576,MATCH(Analyse!$F90,DataBase!$G:$G,0),MATCH(Analyse!AF$8,DataBase!$4:$4,0))</f>
        <v>0</v>
      </c>
      <c r="AG90" s="19">
        <f>INDEX(Ponderation!$W:$AA,MATCH(Analyse!AG$8,Ponderation!$W:$W,0),MATCH(Analyse!$B$5,Ponderation!$W$2:$AA$2,0))*INDEX(DataBase!$1:$1048576,MATCH(Analyse!$F90,DataBase!$G:$G,0),MATCH(Analyse!AG$8,DataBase!$4:$4,0))</f>
        <v>0</v>
      </c>
      <c r="AH90" s="19">
        <f>INDEX(Ponderation!$W:$AA,MATCH(Analyse!AH$8,Ponderation!$W:$W,0),MATCH(Analyse!$B$5,Ponderation!$W$2:$AA$2,0))*INDEX(DataBase!$1:$1048576,MATCH(Analyse!$F90,DataBase!$G:$G,0),MATCH(Analyse!AH$8,DataBase!$4:$4,0))</f>
        <v>0</v>
      </c>
      <c r="AI90" s="19">
        <f>INDEX(Ponderation!$W:$AA,MATCH(Analyse!AI$8,Ponderation!$W:$W,0),MATCH(Analyse!$B$5,Ponderation!$W$2:$AA$2,0))*INDEX(DataBase!$1:$1048576,MATCH(Analyse!$F90,DataBase!$G:$G,0),MATCH(Analyse!AI$8,DataBase!$4:$4,0))</f>
        <v>10</v>
      </c>
      <c r="AJ90" s="19">
        <f>INDEX(Ponderation!$W:$AA,MATCH(Analyse!AJ$8,Ponderation!$W:$W,0),MATCH(Analyse!$B$5,Ponderation!$W$2:$AA$2,0))*INDEX(DataBase!$1:$1048576,MATCH(Analyse!$F90,DataBase!$G:$G,0),MATCH(Analyse!AJ$8,DataBase!$4:$4,0))</f>
        <v>20</v>
      </c>
      <c r="AK90" s="19">
        <f>INDEX(Ponderation!$W:$AA,MATCH(Analyse!AK$8,Ponderation!$W:$W,0),MATCH(Analyse!$B$5,Ponderation!$W$2:$AA$2,0))*INDEX(DataBase!$1:$1048576,MATCH(Analyse!$F90,DataBase!$G:$G,0),MATCH(Analyse!AK$8,DataBase!$4:$4,0))</f>
        <v>0</v>
      </c>
      <c r="AL90" s="19">
        <f>INDEX(Ponderation!$W:$AA,MATCH(Analyse!AL$8,Ponderation!$W:$W,0),MATCH(Analyse!$B$5,Ponderation!$W$2:$AA$2,0))*INDEX(DataBase!$1:$1048576,MATCH(Analyse!$F90,DataBase!$G:$G,0),MATCH(Analyse!AL$8,DataBase!$4:$4,0))</f>
        <v>0</v>
      </c>
      <c r="AM90" s="19">
        <f>INDEX(Ponderation!$W:$AA,MATCH(Analyse!AM$8,Ponderation!$W:$W,0),MATCH(Analyse!$B$5,Ponderation!$W$2:$AA$2,0))*INDEX(DataBase!$1:$1048576,MATCH(Analyse!$F90,DataBase!$G:$G,0),MATCH(Analyse!AM$8,DataBase!$4:$4,0))</f>
        <v>20</v>
      </c>
      <c r="AN90" s="19">
        <f>INDEX(Ponderation!$W:$AA,MATCH(Analyse!AN$8,Ponderation!$W:$W,0),MATCH(Analyse!$B$5,Ponderation!$W$2:$AA$2,0))*INDEX(DataBase!$1:$1048576,MATCH(Analyse!$F90,DataBase!$G:$G,0),MATCH(Analyse!AN$8,DataBase!$4:$4,0))</f>
        <v>0</v>
      </c>
      <c r="AO90" s="19">
        <f>INDEX(Ponderation!$W:$AA,MATCH(Analyse!AO$8,Ponderation!$W:$W,0),MATCH(Analyse!$B$5,Ponderation!$W$2:$AA$2,0))*INDEX(DataBase!$1:$1048576,MATCH(Analyse!$F90,DataBase!$G:$G,0),MATCH(Analyse!AO$8,DataBase!$4:$4,0))</f>
        <v>0</v>
      </c>
      <c r="AP90" s="19">
        <f>INDEX(Ponderation!$W:$AA,MATCH(Analyse!AP$8,Ponderation!$W:$W,0),MATCH(Analyse!$B$5,Ponderation!$W$2:$AA$2,0))*INDEX(DataBase!$1:$1048576,MATCH(Analyse!$F90,DataBase!$G:$G,0),MATCH(Analyse!AP$8,DataBase!$4:$4,0))</f>
        <v>0</v>
      </c>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AKV90" s="1"/>
      <c r="AKW90" s="1"/>
      <c r="AKX90" s="1"/>
      <c r="AKY90" s="1"/>
      <c r="AKZ90" s="1"/>
      <c r="ALA90" s="1"/>
      <c r="ALB90" s="1"/>
      <c r="ALC90" s="1"/>
      <c r="ALD90" s="1"/>
      <c r="ALE90" s="1"/>
      <c r="ALF90" s="1"/>
      <c r="ALG90" s="1"/>
      <c r="ALH90" s="1"/>
      <c r="ALI90" s="1"/>
      <c r="ALJ90" s="1"/>
      <c r="ALK90" s="1"/>
      <c r="ALL90" s="1"/>
      <c r="ALM90" s="1"/>
      <c r="ALN90" s="1"/>
      <c r="ALO90" s="1"/>
      <c r="ALP90" s="1"/>
      <c r="ALQ90" s="1"/>
      <c r="ALR90" s="1"/>
      <c r="ALS90" s="1"/>
      <c r="ALT90" s="1"/>
      <c r="ALU90" s="1"/>
      <c r="ALV90"/>
      <c r="ALW90"/>
      <c r="ALX90"/>
    </row>
    <row r="91" spans="1:1012" ht="18">
      <c r="A91" s="112" t="str">
        <f>DataBase!B87</f>
        <v>Cottus gobio</v>
      </c>
      <c r="B91" s="112" t="str">
        <f>DataBase!C87</f>
        <v>Cyp3A</v>
      </c>
      <c r="C91" s="112" t="str">
        <f>DataBase!D87</f>
        <v>Continental</v>
      </c>
      <c r="D91" s="112" t="str">
        <f>DataBase!E87</f>
        <v>JM. Porcher</v>
      </c>
      <c r="E91" s="112" t="str">
        <f>DataBase!F87</f>
        <v>SEBIO</v>
      </c>
      <c r="F91" s="20" t="str">
        <f t="shared" si="2"/>
        <v>Cottus gobio Cyp3A</v>
      </c>
      <c r="G91" s="20">
        <f>_xlfn.RANK.EQ(H91,$H$9:$H$997,0)+COUNTIF(H$8:H90,H91)</f>
        <v>260</v>
      </c>
      <c r="H91" s="20">
        <f t="shared" si="3"/>
        <v>200</v>
      </c>
      <c r="I91" s="19">
        <f>INDEX(Ponderation!$W:$AA,MATCH(Analyse!I$8,Ponderation!$W:$W,0),MATCH(Analyse!$B$5,Ponderation!$W$2:$AA$2,0))*INDEX(DataBase!$1:$1048576,MATCH(Analyse!$F91,DataBase!$G:$G,0),MATCH(Analyse!I$8,DataBase!$4:$4,0))</f>
        <v>0</v>
      </c>
      <c r="J91" s="19">
        <f>INDEX(Ponderation!$W:$AA,MATCH(Analyse!J$8,Ponderation!$W:$W,0),MATCH(Analyse!$B$5,Ponderation!$W$2:$AA$2,0))*INDEX(DataBase!$1:$1048576,MATCH(Analyse!$F91,DataBase!$G:$G,0),MATCH(Analyse!J$8,DataBase!$4:$4,0))</f>
        <v>20</v>
      </c>
      <c r="K91" s="19">
        <f>INDEX(Ponderation!$W:$AA,MATCH(Analyse!K$8,Ponderation!$W:$W,0),MATCH(Analyse!$B$5,Ponderation!$W$2:$AA$2,0))*INDEX(DataBase!$1:$1048576,MATCH(Analyse!$F91,DataBase!$G:$G,0),MATCH(Analyse!K$8,DataBase!$4:$4,0))</f>
        <v>0</v>
      </c>
      <c r="L91" s="19">
        <f>INDEX(Ponderation!$W:$AA,MATCH(Analyse!L$8,Ponderation!$W:$W,0),MATCH(Analyse!$B$5,Ponderation!$W$2:$AA$2,0))*INDEX(DataBase!$1:$1048576,MATCH(Analyse!$F91,DataBase!$G:$G,0),MATCH(Analyse!L$8,DataBase!$4:$4,0))</f>
        <v>0</v>
      </c>
      <c r="M91" s="19">
        <f>INDEX(Ponderation!$W:$AA,MATCH(Analyse!M$8,Ponderation!$W:$W,0),MATCH(Analyse!$B$5,Ponderation!$W$2:$AA$2,0))*INDEX(DataBase!$1:$1048576,MATCH(Analyse!$F91,DataBase!$G:$G,0),MATCH(Analyse!M$8,DataBase!$4:$4,0))</f>
        <v>0</v>
      </c>
      <c r="N91" s="19">
        <f>INDEX(Ponderation!$W:$AA,MATCH(Analyse!N$8,Ponderation!$W:$W,0),MATCH(Analyse!$B$5,Ponderation!$W$2:$AA$2,0))*INDEX(DataBase!$1:$1048576,MATCH(Analyse!$F91,DataBase!$G:$G,0),MATCH(Analyse!N$8,DataBase!$4:$4,0))</f>
        <v>10</v>
      </c>
      <c r="O91" s="19">
        <f>INDEX(Ponderation!$W:$AA,MATCH(Analyse!O$8,Ponderation!$W:$W,0),MATCH(Analyse!$B$5,Ponderation!$W$2:$AA$2,0))*INDEX(DataBase!$1:$1048576,MATCH(Analyse!$F91,DataBase!$G:$G,0),MATCH(Analyse!O$8,DataBase!$4:$4,0))</f>
        <v>0</v>
      </c>
      <c r="P91" s="19">
        <f>INDEX(Ponderation!$W:$AA,MATCH(Analyse!P$8,Ponderation!$W:$W,0),MATCH(Analyse!$B$5,Ponderation!$W$2:$AA$2,0))*INDEX(DataBase!$1:$1048576,MATCH(Analyse!$F91,DataBase!$G:$G,0),MATCH(Analyse!P$8,DataBase!$4:$4,0))</f>
        <v>20</v>
      </c>
      <c r="Q91" s="19">
        <f>INDEX(Ponderation!$W:$AA,MATCH(Analyse!Q$8,Ponderation!$W:$W,0),MATCH(Analyse!$B$5,Ponderation!$W$2:$AA$2,0))*INDEX(DataBase!$1:$1048576,MATCH(Analyse!$F91,DataBase!$G:$G,0),MATCH(Analyse!Q$8,DataBase!$4:$4,0))</f>
        <v>0</v>
      </c>
      <c r="R91" s="19">
        <f>INDEX(Ponderation!$W:$AA,MATCH(Analyse!R$8,Ponderation!$W:$W,0),MATCH(Analyse!$B$5,Ponderation!$W$2:$AA$2,0))*INDEX(DataBase!$1:$1048576,MATCH(Analyse!$F91,DataBase!$G:$G,0),MATCH(Analyse!R$8,DataBase!$4:$4,0))</f>
        <v>30</v>
      </c>
      <c r="S91" s="19">
        <f>INDEX(Ponderation!$W:$AA,MATCH(Analyse!S$8,Ponderation!$W:$W,0),MATCH(Analyse!$B$5,Ponderation!$W$2:$AA$2,0))*INDEX(DataBase!$1:$1048576,MATCH(Analyse!$F91,DataBase!$G:$G,0),MATCH(Analyse!S$8,DataBase!$4:$4,0))</f>
        <v>0</v>
      </c>
      <c r="T91" s="19">
        <f>INDEX(Ponderation!$W:$AA,MATCH(Analyse!T$8,Ponderation!$W:$W,0),MATCH(Analyse!$B$5,Ponderation!$W$2:$AA$2,0))*INDEX(DataBase!$1:$1048576,MATCH(Analyse!$F91,DataBase!$G:$G,0),MATCH(Analyse!T$8,DataBase!$4:$4,0))</f>
        <v>0</v>
      </c>
      <c r="U91" s="19">
        <f>INDEX(Ponderation!$W:$AA,MATCH(Analyse!U$8,Ponderation!$W:$W,0),MATCH(Analyse!$B$5,Ponderation!$W$2:$AA$2,0))*INDEX(DataBase!$1:$1048576,MATCH(Analyse!$F91,DataBase!$G:$G,0),MATCH(Analyse!U$8,DataBase!$4:$4,0))</f>
        <v>0</v>
      </c>
      <c r="V91" s="19">
        <f>INDEX(Ponderation!$W:$AA,MATCH(Analyse!V$8,Ponderation!$W:$W,0),MATCH(Analyse!$B$5,Ponderation!$W$2:$AA$2,0))*INDEX(DataBase!$1:$1048576,MATCH(Analyse!$F91,DataBase!$G:$G,0),MATCH(Analyse!V$8,DataBase!$4:$4,0))</f>
        <v>20</v>
      </c>
      <c r="W91" s="19">
        <f>INDEX(Ponderation!$W:$AA,MATCH(Analyse!W$8,Ponderation!$W:$W,0),MATCH(Analyse!$B$5,Ponderation!$W$2:$AA$2,0))*INDEX(DataBase!$1:$1048576,MATCH(Analyse!$F91,DataBase!$G:$G,0),MATCH(Analyse!W$8,DataBase!$4:$4,0))</f>
        <v>0</v>
      </c>
      <c r="X91" s="19">
        <f>INDEX(Ponderation!$W:$AA,MATCH(Analyse!X$8,Ponderation!$W:$W,0),MATCH(Analyse!$B$5,Ponderation!$W$2:$AA$2,0))*INDEX(DataBase!$1:$1048576,MATCH(Analyse!$F91,DataBase!$G:$G,0),MATCH(Analyse!X$8,DataBase!$4:$4,0))</f>
        <v>10</v>
      </c>
      <c r="Y91" s="19">
        <f>INDEX(Ponderation!$W:$AA,MATCH(Analyse!Y$8,Ponderation!$W:$W,0),MATCH(Analyse!$B$5,Ponderation!$W$2:$AA$2,0))*INDEX(DataBase!$1:$1048576,MATCH(Analyse!$F91,DataBase!$G:$G,0),MATCH(Analyse!Y$8,DataBase!$4:$4,0))</f>
        <v>10</v>
      </c>
      <c r="Z91" s="19">
        <f>INDEX(Ponderation!$W:$AA,MATCH(Analyse!Z$8,Ponderation!$W:$W,0),MATCH(Analyse!$B$5,Ponderation!$W$2:$AA$2,0))*INDEX(DataBase!$1:$1048576,MATCH(Analyse!$F91,DataBase!$G:$G,0),MATCH(Analyse!Z$8,DataBase!$4:$4,0))</f>
        <v>0</v>
      </c>
      <c r="AA91" s="19">
        <f>INDEX(Ponderation!$W:$AA,MATCH(Analyse!AA$8,Ponderation!$W:$W,0),MATCH(Analyse!$B$5,Ponderation!$W$2:$AA$2,0))*INDEX(DataBase!$1:$1048576,MATCH(Analyse!$F91,DataBase!$G:$G,0),MATCH(Analyse!AA$8,DataBase!$4:$4,0))</f>
        <v>0</v>
      </c>
      <c r="AB91" s="19">
        <f>INDEX(Ponderation!$W:$AA,MATCH(Analyse!AB$8,Ponderation!$W:$W,0),MATCH(Analyse!$B$5,Ponderation!$W$2:$AA$2,0))*INDEX(DataBase!$1:$1048576,MATCH(Analyse!$F91,DataBase!$G:$G,0),MATCH(Analyse!AB$8,DataBase!$4:$4,0))</f>
        <v>0</v>
      </c>
      <c r="AC91" s="19">
        <f>INDEX(Ponderation!$W:$AA,MATCH(Analyse!AC$8,Ponderation!$W:$W,0),MATCH(Analyse!$B$5,Ponderation!$W$2:$AA$2,0))*INDEX(DataBase!$1:$1048576,MATCH(Analyse!$F91,DataBase!$G:$G,0),MATCH(Analyse!AC$8,DataBase!$4:$4,0))</f>
        <v>0</v>
      </c>
      <c r="AD91" s="19">
        <f>INDEX(Ponderation!$W:$AA,MATCH(Analyse!AD$8,Ponderation!$W:$W,0),MATCH(Analyse!$B$5,Ponderation!$W$2:$AA$2,0))*INDEX(DataBase!$1:$1048576,MATCH(Analyse!$F91,DataBase!$G:$G,0),MATCH(Analyse!AD$8,DataBase!$4:$4,0))</f>
        <v>30</v>
      </c>
      <c r="AE91" s="19">
        <f>INDEX(Ponderation!$W:$AA,MATCH(Analyse!AE$8,Ponderation!$W:$W,0),MATCH(Analyse!$B$5,Ponderation!$W$2:$AA$2,0))*INDEX(DataBase!$1:$1048576,MATCH(Analyse!$F91,DataBase!$G:$G,0),MATCH(Analyse!AE$8,DataBase!$4:$4,0))</f>
        <v>0</v>
      </c>
      <c r="AF91" s="19">
        <f>INDEX(Ponderation!$W:$AA,MATCH(Analyse!AF$8,Ponderation!$W:$W,0),MATCH(Analyse!$B$5,Ponderation!$W$2:$AA$2,0))*INDEX(DataBase!$1:$1048576,MATCH(Analyse!$F91,DataBase!$G:$G,0),MATCH(Analyse!AF$8,DataBase!$4:$4,0))</f>
        <v>0</v>
      </c>
      <c r="AG91" s="19">
        <f>INDEX(Ponderation!$W:$AA,MATCH(Analyse!AG$8,Ponderation!$W:$W,0),MATCH(Analyse!$B$5,Ponderation!$W$2:$AA$2,0))*INDEX(DataBase!$1:$1048576,MATCH(Analyse!$F91,DataBase!$G:$G,0),MATCH(Analyse!AG$8,DataBase!$4:$4,0))</f>
        <v>0</v>
      </c>
      <c r="AH91" s="19">
        <f>INDEX(Ponderation!$W:$AA,MATCH(Analyse!AH$8,Ponderation!$W:$W,0),MATCH(Analyse!$B$5,Ponderation!$W$2:$AA$2,0))*INDEX(DataBase!$1:$1048576,MATCH(Analyse!$F91,DataBase!$G:$G,0),MATCH(Analyse!AH$8,DataBase!$4:$4,0))</f>
        <v>0</v>
      </c>
      <c r="AI91" s="19">
        <f>INDEX(Ponderation!$W:$AA,MATCH(Analyse!AI$8,Ponderation!$W:$W,0),MATCH(Analyse!$B$5,Ponderation!$W$2:$AA$2,0))*INDEX(DataBase!$1:$1048576,MATCH(Analyse!$F91,DataBase!$G:$G,0),MATCH(Analyse!AI$8,DataBase!$4:$4,0))</f>
        <v>10</v>
      </c>
      <c r="AJ91" s="19">
        <f>INDEX(Ponderation!$W:$AA,MATCH(Analyse!AJ$8,Ponderation!$W:$W,0),MATCH(Analyse!$B$5,Ponderation!$W$2:$AA$2,0))*INDEX(DataBase!$1:$1048576,MATCH(Analyse!$F91,DataBase!$G:$G,0),MATCH(Analyse!AJ$8,DataBase!$4:$4,0))</f>
        <v>20</v>
      </c>
      <c r="AK91" s="19">
        <f>INDEX(Ponderation!$W:$AA,MATCH(Analyse!AK$8,Ponderation!$W:$W,0),MATCH(Analyse!$B$5,Ponderation!$W$2:$AA$2,0))*INDEX(DataBase!$1:$1048576,MATCH(Analyse!$F91,DataBase!$G:$G,0),MATCH(Analyse!AK$8,DataBase!$4:$4,0))</f>
        <v>0</v>
      </c>
      <c r="AL91" s="19">
        <f>INDEX(Ponderation!$W:$AA,MATCH(Analyse!AL$8,Ponderation!$W:$W,0),MATCH(Analyse!$B$5,Ponderation!$W$2:$AA$2,0))*INDEX(DataBase!$1:$1048576,MATCH(Analyse!$F91,DataBase!$G:$G,0),MATCH(Analyse!AL$8,DataBase!$4:$4,0))</f>
        <v>0</v>
      </c>
      <c r="AM91" s="19">
        <f>INDEX(Ponderation!$W:$AA,MATCH(Analyse!AM$8,Ponderation!$W:$W,0),MATCH(Analyse!$B$5,Ponderation!$W$2:$AA$2,0))*INDEX(DataBase!$1:$1048576,MATCH(Analyse!$F91,DataBase!$G:$G,0),MATCH(Analyse!AM$8,DataBase!$4:$4,0))</f>
        <v>20</v>
      </c>
      <c r="AN91" s="19">
        <f>INDEX(Ponderation!$W:$AA,MATCH(Analyse!AN$8,Ponderation!$W:$W,0),MATCH(Analyse!$B$5,Ponderation!$W$2:$AA$2,0))*INDEX(DataBase!$1:$1048576,MATCH(Analyse!$F91,DataBase!$G:$G,0),MATCH(Analyse!AN$8,DataBase!$4:$4,0))</f>
        <v>0</v>
      </c>
      <c r="AO91" s="19">
        <f>INDEX(Ponderation!$W:$AA,MATCH(Analyse!AO$8,Ponderation!$W:$W,0),MATCH(Analyse!$B$5,Ponderation!$W$2:$AA$2,0))*INDEX(DataBase!$1:$1048576,MATCH(Analyse!$F91,DataBase!$G:$G,0),MATCH(Analyse!AO$8,DataBase!$4:$4,0))</f>
        <v>0</v>
      </c>
      <c r="AP91" s="19">
        <f>INDEX(Ponderation!$W:$AA,MATCH(Analyse!AP$8,Ponderation!$W:$W,0),MATCH(Analyse!$B$5,Ponderation!$W$2:$AA$2,0))*INDEX(DataBase!$1:$1048576,MATCH(Analyse!$F91,DataBase!$G:$G,0),MATCH(Analyse!AP$8,DataBase!$4:$4,0))</f>
        <v>0</v>
      </c>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c r="ALW91"/>
      <c r="ALX91"/>
    </row>
    <row r="92" spans="1:1012" ht="18">
      <c r="A92" s="112" t="str">
        <f>DataBase!B88</f>
        <v>Cottus gobio</v>
      </c>
      <c r="B92" s="112" t="str">
        <f>DataBase!C88</f>
        <v>GSH</v>
      </c>
      <c r="C92" s="112" t="str">
        <f>DataBase!D88</f>
        <v>Continental</v>
      </c>
      <c r="D92" s="112" t="str">
        <f>DataBase!E88</f>
        <v>JM. Porcher</v>
      </c>
      <c r="E92" s="112" t="str">
        <f>DataBase!F88</f>
        <v>SEBIO</v>
      </c>
      <c r="F92" s="20" t="str">
        <f t="shared" si="2"/>
        <v>Cottus gobio GSH</v>
      </c>
      <c r="G92" s="20">
        <f>_xlfn.RANK.EQ(H92,$H$9:$H$997,0)+COUNTIF(H$8:H91,H92)</f>
        <v>319</v>
      </c>
      <c r="H92" s="20">
        <f t="shared" si="3"/>
        <v>170</v>
      </c>
      <c r="I92" s="19">
        <f>INDEX(Ponderation!$W:$AA,MATCH(Analyse!I$8,Ponderation!$W:$W,0),MATCH(Analyse!$B$5,Ponderation!$W$2:$AA$2,0))*INDEX(DataBase!$1:$1048576,MATCH(Analyse!$F92,DataBase!$G:$G,0),MATCH(Analyse!I$8,DataBase!$4:$4,0))</f>
        <v>30</v>
      </c>
      <c r="J92" s="19">
        <f>INDEX(Ponderation!$W:$AA,MATCH(Analyse!J$8,Ponderation!$W:$W,0),MATCH(Analyse!$B$5,Ponderation!$W$2:$AA$2,0))*INDEX(DataBase!$1:$1048576,MATCH(Analyse!$F92,DataBase!$G:$G,0),MATCH(Analyse!J$8,DataBase!$4:$4,0))</f>
        <v>0</v>
      </c>
      <c r="K92" s="19">
        <f>INDEX(Ponderation!$W:$AA,MATCH(Analyse!K$8,Ponderation!$W:$W,0),MATCH(Analyse!$B$5,Ponderation!$W$2:$AA$2,0))*INDEX(DataBase!$1:$1048576,MATCH(Analyse!$F92,DataBase!$G:$G,0),MATCH(Analyse!K$8,DataBase!$4:$4,0))</f>
        <v>0</v>
      </c>
      <c r="L92" s="19">
        <f>INDEX(Ponderation!$W:$AA,MATCH(Analyse!L$8,Ponderation!$W:$W,0),MATCH(Analyse!$B$5,Ponderation!$W$2:$AA$2,0))*INDEX(DataBase!$1:$1048576,MATCH(Analyse!$F92,DataBase!$G:$G,0),MATCH(Analyse!L$8,DataBase!$4:$4,0))</f>
        <v>0</v>
      </c>
      <c r="M92" s="19">
        <f>INDEX(Ponderation!$W:$AA,MATCH(Analyse!M$8,Ponderation!$W:$W,0),MATCH(Analyse!$B$5,Ponderation!$W$2:$AA$2,0))*INDEX(DataBase!$1:$1048576,MATCH(Analyse!$F92,DataBase!$G:$G,0),MATCH(Analyse!M$8,DataBase!$4:$4,0))</f>
        <v>0</v>
      </c>
      <c r="N92" s="19">
        <f>INDEX(Ponderation!$W:$AA,MATCH(Analyse!N$8,Ponderation!$W:$W,0),MATCH(Analyse!$B$5,Ponderation!$W$2:$AA$2,0))*INDEX(DataBase!$1:$1048576,MATCH(Analyse!$F92,DataBase!$G:$G,0),MATCH(Analyse!N$8,DataBase!$4:$4,0))</f>
        <v>10</v>
      </c>
      <c r="O92" s="19">
        <f>INDEX(Ponderation!$W:$AA,MATCH(Analyse!O$8,Ponderation!$W:$W,0),MATCH(Analyse!$B$5,Ponderation!$W$2:$AA$2,0))*INDEX(DataBase!$1:$1048576,MATCH(Analyse!$F92,DataBase!$G:$G,0),MATCH(Analyse!O$8,DataBase!$4:$4,0))</f>
        <v>0</v>
      </c>
      <c r="P92" s="19">
        <f>INDEX(Ponderation!$W:$AA,MATCH(Analyse!P$8,Ponderation!$W:$W,0),MATCH(Analyse!$B$5,Ponderation!$W$2:$AA$2,0))*INDEX(DataBase!$1:$1048576,MATCH(Analyse!$F92,DataBase!$G:$G,0),MATCH(Analyse!P$8,DataBase!$4:$4,0))</f>
        <v>20</v>
      </c>
      <c r="Q92" s="19">
        <f>INDEX(Ponderation!$W:$AA,MATCH(Analyse!Q$8,Ponderation!$W:$W,0),MATCH(Analyse!$B$5,Ponderation!$W$2:$AA$2,0))*INDEX(DataBase!$1:$1048576,MATCH(Analyse!$F92,DataBase!$G:$G,0),MATCH(Analyse!Q$8,DataBase!$4:$4,0))</f>
        <v>0</v>
      </c>
      <c r="R92" s="19">
        <f>INDEX(Ponderation!$W:$AA,MATCH(Analyse!R$8,Ponderation!$W:$W,0),MATCH(Analyse!$B$5,Ponderation!$W$2:$AA$2,0))*INDEX(DataBase!$1:$1048576,MATCH(Analyse!$F92,DataBase!$G:$G,0),MATCH(Analyse!R$8,DataBase!$4:$4,0))</f>
        <v>30</v>
      </c>
      <c r="S92" s="19">
        <f>INDEX(Ponderation!$W:$AA,MATCH(Analyse!S$8,Ponderation!$W:$W,0),MATCH(Analyse!$B$5,Ponderation!$W$2:$AA$2,0))*INDEX(DataBase!$1:$1048576,MATCH(Analyse!$F92,DataBase!$G:$G,0),MATCH(Analyse!S$8,DataBase!$4:$4,0))</f>
        <v>0</v>
      </c>
      <c r="T92" s="19">
        <f>INDEX(Ponderation!$W:$AA,MATCH(Analyse!T$8,Ponderation!$W:$W,0),MATCH(Analyse!$B$5,Ponderation!$W$2:$AA$2,0))*INDEX(DataBase!$1:$1048576,MATCH(Analyse!$F92,DataBase!$G:$G,0),MATCH(Analyse!T$8,DataBase!$4:$4,0))</f>
        <v>0</v>
      </c>
      <c r="U92" s="19">
        <f>INDEX(Ponderation!$W:$AA,MATCH(Analyse!U$8,Ponderation!$W:$W,0),MATCH(Analyse!$B$5,Ponderation!$W$2:$AA$2,0))*INDEX(DataBase!$1:$1048576,MATCH(Analyse!$F92,DataBase!$G:$G,0),MATCH(Analyse!U$8,DataBase!$4:$4,0))</f>
        <v>0</v>
      </c>
      <c r="V92" s="19">
        <f>INDEX(Ponderation!$W:$AA,MATCH(Analyse!V$8,Ponderation!$W:$W,0),MATCH(Analyse!$B$5,Ponderation!$W$2:$AA$2,0))*INDEX(DataBase!$1:$1048576,MATCH(Analyse!$F92,DataBase!$G:$G,0),MATCH(Analyse!V$8,DataBase!$4:$4,0))</f>
        <v>20</v>
      </c>
      <c r="W92" s="19">
        <f>INDEX(Ponderation!$W:$AA,MATCH(Analyse!W$8,Ponderation!$W:$W,0),MATCH(Analyse!$B$5,Ponderation!$W$2:$AA$2,0))*INDEX(DataBase!$1:$1048576,MATCH(Analyse!$F92,DataBase!$G:$G,0),MATCH(Analyse!W$8,DataBase!$4:$4,0))</f>
        <v>0</v>
      </c>
      <c r="X92" s="19">
        <f>INDEX(Ponderation!$W:$AA,MATCH(Analyse!X$8,Ponderation!$W:$W,0),MATCH(Analyse!$B$5,Ponderation!$W$2:$AA$2,0))*INDEX(DataBase!$1:$1048576,MATCH(Analyse!$F92,DataBase!$G:$G,0),MATCH(Analyse!X$8,DataBase!$4:$4,0))</f>
        <v>10</v>
      </c>
      <c r="Y92" s="19">
        <f>INDEX(Ponderation!$W:$AA,MATCH(Analyse!Y$8,Ponderation!$W:$W,0),MATCH(Analyse!$B$5,Ponderation!$W$2:$AA$2,0))*INDEX(DataBase!$1:$1048576,MATCH(Analyse!$F92,DataBase!$G:$G,0),MATCH(Analyse!Y$8,DataBase!$4:$4,0))</f>
        <v>10</v>
      </c>
      <c r="Z92" s="19">
        <f>INDEX(Ponderation!$W:$AA,MATCH(Analyse!Z$8,Ponderation!$W:$W,0),MATCH(Analyse!$B$5,Ponderation!$W$2:$AA$2,0))*INDEX(DataBase!$1:$1048576,MATCH(Analyse!$F92,DataBase!$G:$G,0),MATCH(Analyse!Z$8,DataBase!$4:$4,0))</f>
        <v>0</v>
      </c>
      <c r="AA92" s="19">
        <f>INDEX(Ponderation!$W:$AA,MATCH(Analyse!AA$8,Ponderation!$W:$W,0),MATCH(Analyse!$B$5,Ponderation!$W$2:$AA$2,0))*INDEX(DataBase!$1:$1048576,MATCH(Analyse!$F92,DataBase!$G:$G,0),MATCH(Analyse!AA$8,DataBase!$4:$4,0))</f>
        <v>0</v>
      </c>
      <c r="AB92" s="19">
        <f>INDEX(Ponderation!$W:$AA,MATCH(Analyse!AB$8,Ponderation!$W:$W,0),MATCH(Analyse!$B$5,Ponderation!$W$2:$AA$2,0))*INDEX(DataBase!$1:$1048576,MATCH(Analyse!$F92,DataBase!$G:$G,0),MATCH(Analyse!AB$8,DataBase!$4:$4,0))</f>
        <v>0</v>
      </c>
      <c r="AC92" s="19">
        <f>INDEX(Ponderation!$W:$AA,MATCH(Analyse!AC$8,Ponderation!$W:$W,0),MATCH(Analyse!$B$5,Ponderation!$W$2:$AA$2,0))*INDEX(DataBase!$1:$1048576,MATCH(Analyse!$F92,DataBase!$G:$G,0),MATCH(Analyse!AC$8,DataBase!$4:$4,0))</f>
        <v>0</v>
      </c>
      <c r="AD92" s="19">
        <f>INDEX(Ponderation!$W:$AA,MATCH(Analyse!AD$8,Ponderation!$W:$W,0),MATCH(Analyse!$B$5,Ponderation!$W$2:$AA$2,0))*INDEX(DataBase!$1:$1048576,MATCH(Analyse!$F92,DataBase!$G:$G,0),MATCH(Analyse!AD$8,DataBase!$4:$4,0))</f>
        <v>30</v>
      </c>
      <c r="AE92" s="19">
        <f>INDEX(Ponderation!$W:$AA,MATCH(Analyse!AE$8,Ponderation!$W:$W,0),MATCH(Analyse!$B$5,Ponderation!$W$2:$AA$2,0))*INDEX(DataBase!$1:$1048576,MATCH(Analyse!$F92,DataBase!$G:$G,0),MATCH(Analyse!AE$8,DataBase!$4:$4,0))</f>
        <v>0</v>
      </c>
      <c r="AF92" s="19">
        <f>INDEX(Ponderation!$W:$AA,MATCH(Analyse!AF$8,Ponderation!$W:$W,0),MATCH(Analyse!$B$5,Ponderation!$W$2:$AA$2,0))*INDEX(DataBase!$1:$1048576,MATCH(Analyse!$F92,DataBase!$G:$G,0),MATCH(Analyse!AF$8,DataBase!$4:$4,0))</f>
        <v>0</v>
      </c>
      <c r="AG92" s="19">
        <f>INDEX(Ponderation!$W:$AA,MATCH(Analyse!AG$8,Ponderation!$W:$W,0),MATCH(Analyse!$B$5,Ponderation!$W$2:$AA$2,0))*INDEX(DataBase!$1:$1048576,MATCH(Analyse!$F92,DataBase!$G:$G,0),MATCH(Analyse!AG$8,DataBase!$4:$4,0))</f>
        <v>0</v>
      </c>
      <c r="AH92" s="19">
        <f>INDEX(Ponderation!$W:$AA,MATCH(Analyse!AH$8,Ponderation!$W:$W,0),MATCH(Analyse!$B$5,Ponderation!$W$2:$AA$2,0))*INDEX(DataBase!$1:$1048576,MATCH(Analyse!$F92,DataBase!$G:$G,0),MATCH(Analyse!AH$8,DataBase!$4:$4,0))</f>
        <v>0</v>
      </c>
      <c r="AI92" s="19">
        <f>INDEX(Ponderation!$W:$AA,MATCH(Analyse!AI$8,Ponderation!$W:$W,0),MATCH(Analyse!$B$5,Ponderation!$W$2:$AA$2,0))*INDEX(DataBase!$1:$1048576,MATCH(Analyse!$F92,DataBase!$G:$G,0),MATCH(Analyse!AI$8,DataBase!$4:$4,0))</f>
        <v>10</v>
      </c>
      <c r="AJ92" s="19">
        <f>INDEX(Ponderation!$W:$AA,MATCH(Analyse!AJ$8,Ponderation!$W:$W,0),MATCH(Analyse!$B$5,Ponderation!$W$2:$AA$2,0))*INDEX(DataBase!$1:$1048576,MATCH(Analyse!$F92,DataBase!$G:$G,0),MATCH(Analyse!AJ$8,DataBase!$4:$4,0))</f>
        <v>0</v>
      </c>
      <c r="AK92" s="19">
        <f>INDEX(Ponderation!$W:$AA,MATCH(Analyse!AK$8,Ponderation!$W:$W,0),MATCH(Analyse!$B$5,Ponderation!$W$2:$AA$2,0))*INDEX(DataBase!$1:$1048576,MATCH(Analyse!$F92,DataBase!$G:$G,0),MATCH(Analyse!AK$8,DataBase!$4:$4,0))</f>
        <v>0</v>
      </c>
      <c r="AL92" s="19">
        <f>INDEX(Ponderation!$W:$AA,MATCH(Analyse!AL$8,Ponderation!$W:$W,0),MATCH(Analyse!$B$5,Ponderation!$W$2:$AA$2,0))*INDEX(DataBase!$1:$1048576,MATCH(Analyse!$F92,DataBase!$G:$G,0),MATCH(Analyse!AL$8,DataBase!$4:$4,0))</f>
        <v>0</v>
      </c>
      <c r="AM92" s="19">
        <f>INDEX(Ponderation!$W:$AA,MATCH(Analyse!AM$8,Ponderation!$W:$W,0),MATCH(Analyse!$B$5,Ponderation!$W$2:$AA$2,0))*INDEX(DataBase!$1:$1048576,MATCH(Analyse!$F92,DataBase!$G:$G,0),MATCH(Analyse!AM$8,DataBase!$4:$4,0))</f>
        <v>0</v>
      </c>
      <c r="AN92" s="19">
        <f>INDEX(Ponderation!$W:$AA,MATCH(Analyse!AN$8,Ponderation!$W:$W,0),MATCH(Analyse!$B$5,Ponderation!$W$2:$AA$2,0))*INDEX(DataBase!$1:$1048576,MATCH(Analyse!$F92,DataBase!$G:$G,0),MATCH(Analyse!AN$8,DataBase!$4:$4,0))</f>
        <v>0</v>
      </c>
      <c r="AO92" s="19">
        <f>INDEX(Ponderation!$W:$AA,MATCH(Analyse!AO$8,Ponderation!$W:$W,0),MATCH(Analyse!$B$5,Ponderation!$W$2:$AA$2,0))*INDEX(DataBase!$1:$1048576,MATCH(Analyse!$F92,DataBase!$G:$G,0),MATCH(Analyse!AO$8,DataBase!$4:$4,0))</f>
        <v>0</v>
      </c>
      <c r="AP92" s="19">
        <f>INDEX(Ponderation!$W:$AA,MATCH(Analyse!AP$8,Ponderation!$W:$W,0),MATCH(Analyse!$B$5,Ponderation!$W$2:$AA$2,0))*INDEX(DataBase!$1:$1048576,MATCH(Analyse!$F92,DataBase!$G:$G,0),MATCH(Analyse!AP$8,DataBase!$4:$4,0))</f>
        <v>0</v>
      </c>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AKV92" s="1"/>
      <c r="AKW92" s="1"/>
      <c r="AKX92" s="1"/>
      <c r="AKY92" s="1"/>
      <c r="AKZ92" s="1"/>
      <c r="ALA92" s="1"/>
      <c r="ALB92" s="1"/>
      <c r="ALC92" s="1"/>
      <c r="ALD92" s="1"/>
      <c r="ALE92" s="1"/>
      <c r="ALF92" s="1"/>
      <c r="ALG92" s="1"/>
      <c r="ALH92" s="1"/>
      <c r="ALI92" s="1"/>
      <c r="ALJ92" s="1"/>
      <c r="ALK92" s="1"/>
      <c r="ALL92" s="1"/>
      <c r="ALM92" s="1"/>
      <c r="ALN92" s="1"/>
      <c r="ALO92" s="1"/>
      <c r="ALP92" s="1"/>
      <c r="ALQ92" s="1"/>
      <c r="ALR92" s="1"/>
      <c r="ALS92" s="1"/>
      <c r="ALT92" s="1"/>
      <c r="ALU92" s="1"/>
      <c r="ALV92"/>
      <c r="ALW92"/>
      <c r="ALX92"/>
    </row>
    <row r="93" spans="1:1012" ht="18">
      <c r="A93" s="112" t="str">
        <f>DataBase!B89</f>
        <v>Cottus gobio</v>
      </c>
      <c r="B93" s="112" t="str">
        <f>DataBase!C89</f>
        <v>SOD</v>
      </c>
      <c r="C93" s="112" t="str">
        <f>DataBase!D89</f>
        <v>Continental</v>
      </c>
      <c r="D93" s="112" t="str">
        <f>DataBase!E89</f>
        <v>JM. Porcher</v>
      </c>
      <c r="E93" s="112" t="str">
        <f>DataBase!F89</f>
        <v>SEBIO</v>
      </c>
      <c r="F93" s="20" t="str">
        <f t="shared" si="2"/>
        <v>Cottus gobio SOD</v>
      </c>
      <c r="G93" s="20">
        <f>_xlfn.RANK.EQ(H93,$H$9:$H$997,0)+COUNTIF(H$8:H92,H93)</f>
        <v>243</v>
      </c>
      <c r="H93" s="20">
        <f t="shared" si="3"/>
        <v>210</v>
      </c>
      <c r="I93" s="19">
        <f>INDEX(Ponderation!$W:$AA,MATCH(Analyse!I$8,Ponderation!$W:$W,0),MATCH(Analyse!$B$5,Ponderation!$W$2:$AA$2,0))*INDEX(DataBase!$1:$1048576,MATCH(Analyse!$F93,DataBase!$G:$G,0),MATCH(Analyse!I$8,DataBase!$4:$4,0))</f>
        <v>30</v>
      </c>
      <c r="J93" s="19">
        <f>INDEX(Ponderation!$W:$AA,MATCH(Analyse!J$8,Ponderation!$W:$W,0),MATCH(Analyse!$B$5,Ponderation!$W$2:$AA$2,0))*INDEX(DataBase!$1:$1048576,MATCH(Analyse!$F93,DataBase!$G:$G,0),MATCH(Analyse!J$8,DataBase!$4:$4,0))</f>
        <v>0</v>
      </c>
      <c r="K93" s="19">
        <f>INDEX(Ponderation!$W:$AA,MATCH(Analyse!K$8,Ponderation!$W:$W,0),MATCH(Analyse!$B$5,Ponderation!$W$2:$AA$2,0))*INDEX(DataBase!$1:$1048576,MATCH(Analyse!$F93,DataBase!$G:$G,0),MATCH(Analyse!K$8,DataBase!$4:$4,0))</f>
        <v>0</v>
      </c>
      <c r="L93" s="19">
        <f>INDEX(Ponderation!$W:$AA,MATCH(Analyse!L$8,Ponderation!$W:$W,0),MATCH(Analyse!$B$5,Ponderation!$W$2:$AA$2,0))*INDEX(DataBase!$1:$1048576,MATCH(Analyse!$F93,DataBase!$G:$G,0),MATCH(Analyse!L$8,DataBase!$4:$4,0))</f>
        <v>0</v>
      </c>
      <c r="M93" s="19">
        <f>INDEX(Ponderation!$W:$AA,MATCH(Analyse!M$8,Ponderation!$W:$W,0),MATCH(Analyse!$B$5,Ponderation!$W$2:$AA$2,0))*INDEX(DataBase!$1:$1048576,MATCH(Analyse!$F93,DataBase!$G:$G,0),MATCH(Analyse!M$8,DataBase!$4:$4,0))</f>
        <v>0</v>
      </c>
      <c r="N93" s="19">
        <f>INDEX(Ponderation!$W:$AA,MATCH(Analyse!N$8,Ponderation!$W:$W,0),MATCH(Analyse!$B$5,Ponderation!$W$2:$AA$2,0))*INDEX(DataBase!$1:$1048576,MATCH(Analyse!$F93,DataBase!$G:$G,0),MATCH(Analyse!N$8,DataBase!$4:$4,0))</f>
        <v>10</v>
      </c>
      <c r="O93" s="19">
        <f>INDEX(Ponderation!$W:$AA,MATCH(Analyse!O$8,Ponderation!$W:$W,0),MATCH(Analyse!$B$5,Ponderation!$W$2:$AA$2,0))*INDEX(DataBase!$1:$1048576,MATCH(Analyse!$F93,DataBase!$G:$G,0),MATCH(Analyse!O$8,DataBase!$4:$4,0))</f>
        <v>0</v>
      </c>
      <c r="P93" s="19">
        <f>INDEX(Ponderation!$W:$AA,MATCH(Analyse!P$8,Ponderation!$W:$W,0),MATCH(Analyse!$B$5,Ponderation!$W$2:$AA$2,0))*INDEX(DataBase!$1:$1048576,MATCH(Analyse!$F93,DataBase!$G:$G,0),MATCH(Analyse!P$8,DataBase!$4:$4,0))</f>
        <v>20</v>
      </c>
      <c r="Q93" s="19">
        <f>INDEX(Ponderation!$W:$AA,MATCH(Analyse!Q$8,Ponderation!$W:$W,0),MATCH(Analyse!$B$5,Ponderation!$W$2:$AA$2,0))*INDEX(DataBase!$1:$1048576,MATCH(Analyse!$F93,DataBase!$G:$G,0),MATCH(Analyse!Q$8,DataBase!$4:$4,0))</f>
        <v>0</v>
      </c>
      <c r="R93" s="19">
        <f>INDEX(Ponderation!$W:$AA,MATCH(Analyse!R$8,Ponderation!$W:$W,0),MATCH(Analyse!$B$5,Ponderation!$W$2:$AA$2,0))*INDEX(DataBase!$1:$1048576,MATCH(Analyse!$F93,DataBase!$G:$G,0),MATCH(Analyse!R$8,DataBase!$4:$4,0))</f>
        <v>30</v>
      </c>
      <c r="S93" s="19">
        <f>INDEX(Ponderation!$W:$AA,MATCH(Analyse!S$8,Ponderation!$W:$W,0),MATCH(Analyse!$B$5,Ponderation!$W$2:$AA$2,0))*INDEX(DataBase!$1:$1048576,MATCH(Analyse!$F93,DataBase!$G:$G,0),MATCH(Analyse!S$8,DataBase!$4:$4,0))</f>
        <v>0</v>
      </c>
      <c r="T93" s="19">
        <f>INDEX(Ponderation!$W:$AA,MATCH(Analyse!T$8,Ponderation!$W:$W,0),MATCH(Analyse!$B$5,Ponderation!$W$2:$AA$2,0))*INDEX(DataBase!$1:$1048576,MATCH(Analyse!$F93,DataBase!$G:$G,0),MATCH(Analyse!T$8,DataBase!$4:$4,0))</f>
        <v>0</v>
      </c>
      <c r="U93" s="19">
        <f>INDEX(Ponderation!$W:$AA,MATCH(Analyse!U$8,Ponderation!$W:$W,0),MATCH(Analyse!$B$5,Ponderation!$W$2:$AA$2,0))*INDEX(DataBase!$1:$1048576,MATCH(Analyse!$F93,DataBase!$G:$G,0),MATCH(Analyse!U$8,DataBase!$4:$4,0))</f>
        <v>0</v>
      </c>
      <c r="V93" s="19">
        <f>INDEX(Ponderation!$W:$AA,MATCH(Analyse!V$8,Ponderation!$W:$W,0),MATCH(Analyse!$B$5,Ponderation!$W$2:$AA$2,0))*INDEX(DataBase!$1:$1048576,MATCH(Analyse!$F93,DataBase!$G:$G,0),MATCH(Analyse!V$8,DataBase!$4:$4,0))</f>
        <v>20</v>
      </c>
      <c r="W93" s="19">
        <f>INDEX(Ponderation!$W:$AA,MATCH(Analyse!W$8,Ponderation!$W:$W,0),MATCH(Analyse!$B$5,Ponderation!$W$2:$AA$2,0))*INDEX(DataBase!$1:$1048576,MATCH(Analyse!$F93,DataBase!$G:$G,0),MATCH(Analyse!W$8,DataBase!$4:$4,0))</f>
        <v>0</v>
      </c>
      <c r="X93" s="19">
        <f>INDEX(Ponderation!$W:$AA,MATCH(Analyse!X$8,Ponderation!$W:$W,0),MATCH(Analyse!$B$5,Ponderation!$W$2:$AA$2,0))*INDEX(DataBase!$1:$1048576,MATCH(Analyse!$F93,DataBase!$G:$G,0),MATCH(Analyse!X$8,DataBase!$4:$4,0))</f>
        <v>10</v>
      </c>
      <c r="Y93" s="19">
        <f>INDEX(Ponderation!$W:$AA,MATCH(Analyse!Y$8,Ponderation!$W:$W,0),MATCH(Analyse!$B$5,Ponderation!$W$2:$AA$2,0))*INDEX(DataBase!$1:$1048576,MATCH(Analyse!$F93,DataBase!$G:$G,0),MATCH(Analyse!Y$8,DataBase!$4:$4,0))</f>
        <v>10</v>
      </c>
      <c r="Z93" s="19">
        <f>INDEX(Ponderation!$W:$AA,MATCH(Analyse!Z$8,Ponderation!$W:$W,0),MATCH(Analyse!$B$5,Ponderation!$W$2:$AA$2,0))*INDEX(DataBase!$1:$1048576,MATCH(Analyse!$F93,DataBase!$G:$G,0),MATCH(Analyse!Z$8,DataBase!$4:$4,0))</f>
        <v>0</v>
      </c>
      <c r="AA93" s="19">
        <f>INDEX(Ponderation!$W:$AA,MATCH(Analyse!AA$8,Ponderation!$W:$W,0),MATCH(Analyse!$B$5,Ponderation!$W$2:$AA$2,0))*INDEX(DataBase!$1:$1048576,MATCH(Analyse!$F93,DataBase!$G:$G,0),MATCH(Analyse!AA$8,DataBase!$4:$4,0))</f>
        <v>0</v>
      </c>
      <c r="AB93" s="19">
        <f>INDEX(Ponderation!$W:$AA,MATCH(Analyse!AB$8,Ponderation!$W:$W,0),MATCH(Analyse!$B$5,Ponderation!$W$2:$AA$2,0))*INDEX(DataBase!$1:$1048576,MATCH(Analyse!$F93,DataBase!$G:$G,0),MATCH(Analyse!AB$8,DataBase!$4:$4,0))</f>
        <v>0</v>
      </c>
      <c r="AC93" s="19">
        <f>INDEX(Ponderation!$W:$AA,MATCH(Analyse!AC$8,Ponderation!$W:$W,0),MATCH(Analyse!$B$5,Ponderation!$W$2:$AA$2,0))*INDEX(DataBase!$1:$1048576,MATCH(Analyse!$F93,DataBase!$G:$G,0),MATCH(Analyse!AC$8,DataBase!$4:$4,0))</f>
        <v>0</v>
      </c>
      <c r="AD93" s="19">
        <f>INDEX(Ponderation!$W:$AA,MATCH(Analyse!AD$8,Ponderation!$W:$W,0),MATCH(Analyse!$B$5,Ponderation!$W$2:$AA$2,0))*INDEX(DataBase!$1:$1048576,MATCH(Analyse!$F93,DataBase!$G:$G,0),MATCH(Analyse!AD$8,DataBase!$4:$4,0))</f>
        <v>30</v>
      </c>
      <c r="AE93" s="19">
        <f>INDEX(Ponderation!$W:$AA,MATCH(Analyse!AE$8,Ponderation!$W:$W,0),MATCH(Analyse!$B$5,Ponderation!$W$2:$AA$2,0))*INDEX(DataBase!$1:$1048576,MATCH(Analyse!$F93,DataBase!$G:$G,0),MATCH(Analyse!AE$8,DataBase!$4:$4,0))</f>
        <v>0</v>
      </c>
      <c r="AF93" s="19">
        <f>INDEX(Ponderation!$W:$AA,MATCH(Analyse!AF$8,Ponderation!$W:$W,0),MATCH(Analyse!$B$5,Ponderation!$W$2:$AA$2,0))*INDEX(DataBase!$1:$1048576,MATCH(Analyse!$F93,DataBase!$G:$G,0),MATCH(Analyse!AF$8,DataBase!$4:$4,0))</f>
        <v>0</v>
      </c>
      <c r="AG93" s="19">
        <f>INDEX(Ponderation!$W:$AA,MATCH(Analyse!AG$8,Ponderation!$W:$W,0),MATCH(Analyse!$B$5,Ponderation!$W$2:$AA$2,0))*INDEX(DataBase!$1:$1048576,MATCH(Analyse!$F93,DataBase!$G:$G,0),MATCH(Analyse!AG$8,DataBase!$4:$4,0))</f>
        <v>0</v>
      </c>
      <c r="AH93" s="19">
        <f>INDEX(Ponderation!$W:$AA,MATCH(Analyse!AH$8,Ponderation!$W:$W,0),MATCH(Analyse!$B$5,Ponderation!$W$2:$AA$2,0))*INDEX(DataBase!$1:$1048576,MATCH(Analyse!$F93,DataBase!$G:$G,0),MATCH(Analyse!AH$8,DataBase!$4:$4,0))</f>
        <v>0</v>
      </c>
      <c r="AI93" s="19">
        <f>INDEX(Ponderation!$W:$AA,MATCH(Analyse!AI$8,Ponderation!$W:$W,0),MATCH(Analyse!$B$5,Ponderation!$W$2:$AA$2,0))*INDEX(DataBase!$1:$1048576,MATCH(Analyse!$F93,DataBase!$G:$G,0),MATCH(Analyse!AI$8,DataBase!$4:$4,0))</f>
        <v>10</v>
      </c>
      <c r="AJ93" s="19">
        <f>INDEX(Ponderation!$W:$AA,MATCH(Analyse!AJ$8,Ponderation!$W:$W,0),MATCH(Analyse!$B$5,Ponderation!$W$2:$AA$2,0))*INDEX(DataBase!$1:$1048576,MATCH(Analyse!$F93,DataBase!$G:$G,0),MATCH(Analyse!AJ$8,DataBase!$4:$4,0))</f>
        <v>20</v>
      </c>
      <c r="AK93" s="19">
        <f>INDEX(Ponderation!$W:$AA,MATCH(Analyse!AK$8,Ponderation!$W:$W,0),MATCH(Analyse!$B$5,Ponderation!$W$2:$AA$2,0))*INDEX(DataBase!$1:$1048576,MATCH(Analyse!$F93,DataBase!$G:$G,0),MATCH(Analyse!AK$8,DataBase!$4:$4,0))</f>
        <v>0</v>
      </c>
      <c r="AL93" s="19">
        <f>INDEX(Ponderation!$W:$AA,MATCH(Analyse!AL$8,Ponderation!$W:$W,0),MATCH(Analyse!$B$5,Ponderation!$W$2:$AA$2,0))*INDEX(DataBase!$1:$1048576,MATCH(Analyse!$F93,DataBase!$G:$G,0),MATCH(Analyse!AL$8,DataBase!$4:$4,0))</f>
        <v>0</v>
      </c>
      <c r="AM93" s="19">
        <f>INDEX(Ponderation!$W:$AA,MATCH(Analyse!AM$8,Ponderation!$W:$W,0),MATCH(Analyse!$B$5,Ponderation!$W$2:$AA$2,0))*INDEX(DataBase!$1:$1048576,MATCH(Analyse!$F93,DataBase!$G:$G,0),MATCH(Analyse!AM$8,DataBase!$4:$4,0))</f>
        <v>20</v>
      </c>
      <c r="AN93" s="19">
        <f>INDEX(Ponderation!$W:$AA,MATCH(Analyse!AN$8,Ponderation!$W:$W,0),MATCH(Analyse!$B$5,Ponderation!$W$2:$AA$2,0))*INDEX(DataBase!$1:$1048576,MATCH(Analyse!$F93,DataBase!$G:$G,0),MATCH(Analyse!AN$8,DataBase!$4:$4,0))</f>
        <v>0</v>
      </c>
      <c r="AO93" s="19">
        <f>INDEX(Ponderation!$W:$AA,MATCH(Analyse!AO$8,Ponderation!$W:$W,0),MATCH(Analyse!$B$5,Ponderation!$W$2:$AA$2,0))*INDEX(DataBase!$1:$1048576,MATCH(Analyse!$F93,DataBase!$G:$G,0),MATCH(Analyse!AO$8,DataBase!$4:$4,0))</f>
        <v>0</v>
      </c>
      <c r="AP93" s="19">
        <f>INDEX(Ponderation!$W:$AA,MATCH(Analyse!AP$8,Ponderation!$W:$W,0),MATCH(Analyse!$B$5,Ponderation!$W$2:$AA$2,0))*INDEX(DataBase!$1:$1048576,MATCH(Analyse!$F93,DataBase!$G:$G,0),MATCH(Analyse!AP$8,DataBase!$4:$4,0))</f>
        <v>0</v>
      </c>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AKV93" s="1"/>
      <c r="AKW93" s="1"/>
      <c r="AKX93" s="1"/>
      <c r="AKY93" s="1"/>
      <c r="AKZ93" s="1"/>
      <c r="ALA93" s="1"/>
      <c r="ALB93" s="1"/>
      <c r="ALC93" s="1"/>
      <c r="ALD93" s="1"/>
      <c r="ALE93" s="1"/>
      <c r="ALF93" s="1"/>
      <c r="ALG93" s="1"/>
      <c r="ALH93" s="1"/>
      <c r="ALI93" s="1"/>
      <c r="ALJ93" s="1"/>
      <c r="ALK93" s="1"/>
      <c r="ALL93" s="1"/>
      <c r="ALM93" s="1"/>
      <c r="ALN93" s="1"/>
      <c r="ALO93" s="1"/>
      <c r="ALP93" s="1"/>
      <c r="ALQ93" s="1"/>
      <c r="ALR93" s="1"/>
      <c r="ALS93" s="1"/>
      <c r="ALT93" s="1"/>
      <c r="ALU93" s="1"/>
      <c r="ALV93"/>
      <c r="ALW93"/>
      <c r="ALX93"/>
    </row>
    <row r="94" spans="1:1012" ht="18">
      <c r="A94" s="112" t="str">
        <f>DataBase!B90</f>
        <v>Cottus gobio</v>
      </c>
      <c r="B94" s="112" t="str">
        <f>DataBase!C90</f>
        <v>Catalase</v>
      </c>
      <c r="C94" s="112" t="str">
        <f>DataBase!D90</f>
        <v>Continental</v>
      </c>
      <c r="D94" s="112" t="str">
        <f>DataBase!E90</f>
        <v>JM. Porcher</v>
      </c>
      <c r="E94" s="112" t="str">
        <f>DataBase!F90</f>
        <v>SEBIO</v>
      </c>
      <c r="F94" s="20" t="str">
        <f t="shared" si="2"/>
        <v>Cottus gobio Catalase</v>
      </c>
      <c r="G94" s="20">
        <f>_xlfn.RANK.EQ(H94,$H$9:$H$997,0)+COUNTIF(H$8:H93,H94)</f>
        <v>227</v>
      </c>
      <c r="H94" s="20">
        <f t="shared" si="3"/>
        <v>230</v>
      </c>
      <c r="I94" s="19">
        <f>INDEX(Ponderation!$W:$AA,MATCH(Analyse!I$8,Ponderation!$W:$W,0),MATCH(Analyse!$B$5,Ponderation!$W$2:$AA$2,0))*INDEX(DataBase!$1:$1048576,MATCH(Analyse!$F94,DataBase!$G:$G,0),MATCH(Analyse!I$8,DataBase!$4:$4,0))</f>
        <v>30</v>
      </c>
      <c r="J94" s="19">
        <f>INDEX(Ponderation!$W:$AA,MATCH(Analyse!J$8,Ponderation!$W:$W,0),MATCH(Analyse!$B$5,Ponderation!$W$2:$AA$2,0))*INDEX(DataBase!$1:$1048576,MATCH(Analyse!$F94,DataBase!$G:$G,0),MATCH(Analyse!J$8,DataBase!$4:$4,0))</f>
        <v>0</v>
      </c>
      <c r="K94" s="19">
        <f>INDEX(Ponderation!$W:$AA,MATCH(Analyse!K$8,Ponderation!$W:$W,0),MATCH(Analyse!$B$5,Ponderation!$W$2:$AA$2,0))*INDEX(DataBase!$1:$1048576,MATCH(Analyse!$F94,DataBase!$G:$G,0),MATCH(Analyse!K$8,DataBase!$4:$4,0))</f>
        <v>0</v>
      </c>
      <c r="L94" s="19">
        <f>INDEX(Ponderation!$W:$AA,MATCH(Analyse!L$8,Ponderation!$W:$W,0),MATCH(Analyse!$B$5,Ponderation!$W$2:$AA$2,0))*INDEX(DataBase!$1:$1048576,MATCH(Analyse!$F94,DataBase!$G:$G,0),MATCH(Analyse!L$8,DataBase!$4:$4,0))</f>
        <v>30</v>
      </c>
      <c r="M94" s="19">
        <f>INDEX(Ponderation!$W:$AA,MATCH(Analyse!M$8,Ponderation!$W:$W,0),MATCH(Analyse!$B$5,Ponderation!$W$2:$AA$2,0))*INDEX(DataBase!$1:$1048576,MATCH(Analyse!$F94,DataBase!$G:$G,0),MATCH(Analyse!M$8,DataBase!$4:$4,0))</f>
        <v>0</v>
      </c>
      <c r="N94" s="19">
        <f>INDEX(Ponderation!$W:$AA,MATCH(Analyse!N$8,Ponderation!$W:$W,0),MATCH(Analyse!$B$5,Ponderation!$W$2:$AA$2,0))*INDEX(DataBase!$1:$1048576,MATCH(Analyse!$F94,DataBase!$G:$G,0),MATCH(Analyse!N$8,DataBase!$4:$4,0))</f>
        <v>0</v>
      </c>
      <c r="O94" s="19">
        <f>INDEX(Ponderation!$W:$AA,MATCH(Analyse!O$8,Ponderation!$W:$W,0),MATCH(Analyse!$B$5,Ponderation!$W$2:$AA$2,0))*INDEX(DataBase!$1:$1048576,MATCH(Analyse!$F94,DataBase!$G:$G,0),MATCH(Analyse!O$8,DataBase!$4:$4,0))</f>
        <v>0</v>
      </c>
      <c r="P94" s="19">
        <f>INDEX(Ponderation!$W:$AA,MATCH(Analyse!P$8,Ponderation!$W:$W,0),MATCH(Analyse!$B$5,Ponderation!$W$2:$AA$2,0))*INDEX(DataBase!$1:$1048576,MATCH(Analyse!$F94,DataBase!$G:$G,0),MATCH(Analyse!P$8,DataBase!$4:$4,0))</f>
        <v>20</v>
      </c>
      <c r="Q94" s="19">
        <f>INDEX(Ponderation!$W:$AA,MATCH(Analyse!Q$8,Ponderation!$W:$W,0),MATCH(Analyse!$B$5,Ponderation!$W$2:$AA$2,0))*INDEX(DataBase!$1:$1048576,MATCH(Analyse!$F94,DataBase!$G:$G,0),MATCH(Analyse!Q$8,DataBase!$4:$4,0))</f>
        <v>0</v>
      </c>
      <c r="R94" s="19">
        <f>INDEX(Ponderation!$W:$AA,MATCH(Analyse!R$8,Ponderation!$W:$W,0),MATCH(Analyse!$B$5,Ponderation!$W$2:$AA$2,0))*INDEX(DataBase!$1:$1048576,MATCH(Analyse!$F94,DataBase!$G:$G,0),MATCH(Analyse!R$8,DataBase!$4:$4,0))</f>
        <v>30</v>
      </c>
      <c r="S94" s="19">
        <f>INDEX(Ponderation!$W:$AA,MATCH(Analyse!S$8,Ponderation!$W:$W,0),MATCH(Analyse!$B$5,Ponderation!$W$2:$AA$2,0))*INDEX(DataBase!$1:$1048576,MATCH(Analyse!$F94,DataBase!$G:$G,0),MATCH(Analyse!S$8,DataBase!$4:$4,0))</f>
        <v>0</v>
      </c>
      <c r="T94" s="19">
        <f>INDEX(Ponderation!$W:$AA,MATCH(Analyse!T$8,Ponderation!$W:$W,0),MATCH(Analyse!$B$5,Ponderation!$W$2:$AA$2,0))*INDEX(DataBase!$1:$1048576,MATCH(Analyse!$F94,DataBase!$G:$G,0),MATCH(Analyse!T$8,DataBase!$4:$4,0))</f>
        <v>0</v>
      </c>
      <c r="U94" s="19">
        <f>INDEX(Ponderation!$W:$AA,MATCH(Analyse!U$8,Ponderation!$W:$W,0),MATCH(Analyse!$B$5,Ponderation!$W$2:$AA$2,0))*INDEX(DataBase!$1:$1048576,MATCH(Analyse!$F94,DataBase!$G:$G,0),MATCH(Analyse!U$8,DataBase!$4:$4,0))</f>
        <v>0</v>
      </c>
      <c r="V94" s="19">
        <f>INDEX(Ponderation!$W:$AA,MATCH(Analyse!V$8,Ponderation!$W:$W,0),MATCH(Analyse!$B$5,Ponderation!$W$2:$AA$2,0))*INDEX(DataBase!$1:$1048576,MATCH(Analyse!$F94,DataBase!$G:$G,0),MATCH(Analyse!V$8,DataBase!$4:$4,0))</f>
        <v>20</v>
      </c>
      <c r="W94" s="19">
        <f>INDEX(Ponderation!$W:$AA,MATCH(Analyse!W$8,Ponderation!$W:$W,0),MATCH(Analyse!$B$5,Ponderation!$W$2:$AA$2,0))*INDEX(DataBase!$1:$1048576,MATCH(Analyse!$F94,DataBase!$G:$G,0),MATCH(Analyse!W$8,DataBase!$4:$4,0))</f>
        <v>0</v>
      </c>
      <c r="X94" s="19">
        <f>INDEX(Ponderation!$W:$AA,MATCH(Analyse!X$8,Ponderation!$W:$W,0),MATCH(Analyse!$B$5,Ponderation!$W$2:$AA$2,0))*INDEX(DataBase!$1:$1048576,MATCH(Analyse!$F94,DataBase!$G:$G,0),MATCH(Analyse!X$8,DataBase!$4:$4,0))</f>
        <v>10</v>
      </c>
      <c r="Y94" s="19">
        <f>INDEX(Ponderation!$W:$AA,MATCH(Analyse!Y$8,Ponderation!$W:$W,0),MATCH(Analyse!$B$5,Ponderation!$W$2:$AA$2,0))*INDEX(DataBase!$1:$1048576,MATCH(Analyse!$F94,DataBase!$G:$G,0),MATCH(Analyse!Y$8,DataBase!$4:$4,0))</f>
        <v>10</v>
      </c>
      <c r="Z94" s="19">
        <f>INDEX(Ponderation!$W:$AA,MATCH(Analyse!Z$8,Ponderation!$W:$W,0),MATCH(Analyse!$B$5,Ponderation!$W$2:$AA$2,0))*INDEX(DataBase!$1:$1048576,MATCH(Analyse!$F94,DataBase!$G:$G,0),MATCH(Analyse!Z$8,DataBase!$4:$4,0))</f>
        <v>0</v>
      </c>
      <c r="AA94" s="19">
        <f>INDEX(Ponderation!$W:$AA,MATCH(Analyse!AA$8,Ponderation!$W:$W,0),MATCH(Analyse!$B$5,Ponderation!$W$2:$AA$2,0))*INDEX(DataBase!$1:$1048576,MATCH(Analyse!$F94,DataBase!$G:$G,0),MATCH(Analyse!AA$8,DataBase!$4:$4,0))</f>
        <v>0</v>
      </c>
      <c r="AB94" s="19">
        <f>INDEX(Ponderation!$W:$AA,MATCH(Analyse!AB$8,Ponderation!$W:$W,0),MATCH(Analyse!$B$5,Ponderation!$W$2:$AA$2,0))*INDEX(DataBase!$1:$1048576,MATCH(Analyse!$F94,DataBase!$G:$G,0),MATCH(Analyse!AB$8,DataBase!$4:$4,0))</f>
        <v>0</v>
      </c>
      <c r="AC94" s="19">
        <f>INDEX(Ponderation!$W:$AA,MATCH(Analyse!AC$8,Ponderation!$W:$W,0),MATCH(Analyse!$B$5,Ponderation!$W$2:$AA$2,0))*INDEX(DataBase!$1:$1048576,MATCH(Analyse!$F94,DataBase!$G:$G,0),MATCH(Analyse!AC$8,DataBase!$4:$4,0))</f>
        <v>0</v>
      </c>
      <c r="AD94" s="19">
        <f>INDEX(Ponderation!$W:$AA,MATCH(Analyse!AD$8,Ponderation!$W:$W,0),MATCH(Analyse!$B$5,Ponderation!$W$2:$AA$2,0))*INDEX(DataBase!$1:$1048576,MATCH(Analyse!$F94,DataBase!$G:$G,0),MATCH(Analyse!AD$8,DataBase!$4:$4,0))</f>
        <v>30</v>
      </c>
      <c r="AE94" s="19">
        <f>INDEX(Ponderation!$W:$AA,MATCH(Analyse!AE$8,Ponderation!$W:$W,0),MATCH(Analyse!$B$5,Ponderation!$W$2:$AA$2,0))*INDEX(DataBase!$1:$1048576,MATCH(Analyse!$F94,DataBase!$G:$G,0),MATCH(Analyse!AE$8,DataBase!$4:$4,0))</f>
        <v>0</v>
      </c>
      <c r="AF94" s="19">
        <f>INDEX(Ponderation!$W:$AA,MATCH(Analyse!AF$8,Ponderation!$W:$W,0),MATCH(Analyse!$B$5,Ponderation!$W$2:$AA$2,0))*INDEX(DataBase!$1:$1048576,MATCH(Analyse!$F94,DataBase!$G:$G,0),MATCH(Analyse!AF$8,DataBase!$4:$4,0))</f>
        <v>0</v>
      </c>
      <c r="AG94" s="19">
        <f>INDEX(Ponderation!$W:$AA,MATCH(Analyse!AG$8,Ponderation!$W:$W,0),MATCH(Analyse!$B$5,Ponderation!$W$2:$AA$2,0))*INDEX(DataBase!$1:$1048576,MATCH(Analyse!$F94,DataBase!$G:$G,0),MATCH(Analyse!AG$8,DataBase!$4:$4,0))</f>
        <v>0</v>
      </c>
      <c r="AH94" s="19">
        <f>INDEX(Ponderation!$W:$AA,MATCH(Analyse!AH$8,Ponderation!$W:$W,0),MATCH(Analyse!$B$5,Ponderation!$W$2:$AA$2,0))*INDEX(DataBase!$1:$1048576,MATCH(Analyse!$F94,DataBase!$G:$G,0),MATCH(Analyse!AH$8,DataBase!$4:$4,0))</f>
        <v>0</v>
      </c>
      <c r="AI94" s="19">
        <f>INDEX(Ponderation!$W:$AA,MATCH(Analyse!AI$8,Ponderation!$W:$W,0),MATCH(Analyse!$B$5,Ponderation!$W$2:$AA$2,0))*INDEX(DataBase!$1:$1048576,MATCH(Analyse!$F94,DataBase!$G:$G,0),MATCH(Analyse!AI$8,DataBase!$4:$4,0))</f>
        <v>10</v>
      </c>
      <c r="AJ94" s="19">
        <f>INDEX(Ponderation!$W:$AA,MATCH(Analyse!AJ$8,Ponderation!$W:$W,0),MATCH(Analyse!$B$5,Ponderation!$W$2:$AA$2,0))*INDEX(DataBase!$1:$1048576,MATCH(Analyse!$F94,DataBase!$G:$G,0),MATCH(Analyse!AJ$8,DataBase!$4:$4,0))</f>
        <v>20</v>
      </c>
      <c r="AK94" s="19">
        <f>INDEX(Ponderation!$W:$AA,MATCH(Analyse!AK$8,Ponderation!$W:$W,0),MATCH(Analyse!$B$5,Ponderation!$W$2:$AA$2,0))*INDEX(DataBase!$1:$1048576,MATCH(Analyse!$F94,DataBase!$G:$G,0),MATCH(Analyse!AK$8,DataBase!$4:$4,0))</f>
        <v>0</v>
      </c>
      <c r="AL94" s="19">
        <f>INDEX(Ponderation!$W:$AA,MATCH(Analyse!AL$8,Ponderation!$W:$W,0),MATCH(Analyse!$B$5,Ponderation!$W$2:$AA$2,0))*INDEX(DataBase!$1:$1048576,MATCH(Analyse!$F94,DataBase!$G:$G,0),MATCH(Analyse!AL$8,DataBase!$4:$4,0))</f>
        <v>0</v>
      </c>
      <c r="AM94" s="19">
        <f>INDEX(Ponderation!$W:$AA,MATCH(Analyse!AM$8,Ponderation!$W:$W,0),MATCH(Analyse!$B$5,Ponderation!$W$2:$AA$2,0))*INDEX(DataBase!$1:$1048576,MATCH(Analyse!$F94,DataBase!$G:$G,0),MATCH(Analyse!AM$8,DataBase!$4:$4,0))</f>
        <v>20</v>
      </c>
      <c r="AN94" s="19">
        <f>INDEX(Ponderation!$W:$AA,MATCH(Analyse!AN$8,Ponderation!$W:$W,0),MATCH(Analyse!$B$5,Ponderation!$W$2:$AA$2,0))*INDEX(DataBase!$1:$1048576,MATCH(Analyse!$F94,DataBase!$G:$G,0),MATCH(Analyse!AN$8,DataBase!$4:$4,0))</f>
        <v>0</v>
      </c>
      <c r="AO94" s="19">
        <f>INDEX(Ponderation!$W:$AA,MATCH(Analyse!AO$8,Ponderation!$W:$W,0),MATCH(Analyse!$B$5,Ponderation!$W$2:$AA$2,0))*INDEX(DataBase!$1:$1048576,MATCH(Analyse!$F94,DataBase!$G:$G,0),MATCH(Analyse!AO$8,DataBase!$4:$4,0))</f>
        <v>0</v>
      </c>
      <c r="AP94" s="19">
        <f>INDEX(Ponderation!$W:$AA,MATCH(Analyse!AP$8,Ponderation!$W:$W,0),MATCH(Analyse!$B$5,Ponderation!$W$2:$AA$2,0))*INDEX(DataBase!$1:$1048576,MATCH(Analyse!$F94,DataBase!$G:$G,0),MATCH(Analyse!AP$8,DataBase!$4:$4,0))</f>
        <v>0</v>
      </c>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AKV94" s="1"/>
      <c r="AKW94" s="1"/>
      <c r="AKX94" s="1"/>
      <c r="AKY94" s="1"/>
      <c r="AKZ94" s="1"/>
      <c r="ALA94" s="1"/>
      <c r="ALB94" s="1"/>
      <c r="ALC94" s="1"/>
      <c r="ALD94" s="1"/>
      <c r="ALE94" s="1"/>
      <c r="ALF94" s="1"/>
      <c r="ALG94" s="1"/>
      <c r="ALH94" s="1"/>
      <c r="ALI94" s="1"/>
      <c r="ALJ94" s="1"/>
      <c r="ALK94" s="1"/>
      <c r="ALL94" s="1"/>
      <c r="ALM94" s="1"/>
      <c r="ALN94" s="1"/>
      <c r="ALO94" s="1"/>
      <c r="ALP94" s="1"/>
      <c r="ALQ94" s="1"/>
      <c r="ALR94" s="1"/>
      <c r="ALS94" s="1"/>
      <c r="ALT94" s="1"/>
      <c r="ALU94" s="1"/>
      <c r="ALV94"/>
      <c r="ALW94"/>
      <c r="ALX94"/>
    </row>
    <row r="95" spans="1:1012" ht="18">
      <c r="A95" s="112" t="str">
        <f>DataBase!B91</f>
        <v>Cottus gobio</v>
      </c>
      <c r="B95" s="112" t="str">
        <f>DataBase!C91</f>
        <v>cholinesterase</v>
      </c>
      <c r="C95" s="112" t="str">
        <f>DataBase!D91</f>
        <v>Continental</v>
      </c>
      <c r="D95" s="112" t="str">
        <f>DataBase!E91</f>
        <v>JM. Porcher</v>
      </c>
      <c r="E95" s="112" t="str">
        <f>DataBase!F91</f>
        <v>SEBIO</v>
      </c>
      <c r="F95" s="20" t="str">
        <f t="shared" si="2"/>
        <v>Cottus gobio cholinesterase</v>
      </c>
      <c r="G95" s="20">
        <f>_xlfn.RANK.EQ(H95,$H$9:$H$997,0)+COUNTIF(H$8:H94,H95)</f>
        <v>321</v>
      </c>
      <c r="H95" s="20">
        <f t="shared" si="3"/>
        <v>160</v>
      </c>
      <c r="I95" s="19">
        <f>INDEX(Ponderation!$W:$AA,MATCH(Analyse!I$8,Ponderation!$W:$W,0),MATCH(Analyse!$B$5,Ponderation!$W$2:$AA$2,0))*INDEX(DataBase!$1:$1048576,MATCH(Analyse!$F95,DataBase!$G:$G,0),MATCH(Analyse!I$8,DataBase!$4:$4,0))</f>
        <v>0</v>
      </c>
      <c r="J95" s="19">
        <f>INDEX(Ponderation!$W:$AA,MATCH(Analyse!J$8,Ponderation!$W:$W,0),MATCH(Analyse!$B$5,Ponderation!$W$2:$AA$2,0))*INDEX(DataBase!$1:$1048576,MATCH(Analyse!$F95,DataBase!$G:$G,0),MATCH(Analyse!J$8,DataBase!$4:$4,0))</f>
        <v>20</v>
      </c>
      <c r="K95" s="19">
        <f>INDEX(Ponderation!$W:$AA,MATCH(Analyse!K$8,Ponderation!$W:$W,0),MATCH(Analyse!$B$5,Ponderation!$W$2:$AA$2,0))*INDEX(DataBase!$1:$1048576,MATCH(Analyse!$F95,DataBase!$G:$G,0),MATCH(Analyse!K$8,DataBase!$4:$4,0))</f>
        <v>0</v>
      </c>
      <c r="L95" s="19">
        <f>INDEX(Ponderation!$W:$AA,MATCH(Analyse!L$8,Ponderation!$W:$W,0),MATCH(Analyse!$B$5,Ponderation!$W$2:$AA$2,0))*INDEX(DataBase!$1:$1048576,MATCH(Analyse!$F95,DataBase!$G:$G,0),MATCH(Analyse!L$8,DataBase!$4:$4,0))</f>
        <v>0</v>
      </c>
      <c r="M95" s="19">
        <f>INDEX(Ponderation!$W:$AA,MATCH(Analyse!M$8,Ponderation!$W:$W,0),MATCH(Analyse!$B$5,Ponderation!$W$2:$AA$2,0))*INDEX(DataBase!$1:$1048576,MATCH(Analyse!$F95,DataBase!$G:$G,0),MATCH(Analyse!M$8,DataBase!$4:$4,0))</f>
        <v>0</v>
      </c>
      <c r="N95" s="19">
        <f>INDEX(Ponderation!$W:$AA,MATCH(Analyse!N$8,Ponderation!$W:$W,0),MATCH(Analyse!$B$5,Ponderation!$W$2:$AA$2,0))*INDEX(DataBase!$1:$1048576,MATCH(Analyse!$F95,DataBase!$G:$G,0),MATCH(Analyse!N$8,DataBase!$4:$4,0))</f>
        <v>10</v>
      </c>
      <c r="O95" s="19">
        <f>INDEX(Ponderation!$W:$AA,MATCH(Analyse!O$8,Ponderation!$W:$W,0),MATCH(Analyse!$B$5,Ponderation!$W$2:$AA$2,0))*INDEX(DataBase!$1:$1048576,MATCH(Analyse!$F95,DataBase!$G:$G,0),MATCH(Analyse!O$8,DataBase!$4:$4,0))</f>
        <v>0</v>
      </c>
      <c r="P95" s="19">
        <f>INDEX(Ponderation!$W:$AA,MATCH(Analyse!P$8,Ponderation!$W:$W,0),MATCH(Analyse!$B$5,Ponderation!$W$2:$AA$2,0))*INDEX(DataBase!$1:$1048576,MATCH(Analyse!$F95,DataBase!$G:$G,0),MATCH(Analyse!P$8,DataBase!$4:$4,0))</f>
        <v>20</v>
      </c>
      <c r="Q95" s="19">
        <f>INDEX(Ponderation!$W:$AA,MATCH(Analyse!Q$8,Ponderation!$W:$W,0),MATCH(Analyse!$B$5,Ponderation!$W$2:$AA$2,0))*INDEX(DataBase!$1:$1048576,MATCH(Analyse!$F95,DataBase!$G:$G,0),MATCH(Analyse!Q$8,DataBase!$4:$4,0))</f>
        <v>0</v>
      </c>
      <c r="R95" s="19">
        <f>INDEX(Ponderation!$W:$AA,MATCH(Analyse!R$8,Ponderation!$W:$W,0),MATCH(Analyse!$B$5,Ponderation!$W$2:$AA$2,0))*INDEX(DataBase!$1:$1048576,MATCH(Analyse!$F95,DataBase!$G:$G,0),MATCH(Analyse!R$8,DataBase!$4:$4,0))</f>
        <v>30</v>
      </c>
      <c r="S95" s="19">
        <f>INDEX(Ponderation!$W:$AA,MATCH(Analyse!S$8,Ponderation!$W:$W,0),MATCH(Analyse!$B$5,Ponderation!$W$2:$AA$2,0))*INDEX(DataBase!$1:$1048576,MATCH(Analyse!$F95,DataBase!$G:$G,0),MATCH(Analyse!S$8,DataBase!$4:$4,0))</f>
        <v>0</v>
      </c>
      <c r="T95" s="19">
        <f>INDEX(Ponderation!$W:$AA,MATCH(Analyse!T$8,Ponderation!$W:$W,0),MATCH(Analyse!$B$5,Ponderation!$W$2:$AA$2,0))*INDEX(DataBase!$1:$1048576,MATCH(Analyse!$F95,DataBase!$G:$G,0),MATCH(Analyse!T$8,DataBase!$4:$4,0))</f>
        <v>0</v>
      </c>
      <c r="U95" s="19">
        <f>INDEX(Ponderation!$W:$AA,MATCH(Analyse!U$8,Ponderation!$W:$W,0),MATCH(Analyse!$B$5,Ponderation!$W$2:$AA$2,0))*INDEX(DataBase!$1:$1048576,MATCH(Analyse!$F95,DataBase!$G:$G,0),MATCH(Analyse!U$8,DataBase!$4:$4,0))</f>
        <v>0</v>
      </c>
      <c r="V95" s="19">
        <f>INDEX(Ponderation!$W:$AA,MATCH(Analyse!V$8,Ponderation!$W:$W,0),MATCH(Analyse!$B$5,Ponderation!$W$2:$AA$2,0))*INDEX(DataBase!$1:$1048576,MATCH(Analyse!$F95,DataBase!$G:$G,0),MATCH(Analyse!V$8,DataBase!$4:$4,0))</f>
        <v>20</v>
      </c>
      <c r="W95" s="19">
        <f>INDEX(Ponderation!$W:$AA,MATCH(Analyse!W$8,Ponderation!$W:$W,0),MATCH(Analyse!$B$5,Ponderation!$W$2:$AA$2,0))*INDEX(DataBase!$1:$1048576,MATCH(Analyse!$F95,DataBase!$G:$G,0),MATCH(Analyse!W$8,DataBase!$4:$4,0))</f>
        <v>0</v>
      </c>
      <c r="X95" s="19">
        <f>INDEX(Ponderation!$W:$AA,MATCH(Analyse!X$8,Ponderation!$W:$W,0),MATCH(Analyse!$B$5,Ponderation!$W$2:$AA$2,0))*INDEX(DataBase!$1:$1048576,MATCH(Analyse!$F95,DataBase!$G:$G,0),MATCH(Analyse!X$8,DataBase!$4:$4,0))</f>
        <v>10</v>
      </c>
      <c r="Y95" s="19">
        <f>INDEX(Ponderation!$W:$AA,MATCH(Analyse!Y$8,Ponderation!$W:$W,0),MATCH(Analyse!$B$5,Ponderation!$W$2:$AA$2,0))*INDEX(DataBase!$1:$1048576,MATCH(Analyse!$F95,DataBase!$G:$G,0),MATCH(Analyse!Y$8,DataBase!$4:$4,0))</f>
        <v>10</v>
      </c>
      <c r="Z95" s="19">
        <f>INDEX(Ponderation!$W:$AA,MATCH(Analyse!Z$8,Ponderation!$W:$W,0),MATCH(Analyse!$B$5,Ponderation!$W$2:$AA$2,0))*INDEX(DataBase!$1:$1048576,MATCH(Analyse!$F95,DataBase!$G:$G,0),MATCH(Analyse!Z$8,DataBase!$4:$4,0))</f>
        <v>0</v>
      </c>
      <c r="AA95" s="19">
        <f>INDEX(Ponderation!$W:$AA,MATCH(Analyse!AA$8,Ponderation!$W:$W,0),MATCH(Analyse!$B$5,Ponderation!$W$2:$AA$2,0))*INDEX(DataBase!$1:$1048576,MATCH(Analyse!$F95,DataBase!$G:$G,0),MATCH(Analyse!AA$8,DataBase!$4:$4,0))</f>
        <v>0</v>
      </c>
      <c r="AB95" s="19">
        <f>INDEX(Ponderation!$W:$AA,MATCH(Analyse!AB$8,Ponderation!$W:$W,0),MATCH(Analyse!$B$5,Ponderation!$W$2:$AA$2,0))*INDEX(DataBase!$1:$1048576,MATCH(Analyse!$F95,DataBase!$G:$G,0),MATCH(Analyse!AB$8,DataBase!$4:$4,0))</f>
        <v>0</v>
      </c>
      <c r="AC95" s="19">
        <f>INDEX(Ponderation!$W:$AA,MATCH(Analyse!AC$8,Ponderation!$W:$W,0),MATCH(Analyse!$B$5,Ponderation!$W$2:$AA$2,0))*INDEX(DataBase!$1:$1048576,MATCH(Analyse!$F95,DataBase!$G:$G,0),MATCH(Analyse!AC$8,DataBase!$4:$4,0))</f>
        <v>0</v>
      </c>
      <c r="AD95" s="19">
        <f>INDEX(Ponderation!$W:$AA,MATCH(Analyse!AD$8,Ponderation!$W:$W,0),MATCH(Analyse!$B$5,Ponderation!$W$2:$AA$2,0))*INDEX(DataBase!$1:$1048576,MATCH(Analyse!$F95,DataBase!$G:$G,0),MATCH(Analyse!AD$8,DataBase!$4:$4,0))</f>
        <v>30</v>
      </c>
      <c r="AE95" s="19">
        <f>INDEX(Ponderation!$W:$AA,MATCH(Analyse!AE$8,Ponderation!$W:$W,0),MATCH(Analyse!$B$5,Ponderation!$W$2:$AA$2,0))*INDEX(DataBase!$1:$1048576,MATCH(Analyse!$F95,DataBase!$G:$G,0),MATCH(Analyse!AE$8,DataBase!$4:$4,0))</f>
        <v>0</v>
      </c>
      <c r="AF95" s="19">
        <f>INDEX(Ponderation!$W:$AA,MATCH(Analyse!AF$8,Ponderation!$W:$W,0),MATCH(Analyse!$B$5,Ponderation!$W$2:$AA$2,0))*INDEX(DataBase!$1:$1048576,MATCH(Analyse!$F95,DataBase!$G:$G,0),MATCH(Analyse!AF$8,DataBase!$4:$4,0))</f>
        <v>0</v>
      </c>
      <c r="AG95" s="19">
        <f>INDEX(Ponderation!$W:$AA,MATCH(Analyse!AG$8,Ponderation!$W:$W,0),MATCH(Analyse!$B$5,Ponderation!$W$2:$AA$2,0))*INDEX(DataBase!$1:$1048576,MATCH(Analyse!$F95,DataBase!$G:$G,0),MATCH(Analyse!AG$8,DataBase!$4:$4,0))</f>
        <v>0</v>
      </c>
      <c r="AH95" s="19">
        <f>INDEX(Ponderation!$W:$AA,MATCH(Analyse!AH$8,Ponderation!$W:$W,0),MATCH(Analyse!$B$5,Ponderation!$W$2:$AA$2,0))*INDEX(DataBase!$1:$1048576,MATCH(Analyse!$F95,DataBase!$G:$G,0),MATCH(Analyse!AH$8,DataBase!$4:$4,0))</f>
        <v>0</v>
      </c>
      <c r="AI95" s="19">
        <f>INDEX(Ponderation!$W:$AA,MATCH(Analyse!AI$8,Ponderation!$W:$W,0),MATCH(Analyse!$B$5,Ponderation!$W$2:$AA$2,0))*INDEX(DataBase!$1:$1048576,MATCH(Analyse!$F95,DataBase!$G:$G,0),MATCH(Analyse!AI$8,DataBase!$4:$4,0))</f>
        <v>10</v>
      </c>
      <c r="AJ95" s="19">
        <f>INDEX(Ponderation!$W:$AA,MATCH(Analyse!AJ$8,Ponderation!$W:$W,0),MATCH(Analyse!$B$5,Ponderation!$W$2:$AA$2,0))*INDEX(DataBase!$1:$1048576,MATCH(Analyse!$F95,DataBase!$G:$G,0),MATCH(Analyse!AJ$8,DataBase!$4:$4,0))</f>
        <v>0</v>
      </c>
      <c r="AK95" s="19">
        <f>INDEX(Ponderation!$W:$AA,MATCH(Analyse!AK$8,Ponderation!$W:$W,0),MATCH(Analyse!$B$5,Ponderation!$W$2:$AA$2,0))*INDEX(DataBase!$1:$1048576,MATCH(Analyse!$F95,DataBase!$G:$G,0),MATCH(Analyse!AK$8,DataBase!$4:$4,0))</f>
        <v>0</v>
      </c>
      <c r="AL95" s="19">
        <f>INDEX(Ponderation!$W:$AA,MATCH(Analyse!AL$8,Ponderation!$W:$W,0),MATCH(Analyse!$B$5,Ponderation!$W$2:$AA$2,0))*INDEX(DataBase!$1:$1048576,MATCH(Analyse!$F95,DataBase!$G:$G,0),MATCH(Analyse!AL$8,DataBase!$4:$4,0))</f>
        <v>0</v>
      </c>
      <c r="AM95" s="19">
        <f>INDEX(Ponderation!$W:$AA,MATCH(Analyse!AM$8,Ponderation!$W:$W,0),MATCH(Analyse!$B$5,Ponderation!$W$2:$AA$2,0))*INDEX(DataBase!$1:$1048576,MATCH(Analyse!$F95,DataBase!$G:$G,0),MATCH(Analyse!AM$8,DataBase!$4:$4,0))</f>
        <v>0</v>
      </c>
      <c r="AN95" s="19">
        <f>INDEX(Ponderation!$W:$AA,MATCH(Analyse!AN$8,Ponderation!$W:$W,0),MATCH(Analyse!$B$5,Ponderation!$W$2:$AA$2,0))*INDEX(DataBase!$1:$1048576,MATCH(Analyse!$F95,DataBase!$G:$G,0),MATCH(Analyse!AN$8,DataBase!$4:$4,0))</f>
        <v>0</v>
      </c>
      <c r="AO95" s="19">
        <f>INDEX(Ponderation!$W:$AA,MATCH(Analyse!AO$8,Ponderation!$W:$W,0),MATCH(Analyse!$B$5,Ponderation!$W$2:$AA$2,0))*INDEX(DataBase!$1:$1048576,MATCH(Analyse!$F95,DataBase!$G:$G,0),MATCH(Analyse!AO$8,DataBase!$4:$4,0))</f>
        <v>0</v>
      </c>
      <c r="AP95" s="19">
        <f>INDEX(Ponderation!$W:$AA,MATCH(Analyse!AP$8,Ponderation!$W:$W,0),MATCH(Analyse!$B$5,Ponderation!$W$2:$AA$2,0))*INDEX(DataBase!$1:$1048576,MATCH(Analyse!$F95,DataBase!$G:$G,0),MATCH(Analyse!AP$8,DataBase!$4:$4,0))</f>
        <v>0</v>
      </c>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c r="VQ95" s="1"/>
      <c r="VR95" s="1"/>
      <c r="VS95" s="1"/>
      <c r="VT95" s="1"/>
      <c r="VU95" s="1"/>
      <c r="VV95" s="1"/>
      <c r="VW95" s="1"/>
      <c r="VX95" s="1"/>
      <c r="VY95" s="1"/>
      <c r="VZ95" s="1"/>
      <c r="WA95" s="1"/>
      <c r="WB95" s="1"/>
      <c r="WC95" s="1"/>
      <c r="WD95" s="1"/>
      <c r="WE95" s="1"/>
      <c r="WF95" s="1"/>
      <c r="WG95" s="1"/>
      <c r="WH95" s="1"/>
      <c r="WI95" s="1"/>
      <c r="WJ95" s="1"/>
      <c r="WK95" s="1"/>
      <c r="WL95" s="1"/>
      <c r="WM95" s="1"/>
      <c r="WN95" s="1"/>
      <c r="WO95" s="1"/>
      <c r="WP95" s="1"/>
      <c r="WQ95" s="1"/>
      <c r="WR95" s="1"/>
      <c r="WS95" s="1"/>
      <c r="WT95" s="1"/>
      <c r="WU95" s="1"/>
      <c r="WV95" s="1"/>
      <c r="WW95" s="1"/>
      <c r="WX95" s="1"/>
      <c r="WY95" s="1"/>
      <c r="WZ95" s="1"/>
      <c r="XA95" s="1"/>
      <c r="XB95" s="1"/>
      <c r="XC95" s="1"/>
      <c r="XD95" s="1"/>
      <c r="XE95" s="1"/>
      <c r="XF95" s="1"/>
      <c r="XG95" s="1"/>
      <c r="XH95" s="1"/>
      <c r="XI95" s="1"/>
      <c r="XJ95" s="1"/>
      <c r="XK95" s="1"/>
      <c r="XL95" s="1"/>
      <c r="XM95" s="1"/>
      <c r="XN95" s="1"/>
      <c r="XO95" s="1"/>
      <c r="XP95" s="1"/>
      <c r="XQ95" s="1"/>
      <c r="XR95" s="1"/>
      <c r="XS95" s="1"/>
      <c r="XT95" s="1"/>
      <c r="XU95" s="1"/>
      <c r="XV95" s="1"/>
      <c r="XW95" s="1"/>
      <c r="XX95" s="1"/>
      <c r="XY95" s="1"/>
      <c r="XZ95" s="1"/>
      <c r="YA95" s="1"/>
      <c r="YB95" s="1"/>
      <c r="YC95" s="1"/>
      <c r="YD95" s="1"/>
      <c r="YE95" s="1"/>
      <c r="YF95" s="1"/>
      <c r="YG95" s="1"/>
      <c r="YH95" s="1"/>
      <c r="YI95" s="1"/>
      <c r="YJ95" s="1"/>
      <c r="YK95" s="1"/>
      <c r="YL95" s="1"/>
      <c r="YM95" s="1"/>
      <c r="YN95" s="1"/>
      <c r="YO95" s="1"/>
      <c r="YP95" s="1"/>
      <c r="YQ95" s="1"/>
      <c r="YR95" s="1"/>
      <c r="YS95" s="1"/>
      <c r="YT95" s="1"/>
      <c r="YU95" s="1"/>
      <c r="YV95" s="1"/>
      <c r="YW95" s="1"/>
      <c r="YX95" s="1"/>
      <c r="YY95" s="1"/>
      <c r="YZ95" s="1"/>
      <c r="ZA95" s="1"/>
      <c r="ZB95" s="1"/>
      <c r="ZC95" s="1"/>
      <c r="ZD95" s="1"/>
      <c r="ZE95" s="1"/>
      <c r="ZF95" s="1"/>
      <c r="ZG95" s="1"/>
      <c r="ZH95" s="1"/>
      <c r="ZI95" s="1"/>
      <c r="ZJ95" s="1"/>
      <c r="ZK95" s="1"/>
      <c r="ZL95" s="1"/>
      <c r="ZM95" s="1"/>
      <c r="ZN95" s="1"/>
      <c r="ZO95" s="1"/>
      <c r="ZP95" s="1"/>
      <c r="ZQ95" s="1"/>
      <c r="ZR95" s="1"/>
      <c r="ZS95" s="1"/>
      <c r="ZT95" s="1"/>
      <c r="ZU95" s="1"/>
      <c r="ZV95" s="1"/>
      <c r="ZW95" s="1"/>
      <c r="ZX95" s="1"/>
      <c r="ZY95" s="1"/>
      <c r="ZZ95" s="1"/>
      <c r="AAA95" s="1"/>
      <c r="AAB95" s="1"/>
      <c r="AAC95" s="1"/>
      <c r="AAD95" s="1"/>
      <c r="AAE95" s="1"/>
      <c r="AAF95" s="1"/>
      <c r="AAG95" s="1"/>
      <c r="AAH95" s="1"/>
      <c r="AAI95" s="1"/>
      <c r="AAJ95" s="1"/>
      <c r="AAK95" s="1"/>
      <c r="AAL95" s="1"/>
      <c r="AAM95" s="1"/>
      <c r="AAN95" s="1"/>
      <c r="AAO95" s="1"/>
      <c r="AAP95" s="1"/>
      <c r="AAQ95" s="1"/>
      <c r="AAR95" s="1"/>
      <c r="AAS95" s="1"/>
      <c r="AAT95" s="1"/>
      <c r="AAU95" s="1"/>
      <c r="AAV95" s="1"/>
      <c r="AAW95" s="1"/>
      <c r="AAX95" s="1"/>
      <c r="AAY95" s="1"/>
      <c r="AAZ95" s="1"/>
      <c r="ABA95" s="1"/>
      <c r="ABB95" s="1"/>
      <c r="ABC95" s="1"/>
      <c r="ABD95" s="1"/>
      <c r="ABE95" s="1"/>
      <c r="ABF95" s="1"/>
      <c r="ABG95" s="1"/>
      <c r="ABH95" s="1"/>
      <c r="ABI95" s="1"/>
      <c r="ABJ95" s="1"/>
      <c r="ABK95" s="1"/>
      <c r="ABL95" s="1"/>
      <c r="ABM95" s="1"/>
      <c r="ABN95" s="1"/>
      <c r="ABO95" s="1"/>
      <c r="ABP95" s="1"/>
      <c r="ABQ95" s="1"/>
      <c r="ABR95" s="1"/>
      <c r="ABS95" s="1"/>
      <c r="ABT95" s="1"/>
      <c r="ABU95" s="1"/>
      <c r="ABV95" s="1"/>
      <c r="ABW95" s="1"/>
      <c r="ABX95" s="1"/>
      <c r="ABY95" s="1"/>
      <c r="ABZ95" s="1"/>
      <c r="ACA95" s="1"/>
      <c r="ACB95" s="1"/>
      <c r="ACC95" s="1"/>
      <c r="ACD95" s="1"/>
      <c r="ACE95" s="1"/>
      <c r="ACF95" s="1"/>
      <c r="ACG95" s="1"/>
      <c r="ACH95" s="1"/>
      <c r="ACI95" s="1"/>
      <c r="ACJ95" s="1"/>
      <c r="ACK95" s="1"/>
      <c r="ACL95" s="1"/>
      <c r="ACM95" s="1"/>
      <c r="ACN95" s="1"/>
      <c r="ACO95" s="1"/>
      <c r="ACP95" s="1"/>
      <c r="ACQ95" s="1"/>
      <c r="ACR95" s="1"/>
      <c r="ACS95" s="1"/>
      <c r="ACT95" s="1"/>
      <c r="ACU95" s="1"/>
      <c r="ACV95" s="1"/>
      <c r="ACW95" s="1"/>
      <c r="ACX95" s="1"/>
      <c r="ACY95" s="1"/>
      <c r="ACZ95" s="1"/>
      <c r="ADA95" s="1"/>
      <c r="ADB95" s="1"/>
      <c r="ADC95" s="1"/>
      <c r="ADD95" s="1"/>
      <c r="ADE95" s="1"/>
      <c r="ADF95" s="1"/>
      <c r="ADG95" s="1"/>
      <c r="ADH95" s="1"/>
      <c r="ADI95" s="1"/>
      <c r="ADJ95" s="1"/>
      <c r="ADK95" s="1"/>
      <c r="ADL95" s="1"/>
      <c r="ADM95" s="1"/>
      <c r="ADN95" s="1"/>
      <c r="ADO95" s="1"/>
      <c r="ADP95" s="1"/>
      <c r="ADQ95" s="1"/>
      <c r="ADR95" s="1"/>
      <c r="ADS95" s="1"/>
      <c r="ADT95" s="1"/>
      <c r="ADU95" s="1"/>
      <c r="ADV95" s="1"/>
      <c r="ADW95" s="1"/>
      <c r="ADX95" s="1"/>
      <c r="ADY95" s="1"/>
      <c r="ADZ95" s="1"/>
      <c r="AEA95" s="1"/>
      <c r="AEB95" s="1"/>
      <c r="AEC95" s="1"/>
      <c r="AED95" s="1"/>
      <c r="AEE95" s="1"/>
      <c r="AEF95" s="1"/>
      <c r="AEG95" s="1"/>
      <c r="AEH95" s="1"/>
      <c r="AEI95" s="1"/>
      <c r="AEJ95" s="1"/>
      <c r="AEK95" s="1"/>
      <c r="AEL95" s="1"/>
      <c r="AEM95" s="1"/>
      <c r="AEN95" s="1"/>
      <c r="AEO95" s="1"/>
      <c r="AEP95" s="1"/>
      <c r="AEQ95" s="1"/>
      <c r="AER95" s="1"/>
      <c r="AES95" s="1"/>
      <c r="AET95" s="1"/>
      <c r="AEU95" s="1"/>
      <c r="AEV95" s="1"/>
      <c r="AEW95" s="1"/>
      <c r="AEX95" s="1"/>
      <c r="AEY95" s="1"/>
      <c r="AEZ95" s="1"/>
      <c r="AFA95" s="1"/>
      <c r="AFB95" s="1"/>
      <c r="AFC95" s="1"/>
      <c r="AFD95" s="1"/>
      <c r="AFE95" s="1"/>
      <c r="AFF95" s="1"/>
      <c r="AFG95" s="1"/>
      <c r="AFH95" s="1"/>
      <c r="AFI95" s="1"/>
      <c r="AFJ95" s="1"/>
      <c r="AFK95" s="1"/>
      <c r="AFL95" s="1"/>
      <c r="AFM95" s="1"/>
      <c r="AFN95" s="1"/>
      <c r="AFO95" s="1"/>
      <c r="AFP95" s="1"/>
      <c r="AFQ95" s="1"/>
      <c r="AFR95" s="1"/>
      <c r="AFS95" s="1"/>
      <c r="AFT95" s="1"/>
      <c r="AFU95" s="1"/>
      <c r="AFV95" s="1"/>
      <c r="AFW95" s="1"/>
      <c r="AFX95" s="1"/>
      <c r="AFY95" s="1"/>
      <c r="AFZ95" s="1"/>
      <c r="AGA95" s="1"/>
      <c r="AGB95" s="1"/>
      <c r="AGC95" s="1"/>
      <c r="AGD95" s="1"/>
      <c r="AGE95" s="1"/>
      <c r="AGF95" s="1"/>
      <c r="AGG95" s="1"/>
      <c r="AGH95" s="1"/>
      <c r="AGI95" s="1"/>
      <c r="AGJ95" s="1"/>
      <c r="AGK95" s="1"/>
      <c r="AGL95" s="1"/>
      <c r="AGM95" s="1"/>
      <c r="AGN95" s="1"/>
      <c r="AGO95" s="1"/>
      <c r="AGP95" s="1"/>
      <c r="AGQ95" s="1"/>
      <c r="AGR95" s="1"/>
      <c r="AGS95" s="1"/>
      <c r="AGT95" s="1"/>
      <c r="AGU95" s="1"/>
      <c r="AGV95" s="1"/>
      <c r="AGW95" s="1"/>
      <c r="AGX95" s="1"/>
      <c r="AGY95" s="1"/>
      <c r="AGZ95" s="1"/>
      <c r="AHA95" s="1"/>
      <c r="AHB95" s="1"/>
      <c r="AHC95" s="1"/>
      <c r="AHD95" s="1"/>
      <c r="AHE95" s="1"/>
      <c r="AHF95" s="1"/>
      <c r="AHG95" s="1"/>
      <c r="AHH95" s="1"/>
      <c r="AHI95" s="1"/>
      <c r="AHJ95" s="1"/>
      <c r="AHK95" s="1"/>
      <c r="AHL95" s="1"/>
      <c r="AHM95" s="1"/>
      <c r="AHN95" s="1"/>
      <c r="AHO95" s="1"/>
      <c r="AHP95" s="1"/>
      <c r="AHQ95" s="1"/>
      <c r="AHR95" s="1"/>
      <c r="AHS95" s="1"/>
      <c r="AHT95" s="1"/>
      <c r="AHU95" s="1"/>
      <c r="AHV95" s="1"/>
      <c r="AHW95" s="1"/>
      <c r="AHX95" s="1"/>
      <c r="AHY95" s="1"/>
      <c r="AHZ95" s="1"/>
      <c r="AIA95" s="1"/>
      <c r="AIB95" s="1"/>
      <c r="AIC95" s="1"/>
      <c r="AID95" s="1"/>
      <c r="AIE95" s="1"/>
      <c r="AIF95" s="1"/>
      <c r="AIG95" s="1"/>
      <c r="AIH95" s="1"/>
      <c r="AII95" s="1"/>
      <c r="AIJ95" s="1"/>
      <c r="AIK95" s="1"/>
      <c r="AIL95" s="1"/>
      <c r="AIM95" s="1"/>
      <c r="AIN95" s="1"/>
      <c r="AIO95" s="1"/>
      <c r="AIP95" s="1"/>
      <c r="AIQ95" s="1"/>
      <c r="AIR95" s="1"/>
      <c r="AIS95" s="1"/>
      <c r="AIT95" s="1"/>
      <c r="AIU95" s="1"/>
      <c r="AIV95" s="1"/>
      <c r="AIW95" s="1"/>
      <c r="AIX95" s="1"/>
      <c r="AIY95" s="1"/>
      <c r="AIZ95" s="1"/>
      <c r="AJA95" s="1"/>
      <c r="AJB95" s="1"/>
      <c r="AJC95" s="1"/>
      <c r="AJD95" s="1"/>
      <c r="AJE95" s="1"/>
      <c r="AJF95" s="1"/>
      <c r="AJG95" s="1"/>
      <c r="AJH95" s="1"/>
      <c r="AJI95" s="1"/>
      <c r="AJJ95" s="1"/>
      <c r="AJK95" s="1"/>
      <c r="AJL95" s="1"/>
      <c r="AJM95" s="1"/>
      <c r="AJN95" s="1"/>
      <c r="AJO95" s="1"/>
      <c r="AJP95" s="1"/>
      <c r="AJQ95" s="1"/>
      <c r="AJR95" s="1"/>
      <c r="AJS95" s="1"/>
      <c r="AJT95" s="1"/>
      <c r="AJU95" s="1"/>
      <c r="AJV95" s="1"/>
      <c r="AJW95" s="1"/>
      <c r="AJX95" s="1"/>
      <c r="AJY95" s="1"/>
      <c r="AJZ95" s="1"/>
      <c r="AKA95" s="1"/>
      <c r="AKB95" s="1"/>
      <c r="AKC95" s="1"/>
      <c r="AKD95" s="1"/>
      <c r="AKE95" s="1"/>
      <c r="AKF95" s="1"/>
      <c r="AKG95" s="1"/>
      <c r="AKH95" s="1"/>
      <c r="AKI95" s="1"/>
      <c r="AKJ95" s="1"/>
      <c r="AKK95" s="1"/>
      <c r="AKL95" s="1"/>
      <c r="AKM95" s="1"/>
      <c r="AKN95" s="1"/>
      <c r="AKO95" s="1"/>
      <c r="AKP95" s="1"/>
      <c r="AKQ95" s="1"/>
      <c r="AKR95" s="1"/>
      <c r="AKS95" s="1"/>
      <c r="AKT95" s="1"/>
      <c r="AKU95" s="1"/>
      <c r="AKV95" s="1"/>
      <c r="AKW95" s="1"/>
      <c r="AKX95" s="1"/>
      <c r="AKY95" s="1"/>
      <c r="AKZ95" s="1"/>
      <c r="ALA95" s="1"/>
      <c r="ALB95" s="1"/>
      <c r="ALC95" s="1"/>
      <c r="ALD95" s="1"/>
      <c r="ALE95" s="1"/>
      <c r="ALF95" s="1"/>
      <c r="ALG95" s="1"/>
      <c r="ALH95" s="1"/>
      <c r="ALI95" s="1"/>
      <c r="ALJ95" s="1"/>
      <c r="ALK95" s="1"/>
      <c r="ALL95" s="1"/>
      <c r="ALM95" s="1"/>
      <c r="ALN95" s="1"/>
      <c r="ALO95" s="1"/>
      <c r="ALP95" s="1"/>
      <c r="ALQ95" s="1"/>
      <c r="ALR95" s="1"/>
      <c r="ALS95" s="1"/>
      <c r="ALT95" s="1"/>
      <c r="ALU95" s="1"/>
      <c r="ALV95"/>
      <c r="ALW95"/>
      <c r="ALX95"/>
    </row>
    <row r="96" spans="1:1012" ht="18">
      <c r="A96" s="112" t="str">
        <f>DataBase!B92</f>
        <v>Cottus gobio</v>
      </c>
      <c r="B96" s="112" t="str">
        <f>DataBase!C92</f>
        <v>GR</v>
      </c>
      <c r="C96" s="112" t="str">
        <f>DataBase!D92</f>
        <v>Continental</v>
      </c>
      <c r="D96" s="112" t="str">
        <f>DataBase!E92</f>
        <v>JM. Porcher</v>
      </c>
      <c r="E96" s="112" t="str">
        <f>DataBase!F92</f>
        <v>SEBIO</v>
      </c>
      <c r="F96" s="20" t="str">
        <f t="shared" si="2"/>
        <v>Cottus gobio GR</v>
      </c>
      <c r="G96" s="20">
        <f>_xlfn.RANK.EQ(H96,$H$9:$H$997,0)+COUNTIF(H$8:H95,H96)</f>
        <v>244</v>
      </c>
      <c r="H96" s="20">
        <f t="shared" si="3"/>
        <v>210</v>
      </c>
      <c r="I96" s="19">
        <f>INDEX(Ponderation!$W:$AA,MATCH(Analyse!I$8,Ponderation!$W:$W,0),MATCH(Analyse!$B$5,Ponderation!$W$2:$AA$2,0))*INDEX(DataBase!$1:$1048576,MATCH(Analyse!$F96,DataBase!$G:$G,0),MATCH(Analyse!I$8,DataBase!$4:$4,0))</f>
        <v>30</v>
      </c>
      <c r="J96" s="19">
        <f>INDEX(Ponderation!$W:$AA,MATCH(Analyse!J$8,Ponderation!$W:$W,0),MATCH(Analyse!$B$5,Ponderation!$W$2:$AA$2,0))*INDEX(DataBase!$1:$1048576,MATCH(Analyse!$F96,DataBase!$G:$G,0),MATCH(Analyse!J$8,DataBase!$4:$4,0))</f>
        <v>0</v>
      </c>
      <c r="K96" s="19">
        <f>INDEX(Ponderation!$W:$AA,MATCH(Analyse!K$8,Ponderation!$W:$W,0),MATCH(Analyse!$B$5,Ponderation!$W$2:$AA$2,0))*INDEX(DataBase!$1:$1048576,MATCH(Analyse!$F96,DataBase!$G:$G,0),MATCH(Analyse!K$8,DataBase!$4:$4,0))</f>
        <v>0</v>
      </c>
      <c r="L96" s="19">
        <f>INDEX(Ponderation!$W:$AA,MATCH(Analyse!L$8,Ponderation!$W:$W,0),MATCH(Analyse!$B$5,Ponderation!$W$2:$AA$2,0))*INDEX(DataBase!$1:$1048576,MATCH(Analyse!$F96,DataBase!$G:$G,0),MATCH(Analyse!L$8,DataBase!$4:$4,0))</f>
        <v>0</v>
      </c>
      <c r="M96" s="19">
        <f>INDEX(Ponderation!$W:$AA,MATCH(Analyse!M$8,Ponderation!$W:$W,0),MATCH(Analyse!$B$5,Ponderation!$W$2:$AA$2,0))*INDEX(DataBase!$1:$1048576,MATCH(Analyse!$F96,DataBase!$G:$G,0),MATCH(Analyse!M$8,DataBase!$4:$4,0))</f>
        <v>0</v>
      </c>
      <c r="N96" s="19">
        <f>INDEX(Ponderation!$W:$AA,MATCH(Analyse!N$8,Ponderation!$W:$W,0),MATCH(Analyse!$B$5,Ponderation!$W$2:$AA$2,0))*INDEX(DataBase!$1:$1048576,MATCH(Analyse!$F96,DataBase!$G:$G,0),MATCH(Analyse!N$8,DataBase!$4:$4,0))</f>
        <v>10</v>
      </c>
      <c r="O96" s="19">
        <f>INDEX(Ponderation!$W:$AA,MATCH(Analyse!O$8,Ponderation!$W:$W,0),MATCH(Analyse!$B$5,Ponderation!$W$2:$AA$2,0))*INDEX(DataBase!$1:$1048576,MATCH(Analyse!$F96,DataBase!$G:$G,0),MATCH(Analyse!O$8,DataBase!$4:$4,0))</f>
        <v>0</v>
      </c>
      <c r="P96" s="19">
        <f>INDEX(Ponderation!$W:$AA,MATCH(Analyse!P$8,Ponderation!$W:$W,0),MATCH(Analyse!$B$5,Ponderation!$W$2:$AA$2,0))*INDEX(DataBase!$1:$1048576,MATCH(Analyse!$F96,DataBase!$G:$G,0),MATCH(Analyse!P$8,DataBase!$4:$4,0))</f>
        <v>20</v>
      </c>
      <c r="Q96" s="19">
        <f>INDEX(Ponderation!$W:$AA,MATCH(Analyse!Q$8,Ponderation!$W:$W,0),MATCH(Analyse!$B$5,Ponderation!$W$2:$AA$2,0))*INDEX(DataBase!$1:$1048576,MATCH(Analyse!$F96,DataBase!$G:$G,0),MATCH(Analyse!Q$8,DataBase!$4:$4,0))</f>
        <v>0</v>
      </c>
      <c r="R96" s="19">
        <f>INDEX(Ponderation!$W:$AA,MATCH(Analyse!R$8,Ponderation!$W:$W,0),MATCH(Analyse!$B$5,Ponderation!$W$2:$AA$2,0))*INDEX(DataBase!$1:$1048576,MATCH(Analyse!$F96,DataBase!$G:$G,0),MATCH(Analyse!R$8,DataBase!$4:$4,0))</f>
        <v>30</v>
      </c>
      <c r="S96" s="19">
        <f>INDEX(Ponderation!$W:$AA,MATCH(Analyse!S$8,Ponderation!$W:$W,0),MATCH(Analyse!$B$5,Ponderation!$W$2:$AA$2,0))*INDEX(DataBase!$1:$1048576,MATCH(Analyse!$F96,DataBase!$G:$G,0),MATCH(Analyse!S$8,DataBase!$4:$4,0))</f>
        <v>0</v>
      </c>
      <c r="T96" s="19">
        <f>INDEX(Ponderation!$W:$AA,MATCH(Analyse!T$8,Ponderation!$W:$W,0),MATCH(Analyse!$B$5,Ponderation!$W$2:$AA$2,0))*INDEX(DataBase!$1:$1048576,MATCH(Analyse!$F96,DataBase!$G:$G,0),MATCH(Analyse!T$8,DataBase!$4:$4,0))</f>
        <v>0</v>
      </c>
      <c r="U96" s="19">
        <f>INDEX(Ponderation!$W:$AA,MATCH(Analyse!U$8,Ponderation!$W:$W,0),MATCH(Analyse!$B$5,Ponderation!$W$2:$AA$2,0))*INDEX(DataBase!$1:$1048576,MATCH(Analyse!$F96,DataBase!$G:$G,0),MATCH(Analyse!U$8,DataBase!$4:$4,0))</f>
        <v>0</v>
      </c>
      <c r="V96" s="19">
        <f>INDEX(Ponderation!$W:$AA,MATCH(Analyse!V$8,Ponderation!$W:$W,0),MATCH(Analyse!$B$5,Ponderation!$W$2:$AA$2,0))*INDEX(DataBase!$1:$1048576,MATCH(Analyse!$F96,DataBase!$G:$G,0),MATCH(Analyse!V$8,DataBase!$4:$4,0))</f>
        <v>20</v>
      </c>
      <c r="W96" s="19">
        <f>INDEX(Ponderation!$W:$AA,MATCH(Analyse!W$8,Ponderation!$W:$W,0),MATCH(Analyse!$B$5,Ponderation!$W$2:$AA$2,0))*INDEX(DataBase!$1:$1048576,MATCH(Analyse!$F96,DataBase!$G:$G,0),MATCH(Analyse!W$8,DataBase!$4:$4,0))</f>
        <v>0</v>
      </c>
      <c r="X96" s="19">
        <f>INDEX(Ponderation!$W:$AA,MATCH(Analyse!X$8,Ponderation!$W:$W,0),MATCH(Analyse!$B$5,Ponderation!$W$2:$AA$2,0))*INDEX(DataBase!$1:$1048576,MATCH(Analyse!$F96,DataBase!$G:$G,0),MATCH(Analyse!X$8,DataBase!$4:$4,0))</f>
        <v>10</v>
      </c>
      <c r="Y96" s="19">
        <f>INDEX(Ponderation!$W:$AA,MATCH(Analyse!Y$8,Ponderation!$W:$W,0),MATCH(Analyse!$B$5,Ponderation!$W$2:$AA$2,0))*INDEX(DataBase!$1:$1048576,MATCH(Analyse!$F96,DataBase!$G:$G,0),MATCH(Analyse!Y$8,DataBase!$4:$4,0))</f>
        <v>10</v>
      </c>
      <c r="Z96" s="19">
        <f>INDEX(Ponderation!$W:$AA,MATCH(Analyse!Z$8,Ponderation!$W:$W,0),MATCH(Analyse!$B$5,Ponderation!$W$2:$AA$2,0))*INDEX(DataBase!$1:$1048576,MATCH(Analyse!$F96,DataBase!$G:$G,0),MATCH(Analyse!Z$8,DataBase!$4:$4,0))</f>
        <v>0</v>
      </c>
      <c r="AA96" s="19">
        <f>INDEX(Ponderation!$W:$AA,MATCH(Analyse!AA$8,Ponderation!$W:$W,0),MATCH(Analyse!$B$5,Ponderation!$W$2:$AA$2,0))*INDEX(DataBase!$1:$1048576,MATCH(Analyse!$F96,DataBase!$G:$G,0),MATCH(Analyse!AA$8,DataBase!$4:$4,0))</f>
        <v>0</v>
      </c>
      <c r="AB96" s="19">
        <f>INDEX(Ponderation!$W:$AA,MATCH(Analyse!AB$8,Ponderation!$W:$W,0),MATCH(Analyse!$B$5,Ponderation!$W$2:$AA$2,0))*INDEX(DataBase!$1:$1048576,MATCH(Analyse!$F96,DataBase!$G:$G,0),MATCH(Analyse!AB$8,DataBase!$4:$4,0))</f>
        <v>0</v>
      </c>
      <c r="AC96" s="19">
        <f>INDEX(Ponderation!$W:$AA,MATCH(Analyse!AC$8,Ponderation!$W:$W,0),MATCH(Analyse!$B$5,Ponderation!$W$2:$AA$2,0))*INDEX(DataBase!$1:$1048576,MATCH(Analyse!$F96,DataBase!$G:$G,0),MATCH(Analyse!AC$8,DataBase!$4:$4,0))</f>
        <v>0</v>
      </c>
      <c r="AD96" s="19">
        <f>INDEX(Ponderation!$W:$AA,MATCH(Analyse!AD$8,Ponderation!$W:$W,0),MATCH(Analyse!$B$5,Ponderation!$W$2:$AA$2,0))*INDEX(DataBase!$1:$1048576,MATCH(Analyse!$F96,DataBase!$G:$G,0),MATCH(Analyse!AD$8,DataBase!$4:$4,0))</f>
        <v>30</v>
      </c>
      <c r="AE96" s="19">
        <f>INDEX(Ponderation!$W:$AA,MATCH(Analyse!AE$8,Ponderation!$W:$W,0),MATCH(Analyse!$B$5,Ponderation!$W$2:$AA$2,0))*INDEX(DataBase!$1:$1048576,MATCH(Analyse!$F96,DataBase!$G:$G,0),MATCH(Analyse!AE$8,DataBase!$4:$4,0))</f>
        <v>0</v>
      </c>
      <c r="AF96" s="19">
        <f>INDEX(Ponderation!$W:$AA,MATCH(Analyse!AF$8,Ponderation!$W:$W,0),MATCH(Analyse!$B$5,Ponderation!$W$2:$AA$2,0))*INDEX(DataBase!$1:$1048576,MATCH(Analyse!$F96,DataBase!$G:$G,0),MATCH(Analyse!AF$8,DataBase!$4:$4,0))</f>
        <v>0</v>
      </c>
      <c r="AG96" s="19">
        <f>INDEX(Ponderation!$W:$AA,MATCH(Analyse!AG$8,Ponderation!$W:$W,0),MATCH(Analyse!$B$5,Ponderation!$W$2:$AA$2,0))*INDEX(DataBase!$1:$1048576,MATCH(Analyse!$F96,DataBase!$G:$G,0),MATCH(Analyse!AG$8,DataBase!$4:$4,0))</f>
        <v>0</v>
      </c>
      <c r="AH96" s="19">
        <f>INDEX(Ponderation!$W:$AA,MATCH(Analyse!AH$8,Ponderation!$W:$W,0),MATCH(Analyse!$B$5,Ponderation!$W$2:$AA$2,0))*INDEX(DataBase!$1:$1048576,MATCH(Analyse!$F96,DataBase!$G:$G,0),MATCH(Analyse!AH$8,DataBase!$4:$4,0))</f>
        <v>0</v>
      </c>
      <c r="AI96" s="19">
        <f>INDEX(Ponderation!$W:$AA,MATCH(Analyse!AI$8,Ponderation!$W:$W,0),MATCH(Analyse!$B$5,Ponderation!$W$2:$AA$2,0))*INDEX(DataBase!$1:$1048576,MATCH(Analyse!$F96,DataBase!$G:$G,0),MATCH(Analyse!AI$8,DataBase!$4:$4,0))</f>
        <v>10</v>
      </c>
      <c r="AJ96" s="19">
        <f>INDEX(Ponderation!$W:$AA,MATCH(Analyse!AJ$8,Ponderation!$W:$W,0),MATCH(Analyse!$B$5,Ponderation!$W$2:$AA$2,0))*INDEX(DataBase!$1:$1048576,MATCH(Analyse!$F96,DataBase!$G:$G,0),MATCH(Analyse!AJ$8,DataBase!$4:$4,0))</f>
        <v>20</v>
      </c>
      <c r="AK96" s="19">
        <f>INDEX(Ponderation!$W:$AA,MATCH(Analyse!AK$8,Ponderation!$W:$W,0),MATCH(Analyse!$B$5,Ponderation!$W$2:$AA$2,0))*INDEX(DataBase!$1:$1048576,MATCH(Analyse!$F96,DataBase!$G:$G,0),MATCH(Analyse!AK$8,DataBase!$4:$4,0))</f>
        <v>0</v>
      </c>
      <c r="AL96" s="19">
        <f>INDEX(Ponderation!$W:$AA,MATCH(Analyse!AL$8,Ponderation!$W:$W,0),MATCH(Analyse!$B$5,Ponderation!$W$2:$AA$2,0))*INDEX(DataBase!$1:$1048576,MATCH(Analyse!$F96,DataBase!$G:$G,0),MATCH(Analyse!AL$8,DataBase!$4:$4,0))</f>
        <v>0</v>
      </c>
      <c r="AM96" s="19">
        <f>INDEX(Ponderation!$W:$AA,MATCH(Analyse!AM$8,Ponderation!$W:$W,0),MATCH(Analyse!$B$5,Ponderation!$W$2:$AA$2,0))*INDEX(DataBase!$1:$1048576,MATCH(Analyse!$F96,DataBase!$G:$G,0),MATCH(Analyse!AM$8,DataBase!$4:$4,0))</f>
        <v>20</v>
      </c>
      <c r="AN96" s="19">
        <f>INDEX(Ponderation!$W:$AA,MATCH(Analyse!AN$8,Ponderation!$W:$W,0),MATCH(Analyse!$B$5,Ponderation!$W$2:$AA$2,0))*INDEX(DataBase!$1:$1048576,MATCH(Analyse!$F96,DataBase!$G:$G,0),MATCH(Analyse!AN$8,DataBase!$4:$4,0))</f>
        <v>0</v>
      </c>
      <c r="AO96" s="19">
        <f>INDEX(Ponderation!$W:$AA,MATCH(Analyse!AO$8,Ponderation!$W:$W,0),MATCH(Analyse!$B$5,Ponderation!$W$2:$AA$2,0))*INDEX(DataBase!$1:$1048576,MATCH(Analyse!$F96,DataBase!$G:$G,0),MATCH(Analyse!AO$8,DataBase!$4:$4,0))</f>
        <v>0</v>
      </c>
      <c r="AP96" s="19">
        <f>INDEX(Ponderation!$W:$AA,MATCH(Analyse!AP$8,Ponderation!$W:$W,0),MATCH(Analyse!$B$5,Ponderation!$W$2:$AA$2,0))*INDEX(DataBase!$1:$1048576,MATCH(Analyse!$F96,DataBase!$G:$G,0),MATCH(Analyse!AP$8,DataBase!$4:$4,0))</f>
        <v>0</v>
      </c>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c r="VQ96" s="1"/>
      <c r="VR96" s="1"/>
      <c r="VS96" s="1"/>
      <c r="VT96" s="1"/>
      <c r="VU96" s="1"/>
      <c r="VV96" s="1"/>
      <c r="VW96" s="1"/>
      <c r="VX96" s="1"/>
      <c r="VY96" s="1"/>
      <c r="VZ96" s="1"/>
      <c r="WA96" s="1"/>
      <c r="WB96" s="1"/>
      <c r="WC96" s="1"/>
      <c r="WD96" s="1"/>
      <c r="WE96" s="1"/>
      <c r="WF96" s="1"/>
      <c r="WG96" s="1"/>
      <c r="WH96" s="1"/>
      <c r="WI96" s="1"/>
      <c r="WJ96" s="1"/>
      <c r="WK96" s="1"/>
      <c r="WL96" s="1"/>
      <c r="WM96" s="1"/>
      <c r="WN96" s="1"/>
      <c r="WO96" s="1"/>
      <c r="WP96" s="1"/>
      <c r="WQ96" s="1"/>
      <c r="WR96" s="1"/>
      <c r="WS96" s="1"/>
      <c r="WT96" s="1"/>
      <c r="WU96" s="1"/>
      <c r="WV96" s="1"/>
      <c r="WW96" s="1"/>
      <c r="WX96" s="1"/>
      <c r="WY96" s="1"/>
      <c r="WZ96" s="1"/>
      <c r="XA96" s="1"/>
      <c r="XB96" s="1"/>
      <c r="XC96" s="1"/>
      <c r="XD96" s="1"/>
      <c r="XE96" s="1"/>
      <c r="XF96" s="1"/>
      <c r="XG96" s="1"/>
      <c r="XH96" s="1"/>
      <c r="XI96" s="1"/>
      <c r="XJ96" s="1"/>
      <c r="XK96" s="1"/>
      <c r="XL96" s="1"/>
      <c r="XM96" s="1"/>
      <c r="XN96" s="1"/>
      <c r="XO96" s="1"/>
      <c r="XP96" s="1"/>
      <c r="XQ96" s="1"/>
      <c r="XR96" s="1"/>
      <c r="XS96" s="1"/>
      <c r="XT96" s="1"/>
      <c r="XU96" s="1"/>
      <c r="XV96" s="1"/>
      <c r="XW96" s="1"/>
      <c r="XX96" s="1"/>
      <c r="XY96" s="1"/>
      <c r="XZ96" s="1"/>
      <c r="YA96" s="1"/>
      <c r="YB96" s="1"/>
      <c r="YC96" s="1"/>
      <c r="YD96" s="1"/>
      <c r="YE96" s="1"/>
      <c r="YF96" s="1"/>
      <c r="YG96" s="1"/>
      <c r="YH96" s="1"/>
      <c r="YI96" s="1"/>
      <c r="YJ96" s="1"/>
      <c r="YK96" s="1"/>
      <c r="YL96" s="1"/>
      <c r="YM96" s="1"/>
      <c r="YN96" s="1"/>
      <c r="YO96" s="1"/>
      <c r="YP96" s="1"/>
      <c r="YQ96" s="1"/>
      <c r="YR96" s="1"/>
      <c r="YS96" s="1"/>
      <c r="YT96" s="1"/>
      <c r="YU96" s="1"/>
      <c r="YV96" s="1"/>
      <c r="YW96" s="1"/>
      <c r="YX96" s="1"/>
      <c r="YY96" s="1"/>
      <c r="YZ96" s="1"/>
      <c r="ZA96" s="1"/>
      <c r="ZB96" s="1"/>
      <c r="ZC96" s="1"/>
      <c r="ZD96" s="1"/>
      <c r="ZE96" s="1"/>
      <c r="ZF96" s="1"/>
      <c r="ZG96" s="1"/>
      <c r="ZH96" s="1"/>
      <c r="ZI96" s="1"/>
      <c r="ZJ96" s="1"/>
      <c r="ZK96" s="1"/>
      <c r="ZL96" s="1"/>
      <c r="ZM96" s="1"/>
      <c r="ZN96" s="1"/>
      <c r="ZO96" s="1"/>
      <c r="ZP96" s="1"/>
      <c r="ZQ96" s="1"/>
      <c r="ZR96" s="1"/>
      <c r="ZS96" s="1"/>
      <c r="ZT96" s="1"/>
      <c r="ZU96" s="1"/>
      <c r="ZV96" s="1"/>
      <c r="ZW96" s="1"/>
      <c r="ZX96" s="1"/>
      <c r="ZY96" s="1"/>
      <c r="ZZ96" s="1"/>
      <c r="AAA96" s="1"/>
      <c r="AAB96" s="1"/>
      <c r="AAC96" s="1"/>
      <c r="AAD96" s="1"/>
      <c r="AAE96" s="1"/>
      <c r="AAF96" s="1"/>
      <c r="AAG96" s="1"/>
      <c r="AAH96" s="1"/>
      <c r="AAI96" s="1"/>
      <c r="AAJ96" s="1"/>
      <c r="AAK96" s="1"/>
      <c r="AAL96" s="1"/>
      <c r="AAM96" s="1"/>
      <c r="AAN96" s="1"/>
      <c r="AAO96" s="1"/>
      <c r="AAP96" s="1"/>
      <c r="AAQ96" s="1"/>
      <c r="AAR96" s="1"/>
      <c r="AAS96" s="1"/>
      <c r="AAT96" s="1"/>
      <c r="AAU96" s="1"/>
      <c r="AAV96" s="1"/>
      <c r="AAW96" s="1"/>
      <c r="AAX96" s="1"/>
      <c r="AAY96" s="1"/>
      <c r="AAZ96" s="1"/>
      <c r="ABA96" s="1"/>
      <c r="ABB96" s="1"/>
      <c r="ABC96" s="1"/>
      <c r="ABD96" s="1"/>
      <c r="ABE96" s="1"/>
      <c r="ABF96" s="1"/>
      <c r="ABG96" s="1"/>
      <c r="ABH96" s="1"/>
      <c r="ABI96" s="1"/>
      <c r="ABJ96" s="1"/>
      <c r="ABK96" s="1"/>
      <c r="ABL96" s="1"/>
      <c r="ABM96" s="1"/>
      <c r="ABN96" s="1"/>
      <c r="ABO96" s="1"/>
      <c r="ABP96" s="1"/>
      <c r="ABQ96" s="1"/>
      <c r="ABR96" s="1"/>
      <c r="ABS96" s="1"/>
      <c r="ABT96" s="1"/>
      <c r="ABU96" s="1"/>
      <c r="ABV96" s="1"/>
      <c r="ABW96" s="1"/>
      <c r="ABX96" s="1"/>
      <c r="ABY96" s="1"/>
      <c r="ABZ96" s="1"/>
      <c r="ACA96" s="1"/>
      <c r="ACB96" s="1"/>
      <c r="ACC96" s="1"/>
      <c r="ACD96" s="1"/>
      <c r="ACE96" s="1"/>
      <c r="ACF96" s="1"/>
      <c r="ACG96" s="1"/>
      <c r="ACH96" s="1"/>
      <c r="ACI96" s="1"/>
      <c r="ACJ96" s="1"/>
      <c r="ACK96" s="1"/>
      <c r="ACL96" s="1"/>
      <c r="ACM96" s="1"/>
      <c r="ACN96" s="1"/>
      <c r="ACO96" s="1"/>
      <c r="ACP96" s="1"/>
      <c r="ACQ96" s="1"/>
      <c r="ACR96" s="1"/>
      <c r="ACS96" s="1"/>
      <c r="ACT96" s="1"/>
      <c r="ACU96" s="1"/>
      <c r="ACV96" s="1"/>
      <c r="ACW96" s="1"/>
      <c r="ACX96" s="1"/>
      <c r="ACY96" s="1"/>
      <c r="ACZ96" s="1"/>
      <c r="ADA96" s="1"/>
      <c r="ADB96" s="1"/>
      <c r="ADC96" s="1"/>
      <c r="ADD96" s="1"/>
      <c r="ADE96" s="1"/>
      <c r="ADF96" s="1"/>
      <c r="ADG96" s="1"/>
      <c r="ADH96" s="1"/>
      <c r="ADI96" s="1"/>
      <c r="ADJ96" s="1"/>
      <c r="ADK96" s="1"/>
      <c r="ADL96" s="1"/>
      <c r="ADM96" s="1"/>
      <c r="ADN96" s="1"/>
      <c r="ADO96" s="1"/>
      <c r="ADP96" s="1"/>
      <c r="ADQ96" s="1"/>
      <c r="ADR96" s="1"/>
      <c r="ADS96" s="1"/>
      <c r="ADT96" s="1"/>
      <c r="ADU96" s="1"/>
      <c r="ADV96" s="1"/>
      <c r="ADW96" s="1"/>
      <c r="ADX96" s="1"/>
      <c r="ADY96" s="1"/>
      <c r="ADZ96" s="1"/>
      <c r="AEA96" s="1"/>
      <c r="AEB96" s="1"/>
      <c r="AEC96" s="1"/>
      <c r="AED96" s="1"/>
      <c r="AEE96" s="1"/>
      <c r="AEF96" s="1"/>
      <c r="AEG96" s="1"/>
      <c r="AEH96" s="1"/>
      <c r="AEI96" s="1"/>
      <c r="AEJ96" s="1"/>
      <c r="AEK96" s="1"/>
      <c r="AEL96" s="1"/>
      <c r="AEM96" s="1"/>
      <c r="AEN96" s="1"/>
      <c r="AEO96" s="1"/>
      <c r="AEP96" s="1"/>
      <c r="AEQ96" s="1"/>
      <c r="AER96" s="1"/>
      <c r="AES96" s="1"/>
      <c r="AET96" s="1"/>
      <c r="AEU96" s="1"/>
      <c r="AEV96" s="1"/>
      <c r="AEW96" s="1"/>
      <c r="AEX96" s="1"/>
      <c r="AEY96" s="1"/>
      <c r="AEZ96" s="1"/>
      <c r="AFA96" s="1"/>
      <c r="AFB96" s="1"/>
      <c r="AFC96" s="1"/>
      <c r="AFD96" s="1"/>
      <c r="AFE96" s="1"/>
      <c r="AFF96" s="1"/>
      <c r="AFG96" s="1"/>
      <c r="AFH96" s="1"/>
      <c r="AFI96" s="1"/>
      <c r="AFJ96" s="1"/>
      <c r="AFK96" s="1"/>
      <c r="AFL96" s="1"/>
      <c r="AFM96" s="1"/>
      <c r="AFN96" s="1"/>
      <c r="AFO96" s="1"/>
      <c r="AFP96" s="1"/>
      <c r="AFQ96" s="1"/>
      <c r="AFR96" s="1"/>
      <c r="AFS96" s="1"/>
      <c r="AFT96" s="1"/>
      <c r="AFU96" s="1"/>
      <c r="AFV96" s="1"/>
      <c r="AFW96" s="1"/>
      <c r="AFX96" s="1"/>
      <c r="AFY96" s="1"/>
      <c r="AFZ96" s="1"/>
      <c r="AGA96" s="1"/>
      <c r="AGB96" s="1"/>
      <c r="AGC96" s="1"/>
      <c r="AGD96" s="1"/>
      <c r="AGE96" s="1"/>
      <c r="AGF96" s="1"/>
      <c r="AGG96" s="1"/>
      <c r="AGH96" s="1"/>
      <c r="AGI96" s="1"/>
      <c r="AGJ96" s="1"/>
      <c r="AGK96" s="1"/>
      <c r="AGL96" s="1"/>
      <c r="AGM96" s="1"/>
      <c r="AGN96" s="1"/>
      <c r="AGO96" s="1"/>
      <c r="AGP96" s="1"/>
      <c r="AGQ96" s="1"/>
      <c r="AGR96" s="1"/>
      <c r="AGS96" s="1"/>
      <c r="AGT96" s="1"/>
      <c r="AGU96" s="1"/>
      <c r="AGV96" s="1"/>
      <c r="AGW96" s="1"/>
      <c r="AGX96" s="1"/>
      <c r="AGY96" s="1"/>
      <c r="AGZ96" s="1"/>
      <c r="AHA96" s="1"/>
      <c r="AHB96" s="1"/>
      <c r="AHC96" s="1"/>
      <c r="AHD96" s="1"/>
      <c r="AHE96" s="1"/>
      <c r="AHF96" s="1"/>
      <c r="AHG96" s="1"/>
      <c r="AHH96" s="1"/>
      <c r="AHI96" s="1"/>
      <c r="AHJ96" s="1"/>
      <c r="AHK96" s="1"/>
      <c r="AHL96" s="1"/>
      <c r="AHM96" s="1"/>
      <c r="AHN96" s="1"/>
      <c r="AHO96" s="1"/>
      <c r="AHP96" s="1"/>
      <c r="AHQ96" s="1"/>
      <c r="AHR96" s="1"/>
      <c r="AHS96" s="1"/>
      <c r="AHT96" s="1"/>
      <c r="AHU96" s="1"/>
      <c r="AHV96" s="1"/>
      <c r="AHW96" s="1"/>
      <c r="AHX96" s="1"/>
      <c r="AHY96" s="1"/>
      <c r="AHZ96" s="1"/>
      <c r="AIA96" s="1"/>
      <c r="AIB96" s="1"/>
      <c r="AIC96" s="1"/>
      <c r="AID96" s="1"/>
      <c r="AIE96" s="1"/>
      <c r="AIF96" s="1"/>
      <c r="AIG96" s="1"/>
      <c r="AIH96" s="1"/>
      <c r="AII96" s="1"/>
      <c r="AIJ96" s="1"/>
      <c r="AIK96" s="1"/>
      <c r="AIL96" s="1"/>
      <c r="AIM96" s="1"/>
      <c r="AIN96" s="1"/>
      <c r="AIO96" s="1"/>
      <c r="AIP96" s="1"/>
      <c r="AIQ96" s="1"/>
      <c r="AIR96" s="1"/>
      <c r="AIS96" s="1"/>
      <c r="AIT96" s="1"/>
      <c r="AIU96" s="1"/>
      <c r="AIV96" s="1"/>
      <c r="AIW96" s="1"/>
      <c r="AIX96" s="1"/>
      <c r="AIY96" s="1"/>
      <c r="AIZ96" s="1"/>
      <c r="AJA96" s="1"/>
      <c r="AJB96" s="1"/>
      <c r="AJC96" s="1"/>
      <c r="AJD96" s="1"/>
      <c r="AJE96" s="1"/>
      <c r="AJF96" s="1"/>
      <c r="AJG96" s="1"/>
      <c r="AJH96" s="1"/>
      <c r="AJI96" s="1"/>
      <c r="AJJ96" s="1"/>
      <c r="AJK96" s="1"/>
      <c r="AJL96" s="1"/>
      <c r="AJM96" s="1"/>
      <c r="AJN96" s="1"/>
      <c r="AJO96" s="1"/>
      <c r="AJP96" s="1"/>
      <c r="AJQ96" s="1"/>
      <c r="AJR96" s="1"/>
      <c r="AJS96" s="1"/>
      <c r="AJT96" s="1"/>
      <c r="AJU96" s="1"/>
      <c r="AJV96" s="1"/>
      <c r="AJW96" s="1"/>
      <c r="AJX96" s="1"/>
      <c r="AJY96" s="1"/>
      <c r="AJZ96" s="1"/>
      <c r="AKA96" s="1"/>
      <c r="AKB96" s="1"/>
      <c r="AKC96" s="1"/>
      <c r="AKD96" s="1"/>
      <c r="AKE96" s="1"/>
      <c r="AKF96" s="1"/>
      <c r="AKG96" s="1"/>
      <c r="AKH96" s="1"/>
      <c r="AKI96" s="1"/>
      <c r="AKJ96" s="1"/>
      <c r="AKK96" s="1"/>
      <c r="AKL96" s="1"/>
      <c r="AKM96" s="1"/>
      <c r="AKN96" s="1"/>
      <c r="AKO96" s="1"/>
      <c r="AKP96" s="1"/>
      <c r="AKQ96" s="1"/>
      <c r="AKR96" s="1"/>
      <c r="AKS96" s="1"/>
      <c r="AKT96" s="1"/>
      <c r="AKU96" s="1"/>
      <c r="AKV96" s="1"/>
      <c r="AKW96" s="1"/>
      <c r="AKX96" s="1"/>
      <c r="AKY96" s="1"/>
      <c r="AKZ96" s="1"/>
      <c r="ALA96" s="1"/>
      <c r="ALB96" s="1"/>
      <c r="ALC96" s="1"/>
      <c r="ALD96" s="1"/>
      <c r="ALE96" s="1"/>
      <c r="ALF96" s="1"/>
      <c r="ALG96" s="1"/>
      <c r="ALH96" s="1"/>
      <c r="ALI96" s="1"/>
      <c r="ALJ96" s="1"/>
      <c r="ALK96" s="1"/>
      <c r="ALL96" s="1"/>
      <c r="ALM96" s="1"/>
      <c r="ALN96" s="1"/>
      <c r="ALO96" s="1"/>
      <c r="ALP96" s="1"/>
      <c r="ALQ96" s="1"/>
      <c r="ALR96" s="1"/>
      <c r="ALS96" s="1"/>
      <c r="ALT96" s="1"/>
      <c r="ALU96" s="1"/>
      <c r="ALV96"/>
      <c r="ALW96"/>
      <c r="ALX96"/>
    </row>
    <row r="97" spans="1:1012" ht="18">
      <c r="A97" s="112" t="str">
        <f>DataBase!B93</f>
        <v>Rutilus rutilus</v>
      </c>
      <c r="B97" s="112" t="str">
        <f>DataBase!C93</f>
        <v>Ovotestis</v>
      </c>
      <c r="C97" s="112" t="str">
        <f>DataBase!D93</f>
        <v>Continental</v>
      </c>
      <c r="D97" s="112" t="str">
        <f>DataBase!E93</f>
        <v>JM. Porcher</v>
      </c>
      <c r="E97" s="112" t="str">
        <f>DataBase!F93</f>
        <v>SEBIO</v>
      </c>
      <c r="F97" s="20" t="str">
        <f t="shared" si="2"/>
        <v>Rutilus rutilus Ovotestis</v>
      </c>
      <c r="G97" s="20">
        <f>_xlfn.RANK.EQ(H97,$H$9:$H$997,0)+COUNTIF(H$8:H96,H97)</f>
        <v>261</v>
      </c>
      <c r="H97" s="20">
        <f t="shared" si="3"/>
        <v>200</v>
      </c>
      <c r="I97" s="19">
        <f>INDEX(Ponderation!$W:$AA,MATCH(Analyse!I$8,Ponderation!$W:$W,0),MATCH(Analyse!$B$5,Ponderation!$W$2:$AA$2,0))*INDEX(DataBase!$1:$1048576,MATCH(Analyse!$F97,DataBase!$G:$G,0),MATCH(Analyse!I$8,DataBase!$4:$4,0))</f>
        <v>30</v>
      </c>
      <c r="J97" s="19">
        <f>INDEX(Ponderation!$W:$AA,MATCH(Analyse!J$8,Ponderation!$W:$W,0),MATCH(Analyse!$B$5,Ponderation!$W$2:$AA$2,0))*INDEX(DataBase!$1:$1048576,MATCH(Analyse!$F97,DataBase!$G:$G,0),MATCH(Analyse!J$8,DataBase!$4:$4,0))</f>
        <v>0</v>
      </c>
      <c r="K97" s="19">
        <f>INDEX(Ponderation!$W:$AA,MATCH(Analyse!K$8,Ponderation!$W:$W,0),MATCH(Analyse!$B$5,Ponderation!$W$2:$AA$2,0))*INDEX(DataBase!$1:$1048576,MATCH(Analyse!$F97,DataBase!$G:$G,0),MATCH(Analyse!K$8,DataBase!$4:$4,0))</f>
        <v>0</v>
      </c>
      <c r="L97" s="19">
        <f>INDEX(Ponderation!$W:$AA,MATCH(Analyse!L$8,Ponderation!$W:$W,0),MATCH(Analyse!$B$5,Ponderation!$W$2:$AA$2,0))*INDEX(DataBase!$1:$1048576,MATCH(Analyse!$F97,DataBase!$G:$G,0),MATCH(Analyse!L$8,DataBase!$4:$4,0))</f>
        <v>0</v>
      </c>
      <c r="M97" s="19">
        <f>INDEX(Ponderation!$W:$AA,MATCH(Analyse!M$8,Ponderation!$W:$W,0),MATCH(Analyse!$B$5,Ponderation!$W$2:$AA$2,0))*INDEX(DataBase!$1:$1048576,MATCH(Analyse!$F97,DataBase!$G:$G,0),MATCH(Analyse!M$8,DataBase!$4:$4,0))</f>
        <v>0</v>
      </c>
      <c r="N97" s="19">
        <f>INDEX(Ponderation!$W:$AA,MATCH(Analyse!N$8,Ponderation!$W:$W,0),MATCH(Analyse!$B$5,Ponderation!$W$2:$AA$2,0))*INDEX(DataBase!$1:$1048576,MATCH(Analyse!$F97,DataBase!$G:$G,0),MATCH(Analyse!N$8,DataBase!$4:$4,0))</f>
        <v>0</v>
      </c>
      <c r="O97" s="19">
        <f>INDEX(Ponderation!$W:$AA,MATCH(Analyse!O$8,Ponderation!$W:$W,0),MATCH(Analyse!$B$5,Ponderation!$W$2:$AA$2,0))*INDEX(DataBase!$1:$1048576,MATCH(Analyse!$F97,DataBase!$G:$G,0),MATCH(Analyse!O$8,DataBase!$4:$4,0))</f>
        <v>0</v>
      </c>
      <c r="P97" s="19">
        <f>INDEX(Ponderation!$W:$AA,MATCH(Analyse!P$8,Ponderation!$W:$W,0),MATCH(Analyse!$B$5,Ponderation!$W$2:$AA$2,0))*INDEX(DataBase!$1:$1048576,MATCH(Analyse!$F97,DataBase!$G:$G,0),MATCH(Analyse!P$8,DataBase!$4:$4,0))</f>
        <v>20</v>
      </c>
      <c r="Q97" s="19">
        <f>INDEX(Ponderation!$W:$AA,MATCH(Analyse!Q$8,Ponderation!$W:$W,0),MATCH(Analyse!$B$5,Ponderation!$W$2:$AA$2,0))*INDEX(DataBase!$1:$1048576,MATCH(Analyse!$F97,DataBase!$G:$G,0),MATCH(Analyse!Q$8,DataBase!$4:$4,0))</f>
        <v>0</v>
      </c>
      <c r="R97" s="19">
        <f>INDEX(Ponderation!$W:$AA,MATCH(Analyse!R$8,Ponderation!$W:$W,0),MATCH(Analyse!$B$5,Ponderation!$W$2:$AA$2,0))*INDEX(DataBase!$1:$1048576,MATCH(Analyse!$F97,DataBase!$G:$G,0),MATCH(Analyse!R$8,DataBase!$4:$4,0))</f>
        <v>30</v>
      </c>
      <c r="S97" s="19">
        <f>INDEX(Ponderation!$W:$AA,MATCH(Analyse!S$8,Ponderation!$W:$W,0),MATCH(Analyse!$B$5,Ponderation!$W$2:$AA$2,0))*INDEX(DataBase!$1:$1048576,MATCH(Analyse!$F97,DataBase!$G:$G,0),MATCH(Analyse!S$8,DataBase!$4:$4,0))</f>
        <v>0</v>
      </c>
      <c r="T97" s="19">
        <f>INDEX(Ponderation!$W:$AA,MATCH(Analyse!T$8,Ponderation!$W:$W,0),MATCH(Analyse!$B$5,Ponderation!$W$2:$AA$2,0))*INDEX(DataBase!$1:$1048576,MATCH(Analyse!$F97,DataBase!$G:$G,0),MATCH(Analyse!T$8,DataBase!$4:$4,0))</f>
        <v>0</v>
      </c>
      <c r="U97" s="19">
        <f>INDEX(Ponderation!$W:$AA,MATCH(Analyse!U$8,Ponderation!$W:$W,0),MATCH(Analyse!$B$5,Ponderation!$W$2:$AA$2,0))*INDEX(DataBase!$1:$1048576,MATCH(Analyse!$F97,DataBase!$G:$G,0),MATCH(Analyse!U$8,DataBase!$4:$4,0))</f>
        <v>0</v>
      </c>
      <c r="V97" s="19">
        <f>INDEX(Ponderation!$W:$AA,MATCH(Analyse!V$8,Ponderation!$W:$W,0),MATCH(Analyse!$B$5,Ponderation!$W$2:$AA$2,0))*INDEX(DataBase!$1:$1048576,MATCH(Analyse!$F97,DataBase!$G:$G,0),MATCH(Analyse!V$8,DataBase!$4:$4,0))</f>
        <v>20</v>
      </c>
      <c r="W97" s="19">
        <f>INDEX(Ponderation!$W:$AA,MATCH(Analyse!W$8,Ponderation!$W:$W,0),MATCH(Analyse!$B$5,Ponderation!$W$2:$AA$2,0))*INDEX(DataBase!$1:$1048576,MATCH(Analyse!$F97,DataBase!$G:$G,0),MATCH(Analyse!W$8,DataBase!$4:$4,0))</f>
        <v>0</v>
      </c>
      <c r="X97" s="19">
        <f>INDEX(Ponderation!$W:$AA,MATCH(Analyse!X$8,Ponderation!$W:$W,0),MATCH(Analyse!$B$5,Ponderation!$W$2:$AA$2,0))*INDEX(DataBase!$1:$1048576,MATCH(Analyse!$F97,DataBase!$G:$G,0),MATCH(Analyse!X$8,DataBase!$4:$4,0))</f>
        <v>10</v>
      </c>
      <c r="Y97" s="19">
        <f>INDEX(Ponderation!$W:$AA,MATCH(Analyse!Y$8,Ponderation!$W:$W,0),MATCH(Analyse!$B$5,Ponderation!$W$2:$AA$2,0))*INDEX(DataBase!$1:$1048576,MATCH(Analyse!$F97,DataBase!$G:$G,0),MATCH(Analyse!Y$8,DataBase!$4:$4,0))</f>
        <v>10</v>
      </c>
      <c r="Z97" s="19">
        <f>INDEX(Ponderation!$W:$AA,MATCH(Analyse!Z$8,Ponderation!$W:$W,0),MATCH(Analyse!$B$5,Ponderation!$W$2:$AA$2,0))*INDEX(DataBase!$1:$1048576,MATCH(Analyse!$F97,DataBase!$G:$G,0),MATCH(Analyse!Z$8,DataBase!$4:$4,0))</f>
        <v>10</v>
      </c>
      <c r="AA97" s="19">
        <f>INDEX(Ponderation!$W:$AA,MATCH(Analyse!AA$8,Ponderation!$W:$W,0),MATCH(Analyse!$B$5,Ponderation!$W$2:$AA$2,0))*INDEX(DataBase!$1:$1048576,MATCH(Analyse!$F97,DataBase!$G:$G,0),MATCH(Analyse!AA$8,DataBase!$4:$4,0))</f>
        <v>0</v>
      </c>
      <c r="AB97" s="19">
        <f>INDEX(Ponderation!$W:$AA,MATCH(Analyse!AB$8,Ponderation!$W:$W,0),MATCH(Analyse!$B$5,Ponderation!$W$2:$AA$2,0))*INDEX(DataBase!$1:$1048576,MATCH(Analyse!$F97,DataBase!$G:$G,0),MATCH(Analyse!AB$8,DataBase!$4:$4,0))</f>
        <v>0</v>
      </c>
      <c r="AC97" s="19">
        <f>INDEX(Ponderation!$W:$AA,MATCH(Analyse!AC$8,Ponderation!$W:$W,0),MATCH(Analyse!$B$5,Ponderation!$W$2:$AA$2,0))*INDEX(DataBase!$1:$1048576,MATCH(Analyse!$F97,DataBase!$G:$G,0),MATCH(Analyse!AC$8,DataBase!$4:$4,0))</f>
        <v>0</v>
      </c>
      <c r="AD97" s="19">
        <f>INDEX(Ponderation!$W:$AA,MATCH(Analyse!AD$8,Ponderation!$W:$W,0),MATCH(Analyse!$B$5,Ponderation!$W$2:$AA$2,0))*INDEX(DataBase!$1:$1048576,MATCH(Analyse!$F97,DataBase!$G:$G,0),MATCH(Analyse!AD$8,DataBase!$4:$4,0))</f>
        <v>30</v>
      </c>
      <c r="AE97" s="19">
        <f>INDEX(Ponderation!$W:$AA,MATCH(Analyse!AE$8,Ponderation!$W:$W,0),MATCH(Analyse!$B$5,Ponderation!$W$2:$AA$2,0))*INDEX(DataBase!$1:$1048576,MATCH(Analyse!$F97,DataBase!$G:$G,0),MATCH(Analyse!AE$8,DataBase!$4:$4,0))</f>
        <v>0</v>
      </c>
      <c r="AF97" s="19">
        <f>INDEX(Ponderation!$W:$AA,MATCH(Analyse!AF$8,Ponderation!$W:$W,0),MATCH(Analyse!$B$5,Ponderation!$W$2:$AA$2,0))*INDEX(DataBase!$1:$1048576,MATCH(Analyse!$F97,DataBase!$G:$G,0),MATCH(Analyse!AF$8,DataBase!$4:$4,0))</f>
        <v>0</v>
      </c>
      <c r="AG97" s="19">
        <f>INDEX(Ponderation!$W:$AA,MATCH(Analyse!AG$8,Ponderation!$W:$W,0),MATCH(Analyse!$B$5,Ponderation!$W$2:$AA$2,0))*INDEX(DataBase!$1:$1048576,MATCH(Analyse!$F97,DataBase!$G:$G,0),MATCH(Analyse!AG$8,DataBase!$4:$4,0))</f>
        <v>0</v>
      </c>
      <c r="AH97" s="19">
        <f>INDEX(Ponderation!$W:$AA,MATCH(Analyse!AH$8,Ponderation!$W:$W,0),MATCH(Analyse!$B$5,Ponderation!$W$2:$AA$2,0))*INDEX(DataBase!$1:$1048576,MATCH(Analyse!$F97,DataBase!$G:$G,0),MATCH(Analyse!AH$8,DataBase!$4:$4,0))</f>
        <v>0</v>
      </c>
      <c r="AI97" s="19">
        <f>INDEX(Ponderation!$W:$AA,MATCH(Analyse!AI$8,Ponderation!$W:$W,0),MATCH(Analyse!$B$5,Ponderation!$W$2:$AA$2,0))*INDEX(DataBase!$1:$1048576,MATCH(Analyse!$F97,DataBase!$G:$G,0),MATCH(Analyse!AI$8,DataBase!$4:$4,0))</f>
        <v>10</v>
      </c>
      <c r="AJ97" s="19">
        <f>INDEX(Ponderation!$W:$AA,MATCH(Analyse!AJ$8,Ponderation!$W:$W,0),MATCH(Analyse!$B$5,Ponderation!$W$2:$AA$2,0))*INDEX(DataBase!$1:$1048576,MATCH(Analyse!$F97,DataBase!$G:$G,0),MATCH(Analyse!AJ$8,DataBase!$4:$4,0))</f>
        <v>0</v>
      </c>
      <c r="AK97" s="19">
        <f>INDEX(Ponderation!$W:$AA,MATCH(Analyse!AK$8,Ponderation!$W:$W,0),MATCH(Analyse!$B$5,Ponderation!$W$2:$AA$2,0))*INDEX(DataBase!$1:$1048576,MATCH(Analyse!$F97,DataBase!$G:$G,0),MATCH(Analyse!AK$8,DataBase!$4:$4,0))</f>
        <v>30</v>
      </c>
      <c r="AL97" s="19">
        <f>INDEX(Ponderation!$W:$AA,MATCH(Analyse!AL$8,Ponderation!$W:$W,0),MATCH(Analyse!$B$5,Ponderation!$W$2:$AA$2,0))*INDEX(DataBase!$1:$1048576,MATCH(Analyse!$F97,DataBase!$G:$G,0),MATCH(Analyse!AL$8,DataBase!$4:$4,0))</f>
        <v>0</v>
      </c>
      <c r="AM97" s="19">
        <f>INDEX(Ponderation!$W:$AA,MATCH(Analyse!AM$8,Ponderation!$W:$W,0),MATCH(Analyse!$B$5,Ponderation!$W$2:$AA$2,0))*INDEX(DataBase!$1:$1048576,MATCH(Analyse!$F97,DataBase!$G:$G,0),MATCH(Analyse!AM$8,DataBase!$4:$4,0))</f>
        <v>0</v>
      </c>
      <c r="AN97" s="19">
        <f>INDEX(Ponderation!$W:$AA,MATCH(Analyse!AN$8,Ponderation!$W:$W,0),MATCH(Analyse!$B$5,Ponderation!$W$2:$AA$2,0))*INDEX(DataBase!$1:$1048576,MATCH(Analyse!$F97,DataBase!$G:$G,0),MATCH(Analyse!AN$8,DataBase!$4:$4,0))</f>
        <v>0</v>
      </c>
      <c r="AO97" s="19">
        <f>INDEX(Ponderation!$W:$AA,MATCH(Analyse!AO$8,Ponderation!$W:$W,0),MATCH(Analyse!$B$5,Ponderation!$W$2:$AA$2,0))*INDEX(DataBase!$1:$1048576,MATCH(Analyse!$F97,DataBase!$G:$G,0),MATCH(Analyse!AO$8,DataBase!$4:$4,0))</f>
        <v>0</v>
      </c>
      <c r="AP97" s="19">
        <f>INDEX(Ponderation!$W:$AA,MATCH(Analyse!AP$8,Ponderation!$W:$W,0),MATCH(Analyse!$B$5,Ponderation!$W$2:$AA$2,0))*INDEX(DataBase!$1:$1048576,MATCH(Analyse!$F97,DataBase!$G:$G,0),MATCH(Analyse!AP$8,DataBase!$4:$4,0))</f>
        <v>0</v>
      </c>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AKV97" s="1"/>
      <c r="AKW97" s="1"/>
      <c r="AKX97" s="1"/>
      <c r="AKY97" s="1"/>
      <c r="AKZ97" s="1"/>
      <c r="ALA97" s="1"/>
      <c r="ALB97" s="1"/>
      <c r="ALC97" s="1"/>
      <c r="ALD97" s="1"/>
      <c r="ALE97" s="1"/>
      <c r="ALF97" s="1"/>
      <c r="ALG97" s="1"/>
      <c r="ALH97" s="1"/>
      <c r="ALI97" s="1"/>
      <c r="ALJ97" s="1"/>
      <c r="ALK97" s="1"/>
      <c r="ALL97" s="1"/>
      <c r="ALM97" s="1"/>
      <c r="ALN97" s="1"/>
      <c r="ALO97" s="1"/>
      <c r="ALP97" s="1"/>
      <c r="ALQ97" s="1"/>
      <c r="ALR97" s="1"/>
      <c r="ALS97" s="1"/>
      <c r="ALT97" s="1"/>
      <c r="ALU97" s="1"/>
      <c r="ALV97"/>
      <c r="ALW97"/>
      <c r="ALX97"/>
    </row>
    <row r="98" spans="1:1012" ht="18">
      <c r="A98" s="112" t="str">
        <f>DataBase!B94</f>
        <v>Rutilus rutilus</v>
      </c>
      <c r="B98" s="112" t="str">
        <f>DataBase!C94</f>
        <v>VTG</v>
      </c>
      <c r="C98" s="112" t="str">
        <f>DataBase!D94</f>
        <v>Continental</v>
      </c>
      <c r="D98" s="112" t="str">
        <f>DataBase!E94</f>
        <v>JM. Porcher</v>
      </c>
      <c r="E98" s="112" t="str">
        <f>DataBase!F94</f>
        <v>SEBIO</v>
      </c>
      <c r="F98" s="20" t="str">
        <f t="shared" si="2"/>
        <v>Rutilus rutilus VTG</v>
      </c>
      <c r="G98" s="20">
        <f>_xlfn.RANK.EQ(H98,$H$9:$H$997,0)+COUNTIF(H$8:H97,H98)</f>
        <v>181</v>
      </c>
      <c r="H98" s="20">
        <f t="shared" si="3"/>
        <v>240</v>
      </c>
      <c r="I98" s="19">
        <f>INDEX(Ponderation!$W:$AA,MATCH(Analyse!I$8,Ponderation!$W:$W,0),MATCH(Analyse!$B$5,Ponderation!$W$2:$AA$2,0))*INDEX(DataBase!$1:$1048576,MATCH(Analyse!$F98,DataBase!$G:$G,0),MATCH(Analyse!I$8,DataBase!$4:$4,0))</f>
        <v>0</v>
      </c>
      <c r="J98" s="19">
        <f>INDEX(Ponderation!$W:$AA,MATCH(Analyse!J$8,Ponderation!$W:$W,0),MATCH(Analyse!$B$5,Ponderation!$W$2:$AA$2,0))*INDEX(DataBase!$1:$1048576,MATCH(Analyse!$F98,DataBase!$G:$G,0),MATCH(Analyse!J$8,DataBase!$4:$4,0))</f>
        <v>20</v>
      </c>
      <c r="K98" s="19">
        <f>INDEX(Ponderation!$W:$AA,MATCH(Analyse!K$8,Ponderation!$W:$W,0),MATCH(Analyse!$B$5,Ponderation!$W$2:$AA$2,0))*INDEX(DataBase!$1:$1048576,MATCH(Analyse!$F98,DataBase!$G:$G,0),MATCH(Analyse!K$8,DataBase!$4:$4,0))</f>
        <v>0</v>
      </c>
      <c r="L98" s="19">
        <f>INDEX(Ponderation!$W:$AA,MATCH(Analyse!L$8,Ponderation!$W:$W,0),MATCH(Analyse!$B$5,Ponderation!$W$2:$AA$2,0))*INDEX(DataBase!$1:$1048576,MATCH(Analyse!$F98,DataBase!$G:$G,0),MATCH(Analyse!L$8,DataBase!$4:$4,0))</f>
        <v>30</v>
      </c>
      <c r="M98" s="19">
        <f>INDEX(Ponderation!$W:$AA,MATCH(Analyse!M$8,Ponderation!$W:$W,0),MATCH(Analyse!$B$5,Ponderation!$W$2:$AA$2,0))*INDEX(DataBase!$1:$1048576,MATCH(Analyse!$F98,DataBase!$G:$G,0),MATCH(Analyse!M$8,DataBase!$4:$4,0))</f>
        <v>0</v>
      </c>
      <c r="N98" s="19">
        <f>INDEX(Ponderation!$W:$AA,MATCH(Analyse!N$8,Ponderation!$W:$W,0),MATCH(Analyse!$B$5,Ponderation!$W$2:$AA$2,0))*INDEX(DataBase!$1:$1048576,MATCH(Analyse!$F98,DataBase!$G:$G,0),MATCH(Analyse!N$8,DataBase!$4:$4,0))</f>
        <v>0</v>
      </c>
      <c r="O98" s="19">
        <f>INDEX(Ponderation!$W:$AA,MATCH(Analyse!O$8,Ponderation!$W:$W,0),MATCH(Analyse!$B$5,Ponderation!$W$2:$AA$2,0))*INDEX(DataBase!$1:$1048576,MATCH(Analyse!$F98,DataBase!$G:$G,0),MATCH(Analyse!O$8,DataBase!$4:$4,0))</f>
        <v>30</v>
      </c>
      <c r="P98" s="19">
        <f>INDEX(Ponderation!$W:$AA,MATCH(Analyse!P$8,Ponderation!$W:$W,0),MATCH(Analyse!$B$5,Ponderation!$W$2:$AA$2,0))*INDEX(DataBase!$1:$1048576,MATCH(Analyse!$F98,DataBase!$G:$G,0),MATCH(Analyse!P$8,DataBase!$4:$4,0))</f>
        <v>0</v>
      </c>
      <c r="Q98" s="19">
        <f>INDEX(Ponderation!$W:$AA,MATCH(Analyse!Q$8,Ponderation!$W:$W,0),MATCH(Analyse!$B$5,Ponderation!$W$2:$AA$2,0))*INDEX(DataBase!$1:$1048576,MATCH(Analyse!$F98,DataBase!$G:$G,0),MATCH(Analyse!Q$8,DataBase!$4:$4,0))</f>
        <v>0</v>
      </c>
      <c r="R98" s="19">
        <f>INDEX(Ponderation!$W:$AA,MATCH(Analyse!R$8,Ponderation!$W:$W,0),MATCH(Analyse!$B$5,Ponderation!$W$2:$AA$2,0))*INDEX(DataBase!$1:$1048576,MATCH(Analyse!$F98,DataBase!$G:$G,0),MATCH(Analyse!R$8,DataBase!$4:$4,0))</f>
        <v>30</v>
      </c>
      <c r="S98" s="19">
        <f>INDEX(Ponderation!$W:$AA,MATCH(Analyse!S$8,Ponderation!$W:$W,0),MATCH(Analyse!$B$5,Ponderation!$W$2:$AA$2,0))*INDEX(DataBase!$1:$1048576,MATCH(Analyse!$F98,DataBase!$G:$G,0),MATCH(Analyse!S$8,DataBase!$4:$4,0))</f>
        <v>0</v>
      </c>
      <c r="T98" s="19">
        <f>INDEX(Ponderation!$W:$AA,MATCH(Analyse!T$8,Ponderation!$W:$W,0),MATCH(Analyse!$B$5,Ponderation!$W$2:$AA$2,0))*INDEX(DataBase!$1:$1048576,MATCH(Analyse!$F98,DataBase!$G:$G,0),MATCH(Analyse!T$8,DataBase!$4:$4,0))</f>
        <v>0</v>
      </c>
      <c r="U98" s="19">
        <f>INDEX(Ponderation!$W:$AA,MATCH(Analyse!U$8,Ponderation!$W:$W,0),MATCH(Analyse!$B$5,Ponderation!$W$2:$AA$2,0))*INDEX(DataBase!$1:$1048576,MATCH(Analyse!$F98,DataBase!$G:$G,0),MATCH(Analyse!U$8,DataBase!$4:$4,0))</f>
        <v>0</v>
      </c>
      <c r="V98" s="19">
        <f>INDEX(Ponderation!$W:$AA,MATCH(Analyse!V$8,Ponderation!$W:$W,0),MATCH(Analyse!$B$5,Ponderation!$W$2:$AA$2,0))*INDEX(DataBase!$1:$1048576,MATCH(Analyse!$F98,DataBase!$G:$G,0),MATCH(Analyse!V$8,DataBase!$4:$4,0))</f>
        <v>20</v>
      </c>
      <c r="W98" s="19">
        <f>INDEX(Ponderation!$W:$AA,MATCH(Analyse!W$8,Ponderation!$W:$W,0),MATCH(Analyse!$B$5,Ponderation!$W$2:$AA$2,0))*INDEX(DataBase!$1:$1048576,MATCH(Analyse!$F98,DataBase!$G:$G,0),MATCH(Analyse!W$8,DataBase!$4:$4,0))</f>
        <v>0</v>
      </c>
      <c r="X98" s="19">
        <f>INDEX(Ponderation!$W:$AA,MATCH(Analyse!X$8,Ponderation!$W:$W,0),MATCH(Analyse!$B$5,Ponderation!$W$2:$AA$2,0))*INDEX(DataBase!$1:$1048576,MATCH(Analyse!$F98,DataBase!$G:$G,0),MATCH(Analyse!X$8,DataBase!$4:$4,0))</f>
        <v>10</v>
      </c>
      <c r="Y98" s="19">
        <f>INDEX(Ponderation!$W:$AA,MATCH(Analyse!Y$8,Ponderation!$W:$W,0),MATCH(Analyse!$B$5,Ponderation!$W$2:$AA$2,0))*INDEX(DataBase!$1:$1048576,MATCH(Analyse!$F98,DataBase!$G:$G,0),MATCH(Analyse!Y$8,DataBase!$4:$4,0))</f>
        <v>10</v>
      </c>
      <c r="Z98" s="19">
        <f>INDEX(Ponderation!$W:$AA,MATCH(Analyse!Z$8,Ponderation!$W:$W,0),MATCH(Analyse!$B$5,Ponderation!$W$2:$AA$2,0))*INDEX(DataBase!$1:$1048576,MATCH(Analyse!$F98,DataBase!$G:$G,0),MATCH(Analyse!Z$8,DataBase!$4:$4,0))</f>
        <v>10</v>
      </c>
      <c r="AA98" s="19">
        <f>INDEX(Ponderation!$W:$AA,MATCH(Analyse!AA$8,Ponderation!$W:$W,0),MATCH(Analyse!$B$5,Ponderation!$W$2:$AA$2,0))*INDEX(DataBase!$1:$1048576,MATCH(Analyse!$F98,DataBase!$G:$G,0),MATCH(Analyse!AA$8,DataBase!$4:$4,0))</f>
        <v>0</v>
      </c>
      <c r="AB98" s="19">
        <f>INDEX(Ponderation!$W:$AA,MATCH(Analyse!AB$8,Ponderation!$W:$W,0),MATCH(Analyse!$B$5,Ponderation!$W$2:$AA$2,0))*INDEX(DataBase!$1:$1048576,MATCH(Analyse!$F98,DataBase!$G:$G,0),MATCH(Analyse!AB$8,DataBase!$4:$4,0))</f>
        <v>0</v>
      </c>
      <c r="AC98" s="19">
        <f>INDEX(Ponderation!$W:$AA,MATCH(Analyse!AC$8,Ponderation!$W:$W,0),MATCH(Analyse!$B$5,Ponderation!$W$2:$AA$2,0))*INDEX(DataBase!$1:$1048576,MATCH(Analyse!$F98,DataBase!$G:$G,0),MATCH(Analyse!AC$8,DataBase!$4:$4,0))</f>
        <v>0</v>
      </c>
      <c r="AD98" s="19">
        <f>INDEX(Ponderation!$W:$AA,MATCH(Analyse!AD$8,Ponderation!$W:$W,0),MATCH(Analyse!$B$5,Ponderation!$W$2:$AA$2,0))*INDEX(DataBase!$1:$1048576,MATCH(Analyse!$F98,DataBase!$G:$G,0),MATCH(Analyse!AD$8,DataBase!$4:$4,0))</f>
        <v>30</v>
      </c>
      <c r="AE98" s="19">
        <f>INDEX(Ponderation!$W:$AA,MATCH(Analyse!AE$8,Ponderation!$W:$W,0),MATCH(Analyse!$B$5,Ponderation!$W$2:$AA$2,0))*INDEX(DataBase!$1:$1048576,MATCH(Analyse!$F98,DataBase!$G:$G,0),MATCH(Analyse!AE$8,DataBase!$4:$4,0))</f>
        <v>0</v>
      </c>
      <c r="AF98" s="19">
        <f>INDEX(Ponderation!$W:$AA,MATCH(Analyse!AF$8,Ponderation!$W:$W,0),MATCH(Analyse!$B$5,Ponderation!$W$2:$AA$2,0))*INDEX(DataBase!$1:$1048576,MATCH(Analyse!$F98,DataBase!$G:$G,0),MATCH(Analyse!AF$8,DataBase!$4:$4,0))</f>
        <v>0</v>
      </c>
      <c r="AG98" s="19">
        <f>INDEX(Ponderation!$W:$AA,MATCH(Analyse!AG$8,Ponderation!$W:$W,0),MATCH(Analyse!$B$5,Ponderation!$W$2:$AA$2,0))*INDEX(DataBase!$1:$1048576,MATCH(Analyse!$F98,DataBase!$G:$G,0),MATCH(Analyse!AG$8,DataBase!$4:$4,0))</f>
        <v>0</v>
      </c>
      <c r="AH98" s="19">
        <f>INDEX(Ponderation!$W:$AA,MATCH(Analyse!AH$8,Ponderation!$W:$W,0),MATCH(Analyse!$B$5,Ponderation!$W$2:$AA$2,0))*INDEX(DataBase!$1:$1048576,MATCH(Analyse!$F98,DataBase!$G:$G,0),MATCH(Analyse!AH$8,DataBase!$4:$4,0))</f>
        <v>0</v>
      </c>
      <c r="AI98" s="19">
        <f>INDEX(Ponderation!$W:$AA,MATCH(Analyse!AI$8,Ponderation!$W:$W,0),MATCH(Analyse!$B$5,Ponderation!$W$2:$AA$2,0))*INDEX(DataBase!$1:$1048576,MATCH(Analyse!$F98,DataBase!$G:$G,0),MATCH(Analyse!AI$8,DataBase!$4:$4,0))</f>
        <v>10</v>
      </c>
      <c r="AJ98" s="19">
        <f>INDEX(Ponderation!$W:$AA,MATCH(Analyse!AJ$8,Ponderation!$W:$W,0),MATCH(Analyse!$B$5,Ponderation!$W$2:$AA$2,0))*INDEX(DataBase!$1:$1048576,MATCH(Analyse!$F98,DataBase!$G:$G,0),MATCH(Analyse!AJ$8,DataBase!$4:$4,0))</f>
        <v>20</v>
      </c>
      <c r="AK98" s="19">
        <f>INDEX(Ponderation!$W:$AA,MATCH(Analyse!AK$8,Ponderation!$W:$W,0),MATCH(Analyse!$B$5,Ponderation!$W$2:$AA$2,0))*INDEX(DataBase!$1:$1048576,MATCH(Analyse!$F98,DataBase!$G:$G,0),MATCH(Analyse!AK$8,DataBase!$4:$4,0))</f>
        <v>0</v>
      </c>
      <c r="AL98" s="19">
        <f>INDEX(Ponderation!$W:$AA,MATCH(Analyse!AL$8,Ponderation!$W:$W,0),MATCH(Analyse!$B$5,Ponderation!$W$2:$AA$2,0))*INDEX(DataBase!$1:$1048576,MATCH(Analyse!$F98,DataBase!$G:$G,0),MATCH(Analyse!AL$8,DataBase!$4:$4,0))</f>
        <v>0</v>
      </c>
      <c r="AM98" s="19">
        <f>INDEX(Ponderation!$W:$AA,MATCH(Analyse!AM$8,Ponderation!$W:$W,0),MATCH(Analyse!$B$5,Ponderation!$W$2:$AA$2,0))*INDEX(DataBase!$1:$1048576,MATCH(Analyse!$F98,DataBase!$G:$G,0),MATCH(Analyse!AM$8,DataBase!$4:$4,0))</f>
        <v>20</v>
      </c>
      <c r="AN98" s="19">
        <f>INDEX(Ponderation!$W:$AA,MATCH(Analyse!AN$8,Ponderation!$W:$W,0),MATCH(Analyse!$B$5,Ponderation!$W$2:$AA$2,0))*INDEX(DataBase!$1:$1048576,MATCH(Analyse!$F98,DataBase!$G:$G,0),MATCH(Analyse!AN$8,DataBase!$4:$4,0))</f>
        <v>0</v>
      </c>
      <c r="AO98" s="19">
        <f>INDEX(Ponderation!$W:$AA,MATCH(Analyse!AO$8,Ponderation!$W:$W,0),MATCH(Analyse!$B$5,Ponderation!$W$2:$AA$2,0))*INDEX(DataBase!$1:$1048576,MATCH(Analyse!$F98,DataBase!$G:$G,0),MATCH(Analyse!AO$8,DataBase!$4:$4,0))</f>
        <v>0</v>
      </c>
      <c r="AP98" s="19">
        <f>INDEX(Ponderation!$W:$AA,MATCH(Analyse!AP$8,Ponderation!$W:$W,0),MATCH(Analyse!$B$5,Ponderation!$W$2:$AA$2,0))*INDEX(DataBase!$1:$1048576,MATCH(Analyse!$F98,DataBase!$G:$G,0),MATCH(Analyse!AP$8,DataBase!$4:$4,0))</f>
        <v>0</v>
      </c>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c r="VQ98" s="1"/>
      <c r="VR98" s="1"/>
      <c r="VS98" s="1"/>
      <c r="VT98" s="1"/>
      <c r="VU98" s="1"/>
      <c r="VV98" s="1"/>
      <c r="VW98" s="1"/>
      <c r="VX98" s="1"/>
      <c r="VY98" s="1"/>
      <c r="VZ98" s="1"/>
      <c r="WA98" s="1"/>
      <c r="WB98" s="1"/>
      <c r="WC98" s="1"/>
      <c r="WD98" s="1"/>
      <c r="WE98" s="1"/>
      <c r="WF98" s="1"/>
      <c r="WG98" s="1"/>
      <c r="WH98" s="1"/>
      <c r="WI98" s="1"/>
      <c r="WJ98" s="1"/>
      <c r="WK98" s="1"/>
      <c r="WL98" s="1"/>
      <c r="WM98" s="1"/>
      <c r="WN98" s="1"/>
      <c r="WO98" s="1"/>
      <c r="WP98" s="1"/>
      <c r="WQ98" s="1"/>
      <c r="WR98" s="1"/>
      <c r="WS98" s="1"/>
      <c r="WT98" s="1"/>
      <c r="WU98" s="1"/>
      <c r="WV98" s="1"/>
      <c r="WW98" s="1"/>
      <c r="WX98" s="1"/>
      <c r="WY98" s="1"/>
      <c r="WZ98" s="1"/>
      <c r="XA98" s="1"/>
      <c r="XB98" s="1"/>
      <c r="XC98" s="1"/>
      <c r="XD98" s="1"/>
      <c r="XE98" s="1"/>
      <c r="XF98" s="1"/>
      <c r="XG98" s="1"/>
      <c r="XH98" s="1"/>
      <c r="XI98" s="1"/>
      <c r="XJ98" s="1"/>
      <c r="XK98" s="1"/>
      <c r="XL98" s="1"/>
      <c r="XM98" s="1"/>
      <c r="XN98" s="1"/>
      <c r="XO98" s="1"/>
      <c r="XP98" s="1"/>
      <c r="XQ98" s="1"/>
      <c r="XR98" s="1"/>
      <c r="XS98" s="1"/>
      <c r="XT98" s="1"/>
      <c r="XU98" s="1"/>
      <c r="XV98" s="1"/>
      <c r="XW98" s="1"/>
      <c r="XX98" s="1"/>
      <c r="XY98" s="1"/>
      <c r="XZ98" s="1"/>
      <c r="YA98" s="1"/>
      <c r="YB98" s="1"/>
      <c r="YC98" s="1"/>
      <c r="YD98" s="1"/>
      <c r="YE98" s="1"/>
      <c r="YF98" s="1"/>
      <c r="YG98" s="1"/>
      <c r="YH98" s="1"/>
      <c r="YI98" s="1"/>
      <c r="YJ98" s="1"/>
      <c r="YK98" s="1"/>
      <c r="YL98" s="1"/>
      <c r="YM98" s="1"/>
      <c r="YN98" s="1"/>
      <c r="YO98" s="1"/>
      <c r="YP98" s="1"/>
      <c r="YQ98" s="1"/>
      <c r="YR98" s="1"/>
      <c r="YS98" s="1"/>
      <c r="YT98" s="1"/>
      <c r="YU98" s="1"/>
      <c r="YV98" s="1"/>
      <c r="YW98" s="1"/>
      <c r="YX98" s="1"/>
      <c r="YY98" s="1"/>
      <c r="YZ98" s="1"/>
      <c r="ZA98" s="1"/>
      <c r="ZB98" s="1"/>
      <c r="ZC98" s="1"/>
      <c r="ZD98" s="1"/>
      <c r="ZE98" s="1"/>
      <c r="ZF98" s="1"/>
      <c r="ZG98" s="1"/>
      <c r="ZH98" s="1"/>
      <c r="ZI98" s="1"/>
      <c r="ZJ98" s="1"/>
      <c r="ZK98" s="1"/>
      <c r="ZL98" s="1"/>
      <c r="ZM98" s="1"/>
      <c r="ZN98" s="1"/>
      <c r="ZO98" s="1"/>
      <c r="ZP98" s="1"/>
      <c r="ZQ98" s="1"/>
      <c r="ZR98" s="1"/>
      <c r="ZS98" s="1"/>
      <c r="ZT98" s="1"/>
      <c r="ZU98" s="1"/>
      <c r="ZV98" s="1"/>
      <c r="ZW98" s="1"/>
      <c r="ZX98" s="1"/>
      <c r="ZY98" s="1"/>
      <c r="ZZ98" s="1"/>
      <c r="AAA98" s="1"/>
      <c r="AAB98" s="1"/>
      <c r="AAC98" s="1"/>
      <c r="AAD98" s="1"/>
      <c r="AAE98" s="1"/>
      <c r="AAF98" s="1"/>
      <c r="AAG98" s="1"/>
      <c r="AAH98" s="1"/>
      <c r="AAI98" s="1"/>
      <c r="AAJ98" s="1"/>
      <c r="AAK98" s="1"/>
      <c r="AAL98" s="1"/>
      <c r="AAM98" s="1"/>
      <c r="AAN98" s="1"/>
      <c r="AAO98" s="1"/>
      <c r="AAP98" s="1"/>
      <c r="AAQ98" s="1"/>
      <c r="AAR98" s="1"/>
      <c r="AAS98" s="1"/>
      <c r="AAT98" s="1"/>
      <c r="AAU98" s="1"/>
      <c r="AAV98" s="1"/>
      <c r="AAW98" s="1"/>
      <c r="AAX98" s="1"/>
      <c r="AAY98" s="1"/>
      <c r="AAZ98" s="1"/>
      <c r="ABA98" s="1"/>
      <c r="ABB98" s="1"/>
      <c r="ABC98" s="1"/>
      <c r="ABD98" s="1"/>
      <c r="ABE98" s="1"/>
      <c r="ABF98" s="1"/>
      <c r="ABG98" s="1"/>
      <c r="ABH98" s="1"/>
      <c r="ABI98" s="1"/>
      <c r="ABJ98" s="1"/>
      <c r="ABK98" s="1"/>
      <c r="ABL98" s="1"/>
      <c r="ABM98" s="1"/>
      <c r="ABN98" s="1"/>
      <c r="ABO98" s="1"/>
      <c r="ABP98" s="1"/>
      <c r="ABQ98" s="1"/>
      <c r="ABR98" s="1"/>
      <c r="ABS98" s="1"/>
      <c r="ABT98" s="1"/>
      <c r="ABU98" s="1"/>
      <c r="ABV98" s="1"/>
      <c r="ABW98" s="1"/>
      <c r="ABX98" s="1"/>
      <c r="ABY98" s="1"/>
      <c r="ABZ98" s="1"/>
      <c r="ACA98" s="1"/>
      <c r="ACB98" s="1"/>
      <c r="ACC98" s="1"/>
      <c r="ACD98" s="1"/>
      <c r="ACE98" s="1"/>
      <c r="ACF98" s="1"/>
      <c r="ACG98" s="1"/>
      <c r="ACH98" s="1"/>
      <c r="ACI98" s="1"/>
      <c r="ACJ98" s="1"/>
      <c r="ACK98" s="1"/>
      <c r="ACL98" s="1"/>
      <c r="ACM98" s="1"/>
      <c r="ACN98" s="1"/>
      <c r="ACO98" s="1"/>
      <c r="ACP98" s="1"/>
      <c r="ACQ98" s="1"/>
      <c r="ACR98" s="1"/>
      <c r="ACS98" s="1"/>
      <c r="ACT98" s="1"/>
      <c r="ACU98" s="1"/>
      <c r="ACV98" s="1"/>
      <c r="ACW98" s="1"/>
      <c r="ACX98" s="1"/>
      <c r="ACY98" s="1"/>
      <c r="ACZ98" s="1"/>
      <c r="ADA98" s="1"/>
      <c r="ADB98" s="1"/>
      <c r="ADC98" s="1"/>
      <c r="ADD98" s="1"/>
      <c r="ADE98" s="1"/>
      <c r="ADF98" s="1"/>
      <c r="ADG98" s="1"/>
      <c r="ADH98" s="1"/>
      <c r="ADI98" s="1"/>
      <c r="ADJ98" s="1"/>
      <c r="ADK98" s="1"/>
      <c r="ADL98" s="1"/>
      <c r="ADM98" s="1"/>
      <c r="ADN98" s="1"/>
      <c r="ADO98" s="1"/>
      <c r="ADP98" s="1"/>
      <c r="ADQ98" s="1"/>
      <c r="ADR98" s="1"/>
      <c r="ADS98" s="1"/>
      <c r="ADT98" s="1"/>
      <c r="ADU98" s="1"/>
      <c r="ADV98" s="1"/>
      <c r="ADW98" s="1"/>
      <c r="ADX98" s="1"/>
      <c r="ADY98" s="1"/>
      <c r="ADZ98" s="1"/>
      <c r="AEA98" s="1"/>
      <c r="AEB98" s="1"/>
      <c r="AEC98" s="1"/>
      <c r="AED98" s="1"/>
      <c r="AEE98" s="1"/>
      <c r="AEF98" s="1"/>
      <c r="AEG98" s="1"/>
      <c r="AEH98" s="1"/>
      <c r="AEI98" s="1"/>
      <c r="AEJ98" s="1"/>
      <c r="AEK98" s="1"/>
      <c r="AEL98" s="1"/>
      <c r="AEM98" s="1"/>
      <c r="AEN98" s="1"/>
      <c r="AEO98" s="1"/>
      <c r="AEP98" s="1"/>
      <c r="AEQ98" s="1"/>
      <c r="AER98" s="1"/>
      <c r="AES98" s="1"/>
      <c r="AET98" s="1"/>
      <c r="AEU98" s="1"/>
      <c r="AEV98" s="1"/>
      <c r="AEW98" s="1"/>
      <c r="AEX98" s="1"/>
      <c r="AEY98" s="1"/>
      <c r="AEZ98" s="1"/>
      <c r="AFA98" s="1"/>
      <c r="AFB98" s="1"/>
      <c r="AFC98" s="1"/>
      <c r="AFD98" s="1"/>
      <c r="AFE98" s="1"/>
      <c r="AFF98" s="1"/>
      <c r="AFG98" s="1"/>
      <c r="AFH98" s="1"/>
      <c r="AFI98" s="1"/>
      <c r="AFJ98" s="1"/>
      <c r="AFK98" s="1"/>
      <c r="AFL98" s="1"/>
      <c r="AFM98" s="1"/>
      <c r="AFN98" s="1"/>
      <c r="AFO98" s="1"/>
      <c r="AFP98" s="1"/>
      <c r="AFQ98" s="1"/>
      <c r="AFR98" s="1"/>
      <c r="AFS98" s="1"/>
      <c r="AFT98" s="1"/>
      <c r="AFU98" s="1"/>
      <c r="AFV98" s="1"/>
      <c r="AFW98" s="1"/>
      <c r="AFX98" s="1"/>
      <c r="AFY98" s="1"/>
      <c r="AFZ98" s="1"/>
      <c r="AGA98" s="1"/>
      <c r="AGB98" s="1"/>
      <c r="AGC98" s="1"/>
      <c r="AGD98" s="1"/>
      <c r="AGE98" s="1"/>
      <c r="AGF98" s="1"/>
      <c r="AGG98" s="1"/>
      <c r="AGH98" s="1"/>
      <c r="AGI98" s="1"/>
      <c r="AGJ98" s="1"/>
      <c r="AGK98" s="1"/>
      <c r="AGL98" s="1"/>
      <c r="AGM98" s="1"/>
      <c r="AGN98" s="1"/>
      <c r="AGO98" s="1"/>
      <c r="AGP98" s="1"/>
      <c r="AGQ98" s="1"/>
      <c r="AGR98" s="1"/>
      <c r="AGS98" s="1"/>
      <c r="AGT98" s="1"/>
      <c r="AGU98" s="1"/>
      <c r="AGV98" s="1"/>
      <c r="AGW98" s="1"/>
      <c r="AGX98" s="1"/>
      <c r="AGY98" s="1"/>
      <c r="AGZ98" s="1"/>
      <c r="AHA98" s="1"/>
      <c r="AHB98" s="1"/>
      <c r="AHC98" s="1"/>
      <c r="AHD98" s="1"/>
      <c r="AHE98" s="1"/>
      <c r="AHF98" s="1"/>
      <c r="AHG98" s="1"/>
      <c r="AHH98" s="1"/>
      <c r="AHI98" s="1"/>
      <c r="AHJ98" s="1"/>
      <c r="AHK98" s="1"/>
      <c r="AHL98" s="1"/>
      <c r="AHM98" s="1"/>
      <c r="AHN98" s="1"/>
      <c r="AHO98" s="1"/>
      <c r="AHP98" s="1"/>
      <c r="AHQ98" s="1"/>
      <c r="AHR98" s="1"/>
      <c r="AHS98" s="1"/>
      <c r="AHT98" s="1"/>
      <c r="AHU98" s="1"/>
      <c r="AHV98" s="1"/>
      <c r="AHW98" s="1"/>
      <c r="AHX98" s="1"/>
      <c r="AHY98" s="1"/>
      <c r="AHZ98" s="1"/>
      <c r="AIA98" s="1"/>
      <c r="AIB98" s="1"/>
      <c r="AIC98" s="1"/>
      <c r="AID98" s="1"/>
      <c r="AIE98" s="1"/>
      <c r="AIF98" s="1"/>
      <c r="AIG98" s="1"/>
      <c r="AIH98" s="1"/>
      <c r="AII98" s="1"/>
      <c r="AIJ98" s="1"/>
      <c r="AIK98" s="1"/>
      <c r="AIL98" s="1"/>
      <c r="AIM98" s="1"/>
      <c r="AIN98" s="1"/>
      <c r="AIO98" s="1"/>
      <c r="AIP98" s="1"/>
      <c r="AIQ98" s="1"/>
      <c r="AIR98" s="1"/>
      <c r="AIS98" s="1"/>
      <c r="AIT98" s="1"/>
      <c r="AIU98" s="1"/>
      <c r="AIV98" s="1"/>
      <c r="AIW98" s="1"/>
      <c r="AIX98" s="1"/>
      <c r="AIY98" s="1"/>
      <c r="AIZ98" s="1"/>
      <c r="AJA98" s="1"/>
      <c r="AJB98" s="1"/>
      <c r="AJC98" s="1"/>
      <c r="AJD98" s="1"/>
      <c r="AJE98" s="1"/>
      <c r="AJF98" s="1"/>
      <c r="AJG98" s="1"/>
      <c r="AJH98" s="1"/>
      <c r="AJI98" s="1"/>
      <c r="AJJ98" s="1"/>
      <c r="AJK98" s="1"/>
      <c r="AJL98" s="1"/>
      <c r="AJM98" s="1"/>
      <c r="AJN98" s="1"/>
      <c r="AJO98" s="1"/>
      <c r="AJP98" s="1"/>
      <c r="AJQ98" s="1"/>
      <c r="AJR98" s="1"/>
      <c r="AJS98" s="1"/>
      <c r="AJT98" s="1"/>
      <c r="AJU98" s="1"/>
      <c r="AJV98" s="1"/>
      <c r="AJW98" s="1"/>
      <c r="AJX98" s="1"/>
      <c r="AJY98" s="1"/>
      <c r="AJZ98" s="1"/>
      <c r="AKA98" s="1"/>
      <c r="AKB98" s="1"/>
      <c r="AKC98" s="1"/>
      <c r="AKD98" s="1"/>
      <c r="AKE98" s="1"/>
      <c r="AKF98" s="1"/>
      <c r="AKG98" s="1"/>
      <c r="AKH98" s="1"/>
      <c r="AKI98" s="1"/>
      <c r="AKJ98" s="1"/>
      <c r="AKK98" s="1"/>
      <c r="AKL98" s="1"/>
      <c r="AKM98" s="1"/>
      <c r="AKN98" s="1"/>
      <c r="AKO98" s="1"/>
      <c r="AKP98" s="1"/>
      <c r="AKQ98" s="1"/>
      <c r="AKR98" s="1"/>
      <c r="AKS98" s="1"/>
      <c r="AKT98" s="1"/>
      <c r="AKU98" s="1"/>
      <c r="AKV98" s="1"/>
      <c r="AKW98" s="1"/>
      <c r="AKX98" s="1"/>
      <c r="AKY98" s="1"/>
      <c r="AKZ98" s="1"/>
      <c r="ALA98" s="1"/>
      <c r="ALB98" s="1"/>
      <c r="ALC98" s="1"/>
      <c r="ALD98" s="1"/>
      <c r="ALE98" s="1"/>
      <c r="ALF98" s="1"/>
      <c r="ALG98" s="1"/>
      <c r="ALH98" s="1"/>
      <c r="ALI98" s="1"/>
      <c r="ALJ98" s="1"/>
      <c r="ALK98" s="1"/>
      <c r="ALL98" s="1"/>
      <c r="ALM98" s="1"/>
      <c r="ALN98" s="1"/>
      <c r="ALO98" s="1"/>
      <c r="ALP98" s="1"/>
      <c r="ALQ98" s="1"/>
      <c r="ALR98" s="1"/>
      <c r="ALS98" s="1"/>
      <c r="ALT98" s="1"/>
      <c r="ALU98" s="1"/>
      <c r="ALV98"/>
      <c r="ALW98"/>
      <c r="ALX98"/>
    </row>
    <row r="99" spans="1:1012" ht="18">
      <c r="A99" s="112" t="str">
        <f>DataBase!B95</f>
        <v>Rutilus rutilus</v>
      </c>
      <c r="B99" s="112" t="str">
        <f>DataBase!C95</f>
        <v>Catalase</v>
      </c>
      <c r="C99" s="112" t="str">
        <f>DataBase!D95</f>
        <v>Continental</v>
      </c>
      <c r="D99" s="112" t="str">
        <f>DataBase!E95</f>
        <v>JM. Porcher</v>
      </c>
      <c r="E99" s="112" t="str">
        <f>DataBase!F95</f>
        <v>SEBIO</v>
      </c>
      <c r="F99" s="20" t="str">
        <f t="shared" si="2"/>
        <v>Rutilus rutilus Catalase</v>
      </c>
      <c r="G99" s="20">
        <f>_xlfn.RANK.EQ(H99,$H$9:$H$997,0)+COUNTIF(H$8:H98,H99)</f>
        <v>245</v>
      </c>
      <c r="H99" s="20">
        <f t="shared" si="3"/>
        <v>210</v>
      </c>
      <c r="I99" s="19">
        <f>INDEX(Ponderation!$W:$AA,MATCH(Analyse!I$8,Ponderation!$W:$W,0),MATCH(Analyse!$B$5,Ponderation!$W$2:$AA$2,0))*INDEX(DataBase!$1:$1048576,MATCH(Analyse!$F99,DataBase!$G:$G,0),MATCH(Analyse!I$8,DataBase!$4:$4,0))</f>
        <v>0</v>
      </c>
      <c r="J99" s="19">
        <f>INDEX(Ponderation!$W:$AA,MATCH(Analyse!J$8,Ponderation!$W:$W,0),MATCH(Analyse!$B$5,Ponderation!$W$2:$AA$2,0))*INDEX(DataBase!$1:$1048576,MATCH(Analyse!$F99,DataBase!$G:$G,0),MATCH(Analyse!J$8,DataBase!$4:$4,0))</f>
        <v>20</v>
      </c>
      <c r="K99" s="19">
        <f>INDEX(Ponderation!$W:$AA,MATCH(Analyse!K$8,Ponderation!$W:$W,0),MATCH(Analyse!$B$5,Ponderation!$W$2:$AA$2,0))*INDEX(DataBase!$1:$1048576,MATCH(Analyse!$F99,DataBase!$G:$G,0),MATCH(Analyse!K$8,DataBase!$4:$4,0))</f>
        <v>0</v>
      </c>
      <c r="L99" s="19">
        <f>INDEX(Ponderation!$W:$AA,MATCH(Analyse!L$8,Ponderation!$W:$W,0),MATCH(Analyse!$B$5,Ponderation!$W$2:$AA$2,0))*INDEX(DataBase!$1:$1048576,MATCH(Analyse!$F99,DataBase!$G:$G,0),MATCH(Analyse!L$8,DataBase!$4:$4,0))</f>
        <v>0</v>
      </c>
      <c r="M99" s="19">
        <f>INDEX(Ponderation!$W:$AA,MATCH(Analyse!M$8,Ponderation!$W:$W,0),MATCH(Analyse!$B$5,Ponderation!$W$2:$AA$2,0))*INDEX(DataBase!$1:$1048576,MATCH(Analyse!$F99,DataBase!$G:$G,0),MATCH(Analyse!M$8,DataBase!$4:$4,0))</f>
        <v>0</v>
      </c>
      <c r="N99" s="19">
        <f>INDEX(Ponderation!$W:$AA,MATCH(Analyse!N$8,Ponderation!$W:$W,0),MATCH(Analyse!$B$5,Ponderation!$W$2:$AA$2,0))*INDEX(DataBase!$1:$1048576,MATCH(Analyse!$F99,DataBase!$G:$G,0),MATCH(Analyse!N$8,DataBase!$4:$4,0))</f>
        <v>10</v>
      </c>
      <c r="O99" s="19">
        <f>INDEX(Ponderation!$W:$AA,MATCH(Analyse!O$8,Ponderation!$W:$W,0),MATCH(Analyse!$B$5,Ponderation!$W$2:$AA$2,0))*INDEX(DataBase!$1:$1048576,MATCH(Analyse!$F99,DataBase!$G:$G,0),MATCH(Analyse!O$8,DataBase!$4:$4,0))</f>
        <v>0</v>
      </c>
      <c r="P99" s="19">
        <f>INDEX(Ponderation!$W:$AA,MATCH(Analyse!P$8,Ponderation!$W:$W,0),MATCH(Analyse!$B$5,Ponderation!$W$2:$AA$2,0))*INDEX(DataBase!$1:$1048576,MATCH(Analyse!$F99,DataBase!$G:$G,0),MATCH(Analyse!P$8,DataBase!$4:$4,0))</f>
        <v>20</v>
      </c>
      <c r="Q99" s="19">
        <f>INDEX(Ponderation!$W:$AA,MATCH(Analyse!Q$8,Ponderation!$W:$W,0),MATCH(Analyse!$B$5,Ponderation!$W$2:$AA$2,0))*INDEX(DataBase!$1:$1048576,MATCH(Analyse!$F99,DataBase!$G:$G,0),MATCH(Analyse!Q$8,DataBase!$4:$4,0))</f>
        <v>0</v>
      </c>
      <c r="R99" s="19">
        <f>INDEX(Ponderation!$W:$AA,MATCH(Analyse!R$8,Ponderation!$W:$W,0),MATCH(Analyse!$B$5,Ponderation!$W$2:$AA$2,0))*INDEX(DataBase!$1:$1048576,MATCH(Analyse!$F99,DataBase!$G:$G,0),MATCH(Analyse!R$8,DataBase!$4:$4,0))</f>
        <v>30</v>
      </c>
      <c r="S99" s="19">
        <f>INDEX(Ponderation!$W:$AA,MATCH(Analyse!S$8,Ponderation!$W:$W,0),MATCH(Analyse!$B$5,Ponderation!$W$2:$AA$2,0))*INDEX(DataBase!$1:$1048576,MATCH(Analyse!$F99,DataBase!$G:$G,0),MATCH(Analyse!S$8,DataBase!$4:$4,0))</f>
        <v>0</v>
      </c>
      <c r="T99" s="19">
        <f>INDEX(Ponderation!$W:$AA,MATCH(Analyse!T$8,Ponderation!$W:$W,0),MATCH(Analyse!$B$5,Ponderation!$W$2:$AA$2,0))*INDEX(DataBase!$1:$1048576,MATCH(Analyse!$F99,DataBase!$G:$G,0),MATCH(Analyse!T$8,DataBase!$4:$4,0))</f>
        <v>0</v>
      </c>
      <c r="U99" s="19">
        <f>INDEX(Ponderation!$W:$AA,MATCH(Analyse!U$8,Ponderation!$W:$W,0),MATCH(Analyse!$B$5,Ponderation!$W$2:$AA$2,0))*INDEX(DataBase!$1:$1048576,MATCH(Analyse!$F99,DataBase!$G:$G,0),MATCH(Analyse!U$8,DataBase!$4:$4,0))</f>
        <v>0</v>
      </c>
      <c r="V99" s="19">
        <f>INDEX(Ponderation!$W:$AA,MATCH(Analyse!V$8,Ponderation!$W:$W,0),MATCH(Analyse!$B$5,Ponderation!$W$2:$AA$2,0))*INDEX(DataBase!$1:$1048576,MATCH(Analyse!$F99,DataBase!$G:$G,0),MATCH(Analyse!V$8,DataBase!$4:$4,0))</f>
        <v>20</v>
      </c>
      <c r="W99" s="19">
        <f>INDEX(Ponderation!$W:$AA,MATCH(Analyse!W$8,Ponderation!$W:$W,0),MATCH(Analyse!$B$5,Ponderation!$W$2:$AA$2,0))*INDEX(DataBase!$1:$1048576,MATCH(Analyse!$F99,DataBase!$G:$G,0),MATCH(Analyse!W$8,DataBase!$4:$4,0))</f>
        <v>0</v>
      </c>
      <c r="X99" s="19">
        <f>INDEX(Ponderation!$W:$AA,MATCH(Analyse!X$8,Ponderation!$W:$W,0),MATCH(Analyse!$B$5,Ponderation!$W$2:$AA$2,0))*INDEX(DataBase!$1:$1048576,MATCH(Analyse!$F99,DataBase!$G:$G,0),MATCH(Analyse!X$8,DataBase!$4:$4,0))</f>
        <v>10</v>
      </c>
      <c r="Y99" s="19">
        <f>INDEX(Ponderation!$W:$AA,MATCH(Analyse!Y$8,Ponderation!$W:$W,0),MATCH(Analyse!$B$5,Ponderation!$W$2:$AA$2,0))*INDEX(DataBase!$1:$1048576,MATCH(Analyse!$F99,DataBase!$G:$G,0),MATCH(Analyse!Y$8,DataBase!$4:$4,0))</f>
        <v>10</v>
      </c>
      <c r="Z99" s="19">
        <f>INDEX(Ponderation!$W:$AA,MATCH(Analyse!Z$8,Ponderation!$W:$W,0),MATCH(Analyse!$B$5,Ponderation!$W$2:$AA$2,0))*INDEX(DataBase!$1:$1048576,MATCH(Analyse!$F99,DataBase!$G:$G,0),MATCH(Analyse!Z$8,DataBase!$4:$4,0))</f>
        <v>10</v>
      </c>
      <c r="AA99" s="19">
        <f>INDEX(Ponderation!$W:$AA,MATCH(Analyse!AA$8,Ponderation!$W:$W,0),MATCH(Analyse!$B$5,Ponderation!$W$2:$AA$2,0))*INDEX(DataBase!$1:$1048576,MATCH(Analyse!$F99,DataBase!$G:$G,0),MATCH(Analyse!AA$8,DataBase!$4:$4,0))</f>
        <v>0</v>
      </c>
      <c r="AB99" s="19">
        <f>INDEX(Ponderation!$W:$AA,MATCH(Analyse!AB$8,Ponderation!$W:$W,0),MATCH(Analyse!$B$5,Ponderation!$W$2:$AA$2,0))*INDEX(DataBase!$1:$1048576,MATCH(Analyse!$F99,DataBase!$G:$G,0),MATCH(Analyse!AB$8,DataBase!$4:$4,0))</f>
        <v>0</v>
      </c>
      <c r="AC99" s="19">
        <f>INDEX(Ponderation!$W:$AA,MATCH(Analyse!AC$8,Ponderation!$W:$W,0),MATCH(Analyse!$B$5,Ponderation!$W$2:$AA$2,0))*INDEX(DataBase!$1:$1048576,MATCH(Analyse!$F99,DataBase!$G:$G,0),MATCH(Analyse!AC$8,DataBase!$4:$4,0))</f>
        <v>0</v>
      </c>
      <c r="AD99" s="19">
        <f>INDEX(Ponderation!$W:$AA,MATCH(Analyse!AD$8,Ponderation!$W:$W,0),MATCH(Analyse!$B$5,Ponderation!$W$2:$AA$2,0))*INDEX(DataBase!$1:$1048576,MATCH(Analyse!$F99,DataBase!$G:$G,0),MATCH(Analyse!AD$8,DataBase!$4:$4,0))</f>
        <v>30</v>
      </c>
      <c r="AE99" s="19">
        <f>INDEX(Ponderation!$W:$AA,MATCH(Analyse!AE$8,Ponderation!$W:$W,0),MATCH(Analyse!$B$5,Ponderation!$W$2:$AA$2,0))*INDEX(DataBase!$1:$1048576,MATCH(Analyse!$F99,DataBase!$G:$G,0),MATCH(Analyse!AE$8,DataBase!$4:$4,0))</f>
        <v>0</v>
      </c>
      <c r="AF99" s="19">
        <f>INDEX(Ponderation!$W:$AA,MATCH(Analyse!AF$8,Ponderation!$W:$W,0),MATCH(Analyse!$B$5,Ponderation!$W$2:$AA$2,0))*INDEX(DataBase!$1:$1048576,MATCH(Analyse!$F99,DataBase!$G:$G,0),MATCH(Analyse!AF$8,DataBase!$4:$4,0))</f>
        <v>0</v>
      </c>
      <c r="AG99" s="19">
        <f>INDEX(Ponderation!$W:$AA,MATCH(Analyse!AG$8,Ponderation!$W:$W,0),MATCH(Analyse!$B$5,Ponderation!$W$2:$AA$2,0))*INDEX(DataBase!$1:$1048576,MATCH(Analyse!$F99,DataBase!$G:$G,0),MATCH(Analyse!AG$8,DataBase!$4:$4,0))</f>
        <v>0</v>
      </c>
      <c r="AH99" s="19">
        <f>INDEX(Ponderation!$W:$AA,MATCH(Analyse!AH$8,Ponderation!$W:$W,0),MATCH(Analyse!$B$5,Ponderation!$W$2:$AA$2,0))*INDEX(DataBase!$1:$1048576,MATCH(Analyse!$F99,DataBase!$G:$G,0),MATCH(Analyse!AH$8,DataBase!$4:$4,0))</f>
        <v>0</v>
      </c>
      <c r="AI99" s="19">
        <f>INDEX(Ponderation!$W:$AA,MATCH(Analyse!AI$8,Ponderation!$W:$W,0),MATCH(Analyse!$B$5,Ponderation!$W$2:$AA$2,0))*INDEX(DataBase!$1:$1048576,MATCH(Analyse!$F99,DataBase!$G:$G,0),MATCH(Analyse!AI$8,DataBase!$4:$4,0))</f>
        <v>10</v>
      </c>
      <c r="AJ99" s="19">
        <f>INDEX(Ponderation!$W:$AA,MATCH(Analyse!AJ$8,Ponderation!$W:$W,0),MATCH(Analyse!$B$5,Ponderation!$W$2:$AA$2,0))*INDEX(DataBase!$1:$1048576,MATCH(Analyse!$F99,DataBase!$G:$G,0),MATCH(Analyse!AJ$8,DataBase!$4:$4,0))</f>
        <v>20</v>
      </c>
      <c r="AK99" s="19">
        <f>INDEX(Ponderation!$W:$AA,MATCH(Analyse!AK$8,Ponderation!$W:$W,0),MATCH(Analyse!$B$5,Ponderation!$W$2:$AA$2,0))*INDEX(DataBase!$1:$1048576,MATCH(Analyse!$F99,DataBase!$G:$G,0),MATCH(Analyse!AK$8,DataBase!$4:$4,0))</f>
        <v>0</v>
      </c>
      <c r="AL99" s="19">
        <f>INDEX(Ponderation!$W:$AA,MATCH(Analyse!AL$8,Ponderation!$W:$W,0),MATCH(Analyse!$B$5,Ponderation!$W$2:$AA$2,0))*INDEX(DataBase!$1:$1048576,MATCH(Analyse!$F99,DataBase!$G:$G,0),MATCH(Analyse!AL$8,DataBase!$4:$4,0))</f>
        <v>0</v>
      </c>
      <c r="AM99" s="19">
        <f>INDEX(Ponderation!$W:$AA,MATCH(Analyse!AM$8,Ponderation!$W:$W,0),MATCH(Analyse!$B$5,Ponderation!$W$2:$AA$2,0))*INDEX(DataBase!$1:$1048576,MATCH(Analyse!$F99,DataBase!$G:$G,0),MATCH(Analyse!AM$8,DataBase!$4:$4,0))</f>
        <v>20</v>
      </c>
      <c r="AN99" s="19">
        <f>INDEX(Ponderation!$W:$AA,MATCH(Analyse!AN$8,Ponderation!$W:$W,0),MATCH(Analyse!$B$5,Ponderation!$W$2:$AA$2,0))*INDEX(DataBase!$1:$1048576,MATCH(Analyse!$F99,DataBase!$G:$G,0),MATCH(Analyse!AN$8,DataBase!$4:$4,0))</f>
        <v>0</v>
      </c>
      <c r="AO99" s="19">
        <f>INDEX(Ponderation!$W:$AA,MATCH(Analyse!AO$8,Ponderation!$W:$W,0),MATCH(Analyse!$B$5,Ponderation!$W$2:$AA$2,0))*INDEX(DataBase!$1:$1048576,MATCH(Analyse!$F99,DataBase!$G:$G,0),MATCH(Analyse!AO$8,DataBase!$4:$4,0))</f>
        <v>0</v>
      </c>
      <c r="AP99" s="19">
        <f>INDEX(Ponderation!$W:$AA,MATCH(Analyse!AP$8,Ponderation!$W:$W,0),MATCH(Analyse!$B$5,Ponderation!$W$2:$AA$2,0))*INDEX(DataBase!$1:$1048576,MATCH(Analyse!$F99,DataBase!$G:$G,0),MATCH(Analyse!AP$8,DataBase!$4:$4,0))</f>
        <v>0</v>
      </c>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c r="VQ99" s="1"/>
      <c r="VR99" s="1"/>
      <c r="VS99" s="1"/>
      <c r="VT99" s="1"/>
      <c r="VU99" s="1"/>
      <c r="VV99" s="1"/>
      <c r="VW99" s="1"/>
      <c r="VX99" s="1"/>
      <c r="VY99" s="1"/>
      <c r="VZ99" s="1"/>
      <c r="WA99" s="1"/>
      <c r="WB99" s="1"/>
      <c r="WC99" s="1"/>
      <c r="WD99" s="1"/>
      <c r="WE99" s="1"/>
      <c r="WF99" s="1"/>
      <c r="WG99" s="1"/>
      <c r="WH99" s="1"/>
      <c r="WI99" s="1"/>
      <c r="WJ99" s="1"/>
      <c r="WK99" s="1"/>
      <c r="WL99" s="1"/>
      <c r="WM99" s="1"/>
      <c r="WN99" s="1"/>
      <c r="WO99" s="1"/>
      <c r="WP99" s="1"/>
      <c r="WQ99" s="1"/>
      <c r="WR99" s="1"/>
      <c r="WS99" s="1"/>
      <c r="WT99" s="1"/>
      <c r="WU99" s="1"/>
      <c r="WV99" s="1"/>
      <c r="WW99" s="1"/>
      <c r="WX99" s="1"/>
      <c r="WY99" s="1"/>
      <c r="WZ99" s="1"/>
      <c r="XA99" s="1"/>
      <c r="XB99" s="1"/>
      <c r="XC99" s="1"/>
      <c r="XD99" s="1"/>
      <c r="XE99" s="1"/>
      <c r="XF99" s="1"/>
      <c r="XG99" s="1"/>
      <c r="XH99" s="1"/>
      <c r="XI99" s="1"/>
      <c r="XJ99" s="1"/>
      <c r="XK99" s="1"/>
      <c r="XL99" s="1"/>
      <c r="XM99" s="1"/>
      <c r="XN99" s="1"/>
      <c r="XO99" s="1"/>
      <c r="XP99" s="1"/>
      <c r="XQ99" s="1"/>
      <c r="XR99" s="1"/>
      <c r="XS99" s="1"/>
      <c r="XT99" s="1"/>
      <c r="XU99" s="1"/>
      <c r="XV99" s="1"/>
      <c r="XW99" s="1"/>
      <c r="XX99" s="1"/>
      <c r="XY99" s="1"/>
      <c r="XZ99" s="1"/>
      <c r="YA99" s="1"/>
      <c r="YB99" s="1"/>
      <c r="YC99" s="1"/>
      <c r="YD99" s="1"/>
      <c r="YE99" s="1"/>
      <c r="YF99" s="1"/>
      <c r="YG99" s="1"/>
      <c r="YH99" s="1"/>
      <c r="YI99" s="1"/>
      <c r="YJ99" s="1"/>
      <c r="YK99" s="1"/>
      <c r="YL99" s="1"/>
      <c r="YM99" s="1"/>
      <c r="YN99" s="1"/>
      <c r="YO99" s="1"/>
      <c r="YP99" s="1"/>
      <c r="YQ99" s="1"/>
      <c r="YR99" s="1"/>
      <c r="YS99" s="1"/>
      <c r="YT99" s="1"/>
      <c r="YU99" s="1"/>
      <c r="YV99" s="1"/>
      <c r="YW99" s="1"/>
      <c r="YX99" s="1"/>
      <c r="YY99" s="1"/>
      <c r="YZ99" s="1"/>
      <c r="ZA99" s="1"/>
      <c r="ZB99" s="1"/>
      <c r="ZC99" s="1"/>
      <c r="ZD99" s="1"/>
      <c r="ZE99" s="1"/>
      <c r="ZF99" s="1"/>
      <c r="ZG99" s="1"/>
      <c r="ZH99" s="1"/>
      <c r="ZI99" s="1"/>
      <c r="ZJ99" s="1"/>
      <c r="ZK99" s="1"/>
      <c r="ZL99" s="1"/>
      <c r="ZM99" s="1"/>
      <c r="ZN99" s="1"/>
      <c r="ZO99" s="1"/>
      <c r="ZP99" s="1"/>
      <c r="ZQ99" s="1"/>
      <c r="ZR99" s="1"/>
      <c r="ZS99" s="1"/>
      <c r="ZT99" s="1"/>
      <c r="ZU99" s="1"/>
      <c r="ZV99" s="1"/>
      <c r="ZW99" s="1"/>
      <c r="ZX99" s="1"/>
      <c r="ZY99" s="1"/>
      <c r="ZZ99" s="1"/>
      <c r="AAA99" s="1"/>
      <c r="AAB99" s="1"/>
      <c r="AAC99" s="1"/>
      <c r="AAD99" s="1"/>
      <c r="AAE99" s="1"/>
      <c r="AAF99" s="1"/>
      <c r="AAG99" s="1"/>
      <c r="AAH99" s="1"/>
      <c r="AAI99" s="1"/>
      <c r="AAJ99" s="1"/>
      <c r="AAK99" s="1"/>
      <c r="AAL99" s="1"/>
      <c r="AAM99" s="1"/>
      <c r="AAN99" s="1"/>
      <c r="AAO99" s="1"/>
      <c r="AAP99" s="1"/>
      <c r="AAQ99" s="1"/>
      <c r="AAR99" s="1"/>
      <c r="AAS99" s="1"/>
      <c r="AAT99" s="1"/>
      <c r="AAU99" s="1"/>
      <c r="AAV99" s="1"/>
      <c r="AAW99" s="1"/>
      <c r="AAX99" s="1"/>
      <c r="AAY99" s="1"/>
      <c r="AAZ99" s="1"/>
      <c r="ABA99" s="1"/>
      <c r="ABB99" s="1"/>
      <c r="ABC99" s="1"/>
      <c r="ABD99" s="1"/>
      <c r="ABE99" s="1"/>
      <c r="ABF99" s="1"/>
      <c r="ABG99" s="1"/>
      <c r="ABH99" s="1"/>
      <c r="ABI99" s="1"/>
      <c r="ABJ99" s="1"/>
      <c r="ABK99" s="1"/>
      <c r="ABL99" s="1"/>
      <c r="ABM99" s="1"/>
      <c r="ABN99" s="1"/>
      <c r="ABO99" s="1"/>
      <c r="ABP99" s="1"/>
      <c r="ABQ99" s="1"/>
      <c r="ABR99" s="1"/>
      <c r="ABS99" s="1"/>
      <c r="ABT99" s="1"/>
      <c r="ABU99" s="1"/>
      <c r="ABV99" s="1"/>
      <c r="ABW99" s="1"/>
      <c r="ABX99" s="1"/>
      <c r="ABY99" s="1"/>
      <c r="ABZ99" s="1"/>
      <c r="ACA99" s="1"/>
      <c r="ACB99" s="1"/>
      <c r="ACC99" s="1"/>
      <c r="ACD99" s="1"/>
      <c r="ACE99" s="1"/>
      <c r="ACF99" s="1"/>
      <c r="ACG99" s="1"/>
      <c r="ACH99" s="1"/>
      <c r="ACI99" s="1"/>
      <c r="ACJ99" s="1"/>
      <c r="ACK99" s="1"/>
      <c r="ACL99" s="1"/>
      <c r="ACM99" s="1"/>
      <c r="ACN99" s="1"/>
      <c r="ACO99" s="1"/>
      <c r="ACP99" s="1"/>
      <c r="ACQ99" s="1"/>
      <c r="ACR99" s="1"/>
      <c r="ACS99" s="1"/>
      <c r="ACT99" s="1"/>
      <c r="ACU99" s="1"/>
      <c r="ACV99" s="1"/>
      <c r="ACW99" s="1"/>
      <c r="ACX99" s="1"/>
      <c r="ACY99" s="1"/>
      <c r="ACZ99" s="1"/>
      <c r="ADA99" s="1"/>
      <c r="ADB99" s="1"/>
      <c r="ADC99" s="1"/>
      <c r="ADD99" s="1"/>
      <c r="ADE99" s="1"/>
      <c r="ADF99" s="1"/>
      <c r="ADG99" s="1"/>
      <c r="ADH99" s="1"/>
      <c r="ADI99" s="1"/>
      <c r="ADJ99" s="1"/>
      <c r="ADK99" s="1"/>
      <c r="ADL99" s="1"/>
      <c r="ADM99" s="1"/>
      <c r="ADN99" s="1"/>
      <c r="ADO99" s="1"/>
      <c r="ADP99" s="1"/>
      <c r="ADQ99" s="1"/>
      <c r="ADR99" s="1"/>
      <c r="ADS99" s="1"/>
      <c r="ADT99" s="1"/>
      <c r="ADU99" s="1"/>
      <c r="ADV99" s="1"/>
      <c r="ADW99" s="1"/>
      <c r="ADX99" s="1"/>
      <c r="ADY99" s="1"/>
      <c r="ADZ99" s="1"/>
      <c r="AEA99" s="1"/>
      <c r="AEB99" s="1"/>
      <c r="AEC99" s="1"/>
      <c r="AED99" s="1"/>
      <c r="AEE99" s="1"/>
      <c r="AEF99" s="1"/>
      <c r="AEG99" s="1"/>
      <c r="AEH99" s="1"/>
      <c r="AEI99" s="1"/>
      <c r="AEJ99" s="1"/>
      <c r="AEK99" s="1"/>
      <c r="AEL99" s="1"/>
      <c r="AEM99" s="1"/>
      <c r="AEN99" s="1"/>
      <c r="AEO99" s="1"/>
      <c r="AEP99" s="1"/>
      <c r="AEQ99" s="1"/>
      <c r="AER99" s="1"/>
      <c r="AES99" s="1"/>
      <c r="AET99" s="1"/>
      <c r="AEU99" s="1"/>
      <c r="AEV99" s="1"/>
      <c r="AEW99" s="1"/>
      <c r="AEX99" s="1"/>
      <c r="AEY99" s="1"/>
      <c r="AEZ99" s="1"/>
      <c r="AFA99" s="1"/>
      <c r="AFB99" s="1"/>
      <c r="AFC99" s="1"/>
      <c r="AFD99" s="1"/>
      <c r="AFE99" s="1"/>
      <c r="AFF99" s="1"/>
      <c r="AFG99" s="1"/>
      <c r="AFH99" s="1"/>
      <c r="AFI99" s="1"/>
      <c r="AFJ99" s="1"/>
      <c r="AFK99" s="1"/>
      <c r="AFL99" s="1"/>
      <c r="AFM99" s="1"/>
      <c r="AFN99" s="1"/>
      <c r="AFO99" s="1"/>
      <c r="AFP99" s="1"/>
      <c r="AFQ99" s="1"/>
      <c r="AFR99" s="1"/>
      <c r="AFS99" s="1"/>
      <c r="AFT99" s="1"/>
      <c r="AFU99" s="1"/>
      <c r="AFV99" s="1"/>
      <c r="AFW99" s="1"/>
      <c r="AFX99" s="1"/>
      <c r="AFY99" s="1"/>
      <c r="AFZ99" s="1"/>
      <c r="AGA99" s="1"/>
      <c r="AGB99" s="1"/>
      <c r="AGC99" s="1"/>
      <c r="AGD99" s="1"/>
      <c r="AGE99" s="1"/>
      <c r="AGF99" s="1"/>
      <c r="AGG99" s="1"/>
      <c r="AGH99" s="1"/>
      <c r="AGI99" s="1"/>
      <c r="AGJ99" s="1"/>
      <c r="AGK99" s="1"/>
      <c r="AGL99" s="1"/>
      <c r="AGM99" s="1"/>
      <c r="AGN99" s="1"/>
      <c r="AGO99" s="1"/>
      <c r="AGP99" s="1"/>
      <c r="AGQ99" s="1"/>
      <c r="AGR99" s="1"/>
      <c r="AGS99" s="1"/>
      <c r="AGT99" s="1"/>
      <c r="AGU99" s="1"/>
      <c r="AGV99" s="1"/>
      <c r="AGW99" s="1"/>
      <c r="AGX99" s="1"/>
      <c r="AGY99" s="1"/>
      <c r="AGZ99" s="1"/>
      <c r="AHA99" s="1"/>
      <c r="AHB99" s="1"/>
      <c r="AHC99" s="1"/>
      <c r="AHD99" s="1"/>
      <c r="AHE99" s="1"/>
      <c r="AHF99" s="1"/>
      <c r="AHG99" s="1"/>
      <c r="AHH99" s="1"/>
      <c r="AHI99" s="1"/>
      <c r="AHJ99" s="1"/>
      <c r="AHK99" s="1"/>
      <c r="AHL99" s="1"/>
      <c r="AHM99" s="1"/>
      <c r="AHN99" s="1"/>
      <c r="AHO99" s="1"/>
      <c r="AHP99" s="1"/>
      <c r="AHQ99" s="1"/>
      <c r="AHR99" s="1"/>
      <c r="AHS99" s="1"/>
      <c r="AHT99" s="1"/>
      <c r="AHU99" s="1"/>
      <c r="AHV99" s="1"/>
      <c r="AHW99" s="1"/>
      <c r="AHX99" s="1"/>
      <c r="AHY99" s="1"/>
      <c r="AHZ99" s="1"/>
      <c r="AIA99" s="1"/>
      <c r="AIB99" s="1"/>
      <c r="AIC99" s="1"/>
      <c r="AID99" s="1"/>
      <c r="AIE99" s="1"/>
      <c r="AIF99" s="1"/>
      <c r="AIG99" s="1"/>
      <c r="AIH99" s="1"/>
      <c r="AII99" s="1"/>
      <c r="AIJ99" s="1"/>
      <c r="AIK99" s="1"/>
      <c r="AIL99" s="1"/>
      <c r="AIM99" s="1"/>
      <c r="AIN99" s="1"/>
      <c r="AIO99" s="1"/>
      <c r="AIP99" s="1"/>
      <c r="AIQ99" s="1"/>
      <c r="AIR99" s="1"/>
      <c r="AIS99" s="1"/>
      <c r="AIT99" s="1"/>
      <c r="AIU99" s="1"/>
      <c r="AIV99" s="1"/>
      <c r="AIW99" s="1"/>
      <c r="AIX99" s="1"/>
      <c r="AIY99" s="1"/>
      <c r="AIZ99" s="1"/>
      <c r="AJA99" s="1"/>
      <c r="AJB99" s="1"/>
      <c r="AJC99" s="1"/>
      <c r="AJD99" s="1"/>
      <c r="AJE99" s="1"/>
      <c r="AJF99" s="1"/>
      <c r="AJG99" s="1"/>
      <c r="AJH99" s="1"/>
      <c r="AJI99" s="1"/>
      <c r="AJJ99" s="1"/>
      <c r="AJK99" s="1"/>
      <c r="AJL99" s="1"/>
      <c r="AJM99" s="1"/>
      <c r="AJN99" s="1"/>
      <c r="AJO99" s="1"/>
      <c r="AJP99" s="1"/>
      <c r="AJQ99" s="1"/>
      <c r="AJR99" s="1"/>
      <c r="AJS99" s="1"/>
      <c r="AJT99" s="1"/>
      <c r="AJU99" s="1"/>
      <c r="AJV99" s="1"/>
      <c r="AJW99" s="1"/>
      <c r="AJX99" s="1"/>
      <c r="AJY99" s="1"/>
      <c r="AJZ99" s="1"/>
      <c r="AKA99" s="1"/>
      <c r="AKB99" s="1"/>
      <c r="AKC99" s="1"/>
      <c r="AKD99" s="1"/>
      <c r="AKE99" s="1"/>
      <c r="AKF99" s="1"/>
      <c r="AKG99" s="1"/>
      <c r="AKH99" s="1"/>
      <c r="AKI99" s="1"/>
      <c r="AKJ99" s="1"/>
      <c r="AKK99" s="1"/>
      <c r="AKL99" s="1"/>
      <c r="AKM99" s="1"/>
      <c r="AKN99" s="1"/>
      <c r="AKO99" s="1"/>
      <c r="AKP99" s="1"/>
      <c r="AKQ99" s="1"/>
      <c r="AKR99" s="1"/>
      <c r="AKS99" s="1"/>
      <c r="AKT99" s="1"/>
      <c r="AKU99" s="1"/>
      <c r="AKV99" s="1"/>
      <c r="AKW99" s="1"/>
      <c r="AKX99" s="1"/>
      <c r="AKY99" s="1"/>
      <c r="AKZ99" s="1"/>
      <c r="ALA99" s="1"/>
      <c r="ALB99" s="1"/>
      <c r="ALC99" s="1"/>
      <c r="ALD99" s="1"/>
      <c r="ALE99" s="1"/>
      <c r="ALF99" s="1"/>
      <c r="ALG99" s="1"/>
      <c r="ALH99" s="1"/>
      <c r="ALI99" s="1"/>
      <c r="ALJ99" s="1"/>
      <c r="ALK99" s="1"/>
      <c r="ALL99" s="1"/>
      <c r="ALM99" s="1"/>
      <c r="ALN99" s="1"/>
      <c r="ALO99" s="1"/>
      <c r="ALP99" s="1"/>
      <c r="ALQ99" s="1"/>
      <c r="ALR99" s="1"/>
      <c r="ALS99" s="1"/>
      <c r="ALT99" s="1"/>
      <c r="ALU99" s="1"/>
      <c r="ALV99"/>
      <c r="ALW99"/>
      <c r="ALX99"/>
    </row>
    <row r="100" spans="1:1012" ht="18">
      <c r="A100" s="112" t="str">
        <f>DataBase!B96</f>
        <v>Rutilus rutilus</v>
      </c>
      <c r="B100" s="112" t="str">
        <f>DataBase!C96</f>
        <v>SOD</v>
      </c>
      <c r="C100" s="112" t="str">
        <f>DataBase!D96</f>
        <v>Continental</v>
      </c>
      <c r="D100" s="112" t="str">
        <f>DataBase!E96</f>
        <v>JM. Porcher</v>
      </c>
      <c r="E100" s="112" t="str">
        <f>DataBase!F96</f>
        <v>SEBIO</v>
      </c>
      <c r="F100" s="20" t="str">
        <f t="shared" si="2"/>
        <v>Rutilus rutilus SOD</v>
      </c>
      <c r="G100" s="20">
        <f>_xlfn.RANK.EQ(H100,$H$9:$H$997,0)+COUNTIF(H$8:H99,H100)</f>
        <v>246</v>
      </c>
      <c r="H100" s="20">
        <f t="shared" si="3"/>
        <v>210</v>
      </c>
      <c r="I100" s="19">
        <f>INDEX(Ponderation!$W:$AA,MATCH(Analyse!I$8,Ponderation!$W:$W,0),MATCH(Analyse!$B$5,Ponderation!$W$2:$AA$2,0))*INDEX(DataBase!$1:$1048576,MATCH(Analyse!$F100,DataBase!$G:$G,0),MATCH(Analyse!I$8,DataBase!$4:$4,0))</f>
        <v>0</v>
      </c>
      <c r="J100" s="19">
        <f>INDEX(Ponderation!$W:$AA,MATCH(Analyse!J$8,Ponderation!$W:$W,0),MATCH(Analyse!$B$5,Ponderation!$W$2:$AA$2,0))*INDEX(DataBase!$1:$1048576,MATCH(Analyse!$F100,DataBase!$G:$G,0),MATCH(Analyse!J$8,DataBase!$4:$4,0))</f>
        <v>20</v>
      </c>
      <c r="K100" s="19">
        <f>INDEX(Ponderation!$W:$AA,MATCH(Analyse!K$8,Ponderation!$W:$W,0),MATCH(Analyse!$B$5,Ponderation!$W$2:$AA$2,0))*INDEX(DataBase!$1:$1048576,MATCH(Analyse!$F100,DataBase!$G:$G,0),MATCH(Analyse!K$8,DataBase!$4:$4,0))</f>
        <v>0</v>
      </c>
      <c r="L100" s="19">
        <f>INDEX(Ponderation!$W:$AA,MATCH(Analyse!L$8,Ponderation!$W:$W,0),MATCH(Analyse!$B$5,Ponderation!$W$2:$AA$2,0))*INDEX(DataBase!$1:$1048576,MATCH(Analyse!$F100,DataBase!$G:$G,0),MATCH(Analyse!L$8,DataBase!$4:$4,0))</f>
        <v>0</v>
      </c>
      <c r="M100" s="19">
        <f>INDEX(Ponderation!$W:$AA,MATCH(Analyse!M$8,Ponderation!$W:$W,0),MATCH(Analyse!$B$5,Ponderation!$W$2:$AA$2,0))*INDEX(DataBase!$1:$1048576,MATCH(Analyse!$F100,DataBase!$G:$G,0),MATCH(Analyse!M$8,DataBase!$4:$4,0))</f>
        <v>0</v>
      </c>
      <c r="N100" s="19">
        <f>INDEX(Ponderation!$W:$AA,MATCH(Analyse!N$8,Ponderation!$W:$W,0),MATCH(Analyse!$B$5,Ponderation!$W$2:$AA$2,0))*INDEX(DataBase!$1:$1048576,MATCH(Analyse!$F100,DataBase!$G:$G,0),MATCH(Analyse!N$8,DataBase!$4:$4,0))</f>
        <v>10</v>
      </c>
      <c r="O100" s="19">
        <f>INDEX(Ponderation!$W:$AA,MATCH(Analyse!O$8,Ponderation!$W:$W,0),MATCH(Analyse!$B$5,Ponderation!$W$2:$AA$2,0))*INDEX(DataBase!$1:$1048576,MATCH(Analyse!$F100,DataBase!$G:$G,0),MATCH(Analyse!O$8,DataBase!$4:$4,0))</f>
        <v>0</v>
      </c>
      <c r="P100" s="19">
        <f>INDEX(Ponderation!$W:$AA,MATCH(Analyse!P$8,Ponderation!$W:$W,0),MATCH(Analyse!$B$5,Ponderation!$W$2:$AA$2,0))*INDEX(DataBase!$1:$1048576,MATCH(Analyse!$F100,DataBase!$G:$G,0),MATCH(Analyse!P$8,DataBase!$4:$4,0))</f>
        <v>20</v>
      </c>
      <c r="Q100" s="19">
        <f>INDEX(Ponderation!$W:$AA,MATCH(Analyse!Q$8,Ponderation!$W:$W,0),MATCH(Analyse!$B$5,Ponderation!$W$2:$AA$2,0))*INDEX(DataBase!$1:$1048576,MATCH(Analyse!$F100,DataBase!$G:$G,0),MATCH(Analyse!Q$8,DataBase!$4:$4,0))</f>
        <v>0</v>
      </c>
      <c r="R100" s="19">
        <f>INDEX(Ponderation!$W:$AA,MATCH(Analyse!R$8,Ponderation!$W:$W,0),MATCH(Analyse!$B$5,Ponderation!$W$2:$AA$2,0))*INDEX(DataBase!$1:$1048576,MATCH(Analyse!$F100,DataBase!$G:$G,0),MATCH(Analyse!R$8,DataBase!$4:$4,0))</f>
        <v>30</v>
      </c>
      <c r="S100" s="19">
        <f>INDEX(Ponderation!$W:$AA,MATCH(Analyse!S$8,Ponderation!$W:$W,0),MATCH(Analyse!$B$5,Ponderation!$W$2:$AA$2,0))*INDEX(DataBase!$1:$1048576,MATCH(Analyse!$F100,DataBase!$G:$G,0),MATCH(Analyse!S$8,DataBase!$4:$4,0))</f>
        <v>0</v>
      </c>
      <c r="T100" s="19">
        <f>INDEX(Ponderation!$W:$AA,MATCH(Analyse!T$8,Ponderation!$W:$W,0),MATCH(Analyse!$B$5,Ponderation!$W$2:$AA$2,0))*INDEX(DataBase!$1:$1048576,MATCH(Analyse!$F100,DataBase!$G:$G,0),MATCH(Analyse!T$8,DataBase!$4:$4,0))</f>
        <v>0</v>
      </c>
      <c r="U100" s="19">
        <f>INDEX(Ponderation!$W:$AA,MATCH(Analyse!U$8,Ponderation!$W:$W,0),MATCH(Analyse!$B$5,Ponderation!$W$2:$AA$2,0))*INDEX(DataBase!$1:$1048576,MATCH(Analyse!$F100,DataBase!$G:$G,0),MATCH(Analyse!U$8,DataBase!$4:$4,0))</f>
        <v>0</v>
      </c>
      <c r="V100" s="19">
        <f>INDEX(Ponderation!$W:$AA,MATCH(Analyse!V$8,Ponderation!$W:$W,0),MATCH(Analyse!$B$5,Ponderation!$W$2:$AA$2,0))*INDEX(DataBase!$1:$1048576,MATCH(Analyse!$F100,DataBase!$G:$G,0),MATCH(Analyse!V$8,DataBase!$4:$4,0))</f>
        <v>20</v>
      </c>
      <c r="W100" s="19">
        <f>INDEX(Ponderation!$W:$AA,MATCH(Analyse!W$8,Ponderation!$W:$W,0),MATCH(Analyse!$B$5,Ponderation!$W$2:$AA$2,0))*INDEX(DataBase!$1:$1048576,MATCH(Analyse!$F100,DataBase!$G:$G,0),MATCH(Analyse!W$8,DataBase!$4:$4,0))</f>
        <v>0</v>
      </c>
      <c r="X100" s="19">
        <f>INDEX(Ponderation!$W:$AA,MATCH(Analyse!X$8,Ponderation!$W:$W,0),MATCH(Analyse!$B$5,Ponderation!$W$2:$AA$2,0))*INDEX(DataBase!$1:$1048576,MATCH(Analyse!$F100,DataBase!$G:$G,0),MATCH(Analyse!X$8,DataBase!$4:$4,0))</f>
        <v>10</v>
      </c>
      <c r="Y100" s="19">
        <f>INDEX(Ponderation!$W:$AA,MATCH(Analyse!Y$8,Ponderation!$W:$W,0),MATCH(Analyse!$B$5,Ponderation!$W$2:$AA$2,0))*INDEX(DataBase!$1:$1048576,MATCH(Analyse!$F100,DataBase!$G:$G,0),MATCH(Analyse!Y$8,DataBase!$4:$4,0))</f>
        <v>10</v>
      </c>
      <c r="Z100" s="19">
        <f>INDEX(Ponderation!$W:$AA,MATCH(Analyse!Z$8,Ponderation!$W:$W,0),MATCH(Analyse!$B$5,Ponderation!$W$2:$AA$2,0))*INDEX(DataBase!$1:$1048576,MATCH(Analyse!$F100,DataBase!$G:$G,0),MATCH(Analyse!Z$8,DataBase!$4:$4,0))</f>
        <v>10</v>
      </c>
      <c r="AA100" s="19">
        <f>INDEX(Ponderation!$W:$AA,MATCH(Analyse!AA$8,Ponderation!$W:$W,0),MATCH(Analyse!$B$5,Ponderation!$W$2:$AA$2,0))*INDEX(DataBase!$1:$1048576,MATCH(Analyse!$F100,DataBase!$G:$G,0),MATCH(Analyse!AA$8,DataBase!$4:$4,0))</f>
        <v>0</v>
      </c>
      <c r="AB100" s="19">
        <f>INDEX(Ponderation!$W:$AA,MATCH(Analyse!AB$8,Ponderation!$W:$W,0),MATCH(Analyse!$B$5,Ponderation!$W$2:$AA$2,0))*INDEX(DataBase!$1:$1048576,MATCH(Analyse!$F100,DataBase!$G:$G,0),MATCH(Analyse!AB$8,DataBase!$4:$4,0))</f>
        <v>0</v>
      </c>
      <c r="AC100" s="19">
        <f>INDEX(Ponderation!$W:$AA,MATCH(Analyse!AC$8,Ponderation!$W:$W,0),MATCH(Analyse!$B$5,Ponderation!$W$2:$AA$2,0))*INDEX(DataBase!$1:$1048576,MATCH(Analyse!$F100,DataBase!$G:$G,0),MATCH(Analyse!AC$8,DataBase!$4:$4,0))</f>
        <v>0</v>
      </c>
      <c r="AD100" s="19">
        <f>INDEX(Ponderation!$W:$AA,MATCH(Analyse!AD$8,Ponderation!$W:$W,0),MATCH(Analyse!$B$5,Ponderation!$W$2:$AA$2,0))*INDEX(DataBase!$1:$1048576,MATCH(Analyse!$F100,DataBase!$G:$G,0),MATCH(Analyse!AD$8,DataBase!$4:$4,0))</f>
        <v>30</v>
      </c>
      <c r="AE100" s="19">
        <f>INDEX(Ponderation!$W:$AA,MATCH(Analyse!AE$8,Ponderation!$W:$W,0),MATCH(Analyse!$B$5,Ponderation!$W$2:$AA$2,0))*INDEX(DataBase!$1:$1048576,MATCH(Analyse!$F100,DataBase!$G:$G,0),MATCH(Analyse!AE$8,DataBase!$4:$4,0))</f>
        <v>0</v>
      </c>
      <c r="AF100" s="19">
        <f>INDEX(Ponderation!$W:$AA,MATCH(Analyse!AF$8,Ponderation!$W:$W,0),MATCH(Analyse!$B$5,Ponderation!$W$2:$AA$2,0))*INDEX(DataBase!$1:$1048576,MATCH(Analyse!$F100,DataBase!$G:$G,0),MATCH(Analyse!AF$8,DataBase!$4:$4,0))</f>
        <v>0</v>
      </c>
      <c r="AG100" s="19">
        <f>INDEX(Ponderation!$W:$AA,MATCH(Analyse!AG$8,Ponderation!$W:$W,0),MATCH(Analyse!$B$5,Ponderation!$W$2:$AA$2,0))*INDEX(DataBase!$1:$1048576,MATCH(Analyse!$F100,DataBase!$G:$G,0),MATCH(Analyse!AG$8,DataBase!$4:$4,0))</f>
        <v>0</v>
      </c>
      <c r="AH100" s="19">
        <f>INDEX(Ponderation!$W:$AA,MATCH(Analyse!AH$8,Ponderation!$W:$W,0),MATCH(Analyse!$B$5,Ponderation!$W$2:$AA$2,0))*INDEX(DataBase!$1:$1048576,MATCH(Analyse!$F100,DataBase!$G:$G,0),MATCH(Analyse!AH$8,DataBase!$4:$4,0))</f>
        <v>0</v>
      </c>
      <c r="AI100" s="19">
        <f>INDEX(Ponderation!$W:$AA,MATCH(Analyse!AI$8,Ponderation!$W:$W,0),MATCH(Analyse!$B$5,Ponderation!$W$2:$AA$2,0))*INDEX(DataBase!$1:$1048576,MATCH(Analyse!$F100,DataBase!$G:$G,0),MATCH(Analyse!AI$8,DataBase!$4:$4,0))</f>
        <v>10</v>
      </c>
      <c r="AJ100" s="19">
        <f>INDEX(Ponderation!$W:$AA,MATCH(Analyse!AJ$8,Ponderation!$W:$W,0),MATCH(Analyse!$B$5,Ponderation!$W$2:$AA$2,0))*INDEX(DataBase!$1:$1048576,MATCH(Analyse!$F100,DataBase!$G:$G,0),MATCH(Analyse!AJ$8,DataBase!$4:$4,0))</f>
        <v>20</v>
      </c>
      <c r="AK100" s="19">
        <f>INDEX(Ponderation!$W:$AA,MATCH(Analyse!AK$8,Ponderation!$W:$W,0),MATCH(Analyse!$B$5,Ponderation!$W$2:$AA$2,0))*INDEX(DataBase!$1:$1048576,MATCH(Analyse!$F100,DataBase!$G:$G,0),MATCH(Analyse!AK$8,DataBase!$4:$4,0))</f>
        <v>0</v>
      </c>
      <c r="AL100" s="19">
        <f>INDEX(Ponderation!$W:$AA,MATCH(Analyse!AL$8,Ponderation!$W:$W,0),MATCH(Analyse!$B$5,Ponderation!$W$2:$AA$2,0))*INDEX(DataBase!$1:$1048576,MATCH(Analyse!$F100,DataBase!$G:$G,0),MATCH(Analyse!AL$8,DataBase!$4:$4,0))</f>
        <v>0</v>
      </c>
      <c r="AM100" s="19">
        <f>INDEX(Ponderation!$W:$AA,MATCH(Analyse!AM$8,Ponderation!$W:$W,0),MATCH(Analyse!$B$5,Ponderation!$W$2:$AA$2,0))*INDEX(DataBase!$1:$1048576,MATCH(Analyse!$F100,DataBase!$G:$G,0),MATCH(Analyse!AM$8,DataBase!$4:$4,0))</f>
        <v>20</v>
      </c>
      <c r="AN100" s="19">
        <f>INDEX(Ponderation!$W:$AA,MATCH(Analyse!AN$8,Ponderation!$W:$W,0),MATCH(Analyse!$B$5,Ponderation!$W$2:$AA$2,0))*INDEX(DataBase!$1:$1048576,MATCH(Analyse!$F100,DataBase!$G:$G,0),MATCH(Analyse!AN$8,DataBase!$4:$4,0))</f>
        <v>0</v>
      </c>
      <c r="AO100" s="19">
        <f>INDEX(Ponderation!$W:$AA,MATCH(Analyse!AO$8,Ponderation!$W:$W,0),MATCH(Analyse!$B$5,Ponderation!$W$2:$AA$2,0))*INDEX(DataBase!$1:$1048576,MATCH(Analyse!$F100,DataBase!$G:$G,0),MATCH(Analyse!AO$8,DataBase!$4:$4,0))</f>
        <v>0</v>
      </c>
      <c r="AP100" s="19">
        <f>INDEX(Ponderation!$W:$AA,MATCH(Analyse!AP$8,Ponderation!$W:$W,0),MATCH(Analyse!$B$5,Ponderation!$W$2:$AA$2,0))*INDEX(DataBase!$1:$1048576,MATCH(Analyse!$F100,DataBase!$G:$G,0),MATCH(Analyse!AP$8,DataBase!$4:$4,0))</f>
        <v>0</v>
      </c>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c r="VQ100" s="1"/>
      <c r="VR100" s="1"/>
      <c r="VS100" s="1"/>
      <c r="VT100" s="1"/>
      <c r="VU100" s="1"/>
      <c r="VV100" s="1"/>
      <c r="VW100" s="1"/>
      <c r="VX100" s="1"/>
      <c r="VY100" s="1"/>
      <c r="VZ100" s="1"/>
      <c r="WA100" s="1"/>
      <c r="WB100" s="1"/>
      <c r="WC100" s="1"/>
      <c r="WD100" s="1"/>
      <c r="WE100" s="1"/>
      <c r="WF100" s="1"/>
      <c r="WG100" s="1"/>
      <c r="WH100" s="1"/>
      <c r="WI100" s="1"/>
      <c r="WJ100" s="1"/>
      <c r="WK100" s="1"/>
      <c r="WL100" s="1"/>
      <c r="WM100" s="1"/>
      <c r="WN100" s="1"/>
      <c r="WO100" s="1"/>
      <c r="WP100" s="1"/>
      <c r="WQ100" s="1"/>
      <c r="WR100" s="1"/>
      <c r="WS100" s="1"/>
      <c r="WT100" s="1"/>
      <c r="WU100" s="1"/>
      <c r="WV100" s="1"/>
      <c r="WW100" s="1"/>
      <c r="WX100" s="1"/>
      <c r="WY100" s="1"/>
      <c r="WZ100" s="1"/>
      <c r="XA100" s="1"/>
      <c r="XB100" s="1"/>
      <c r="XC100" s="1"/>
      <c r="XD100" s="1"/>
      <c r="XE100" s="1"/>
      <c r="XF100" s="1"/>
      <c r="XG100" s="1"/>
      <c r="XH100" s="1"/>
      <c r="XI100" s="1"/>
      <c r="XJ100" s="1"/>
      <c r="XK100" s="1"/>
      <c r="XL100" s="1"/>
      <c r="XM100" s="1"/>
      <c r="XN100" s="1"/>
      <c r="XO100" s="1"/>
      <c r="XP100" s="1"/>
      <c r="XQ100" s="1"/>
      <c r="XR100" s="1"/>
      <c r="XS100" s="1"/>
      <c r="XT100" s="1"/>
      <c r="XU100" s="1"/>
      <c r="XV100" s="1"/>
      <c r="XW100" s="1"/>
      <c r="XX100" s="1"/>
      <c r="XY100" s="1"/>
      <c r="XZ100" s="1"/>
      <c r="YA100" s="1"/>
      <c r="YB100" s="1"/>
      <c r="YC100" s="1"/>
      <c r="YD100" s="1"/>
      <c r="YE100" s="1"/>
      <c r="YF100" s="1"/>
      <c r="YG100" s="1"/>
      <c r="YH100" s="1"/>
      <c r="YI100" s="1"/>
      <c r="YJ100" s="1"/>
      <c r="YK100" s="1"/>
      <c r="YL100" s="1"/>
      <c r="YM100" s="1"/>
      <c r="YN100" s="1"/>
      <c r="YO100" s="1"/>
      <c r="YP100" s="1"/>
      <c r="YQ100" s="1"/>
      <c r="YR100" s="1"/>
      <c r="YS100" s="1"/>
      <c r="YT100" s="1"/>
      <c r="YU100" s="1"/>
      <c r="YV100" s="1"/>
      <c r="YW100" s="1"/>
      <c r="YX100" s="1"/>
      <c r="YY100" s="1"/>
      <c r="YZ100" s="1"/>
      <c r="ZA100" s="1"/>
      <c r="ZB100" s="1"/>
      <c r="ZC100" s="1"/>
      <c r="ZD100" s="1"/>
      <c r="ZE100" s="1"/>
      <c r="ZF100" s="1"/>
      <c r="ZG100" s="1"/>
      <c r="ZH100" s="1"/>
      <c r="ZI100" s="1"/>
      <c r="ZJ100" s="1"/>
      <c r="ZK100" s="1"/>
      <c r="ZL100" s="1"/>
      <c r="ZM100" s="1"/>
      <c r="ZN100" s="1"/>
      <c r="ZO100" s="1"/>
      <c r="ZP100" s="1"/>
      <c r="ZQ100" s="1"/>
      <c r="ZR100" s="1"/>
      <c r="ZS100" s="1"/>
      <c r="ZT100" s="1"/>
      <c r="ZU100" s="1"/>
      <c r="ZV100" s="1"/>
      <c r="ZW100" s="1"/>
      <c r="ZX100" s="1"/>
      <c r="ZY100" s="1"/>
      <c r="ZZ100" s="1"/>
      <c r="AAA100" s="1"/>
      <c r="AAB100" s="1"/>
      <c r="AAC100" s="1"/>
      <c r="AAD100" s="1"/>
      <c r="AAE100" s="1"/>
      <c r="AAF100" s="1"/>
      <c r="AAG100" s="1"/>
      <c r="AAH100" s="1"/>
      <c r="AAI100" s="1"/>
      <c r="AAJ100" s="1"/>
      <c r="AAK100" s="1"/>
      <c r="AAL100" s="1"/>
      <c r="AAM100" s="1"/>
      <c r="AAN100" s="1"/>
      <c r="AAO100" s="1"/>
      <c r="AAP100" s="1"/>
      <c r="AAQ100" s="1"/>
      <c r="AAR100" s="1"/>
      <c r="AAS100" s="1"/>
      <c r="AAT100" s="1"/>
      <c r="AAU100" s="1"/>
      <c r="AAV100" s="1"/>
      <c r="AAW100" s="1"/>
      <c r="AAX100" s="1"/>
      <c r="AAY100" s="1"/>
      <c r="AAZ100" s="1"/>
      <c r="ABA100" s="1"/>
      <c r="ABB100" s="1"/>
      <c r="ABC100" s="1"/>
      <c r="ABD100" s="1"/>
      <c r="ABE100" s="1"/>
      <c r="ABF100" s="1"/>
      <c r="ABG100" s="1"/>
      <c r="ABH100" s="1"/>
      <c r="ABI100" s="1"/>
      <c r="ABJ100" s="1"/>
      <c r="ABK100" s="1"/>
      <c r="ABL100" s="1"/>
      <c r="ABM100" s="1"/>
      <c r="ABN100" s="1"/>
      <c r="ABO100" s="1"/>
      <c r="ABP100" s="1"/>
      <c r="ABQ100" s="1"/>
      <c r="ABR100" s="1"/>
      <c r="ABS100" s="1"/>
      <c r="ABT100" s="1"/>
      <c r="ABU100" s="1"/>
      <c r="ABV100" s="1"/>
      <c r="ABW100" s="1"/>
      <c r="ABX100" s="1"/>
      <c r="ABY100" s="1"/>
      <c r="ABZ100" s="1"/>
      <c r="ACA100" s="1"/>
      <c r="ACB100" s="1"/>
      <c r="ACC100" s="1"/>
      <c r="ACD100" s="1"/>
      <c r="ACE100" s="1"/>
      <c r="ACF100" s="1"/>
      <c r="ACG100" s="1"/>
      <c r="ACH100" s="1"/>
      <c r="ACI100" s="1"/>
      <c r="ACJ100" s="1"/>
      <c r="ACK100" s="1"/>
      <c r="ACL100" s="1"/>
      <c r="ACM100" s="1"/>
      <c r="ACN100" s="1"/>
      <c r="ACO100" s="1"/>
      <c r="ACP100" s="1"/>
      <c r="ACQ100" s="1"/>
      <c r="ACR100" s="1"/>
      <c r="ACS100" s="1"/>
      <c r="ACT100" s="1"/>
      <c r="ACU100" s="1"/>
      <c r="ACV100" s="1"/>
      <c r="ACW100" s="1"/>
      <c r="ACX100" s="1"/>
      <c r="ACY100" s="1"/>
      <c r="ACZ100" s="1"/>
      <c r="ADA100" s="1"/>
      <c r="ADB100" s="1"/>
      <c r="ADC100" s="1"/>
      <c r="ADD100" s="1"/>
      <c r="ADE100" s="1"/>
      <c r="ADF100" s="1"/>
      <c r="ADG100" s="1"/>
      <c r="ADH100" s="1"/>
      <c r="ADI100" s="1"/>
      <c r="ADJ100" s="1"/>
      <c r="ADK100" s="1"/>
      <c r="ADL100" s="1"/>
      <c r="ADM100" s="1"/>
      <c r="ADN100" s="1"/>
      <c r="ADO100" s="1"/>
      <c r="ADP100" s="1"/>
      <c r="ADQ100" s="1"/>
      <c r="ADR100" s="1"/>
      <c r="ADS100" s="1"/>
      <c r="ADT100" s="1"/>
      <c r="ADU100" s="1"/>
      <c r="ADV100" s="1"/>
      <c r="ADW100" s="1"/>
      <c r="ADX100" s="1"/>
      <c r="ADY100" s="1"/>
      <c r="ADZ100" s="1"/>
      <c r="AEA100" s="1"/>
      <c r="AEB100" s="1"/>
      <c r="AEC100" s="1"/>
      <c r="AED100" s="1"/>
      <c r="AEE100" s="1"/>
      <c r="AEF100" s="1"/>
      <c r="AEG100" s="1"/>
      <c r="AEH100" s="1"/>
      <c r="AEI100" s="1"/>
      <c r="AEJ100" s="1"/>
      <c r="AEK100" s="1"/>
      <c r="AEL100" s="1"/>
      <c r="AEM100" s="1"/>
      <c r="AEN100" s="1"/>
      <c r="AEO100" s="1"/>
      <c r="AEP100" s="1"/>
      <c r="AEQ100" s="1"/>
      <c r="AER100" s="1"/>
      <c r="AES100" s="1"/>
      <c r="AET100" s="1"/>
      <c r="AEU100" s="1"/>
      <c r="AEV100" s="1"/>
      <c r="AEW100" s="1"/>
      <c r="AEX100" s="1"/>
      <c r="AEY100" s="1"/>
      <c r="AEZ100" s="1"/>
      <c r="AFA100" s="1"/>
      <c r="AFB100" s="1"/>
      <c r="AFC100" s="1"/>
      <c r="AFD100" s="1"/>
      <c r="AFE100" s="1"/>
      <c r="AFF100" s="1"/>
      <c r="AFG100" s="1"/>
      <c r="AFH100" s="1"/>
      <c r="AFI100" s="1"/>
      <c r="AFJ100" s="1"/>
      <c r="AFK100" s="1"/>
      <c r="AFL100" s="1"/>
      <c r="AFM100" s="1"/>
      <c r="AFN100" s="1"/>
      <c r="AFO100" s="1"/>
      <c r="AFP100" s="1"/>
      <c r="AFQ100" s="1"/>
      <c r="AFR100" s="1"/>
      <c r="AFS100" s="1"/>
      <c r="AFT100" s="1"/>
      <c r="AFU100" s="1"/>
      <c r="AFV100" s="1"/>
      <c r="AFW100" s="1"/>
      <c r="AFX100" s="1"/>
      <c r="AFY100" s="1"/>
      <c r="AFZ100" s="1"/>
      <c r="AGA100" s="1"/>
      <c r="AGB100" s="1"/>
      <c r="AGC100" s="1"/>
      <c r="AGD100" s="1"/>
      <c r="AGE100" s="1"/>
      <c r="AGF100" s="1"/>
      <c r="AGG100" s="1"/>
      <c r="AGH100" s="1"/>
      <c r="AGI100" s="1"/>
      <c r="AGJ100" s="1"/>
      <c r="AGK100" s="1"/>
      <c r="AGL100" s="1"/>
      <c r="AGM100" s="1"/>
      <c r="AGN100" s="1"/>
      <c r="AGO100" s="1"/>
      <c r="AGP100" s="1"/>
      <c r="AGQ100" s="1"/>
      <c r="AGR100" s="1"/>
      <c r="AGS100" s="1"/>
      <c r="AGT100" s="1"/>
      <c r="AGU100" s="1"/>
      <c r="AGV100" s="1"/>
      <c r="AGW100" s="1"/>
      <c r="AGX100" s="1"/>
      <c r="AGY100" s="1"/>
      <c r="AGZ100" s="1"/>
      <c r="AHA100" s="1"/>
      <c r="AHB100" s="1"/>
      <c r="AHC100" s="1"/>
      <c r="AHD100" s="1"/>
      <c r="AHE100" s="1"/>
      <c r="AHF100" s="1"/>
      <c r="AHG100" s="1"/>
      <c r="AHH100" s="1"/>
      <c r="AHI100" s="1"/>
      <c r="AHJ100" s="1"/>
      <c r="AHK100" s="1"/>
      <c r="AHL100" s="1"/>
      <c r="AHM100" s="1"/>
      <c r="AHN100" s="1"/>
      <c r="AHO100" s="1"/>
      <c r="AHP100" s="1"/>
      <c r="AHQ100" s="1"/>
      <c r="AHR100" s="1"/>
      <c r="AHS100" s="1"/>
      <c r="AHT100" s="1"/>
      <c r="AHU100" s="1"/>
      <c r="AHV100" s="1"/>
      <c r="AHW100" s="1"/>
      <c r="AHX100" s="1"/>
      <c r="AHY100" s="1"/>
      <c r="AHZ100" s="1"/>
      <c r="AIA100" s="1"/>
      <c r="AIB100" s="1"/>
      <c r="AIC100" s="1"/>
      <c r="AID100" s="1"/>
      <c r="AIE100" s="1"/>
      <c r="AIF100" s="1"/>
      <c r="AIG100" s="1"/>
      <c r="AIH100" s="1"/>
      <c r="AII100" s="1"/>
      <c r="AIJ100" s="1"/>
      <c r="AIK100" s="1"/>
      <c r="AIL100" s="1"/>
      <c r="AIM100" s="1"/>
      <c r="AIN100" s="1"/>
      <c r="AIO100" s="1"/>
      <c r="AIP100" s="1"/>
      <c r="AIQ100" s="1"/>
      <c r="AIR100" s="1"/>
      <c r="AIS100" s="1"/>
      <c r="AIT100" s="1"/>
      <c r="AIU100" s="1"/>
      <c r="AIV100" s="1"/>
      <c r="AIW100" s="1"/>
      <c r="AIX100" s="1"/>
      <c r="AIY100" s="1"/>
      <c r="AIZ100" s="1"/>
      <c r="AJA100" s="1"/>
      <c r="AJB100" s="1"/>
      <c r="AJC100" s="1"/>
      <c r="AJD100" s="1"/>
      <c r="AJE100" s="1"/>
      <c r="AJF100" s="1"/>
      <c r="AJG100" s="1"/>
      <c r="AJH100" s="1"/>
      <c r="AJI100" s="1"/>
      <c r="AJJ100" s="1"/>
      <c r="AJK100" s="1"/>
      <c r="AJL100" s="1"/>
      <c r="AJM100" s="1"/>
      <c r="AJN100" s="1"/>
      <c r="AJO100" s="1"/>
      <c r="AJP100" s="1"/>
      <c r="AJQ100" s="1"/>
      <c r="AJR100" s="1"/>
      <c r="AJS100" s="1"/>
      <c r="AJT100" s="1"/>
      <c r="AJU100" s="1"/>
      <c r="AJV100" s="1"/>
      <c r="AJW100" s="1"/>
      <c r="AJX100" s="1"/>
      <c r="AJY100" s="1"/>
      <c r="AJZ100" s="1"/>
      <c r="AKA100" s="1"/>
      <c r="AKB100" s="1"/>
      <c r="AKC100" s="1"/>
      <c r="AKD100" s="1"/>
      <c r="AKE100" s="1"/>
      <c r="AKF100" s="1"/>
      <c r="AKG100" s="1"/>
      <c r="AKH100" s="1"/>
      <c r="AKI100" s="1"/>
      <c r="AKJ100" s="1"/>
      <c r="AKK100" s="1"/>
      <c r="AKL100" s="1"/>
      <c r="AKM100" s="1"/>
      <c r="AKN100" s="1"/>
      <c r="AKO100" s="1"/>
      <c r="AKP100" s="1"/>
      <c r="AKQ100" s="1"/>
      <c r="AKR100" s="1"/>
      <c r="AKS100" s="1"/>
      <c r="AKT100" s="1"/>
      <c r="AKU100" s="1"/>
      <c r="AKV100" s="1"/>
      <c r="AKW100" s="1"/>
      <c r="AKX100" s="1"/>
      <c r="AKY100" s="1"/>
      <c r="AKZ100" s="1"/>
      <c r="ALA100" s="1"/>
      <c r="ALB100" s="1"/>
      <c r="ALC100" s="1"/>
      <c r="ALD100" s="1"/>
      <c r="ALE100" s="1"/>
      <c r="ALF100" s="1"/>
      <c r="ALG100" s="1"/>
      <c r="ALH100" s="1"/>
      <c r="ALI100" s="1"/>
      <c r="ALJ100" s="1"/>
      <c r="ALK100" s="1"/>
      <c r="ALL100" s="1"/>
      <c r="ALM100" s="1"/>
      <c r="ALN100" s="1"/>
      <c r="ALO100" s="1"/>
      <c r="ALP100" s="1"/>
      <c r="ALQ100" s="1"/>
      <c r="ALR100" s="1"/>
      <c r="ALS100" s="1"/>
      <c r="ALT100" s="1"/>
      <c r="ALU100" s="1"/>
      <c r="ALV100"/>
      <c r="ALW100"/>
      <c r="ALX100"/>
    </row>
    <row r="101" spans="1:1012" ht="18">
      <c r="A101" s="112" t="str">
        <f>DataBase!B97</f>
        <v>Rutilus rutilus</v>
      </c>
      <c r="B101" s="112" t="str">
        <f>DataBase!C97</f>
        <v>cholinesterase</v>
      </c>
      <c r="C101" s="112" t="str">
        <f>DataBase!D97</f>
        <v>Continental</v>
      </c>
      <c r="D101" s="112" t="str">
        <f>DataBase!E97</f>
        <v>JM. Porcher</v>
      </c>
      <c r="E101" s="112" t="str">
        <f>DataBase!F97</f>
        <v>SEBIO</v>
      </c>
      <c r="F101" s="20" t="str">
        <f t="shared" si="2"/>
        <v>Rutilus rutilus cholinesterase</v>
      </c>
      <c r="G101" s="20">
        <f>_xlfn.RANK.EQ(H101,$H$9:$H$997,0)+COUNTIF(H$8:H100,H101)</f>
        <v>304</v>
      </c>
      <c r="H101" s="20">
        <f t="shared" si="3"/>
        <v>190</v>
      </c>
      <c r="I101" s="19">
        <f>INDEX(Ponderation!$W:$AA,MATCH(Analyse!I$8,Ponderation!$W:$W,0),MATCH(Analyse!$B$5,Ponderation!$W$2:$AA$2,0))*INDEX(DataBase!$1:$1048576,MATCH(Analyse!$F101,DataBase!$G:$G,0),MATCH(Analyse!I$8,DataBase!$4:$4,0))</f>
        <v>0</v>
      </c>
      <c r="J101" s="19">
        <f>INDEX(Ponderation!$W:$AA,MATCH(Analyse!J$8,Ponderation!$W:$W,0),MATCH(Analyse!$B$5,Ponderation!$W$2:$AA$2,0))*INDEX(DataBase!$1:$1048576,MATCH(Analyse!$F101,DataBase!$G:$G,0),MATCH(Analyse!J$8,DataBase!$4:$4,0))</f>
        <v>20</v>
      </c>
      <c r="K101" s="19">
        <f>INDEX(Ponderation!$W:$AA,MATCH(Analyse!K$8,Ponderation!$W:$W,0),MATCH(Analyse!$B$5,Ponderation!$W$2:$AA$2,0))*INDEX(DataBase!$1:$1048576,MATCH(Analyse!$F101,DataBase!$G:$G,0),MATCH(Analyse!K$8,DataBase!$4:$4,0))</f>
        <v>0</v>
      </c>
      <c r="L101" s="19">
        <f>INDEX(Ponderation!$W:$AA,MATCH(Analyse!L$8,Ponderation!$W:$W,0),MATCH(Analyse!$B$5,Ponderation!$W$2:$AA$2,0))*INDEX(DataBase!$1:$1048576,MATCH(Analyse!$F101,DataBase!$G:$G,0),MATCH(Analyse!L$8,DataBase!$4:$4,0))</f>
        <v>30</v>
      </c>
      <c r="M101" s="19">
        <f>INDEX(Ponderation!$W:$AA,MATCH(Analyse!M$8,Ponderation!$W:$W,0),MATCH(Analyse!$B$5,Ponderation!$W$2:$AA$2,0))*INDEX(DataBase!$1:$1048576,MATCH(Analyse!$F101,DataBase!$G:$G,0),MATCH(Analyse!M$8,DataBase!$4:$4,0))</f>
        <v>0</v>
      </c>
      <c r="N101" s="19">
        <f>INDEX(Ponderation!$W:$AA,MATCH(Analyse!N$8,Ponderation!$W:$W,0),MATCH(Analyse!$B$5,Ponderation!$W$2:$AA$2,0))*INDEX(DataBase!$1:$1048576,MATCH(Analyse!$F101,DataBase!$G:$G,0),MATCH(Analyse!N$8,DataBase!$4:$4,0))</f>
        <v>0</v>
      </c>
      <c r="O101" s="19">
        <f>INDEX(Ponderation!$W:$AA,MATCH(Analyse!O$8,Ponderation!$W:$W,0),MATCH(Analyse!$B$5,Ponderation!$W$2:$AA$2,0))*INDEX(DataBase!$1:$1048576,MATCH(Analyse!$F101,DataBase!$G:$G,0),MATCH(Analyse!O$8,DataBase!$4:$4,0))</f>
        <v>0</v>
      </c>
      <c r="P101" s="19">
        <f>INDEX(Ponderation!$W:$AA,MATCH(Analyse!P$8,Ponderation!$W:$W,0),MATCH(Analyse!$B$5,Ponderation!$W$2:$AA$2,0))*INDEX(DataBase!$1:$1048576,MATCH(Analyse!$F101,DataBase!$G:$G,0),MATCH(Analyse!P$8,DataBase!$4:$4,0))</f>
        <v>20</v>
      </c>
      <c r="Q101" s="19">
        <f>INDEX(Ponderation!$W:$AA,MATCH(Analyse!Q$8,Ponderation!$W:$W,0),MATCH(Analyse!$B$5,Ponderation!$W$2:$AA$2,0))*INDEX(DataBase!$1:$1048576,MATCH(Analyse!$F101,DataBase!$G:$G,0),MATCH(Analyse!Q$8,DataBase!$4:$4,0))</f>
        <v>0</v>
      </c>
      <c r="R101" s="19">
        <f>INDEX(Ponderation!$W:$AA,MATCH(Analyse!R$8,Ponderation!$W:$W,0),MATCH(Analyse!$B$5,Ponderation!$W$2:$AA$2,0))*INDEX(DataBase!$1:$1048576,MATCH(Analyse!$F101,DataBase!$G:$G,0),MATCH(Analyse!R$8,DataBase!$4:$4,0))</f>
        <v>30</v>
      </c>
      <c r="S101" s="19">
        <f>INDEX(Ponderation!$W:$AA,MATCH(Analyse!S$8,Ponderation!$W:$W,0),MATCH(Analyse!$B$5,Ponderation!$W$2:$AA$2,0))*INDEX(DataBase!$1:$1048576,MATCH(Analyse!$F101,DataBase!$G:$G,0),MATCH(Analyse!S$8,DataBase!$4:$4,0))</f>
        <v>0</v>
      </c>
      <c r="T101" s="19">
        <f>INDEX(Ponderation!$W:$AA,MATCH(Analyse!T$8,Ponderation!$W:$W,0),MATCH(Analyse!$B$5,Ponderation!$W$2:$AA$2,0))*INDEX(DataBase!$1:$1048576,MATCH(Analyse!$F101,DataBase!$G:$G,0),MATCH(Analyse!T$8,DataBase!$4:$4,0))</f>
        <v>0</v>
      </c>
      <c r="U101" s="19">
        <f>INDEX(Ponderation!$W:$AA,MATCH(Analyse!U$8,Ponderation!$W:$W,0),MATCH(Analyse!$B$5,Ponderation!$W$2:$AA$2,0))*INDEX(DataBase!$1:$1048576,MATCH(Analyse!$F101,DataBase!$G:$G,0),MATCH(Analyse!U$8,DataBase!$4:$4,0))</f>
        <v>0</v>
      </c>
      <c r="V101" s="19">
        <f>INDEX(Ponderation!$W:$AA,MATCH(Analyse!V$8,Ponderation!$W:$W,0),MATCH(Analyse!$B$5,Ponderation!$W$2:$AA$2,0))*INDEX(DataBase!$1:$1048576,MATCH(Analyse!$F101,DataBase!$G:$G,0),MATCH(Analyse!V$8,DataBase!$4:$4,0))</f>
        <v>20</v>
      </c>
      <c r="W101" s="19">
        <f>INDEX(Ponderation!$W:$AA,MATCH(Analyse!W$8,Ponderation!$W:$W,0),MATCH(Analyse!$B$5,Ponderation!$W$2:$AA$2,0))*INDEX(DataBase!$1:$1048576,MATCH(Analyse!$F101,DataBase!$G:$G,0),MATCH(Analyse!W$8,DataBase!$4:$4,0))</f>
        <v>0</v>
      </c>
      <c r="X101" s="19">
        <f>INDEX(Ponderation!$W:$AA,MATCH(Analyse!X$8,Ponderation!$W:$W,0),MATCH(Analyse!$B$5,Ponderation!$W$2:$AA$2,0))*INDEX(DataBase!$1:$1048576,MATCH(Analyse!$F101,DataBase!$G:$G,0),MATCH(Analyse!X$8,DataBase!$4:$4,0))</f>
        <v>10</v>
      </c>
      <c r="Y101" s="19">
        <f>INDEX(Ponderation!$W:$AA,MATCH(Analyse!Y$8,Ponderation!$W:$W,0),MATCH(Analyse!$B$5,Ponderation!$W$2:$AA$2,0))*INDEX(DataBase!$1:$1048576,MATCH(Analyse!$F101,DataBase!$G:$G,0),MATCH(Analyse!Y$8,DataBase!$4:$4,0))</f>
        <v>10</v>
      </c>
      <c r="Z101" s="19">
        <f>INDEX(Ponderation!$W:$AA,MATCH(Analyse!Z$8,Ponderation!$W:$W,0),MATCH(Analyse!$B$5,Ponderation!$W$2:$AA$2,0))*INDEX(DataBase!$1:$1048576,MATCH(Analyse!$F101,DataBase!$G:$G,0),MATCH(Analyse!Z$8,DataBase!$4:$4,0))</f>
        <v>10</v>
      </c>
      <c r="AA101" s="19">
        <f>INDEX(Ponderation!$W:$AA,MATCH(Analyse!AA$8,Ponderation!$W:$W,0),MATCH(Analyse!$B$5,Ponderation!$W$2:$AA$2,0))*INDEX(DataBase!$1:$1048576,MATCH(Analyse!$F101,DataBase!$G:$G,0),MATCH(Analyse!AA$8,DataBase!$4:$4,0))</f>
        <v>0</v>
      </c>
      <c r="AB101" s="19">
        <f>INDEX(Ponderation!$W:$AA,MATCH(Analyse!AB$8,Ponderation!$W:$W,0),MATCH(Analyse!$B$5,Ponderation!$W$2:$AA$2,0))*INDEX(DataBase!$1:$1048576,MATCH(Analyse!$F101,DataBase!$G:$G,0),MATCH(Analyse!AB$8,DataBase!$4:$4,0))</f>
        <v>0</v>
      </c>
      <c r="AC101" s="19">
        <f>INDEX(Ponderation!$W:$AA,MATCH(Analyse!AC$8,Ponderation!$W:$W,0),MATCH(Analyse!$B$5,Ponderation!$W$2:$AA$2,0))*INDEX(DataBase!$1:$1048576,MATCH(Analyse!$F101,DataBase!$G:$G,0),MATCH(Analyse!AC$8,DataBase!$4:$4,0))</f>
        <v>0</v>
      </c>
      <c r="AD101" s="19">
        <f>INDEX(Ponderation!$W:$AA,MATCH(Analyse!AD$8,Ponderation!$W:$W,0),MATCH(Analyse!$B$5,Ponderation!$W$2:$AA$2,0))*INDEX(DataBase!$1:$1048576,MATCH(Analyse!$F101,DataBase!$G:$G,0),MATCH(Analyse!AD$8,DataBase!$4:$4,0))</f>
        <v>30</v>
      </c>
      <c r="AE101" s="19">
        <f>INDEX(Ponderation!$W:$AA,MATCH(Analyse!AE$8,Ponderation!$W:$W,0),MATCH(Analyse!$B$5,Ponderation!$W$2:$AA$2,0))*INDEX(DataBase!$1:$1048576,MATCH(Analyse!$F101,DataBase!$G:$G,0),MATCH(Analyse!AE$8,DataBase!$4:$4,0))</f>
        <v>0</v>
      </c>
      <c r="AF101" s="19">
        <f>INDEX(Ponderation!$W:$AA,MATCH(Analyse!AF$8,Ponderation!$W:$W,0),MATCH(Analyse!$B$5,Ponderation!$W$2:$AA$2,0))*INDEX(DataBase!$1:$1048576,MATCH(Analyse!$F101,DataBase!$G:$G,0),MATCH(Analyse!AF$8,DataBase!$4:$4,0))</f>
        <v>0</v>
      </c>
      <c r="AG101" s="19">
        <f>INDEX(Ponderation!$W:$AA,MATCH(Analyse!AG$8,Ponderation!$W:$W,0),MATCH(Analyse!$B$5,Ponderation!$W$2:$AA$2,0))*INDEX(DataBase!$1:$1048576,MATCH(Analyse!$F101,DataBase!$G:$G,0),MATCH(Analyse!AG$8,DataBase!$4:$4,0))</f>
        <v>0</v>
      </c>
      <c r="AH101" s="19">
        <f>INDEX(Ponderation!$W:$AA,MATCH(Analyse!AH$8,Ponderation!$W:$W,0),MATCH(Analyse!$B$5,Ponderation!$W$2:$AA$2,0))*INDEX(DataBase!$1:$1048576,MATCH(Analyse!$F101,DataBase!$G:$G,0),MATCH(Analyse!AH$8,DataBase!$4:$4,0))</f>
        <v>0</v>
      </c>
      <c r="AI101" s="19">
        <f>INDEX(Ponderation!$W:$AA,MATCH(Analyse!AI$8,Ponderation!$W:$W,0),MATCH(Analyse!$B$5,Ponderation!$W$2:$AA$2,0))*INDEX(DataBase!$1:$1048576,MATCH(Analyse!$F101,DataBase!$G:$G,0),MATCH(Analyse!AI$8,DataBase!$4:$4,0))</f>
        <v>10</v>
      </c>
      <c r="AJ101" s="19">
        <f>INDEX(Ponderation!$W:$AA,MATCH(Analyse!AJ$8,Ponderation!$W:$W,0),MATCH(Analyse!$B$5,Ponderation!$W$2:$AA$2,0))*INDEX(DataBase!$1:$1048576,MATCH(Analyse!$F101,DataBase!$G:$G,0),MATCH(Analyse!AJ$8,DataBase!$4:$4,0))</f>
        <v>0</v>
      </c>
      <c r="AK101" s="19">
        <f>INDEX(Ponderation!$W:$AA,MATCH(Analyse!AK$8,Ponderation!$W:$W,0),MATCH(Analyse!$B$5,Ponderation!$W$2:$AA$2,0))*INDEX(DataBase!$1:$1048576,MATCH(Analyse!$F101,DataBase!$G:$G,0),MATCH(Analyse!AK$8,DataBase!$4:$4,0))</f>
        <v>0</v>
      </c>
      <c r="AL101" s="19">
        <f>INDEX(Ponderation!$W:$AA,MATCH(Analyse!AL$8,Ponderation!$W:$W,0),MATCH(Analyse!$B$5,Ponderation!$W$2:$AA$2,0))*INDEX(DataBase!$1:$1048576,MATCH(Analyse!$F101,DataBase!$G:$G,0),MATCH(Analyse!AL$8,DataBase!$4:$4,0))</f>
        <v>0</v>
      </c>
      <c r="AM101" s="19">
        <f>INDEX(Ponderation!$W:$AA,MATCH(Analyse!AM$8,Ponderation!$W:$W,0),MATCH(Analyse!$B$5,Ponderation!$W$2:$AA$2,0))*INDEX(DataBase!$1:$1048576,MATCH(Analyse!$F101,DataBase!$G:$G,0),MATCH(Analyse!AM$8,DataBase!$4:$4,0))</f>
        <v>0</v>
      </c>
      <c r="AN101" s="19">
        <f>INDEX(Ponderation!$W:$AA,MATCH(Analyse!AN$8,Ponderation!$W:$W,0),MATCH(Analyse!$B$5,Ponderation!$W$2:$AA$2,0))*INDEX(DataBase!$1:$1048576,MATCH(Analyse!$F101,DataBase!$G:$G,0),MATCH(Analyse!AN$8,DataBase!$4:$4,0))</f>
        <v>0</v>
      </c>
      <c r="AO101" s="19">
        <f>INDEX(Ponderation!$W:$AA,MATCH(Analyse!AO$8,Ponderation!$W:$W,0),MATCH(Analyse!$B$5,Ponderation!$W$2:$AA$2,0))*INDEX(DataBase!$1:$1048576,MATCH(Analyse!$F101,DataBase!$G:$G,0),MATCH(Analyse!AO$8,DataBase!$4:$4,0))</f>
        <v>0</v>
      </c>
      <c r="AP101" s="19">
        <f>INDEX(Ponderation!$W:$AA,MATCH(Analyse!AP$8,Ponderation!$W:$W,0),MATCH(Analyse!$B$5,Ponderation!$W$2:$AA$2,0))*INDEX(DataBase!$1:$1048576,MATCH(Analyse!$F101,DataBase!$G:$G,0),MATCH(Analyse!AP$8,DataBase!$4:$4,0))</f>
        <v>0</v>
      </c>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AKT101" s="1"/>
      <c r="AKU101" s="1"/>
      <c r="AKV101" s="1"/>
      <c r="AKW101" s="1"/>
      <c r="AKX101" s="1"/>
      <c r="AKY101" s="1"/>
      <c r="AKZ101" s="1"/>
      <c r="ALA101" s="1"/>
      <c r="ALB101" s="1"/>
      <c r="ALC101" s="1"/>
      <c r="ALD101" s="1"/>
      <c r="ALE101" s="1"/>
      <c r="ALF101" s="1"/>
      <c r="ALG101" s="1"/>
      <c r="ALH101" s="1"/>
      <c r="ALI101" s="1"/>
      <c r="ALJ101" s="1"/>
      <c r="ALK101" s="1"/>
      <c r="ALL101" s="1"/>
      <c r="ALM101" s="1"/>
      <c r="ALN101" s="1"/>
      <c r="ALO101" s="1"/>
      <c r="ALP101" s="1"/>
      <c r="ALQ101" s="1"/>
      <c r="ALR101" s="1"/>
      <c r="ALS101" s="1"/>
      <c r="ALT101" s="1"/>
      <c r="ALU101" s="1"/>
      <c r="ALV101"/>
      <c r="ALW101"/>
      <c r="ALX101"/>
    </row>
    <row r="102" spans="1:1012" ht="18">
      <c r="A102" s="112" t="str">
        <f>DataBase!B98</f>
        <v>Rutilus rutilus</v>
      </c>
      <c r="B102" s="112" t="str">
        <f>DataBase!C98</f>
        <v>EROD</v>
      </c>
      <c r="C102" s="112" t="str">
        <f>DataBase!D98</f>
        <v>Continental</v>
      </c>
      <c r="D102" s="112" t="str">
        <f>DataBase!E98</f>
        <v>JM. Porcher</v>
      </c>
      <c r="E102" s="112" t="str">
        <f>DataBase!F98</f>
        <v>SEBIO</v>
      </c>
      <c r="F102" s="20" t="str">
        <f t="shared" si="2"/>
        <v>Rutilus rutilus EROD</v>
      </c>
      <c r="G102" s="20">
        <f>_xlfn.RANK.EQ(H102,$H$9:$H$997,0)+COUNTIF(H$8:H101,H102)</f>
        <v>182</v>
      </c>
      <c r="H102" s="20">
        <f t="shared" si="3"/>
        <v>240</v>
      </c>
      <c r="I102" s="19">
        <f>INDEX(Ponderation!$W:$AA,MATCH(Analyse!I$8,Ponderation!$W:$W,0),MATCH(Analyse!$B$5,Ponderation!$W$2:$AA$2,0))*INDEX(DataBase!$1:$1048576,MATCH(Analyse!$F102,DataBase!$G:$G,0),MATCH(Analyse!I$8,DataBase!$4:$4,0))</f>
        <v>30</v>
      </c>
      <c r="J102" s="19">
        <f>INDEX(Ponderation!$W:$AA,MATCH(Analyse!J$8,Ponderation!$W:$W,0),MATCH(Analyse!$B$5,Ponderation!$W$2:$AA$2,0))*INDEX(DataBase!$1:$1048576,MATCH(Analyse!$F102,DataBase!$G:$G,0),MATCH(Analyse!J$8,DataBase!$4:$4,0))</f>
        <v>0</v>
      </c>
      <c r="K102" s="19">
        <f>INDEX(Ponderation!$W:$AA,MATCH(Analyse!K$8,Ponderation!$W:$W,0),MATCH(Analyse!$B$5,Ponderation!$W$2:$AA$2,0))*INDEX(DataBase!$1:$1048576,MATCH(Analyse!$F102,DataBase!$G:$G,0),MATCH(Analyse!K$8,DataBase!$4:$4,0))</f>
        <v>0</v>
      </c>
      <c r="L102" s="19">
        <f>INDEX(Ponderation!$W:$AA,MATCH(Analyse!L$8,Ponderation!$W:$W,0),MATCH(Analyse!$B$5,Ponderation!$W$2:$AA$2,0))*INDEX(DataBase!$1:$1048576,MATCH(Analyse!$F102,DataBase!$G:$G,0),MATCH(Analyse!L$8,DataBase!$4:$4,0))</f>
        <v>30</v>
      </c>
      <c r="M102" s="19">
        <f>INDEX(Ponderation!$W:$AA,MATCH(Analyse!M$8,Ponderation!$W:$W,0),MATCH(Analyse!$B$5,Ponderation!$W$2:$AA$2,0))*INDEX(DataBase!$1:$1048576,MATCH(Analyse!$F102,DataBase!$G:$G,0),MATCH(Analyse!M$8,DataBase!$4:$4,0))</f>
        <v>0</v>
      </c>
      <c r="N102" s="19">
        <f>INDEX(Ponderation!$W:$AA,MATCH(Analyse!N$8,Ponderation!$W:$W,0),MATCH(Analyse!$B$5,Ponderation!$W$2:$AA$2,0))*INDEX(DataBase!$1:$1048576,MATCH(Analyse!$F102,DataBase!$G:$G,0),MATCH(Analyse!N$8,DataBase!$4:$4,0))</f>
        <v>0</v>
      </c>
      <c r="O102" s="19">
        <f>INDEX(Ponderation!$W:$AA,MATCH(Analyse!O$8,Ponderation!$W:$W,0),MATCH(Analyse!$B$5,Ponderation!$W$2:$AA$2,0))*INDEX(DataBase!$1:$1048576,MATCH(Analyse!$F102,DataBase!$G:$G,0),MATCH(Analyse!O$8,DataBase!$4:$4,0))</f>
        <v>0</v>
      </c>
      <c r="P102" s="19">
        <f>INDEX(Ponderation!$W:$AA,MATCH(Analyse!P$8,Ponderation!$W:$W,0),MATCH(Analyse!$B$5,Ponderation!$W$2:$AA$2,0))*INDEX(DataBase!$1:$1048576,MATCH(Analyse!$F102,DataBase!$G:$G,0),MATCH(Analyse!P$8,DataBase!$4:$4,0))</f>
        <v>20</v>
      </c>
      <c r="Q102" s="19">
        <f>INDEX(Ponderation!$W:$AA,MATCH(Analyse!Q$8,Ponderation!$W:$W,0),MATCH(Analyse!$B$5,Ponderation!$W$2:$AA$2,0))*INDEX(DataBase!$1:$1048576,MATCH(Analyse!$F102,DataBase!$G:$G,0),MATCH(Analyse!Q$8,DataBase!$4:$4,0))</f>
        <v>30</v>
      </c>
      <c r="R102" s="19">
        <f>INDEX(Ponderation!$W:$AA,MATCH(Analyse!R$8,Ponderation!$W:$W,0),MATCH(Analyse!$B$5,Ponderation!$W$2:$AA$2,0))*INDEX(DataBase!$1:$1048576,MATCH(Analyse!$F102,DataBase!$G:$G,0),MATCH(Analyse!R$8,DataBase!$4:$4,0))</f>
        <v>0</v>
      </c>
      <c r="S102" s="19">
        <f>INDEX(Ponderation!$W:$AA,MATCH(Analyse!S$8,Ponderation!$W:$W,0),MATCH(Analyse!$B$5,Ponderation!$W$2:$AA$2,0))*INDEX(DataBase!$1:$1048576,MATCH(Analyse!$F102,DataBase!$G:$G,0),MATCH(Analyse!S$8,DataBase!$4:$4,0))</f>
        <v>0</v>
      </c>
      <c r="T102" s="19">
        <f>INDEX(Ponderation!$W:$AA,MATCH(Analyse!T$8,Ponderation!$W:$W,0),MATCH(Analyse!$B$5,Ponderation!$W$2:$AA$2,0))*INDEX(DataBase!$1:$1048576,MATCH(Analyse!$F102,DataBase!$G:$G,0),MATCH(Analyse!T$8,DataBase!$4:$4,0))</f>
        <v>0</v>
      </c>
      <c r="U102" s="19">
        <f>INDEX(Ponderation!$W:$AA,MATCH(Analyse!U$8,Ponderation!$W:$W,0),MATCH(Analyse!$B$5,Ponderation!$W$2:$AA$2,0))*INDEX(DataBase!$1:$1048576,MATCH(Analyse!$F102,DataBase!$G:$G,0),MATCH(Analyse!U$8,DataBase!$4:$4,0))</f>
        <v>0</v>
      </c>
      <c r="V102" s="19">
        <f>INDEX(Ponderation!$W:$AA,MATCH(Analyse!V$8,Ponderation!$W:$W,0),MATCH(Analyse!$B$5,Ponderation!$W$2:$AA$2,0))*INDEX(DataBase!$1:$1048576,MATCH(Analyse!$F102,DataBase!$G:$G,0),MATCH(Analyse!V$8,DataBase!$4:$4,0))</f>
        <v>20</v>
      </c>
      <c r="W102" s="19">
        <f>INDEX(Ponderation!$W:$AA,MATCH(Analyse!W$8,Ponderation!$W:$W,0),MATCH(Analyse!$B$5,Ponderation!$W$2:$AA$2,0))*INDEX(DataBase!$1:$1048576,MATCH(Analyse!$F102,DataBase!$G:$G,0),MATCH(Analyse!W$8,DataBase!$4:$4,0))</f>
        <v>0</v>
      </c>
      <c r="X102" s="19">
        <f>INDEX(Ponderation!$W:$AA,MATCH(Analyse!X$8,Ponderation!$W:$W,0),MATCH(Analyse!$B$5,Ponderation!$W$2:$AA$2,0))*INDEX(DataBase!$1:$1048576,MATCH(Analyse!$F102,DataBase!$G:$G,0),MATCH(Analyse!X$8,DataBase!$4:$4,0))</f>
        <v>10</v>
      </c>
      <c r="Y102" s="19">
        <f>INDEX(Ponderation!$W:$AA,MATCH(Analyse!Y$8,Ponderation!$W:$W,0),MATCH(Analyse!$B$5,Ponderation!$W$2:$AA$2,0))*INDEX(DataBase!$1:$1048576,MATCH(Analyse!$F102,DataBase!$G:$G,0),MATCH(Analyse!Y$8,DataBase!$4:$4,0))</f>
        <v>10</v>
      </c>
      <c r="Z102" s="19">
        <f>INDEX(Ponderation!$W:$AA,MATCH(Analyse!Z$8,Ponderation!$W:$W,0),MATCH(Analyse!$B$5,Ponderation!$W$2:$AA$2,0))*INDEX(DataBase!$1:$1048576,MATCH(Analyse!$F102,DataBase!$G:$G,0),MATCH(Analyse!Z$8,DataBase!$4:$4,0))</f>
        <v>10</v>
      </c>
      <c r="AA102" s="19">
        <f>INDEX(Ponderation!$W:$AA,MATCH(Analyse!AA$8,Ponderation!$W:$W,0),MATCH(Analyse!$B$5,Ponderation!$W$2:$AA$2,0))*INDEX(DataBase!$1:$1048576,MATCH(Analyse!$F102,DataBase!$G:$G,0),MATCH(Analyse!AA$8,DataBase!$4:$4,0))</f>
        <v>0</v>
      </c>
      <c r="AB102" s="19">
        <f>INDEX(Ponderation!$W:$AA,MATCH(Analyse!AB$8,Ponderation!$W:$W,0),MATCH(Analyse!$B$5,Ponderation!$W$2:$AA$2,0))*INDEX(DataBase!$1:$1048576,MATCH(Analyse!$F102,DataBase!$G:$G,0),MATCH(Analyse!AB$8,DataBase!$4:$4,0))</f>
        <v>0</v>
      </c>
      <c r="AC102" s="19">
        <f>INDEX(Ponderation!$W:$AA,MATCH(Analyse!AC$8,Ponderation!$W:$W,0),MATCH(Analyse!$B$5,Ponderation!$W$2:$AA$2,0))*INDEX(DataBase!$1:$1048576,MATCH(Analyse!$F102,DataBase!$G:$G,0),MATCH(Analyse!AC$8,DataBase!$4:$4,0))</f>
        <v>0</v>
      </c>
      <c r="AD102" s="19">
        <f>INDEX(Ponderation!$W:$AA,MATCH(Analyse!AD$8,Ponderation!$W:$W,0),MATCH(Analyse!$B$5,Ponderation!$W$2:$AA$2,0))*INDEX(DataBase!$1:$1048576,MATCH(Analyse!$F102,DataBase!$G:$G,0),MATCH(Analyse!AD$8,DataBase!$4:$4,0))</f>
        <v>30</v>
      </c>
      <c r="AE102" s="19">
        <f>INDEX(Ponderation!$W:$AA,MATCH(Analyse!AE$8,Ponderation!$W:$W,0),MATCH(Analyse!$B$5,Ponderation!$W$2:$AA$2,0))*INDEX(DataBase!$1:$1048576,MATCH(Analyse!$F102,DataBase!$G:$G,0),MATCH(Analyse!AE$8,DataBase!$4:$4,0))</f>
        <v>0</v>
      </c>
      <c r="AF102" s="19">
        <f>INDEX(Ponderation!$W:$AA,MATCH(Analyse!AF$8,Ponderation!$W:$W,0),MATCH(Analyse!$B$5,Ponderation!$W$2:$AA$2,0))*INDEX(DataBase!$1:$1048576,MATCH(Analyse!$F102,DataBase!$G:$G,0),MATCH(Analyse!AF$8,DataBase!$4:$4,0))</f>
        <v>0</v>
      </c>
      <c r="AG102" s="19">
        <f>INDEX(Ponderation!$W:$AA,MATCH(Analyse!AG$8,Ponderation!$W:$W,0),MATCH(Analyse!$B$5,Ponderation!$W$2:$AA$2,0))*INDEX(DataBase!$1:$1048576,MATCH(Analyse!$F102,DataBase!$G:$G,0),MATCH(Analyse!AG$8,DataBase!$4:$4,0))</f>
        <v>0</v>
      </c>
      <c r="AH102" s="19">
        <f>INDEX(Ponderation!$W:$AA,MATCH(Analyse!AH$8,Ponderation!$W:$W,0),MATCH(Analyse!$B$5,Ponderation!$W$2:$AA$2,0))*INDEX(DataBase!$1:$1048576,MATCH(Analyse!$F102,DataBase!$G:$G,0),MATCH(Analyse!AH$8,DataBase!$4:$4,0))</f>
        <v>0</v>
      </c>
      <c r="AI102" s="19">
        <f>INDEX(Ponderation!$W:$AA,MATCH(Analyse!AI$8,Ponderation!$W:$W,0),MATCH(Analyse!$B$5,Ponderation!$W$2:$AA$2,0))*INDEX(DataBase!$1:$1048576,MATCH(Analyse!$F102,DataBase!$G:$G,0),MATCH(Analyse!AI$8,DataBase!$4:$4,0))</f>
        <v>10</v>
      </c>
      <c r="AJ102" s="19">
        <f>INDEX(Ponderation!$W:$AA,MATCH(Analyse!AJ$8,Ponderation!$W:$W,0),MATCH(Analyse!$B$5,Ponderation!$W$2:$AA$2,0))*INDEX(DataBase!$1:$1048576,MATCH(Analyse!$F102,DataBase!$G:$G,0),MATCH(Analyse!AJ$8,DataBase!$4:$4,0))</f>
        <v>20</v>
      </c>
      <c r="AK102" s="19">
        <f>INDEX(Ponderation!$W:$AA,MATCH(Analyse!AK$8,Ponderation!$W:$W,0),MATCH(Analyse!$B$5,Ponderation!$W$2:$AA$2,0))*INDEX(DataBase!$1:$1048576,MATCH(Analyse!$F102,DataBase!$G:$G,0),MATCH(Analyse!AK$8,DataBase!$4:$4,0))</f>
        <v>0</v>
      </c>
      <c r="AL102" s="19">
        <f>INDEX(Ponderation!$W:$AA,MATCH(Analyse!AL$8,Ponderation!$W:$W,0),MATCH(Analyse!$B$5,Ponderation!$W$2:$AA$2,0))*INDEX(DataBase!$1:$1048576,MATCH(Analyse!$F102,DataBase!$G:$G,0),MATCH(Analyse!AL$8,DataBase!$4:$4,0))</f>
        <v>0</v>
      </c>
      <c r="AM102" s="19">
        <f>INDEX(Ponderation!$W:$AA,MATCH(Analyse!AM$8,Ponderation!$W:$W,0),MATCH(Analyse!$B$5,Ponderation!$W$2:$AA$2,0))*INDEX(DataBase!$1:$1048576,MATCH(Analyse!$F102,DataBase!$G:$G,0),MATCH(Analyse!AM$8,DataBase!$4:$4,0))</f>
        <v>20</v>
      </c>
      <c r="AN102" s="19">
        <f>INDEX(Ponderation!$W:$AA,MATCH(Analyse!AN$8,Ponderation!$W:$W,0),MATCH(Analyse!$B$5,Ponderation!$W$2:$AA$2,0))*INDEX(DataBase!$1:$1048576,MATCH(Analyse!$F102,DataBase!$G:$G,0),MATCH(Analyse!AN$8,DataBase!$4:$4,0))</f>
        <v>0</v>
      </c>
      <c r="AO102" s="19">
        <f>INDEX(Ponderation!$W:$AA,MATCH(Analyse!AO$8,Ponderation!$W:$W,0),MATCH(Analyse!$B$5,Ponderation!$W$2:$AA$2,0))*INDEX(DataBase!$1:$1048576,MATCH(Analyse!$F102,DataBase!$G:$G,0),MATCH(Analyse!AO$8,DataBase!$4:$4,0))</f>
        <v>0</v>
      </c>
      <c r="AP102" s="19">
        <f>INDEX(Ponderation!$W:$AA,MATCH(Analyse!AP$8,Ponderation!$W:$W,0),MATCH(Analyse!$B$5,Ponderation!$W$2:$AA$2,0))*INDEX(DataBase!$1:$1048576,MATCH(Analyse!$F102,DataBase!$G:$G,0),MATCH(Analyse!AP$8,DataBase!$4:$4,0))</f>
        <v>0</v>
      </c>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c r="VQ102" s="1"/>
      <c r="VR102" s="1"/>
      <c r="VS102" s="1"/>
      <c r="VT102" s="1"/>
      <c r="VU102" s="1"/>
      <c r="VV102" s="1"/>
      <c r="VW102" s="1"/>
      <c r="VX102" s="1"/>
      <c r="VY102" s="1"/>
      <c r="VZ102" s="1"/>
      <c r="WA102" s="1"/>
      <c r="WB102" s="1"/>
      <c r="WC102" s="1"/>
      <c r="WD102" s="1"/>
      <c r="WE102" s="1"/>
      <c r="WF102" s="1"/>
      <c r="WG102" s="1"/>
      <c r="WH102" s="1"/>
      <c r="WI102" s="1"/>
      <c r="WJ102" s="1"/>
      <c r="WK102" s="1"/>
      <c r="WL102" s="1"/>
      <c r="WM102" s="1"/>
      <c r="WN102" s="1"/>
      <c r="WO102" s="1"/>
      <c r="WP102" s="1"/>
      <c r="WQ102" s="1"/>
      <c r="WR102" s="1"/>
      <c r="WS102" s="1"/>
      <c r="WT102" s="1"/>
      <c r="WU102" s="1"/>
      <c r="WV102" s="1"/>
      <c r="WW102" s="1"/>
      <c r="WX102" s="1"/>
      <c r="WY102" s="1"/>
      <c r="WZ102" s="1"/>
      <c r="XA102" s="1"/>
      <c r="XB102" s="1"/>
      <c r="XC102" s="1"/>
      <c r="XD102" s="1"/>
      <c r="XE102" s="1"/>
      <c r="XF102" s="1"/>
      <c r="XG102" s="1"/>
      <c r="XH102" s="1"/>
      <c r="XI102" s="1"/>
      <c r="XJ102" s="1"/>
      <c r="XK102" s="1"/>
      <c r="XL102" s="1"/>
      <c r="XM102" s="1"/>
      <c r="XN102" s="1"/>
      <c r="XO102" s="1"/>
      <c r="XP102" s="1"/>
      <c r="XQ102" s="1"/>
      <c r="XR102" s="1"/>
      <c r="XS102" s="1"/>
      <c r="XT102" s="1"/>
      <c r="XU102" s="1"/>
      <c r="XV102" s="1"/>
      <c r="XW102" s="1"/>
      <c r="XX102" s="1"/>
      <c r="XY102" s="1"/>
      <c r="XZ102" s="1"/>
      <c r="YA102" s="1"/>
      <c r="YB102" s="1"/>
      <c r="YC102" s="1"/>
      <c r="YD102" s="1"/>
      <c r="YE102" s="1"/>
      <c r="YF102" s="1"/>
      <c r="YG102" s="1"/>
      <c r="YH102" s="1"/>
      <c r="YI102" s="1"/>
      <c r="YJ102" s="1"/>
      <c r="YK102" s="1"/>
      <c r="YL102" s="1"/>
      <c r="YM102" s="1"/>
      <c r="YN102" s="1"/>
      <c r="YO102" s="1"/>
      <c r="YP102" s="1"/>
      <c r="YQ102" s="1"/>
      <c r="YR102" s="1"/>
      <c r="YS102" s="1"/>
      <c r="YT102" s="1"/>
      <c r="YU102" s="1"/>
      <c r="YV102" s="1"/>
      <c r="YW102" s="1"/>
      <c r="YX102" s="1"/>
      <c r="YY102" s="1"/>
      <c r="YZ102" s="1"/>
      <c r="ZA102" s="1"/>
      <c r="ZB102" s="1"/>
      <c r="ZC102" s="1"/>
      <c r="ZD102" s="1"/>
      <c r="ZE102" s="1"/>
      <c r="ZF102" s="1"/>
      <c r="ZG102" s="1"/>
      <c r="ZH102" s="1"/>
      <c r="ZI102" s="1"/>
      <c r="ZJ102" s="1"/>
      <c r="ZK102" s="1"/>
      <c r="ZL102" s="1"/>
      <c r="ZM102" s="1"/>
      <c r="ZN102" s="1"/>
      <c r="ZO102" s="1"/>
      <c r="ZP102" s="1"/>
      <c r="ZQ102" s="1"/>
      <c r="ZR102" s="1"/>
      <c r="ZS102" s="1"/>
      <c r="ZT102" s="1"/>
      <c r="ZU102" s="1"/>
      <c r="ZV102" s="1"/>
      <c r="ZW102" s="1"/>
      <c r="ZX102" s="1"/>
      <c r="ZY102" s="1"/>
      <c r="ZZ102" s="1"/>
      <c r="AAA102" s="1"/>
      <c r="AAB102" s="1"/>
      <c r="AAC102" s="1"/>
      <c r="AAD102" s="1"/>
      <c r="AAE102" s="1"/>
      <c r="AAF102" s="1"/>
      <c r="AAG102" s="1"/>
      <c r="AAH102" s="1"/>
      <c r="AAI102" s="1"/>
      <c r="AAJ102" s="1"/>
      <c r="AAK102" s="1"/>
      <c r="AAL102" s="1"/>
      <c r="AAM102" s="1"/>
      <c r="AAN102" s="1"/>
      <c r="AAO102" s="1"/>
      <c r="AAP102" s="1"/>
      <c r="AAQ102" s="1"/>
      <c r="AAR102" s="1"/>
      <c r="AAS102" s="1"/>
      <c r="AAT102" s="1"/>
      <c r="AAU102" s="1"/>
      <c r="AAV102" s="1"/>
      <c r="AAW102" s="1"/>
      <c r="AAX102" s="1"/>
      <c r="AAY102" s="1"/>
      <c r="AAZ102" s="1"/>
      <c r="ABA102" s="1"/>
      <c r="ABB102" s="1"/>
      <c r="ABC102" s="1"/>
      <c r="ABD102" s="1"/>
      <c r="ABE102" s="1"/>
      <c r="ABF102" s="1"/>
      <c r="ABG102" s="1"/>
      <c r="ABH102" s="1"/>
      <c r="ABI102" s="1"/>
      <c r="ABJ102" s="1"/>
      <c r="ABK102" s="1"/>
      <c r="ABL102" s="1"/>
      <c r="ABM102" s="1"/>
      <c r="ABN102" s="1"/>
      <c r="ABO102" s="1"/>
      <c r="ABP102" s="1"/>
      <c r="ABQ102" s="1"/>
      <c r="ABR102" s="1"/>
      <c r="ABS102" s="1"/>
      <c r="ABT102" s="1"/>
      <c r="ABU102" s="1"/>
      <c r="ABV102" s="1"/>
      <c r="ABW102" s="1"/>
      <c r="ABX102" s="1"/>
      <c r="ABY102" s="1"/>
      <c r="ABZ102" s="1"/>
      <c r="ACA102" s="1"/>
      <c r="ACB102" s="1"/>
      <c r="ACC102" s="1"/>
      <c r="ACD102" s="1"/>
      <c r="ACE102" s="1"/>
      <c r="ACF102" s="1"/>
      <c r="ACG102" s="1"/>
      <c r="ACH102" s="1"/>
      <c r="ACI102" s="1"/>
      <c r="ACJ102" s="1"/>
      <c r="ACK102" s="1"/>
      <c r="ACL102" s="1"/>
      <c r="ACM102" s="1"/>
      <c r="ACN102" s="1"/>
      <c r="ACO102" s="1"/>
      <c r="ACP102" s="1"/>
      <c r="ACQ102" s="1"/>
      <c r="ACR102" s="1"/>
      <c r="ACS102" s="1"/>
      <c r="ACT102" s="1"/>
      <c r="ACU102" s="1"/>
      <c r="ACV102" s="1"/>
      <c r="ACW102" s="1"/>
      <c r="ACX102" s="1"/>
      <c r="ACY102" s="1"/>
      <c r="ACZ102" s="1"/>
      <c r="ADA102" s="1"/>
      <c r="ADB102" s="1"/>
      <c r="ADC102" s="1"/>
      <c r="ADD102" s="1"/>
      <c r="ADE102" s="1"/>
      <c r="ADF102" s="1"/>
      <c r="ADG102" s="1"/>
      <c r="ADH102" s="1"/>
      <c r="ADI102" s="1"/>
      <c r="ADJ102" s="1"/>
      <c r="ADK102" s="1"/>
      <c r="ADL102" s="1"/>
      <c r="ADM102" s="1"/>
      <c r="ADN102" s="1"/>
      <c r="ADO102" s="1"/>
      <c r="ADP102" s="1"/>
      <c r="ADQ102" s="1"/>
      <c r="ADR102" s="1"/>
      <c r="ADS102" s="1"/>
      <c r="ADT102" s="1"/>
      <c r="ADU102" s="1"/>
      <c r="ADV102" s="1"/>
      <c r="ADW102" s="1"/>
      <c r="ADX102" s="1"/>
      <c r="ADY102" s="1"/>
      <c r="ADZ102" s="1"/>
      <c r="AEA102" s="1"/>
      <c r="AEB102" s="1"/>
      <c r="AEC102" s="1"/>
      <c r="AED102" s="1"/>
      <c r="AEE102" s="1"/>
      <c r="AEF102" s="1"/>
      <c r="AEG102" s="1"/>
      <c r="AEH102" s="1"/>
      <c r="AEI102" s="1"/>
      <c r="AEJ102" s="1"/>
      <c r="AEK102" s="1"/>
      <c r="AEL102" s="1"/>
      <c r="AEM102" s="1"/>
      <c r="AEN102" s="1"/>
      <c r="AEO102" s="1"/>
      <c r="AEP102" s="1"/>
      <c r="AEQ102" s="1"/>
      <c r="AER102" s="1"/>
      <c r="AES102" s="1"/>
      <c r="AET102" s="1"/>
      <c r="AEU102" s="1"/>
      <c r="AEV102" s="1"/>
      <c r="AEW102" s="1"/>
      <c r="AEX102" s="1"/>
      <c r="AEY102" s="1"/>
      <c r="AEZ102" s="1"/>
      <c r="AFA102" s="1"/>
      <c r="AFB102" s="1"/>
      <c r="AFC102" s="1"/>
      <c r="AFD102" s="1"/>
      <c r="AFE102" s="1"/>
      <c r="AFF102" s="1"/>
      <c r="AFG102" s="1"/>
      <c r="AFH102" s="1"/>
      <c r="AFI102" s="1"/>
      <c r="AFJ102" s="1"/>
      <c r="AFK102" s="1"/>
      <c r="AFL102" s="1"/>
      <c r="AFM102" s="1"/>
      <c r="AFN102" s="1"/>
      <c r="AFO102" s="1"/>
      <c r="AFP102" s="1"/>
      <c r="AFQ102" s="1"/>
      <c r="AFR102" s="1"/>
      <c r="AFS102" s="1"/>
      <c r="AFT102" s="1"/>
      <c r="AFU102" s="1"/>
      <c r="AFV102" s="1"/>
      <c r="AFW102" s="1"/>
      <c r="AFX102" s="1"/>
      <c r="AFY102" s="1"/>
      <c r="AFZ102" s="1"/>
      <c r="AGA102" s="1"/>
      <c r="AGB102" s="1"/>
      <c r="AGC102" s="1"/>
      <c r="AGD102" s="1"/>
      <c r="AGE102" s="1"/>
      <c r="AGF102" s="1"/>
      <c r="AGG102" s="1"/>
      <c r="AGH102" s="1"/>
      <c r="AGI102" s="1"/>
      <c r="AGJ102" s="1"/>
      <c r="AGK102" s="1"/>
      <c r="AGL102" s="1"/>
      <c r="AGM102" s="1"/>
      <c r="AGN102" s="1"/>
      <c r="AGO102" s="1"/>
      <c r="AGP102" s="1"/>
      <c r="AGQ102" s="1"/>
      <c r="AGR102" s="1"/>
      <c r="AGS102" s="1"/>
      <c r="AGT102" s="1"/>
      <c r="AGU102" s="1"/>
      <c r="AGV102" s="1"/>
      <c r="AGW102" s="1"/>
      <c r="AGX102" s="1"/>
      <c r="AGY102" s="1"/>
      <c r="AGZ102" s="1"/>
      <c r="AHA102" s="1"/>
      <c r="AHB102" s="1"/>
      <c r="AHC102" s="1"/>
      <c r="AHD102" s="1"/>
      <c r="AHE102" s="1"/>
      <c r="AHF102" s="1"/>
      <c r="AHG102" s="1"/>
      <c r="AHH102" s="1"/>
      <c r="AHI102" s="1"/>
      <c r="AHJ102" s="1"/>
      <c r="AHK102" s="1"/>
      <c r="AHL102" s="1"/>
      <c r="AHM102" s="1"/>
      <c r="AHN102" s="1"/>
      <c r="AHO102" s="1"/>
      <c r="AHP102" s="1"/>
      <c r="AHQ102" s="1"/>
      <c r="AHR102" s="1"/>
      <c r="AHS102" s="1"/>
      <c r="AHT102" s="1"/>
      <c r="AHU102" s="1"/>
      <c r="AHV102" s="1"/>
      <c r="AHW102" s="1"/>
      <c r="AHX102" s="1"/>
      <c r="AHY102" s="1"/>
      <c r="AHZ102" s="1"/>
      <c r="AIA102" s="1"/>
      <c r="AIB102" s="1"/>
      <c r="AIC102" s="1"/>
      <c r="AID102" s="1"/>
      <c r="AIE102" s="1"/>
      <c r="AIF102" s="1"/>
      <c r="AIG102" s="1"/>
      <c r="AIH102" s="1"/>
      <c r="AII102" s="1"/>
      <c r="AIJ102" s="1"/>
      <c r="AIK102" s="1"/>
      <c r="AIL102" s="1"/>
      <c r="AIM102" s="1"/>
      <c r="AIN102" s="1"/>
      <c r="AIO102" s="1"/>
      <c r="AIP102" s="1"/>
      <c r="AIQ102" s="1"/>
      <c r="AIR102" s="1"/>
      <c r="AIS102" s="1"/>
      <c r="AIT102" s="1"/>
      <c r="AIU102" s="1"/>
      <c r="AIV102" s="1"/>
      <c r="AIW102" s="1"/>
      <c r="AIX102" s="1"/>
      <c r="AIY102" s="1"/>
      <c r="AIZ102" s="1"/>
      <c r="AJA102" s="1"/>
      <c r="AJB102" s="1"/>
      <c r="AJC102" s="1"/>
      <c r="AJD102" s="1"/>
      <c r="AJE102" s="1"/>
      <c r="AJF102" s="1"/>
      <c r="AJG102" s="1"/>
      <c r="AJH102" s="1"/>
      <c r="AJI102" s="1"/>
      <c r="AJJ102" s="1"/>
      <c r="AJK102" s="1"/>
      <c r="AJL102" s="1"/>
      <c r="AJM102" s="1"/>
      <c r="AJN102" s="1"/>
      <c r="AJO102" s="1"/>
      <c r="AJP102" s="1"/>
      <c r="AJQ102" s="1"/>
      <c r="AJR102" s="1"/>
      <c r="AJS102" s="1"/>
      <c r="AJT102" s="1"/>
      <c r="AJU102" s="1"/>
      <c r="AJV102" s="1"/>
      <c r="AJW102" s="1"/>
      <c r="AJX102" s="1"/>
      <c r="AJY102" s="1"/>
      <c r="AJZ102" s="1"/>
      <c r="AKA102" s="1"/>
      <c r="AKB102" s="1"/>
      <c r="AKC102" s="1"/>
      <c r="AKD102" s="1"/>
      <c r="AKE102" s="1"/>
      <c r="AKF102" s="1"/>
      <c r="AKG102" s="1"/>
      <c r="AKH102" s="1"/>
      <c r="AKI102" s="1"/>
      <c r="AKJ102" s="1"/>
      <c r="AKK102" s="1"/>
      <c r="AKL102" s="1"/>
      <c r="AKM102" s="1"/>
      <c r="AKN102" s="1"/>
      <c r="AKO102" s="1"/>
      <c r="AKP102" s="1"/>
      <c r="AKQ102" s="1"/>
      <c r="AKR102" s="1"/>
      <c r="AKS102" s="1"/>
      <c r="AKT102" s="1"/>
      <c r="AKU102" s="1"/>
      <c r="AKV102" s="1"/>
      <c r="AKW102" s="1"/>
      <c r="AKX102" s="1"/>
      <c r="AKY102" s="1"/>
      <c r="AKZ102" s="1"/>
      <c r="ALA102" s="1"/>
      <c r="ALB102" s="1"/>
      <c r="ALC102" s="1"/>
      <c r="ALD102" s="1"/>
      <c r="ALE102" s="1"/>
      <c r="ALF102" s="1"/>
      <c r="ALG102" s="1"/>
      <c r="ALH102" s="1"/>
      <c r="ALI102" s="1"/>
      <c r="ALJ102" s="1"/>
      <c r="ALK102" s="1"/>
      <c r="ALL102" s="1"/>
      <c r="ALM102" s="1"/>
      <c r="ALN102" s="1"/>
      <c r="ALO102" s="1"/>
      <c r="ALP102" s="1"/>
      <c r="ALQ102" s="1"/>
      <c r="ALR102" s="1"/>
      <c r="ALS102" s="1"/>
      <c r="ALT102" s="1"/>
      <c r="ALU102" s="1"/>
      <c r="ALV102"/>
      <c r="ALW102"/>
      <c r="ALX102"/>
    </row>
    <row r="103" spans="1:1012" ht="18">
      <c r="A103" s="112" t="str">
        <f>DataBase!B99</f>
        <v>Rutilus rutilus</v>
      </c>
      <c r="B103" s="112" t="str">
        <f>DataBase!C99</f>
        <v>GPx</v>
      </c>
      <c r="C103" s="112" t="str">
        <f>DataBase!D99</f>
        <v>Continental</v>
      </c>
      <c r="D103" s="112" t="str">
        <f>DataBase!E99</f>
        <v>JM. Porcher</v>
      </c>
      <c r="E103" s="112" t="str">
        <f>DataBase!F99</f>
        <v>SEBIO</v>
      </c>
      <c r="F103" s="20" t="str">
        <f t="shared" si="2"/>
        <v>Rutilus rutilus GPx</v>
      </c>
      <c r="G103" s="20">
        <f>_xlfn.RANK.EQ(H103,$H$9:$H$997,0)+COUNTIF(H$8:H102,H103)</f>
        <v>228</v>
      </c>
      <c r="H103" s="20">
        <f t="shared" si="3"/>
        <v>230</v>
      </c>
      <c r="I103" s="19">
        <f>INDEX(Ponderation!$W:$AA,MATCH(Analyse!I$8,Ponderation!$W:$W,0),MATCH(Analyse!$B$5,Ponderation!$W$2:$AA$2,0))*INDEX(DataBase!$1:$1048576,MATCH(Analyse!$F103,DataBase!$G:$G,0),MATCH(Analyse!I$8,DataBase!$4:$4,0))</f>
        <v>0</v>
      </c>
      <c r="J103" s="19">
        <f>INDEX(Ponderation!$W:$AA,MATCH(Analyse!J$8,Ponderation!$W:$W,0),MATCH(Analyse!$B$5,Ponderation!$W$2:$AA$2,0))*INDEX(DataBase!$1:$1048576,MATCH(Analyse!$F103,DataBase!$G:$G,0),MATCH(Analyse!J$8,DataBase!$4:$4,0))</f>
        <v>20</v>
      </c>
      <c r="K103" s="19">
        <f>INDEX(Ponderation!$W:$AA,MATCH(Analyse!K$8,Ponderation!$W:$W,0),MATCH(Analyse!$B$5,Ponderation!$W$2:$AA$2,0))*INDEX(DataBase!$1:$1048576,MATCH(Analyse!$F103,DataBase!$G:$G,0),MATCH(Analyse!K$8,DataBase!$4:$4,0))</f>
        <v>0</v>
      </c>
      <c r="L103" s="19">
        <f>INDEX(Ponderation!$W:$AA,MATCH(Analyse!L$8,Ponderation!$W:$W,0),MATCH(Analyse!$B$5,Ponderation!$W$2:$AA$2,0))*INDEX(DataBase!$1:$1048576,MATCH(Analyse!$F103,DataBase!$G:$G,0),MATCH(Analyse!L$8,DataBase!$4:$4,0))</f>
        <v>30</v>
      </c>
      <c r="M103" s="19">
        <f>INDEX(Ponderation!$W:$AA,MATCH(Analyse!M$8,Ponderation!$W:$W,0),MATCH(Analyse!$B$5,Ponderation!$W$2:$AA$2,0))*INDEX(DataBase!$1:$1048576,MATCH(Analyse!$F103,DataBase!$G:$G,0),MATCH(Analyse!M$8,DataBase!$4:$4,0))</f>
        <v>0</v>
      </c>
      <c r="N103" s="19">
        <f>INDEX(Ponderation!$W:$AA,MATCH(Analyse!N$8,Ponderation!$W:$W,0),MATCH(Analyse!$B$5,Ponderation!$W$2:$AA$2,0))*INDEX(DataBase!$1:$1048576,MATCH(Analyse!$F103,DataBase!$G:$G,0),MATCH(Analyse!N$8,DataBase!$4:$4,0))</f>
        <v>0</v>
      </c>
      <c r="O103" s="19">
        <f>INDEX(Ponderation!$W:$AA,MATCH(Analyse!O$8,Ponderation!$W:$W,0),MATCH(Analyse!$B$5,Ponderation!$W$2:$AA$2,0))*INDEX(DataBase!$1:$1048576,MATCH(Analyse!$F103,DataBase!$G:$G,0),MATCH(Analyse!O$8,DataBase!$4:$4,0))</f>
        <v>0</v>
      </c>
      <c r="P103" s="19">
        <f>INDEX(Ponderation!$W:$AA,MATCH(Analyse!P$8,Ponderation!$W:$W,0),MATCH(Analyse!$B$5,Ponderation!$W$2:$AA$2,0))*INDEX(DataBase!$1:$1048576,MATCH(Analyse!$F103,DataBase!$G:$G,0),MATCH(Analyse!P$8,DataBase!$4:$4,0))</f>
        <v>20</v>
      </c>
      <c r="Q103" s="19">
        <f>INDEX(Ponderation!$W:$AA,MATCH(Analyse!Q$8,Ponderation!$W:$W,0),MATCH(Analyse!$B$5,Ponderation!$W$2:$AA$2,0))*INDEX(DataBase!$1:$1048576,MATCH(Analyse!$F103,DataBase!$G:$G,0),MATCH(Analyse!Q$8,DataBase!$4:$4,0))</f>
        <v>0</v>
      </c>
      <c r="R103" s="19">
        <f>INDEX(Ponderation!$W:$AA,MATCH(Analyse!R$8,Ponderation!$W:$W,0),MATCH(Analyse!$B$5,Ponderation!$W$2:$AA$2,0))*INDEX(DataBase!$1:$1048576,MATCH(Analyse!$F103,DataBase!$G:$G,0),MATCH(Analyse!R$8,DataBase!$4:$4,0))</f>
        <v>30</v>
      </c>
      <c r="S103" s="19">
        <f>INDEX(Ponderation!$W:$AA,MATCH(Analyse!S$8,Ponderation!$W:$W,0),MATCH(Analyse!$B$5,Ponderation!$W$2:$AA$2,0))*INDEX(DataBase!$1:$1048576,MATCH(Analyse!$F103,DataBase!$G:$G,0),MATCH(Analyse!S$8,DataBase!$4:$4,0))</f>
        <v>0</v>
      </c>
      <c r="T103" s="19">
        <f>INDEX(Ponderation!$W:$AA,MATCH(Analyse!T$8,Ponderation!$W:$W,0),MATCH(Analyse!$B$5,Ponderation!$W$2:$AA$2,0))*INDEX(DataBase!$1:$1048576,MATCH(Analyse!$F103,DataBase!$G:$G,0),MATCH(Analyse!T$8,DataBase!$4:$4,0))</f>
        <v>0</v>
      </c>
      <c r="U103" s="19">
        <f>INDEX(Ponderation!$W:$AA,MATCH(Analyse!U$8,Ponderation!$W:$W,0),MATCH(Analyse!$B$5,Ponderation!$W$2:$AA$2,0))*INDEX(DataBase!$1:$1048576,MATCH(Analyse!$F103,DataBase!$G:$G,0),MATCH(Analyse!U$8,DataBase!$4:$4,0))</f>
        <v>0</v>
      </c>
      <c r="V103" s="19">
        <f>INDEX(Ponderation!$W:$AA,MATCH(Analyse!V$8,Ponderation!$W:$W,0),MATCH(Analyse!$B$5,Ponderation!$W$2:$AA$2,0))*INDEX(DataBase!$1:$1048576,MATCH(Analyse!$F103,DataBase!$G:$G,0),MATCH(Analyse!V$8,DataBase!$4:$4,0))</f>
        <v>20</v>
      </c>
      <c r="W103" s="19">
        <f>INDEX(Ponderation!$W:$AA,MATCH(Analyse!W$8,Ponderation!$W:$W,0),MATCH(Analyse!$B$5,Ponderation!$W$2:$AA$2,0))*INDEX(DataBase!$1:$1048576,MATCH(Analyse!$F103,DataBase!$G:$G,0),MATCH(Analyse!W$8,DataBase!$4:$4,0))</f>
        <v>0</v>
      </c>
      <c r="X103" s="19">
        <f>INDEX(Ponderation!$W:$AA,MATCH(Analyse!X$8,Ponderation!$W:$W,0),MATCH(Analyse!$B$5,Ponderation!$W$2:$AA$2,0))*INDEX(DataBase!$1:$1048576,MATCH(Analyse!$F103,DataBase!$G:$G,0),MATCH(Analyse!X$8,DataBase!$4:$4,0))</f>
        <v>10</v>
      </c>
      <c r="Y103" s="19">
        <f>INDEX(Ponderation!$W:$AA,MATCH(Analyse!Y$8,Ponderation!$W:$W,0),MATCH(Analyse!$B$5,Ponderation!$W$2:$AA$2,0))*INDEX(DataBase!$1:$1048576,MATCH(Analyse!$F103,DataBase!$G:$G,0),MATCH(Analyse!Y$8,DataBase!$4:$4,0))</f>
        <v>10</v>
      </c>
      <c r="Z103" s="19">
        <f>INDEX(Ponderation!$W:$AA,MATCH(Analyse!Z$8,Ponderation!$W:$W,0),MATCH(Analyse!$B$5,Ponderation!$W$2:$AA$2,0))*INDEX(DataBase!$1:$1048576,MATCH(Analyse!$F103,DataBase!$G:$G,0),MATCH(Analyse!Z$8,DataBase!$4:$4,0))</f>
        <v>10</v>
      </c>
      <c r="AA103" s="19">
        <f>INDEX(Ponderation!$W:$AA,MATCH(Analyse!AA$8,Ponderation!$W:$W,0),MATCH(Analyse!$B$5,Ponderation!$W$2:$AA$2,0))*INDEX(DataBase!$1:$1048576,MATCH(Analyse!$F103,DataBase!$G:$G,0),MATCH(Analyse!AA$8,DataBase!$4:$4,0))</f>
        <v>0</v>
      </c>
      <c r="AB103" s="19">
        <f>INDEX(Ponderation!$W:$AA,MATCH(Analyse!AB$8,Ponderation!$W:$W,0),MATCH(Analyse!$B$5,Ponderation!$W$2:$AA$2,0))*INDEX(DataBase!$1:$1048576,MATCH(Analyse!$F103,DataBase!$G:$G,0),MATCH(Analyse!AB$8,DataBase!$4:$4,0))</f>
        <v>0</v>
      </c>
      <c r="AC103" s="19">
        <f>INDEX(Ponderation!$W:$AA,MATCH(Analyse!AC$8,Ponderation!$W:$W,0),MATCH(Analyse!$B$5,Ponderation!$W$2:$AA$2,0))*INDEX(DataBase!$1:$1048576,MATCH(Analyse!$F103,DataBase!$G:$G,0),MATCH(Analyse!AC$8,DataBase!$4:$4,0))</f>
        <v>0</v>
      </c>
      <c r="AD103" s="19">
        <f>INDEX(Ponderation!$W:$AA,MATCH(Analyse!AD$8,Ponderation!$W:$W,0),MATCH(Analyse!$B$5,Ponderation!$W$2:$AA$2,0))*INDEX(DataBase!$1:$1048576,MATCH(Analyse!$F103,DataBase!$G:$G,0),MATCH(Analyse!AD$8,DataBase!$4:$4,0))</f>
        <v>30</v>
      </c>
      <c r="AE103" s="19">
        <f>INDEX(Ponderation!$W:$AA,MATCH(Analyse!AE$8,Ponderation!$W:$W,0),MATCH(Analyse!$B$5,Ponderation!$W$2:$AA$2,0))*INDEX(DataBase!$1:$1048576,MATCH(Analyse!$F103,DataBase!$G:$G,0),MATCH(Analyse!AE$8,DataBase!$4:$4,0))</f>
        <v>0</v>
      </c>
      <c r="AF103" s="19">
        <f>INDEX(Ponderation!$W:$AA,MATCH(Analyse!AF$8,Ponderation!$W:$W,0),MATCH(Analyse!$B$5,Ponderation!$W$2:$AA$2,0))*INDEX(DataBase!$1:$1048576,MATCH(Analyse!$F103,DataBase!$G:$G,0),MATCH(Analyse!AF$8,DataBase!$4:$4,0))</f>
        <v>0</v>
      </c>
      <c r="AG103" s="19">
        <f>INDEX(Ponderation!$W:$AA,MATCH(Analyse!AG$8,Ponderation!$W:$W,0),MATCH(Analyse!$B$5,Ponderation!$W$2:$AA$2,0))*INDEX(DataBase!$1:$1048576,MATCH(Analyse!$F103,DataBase!$G:$G,0),MATCH(Analyse!AG$8,DataBase!$4:$4,0))</f>
        <v>0</v>
      </c>
      <c r="AH103" s="19">
        <f>INDEX(Ponderation!$W:$AA,MATCH(Analyse!AH$8,Ponderation!$W:$W,0),MATCH(Analyse!$B$5,Ponderation!$W$2:$AA$2,0))*INDEX(DataBase!$1:$1048576,MATCH(Analyse!$F103,DataBase!$G:$G,0),MATCH(Analyse!AH$8,DataBase!$4:$4,0))</f>
        <v>0</v>
      </c>
      <c r="AI103" s="19">
        <f>INDEX(Ponderation!$W:$AA,MATCH(Analyse!AI$8,Ponderation!$W:$W,0),MATCH(Analyse!$B$5,Ponderation!$W$2:$AA$2,0))*INDEX(DataBase!$1:$1048576,MATCH(Analyse!$F103,DataBase!$G:$G,0),MATCH(Analyse!AI$8,DataBase!$4:$4,0))</f>
        <v>10</v>
      </c>
      <c r="AJ103" s="19">
        <f>INDEX(Ponderation!$W:$AA,MATCH(Analyse!AJ$8,Ponderation!$W:$W,0),MATCH(Analyse!$B$5,Ponderation!$W$2:$AA$2,0))*INDEX(DataBase!$1:$1048576,MATCH(Analyse!$F103,DataBase!$G:$G,0),MATCH(Analyse!AJ$8,DataBase!$4:$4,0))</f>
        <v>20</v>
      </c>
      <c r="AK103" s="19">
        <f>INDEX(Ponderation!$W:$AA,MATCH(Analyse!AK$8,Ponderation!$W:$W,0),MATCH(Analyse!$B$5,Ponderation!$W$2:$AA$2,0))*INDEX(DataBase!$1:$1048576,MATCH(Analyse!$F103,DataBase!$G:$G,0),MATCH(Analyse!AK$8,DataBase!$4:$4,0))</f>
        <v>0</v>
      </c>
      <c r="AL103" s="19">
        <f>INDEX(Ponderation!$W:$AA,MATCH(Analyse!AL$8,Ponderation!$W:$W,0),MATCH(Analyse!$B$5,Ponderation!$W$2:$AA$2,0))*INDEX(DataBase!$1:$1048576,MATCH(Analyse!$F103,DataBase!$G:$G,0),MATCH(Analyse!AL$8,DataBase!$4:$4,0))</f>
        <v>0</v>
      </c>
      <c r="AM103" s="19">
        <f>INDEX(Ponderation!$W:$AA,MATCH(Analyse!AM$8,Ponderation!$W:$W,0),MATCH(Analyse!$B$5,Ponderation!$W$2:$AA$2,0))*INDEX(DataBase!$1:$1048576,MATCH(Analyse!$F103,DataBase!$G:$G,0),MATCH(Analyse!AM$8,DataBase!$4:$4,0))</f>
        <v>20</v>
      </c>
      <c r="AN103" s="19">
        <f>INDEX(Ponderation!$W:$AA,MATCH(Analyse!AN$8,Ponderation!$W:$W,0),MATCH(Analyse!$B$5,Ponderation!$W$2:$AA$2,0))*INDEX(DataBase!$1:$1048576,MATCH(Analyse!$F103,DataBase!$G:$G,0),MATCH(Analyse!AN$8,DataBase!$4:$4,0))</f>
        <v>0</v>
      </c>
      <c r="AO103" s="19">
        <f>INDEX(Ponderation!$W:$AA,MATCH(Analyse!AO$8,Ponderation!$W:$W,0),MATCH(Analyse!$B$5,Ponderation!$W$2:$AA$2,0))*INDEX(DataBase!$1:$1048576,MATCH(Analyse!$F103,DataBase!$G:$G,0),MATCH(Analyse!AO$8,DataBase!$4:$4,0))</f>
        <v>0</v>
      </c>
      <c r="AP103" s="19">
        <f>INDEX(Ponderation!$W:$AA,MATCH(Analyse!AP$8,Ponderation!$W:$W,0),MATCH(Analyse!$B$5,Ponderation!$W$2:$AA$2,0))*INDEX(DataBase!$1:$1048576,MATCH(Analyse!$F103,DataBase!$G:$G,0),MATCH(Analyse!AP$8,DataBase!$4:$4,0))</f>
        <v>0</v>
      </c>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AKV103" s="1"/>
      <c r="AKW103" s="1"/>
      <c r="AKX103" s="1"/>
      <c r="AKY103" s="1"/>
      <c r="AKZ103" s="1"/>
      <c r="ALA103" s="1"/>
      <c r="ALB103" s="1"/>
      <c r="ALC103" s="1"/>
      <c r="ALD103" s="1"/>
      <c r="ALE103" s="1"/>
      <c r="ALF103" s="1"/>
      <c r="ALG103" s="1"/>
      <c r="ALH103" s="1"/>
      <c r="ALI103" s="1"/>
      <c r="ALJ103" s="1"/>
      <c r="ALK103" s="1"/>
      <c r="ALL103" s="1"/>
      <c r="ALM103" s="1"/>
      <c r="ALN103" s="1"/>
      <c r="ALO103" s="1"/>
      <c r="ALP103" s="1"/>
      <c r="ALQ103" s="1"/>
      <c r="ALR103" s="1"/>
      <c r="ALS103" s="1"/>
      <c r="ALT103" s="1"/>
      <c r="ALU103" s="1"/>
      <c r="ALV103"/>
      <c r="ALW103"/>
      <c r="ALX103"/>
    </row>
    <row r="104" spans="1:1012" ht="18">
      <c r="A104" s="112" t="str">
        <f>DataBase!B100</f>
        <v>Rutilus rutilus</v>
      </c>
      <c r="B104" s="112" t="str">
        <f>DataBase!C100</f>
        <v>GSHt</v>
      </c>
      <c r="C104" s="112" t="str">
        <f>DataBase!D100</f>
        <v>Continental</v>
      </c>
      <c r="D104" s="112" t="str">
        <f>DataBase!E100</f>
        <v>JM. Porcher</v>
      </c>
      <c r="E104" s="112" t="str">
        <f>DataBase!F100</f>
        <v>SEBIO</v>
      </c>
      <c r="F104" s="20" t="str">
        <f t="shared" si="2"/>
        <v>Rutilus rutilus GSHt</v>
      </c>
      <c r="G104" s="20">
        <f>_xlfn.RANK.EQ(H104,$H$9:$H$997,0)+COUNTIF(H$8:H103,H104)</f>
        <v>247</v>
      </c>
      <c r="H104" s="20">
        <f t="shared" si="3"/>
        <v>210</v>
      </c>
      <c r="I104" s="19">
        <f>INDEX(Ponderation!$W:$AA,MATCH(Analyse!I$8,Ponderation!$W:$W,0),MATCH(Analyse!$B$5,Ponderation!$W$2:$AA$2,0))*INDEX(DataBase!$1:$1048576,MATCH(Analyse!$F104,DataBase!$G:$G,0),MATCH(Analyse!I$8,DataBase!$4:$4,0))</f>
        <v>0</v>
      </c>
      <c r="J104" s="19">
        <f>INDEX(Ponderation!$W:$AA,MATCH(Analyse!J$8,Ponderation!$W:$W,0),MATCH(Analyse!$B$5,Ponderation!$W$2:$AA$2,0))*INDEX(DataBase!$1:$1048576,MATCH(Analyse!$F104,DataBase!$G:$G,0),MATCH(Analyse!J$8,DataBase!$4:$4,0))</f>
        <v>20</v>
      </c>
      <c r="K104" s="19">
        <f>INDEX(Ponderation!$W:$AA,MATCH(Analyse!K$8,Ponderation!$W:$W,0),MATCH(Analyse!$B$5,Ponderation!$W$2:$AA$2,0))*INDEX(DataBase!$1:$1048576,MATCH(Analyse!$F104,DataBase!$G:$G,0),MATCH(Analyse!K$8,DataBase!$4:$4,0))</f>
        <v>0</v>
      </c>
      <c r="L104" s="19">
        <f>INDEX(Ponderation!$W:$AA,MATCH(Analyse!L$8,Ponderation!$W:$W,0),MATCH(Analyse!$B$5,Ponderation!$W$2:$AA$2,0))*INDEX(DataBase!$1:$1048576,MATCH(Analyse!$F104,DataBase!$G:$G,0),MATCH(Analyse!L$8,DataBase!$4:$4,0))</f>
        <v>0</v>
      </c>
      <c r="M104" s="19">
        <f>INDEX(Ponderation!$W:$AA,MATCH(Analyse!M$8,Ponderation!$W:$W,0),MATCH(Analyse!$B$5,Ponderation!$W$2:$AA$2,0))*INDEX(DataBase!$1:$1048576,MATCH(Analyse!$F104,DataBase!$G:$G,0),MATCH(Analyse!M$8,DataBase!$4:$4,0))</f>
        <v>0</v>
      </c>
      <c r="N104" s="19">
        <f>INDEX(Ponderation!$W:$AA,MATCH(Analyse!N$8,Ponderation!$W:$W,0),MATCH(Analyse!$B$5,Ponderation!$W$2:$AA$2,0))*INDEX(DataBase!$1:$1048576,MATCH(Analyse!$F104,DataBase!$G:$G,0),MATCH(Analyse!N$8,DataBase!$4:$4,0))</f>
        <v>10</v>
      </c>
      <c r="O104" s="19">
        <f>INDEX(Ponderation!$W:$AA,MATCH(Analyse!O$8,Ponderation!$W:$W,0),MATCH(Analyse!$B$5,Ponderation!$W$2:$AA$2,0))*INDEX(DataBase!$1:$1048576,MATCH(Analyse!$F104,DataBase!$G:$G,0),MATCH(Analyse!O$8,DataBase!$4:$4,0))</f>
        <v>0</v>
      </c>
      <c r="P104" s="19">
        <f>INDEX(Ponderation!$W:$AA,MATCH(Analyse!P$8,Ponderation!$W:$W,0),MATCH(Analyse!$B$5,Ponderation!$W$2:$AA$2,0))*INDEX(DataBase!$1:$1048576,MATCH(Analyse!$F104,DataBase!$G:$G,0),MATCH(Analyse!P$8,DataBase!$4:$4,0))</f>
        <v>20</v>
      </c>
      <c r="Q104" s="19">
        <f>INDEX(Ponderation!$W:$AA,MATCH(Analyse!Q$8,Ponderation!$W:$W,0),MATCH(Analyse!$B$5,Ponderation!$W$2:$AA$2,0))*INDEX(DataBase!$1:$1048576,MATCH(Analyse!$F104,DataBase!$G:$G,0),MATCH(Analyse!Q$8,DataBase!$4:$4,0))</f>
        <v>0</v>
      </c>
      <c r="R104" s="19">
        <f>INDEX(Ponderation!$W:$AA,MATCH(Analyse!R$8,Ponderation!$W:$W,0),MATCH(Analyse!$B$5,Ponderation!$W$2:$AA$2,0))*INDEX(DataBase!$1:$1048576,MATCH(Analyse!$F104,DataBase!$G:$G,0),MATCH(Analyse!R$8,DataBase!$4:$4,0))</f>
        <v>30</v>
      </c>
      <c r="S104" s="19">
        <f>INDEX(Ponderation!$W:$AA,MATCH(Analyse!S$8,Ponderation!$W:$W,0),MATCH(Analyse!$B$5,Ponderation!$W$2:$AA$2,0))*INDEX(DataBase!$1:$1048576,MATCH(Analyse!$F104,DataBase!$G:$G,0),MATCH(Analyse!S$8,DataBase!$4:$4,0))</f>
        <v>0</v>
      </c>
      <c r="T104" s="19">
        <f>INDEX(Ponderation!$W:$AA,MATCH(Analyse!T$8,Ponderation!$W:$W,0),MATCH(Analyse!$B$5,Ponderation!$W$2:$AA$2,0))*INDEX(DataBase!$1:$1048576,MATCH(Analyse!$F104,DataBase!$G:$G,0),MATCH(Analyse!T$8,DataBase!$4:$4,0))</f>
        <v>0</v>
      </c>
      <c r="U104" s="19">
        <f>INDEX(Ponderation!$W:$AA,MATCH(Analyse!U$8,Ponderation!$W:$W,0),MATCH(Analyse!$B$5,Ponderation!$W$2:$AA$2,0))*INDEX(DataBase!$1:$1048576,MATCH(Analyse!$F104,DataBase!$G:$G,0),MATCH(Analyse!U$8,DataBase!$4:$4,0))</f>
        <v>0</v>
      </c>
      <c r="V104" s="19">
        <f>INDEX(Ponderation!$W:$AA,MATCH(Analyse!V$8,Ponderation!$W:$W,0),MATCH(Analyse!$B$5,Ponderation!$W$2:$AA$2,0))*INDEX(DataBase!$1:$1048576,MATCH(Analyse!$F104,DataBase!$G:$G,0),MATCH(Analyse!V$8,DataBase!$4:$4,0))</f>
        <v>20</v>
      </c>
      <c r="W104" s="19">
        <f>INDEX(Ponderation!$W:$AA,MATCH(Analyse!W$8,Ponderation!$W:$W,0),MATCH(Analyse!$B$5,Ponderation!$W$2:$AA$2,0))*INDEX(DataBase!$1:$1048576,MATCH(Analyse!$F104,DataBase!$G:$G,0),MATCH(Analyse!W$8,DataBase!$4:$4,0))</f>
        <v>0</v>
      </c>
      <c r="X104" s="19">
        <f>INDEX(Ponderation!$W:$AA,MATCH(Analyse!X$8,Ponderation!$W:$W,0),MATCH(Analyse!$B$5,Ponderation!$W$2:$AA$2,0))*INDEX(DataBase!$1:$1048576,MATCH(Analyse!$F104,DataBase!$G:$G,0),MATCH(Analyse!X$8,DataBase!$4:$4,0))</f>
        <v>10</v>
      </c>
      <c r="Y104" s="19">
        <f>INDEX(Ponderation!$W:$AA,MATCH(Analyse!Y$8,Ponderation!$W:$W,0),MATCH(Analyse!$B$5,Ponderation!$W$2:$AA$2,0))*INDEX(DataBase!$1:$1048576,MATCH(Analyse!$F104,DataBase!$G:$G,0),MATCH(Analyse!Y$8,DataBase!$4:$4,0))</f>
        <v>10</v>
      </c>
      <c r="Z104" s="19">
        <f>INDEX(Ponderation!$W:$AA,MATCH(Analyse!Z$8,Ponderation!$W:$W,0),MATCH(Analyse!$B$5,Ponderation!$W$2:$AA$2,0))*INDEX(DataBase!$1:$1048576,MATCH(Analyse!$F104,DataBase!$G:$G,0),MATCH(Analyse!Z$8,DataBase!$4:$4,0))</f>
        <v>10</v>
      </c>
      <c r="AA104" s="19">
        <f>INDEX(Ponderation!$W:$AA,MATCH(Analyse!AA$8,Ponderation!$W:$W,0),MATCH(Analyse!$B$5,Ponderation!$W$2:$AA$2,0))*INDEX(DataBase!$1:$1048576,MATCH(Analyse!$F104,DataBase!$G:$G,0),MATCH(Analyse!AA$8,DataBase!$4:$4,0))</f>
        <v>0</v>
      </c>
      <c r="AB104" s="19">
        <f>INDEX(Ponderation!$W:$AA,MATCH(Analyse!AB$8,Ponderation!$W:$W,0),MATCH(Analyse!$B$5,Ponderation!$W$2:$AA$2,0))*INDEX(DataBase!$1:$1048576,MATCH(Analyse!$F104,DataBase!$G:$G,0),MATCH(Analyse!AB$8,DataBase!$4:$4,0))</f>
        <v>0</v>
      </c>
      <c r="AC104" s="19">
        <f>INDEX(Ponderation!$W:$AA,MATCH(Analyse!AC$8,Ponderation!$W:$W,0),MATCH(Analyse!$B$5,Ponderation!$W$2:$AA$2,0))*INDEX(DataBase!$1:$1048576,MATCH(Analyse!$F104,DataBase!$G:$G,0),MATCH(Analyse!AC$8,DataBase!$4:$4,0))</f>
        <v>0</v>
      </c>
      <c r="AD104" s="19">
        <f>INDEX(Ponderation!$W:$AA,MATCH(Analyse!AD$8,Ponderation!$W:$W,0),MATCH(Analyse!$B$5,Ponderation!$W$2:$AA$2,0))*INDEX(DataBase!$1:$1048576,MATCH(Analyse!$F104,DataBase!$G:$G,0),MATCH(Analyse!AD$8,DataBase!$4:$4,0))</f>
        <v>30</v>
      </c>
      <c r="AE104" s="19">
        <f>INDEX(Ponderation!$W:$AA,MATCH(Analyse!AE$8,Ponderation!$W:$W,0),MATCH(Analyse!$B$5,Ponderation!$W$2:$AA$2,0))*INDEX(DataBase!$1:$1048576,MATCH(Analyse!$F104,DataBase!$G:$G,0),MATCH(Analyse!AE$8,DataBase!$4:$4,0))</f>
        <v>0</v>
      </c>
      <c r="AF104" s="19">
        <f>INDEX(Ponderation!$W:$AA,MATCH(Analyse!AF$8,Ponderation!$W:$W,0),MATCH(Analyse!$B$5,Ponderation!$W$2:$AA$2,0))*INDEX(DataBase!$1:$1048576,MATCH(Analyse!$F104,DataBase!$G:$G,0),MATCH(Analyse!AF$8,DataBase!$4:$4,0))</f>
        <v>0</v>
      </c>
      <c r="AG104" s="19">
        <f>INDEX(Ponderation!$W:$AA,MATCH(Analyse!AG$8,Ponderation!$W:$W,0),MATCH(Analyse!$B$5,Ponderation!$W$2:$AA$2,0))*INDEX(DataBase!$1:$1048576,MATCH(Analyse!$F104,DataBase!$G:$G,0),MATCH(Analyse!AG$8,DataBase!$4:$4,0))</f>
        <v>0</v>
      </c>
      <c r="AH104" s="19">
        <f>INDEX(Ponderation!$W:$AA,MATCH(Analyse!AH$8,Ponderation!$W:$W,0),MATCH(Analyse!$B$5,Ponderation!$W$2:$AA$2,0))*INDEX(DataBase!$1:$1048576,MATCH(Analyse!$F104,DataBase!$G:$G,0),MATCH(Analyse!AH$8,DataBase!$4:$4,0))</f>
        <v>0</v>
      </c>
      <c r="AI104" s="19">
        <f>INDEX(Ponderation!$W:$AA,MATCH(Analyse!AI$8,Ponderation!$W:$W,0),MATCH(Analyse!$B$5,Ponderation!$W$2:$AA$2,0))*INDEX(DataBase!$1:$1048576,MATCH(Analyse!$F104,DataBase!$G:$G,0),MATCH(Analyse!AI$8,DataBase!$4:$4,0))</f>
        <v>10</v>
      </c>
      <c r="AJ104" s="19">
        <f>INDEX(Ponderation!$W:$AA,MATCH(Analyse!AJ$8,Ponderation!$W:$W,0),MATCH(Analyse!$B$5,Ponderation!$W$2:$AA$2,0))*INDEX(DataBase!$1:$1048576,MATCH(Analyse!$F104,DataBase!$G:$G,0),MATCH(Analyse!AJ$8,DataBase!$4:$4,0))</f>
        <v>20</v>
      </c>
      <c r="AK104" s="19">
        <f>INDEX(Ponderation!$W:$AA,MATCH(Analyse!AK$8,Ponderation!$W:$W,0),MATCH(Analyse!$B$5,Ponderation!$W$2:$AA$2,0))*INDEX(DataBase!$1:$1048576,MATCH(Analyse!$F104,DataBase!$G:$G,0),MATCH(Analyse!AK$8,DataBase!$4:$4,0))</f>
        <v>0</v>
      </c>
      <c r="AL104" s="19">
        <f>INDEX(Ponderation!$W:$AA,MATCH(Analyse!AL$8,Ponderation!$W:$W,0),MATCH(Analyse!$B$5,Ponderation!$W$2:$AA$2,0))*INDEX(DataBase!$1:$1048576,MATCH(Analyse!$F104,DataBase!$G:$G,0),MATCH(Analyse!AL$8,DataBase!$4:$4,0))</f>
        <v>0</v>
      </c>
      <c r="AM104" s="19">
        <f>INDEX(Ponderation!$W:$AA,MATCH(Analyse!AM$8,Ponderation!$W:$W,0),MATCH(Analyse!$B$5,Ponderation!$W$2:$AA$2,0))*INDEX(DataBase!$1:$1048576,MATCH(Analyse!$F104,DataBase!$G:$G,0),MATCH(Analyse!AM$8,DataBase!$4:$4,0))</f>
        <v>20</v>
      </c>
      <c r="AN104" s="19">
        <f>INDEX(Ponderation!$W:$AA,MATCH(Analyse!AN$8,Ponderation!$W:$W,0),MATCH(Analyse!$B$5,Ponderation!$W$2:$AA$2,0))*INDEX(DataBase!$1:$1048576,MATCH(Analyse!$F104,DataBase!$G:$G,0),MATCH(Analyse!AN$8,DataBase!$4:$4,0))</f>
        <v>0</v>
      </c>
      <c r="AO104" s="19">
        <f>INDEX(Ponderation!$W:$AA,MATCH(Analyse!AO$8,Ponderation!$W:$W,0),MATCH(Analyse!$B$5,Ponderation!$W$2:$AA$2,0))*INDEX(DataBase!$1:$1048576,MATCH(Analyse!$F104,DataBase!$G:$G,0),MATCH(Analyse!AO$8,DataBase!$4:$4,0))</f>
        <v>0</v>
      </c>
      <c r="AP104" s="19">
        <f>INDEX(Ponderation!$W:$AA,MATCH(Analyse!AP$8,Ponderation!$W:$W,0),MATCH(Analyse!$B$5,Ponderation!$W$2:$AA$2,0))*INDEX(DataBase!$1:$1048576,MATCH(Analyse!$F104,DataBase!$G:$G,0),MATCH(Analyse!AP$8,DataBase!$4:$4,0))</f>
        <v>0</v>
      </c>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AKV104" s="1"/>
      <c r="AKW104" s="1"/>
      <c r="AKX104" s="1"/>
      <c r="AKY104" s="1"/>
      <c r="AKZ104" s="1"/>
      <c r="ALA104" s="1"/>
      <c r="ALB104" s="1"/>
      <c r="ALC104" s="1"/>
      <c r="ALD104" s="1"/>
      <c r="ALE104" s="1"/>
      <c r="ALF104" s="1"/>
      <c r="ALG104" s="1"/>
      <c r="ALH104" s="1"/>
      <c r="ALI104" s="1"/>
      <c r="ALJ104" s="1"/>
      <c r="ALK104" s="1"/>
      <c r="ALL104" s="1"/>
      <c r="ALM104" s="1"/>
      <c r="ALN104" s="1"/>
      <c r="ALO104" s="1"/>
      <c r="ALP104" s="1"/>
      <c r="ALQ104" s="1"/>
      <c r="ALR104" s="1"/>
      <c r="ALS104" s="1"/>
      <c r="ALT104" s="1"/>
      <c r="ALU104" s="1"/>
      <c r="ALV104"/>
      <c r="ALW104"/>
      <c r="ALX104"/>
    </row>
    <row r="105" spans="1:1012" ht="18">
      <c r="A105" s="112" t="str">
        <f>DataBase!B101</f>
        <v>Rutilus rutilus</v>
      </c>
      <c r="B105" s="112" t="str">
        <f>DataBase!C101</f>
        <v>GST</v>
      </c>
      <c r="C105" s="112" t="str">
        <f>DataBase!D101</f>
        <v>Continental</v>
      </c>
      <c r="D105" s="112" t="str">
        <f>DataBase!E101</f>
        <v>JM. Porcher</v>
      </c>
      <c r="E105" s="112" t="str">
        <f>DataBase!F101</f>
        <v>SEBIO</v>
      </c>
      <c r="F105" s="20" t="str">
        <f t="shared" si="2"/>
        <v>Rutilus rutilus GST</v>
      </c>
      <c r="G105" s="20">
        <f>_xlfn.RANK.EQ(H105,$H$9:$H$997,0)+COUNTIF(H$8:H104,H105)</f>
        <v>248</v>
      </c>
      <c r="H105" s="20">
        <f t="shared" si="3"/>
        <v>210</v>
      </c>
      <c r="I105" s="19">
        <f>INDEX(Ponderation!$W:$AA,MATCH(Analyse!I$8,Ponderation!$W:$W,0),MATCH(Analyse!$B$5,Ponderation!$W$2:$AA$2,0))*INDEX(DataBase!$1:$1048576,MATCH(Analyse!$F105,DataBase!$G:$G,0),MATCH(Analyse!I$8,DataBase!$4:$4,0))</f>
        <v>0</v>
      </c>
      <c r="J105" s="19">
        <f>INDEX(Ponderation!$W:$AA,MATCH(Analyse!J$8,Ponderation!$W:$W,0),MATCH(Analyse!$B$5,Ponderation!$W$2:$AA$2,0))*INDEX(DataBase!$1:$1048576,MATCH(Analyse!$F105,DataBase!$G:$G,0),MATCH(Analyse!J$8,DataBase!$4:$4,0))</f>
        <v>20</v>
      </c>
      <c r="K105" s="19">
        <f>INDEX(Ponderation!$W:$AA,MATCH(Analyse!K$8,Ponderation!$W:$W,0),MATCH(Analyse!$B$5,Ponderation!$W$2:$AA$2,0))*INDEX(DataBase!$1:$1048576,MATCH(Analyse!$F105,DataBase!$G:$G,0),MATCH(Analyse!K$8,DataBase!$4:$4,0))</f>
        <v>0</v>
      </c>
      <c r="L105" s="19">
        <f>INDEX(Ponderation!$W:$AA,MATCH(Analyse!L$8,Ponderation!$W:$W,0),MATCH(Analyse!$B$5,Ponderation!$W$2:$AA$2,0))*INDEX(DataBase!$1:$1048576,MATCH(Analyse!$F105,DataBase!$G:$G,0),MATCH(Analyse!L$8,DataBase!$4:$4,0))</f>
        <v>0</v>
      </c>
      <c r="M105" s="19">
        <f>INDEX(Ponderation!$W:$AA,MATCH(Analyse!M$8,Ponderation!$W:$W,0),MATCH(Analyse!$B$5,Ponderation!$W$2:$AA$2,0))*INDEX(DataBase!$1:$1048576,MATCH(Analyse!$F105,DataBase!$G:$G,0),MATCH(Analyse!M$8,DataBase!$4:$4,0))</f>
        <v>0</v>
      </c>
      <c r="N105" s="19">
        <f>INDEX(Ponderation!$W:$AA,MATCH(Analyse!N$8,Ponderation!$W:$W,0),MATCH(Analyse!$B$5,Ponderation!$W$2:$AA$2,0))*INDEX(DataBase!$1:$1048576,MATCH(Analyse!$F105,DataBase!$G:$G,0),MATCH(Analyse!N$8,DataBase!$4:$4,0))</f>
        <v>10</v>
      </c>
      <c r="O105" s="19">
        <f>INDEX(Ponderation!$W:$AA,MATCH(Analyse!O$8,Ponderation!$W:$W,0),MATCH(Analyse!$B$5,Ponderation!$W$2:$AA$2,0))*INDEX(DataBase!$1:$1048576,MATCH(Analyse!$F105,DataBase!$G:$G,0),MATCH(Analyse!O$8,DataBase!$4:$4,0))</f>
        <v>0</v>
      </c>
      <c r="P105" s="19">
        <f>INDEX(Ponderation!$W:$AA,MATCH(Analyse!P$8,Ponderation!$W:$W,0),MATCH(Analyse!$B$5,Ponderation!$W$2:$AA$2,0))*INDEX(DataBase!$1:$1048576,MATCH(Analyse!$F105,DataBase!$G:$G,0),MATCH(Analyse!P$8,DataBase!$4:$4,0))</f>
        <v>20</v>
      </c>
      <c r="Q105" s="19">
        <f>INDEX(Ponderation!$W:$AA,MATCH(Analyse!Q$8,Ponderation!$W:$W,0),MATCH(Analyse!$B$5,Ponderation!$W$2:$AA$2,0))*INDEX(DataBase!$1:$1048576,MATCH(Analyse!$F105,DataBase!$G:$G,0),MATCH(Analyse!Q$8,DataBase!$4:$4,0))</f>
        <v>0</v>
      </c>
      <c r="R105" s="19">
        <f>INDEX(Ponderation!$W:$AA,MATCH(Analyse!R$8,Ponderation!$W:$W,0),MATCH(Analyse!$B$5,Ponderation!$W$2:$AA$2,0))*INDEX(DataBase!$1:$1048576,MATCH(Analyse!$F105,DataBase!$G:$G,0),MATCH(Analyse!R$8,DataBase!$4:$4,0))</f>
        <v>30</v>
      </c>
      <c r="S105" s="19">
        <f>INDEX(Ponderation!$W:$AA,MATCH(Analyse!S$8,Ponderation!$W:$W,0),MATCH(Analyse!$B$5,Ponderation!$W$2:$AA$2,0))*INDEX(DataBase!$1:$1048576,MATCH(Analyse!$F105,DataBase!$G:$G,0),MATCH(Analyse!S$8,DataBase!$4:$4,0))</f>
        <v>0</v>
      </c>
      <c r="T105" s="19">
        <f>INDEX(Ponderation!$W:$AA,MATCH(Analyse!T$8,Ponderation!$W:$W,0),MATCH(Analyse!$B$5,Ponderation!$W$2:$AA$2,0))*INDEX(DataBase!$1:$1048576,MATCH(Analyse!$F105,DataBase!$G:$G,0),MATCH(Analyse!T$8,DataBase!$4:$4,0))</f>
        <v>0</v>
      </c>
      <c r="U105" s="19">
        <f>INDEX(Ponderation!$W:$AA,MATCH(Analyse!U$8,Ponderation!$W:$W,0),MATCH(Analyse!$B$5,Ponderation!$W$2:$AA$2,0))*INDEX(DataBase!$1:$1048576,MATCH(Analyse!$F105,DataBase!$G:$G,0),MATCH(Analyse!U$8,DataBase!$4:$4,0))</f>
        <v>0</v>
      </c>
      <c r="V105" s="19">
        <f>INDEX(Ponderation!$W:$AA,MATCH(Analyse!V$8,Ponderation!$W:$W,0),MATCH(Analyse!$B$5,Ponderation!$W$2:$AA$2,0))*INDEX(DataBase!$1:$1048576,MATCH(Analyse!$F105,DataBase!$G:$G,0),MATCH(Analyse!V$8,DataBase!$4:$4,0))</f>
        <v>20</v>
      </c>
      <c r="W105" s="19">
        <f>INDEX(Ponderation!$W:$AA,MATCH(Analyse!W$8,Ponderation!$W:$W,0),MATCH(Analyse!$B$5,Ponderation!$W$2:$AA$2,0))*INDEX(DataBase!$1:$1048576,MATCH(Analyse!$F105,DataBase!$G:$G,0),MATCH(Analyse!W$8,DataBase!$4:$4,0))</f>
        <v>0</v>
      </c>
      <c r="X105" s="19">
        <f>INDEX(Ponderation!$W:$AA,MATCH(Analyse!X$8,Ponderation!$W:$W,0),MATCH(Analyse!$B$5,Ponderation!$W$2:$AA$2,0))*INDEX(DataBase!$1:$1048576,MATCH(Analyse!$F105,DataBase!$G:$G,0),MATCH(Analyse!X$8,DataBase!$4:$4,0))</f>
        <v>10</v>
      </c>
      <c r="Y105" s="19">
        <f>INDEX(Ponderation!$W:$AA,MATCH(Analyse!Y$8,Ponderation!$W:$W,0),MATCH(Analyse!$B$5,Ponderation!$W$2:$AA$2,0))*INDEX(DataBase!$1:$1048576,MATCH(Analyse!$F105,DataBase!$G:$G,0),MATCH(Analyse!Y$8,DataBase!$4:$4,0))</f>
        <v>10</v>
      </c>
      <c r="Z105" s="19">
        <f>INDEX(Ponderation!$W:$AA,MATCH(Analyse!Z$8,Ponderation!$W:$W,0),MATCH(Analyse!$B$5,Ponderation!$W$2:$AA$2,0))*INDEX(DataBase!$1:$1048576,MATCH(Analyse!$F105,DataBase!$G:$G,0),MATCH(Analyse!Z$8,DataBase!$4:$4,0))</f>
        <v>10</v>
      </c>
      <c r="AA105" s="19">
        <f>INDEX(Ponderation!$W:$AA,MATCH(Analyse!AA$8,Ponderation!$W:$W,0),MATCH(Analyse!$B$5,Ponderation!$W$2:$AA$2,0))*INDEX(DataBase!$1:$1048576,MATCH(Analyse!$F105,DataBase!$G:$G,0),MATCH(Analyse!AA$8,DataBase!$4:$4,0))</f>
        <v>0</v>
      </c>
      <c r="AB105" s="19">
        <f>INDEX(Ponderation!$W:$AA,MATCH(Analyse!AB$8,Ponderation!$W:$W,0),MATCH(Analyse!$B$5,Ponderation!$W$2:$AA$2,0))*INDEX(DataBase!$1:$1048576,MATCH(Analyse!$F105,DataBase!$G:$G,0),MATCH(Analyse!AB$8,DataBase!$4:$4,0))</f>
        <v>0</v>
      </c>
      <c r="AC105" s="19">
        <f>INDEX(Ponderation!$W:$AA,MATCH(Analyse!AC$8,Ponderation!$W:$W,0),MATCH(Analyse!$B$5,Ponderation!$W$2:$AA$2,0))*INDEX(DataBase!$1:$1048576,MATCH(Analyse!$F105,DataBase!$G:$G,0),MATCH(Analyse!AC$8,DataBase!$4:$4,0))</f>
        <v>0</v>
      </c>
      <c r="AD105" s="19">
        <f>INDEX(Ponderation!$W:$AA,MATCH(Analyse!AD$8,Ponderation!$W:$W,0),MATCH(Analyse!$B$5,Ponderation!$W$2:$AA$2,0))*INDEX(DataBase!$1:$1048576,MATCH(Analyse!$F105,DataBase!$G:$G,0),MATCH(Analyse!AD$8,DataBase!$4:$4,0))</f>
        <v>30</v>
      </c>
      <c r="AE105" s="19">
        <f>INDEX(Ponderation!$W:$AA,MATCH(Analyse!AE$8,Ponderation!$W:$W,0),MATCH(Analyse!$B$5,Ponderation!$W$2:$AA$2,0))*INDEX(DataBase!$1:$1048576,MATCH(Analyse!$F105,DataBase!$G:$G,0),MATCH(Analyse!AE$8,DataBase!$4:$4,0))</f>
        <v>0</v>
      </c>
      <c r="AF105" s="19">
        <f>INDEX(Ponderation!$W:$AA,MATCH(Analyse!AF$8,Ponderation!$W:$W,0),MATCH(Analyse!$B$5,Ponderation!$W$2:$AA$2,0))*INDEX(DataBase!$1:$1048576,MATCH(Analyse!$F105,DataBase!$G:$G,0),MATCH(Analyse!AF$8,DataBase!$4:$4,0))</f>
        <v>0</v>
      </c>
      <c r="AG105" s="19">
        <f>INDEX(Ponderation!$W:$AA,MATCH(Analyse!AG$8,Ponderation!$W:$W,0),MATCH(Analyse!$B$5,Ponderation!$W$2:$AA$2,0))*INDEX(DataBase!$1:$1048576,MATCH(Analyse!$F105,DataBase!$G:$G,0),MATCH(Analyse!AG$8,DataBase!$4:$4,0))</f>
        <v>0</v>
      </c>
      <c r="AH105" s="19">
        <f>INDEX(Ponderation!$W:$AA,MATCH(Analyse!AH$8,Ponderation!$W:$W,0),MATCH(Analyse!$B$5,Ponderation!$W$2:$AA$2,0))*INDEX(DataBase!$1:$1048576,MATCH(Analyse!$F105,DataBase!$G:$G,0),MATCH(Analyse!AH$8,DataBase!$4:$4,0))</f>
        <v>0</v>
      </c>
      <c r="AI105" s="19">
        <f>INDEX(Ponderation!$W:$AA,MATCH(Analyse!AI$8,Ponderation!$W:$W,0),MATCH(Analyse!$B$5,Ponderation!$W$2:$AA$2,0))*INDEX(DataBase!$1:$1048576,MATCH(Analyse!$F105,DataBase!$G:$G,0),MATCH(Analyse!AI$8,DataBase!$4:$4,0))</f>
        <v>10</v>
      </c>
      <c r="AJ105" s="19">
        <f>INDEX(Ponderation!$W:$AA,MATCH(Analyse!AJ$8,Ponderation!$W:$W,0),MATCH(Analyse!$B$5,Ponderation!$W$2:$AA$2,0))*INDEX(DataBase!$1:$1048576,MATCH(Analyse!$F105,DataBase!$G:$G,0),MATCH(Analyse!AJ$8,DataBase!$4:$4,0))</f>
        <v>20</v>
      </c>
      <c r="AK105" s="19">
        <f>INDEX(Ponderation!$W:$AA,MATCH(Analyse!AK$8,Ponderation!$W:$W,0),MATCH(Analyse!$B$5,Ponderation!$W$2:$AA$2,0))*INDEX(DataBase!$1:$1048576,MATCH(Analyse!$F105,DataBase!$G:$G,0),MATCH(Analyse!AK$8,DataBase!$4:$4,0))</f>
        <v>0</v>
      </c>
      <c r="AL105" s="19">
        <f>INDEX(Ponderation!$W:$AA,MATCH(Analyse!AL$8,Ponderation!$W:$W,0),MATCH(Analyse!$B$5,Ponderation!$W$2:$AA$2,0))*INDEX(DataBase!$1:$1048576,MATCH(Analyse!$F105,DataBase!$G:$G,0),MATCH(Analyse!AL$8,DataBase!$4:$4,0))</f>
        <v>0</v>
      </c>
      <c r="AM105" s="19">
        <f>INDEX(Ponderation!$W:$AA,MATCH(Analyse!AM$8,Ponderation!$W:$W,0),MATCH(Analyse!$B$5,Ponderation!$W$2:$AA$2,0))*INDEX(DataBase!$1:$1048576,MATCH(Analyse!$F105,DataBase!$G:$G,0),MATCH(Analyse!AM$8,DataBase!$4:$4,0))</f>
        <v>20</v>
      </c>
      <c r="AN105" s="19">
        <f>INDEX(Ponderation!$W:$AA,MATCH(Analyse!AN$8,Ponderation!$W:$W,0),MATCH(Analyse!$B$5,Ponderation!$W$2:$AA$2,0))*INDEX(DataBase!$1:$1048576,MATCH(Analyse!$F105,DataBase!$G:$G,0),MATCH(Analyse!AN$8,DataBase!$4:$4,0))</f>
        <v>0</v>
      </c>
      <c r="AO105" s="19">
        <f>INDEX(Ponderation!$W:$AA,MATCH(Analyse!AO$8,Ponderation!$W:$W,0),MATCH(Analyse!$B$5,Ponderation!$W$2:$AA$2,0))*INDEX(DataBase!$1:$1048576,MATCH(Analyse!$F105,DataBase!$G:$G,0),MATCH(Analyse!AO$8,DataBase!$4:$4,0))</f>
        <v>0</v>
      </c>
      <c r="AP105" s="19">
        <f>INDEX(Ponderation!$W:$AA,MATCH(Analyse!AP$8,Ponderation!$W:$W,0),MATCH(Analyse!$B$5,Ponderation!$W$2:$AA$2,0))*INDEX(DataBase!$1:$1048576,MATCH(Analyse!$F105,DataBase!$G:$G,0),MATCH(Analyse!AP$8,DataBase!$4:$4,0))</f>
        <v>0</v>
      </c>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c r="VQ105" s="1"/>
      <c r="VR105" s="1"/>
      <c r="VS105" s="1"/>
      <c r="VT105" s="1"/>
      <c r="VU105" s="1"/>
      <c r="VV105" s="1"/>
      <c r="VW105" s="1"/>
      <c r="VX105" s="1"/>
      <c r="VY105" s="1"/>
      <c r="VZ105" s="1"/>
      <c r="WA105" s="1"/>
      <c r="WB105" s="1"/>
      <c r="WC105" s="1"/>
      <c r="WD105" s="1"/>
      <c r="WE105" s="1"/>
      <c r="WF105" s="1"/>
      <c r="WG105" s="1"/>
      <c r="WH105" s="1"/>
      <c r="WI105" s="1"/>
      <c r="WJ105" s="1"/>
      <c r="WK105" s="1"/>
      <c r="WL105" s="1"/>
      <c r="WM105" s="1"/>
      <c r="WN105" s="1"/>
      <c r="WO105" s="1"/>
      <c r="WP105" s="1"/>
      <c r="WQ105" s="1"/>
      <c r="WR105" s="1"/>
      <c r="WS105" s="1"/>
      <c r="WT105" s="1"/>
      <c r="WU105" s="1"/>
      <c r="WV105" s="1"/>
      <c r="WW105" s="1"/>
      <c r="WX105" s="1"/>
      <c r="WY105" s="1"/>
      <c r="WZ105" s="1"/>
      <c r="XA105" s="1"/>
      <c r="XB105" s="1"/>
      <c r="XC105" s="1"/>
      <c r="XD105" s="1"/>
      <c r="XE105" s="1"/>
      <c r="XF105" s="1"/>
      <c r="XG105" s="1"/>
      <c r="XH105" s="1"/>
      <c r="XI105" s="1"/>
      <c r="XJ105" s="1"/>
      <c r="XK105" s="1"/>
      <c r="XL105" s="1"/>
      <c r="XM105" s="1"/>
      <c r="XN105" s="1"/>
      <c r="XO105" s="1"/>
      <c r="XP105" s="1"/>
      <c r="XQ105" s="1"/>
      <c r="XR105" s="1"/>
      <c r="XS105" s="1"/>
      <c r="XT105" s="1"/>
      <c r="XU105" s="1"/>
      <c r="XV105" s="1"/>
      <c r="XW105" s="1"/>
      <c r="XX105" s="1"/>
      <c r="XY105" s="1"/>
      <c r="XZ105" s="1"/>
      <c r="YA105" s="1"/>
      <c r="YB105" s="1"/>
      <c r="YC105" s="1"/>
      <c r="YD105" s="1"/>
      <c r="YE105" s="1"/>
      <c r="YF105" s="1"/>
      <c r="YG105" s="1"/>
      <c r="YH105" s="1"/>
      <c r="YI105" s="1"/>
      <c r="YJ105" s="1"/>
      <c r="YK105" s="1"/>
      <c r="YL105" s="1"/>
      <c r="YM105" s="1"/>
      <c r="YN105" s="1"/>
      <c r="YO105" s="1"/>
      <c r="YP105" s="1"/>
      <c r="YQ105" s="1"/>
      <c r="YR105" s="1"/>
      <c r="YS105" s="1"/>
      <c r="YT105" s="1"/>
      <c r="YU105" s="1"/>
      <c r="YV105" s="1"/>
      <c r="YW105" s="1"/>
      <c r="YX105" s="1"/>
      <c r="YY105" s="1"/>
      <c r="YZ105" s="1"/>
      <c r="ZA105" s="1"/>
      <c r="ZB105" s="1"/>
      <c r="ZC105" s="1"/>
      <c r="ZD105" s="1"/>
      <c r="ZE105" s="1"/>
      <c r="ZF105" s="1"/>
      <c r="ZG105" s="1"/>
      <c r="ZH105" s="1"/>
      <c r="ZI105" s="1"/>
      <c r="ZJ105" s="1"/>
      <c r="ZK105" s="1"/>
      <c r="ZL105" s="1"/>
      <c r="ZM105" s="1"/>
      <c r="ZN105" s="1"/>
      <c r="ZO105" s="1"/>
      <c r="ZP105" s="1"/>
      <c r="ZQ105" s="1"/>
      <c r="ZR105" s="1"/>
      <c r="ZS105" s="1"/>
      <c r="ZT105" s="1"/>
      <c r="ZU105" s="1"/>
      <c r="ZV105" s="1"/>
      <c r="ZW105" s="1"/>
      <c r="ZX105" s="1"/>
      <c r="ZY105" s="1"/>
      <c r="ZZ105" s="1"/>
      <c r="AAA105" s="1"/>
      <c r="AAB105" s="1"/>
      <c r="AAC105" s="1"/>
      <c r="AAD105" s="1"/>
      <c r="AAE105" s="1"/>
      <c r="AAF105" s="1"/>
      <c r="AAG105" s="1"/>
      <c r="AAH105" s="1"/>
      <c r="AAI105" s="1"/>
      <c r="AAJ105" s="1"/>
      <c r="AAK105" s="1"/>
      <c r="AAL105" s="1"/>
      <c r="AAM105" s="1"/>
      <c r="AAN105" s="1"/>
      <c r="AAO105" s="1"/>
      <c r="AAP105" s="1"/>
      <c r="AAQ105" s="1"/>
      <c r="AAR105" s="1"/>
      <c r="AAS105" s="1"/>
      <c r="AAT105" s="1"/>
      <c r="AAU105" s="1"/>
      <c r="AAV105" s="1"/>
      <c r="AAW105" s="1"/>
      <c r="AAX105" s="1"/>
      <c r="AAY105" s="1"/>
      <c r="AAZ105" s="1"/>
      <c r="ABA105" s="1"/>
      <c r="ABB105" s="1"/>
      <c r="ABC105" s="1"/>
      <c r="ABD105" s="1"/>
      <c r="ABE105" s="1"/>
      <c r="ABF105" s="1"/>
      <c r="ABG105" s="1"/>
      <c r="ABH105" s="1"/>
      <c r="ABI105" s="1"/>
      <c r="ABJ105" s="1"/>
      <c r="ABK105" s="1"/>
      <c r="ABL105" s="1"/>
      <c r="ABM105" s="1"/>
      <c r="ABN105" s="1"/>
      <c r="ABO105" s="1"/>
      <c r="ABP105" s="1"/>
      <c r="ABQ105" s="1"/>
      <c r="ABR105" s="1"/>
      <c r="ABS105" s="1"/>
      <c r="ABT105" s="1"/>
      <c r="ABU105" s="1"/>
      <c r="ABV105" s="1"/>
      <c r="ABW105" s="1"/>
      <c r="ABX105" s="1"/>
      <c r="ABY105" s="1"/>
      <c r="ABZ105" s="1"/>
      <c r="ACA105" s="1"/>
      <c r="ACB105" s="1"/>
      <c r="ACC105" s="1"/>
      <c r="ACD105" s="1"/>
      <c r="ACE105" s="1"/>
      <c r="ACF105" s="1"/>
      <c r="ACG105" s="1"/>
      <c r="ACH105" s="1"/>
      <c r="ACI105" s="1"/>
      <c r="ACJ105" s="1"/>
      <c r="ACK105" s="1"/>
      <c r="ACL105" s="1"/>
      <c r="ACM105" s="1"/>
      <c r="ACN105" s="1"/>
      <c r="ACO105" s="1"/>
      <c r="ACP105" s="1"/>
      <c r="ACQ105" s="1"/>
      <c r="ACR105" s="1"/>
      <c r="ACS105" s="1"/>
      <c r="ACT105" s="1"/>
      <c r="ACU105" s="1"/>
      <c r="ACV105" s="1"/>
      <c r="ACW105" s="1"/>
      <c r="ACX105" s="1"/>
      <c r="ACY105" s="1"/>
      <c r="ACZ105" s="1"/>
      <c r="ADA105" s="1"/>
      <c r="ADB105" s="1"/>
      <c r="ADC105" s="1"/>
      <c r="ADD105" s="1"/>
      <c r="ADE105" s="1"/>
      <c r="ADF105" s="1"/>
      <c r="ADG105" s="1"/>
      <c r="ADH105" s="1"/>
      <c r="ADI105" s="1"/>
      <c r="ADJ105" s="1"/>
      <c r="ADK105" s="1"/>
      <c r="ADL105" s="1"/>
      <c r="ADM105" s="1"/>
      <c r="ADN105" s="1"/>
      <c r="ADO105" s="1"/>
      <c r="ADP105" s="1"/>
      <c r="ADQ105" s="1"/>
      <c r="ADR105" s="1"/>
      <c r="ADS105" s="1"/>
      <c r="ADT105" s="1"/>
      <c r="ADU105" s="1"/>
      <c r="ADV105" s="1"/>
      <c r="ADW105" s="1"/>
      <c r="ADX105" s="1"/>
      <c r="ADY105" s="1"/>
      <c r="ADZ105" s="1"/>
      <c r="AEA105" s="1"/>
      <c r="AEB105" s="1"/>
      <c r="AEC105" s="1"/>
      <c r="AED105" s="1"/>
      <c r="AEE105" s="1"/>
      <c r="AEF105" s="1"/>
      <c r="AEG105" s="1"/>
      <c r="AEH105" s="1"/>
      <c r="AEI105" s="1"/>
      <c r="AEJ105" s="1"/>
      <c r="AEK105" s="1"/>
      <c r="AEL105" s="1"/>
      <c r="AEM105" s="1"/>
      <c r="AEN105" s="1"/>
      <c r="AEO105" s="1"/>
      <c r="AEP105" s="1"/>
      <c r="AEQ105" s="1"/>
      <c r="AER105" s="1"/>
      <c r="AES105" s="1"/>
      <c r="AET105" s="1"/>
      <c r="AEU105" s="1"/>
      <c r="AEV105" s="1"/>
      <c r="AEW105" s="1"/>
      <c r="AEX105" s="1"/>
      <c r="AEY105" s="1"/>
      <c r="AEZ105" s="1"/>
      <c r="AFA105" s="1"/>
      <c r="AFB105" s="1"/>
      <c r="AFC105" s="1"/>
      <c r="AFD105" s="1"/>
      <c r="AFE105" s="1"/>
      <c r="AFF105" s="1"/>
      <c r="AFG105" s="1"/>
      <c r="AFH105" s="1"/>
      <c r="AFI105" s="1"/>
      <c r="AFJ105" s="1"/>
      <c r="AFK105" s="1"/>
      <c r="AFL105" s="1"/>
      <c r="AFM105" s="1"/>
      <c r="AFN105" s="1"/>
      <c r="AFO105" s="1"/>
      <c r="AFP105" s="1"/>
      <c r="AFQ105" s="1"/>
      <c r="AFR105" s="1"/>
      <c r="AFS105" s="1"/>
      <c r="AFT105" s="1"/>
      <c r="AFU105" s="1"/>
      <c r="AFV105" s="1"/>
      <c r="AFW105" s="1"/>
      <c r="AFX105" s="1"/>
      <c r="AFY105" s="1"/>
      <c r="AFZ105" s="1"/>
      <c r="AGA105" s="1"/>
      <c r="AGB105" s="1"/>
      <c r="AGC105" s="1"/>
      <c r="AGD105" s="1"/>
      <c r="AGE105" s="1"/>
      <c r="AGF105" s="1"/>
      <c r="AGG105" s="1"/>
      <c r="AGH105" s="1"/>
      <c r="AGI105" s="1"/>
      <c r="AGJ105" s="1"/>
      <c r="AGK105" s="1"/>
      <c r="AGL105" s="1"/>
      <c r="AGM105" s="1"/>
      <c r="AGN105" s="1"/>
      <c r="AGO105" s="1"/>
      <c r="AGP105" s="1"/>
      <c r="AGQ105" s="1"/>
      <c r="AGR105" s="1"/>
      <c r="AGS105" s="1"/>
      <c r="AGT105" s="1"/>
      <c r="AGU105" s="1"/>
      <c r="AGV105" s="1"/>
      <c r="AGW105" s="1"/>
      <c r="AGX105" s="1"/>
      <c r="AGY105" s="1"/>
      <c r="AGZ105" s="1"/>
      <c r="AHA105" s="1"/>
      <c r="AHB105" s="1"/>
      <c r="AHC105" s="1"/>
      <c r="AHD105" s="1"/>
      <c r="AHE105" s="1"/>
      <c r="AHF105" s="1"/>
      <c r="AHG105" s="1"/>
      <c r="AHH105" s="1"/>
      <c r="AHI105" s="1"/>
      <c r="AHJ105" s="1"/>
      <c r="AHK105" s="1"/>
      <c r="AHL105" s="1"/>
      <c r="AHM105" s="1"/>
      <c r="AHN105" s="1"/>
      <c r="AHO105" s="1"/>
      <c r="AHP105" s="1"/>
      <c r="AHQ105" s="1"/>
      <c r="AHR105" s="1"/>
      <c r="AHS105" s="1"/>
      <c r="AHT105" s="1"/>
      <c r="AHU105" s="1"/>
      <c r="AHV105" s="1"/>
      <c r="AHW105" s="1"/>
      <c r="AHX105" s="1"/>
      <c r="AHY105" s="1"/>
      <c r="AHZ105" s="1"/>
      <c r="AIA105" s="1"/>
      <c r="AIB105" s="1"/>
      <c r="AIC105" s="1"/>
      <c r="AID105" s="1"/>
      <c r="AIE105" s="1"/>
      <c r="AIF105" s="1"/>
      <c r="AIG105" s="1"/>
      <c r="AIH105" s="1"/>
      <c r="AII105" s="1"/>
      <c r="AIJ105" s="1"/>
      <c r="AIK105" s="1"/>
      <c r="AIL105" s="1"/>
      <c r="AIM105" s="1"/>
      <c r="AIN105" s="1"/>
      <c r="AIO105" s="1"/>
      <c r="AIP105" s="1"/>
      <c r="AIQ105" s="1"/>
      <c r="AIR105" s="1"/>
      <c r="AIS105" s="1"/>
      <c r="AIT105" s="1"/>
      <c r="AIU105" s="1"/>
      <c r="AIV105" s="1"/>
      <c r="AIW105" s="1"/>
      <c r="AIX105" s="1"/>
      <c r="AIY105" s="1"/>
      <c r="AIZ105" s="1"/>
      <c r="AJA105" s="1"/>
      <c r="AJB105" s="1"/>
      <c r="AJC105" s="1"/>
      <c r="AJD105" s="1"/>
      <c r="AJE105" s="1"/>
      <c r="AJF105" s="1"/>
      <c r="AJG105" s="1"/>
      <c r="AJH105" s="1"/>
      <c r="AJI105" s="1"/>
      <c r="AJJ105" s="1"/>
      <c r="AJK105" s="1"/>
      <c r="AJL105" s="1"/>
      <c r="AJM105" s="1"/>
      <c r="AJN105" s="1"/>
      <c r="AJO105" s="1"/>
      <c r="AJP105" s="1"/>
      <c r="AJQ105" s="1"/>
      <c r="AJR105" s="1"/>
      <c r="AJS105" s="1"/>
      <c r="AJT105" s="1"/>
      <c r="AJU105" s="1"/>
      <c r="AJV105" s="1"/>
      <c r="AJW105" s="1"/>
      <c r="AJX105" s="1"/>
      <c r="AJY105" s="1"/>
      <c r="AJZ105" s="1"/>
      <c r="AKA105" s="1"/>
      <c r="AKB105" s="1"/>
      <c r="AKC105" s="1"/>
      <c r="AKD105" s="1"/>
      <c r="AKE105" s="1"/>
      <c r="AKF105" s="1"/>
      <c r="AKG105" s="1"/>
      <c r="AKH105" s="1"/>
      <c r="AKI105" s="1"/>
      <c r="AKJ105" s="1"/>
      <c r="AKK105" s="1"/>
      <c r="AKL105" s="1"/>
      <c r="AKM105" s="1"/>
      <c r="AKN105" s="1"/>
      <c r="AKO105" s="1"/>
      <c r="AKP105" s="1"/>
      <c r="AKQ105" s="1"/>
      <c r="AKR105" s="1"/>
      <c r="AKS105" s="1"/>
      <c r="AKT105" s="1"/>
      <c r="AKU105" s="1"/>
      <c r="AKV105" s="1"/>
      <c r="AKW105" s="1"/>
      <c r="AKX105" s="1"/>
      <c r="AKY105" s="1"/>
      <c r="AKZ105" s="1"/>
      <c r="ALA105" s="1"/>
      <c r="ALB105" s="1"/>
      <c r="ALC105" s="1"/>
      <c r="ALD105" s="1"/>
      <c r="ALE105" s="1"/>
      <c r="ALF105" s="1"/>
      <c r="ALG105" s="1"/>
      <c r="ALH105" s="1"/>
      <c r="ALI105" s="1"/>
      <c r="ALJ105" s="1"/>
      <c r="ALK105" s="1"/>
      <c r="ALL105" s="1"/>
      <c r="ALM105" s="1"/>
      <c r="ALN105" s="1"/>
      <c r="ALO105" s="1"/>
      <c r="ALP105" s="1"/>
      <c r="ALQ105" s="1"/>
      <c r="ALR105" s="1"/>
      <c r="ALS105" s="1"/>
      <c r="ALT105" s="1"/>
      <c r="ALU105" s="1"/>
      <c r="ALV105"/>
      <c r="ALW105"/>
      <c r="ALX105"/>
    </row>
    <row r="106" spans="1:1012" ht="18">
      <c r="A106" s="112" t="str">
        <f>DataBase!B102</f>
        <v>Rutilus rutilus</v>
      </c>
      <c r="B106" s="112" t="str">
        <f>DataBase!C102</f>
        <v>Tbars</v>
      </c>
      <c r="C106" s="112" t="str">
        <f>DataBase!D102</f>
        <v>Continental</v>
      </c>
      <c r="D106" s="112" t="str">
        <f>DataBase!E102</f>
        <v>JM. Porcher</v>
      </c>
      <c r="E106" s="112" t="str">
        <f>DataBase!F102</f>
        <v>SEBIO</v>
      </c>
      <c r="F106" s="20" t="str">
        <f t="shared" si="2"/>
        <v>Rutilus rutilus Tbars</v>
      </c>
      <c r="G106" s="20">
        <f>_xlfn.RANK.EQ(H106,$H$9:$H$997,0)+COUNTIF(H$8:H105,H106)</f>
        <v>235</v>
      </c>
      <c r="H106" s="20">
        <f t="shared" si="3"/>
        <v>220</v>
      </c>
      <c r="I106" s="19">
        <f>INDEX(Ponderation!$W:$AA,MATCH(Analyse!I$8,Ponderation!$W:$W,0),MATCH(Analyse!$B$5,Ponderation!$W$2:$AA$2,0))*INDEX(DataBase!$1:$1048576,MATCH(Analyse!$F106,DataBase!$G:$G,0),MATCH(Analyse!I$8,DataBase!$4:$4,0))</f>
        <v>30</v>
      </c>
      <c r="J106" s="19">
        <f>INDEX(Ponderation!$W:$AA,MATCH(Analyse!J$8,Ponderation!$W:$W,0),MATCH(Analyse!$B$5,Ponderation!$W$2:$AA$2,0))*INDEX(DataBase!$1:$1048576,MATCH(Analyse!$F106,DataBase!$G:$G,0),MATCH(Analyse!J$8,DataBase!$4:$4,0))</f>
        <v>0</v>
      </c>
      <c r="K106" s="19">
        <f>INDEX(Ponderation!$W:$AA,MATCH(Analyse!K$8,Ponderation!$W:$W,0),MATCH(Analyse!$B$5,Ponderation!$W$2:$AA$2,0))*INDEX(DataBase!$1:$1048576,MATCH(Analyse!$F106,DataBase!$G:$G,0),MATCH(Analyse!K$8,DataBase!$4:$4,0))</f>
        <v>0</v>
      </c>
      <c r="L106" s="19">
        <f>INDEX(Ponderation!$W:$AA,MATCH(Analyse!L$8,Ponderation!$W:$W,0),MATCH(Analyse!$B$5,Ponderation!$W$2:$AA$2,0))*INDEX(DataBase!$1:$1048576,MATCH(Analyse!$F106,DataBase!$G:$G,0),MATCH(Analyse!L$8,DataBase!$4:$4,0))</f>
        <v>0</v>
      </c>
      <c r="M106" s="19">
        <f>INDEX(Ponderation!$W:$AA,MATCH(Analyse!M$8,Ponderation!$W:$W,0),MATCH(Analyse!$B$5,Ponderation!$W$2:$AA$2,0))*INDEX(DataBase!$1:$1048576,MATCH(Analyse!$F106,DataBase!$G:$G,0),MATCH(Analyse!M$8,DataBase!$4:$4,0))</f>
        <v>0</v>
      </c>
      <c r="N106" s="19">
        <f>INDEX(Ponderation!$W:$AA,MATCH(Analyse!N$8,Ponderation!$W:$W,0),MATCH(Analyse!$B$5,Ponderation!$W$2:$AA$2,0))*INDEX(DataBase!$1:$1048576,MATCH(Analyse!$F106,DataBase!$G:$G,0),MATCH(Analyse!N$8,DataBase!$4:$4,0))</f>
        <v>10</v>
      </c>
      <c r="O106" s="19">
        <f>INDEX(Ponderation!$W:$AA,MATCH(Analyse!O$8,Ponderation!$W:$W,0),MATCH(Analyse!$B$5,Ponderation!$W$2:$AA$2,0))*INDEX(DataBase!$1:$1048576,MATCH(Analyse!$F106,DataBase!$G:$G,0),MATCH(Analyse!O$8,DataBase!$4:$4,0))</f>
        <v>0</v>
      </c>
      <c r="P106" s="19">
        <f>INDEX(Ponderation!$W:$AA,MATCH(Analyse!P$8,Ponderation!$W:$W,0),MATCH(Analyse!$B$5,Ponderation!$W$2:$AA$2,0))*INDEX(DataBase!$1:$1048576,MATCH(Analyse!$F106,DataBase!$G:$G,0),MATCH(Analyse!P$8,DataBase!$4:$4,0))</f>
        <v>20</v>
      </c>
      <c r="Q106" s="19">
        <f>INDEX(Ponderation!$W:$AA,MATCH(Analyse!Q$8,Ponderation!$W:$W,0),MATCH(Analyse!$B$5,Ponderation!$W$2:$AA$2,0))*INDEX(DataBase!$1:$1048576,MATCH(Analyse!$F106,DataBase!$G:$G,0),MATCH(Analyse!Q$8,DataBase!$4:$4,0))</f>
        <v>0</v>
      </c>
      <c r="R106" s="19">
        <f>INDEX(Ponderation!$W:$AA,MATCH(Analyse!R$8,Ponderation!$W:$W,0),MATCH(Analyse!$B$5,Ponderation!$W$2:$AA$2,0))*INDEX(DataBase!$1:$1048576,MATCH(Analyse!$F106,DataBase!$G:$G,0),MATCH(Analyse!R$8,DataBase!$4:$4,0))</f>
        <v>30</v>
      </c>
      <c r="S106" s="19">
        <f>INDEX(Ponderation!$W:$AA,MATCH(Analyse!S$8,Ponderation!$W:$W,0),MATCH(Analyse!$B$5,Ponderation!$W$2:$AA$2,0))*INDEX(DataBase!$1:$1048576,MATCH(Analyse!$F106,DataBase!$G:$G,0),MATCH(Analyse!S$8,DataBase!$4:$4,0))</f>
        <v>0</v>
      </c>
      <c r="T106" s="19">
        <f>INDEX(Ponderation!$W:$AA,MATCH(Analyse!T$8,Ponderation!$W:$W,0),MATCH(Analyse!$B$5,Ponderation!$W$2:$AA$2,0))*INDEX(DataBase!$1:$1048576,MATCH(Analyse!$F106,DataBase!$G:$G,0),MATCH(Analyse!T$8,DataBase!$4:$4,0))</f>
        <v>0</v>
      </c>
      <c r="U106" s="19">
        <f>INDEX(Ponderation!$W:$AA,MATCH(Analyse!U$8,Ponderation!$W:$W,0),MATCH(Analyse!$B$5,Ponderation!$W$2:$AA$2,0))*INDEX(DataBase!$1:$1048576,MATCH(Analyse!$F106,DataBase!$G:$G,0),MATCH(Analyse!U$8,DataBase!$4:$4,0))</f>
        <v>0</v>
      </c>
      <c r="V106" s="19">
        <f>INDEX(Ponderation!$W:$AA,MATCH(Analyse!V$8,Ponderation!$W:$W,0),MATCH(Analyse!$B$5,Ponderation!$W$2:$AA$2,0))*INDEX(DataBase!$1:$1048576,MATCH(Analyse!$F106,DataBase!$G:$G,0),MATCH(Analyse!V$8,DataBase!$4:$4,0))</f>
        <v>20</v>
      </c>
      <c r="W106" s="19">
        <f>INDEX(Ponderation!$W:$AA,MATCH(Analyse!W$8,Ponderation!$W:$W,0),MATCH(Analyse!$B$5,Ponderation!$W$2:$AA$2,0))*INDEX(DataBase!$1:$1048576,MATCH(Analyse!$F106,DataBase!$G:$G,0),MATCH(Analyse!W$8,DataBase!$4:$4,0))</f>
        <v>0</v>
      </c>
      <c r="X106" s="19">
        <f>INDEX(Ponderation!$W:$AA,MATCH(Analyse!X$8,Ponderation!$W:$W,0),MATCH(Analyse!$B$5,Ponderation!$W$2:$AA$2,0))*INDEX(DataBase!$1:$1048576,MATCH(Analyse!$F106,DataBase!$G:$G,0),MATCH(Analyse!X$8,DataBase!$4:$4,0))</f>
        <v>10</v>
      </c>
      <c r="Y106" s="19">
        <f>INDEX(Ponderation!$W:$AA,MATCH(Analyse!Y$8,Ponderation!$W:$W,0),MATCH(Analyse!$B$5,Ponderation!$W$2:$AA$2,0))*INDEX(DataBase!$1:$1048576,MATCH(Analyse!$F106,DataBase!$G:$G,0),MATCH(Analyse!Y$8,DataBase!$4:$4,0))</f>
        <v>10</v>
      </c>
      <c r="Z106" s="19">
        <f>INDEX(Ponderation!$W:$AA,MATCH(Analyse!Z$8,Ponderation!$W:$W,0),MATCH(Analyse!$B$5,Ponderation!$W$2:$AA$2,0))*INDEX(DataBase!$1:$1048576,MATCH(Analyse!$F106,DataBase!$G:$G,0),MATCH(Analyse!Z$8,DataBase!$4:$4,0))</f>
        <v>10</v>
      </c>
      <c r="AA106" s="19">
        <f>INDEX(Ponderation!$W:$AA,MATCH(Analyse!AA$8,Ponderation!$W:$W,0),MATCH(Analyse!$B$5,Ponderation!$W$2:$AA$2,0))*INDEX(DataBase!$1:$1048576,MATCH(Analyse!$F106,DataBase!$G:$G,0),MATCH(Analyse!AA$8,DataBase!$4:$4,0))</f>
        <v>0</v>
      </c>
      <c r="AB106" s="19">
        <f>INDEX(Ponderation!$W:$AA,MATCH(Analyse!AB$8,Ponderation!$W:$W,0),MATCH(Analyse!$B$5,Ponderation!$W$2:$AA$2,0))*INDEX(DataBase!$1:$1048576,MATCH(Analyse!$F106,DataBase!$G:$G,0),MATCH(Analyse!AB$8,DataBase!$4:$4,0))</f>
        <v>0</v>
      </c>
      <c r="AC106" s="19">
        <f>INDEX(Ponderation!$W:$AA,MATCH(Analyse!AC$8,Ponderation!$W:$W,0),MATCH(Analyse!$B$5,Ponderation!$W$2:$AA$2,0))*INDEX(DataBase!$1:$1048576,MATCH(Analyse!$F106,DataBase!$G:$G,0),MATCH(Analyse!AC$8,DataBase!$4:$4,0))</f>
        <v>0</v>
      </c>
      <c r="AD106" s="19">
        <f>INDEX(Ponderation!$W:$AA,MATCH(Analyse!AD$8,Ponderation!$W:$W,0),MATCH(Analyse!$B$5,Ponderation!$W$2:$AA$2,0))*INDEX(DataBase!$1:$1048576,MATCH(Analyse!$F106,DataBase!$G:$G,0),MATCH(Analyse!AD$8,DataBase!$4:$4,0))</f>
        <v>30</v>
      </c>
      <c r="AE106" s="19">
        <f>INDEX(Ponderation!$W:$AA,MATCH(Analyse!AE$8,Ponderation!$W:$W,0),MATCH(Analyse!$B$5,Ponderation!$W$2:$AA$2,0))*INDEX(DataBase!$1:$1048576,MATCH(Analyse!$F106,DataBase!$G:$G,0),MATCH(Analyse!AE$8,DataBase!$4:$4,0))</f>
        <v>0</v>
      </c>
      <c r="AF106" s="19">
        <f>INDEX(Ponderation!$W:$AA,MATCH(Analyse!AF$8,Ponderation!$W:$W,0),MATCH(Analyse!$B$5,Ponderation!$W$2:$AA$2,0))*INDEX(DataBase!$1:$1048576,MATCH(Analyse!$F106,DataBase!$G:$G,0),MATCH(Analyse!AF$8,DataBase!$4:$4,0))</f>
        <v>0</v>
      </c>
      <c r="AG106" s="19">
        <f>INDEX(Ponderation!$W:$AA,MATCH(Analyse!AG$8,Ponderation!$W:$W,0),MATCH(Analyse!$B$5,Ponderation!$W$2:$AA$2,0))*INDEX(DataBase!$1:$1048576,MATCH(Analyse!$F106,DataBase!$G:$G,0),MATCH(Analyse!AG$8,DataBase!$4:$4,0))</f>
        <v>0</v>
      </c>
      <c r="AH106" s="19">
        <f>INDEX(Ponderation!$W:$AA,MATCH(Analyse!AH$8,Ponderation!$W:$W,0),MATCH(Analyse!$B$5,Ponderation!$W$2:$AA$2,0))*INDEX(DataBase!$1:$1048576,MATCH(Analyse!$F106,DataBase!$G:$G,0),MATCH(Analyse!AH$8,DataBase!$4:$4,0))</f>
        <v>0</v>
      </c>
      <c r="AI106" s="19">
        <f>INDEX(Ponderation!$W:$AA,MATCH(Analyse!AI$8,Ponderation!$W:$W,0),MATCH(Analyse!$B$5,Ponderation!$W$2:$AA$2,0))*INDEX(DataBase!$1:$1048576,MATCH(Analyse!$F106,DataBase!$G:$G,0),MATCH(Analyse!AI$8,DataBase!$4:$4,0))</f>
        <v>10</v>
      </c>
      <c r="AJ106" s="19">
        <f>INDEX(Ponderation!$W:$AA,MATCH(Analyse!AJ$8,Ponderation!$W:$W,0),MATCH(Analyse!$B$5,Ponderation!$W$2:$AA$2,0))*INDEX(DataBase!$1:$1048576,MATCH(Analyse!$F106,DataBase!$G:$G,0),MATCH(Analyse!AJ$8,DataBase!$4:$4,0))</f>
        <v>20</v>
      </c>
      <c r="AK106" s="19">
        <f>INDEX(Ponderation!$W:$AA,MATCH(Analyse!AK$8,Ponderation!$W:$W,0),MATCH(Analyse!$B$5,Ponderation!$W$2:$AA$2,0))*INDEX(DataBase!$1:$1048576,MATCH(Analyse!$F106,DataBase!$G:$G,0),MATCH(Analyse!AK$8,DataBase!$4:$4,0))</f>
        <v>0</v>
      </c>
      <c r="AL106" s="19">
        <f>INDEX(Ponderation!$W:$AA,MATCH(Analyse!AL$8,Ponderation!$W:$W,0),MATCH(Analyse!$B$5,Ponderation!$W$2:$AA$2,0))*INDEX(DataBase!$1:$1048576,MATCH(Analyse!$F106,DataBase!$G:$G,0),MATCH(Analyse!AL$8,DataBase!$4:$4,0))</f>
        <v>0</v>
      </c>
      <c r="AM106" s="19">
        <f>INDEX(Ponderation!$W:$AA,MATCH(Analyse!AM$8,Ponderation!$W:$W,0),MATCH(Analyse!$B$5,Ponderation!$W$2:$AA$2,0))*INDEX(DataBase!$1:$1048576,MATCH(Analyse!$F106,DataBase!$G:$G,0),MATCH(Analyse!AM$8,DataBase!$4:$4,0))</f>
        <v>20</v>
      </c>
      <c r="AN106" s="19">
        <f>INDEX(Ponderation!$W:$AA,MATCH(Analyse!AN$8,Ponderation!$W:$W,0),MATCH(Analyse!$B$5,Ponderation!$W$2:$AA$2,0))*INDEX(DataBase!$1:$1048576,MATCH(Analyse!$F106,DataBase!$G:$G,0),MATCH(Analyse!AN$8,DataBase!$4:$4,0))</f>
        <v>0</v>
      </c>
      <c r="AO106" s="19">
        <f>INDEX(Ponderation!$W:$AA,MATCH(Analyse!AO$8,Ponderation!$W:$W,0),MATCH(Analyse!$B$5,Ponderation!$W$2:$AA$2,0))*INDEX(DataBase!$1:$1048576,MATCH(Analyse!$F106,DataBase!$G:$G,0),MATCH(Analyse!AO$8,DataBase!$4:$4,0))</f>
        <v>0</v>
      </c>
      <c r="AP106" s="19">
        <f>INDEX(Ponderation!$W:$AA,MATCH(Analyse!AP$8,Ponderation!$W:$W,0),MATCH(Analyse!$B$5,Ponderation!$W$2:$AA$2,0))*INDEX(DataBase!$1:$1048576,MATCH(Analyse!$F106,DataBase!$G:$G,0),MATCH(Analyse!AP$8,DataBase!$4:$4,0))</f>
        <v>0</v>
      </c>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c r="VQ106" s="1"/>
      <c r="VR106" s="1"/>
      <c r="VS106" s="1"/>
      <c r="VT106" s="1"/>
      <c r="VU106" s="1"/>
      <c r="VV106" s="1"/>
      <c r="VW106" s="1"/>
      <c r="VX106" s="1"/>
      <c r="VY106" s="1"/>
      <c r="VZ106" s="1"/>
      <c r="WA106" s="1"/>
      <c r="WB106" s="1"/>
      <c r="WC106" s="1"/>
      <c r="WD106" s="1"/>
      <c r="WE106" s="1"/>
      <c r="WF106" s="1"/>
      <c r="WG106" s="1"/>
      <c r="WH106" s="1"/>
      <c r="WI106" s="1"/>
      <c r="WJ106" s="1"/>
      <c r="WK106" s="1"/>
      <c r="WL106" s="1"/>
      <c r="WM106" s="1"/>
      <c r="WN106" s="1"/>
      <c r="WO106" s="1"/>
      <c r="WP106" s="1"/>
      <c r="WQ106" s="1"/>
      <c r="WR106" s="1"/>
      <c r="WS106" s="1"/>
      <c r="WT106" s="1"/>
      <c r="WU106" s="1"/>
      <c r="WV106" s="1"/>
      <c r="WW106" s="1"/>
      <c r="WX106" s="1"/>
      <c r="WY106" s="1"/>
      <c r="WZ106" s="1"/>
      <c r="XA106" s="1"/>
      <c r="XB106" s="1"/>
      <c r="XC106" s="1"/>
      <c r="XD106" s="1"/>
      <c r="XE106" s="1"/>
      <c r="XF106" s="1"/>
      <c r="XG106" s="1"/>
      <c r="XH106" s="1"/>
      <c r="XI106" s="1"/>
      <c r="XJ106" s="1"/>
      <c r="XK106" s="1"/>
      <c r="XL106" s="1"/>
      <c r="XM106" s="1"/>
      <c r="XN106" s="1"/>
      <c r="XO106" s="1"/>
      <c r="XP106" s="1"/>
      <c r="XQ106" s="1"/>
      <c r="XR106" s="1"/>
      <c r="XS106" s="1"/>
      <c r="XT106" s="1"/>
      <c r="XU106" s="1"/>
      <c r="XV106" s="1"/>
      <c r="XW106" s="1"/>
      <c r="XX106" s="1"/>
      <c r="XY106" s="1"/>
      <c r="XZ106" s="1"/>
      <c r="YA106" s="1"/>
      <c r="YB106" s="1"/>
      <c r="YC106" s="1"/>
      <c r="YD106" s="1"/>
      <c r="YE106" s="1"/>
      <c r="YF106" s="1"/>
      <c r="YG106" s="1"/>
      <c r="YH106" s="1"/>
      <c r="YI106" s="1"/>
      <c r="YJ106" s="1"/>
      <c r="YK106" s="1"/>
      <c r="YL106" s="1"/>
      <c r="YM106" s="1"/>
      <c r="YN106" s="1"/>
      <c r="YO106" s="1"/>
      <c r="YP106" s="1"/>
      <c r="YQ106" s="1"/>
      <c r="YR106" s="1"/>
      <c r="YS106" s="1"/>
      <c r="YT106" s="1"/>
      <c r="YU106" s="1"/>
      <c r="YV106" s="1"/>
      <c r="YW106" s="1"/>
      <c r="YX106" s="1"/>
      <c r="YY106" s="1"/>
      <c r="YZ106" s="1"/>
      <c r="ZA106" s="1"/>
      <c r="ZB106" s="1"/>
      <c r="ZC106" s="1"/>
      <c r="ZD106" s="1"/>
      <c r="ZE106" s="1"/>
      <c r="ZF106" s="1"/>
      <c r="ZG106" s="1"/>
      <c r="ZH106" s="1"/>
      <c r="ZI106" s="1"/>
      <c r="ZJ106" s="1"/>
      <c r="ZK106" s="1"/>
      <c r="ZL106" s="1"/>
      <c r="ZM106" s="1"/>
      <c r="ZN106" s="1"/>
      <c r="ZO106" s="1"/>
      <c r="ZP106" s="1"/>
      <c r="ZQ106" s="1"/>
      <c r="ZR106" s="1"/>
      <c r="ZS106" s="1"/>
      <c r="ZT106" s="1"/>
      <c r="ZU106" s="1"/>
      <c r="ZV106" s="1"/>
      <c r="ZW106" s="1"/>
      <c r="ZX106" s="1"/>
      <c r="ZY106" s="1"/>
      <c r="ZZ106" s="1"/>
      <c r="AAA106" s="1"/>
      <c r="AAB106" s="1"/>
      <c r="AAC106" s="1"/>
      <c r="AAD106" s="1"/>
      <c r="AAE106" s="1"/>
      <c r="AAF106" s="1"/>
      <c r="AAG106" s="1"/>
      <c r="AAH106" s="1"/>
      <c r="AAI106" s="1"/>
      <c r="AAJ106" s="1"/>
      <c r="AAK106" s="1"/>
      <c r="AAL106" s="1"/>
      <c r="AAM106" s="1"/>
      <c r="AAN106" s="1"/>
      <c r="AAO106" s="1"/>
      <c r="AAP106" s="1"/>
      <c r="AAQ106" s="1"/>
      <c r="AAR106" s="1"/>
      <c r="AAS106" s="1"/>
      <c r="AAT106" s="1"/>
      <c r="AAU106" s="1"/>
      <c r="AAV106" s="1"/>
      <c r="AAW106" s="1"/>
      <c r="AAX106" s="1"/>
      <c r="AAY106" s="1"/>
      <c r="AAZ106" s="1"/>
      <c r="ABA106" s="1"/>
      <c r="ABB106" s="1"/>
      <c r="ABC106" s="1"/>
      <c r="ABD106" s="1"/>
      <c r="ABE106" s="1"/>
      <c r="ABF106" s="1"/>
      <c r="ABG106" s="1"/>
      <c r="ABH106" s="1"/>
      <c r="ABI106" s="1"/>
      <c r="ABJ106" s="1"/>
      <c r="ABK106" s="1"/>
      <c r="ABL106" s="1"/>
      <c r="ABM106" s="1"/>
      <c r="ABN106" s="1"/>
      <c r="ABO106" s="1"/>
      <c r="ABP106" s="1"/>
      <c r="ABQ106" s="1"/>
      <c r="ABR106" s="1"/>
      <c r="ABS106" s="1"/>
      <c r="ABT106" s="1"/>
      <c r="ABU106" s="1"/>
      <c r="ABV106" s="1"/>
      <c r="ABW106" s="1"/>
      <c r="ABX106" s="1"/>
      <c r="ABY106" s="1"/>
      <c r="ABZ106" s="1"/>
      <c r="ACA106" s="1"/>
      <c r="ACB106" s="1"/>
      <c r="ACC106" s="1"/>
      <c r="ACD106" s="1"/>
      <c r="ACE106" s="1"/>
      <c r="ACF106" s="1"/>
      <c r="ACG106" s="1"/>
      <c r="ACH106" s="1"/>
      <c r="ACI106" s="1"/>
      <c r="ACJ106" s="1"/>
      <c r="ACK106" s="1"/>
      <c r="ACL106" s="1"/>
      <c r="ACM106" s="1"/>
      <c r="ACN106" s="1"/>
      <c r="ACO106" s="1"/>
      <c r="ACP106" s="1"/>
      <c r="ACQ106" s="1"/>
      <c r="ACR106" s="1"/>
      <c r="ACS106" s="1"/>
      <c r="ACT106" s="1"/>
      <c r="ACU106" s="1"/>
      <c r="ACV106" s="1"/>
      <c r="ACW106" s="1"/>
      <c r="ACX106" s="1"/>
      <c r="ACY106" s="1"/>
      <c r="ACZ106" s="1"/>
      <c r="ADA106" s="1"/>
      <c r="ADB106" s="1"/>
      <c r="ADC106" s="1"/>
      <c r="ADD106" s="1"/>
      <c r="ADE106" s="1"/>
      <c r="ADF106" s="1"/>
      <c r="ADG106" s="1"/>
      <c r="ADH106" s="1"/>
      <c r="ADI106" s="1"/>
      <c r="ADJ106" s="1"/>
      <c r="ADK106" s="1"/>
      <c r="ADL106" s="1"/>
      <c r="ADM106" s="1"/>
      <c r="ADN106" s="1"/>
      <c r="ADO106" s="1"/>
      <c r="ADP106" s="1"/>
      <c r="ADQ106" s="1"/>
      <c r="ADR106" s="1"/>
      <c r="ADS106" s="1"/>
      <c r="ADT106" s="1"/>
      <c r="ADU106" s="1"/>
      <c r="ADV106" s="1"/>
      <c r="ADW106" s="1"/>
      <c r="ADX106" s="1"/>
      <c r="ADY106" s="1"/>
      <c r="ADZ106" s="1"/>
      <c r="AEA106" s="1"/>
      <c r="AEB106" s="1"/>
      <c r="AEC106" s="1"/>
      <c r="AED106" s="1"/>
      <c r="AEE106" s="1"/>
      <c r="AEF106" s="1"/>
      <c r="AEG106" s="1"/>
      <c r="AEH106" s="1"/>
      <c r="AEI106" s="1"/>
      <c r="AEJ106" s="1"/>
      <c r="AEK106" s="1"/>
      <c r="AEL106" s="1"/>
      <c r="AEM106" s="1"/>
      <c r="AEN106" s="1"/>
      <c r="AEO106" s="1"/>
      <c r="AEP106" s="1"/>
      <c r="AEQ106" s="1"/>
      <c r="AER106" s="1"/>
      <c r="AES106" s="1"/>
      <c r="AET106" s="1"/>
      <c r="AEU106" s="1"/>
      <c r="AEV106" s="1"/>
      <c r="AEW106" s="1"/>
      <c r="AEX106" s="1"/>
      <c r="AEY106" s="1"/>
      <c r="AEZ106" s="1"/>
      <c r="AFA106" s="1"/>
      <c r="AFB106" s="1"/>
      <c r="AFC106" s="1"/>
      <c r="AFD106" s="1"/>
      <c r="AFE106" s="1"/>
      <c r="AFF106" s="1"/>
      <c r="AFG106" s="1"/>
      <c r="AFH106" s="1"/>
      <c r="AFI106" s="1"/>
      <c r="AFJ106" s="1"/>
      <c r="AFK106" s="1"/>
      <c r="AFL106" s="1"/>
      <c r="AFM106" s="1"/>
      <c r="AFN106" s="1"/>
      <c r="AFO106" s="1"/>
      <c r="AFP106" s="1"/>
      <c r="AFQ106" s="1"/>
      <c r="AFR106" s="1"/>
      <c r="AFS106" s="1"/>
      <c r="AFT106" s="1"/>
      <c r="AFU106" s="1"/>
      <c r="AFV106" s="1"/>
      <c r="AFW106" s="1"/>
      <c r="AFX106" s="1"/>
      <c r="AFY106" s="1"/>
      <c r="AFZ106" s="1"/>
      <c r="AGA106" s="1"/>
      <c r="AGB106" s="1"/>
      <c r="AGC106" s="1"/>
      <c r="AGD106" s="1"/>
      <c r="AGE106" s="1"/>
      <c r="AGF106" s="1"/>
      <c r="AGG106" s="1"/>
      <c r="AGH106" s="1"/>
      <c r="AGI106" s="1"/>
      <c r="AGJ106" s="1"/>
      <c r="AGK106" s="1"/>
      <c r="AGL106" s="1"/>
      <c r="AGM106" s="1"/>
      <c r="AGN106" s="1"/>
      <c r="AGO106" s="1"/>
      <c r="AGP106" s="1"/>
      <c r="AGQ106" s="1"/>
      <c r="AGR106" s="1"/>
      <c r="AGS106" s="1"/>
      <c r="AGT106" s="1"/>
      <c r="AGU106" s="1"/>
      <c r="AGV106" s="1"/>
      <c r="AGW106" s="1"/>
      <c r="AGX106" s="1"/>
      <c r="AGY106" s="1"/>
      <c r="AGZ106" s="1"/>
      <c r="AHA106" s="1"/>
      <c r="AHB106" s="1"/>
      <c r="AHC106" s="1"/>
      <c r="AHD106" s="1"/>
      <c r="AHE106" s="1"/>
      <c r="AHF106" s="1"/>
      <c r="AHG106" s="1"/>
      <c r="AHH106" s="1"/>
      <c r="AHI106" s="1"/>
      <c r="AHJ106" s="1"/>
      <c r="AHK106" s="1"/>
      <c r="AHL106" s="1"/>
      <c r="AHM106" s="1"/>
      <c r="AHN106" s="1"/>
      <c r="AHO106" s="1"/>
      <c r="AHP106" s="1"/>
      <c r="AHQ106" s="1"/>
      <c r="AHR106" s="1"/>
      <c r="AHS106" s="1"/>
      <c r="AHT106" s="1"/>
      <c r="AHU106" s="1"/>
      <c r="AHV106" s="1"/>
      <c r="AHW106" s="1"/>
      <c r="AHX106" s="1"/>
      <c r="AHY106" s="1"/>
      <c r="AHZ106" s="1"/>
      <c r="AIA106" s="1"/>
      <c r="AIB106" s="1"/>
      <c r="AIC106" s="1"/>
      <c r="AID106" s="1"/>
      <c r="AIE106" s="1"/>
      <c r="AIF106" s="1"/>
      <c r="AIG106" s="1"/>
      <c r="AIH106" s="1"/>
      <c r="AII106" s="1"/>
      <c r="AIJ106" s="1"/>
      <c r="AIK106" s="1"/>
      <c r="AIL106" s="1"/>
      <c r="AIM106" s="1"/>
      <c r="AIN106" s="1"/>
      <c r="AIO106" s="1"/>
      <c r="AIP106" s="1"/>
      <c r="AIQ106" s="1"/>
      <c r="AIR106" s="1"/>
      <c r="AIS106" s="1"/>
      <c r="AIT106" s="1"/>
      <c r="AIU106" s="1"/>
      <c r="AIV106" s="1"/>
      <c r="AIW106" s="1"/>
      <c r="AIX106" s="1"/>
      <c r="AIY106" s="1"/>
      <c r="AIZ106" s="1"/>
      <c r="AJA106" s="1"/>
      <c r="AJB106" s="1"/>
      <c r="AJC106" s="1"/>
      <c r="AJD106" s="1"/>
      <c r="AJE106" s="1"/>
      <c r="AJF106" s="1"/>
      <c r="AJG106" s="1"/>
      <c r="AJH106" s="1"/>
      <c r="AJI106" s="1"/>
      <c r="AJJ106" s="1"/>
      <c r="AJK106" s="1"/>
      <c r="AJL106" s="1"/>
      <c r="AJM106" s="1"/>
      <c r="AJN106" s="1"/>
      <c r="AJO106" s="1"/>
      <c r="AJP106" s="1"/>
      <c r="AJQ106" s="1"/>
      <c r="AJR106" s="1"/>
      <c r="AJS106" s="1"/>
      <c r="AJT106" s="1"/>
      <c r="AJU106" s="1"/>
      <c r="AJV106" s="1"/>
      <c r="AJW106" s="1"/>
      <c r="AJX106" s="1"/>
      <c r="AJY106" s="1"/>
      <c r="AJZ106" s="1"/>
      <c r="AKA106" s="1"/>
      <c r="AKB106" s="1"/>
      <c r="AKC106" s="1"/>
      <c r="AKD106" s="1"/>
      <c r="AKE106" s="1"/>
      <c r="AKF106" s="1"/>
      <c r="AKG106" s="1"/>
      <c r="AKH106" s="1"/>
      <c r="AKI106" s="1"/>
      <c r="AKJ106" s="1"/>
      <c r="AKK106" s="1"/>
      <c r="AKL106" s="1"/>
      <c r="AKM106" s="1"/>
      <c r="AKN106" s="1"/>
      <c r="AKO106" s="1"/>
      <c r="AKP106" s="1"/>
      <c r="AKQ106" s="1"/>
      <c r="AKR106" s="1"/>
      <c r="AKS106" s="1"/>
      <c r="AKT106" s="1"/>
      <c r="AKU106" s="1"/>
      <c r="AKV106" s="1"/>
      <c r="AKW106" s="1"/>
      <c r="AKX106" s="1"/>
      <c r="AKY106" s="1"/>
      <c r="AKZ106" s="1"/>
      <c r="ALA106" s="1"/>
      <c r="ALB106" s="1"/>
      <c r="ALC106" s="1"/>
      <c r="ALD106" s="1"/>
      <c r="ALE106" s="1"/>
      <c r="ALF106" s="1"/>
      <c r="ALG106" s="1"/>
      <c r="ALH106" s="1"/>
      <c r="ALI106" s="1"/>
      <c r="ALJ106" s="1"/>
      <c r="ALK106" s="1"/>
      <c r="ALL106" s="1"/>
      <c r="ALM106" s="1"/>
      <c r="ALN106" s="1"/>
      <c r="ALO106" s="1"/>
      <c r="ALP106" s="1"/>
      <c r="ALQ106" s="1"/>
      <c r="ALR106" s="1"/>
      <c r="ALS106" s="1"/>
      <c r="ALT106" s="1"/>
      <c r="ALU106" s="1"/>
      <c r="ALV106"/>
      <c r="ALW106"/>
      <c r="ALX106"/>
    </row>
    <row r="107" spans="1:1012" ht="18">
      <c r="A107" s="112" t="str">
        <f>DataBase!B103</f>
        <v>Rutilus rutilus</v>
      </c>
      <c r="B107" s="112" t="str">
        <f>DataBase!C103</f>
        <v>Cyp3A</v>
      </c>
      <c r="C107" s="112" t="str">
        <f>DataBase!D103</f>
        <v>Continental</v>
      </c>
      <c r="D107" s="112" t="str">
        <f>DataBase!E103</f>
        <v>JM. Porcher</v>
      </c>
      <c r="E107" s="112" t="str">
        <f>DataBase!F103</f>
        <v>SEBIO</v>
      </c>
      <c r="F107" s="20" t="str">
        <f t="shared" si="2"/>
        <v>Rutilus rutilus Cyp3A</v>
      </c>
      <c r="G107" s="20">
        <f>_xlfn.RANK.EQ(H107,$H$9:$H$997,0)+COUNTIF(H$8:H106,H107)</f>
        <v>236</v>
      </c>
      <c r="H107" s="20">
        <f t="shared" si="3"/>
        <v>220</v>
      </c>
      <c r="I107" s="19">
        <f>INDEX(Ponderation!$W:$AA,MATCH(Analyse!I$8,Ponderation!$W:$W,0),MATCH(Analyse!$B$5,Ponderation!$W$2:$AA$2,0))*INDEX(DataBase!$1:$1048576,MATCH(Analyse!$F107,DataBase!$G:$G,0),MATCH(Analyse!I$8,DataBase!$4:$4,0))</f>
        <v>30</v>
      </c>
      <c r="J107" s="19">
        <f>INDEX(Ponderation!$W:$AA,MATCH(Analyse!J$8,Ponderation!$W:$W,0),MATCH(Analyse!$B$5,Ponderation!$W$2:$AA$2,0))*INDEX(DataBase!$1:$1048576,MATCH(Analyse!$F107,DataBase!$G:$G,0),MATCH(Analyse!J$8,DataBase!$4:$4,0))</f>
        <v>0</v>
      </c>
      <c r="K107" s="19">
        <f>INDEX(Ponderation!$W:$AA,MATCH(Analyse!K$8,Ponderation!$W:$W,0),MATCH(Analyse!$B$5,Ponderation!$W$2:$AA$2,0))*INDEX(DataBase!$1:$1048576,MATCH(Analyse!$F107,DataBase!$G:$G,0),MATCH(Analyse!K$8,DataBase!$4:$4,0))</f>
        <v>0</v>
      </c>
      <c r="L107" s="19">
        <f>INDEX(Ponderation!$W:$AA,MATCH(Analyse!L$8,Ponderation!$W:$W,0),MATCH(Analyse!$B$5,Ponderation!$W$2:$AA$2,0))*INDEX(DataBase!$1:$1048576,MATCH(Analyse!$F107,DataBase!$G:$G,0),MATCH(Analyse!L$8,DataBase!$4:$4,0))</f>
        <v>0</v>
      </c>
      <c r="M107" s="19">
        <f>INDEX(Ponderation!$W:$AA,MATCH(Analyse!M$8,Ponderation!$W:$W,0),MATCH(Analyse!$B$5,Ponderation!$W$2:$AA$2,0))*INDEX(DataBase!$1:$1048576,MATCH(Analyse!$F107,DataBase!$G:$G,0),MATCH(Analyse!M$8,DataBase!$4:$4,0))</f>
        <v>0</v>
      </c>
      <c r="N107" s="19">
        <f>INDEX(Ponderation!$W:$AA,MATCH(Analyse!N$8,Ponderation!$W:$W,0),MATCH(Analyse!$B$5,Ponderation!$W$2:$AA$2,0))*INDEX(DataBase!$1:$1048576,MATCH(Analyse!$F107,DataBase!$G:$G,0),MATCH(Analyse!N$8,DataBase!$4:$4,0))</f>
        <v>10</v>
      </c>
      <c r="O107" s="19">
        <f>INDEX(Ponderation!$W:$AA,MATCH(Analyse!O$8,Ponderation!$W:$W,0),MATCH(Analyse!$B$5,Ponderation!$W$2:$AA$2,0))*INDEX(DataBase!$1:$1048576,MATCH(Analyse!$F107,DataBase!$G:$G,0),MATCH(Analyse!O$8,DataBase!$4:$4,0))</f>
        <v>0</v>
      </c>
      <c r="P107" s="19">
        <f>INDEX(Ponderation!$W:$AA,MATCH(Analyse!P$8,Ponderation!$W:$W,0),MATCH(Analyse!$B$5,Ponderation!$W$2:$AA$2,0))*INDEX(DataBase!$1:$1048576,MATCH(Analyse!$F107,DataBase!$G:$G,0),MATCH(Analyse!P$8,DataBase!$4:$4,0))</f>
        <v>20</v>
      </c>
      <c r="Q107" s="19">
        <f>INDEX(Ponderation!$W:$AA,MATCH(Analyse!Q$8,Ponderation!$W:$W,0),MATCH(Analyse!$B$5,Ponderation!$W$2:$AA$2,0))*INDEX(DataBase!$1:$1048576,MATCH(Analyse!$F107,DataBase!$G:$G,0),MATCH(Analyse!Q$8,DataBase!$4:$4,0))</f>
        <v>0</v>
      </c>
      <c r="R107" s="19">
        <f>INDEX(Ponderation!$W:$AA,MATCH(Analyse!R$8,Ponderation!$W:$W,0),MATCH(Analyse!$B$5,Ponderation!$W$2:$AA$2,0))*INDEX(DataBase!$1:$1048576,MATCH(Analyse!$F107,DataBase!$G:$G,0),MATCH(Analyse!R$8,DataBase!$4:$4,0))</f>
        <v>30</v>
      </c>
      <c r="S107" s="19">
        <f>INDEX(Ponderation!$W:$AA,MATCH(Analyse!S$8,Ponderation!$W:$W,0),MATCH(Analyse!$B$5,Ponderation!$W$2:$AA$2,0))*INDEX(DataBase!$1:$1048576,MATCH(Analyse!$F107,DataBase!$G:$G,0),MATCH(Analyse!S$8,DataBase!$4:$4,0))</f>
        <v>0</v>
      </c>
      <c r="T107" s="19">
        <f>INDEX(Ponderation!$W:$AA,MATCH(Analyse!T$8,Ponderation!$W:$W,0),MATCH(Analyse!$B$5,Ponderation!$W$2:$AA$2,0))*INDEX(DataBase!$1:$1048576,MATCH(Analyse!$F107,DataBase!$G:$G,0),MATCH(Analyse!T$8,DataBase!$4:$4,0))</f>
        <v>0</v>
      </c>
      <c r="U107" s="19">
        <f>INDEX(Ponderation!$W:$AA,MATCH(Analyse!U$8,Ponderation!$W:$W,0),MATCH(Analyse!$B$5,Ponderation!$W$2:$AA$2,0))*INDEX(DataBase!$1:$1048576,MATCH(Analyse!$F107,DataBase!$G:$G,0),MATCH(Analyse!U$8,DataBase!$4:$4,0))</f>
        <v>0</v>
      </c>
      <c r="V107" s="19">
        <f>INDEX(Ponderation!$W:$AA,MATCH(Analyse!V$8,Ponderation!$W:$W,0),MATCH(Analyse!$B$5,Ponderation!$W$2:$AA$2,0))*INDEX(DataBase!$1:$1048576,MATCH(Analyse!$F107,DataBase!$G:$G,0),MATCH(Analyse!V$8,DataBase!$4:$4,0))</f>
        <v>20</v>
      </c>
      <c r="W107" s="19">
        <f>INDEX(Ponderation!$W:$AA,MATCH(Analyse!W$8,Ponderation!$W:$W,0),MATCH(Analyse!$B$5,Ponderation!$W$2:$AA$2,0))*INDEX(DataBase!$1:$1048576,MATCH(Analyse!$F107,DataBase!$G:$G,0),MATCH(Analyse!W$8,DataBase!$4:$4,0))</f>
        <v>0</v>
      </c>
      <c r="X107" s="19">
        <f>INDEX(Ponderation!$W:$AA,MATCH(Analyse!X$8,Ponderation!$W:$W,0),MATCH(Analyse!$B$5,Ponderation!$W$2:$AA$2,0))*INDEX(DataBase!$1:$1048576,MATCH(Analyse!$F107,DataBase!$G:$G,0),MATCH(Analyse!X$8,DataBase!$4:$4,0))</f>
        <v>10</v>
      </c>
      <c r="Y107" s="19">
        <f>INDEX(Ponderation!$W:$AA,MATCH(Analyse!Y$8,Ponderation!$W:$W,0),MATCH(Analyse!$B$5,Ponderation!$W$2:$AA$2,0))*INDEX(DataBase!$1:$1048576,MATCH(Analyse!$F107,DataBase!$G:$G,0),MATCH(Analyse!Y$8,DataBase!$4:$4,0))</f>
        <v>10</v>
      </c>
      <c r="Z107" s="19">
        <f>INDEX(Ponderation!$W:$AA,MATCH(Analyse!Z$8,Ponderation!$W:$W,0),MATCH(Analyse!$B$5,Ponderation!$W$2:$AA$2,0))*INDEX(DataBase!$1:$1048576,MATCH(Analyse!$F107,DataBase!$G:$G,0),MATCH(Analyse!Z$8,DataBase!$4:$4,0))</f>
        <v>10</v>
      </c>
      <c r="AA107" s="19">
        <f>INDEX(Ponderation!$W:$AA,MATCH(Analyse!AA$8,Ponderation!$W:$W,0),MATCH(Analyse!$B$5,Ponderation!$W$2:$AA$2,0))*INDEX(DataBase!$1:$1048576,MATCH(Analyse!$F107,DataBase!$G:$G,0),MATCH(Analyse!AA$8,DataBase!$4:$4,0))</f>
        <v>0</v>
      </c>
      <c r="AB107" s="19">
        <f>INDEX(Ponderation!$W:$AA,MATCH(Analyse!AB$8,Ponderation!$W:$W,0),MATCH(Analyse!$B$5,Ponderation!$W$2:$AA$2,0))*INDEX(DataBase!$1:$1048576,MATCH(Analyse!$F107,DataBase!$G:$G,0),MATCH(Analyse!AB$8,DataBase!$4:$4,0))</f>
        <v>0</v>
      </c>
      <c r="AC107" s="19">
        <f>INDEX(Ponderation!$W:$AA,MATCH(Analyse!AC$8,Ponderation!$W:$W,0),MATCH(Analyse!$B$5,Ponderation!$W$2:$AA$2,0))*INDEX(DataBase!$1:$1048576,MATCH(Analyse!$F107,DataBase!$G:$G,0),MATCH(Analyse!AC$8,DataBase!$4:$4,0))</f>
        <v>0</v>
      </c>
      <c r="AD107" s="19">
        <f>INDEX(Ponderation!$W:$AA,MATCH(Analyse!AD$8,Ponderation!$W:$W,0),MATCH(Analyse!$B$5,Ponderation!$W$2:$AA$2,0))*INDEX(DataBase!$1:$1048576,MATCH(Analyse!$F107,DataBase!$G:$G,0),MATCH(Analyse!AD$8,DataBase!$4:$4,0))</f>
        <v>30</v>
      </c>
      <c r="AE107" s="19">
        <f>INDEX(Ponderation!$W:$AA,MATCH(Analyse!AE$8,Ponderation!$W:$W,0),MATCH(Analyse!$B$5,Ponderation!$W$2:$AA$2,0))*INDEX(DataBase!$1:$1048576,MATCH(Analyse!$F107,DataBase!$G:$G,0),MATCH(Analyse!AE$8,DataBase!$4:$4,0))</f>
        <v>0</v>
      </c>
      <c r="AF107" s="19">
        <f>INDEX(Ponderation!$W:$AA,MATCH(Analyse!AF$8,Ponderation!$W:$W,0),MATCH(Analyse!$B$5,Ponderation!$W$2:$AA$2,0))*INDEX(DataBase!$1:$1048576,MATCH(Analyse!$F107,DataBase!$G:$G,0),MATCH(Analyse!AF$8,DataBase!$4:$4,0))</f>
        <v>0</v>
      </c>
      <c r="AG107" s="19">
        <f>INDEX(Ponderation!$W:$AA,MATCH(Analyse!AG$8,Ponderation!$W:$W,0),MATCH(Analyse!$B$5,Ponderation!$W$2:$AA$2,0))*INDEX(DataBase!$1:$1048576,MATCH(Analyse!$F107,DataBase!$G:$G,0),MATCH(Analyse!AG$8,DataBase!$4:$4,0))</f>
        <v>0</v>
      </c>
      <c r="AH107" s="19">
        <f>INDEX(Ponderation!$W:$AA,MATCH(Analyse!AH$8,Ponderation!$W:$W,0),MATCH(Analyse!$B$5,Ponderation!$W$2:$AA$2,0))*INDEX(DataBase!$1:$1048576,MATCH(Analyse!$F107,DataBase!$G:$G,0),MATCH(Analyse!AH$8,DataBase!$4:$4,0))</f>
        <v>0</v>
      </c>
      <c r="AI107" s="19">
        <f>INDEX(Ponderation!$W:$AA,MATCH(Analyse!AI$8,Ponderation!$W:$W,0),MATCH(Analyse!$B$5,Ponderation!$W$2:$AA$2,0))*INDEX(DataBase!$1:$1048576,MATCH(Analyse!$F107,DataBase!$G:$G,0),MATCH(Analyse!AI$8,DataBase!$4:$4,0))</f>
        <v>10</v>
      </c>
      <c r="AJ107" s="19">
        <f>INDEX(Ponderation!$W:$AA,MATCH(Analyse!AJ$8,Ponderation!$W:$W,0),MATCH(Analyse!$B$5,Ponderation!$W$2:$AA$2,0))*INDEX(DataBase!$1:$1048576,MATCH(Analyse!$F107,DataBase!$G:$G,0),MATCH(Analyse!AJ$8,DataBase!$4:$4,0))</f>
        <v>20</v>
      </c>
      <c r="AK107" s="19">
        <f>INDEX(Ponderation!$W:$AA,MATCH(Analyse!AK$8,Ponderation!$W:$W,0),MATCH(Analyse!$B$5,Ponderation!$W$2:$AA$2,0))*INDEX(DataBase!$1:$1048576,MATCH(Analyse!$F107,DataBase!$G:$G,0),MATCH(Analyse!AK$8,DataBase!$4:$4,0))</f>
        <v>0</v>
      </c>
      <c r="AL107" s="19">
        <f>INDEX(Ponderation!$W:$AA,MATCH(Analyse!AL$8,Ponderation!$W:$W,0),MATCH(Analyse!$B$5,Ponderation!$W$2:$AA$2,0))*INDEX(DataBase!$1:$1048576,MATCH(Analyse!$F107,DataBase!$G:$G,0),MATCH(Analyse!AL$8,DataBase!$4:$4,0))</f>
        <v>0</v>
      </c>
      <c r="AM107" s="19">
        <f>INDEX(Ponderation!$W:$AA,MATCH(Analyse!AM$8,Ponderation!$W:$W,0),MATCH(Analyse!$B$5,Ponderation!$W$2:$AA$2,0))*INDEX(DataBase!$1:$1048576,MATCH(Analyse!$F107,DataBase!$G:$G,0),MATCH(Analyse!AM$8,DataBase!$4:$4,0))</f>
        <v>20</v>
      </c>
      <c r="AN107" s="19">
        <f>INDEX(Ponderation!$W:$AA,MATCH(Analyse!AN$8,Ponderation!$W:$W,0),MATCH(Analyse!$B$5,Ponderation!$W$2:$AA$2,0))*INDEX(DataBase!$1:$1048576,MATCH(Analyse!$F107,DataBase!$G:$G,0),MATCH(Analyse!AN$8,DataBase!$4:$4,0))</f>
        <v>0</v>
      </c>
      <c r="AO107" s="19">
        <f>INDEX(Ponderation!$W:$AA,MATCH(Analyse!AO$8,Ponderation!$W:$W,0),MATCH(Analyse!$B$5,Ponderation!$W$2:$AA$2,0))*INDEX(DataBase!$1:$1048576,MATCH(Analyse!$F107,DataBase!$G:$G,0),MATCH(Analyse!AO$8,DataBase!$4:$4,0))</f>
        <v>0</v>
      </c>
      <c r="AP107" s="19">
        <f>INDEX(Ponderation!$W:$AA,MATCH(Analyse!AP$8,Ponderation!$W:$W,0),MATCH(Analyse!$B$5,Ponderation!$W$2:$AA$2,0))*INDEX(DataBase!$1:$1048576,MATCH(Analyse!$F107,DataBase!$G:$G,0),MATCH(Analyse!AP$8,DataBase!$4:$4,0))</f>
        <v>0</v>
      </c>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c r="AKT107" s="1"/>
      <c r="AKU107" s="1"/>
      <c r="AKV107" s="1"/>
      <c r="AKW107" s="1"/>
      <c r="AKX107" s="1"/>
      <c r="AKY107" s="1"/>
      <c r="AKZ107" s="1"/>
      <c r="ALA107" s="1"/>
      <c r="ALB107" s="1"/>
      <c r="ALC107" s="1"/>
      <c r="ALD107" s="1"/>
      <c r="ALE107" s="1"/>
      <c r="ALF107" s="1"/>
      <c r="ALG107" s="1"/>
      <c r="ALH107" s="1"/>
      <c r="ALI107" s="1"/>
      <c r="ALJ107" s="1"/>
      <c r="ALK107" s="1"/>
      <c r="ALL107" s="1"/>
      <c r="ALM107" s="1"/>
      <c r="ALN107" s="1"/>
      <c r="ALO107" s="1"/>
      <c r="ALP107" s="1"/>
      <c r="ALQ107" s="1"/>
      <c r="ALR107" s="1"/>
      <c r="ALS107" s="1"/>
      <c r="ALT107" s="1"/>
      <c r="ALU107" s="1"/>
      <c r="ALV107"/>
      <c r="ALW107"/>
      <c r="ALX107"/>
    </row>
    <row r="108" spans="1:1012" ht="18">
      <c r="A108" s="112" t="str">
        <f>DataBase!B104</f>
        <v>Gobio gobio</v>
      </c>
      <c r="B108" s="112" t="str">
        <f>DataBase!C104</f>
        <v>Ovotestis</v>
      </c>
      <c r="C108" s="112" t="str">
        <f>DataBase!D104</f>
        <v>Continental</v>
      </c>
      <c r="D108" s="112" t="str">
        <f>DataBase!E104</f>
        <v>JM. Porcher</v>
      </c>
      <c r="E108" s="112" t="str">
        <f>DataBase!F104</f>
        <v>SEBIO</v>
      </c>
      <c r="F108" s="20" t="str">
        <f t="shared" si="2"/>
        <v>Gobio gobio Ovotestis</v>
      </c>
      <c r="G108" s="20">
        <f>_xlfn.RANK.EQ(H108,$H$9:$H$997,0)+COUNTIF(H$8:H107,H108)</f>
        <v>305</v>
      </c>
      <c r="H108" s="20">
        <f t="shared" si="3"/>
        <v>190</v>
      </c>
      <c r="I108" s="19">
        <f>INDEX(Ponderation!$W:$AA,MATCH(Analyse!I$8,Ponderation!$W:$W,0),MATCH(Analyse!$B$5,Ponderation!$W$2:$AA$2,0))*INDEX(DataBase!$1:$1048576,MATCH(Analyse!$F108,DataBase!$G:$G,0),MATCH(Analyse!I$8,DataBase!$4:$4,0))</f>
        <v>30</v>
      </c>
      <c r="J108" s="19">
        <f>INDEX(Ponderation!$W:$AA,MATCH(Analyse!J$8,Ponderation!$W:$W,0),MATCH(Analyse!$B$5,Ponderation!$W$2:$AA$2,0))*INDEX(DataBase!$1:$1048576,MATCH(Analyse!$F108,DataBase!$G:$G,0),MATCH(Analyse!J$8,DataBase!$4:$4,0))</f>
        <v>0</v>
      </c>
      <c r="K108" s="19">
        <f>INDEX(Ponderation!$W:$AA,MATCH(Analyse!K$8,Ponderation!$W:$W,0),MATCH(Analyse!$B$5,Ponderation!$W$2:$AA$2,0))*INDEX(DataBase!$1:$1048576,MATCH(Analyse!$F108,DataBase!$G:$G,0),MATCH(Analyse!K$8,DataBase!$4:$4,0))</f>
        <v>0</v>
      </c>
      <c r="L108" s="19">
        <f>INDEX(Ponderation!$W:$AA,MATCH(Analyse!L$8,Ponderation!$W:$W,0),MATCH(Analyse!$B$5,Ponderation!$W$2:$AA$2,0))*INDEX(DataBase!$1:$1048576,MATCH(Analyse!$F108,DataBase!$G:$G,0),MATCH(Analyse!L$8,DataBase!$4:$4,0))</f>
        <v>0</v>
      </c>
      <c r="M108" s="19">
        <f>INDEX(Ponderation!$W:$AA,MATCH(Analyse!M$8,Ponderation!$W:$W,0),MATCH(Analyse!$B$5,Ponderation!$W$2:$AA$2,0))*INDEX(DataBase!$1:$1048576,MATCH(Analyse!$F108,DataBase!$G:$G,0),MATCH(Analyse!M$8,DataBase!$4:$4,0))</f>
        <v>0</v>
      </c>
      <c r="N108" s="19">
        <f>INDEX(Ponderation!$W:$AA,MATCH(Analyse!N$8,Ponderation!$W:$W,0),MATCH(Analyse!$B$5,Ponderation!$W$2:$AA$2,0))*INDEX(DataBase!$1:$1048576,MATCH(Analyse!$F108,DataBase!$G:$G,0),MATCH(Analyse!N$8,DataBase!$4:$4,0))</f>
        <v>0</v>
      </c>
      <c r="O108" s="19">
        <f>INDEX(Ponderation!$W:$AA,MATCH(Analyse!O$8,Ponderation!$W:$W,0),MATCH(Analyse!$B$5,Ponderation!$W$2:$AA$2,0))*INDEX(DataBase!$1:$1048576,MATCH(Analyse!$F108,DataBase!$G:$G,0),MATCH(Analyse!O$8,DataBase!$4:$4,0))</f>
        <v>0</v>
      </c>
      <c r="P108" s="19">
        <f>INDEX(Ponderation!$W:$AA,MATCH(Analyse!P$8,Ponderation!$W:$W,0),MATCH(Analyse!$B$5,Ponderation!$W$2:$AA$2,0))*INDEX(DataBase!$1:$1048576,MATCH(Analyse!$F108,DataBase!$G:$G,0),MATCH(Analyse!P$8,DataBase!$4:$4,0))</f>
        <v>20</v>
      </c>
      <c r="Q108" s="19">
        <f>INDEX(Ponderation!$W:$AA,MATCH(Analyse!Q$8,Ponderation!$W:$W,0),MATCH(Analyse!$B$5,Ponderation!$W$2:$AA$2,0))*INDEX(DataBase!$1:$1048576,MATCH(Analyse!$F108,DataBase!$G:$G,0),MATCH(Analyse!Q$8,DataBase!$4:$4,0))</f>
        <v>0</v>
      </c>
      <c r="R108" s="19">
        <f>INDEX(Ponderation!$W:$AA,MATCH(Analyse!R$8,Ponderation!$W:$W,0),MATCH(Analyse!$B$5,Ponderation!$W$2:$AA$2,0))*INDEX(DataBase!$1:$1048576,MATCH(Analyse!$F108,DataBase!$G:$G,0),MATCH(Analyse!R$8,DataBase!$4:$4,0))</f>
        <v>30</v>
      </c>
      <c r="S108" s="19">
        <f>INDEX(Ponderation!$W:$AA,MATCH(Analyse!S$8,Ponderation!$W:$W,0),MATCH(Analyse!$B$5,Ponderation!$W$2:$AA$2,0))*INDEX(DataBase!$1:$1048576,MATCH(Analyse!$F108,DataBase!$G:$G,0),MATCH(Analyse!S$8,DataBase!$4:$4,0))</f>
        <v>0</v>
      </c>
      <c r="T108" s="19">
        <f>INDEX(Ponderation!$W:$AA,MATCH(Analyse!T$8,Ponderation!$W:$W,0),MATCH(Analyse!$B$5,Ponderation!$W$2:$AA$2,0))*INDEX(DataBase!$1:$1048576,MATCH(Analyse!$F108,DataBase!$G:$G,0),MATCH(Analyse!T$8,DataBase!$4:$4,0))</f>
        <v>0</v>
      </c>
      <c r="U108" s="19">
        <f>INDEX(Ponderation!$W:$AA,MATCH(Analyse!U$8,Ponderation!$W:$W,0),MATCH(Analyse!$B$5,Ponderation!$W$2:$AA$2,0))*INDEX(DataBase!$1:$1048576,MATCH(Analyse!$F108,DataBase!$G:$G,0),MATCH(Analyse!U$8,DataBase!$4:$4,0))</f>
        <v>0</v>
      </c>
      <c r="V108" s="19">
        <f>INDEX(Ponderation!$W:$AA,MATCH(Analyse!V$8,Ponderation!$W:$W,0),MATCH(Analyse!$B$5,Ponderation!$W$2:$AA$2,0))*INDEX(DataBase!$1:$1048576,MATCH(Analyse!$F108,DataBase!$G:$G,0),MATCH(Analyse!V$8,DataBase!$4:$4,0))</f>
        <v>20</v>
      </c>
      <c r="W108" s="19">
        <f>INDEX(Ponderation!$W:$AA,MATCH(Analyse!W$8,Ponderation!$W:$W,0),MATCH(Analyse!$B$5,Ponderation!$W$2:$AA$2,0))*INDEX(DataBase!$1:$1048576,MATCH(Analyse!$F108,DataBase!$G:$G,0),MATCH(Analyse!W$8,DataBase!$4:$4,0))</f>
        <v>0</v>
      </c>
      <c r="X108" s="19">
        <f>INDEX(Ponderation!$W:$AA,MATCH(Analyse!X$8,Ponderation!$W:$W,0),MATCH(Analyse!$B$5,Ponderation!$W$2:$AA$2,0))*INDEX(DataBase!$1:$1048576,MATCH(Analyse!$F108,DataBase!$G:$G,0),MATCH(Analyse!X$8,DataBase!$4:$4,0))</f>
        <v>10</v>
      </c>
      <c r="Y108" s="19">
        <f>INDEX(Ponderation!$W:$AA,MATCH(Analyse!Y$8,Ponderation!$W:$W,0),MATCH(Analyse!$B$5,Ponderation!$W$2:$AA$2,0))*INDEX(DataBase!$1:$1048576,MATCH(Analyse!$F108,DataBase!$G:$G,0),MATCH(Analyse!Y$8,DataBase!$4:$4,0))</f>
        <v>10</v>
      </c>
      <c r="Z108" s="19">
        <f>INDEX(Ponderation!$W:$AA,MATCH(Analyse!Z$8,Ponderation!$W:$W,0),MATCH(Analyse!$B$5,Ponderation!$W$2:$AA$2,0))*INDEX(DataBase!$1:$1048576,MATCH(Analyse!$F108,DataBase!$G:$G,0),MATCH(Analyse!Z$8,DataBase!$4:$4,0))</f>
        <v>0</v>
      </c>
      <c r="AA108" s="19">
        <f>INDEX(Ponderation!$W:$AA,MATCH(Analyse!AA$8,Ponderation!$W:$W,0),MATCH(Analyse!$B$5,Ponderation!$W$2:$AA$2,0))*INDEX(DataBase!$1:$1048576,MATCH(Analyse!$F108,DataBase!$G:$G,0),MATCH(Analyse!AA$8,DataBase!$4:$4,0))</f>
        <v>0</v>
      </c>
      <c r="AB108" s="19">
        <f>INDEX(Ponderation!$W:$AA,MATCH(Analyse!AB$8,Ponderation!$W:$W,0),MATCH(Analyse!$B$5,Ponderation!$W$2:$AA$2,0))*INDEX(DataBase!$1:$1048576,MATCH(Analyse!$F108,DataBase!$G:$G,0),MATCH(Analyse!AB$8,DataBase!$4:$4,0))</f>
        <v>0</v>
      </c>
      <c r="AC108" s="19">
        <f>INDEX(Ponderation!$W:$AA,MATCH(Analyse!AC$8,Ponderation!$W:$W,0),MATCH(Analyse!$B$5,Ponderation!$W$2:$AA$2,0))*INDEX(DataBase!$1:$1048576,MATCH(Analyse!$F108,DataBase!$G:$G,0),MATCH(Analyse!AC$8,DataBase!$4:$4,0))</f>
        <v>0</v>
      </c>
      <c r="AD108" s="19">
        <f>INDEX(Ponderation!$W:$AA,MATCH(Analyse!AD$8,Ponderation!$W:$W,0),MATCH(Analyse!$B$5,Ponderation!$W$2:$AA$2,0))*INDEX(DataBase!$1:$1048576,MATCH(Analyse!$F108,DataBase!$G:$G,0),MATCH(Analyse!AD$8,DataBase!$4:$4,0))</f>
        <v>30</v>
      </c>
      <c r="AE108" s="19">
        <f>INDEX(Ponderation!$W:$AA,MATCH(Analyse!AE$8,Ponderation!$W:$W,0),MATCH(Analyse!$B$5,Ponderation!$W$2:$AA$2,0))*INDEX(DataBase!$1:$1048576,MATCH(Analyse!$F108,DataBase!$G:$G,0),MATCH(Analyse!AE$8,DataBase!$4:$4,0))</f>
        <v>0</v>
      </c>
      <c r="AF108" s="19">
        <f>INDEX(Ponderation!$W:$AA,MATCH(Analyse!AF$8,Ponderation!$W:$W,0),MATCH(Analyse!$B$5,Ponderation!$W$2:$AA$2,0))*INDEX(DataBase!$1:$1048576,MATCH(Analyse!$F108,DataBase!$G:$G,0),MATCH(Analyse!AF$8,DataBase!$4:$4,0))</f>
        <v>0</v>
      </c>
      <c r="AG108" s="19">
        <f>INDEX(Ponderation!$W:$AA,MATCH(Analyse!AG$8,Ponderation!$W:$W,0),MATCH(Analyse!$B$5,Ponderation!$W$2:$AA$2,0))*INDEX(DataBase!$1:$1048576,MATCH(Analyse!$F108,DataBase!$G:$G,0),MATCH(Analyse!AG$8,DataBase!$4:$4,0))</f>
        <v>0</v>
      </c>
      <c r="AH108" s="19">
        <f>INDEX(Ponderation!$W:$AA,MATCH(Analyse!AH$8,Ponderation!$W:$W,0),MATCH(Analyse!$B$5,Ponderation!$W$2:$AA$2,0))*INDEX(DataBase!$1:$1048576,MATCH(Analyse!$F108,DataBase!$G:$G,0),MATCH(Analyse!AH$8,DataBase!$4:$4,0))</f>
        <v>0</v>
      </c>
      <c r="AI108" s="19">
        <f>INDEX(Ponderation!$W:$AA,MATCH(Analyse!AI$8,Ponderation!$W:$W,0),MATCH(Analyse!$B$5,Ponderation!$W$2:$AA$2,0))*INDEX(DataBase!$1:$1048576,MATCH(Analyse!$F108,DataBase!$G:$G,0),MATCH(Analyse!AI$8,DataBase!$4:$4,0))</f>
        <v>10</v>
      </c>
      <c r="AJ108" s="19">
        <f>INDEX(Ponderation!$W:$AA,MATCH(Analyse!AJ$8,Ponderation!$W:$W,0),MATCH(Analyse!$B$5,Ponderation!$W$2:$AA$2,0))*INDEX(DataBase!$1:$1048576,MATCH(Analyse!$F108,DataBase!$G:$G,0),MATCH(Analyse!AJ$8,DataBase!$4:$4,0))</f>
        <v>0</v>
      </c>
      <c r="AK108" s="19">
        <f>INDEX(Ponderation!$W:$AA,MATCH(Analyse!AK$8,Ponderation!$W:$W,0),MATCH(Analyse!$B$5,Ponderation!$W$2:$AA$2,0))*INDEX(DataBase!$1:$1048576,MATCH(Analyse!$F108,DataBase!$G:$G,0),MATCH(Analyse!AK$8,DataBase!$4:$4,0))</f>
        <v>30</v>
      </c>
      <c r="AL108" s="19">
        <f>INDEX(Ponderation!$W:$AA,MATCH(Analyse!AL$8,Ponderation!$W:$W,0),MATCH(Analyse!$B$5,Ponderation!$W$2:$AA$2,0))*INDEX(DataBase!$1:$1048576,MATCH(Analyse!$F108,DataBase!$G:$G,0),MATCH(Analyse!AL$8,DataBase!$4:$4,0))</f>
        <v>0</v>
      </c>
      <c r="AM108" s="19">
        <f>INDEX(Ponderation!$W:$AA,MATCH(Analyse!AM$8,Ponderation!$W:$W,0),MATCH(Analyse!$B$5,Ponderation!$W$2:$AA$2,0))*INDEX(DataBase!$1:$1048576,MATCH(Analyse!$F108,DataBase!$G:$G,0),MATCH(Analyse!AM$8,DataBase!$4:$4,0))</f>
        <v>0</v>
      </c>
      <c r="AN108" s="19">
        <f>INDEX(Ponderation!$W:$AA,MATCH(Analyse!AN$8,Ponderation!$W:$W,0),MATCH(Analyse!$B$5,Ponderation!$W$2:$AA$2,0))*INDEX(DataBase!$1:$1048576,MATCH(Analyse!$F108,DataBase!$G:$G,0),MATCH(Analyse!AN$8,DataBase!$4:$4,0))</f>
        <v>0</v>
      </c>
      <c r="AO108" s="19">
        <f>INDEX(Ponderation!$W:$AA,MATCH(Analyse!AO$8,Ponderation!$W:$W,0),MATCH(Analyse!$B$5,Ponderation!$W$2:$AA$2,0))*INDEX(DataBase!$1:$1048576,MATCH(Analyse!$F108,DataBase!$G:$G,0),MATCH(Analyse!AO$8,DataBase!$4:$4,0))</f>
        <v>0</v>
      </c>
      <c r="AP108" s="19">
        <f>INDEX(Ponderation!$W:$AA,MATCH(Analyse!AP$8,Ponderation!$W:$W,0),MATCH(Analyse!$B$5,Ponderation!$W$2:$AA$2,0))*INDEX(DataBase!$1:$1048576,MATCH(Analyse!$F108,DataBase!$G:$G,0),MATCH(Analyse!AP$8,DataBase!$4:$4,0))</f>
        <v>0</v>
      </c>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c r="VQ108" s="1"/>
      <c r="VR108" s="1"/>
      <c r="VS108" s="1"/>
      <c r="VT108" s="1"/>
      <c r="VU108" s="1"/>
      <c r="VV108" s="1"/>
      <c r="VW108" s="1"/>
      <c r="VX108" s="1"/>
      <c r="VY108" s="1"/>
      <c r="VZ108" s="1"/>
      <c r="WA108" s="1"/>
      <c r="WB108" s="1"/>
      <c r="WC108" s="1"/>
      <c r="WD108" s="1"/>
      <c r="WE108" s="1"/>
      <c r="WF108" s="1"/>
      <c r="WG108" s="1"/>
      <c r="WH108" s="1"/>
      <c r="WI108" s="1"/>
      <c r="WJ108" s="1"/>
      <c r="WK108" s="1"/>
      <c r="WL108" s="1"/>
      <c r="WM108" s="1"/>
      <c r="WN108" s="1"/>
      <c r="WO108" s="1"/>
      <c r="WP108" s="1"/>
      <c r="WQ108" s="1"/>
      <c r="WR108" s="1"/>
      <c r="WS108" s="1"/>
      <c r="WT108" s="1"/>
      <c r="WU108" s="1"/>
      <c r="WV108" s="1"/>
      <c r="WW108" s="1"/>
      <c r="WX108" s="1"/>
      <c r="WY108" s="1"/>
      <c r="WZ108" s="1"/>
      <c r="XA108" s="1"/>
      <c r="XB108" s="1"/>
      <c r="XC108" s="1"/>
      <c r="XD108" s="1"/>
      <c r="XE108" s="1"/>
      <c r="XF108" s="1"/>
      <c r="XG108" s="1"/>
      <c r="XH108" s="1"/>
      <c r="XI108" s="1"/>
      <c r="XJ108" s="1"/>
      <c r="XK108" s="1"/>
      <c r="XL108" s="1"/>
      <c r="XM108" s="1"/>
      <c r="XN108" s="1"/>
      <c r="XO108" s="1"/>
      <c r="XP108" s="1"/>
      <c r="XQ108" s="1"/>
      <c r="XR108" s="1"/>
      <c r="XS108" s="1"/>
      <c r="XT108" s="1"/>
      <c r="XU108" s="1"/>
      <c r="XV108" s="1"/>
      <c r="XW108" s="1"/>
      <c r="XX108" s="1"/>
      <c r="XY108" s="1"/>
      <c r="XZ108" s="1"/>
      <c r="YA108" s="1"/>
      <c r="YB108" s="1"/>
      <c r="YC108" s="1"/>
      <c r="YD108" s="1"/>
      <c r="YE108" s="1"/>
      <c r="YF108" s="1"/>
      <c r="YG108" s="1"/>
      <c r="YH108" s="1"/>
      <c r="YI108" s="1"/>
      <c r="YJ108" s="1"/>
      <c r="YK108" s="1"/>
      <c r="YL108" s="1"/>
      <c r="YM108" s="1"/>
      <c r="YN108" s="1"/>
      <c r="YO108" s="1"/>
      <c r="YP108" s="1"/>
      <c r="YQ108" s="1"/>
      <c r="YR108" s="1"/>
      <c r="YS108" s="1"/>
      <c r="YT108" s="1"/>
      <c r="YU108" s="1"/>
      <c r="YV108" s="1"/>
      <c r="YW108" s="1"/>
      <c r="YX108" s="1"/>
      <c r="YY108" s="1"/>
      <c r="YZ108" s="1"/>
      <c r="ZA108" s="1"/>
      <c r="ZB108" s="1"/>
      <c r="ZC108" s="1"/>
      <c r="ZD108" s="1"/>
      <c r="ZE108" s="1"/>
      <c r="ZF108" s="1"/>
      <c r="ZG108" s="1"/>
      <c r="ZH108" s="1"/>
      <c r="ZI108" s="1"/>
      <c r="ZJ108" s="1"/>
      <c r="ZK108" s="1"/>
      <c r="ZL108" s="1"/>
      <c r="ZM108" s="1"/>
      <c r="ZN108" s="1"/>
      <c r="ZO108" s="1"/>
      <c r="ZP108" s="1"/>
      <c r="ZQ108" s="1"/>
      <c r="ZR108" s="1"/>
      <c r="ZS108" s="1"/>
      <c r="ZT108" s="1"/>
      <c r="ZU108" s="1"/>
      <c r="ZV108" s="1"/>
      <c r="ZW108" s="1"/>
      <c r="ZX108" s="1"/>
      <c r="ZY108" s="1"/>
      <c r="ZZ108" s="1"/>
      <c r="AAA108" s="1"/>
      <c r="AAB108" s="1"/>
      <c r="AAC108" s="1"/>
      <c r="AAD108" s="1"/>
      <c r="AAE108" s="1"/>
      <c r="AAF108" s="1"/>
      <c r="AAG108" s="1"/>
      <c r="AAH108" s="1"/>
      <c r="AAI108" s="1"/>
      <c r="AAJ108" s="1"/>
      <c r="AAK108" s="1"/>
      <c r="AAL108" s="1"/>
      <c r="AAM108" s="1"/>
      <c r="AAN108" s="1"/>
      <c r="AAO108" s="1"/>
      <c r="AAP108" s="1"/>
      <c r="AAQ108" s="1"/>
      <c r="AAR108" s="1"/>
      <c r="AAS108" s="1"/>
      <c r="AAT108" s="1"/>
      <c r="AAU108" s="1"/>
      <c r="AAV108" s="1"/>
      <c r="AAW108" s="1"/>
      <c r="AAX108" s="1"/>
      <c r="AAY108" s="1"/>
      <c r="AAZ108" s="1"/>
      <c r="ABA108" s="1"/>
      <c r="ABB108" s="1"/>
      <c r="ABC108" s="1"/>
      <c r="ABD108" s="1"/>
      <c r="ABE108" s="1"/>
      <c r="ABF108" s="1"/>
      <c r="ABG108" s="1"/>
      <c r="ABH108" s="1"/>
      <c r="ABI108" s="1"/>
      <c r="ABJ108" s="1"/>
      <c r="ABK108" s="1"/>
      <c r="ABL108" s="1"/>
      <c r="ABM108" s="1"/>
      <c r="ABN108" s="1"/>
      <c r="ABO108" s="1"/>
      <c r="ABP108" s="1"/>
      <c r="ABQ108" s="1"/>
      <c r="ABR108" s="1"/>
      <c r="ABS108" s="1"/>
      <c r="ABT108" s="1"/>
      <c r="ABU108" s="1"/>
      <c r="ABV108" s="1"/>
      <c r="ABW108" s="1"/>
      <c r="ABX108" s="1"/>
      <c r="ABY108" s="1"/>
      <c r="ABZ108" s="1"/>
      <c r="ACA108" s="1"/>
      <c r="ACB108" s="1"/>
      <c r="ACC108" s="1"/>
      <c r="ACD108" s="1"/>
      <c r="ACE108" s="1"/>
      <c r="ACF108" s="1"/>
      <c r="ACG108" s="1"/>
      <c r="ACH108" s="1"/>
      <c r="ACI108" s="1"/>
      <c r="ACJ108" s="1"/>
      <c r="ACK108" s="1"/>
      <c r="ACL108" s="1"/>
      <c r="ACM108" s="1"/>
      <c r="ACN108" s="1"/>
      <c r="ACO108" s="1"/>
      <c r="ACP108" s="1"/>
      <c r="ACQ108" s="1"/>
      <c r="ACR108" s="1"/>
      <c r="ACS108" s="1"/>
      <c r="ACT108" s="1"/>
      <c r="ACU108" s="1"/>
      <c r="ACV108" s="1"/>
      <c r="ACW108" s="1"/>
      <c r="ACX108" s="1"/>
      <c r="ACY108" s="1"/>
      <c r="ACZ108" s="1"/>
      <c r="ADA108" s="1"/>
      <c r="ADB108" s="1"/>
      <c r="ADC108" s="1"/>
      <c r="ADD108" s="1"/>
      <c r="ADE108" s="1"/>
      <c r="ADF108" s="1"/>
      <c r="ADG108" s="1"/>
      <c r="ADH108" s="1"/>
      <c r="ADI108" s="1"/>
      <c r="ADJ108" s="1"/>
      <c r="ADK108" s="1"/>
      <c r="ADL108" s="1"/>
      <c r="ADM108" s="1"/>
      <c r="ADN108" s="1"/>
      <c r="ADO108" s="1"/>
      <c r="ADP108" s="1"/>
      <c r="ADQ108" s="1"/>
      <c r="ADR108" s="1"/>
      <c r="ADS108" s="1"/>
      <c r="ADT108" s="1"/>
      <c r="ADU108" s="1"/>
      <c r="ADV108" s="1"/>
      <c r="ADW108" s="1"/>
      <c r="ADX108" s="1"/>
      <c r="ADY108" s="1"/>
      <c r="ADZ108" s="1"/>
      <c r="AEA108" s="1"/>
      <c r="AEB108" s="1"/>
      <c r="AEC108" s="1"/>
      <c r="AED108" s="1"/>
      <c r="AEE108" s="1"/>
      <c r="AEF108" s="1"/>
      <c r="AEG108" s="1"/>
      <c r="AEH108" s="1"/>
      <c r="AEI108" s="1"/>
      <c r="AEJ108" s="1"/>
      <c r="AEK108" s="1"/>
      <c r="AEL108" s="1"/>
      <c r="AEM108" s="1"/>
      <c r="AEN108" s="1"/>
      <c r="AEO108" s="1"/>
      <c r="AEP108" s="1"/>
      <c r="AEQ108" s="1"/>
      <c r="AER108" s="1"/>
      <c r="AES108" s="1"/>
      <c r="AET108" s="1"/>
      <c r="AEU108" s="1"/>
      <c r="AEV108" s="1"/>
      <c r="AEW108" s="1"/>
      <c r="AEX108" s="1"/>
      <c r="AEY108" s="1"/>
      <c r="AEZ108" s="1"/>
      <c r="AFA108" s="1"/>
      <c r="AFB108" s="1"/>
      <c r="AFC108" s="1"/>
      <c r="AFD108" s="1"/>
      <c r="AFE108" s="1"/>
      <c r="AFF108" s="1"/>
      <c r="AFG108" s="1"/>
      <c r="AFH108" s="1"/>
      <c r="AFI108" s="1"/>
      <c r="AFJ108" s="1"/>
      <c r="AFK108" s="1"/>
      <c r="AFL108" s="1"/>
      <c r="AFM108" s="1"/>
      <c r="AFN108" s="1"/>
      <c r="AFO108" s="1"/>
      <c r="AFP108" s="1"/>
      <c r="AFQ108" s="1"/>
      <c r="AFR108" s="1"/>
      <c r="AFS108" s="1"/>
      <c r="AFT108" s="1"/>
      <c r="AFU108" s="1"/>
      <c r="AFV108" s="1"/>
      <c r="AFW108" s="1"/>
      <c r="AFX108" s="1"/>
      <c r="AFY108" s="1"/>
      <c r="AFZ108" s="1"/>
      <c r="AGA108" s="1"/>
      <c r="AGB108" s="1"/>
      <c r="AGC108" s="1"/>
      <c r="AGD108" s="1"/>
      <c r="AGE108" s="1"/>
      <c r="AGF108" s="1"/>
      <c r="AGG108" s="1"/>
      <c r="AGH108" s="1"/>
      <c r="AGI108" s="1"/>
      <c r="AGJ108" s="1"/>
      <c r="AGK108" s="1"/>
      <c r="AGL108" s="1"/>
      <c r="AGM108" s="1"/>
      <c r="AGN108" s="1"/>
      <c r="AGO108" s="1"/>
      <c r="AGP108" s="1"/>
      <c r="AGQ108" s="1"/>
      <c r="AGR108" s="1"/>
      <c r="AGS108" s="1"/>
      <c r="AGT108" s="1"/>
      <c r="AGU108" s="1"/>
      <c r="AGV108" s="1"/>
      <c r="AGW108" s="1"/>
      <c r="AGX108" s="1"/>
      <c r="AGY108" s="1"/>
      <c r="AGZ108" s="1"/>
      <c r="AHA108" s="1"/>
      <c r="AHB108" s="1"/>
      <c r="AHC108" s="1"/>
      <c r="AHD108" s="1"/>
      <c r="AHE108" s="1"/>
      <c r="AHF108" s="1"/>
      <c r="AHG108" s="1"/>
      <c r="AHH108" s="1"/>
      <c r="AHI108" s="1"/>
      <c r="AHJ108" s="1"/>
      <c r="AHK108" s="1"/>
      <c r="AHL108" s="1"/>
      <c r="AHM108" s="1"/>
      <c r="AHN108" s="1"/>
      <c r="AHO108" s="1"/>
      <c r="AHP108" s="1"/>
      <c r="AHQ108" s="1"/>
      <c r="AHR108" s="1"/>
      <c r="AHS108" s="1"/>
      <c r="AHT108" s="1"/>
      <c r="AHU108" s="1"/>
      <c r="AHV108" s="1"/>
      <c r="AHW108" s="1"/>
      <c r="AHX108" s="1"/>
      <c r="AHY108" s="1"/>
      <c r="AHZ108" s="1"/>
      <c r="AIA108" s="1"/>
      <c r="AIB108" s="1"/>
      <c r="AIC108" s="1"/>
      <c r="AID108" s="1"/>
      <c r="AIE108" s="1"/>
      <c r="AIF108" s="1"/>
      <c r="AIG108" s="1"/>
      <c r="AIH108" s="1"/>
      <c r="AII108" s="1"/>
      <c r="AIJ108" s="1"/>
      <c r="AIK108" s="1"/>
      <c r="AIL108" s="1"/>
      <c r="AIM108" s="1"/>
      <c r="AIN108" s="1"/>
      <c r="AIO108" s="1"/>
      <c r="AIP108" s="1"/>
      <c r="AIQ108" s="1"/>
      <c r="AIR108" s="1"/>
      <c r="AIS108" s="1"/>
      <c r="AIT108" s="1"/>
      <c r="AIU108" s="1"/>
      <c r="AIV108" s="1"/>
      <c r="AIW108" s="1"/>
      <c r="AIX108" s="1"/>
      <c r="AIY108" s="1"/>
      <c r="AIZ108" s="1"/>
      <c r="AJA108" s="1"/>
      <c r="AJB108" s="1"/>
      <c r="AJC108" s="1"/>
      <c r="AJD108" s="1"/>
      <c r="AJE108" s="1"/>
      <c r="AJF108" s="1"/>
      <c r="AJG108" s="1"/>
      <c r="AJH108" s="1"/>
      <c r="AJI108" s="1"/>
      <c r="AJJ108" s="1"/>
      <c r="AJK108" s="1"/>
      <c r="AJL108" s="1"/>
      <c r="AJM108" s="1"/>
      <c r="AJN108" s="1"/>
      <c r="AJO108" s="1"/>
      <c r="AJP108" s="1"/>
      <c r="AJQ108" s="1"/>
      <c r="AJR108" s="1"/>
      <c r="AJS108" s="1"/>
      <c r="AJT108" s="1"/>
      <c r="AJU108" s="1"/>
      <c r="AJV108" s="1"/>
      <c r="AJW108" s="1"/>
      <c r="AJX108" s="1"/>
      <c r="AJY108" s="1"/>
      <c r="AJZ108" s="1"/>
      <c r="AKA108" s="1"/>
      <c r="AKB108" s="1"/>
      <c r="AKC108" s="1"/>
      <c r="AKD108" s="1"/>
      <c r="AKE108" s="1"/>
      <c r="AKF108" s="1"/>
      <c r="AKG108" s="1"/>
      <c r="AKH108" s="1"/>
      <c r="AKI108" s="1"/>
      <c r="AKJ108" s="1"/>
      <c r="AKK108" s="1"/>
      <c r="AKL108" s="1"/>
      <c r="AKM108" s="1"/>
      <c r="AKN108" s="1"/>
      <c r="AKO108" s="1"/>
      <c r="AKP108" s="1"/>
      <c r="AKQ108" s="1"/>
      <c r="AKR108" s="1"/>
      <c r="AKS108" s="1"/>
      <c r="AKT108" s="1"/>
      <c r="AKU108" s="1"/>
      <c r="AKV108" s="1"/>
      <c r="AKW108" s="1"/>
      <c r="AKX108" s="1"/>
      <c r="AKY108" s="1"/>
      <c r="AKZ108" s="1"/>
      <c r="ALA108" s="1"/>
      <c r="ALB108" s="1"/>
      <c r="ALC108" s="1"/>
      <c r="ALD108" s="1"/>
      <c r="ALE108" s="1"/>
      <c r="ALF108" s="1"/>
      <c r="ALG108" s="1"/>
      <c r="ALH108" s="1"/>
      <c r="ALI108" s="1"/>
      <c r="ALJ108" s="1"/>
      <c r="ALK108" s="1"/>
      <c r="ALL108" s="1"/>
      <c r="ALM108" s="1"/>
      <c r="ALN108" s="1"/>
      <c r="ALO108" s="1"/>
      <c r="ALP108" s="1"/>
      <c r="ALQ108" s="1"/>
      <c r="ALR108" s="1"/>
      <c r="ALS108" s="1"/>
      <c r="ALT108" s="1"/>
      <c r="ALU108" s="1"/>
      <c r="ALV108"/>
      <c r="ALW108"/>
      <c r="ALX108"/>
    </row>
    <row r="109" spans="1:1012" ht="18">
      <c r="A109" s="112" t="str">
        <f>DataBase!B105</f>
        <v>Gobio gobio</v>
      </c>
      <c r="B109" s="112" t="str">
        <f>DataBase!C105</f>
        <v>GSH</v>
      </c>
      <c r="C109" s="112" t="str">
        <f>DataBase!D105</f>
        <v>Continental</v>
      </c>
      <c r="D109" s="112" t="str">
        <f>DataBase!E105</f>
        <v>JM. Porcher</v>
      </c>
      <c r="E109" s="112" t="str">
        <f>DataBase!F105</f>
        <v>SEBIO</v>
      </c>
      <c r="F109" s="20" t="str">
        <f t="shared" si="2"/>
        <v>Gobio gobio GSH</v>
      </c>
      <c r="G109" s="20">
        <f>_xlfn.RANK.EQ(H109,$H$9:$H$997,0)+COUNTIF(H$8:H108,H109)</f>
        <v>322</v>
      </c>
      <c r="H109" s="20">
        <f t="shared" si="3"/>
        <v>160</v>
      </c>
      <c r="I109" s="19">
        <f>INDEX(Ponderation!$W:$AA,MATCH(Analyse!I$8,Ponderation!$W:$W,0),MATCH(Analyse!$B$5,Ponderation!$W$2:$AA$2,0))*INDEX(DataBase!$1:$1048576,MATCH(Analyse!$F109,DataBase!$G:$G,0),MATCH(Analyse!I$8,DataBase!$4:$4,0))</f>
        <v>0</v>
      </c>
      <c r="J109" s="19">
        <f>INDEX(Ponderation!$W:$AA,MATCH(Analyse!J$8,Ponderation!$W:$W,0),MATCH(Analyse!$B$5,Ponderation!$W$2:$AA$2,0))*INDEX(DataBase!$1:$1048576,MATCH(Analyse!$F109,DataBase!$G:$G,0),MATCH(Analyse!J$8,DataBase!$4:$4,0))</f>
        <v>20</v>
      </c>
      <c r="K109" s="19">
        <f>INDEX(Ponderation!$W:$AA,MATCH(Analyse!K$8,Ponderation!$W:$W,0),MATCH(Analyse!$B$5,Ponderation!$W$2:$AA$2,0))*INDEX(DataBase!$1:$1048576,MATCH(Analyse!$F109,DataBase!$G:$G,0),MATCH(Analyse!K$8,DataBase!$4:$4,0))</f>
        <v>0</v>
      </c>
      <c r="L109" s="19">
        <f>INDEX(Ponderation!$W:$AA,MATCH(Analyse!L$8,Ponderation!$W:$W,0),MATCH(Analyse!$B$5,Ponderation!$W$2:$AA$2,0))*INDEX(DataBase!$1:$1048576,MATCH(Analyse!$F109,DataBase!$G:$G,0),MATCH(Analyse!L$8,DataBase!$4:$4,0))</f>
        <v>0</v>
      </c>
      <c r="M109" s="19">
        <f>INDEX(Ponderation!$W:$AA,MATCH(Analyse!M$8,Ponderation!$W:$W,0),MATCH(Analyse!$B$5,Ponderation!$W$2:$AA$2,0))*INDEX(DataBase!$1:$1048576,MATCH(Analyse!$F109,DataBase!$G:$G,0),MATCH(Analyse!M$8,DataBase!$4:$4,0))</f>
        <v>0</v>
      </c>
      <c r="N109" s="19">
        <f>INDEX(Ponderation!$W:$AA,MATCH(Analyse!N$8,Ponderation!$W:$W,0),MATCH(Analyse!$B$5,Ponderation!$W$2:$AA$2,0))*INDEX(DataBase!$1:$1048576,MATCH(Analyse!$F109,DataBase!$G:$G,0),MATCH(Analyse!N$8,DataBase!$4:$4,0))</f>
        <v>10</v>
      </c>
      <c r="O109" s="19">
        <f>INDEX(Ponderation!$W:$AA,MATCH(Analyse!O$8,Ponderation!$W:$W,0),MATCH(Analyse!$B$5,Ponderation!$W$2:$AA$2,0))*INDEX(DataBase!$1:$1048576,MATCH(Analyse!$F109,DataBase!$G:$G,0),MATCH(Analyse!O$8,DataBase!$4:$4,0))</f>
        <v>0</v>
      </c>
      <c r="P109" s="19">
        <f>INDEX(Ponderation!$W:$AA,MATCH(Analyse!P$8,Ponderation!$W:$W,0),MATCH(Analyse!$B$5,Ponderation!$W$2:$AA$2,0))*INDEX(DataBase!$1:$1048576,MATCH(Analyse!$F109,DataBase!$G:$G,0),MATCH(Analyse!P$8,DataBase!$4:$4,0))</f>
        <v>20</v>
      </c>
      <c r="Q109" s="19">
        <f>INDEX(Ponderation!$W:$AA,MATCH(Analyse!Q$8,Ponderation!$W:$W,0),MATCH(Analyse!$B$5,Ponderation!$W$2:$AA$2,0))*INDEX(DataBase!$1:$1048576,MATCH(Analyse!$F109,DataBase!$G:$G,0),MATCH(Analyse!Q$8,DataBase!$4:$4,0))</f>
        <v>0</v>
      </c>
      <c r="R109" s="19">
        <f>INDEX(Ponderation!$W:$AA,MATCH(Analyse!R$8,Ponderation!$W:$W,0),MATCH(Analyse!$B$5,Ponderation!$W$2:$AA$2,0))*INDEX(DataBase!$1:$1048576,MATCH(Analyse!$F109,DataBase!$G:$G,0),MATCH(Analyse!R$8,DataBase!$4:$4,0))</f>
        <v>30</v>
      </c>
      <c r="S109" s="19">
        <f>INDEX(Ponderation!$W:$AA,MATCH(Analyse!S$8,Ponderation!$W:$W,0),MATCH(Analyse!$B$5,Ponderation!$W$2:$AA$2,0))*INDEX(DataBase!$1:$1048576,MATCH(Analyse!$F109,DataBase!$G:$G,0),MATCH(Analyse!S$8,DataBase!$4:$4,0))</f>
        <v>0</v>
      </c>
      <c r="T109" s="19">
        <f>INDEX(Ponderation!$W:$AA,MATCH(Analyse!T$8,Ponderation!$W:$W,0),MATCH(Analyse!$B$5,Ponderation!$W$2:$AA$2,0))*INDEX(DataBase!$1:$1048576,MATCH(Analyse!$F109,DataBase!$G:$G,0),MATCH(Analyse!T$8,DataBase!$4:$4,0))</f>
        <v>0</v>
      </c>
      <c r="U109" s="19">
        <f>INDEX(Ponderation!$W:$AA,MATCH(Analyse!U$8,Ponderation!$W:$W,0),MATCH(Analyse!$B$5,Ponderation!$W$2:$AA$2,0))*INDEX(DataBase!$1:$1048576,MATCH(Analyse!$F109,DataBase!$G:$G,0),MATCH(Analyse!U$8,DataBase!$4:$4,0))</f>
        <v>0</v>
      </c>
      <c r="V109" s="19">
        <f>INDEX(Ponderation!$W:$AA,MATCH(Analyse!V$8,Ponderation!$W:$W,0),MATCH(Analyse!$B$5,Ponderation!$W$2:$AA$2,0))*INDEX(DataBase!$1:$1048576,MATCH(Analyse!$F109,DataBase!$G:$G,0),MATCH(Analyse!V$8,DataBase!$4:$4,0))</f>
        <v>20</v>
      </c>
      <c r="W109" s="19">
        <f>INDEX(Ponderation!$W:$AA,MATCH(Analyse!W$8,Ponderation!$W:$W,0),MATCH(Analyse!$B$5,Ponderation!$W$2:$AA$2,0))*INDEX(DataBase!$1:$1048576,MATCH(Analyse!$F109,DataBase!$G:$G,0),MATCH(Analyse!W$8,DataBase!$4:$4,0))</f>
        <v>0</v>
      </c>
      <c r="X109" s="19">
        <f>INDEX(Ponderation!$W:$AA,MATCH(Analyse!X$8,Ponderation!$W:$W,0),MATCH(Analyse!$B$5,Ponderation!$W$2:$AA$2,0))*INDEX(DataBase!$1:$1048576,MATCH(Analyse!$F109,DataBase!$G:$G,0),MATCH(Analyse!X$8,DataBase!$4:$4,0))</f>
        <v>10</v>
      </c>
      <c r="Y109" s="19">
        <f>INDEX(Ponderation!$W:$AA,MATCH(Analyse!Y$8,Ponderation!$W:$W,0),MATCH(Analyse!$B$5,Ponderation!$W$2:$AA$2,0))*INDEX(DataBase!$1:$1048576,MATCH(Analyse!$F109,DataBase!$G:$G,0),MATCH(Analyse!Y$8,DataBase!$4:$4,0))</f>
        <v>10</v>
      </c>
      <c r="Z109" s="19">
        <f>INDEX(Ponderation!$W:$AA,MATCH(Analyse!Z$8,Ponderation!$W:$W,0),MATCH(Analyse!$B$5,Ponderation!$W$2:$AA$2,0))*INDEX(DataBase!$1:$1048576,MATCH(Analyse!$F109,DataBase!$G:$G,0),MATCH(Analyse!Z$8,DataBase!$4:$4,0))</f>
        <v>0</v>
      </c>
      <c r="AA109" s="19">
        <f>INDEX(Ponderation!$W:$AA,MATCH(Analyse!AA$8,Ponderation!$W:$W,0),MATCH(Analyse!$B$5,Ponderation!$W$2:$AA$2,0))*INDEX(DataBase!$1:$1048576,MATCH(Analyse!$F109,DataBase!$G:$G,0),MATCH(Analyse!AA$8,DataBase!$4:$4,0))</f>
        <v>0</v>
      </c>
      <c r="AB109" s="19">
        <f>INDEX(Ponderation!$W:$AA,MATCH(Analyse!AB$8,Ponderation!$W:$W,0),MATCH(Analyse!$B$5,Ponderation!$W$2:$AA$2,0))*INDEX(DataBase!$1:$1048576,MATCH(Analyse!$F109,DataBase!$G:$G,0),MATCH(Analyse!AB$8,DataBase!$4:$4,0))</f>
        <v>0</v>
      </c>
      <c r="AC109" s="19">
        <f>INDEX(Ponderation!$W:$AA,MATCH(Analyse!AC$8,Ponderation!$W:$W,0),MATCH(Analyse!$B$5,Ponderation!$W$2:$AA$2,0))*INDEX(DataBase!$1:$1048576,MATCH(Analyse!$F109,DataBase!$G:$G,0),MATCH(Analyse!AC$8,DataBase!$4:$4,0))</f>
        <v>0</v>
      </c>
      <c r="AD109" s="19">
        <f>INDEX(Ponderation!$W:$AA,MATCH(Analyse!AD$8,Ponderation!$W:$W,0),MATCH(Analyse!$B$5,Ponderation!$W$2:$AA$2,0))*INDEX(DataBase!$1:$1048576,MATCH(Analyse!$F109,DataBase!$G:$G,0),MATCH(Analyse!AD$8,DataBase!$4:$4,0))</f>
        <v>30</v>
      </c>
      <c r="AE109" s="19">
        <f>INDEX(Ponderation!$W:$AA,MATCH(Analyse!AE$8,Ponderation!$W:$W,0),MATCH(Analyse!$B$5,Ponderation!$W$2:$AA$2,0))*INDEX(DataBase!$1:$1048576,MATCH(Analyse!$F109,DataBase!$G:$G,0),MATCH(Analyse!AE$8,DataBase!$4:$4,0))</f>
        <v>0</v>
      </c>
      <c r="AF109" s="19">
        <f>INDEX(Ponderation!$W:$AA,MATCH(Analyse!AF$8,Ponderation!$W:$W,0),MATCH(Analyse!$B$5,Ponderation!$W$2:$AA$2,0))*INDEX(DataBase!$1:$1048576,MATCH(Analyse!$F109,DataBase!$G:$G,0),MATCH(Analyse!AF$8,DataBase!$4:$4,0))</f>
        <v>0</v>
      </c>
      <c r="AG109" s="19">
        <f>INDEX(Ponderation!$W:$AA,MATCH(Analyse!AG$8,Ponderation!$W:$W,0),MATCH(Analyse!$B$5,Ponderation!$W$2:$AA$2,0))*INDEX(DataBase!$1:$1048576,MATCH(Analyse!$F109,DataBase!$G:$G,0),MATCH(Analyse!AG$8,DataBase!$4:$4,0))</f>
        <v>0</v>
      </c>
      <c r="AH109" s="19">
        <f>INDEX(Ponderation!$W:$AA,MATCH(Analyse!AH$8,Ponderation!$W:$W,0),MATCH(Analyse!$B$5,Ponderation!$W$2:$AA$2,0))*INDEX(DataBase!$1:$1048576,MATCH(Analyse!$F109,DataBase!$G:$G,0),MATCH(Analyse!AH$8,DataBase!$4:$4,0))</f>
        <v>0</v>
      </c>
      <c r="AI109" s="19">
        <f>INDEX(Ponderation!$W:$AA,MATCH(Analyse!AI$8,Ponderation!$W:$W,0),MATCH(Analyse!$B$5,Ponderation!$W$2:$AA$2,0))*INDEX(DataBase!$1:$1048576,MATCH(Analyse!$F109,DataBase!$G:$G,0),MATCH(Analyse!AI$8,DataBase!$4:$4,0))</f>
        <v>10</v>
      </c>
      <c r="AJ109" s="19">
        <f>INDEX(Ponderation!$W:$AA,MATCH(Analyse!AJ$8,Ponderation!$W:$W,0),MATCH(Analyse!$B$5,Ponderation!$W$2:$AA$2,0))*INDEX(DataBase!$1:$1048576,MATCH(Analyse!$F109,DataBase!$G:$G,0),MATCH(Analyse!AJ$8,DataBase!$4:$4,0))</f>
        <v>0</v>
      </c>
      <c r="AK109" s="19">
        <f>INDEX(Ponderation!$W:$AA,MATCH(Analyse!AK$8,Ponderation!$W:$W,0),MATCH(Analyse!$B$5,Ponderation!$W$2:$AA$2,0))*INDEX(DataBase!$1:$1048576,MATCH(Analyse!$F109,DataBase!$G:$G,0),MATCH(Analyse!AK$8,DataBase!$4:$4,0))</f>
        <v>0</v>
      </c>
      <c r="AL109" s="19">
        <f>INDEX(Ponderation!$W:$AA,MATCH(Analyse!AL$8,Ponderation!$W:$W,0),MATCH(Analyse!$B$5,Ponderation!$W$2:$AA$2,0))*INDEX(DataBase!$1:$1048576,MATCH(Analyse!$F109,DataBase!$G:$G,0),MATCH(Analyse!AL$8,DataBase!$4:$4,0))</f>
        <v>0</v>
      </c>
      <c r="AM109" s="19">
        <f>INDEX(Ponderation!$W:$AA,MATCH(Analyse!AM$8,Ponderation!$W:$W,0),MATCH(Analyse!$B$5,Ponderation!$W$2:$AA$2,0))*INDEX(DataBase!$1:$1048576,MATCH(Analyse!$F109,DataBase!$G:$G,0),MATCH(Analyse!AM$8,DataBase!$4:$4,0))</f>
        <v>0</v>
      </c>
      <c r="AN109" s="19">
        <f>INDEX(Ponderation!$W:$AA,MATCH(Analyse!AN$8,Ponderation!$W:$W,0),MATCH(Analyse!$B$5,Ponderation!$W$2:$AA$2,0))*INDEX(DataBase!$1:$1048576,MATCH(Analyse!$F109,DataBase!$G:$G,0),MATCH(Analyse!AN$8,DataBase!$4:$4,0))</f>
        <v>0</v>
      </c>
      <c r="AO109" s="19">
        <f>INDEX(Ponderation!$W:$AA,MATCH(Analyse!AO$8,Ponderation!$W:$W,0),MATCH(Analyse!$B$5,Ponderation!$W$2:$AA$2,0))*INDEX(DataBase!$1:$1048576,MATCH(Analyse!$F109,DataBase!$G:$G,0),MATCH(Analyse!AO$8,DataBase!$4:$4,0))</f>
        <v>0</v>
      </c>
      <c r="AP109" s="19">
        <f>INDEX(Ponderation!$W:$AA,MATCH(Analyse!AP$8,Ponderation!$W:$W,0),MATCH(Analyse!$B$5,Ponderation!$W$2:$AA$2,0))*INDEX(DataBase!$1:$1048576,MATCH(Analyse!$F109,DataBase!$G:$G,0),MATCH(Analyse!AP$8,DataBase!$4:$4,0))</f>
        <v>0</v>
      </c>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c r="VQ109" s="1"/>
      <c r="VR109" s="1"/>
      <c r="VS109" s="1"/>
      <c r="VT109" s="1"/>
      <c r="VU109" s="1"/>
      <c r="VV109" s="1"/>
      <c r="VW109" s="1"/>
      <c r="VX109" s="1"/>
      <c r="VY109" s="1"/>
      <c r="VZ109" s="1"/>
      <c r="WA109" s="1"/>
      <c r="WB109" s="1"/>
      <c r="WC109" s="1"/>
      <c r="WD109" s="1"/>
      <c r="WE109" s="1"/>
      <c r="WF109" s="1"/>
      <c r="WG109" s="1"/>
      <c r="WH109" s="1"/>
      <c r="WI109" s="1"/>
      <c r="WJ109" s="1"/>
      <c r="WK109" s="1"/>
      <c r="WL109" s="1"/>
      <c r="WM109" s="1"/>
      <c r="WN109" s="1"/>
      <c r="WO109" s="1"/>
      <c r="WP109" s="1"/>
      <c r="WQ109" s="1"/>
      <c r="WR109" s="1"/>
      <c r="WS109" s="1"/>
      <c r="WT109" s="1"/>
      <c r="WU109" s="1"/>
      <c r="WV109" s="1"/>
      <c r="WW109" s="1"/>
      <c r="WX109" s="1"/>
      <c r="WY109" s="1"/>
      <c r="WZ109" s="1"/>
      <c r="XA109" s="1"/>
      <c r="XB109" s="1"/>
      <c r="XC109" s="1"/>
      <c r="XD109" s="1"/>
      <c r="XE109" s="1"/>
      <c r="XF109" s="1"/>
      <c r="XG109" s="1"/>
      <c r="XH109" s="1"/>
      <c r="XI109" s="1"/>
      <c r="XJ109" s="1"/>
      <c r="XK109" s="1"/>
      <c r="XL109" s="1"/>
      <c r="XM109" s="1"/>
      <c r="XN109" s="1"/>
      <c r="XO109" s="1"/>
      <c r="XP109" s="1"/>
      <c r="XQ109" s="1"/>
      <c r="XR109" s="1"/>
      <c r="XS109" s="1"/>
      <c r="XT109" s="1"/>
      <c r="XU109" s="1"/>
      <c r="XV109" s="1"/>
      <c r="XW109" s="1"/>
      <c r="XX109" s="1"/>
      <c r="XY109" s="1"/>
      <c r="XZ109" s="1"/>
      <c r="YA109" s="1"/>
      <c r="YB109" s="1"/>
      <c r="YC109" s="1"/>
      <c r="YD109" s="1"/>
      <c r="YE109" s="1"/>
      <c r="YF109" s="1"/>
      <c r="YG109" s="1"/>
      <c r="YH109" s="1"/>
      <c r="YI109" s="1"/>
      <c r="YJ109" s="1"/>
      <c r="YK109" s="1"/>
      <c r="YL109" s="1"/>
      <c r="YM109" s="1"/>
      <c r="YN109" s="1"/>
      <c r="YO109" s="1"/>
      <c r="YP109" s="1"/>
      <c r="YQ109" s="1"/>
      <c r="YR109" s="1"/>
      <c r="YS109" s="1"/>
      <c r="YT109" s="1"/>
      <c r="YU109" s="1"/>
      <c r="YV109" s="1"/>
      <c r="YW109" s="1"/>
      <c r="YX109" s="1"/>
      <c r="YY109" s="1"/>
      <c r="YZ109" s="1"/>
      <c r="ZA109" s="1"/>
      <c r="ZB109" s="1"/>
      <c r="ZC109" s="1"/>
      <c r="ZD109" s="1"/>
      <c r="ZE109" s="1"/>
      <c r="ZF109" s="1"/>
      <c r="ZG109" s="1"/>
      <c r="ZH109" s="1"/>
      <c r="ZI109" s="1"/>
      <c r="ZJ109" s="1"/>
      <c r="ZK109" s="1"/>
      <c r="ZL109" s="1"/>
      <c r="ZM109" s="1"/>
      <c r="ZN109" s="1"/>
      <c r="ZO109" s="1"/>
      <c r="ZP109" s="1"/>
      <c r="ZQ109" s="1"/>
      <c r="ZR109" s="1"/>
      <c r="ZS109" s="1"/>
      <c r="ZT109" s="1"/>
      <c r="ZU109" s="1"/>
      <c r="ZV109" s="1"/>
      <c r="ZW109" s="1"/>
      <c r="ZX109" s="1"/>
      <c r="ZY109" s="1"/>
      <c r="ZZ109" s="1"/>
      <c r="AAA109" s="1"/>
      <c r="AAB109" s="1"/>
      <c r="AAC109" s="1"/>
      <c r="AAD109" s="1"/>
      <c r="AAE109" s="1"/>
      <c r="AAF109" s="1"/>
      <c r="AAG109" s="1"/>
      <c r="AAH109" s="1"/>
      <c r="AAI109" s="1"/>
      <c r="AAJ109" s="1"/>
      <c r="AAK109" s="1"/>
      <c r="AAL109" s="1"/>
      <c r="AAM109" s="1"/>
      <c r="AAN109" s="1"/>
      <c r="AAO109" s="1"/>
      <c r="AAP109" s="1"/>
      <c r="AAQ109" s="1"/>
      <c r="AAR109" s="1"/>
      <c r="AAS109" s="1"/>
      <c r="AAT109" s="1"/>
      <c r="AAU109" s="1"/>
      <c r="AAV109" s="1"/>
      <c r="AAW109" s="1"/>
      <c r="AAX109" s="1"/>
      <c r="AAY109" s="1"/>
      <c r="AAZ109" s="1"/>
      <c r="ABA109" s="1"/>
      <c r="ABB109" s="1"/>
      <c r="ABC109" s="1"/>
      <c r="ABD109" s="1"/>
      <c r="ABE109" s="1"/>
      <c r="ABF109" s="1"/>
      <c r="ABG109" s="1"/>
      <c r="ABH109" s="1"/>
      <c r="ABI109" s="1"/>
      <c r="ABJ109" s="1"/>
      <c r="ABK109" s="1"/>
      <c r="ABL109" s="1"/>
      <c r="ABM109" s="1"/>
      <c r="ABN109" s="1"/>
      <c r="ABO109" s="1"/>
      <c r="ABP109" s="1"/>
      <c r="ABQ109" s="1"/>
      <c r="ABR109" s="1"/>
      <c r="ABS109" s="1"/>
      <c r="ABT109" s="1"/>
      <c r="ABU109" s="1"/>
      <c r="ABV109" s="1"/>
      <c r="ABW109" s="1"/>
      <c r="ABX109" s="1"/>
      <c r="ABY109" s="1"/>
      <c r="ABZ109" s="1"/>
      <c r="ACA109" s="1"/>
      <c r="ACB109" s="1"/>
      <c r="ACC109" s="1"/>
      <c r="ACD109" s="1"/>
      <c r="ACE109" s="1"/>
      <c r="ACF109" s="1"/>
      <c r="ACG109" s="1"/>
      <c r="ACH109" s="1"/>
      <c r="ACI109" s="1"/>
      <c r="ACJ109" s="1"/>
      <c r="ACK109" s="1"/>
      <c r="ACL109" s="1"/>
      <c r="ACM109" s="1"/>
      <c r="ACN109" s="1"/>
      <c r="ACO109" s="1"/>
      <c r="ACP109" s="1"/>
      <c r="ACQ109" s="1"/>
      <c r="ACR109" s="1"/>
      <c r="ACS109" s="1"/>
      <c r="ACT109" s="1"/>
      <c r="ACU109" s="1"/>
      <c r="ACV109" s="1"/>
      <c r="ACW109" s="1"/>
      <c r="ACX109" s="1"/>
      <c r="ACY109" s="1"/>
      <c r="ACZ109" s="1"/>
      <c r="ADA109" s="1"/>
      <c r="ADB109" s="1"/>
      <c r="ADC109" s="1"/>
      <c r="ADD109" s="1"/>
      <c r="ADE109" s="1"/>
      <c r="ADF109" s="1"/>
      <c r="ADG109" s="1"/>
      <c r="ADH109" s="1"/>
      <c r="ADI109" s="1"/>
      <c r="ADJ109" s="1"/>
      <c r="ADK109" s="1"/>
      <c r="ADL109" s="1"/>
      <c r="ADM109" s="1"/>
      <c r="ADN109" s="1"/>
      <c r="ADO109" s="1"/>
      <c r="ADP109" s="1"/>
      <c r="ADQ109" s="1"/>
      <c r="ADR109" s="1"/>
      <c r="ADS109" s="1"/>
      <c r="ADT109" s="1"/>
      <c r="ADU109" s="1"/>
      <c r="ADV109" s="1"/>
      <c r="ADW109" s="1"/>
      <c r="ADX109" s="1"/>
      <c r="ADY109" s="1"/>
      <c r="ADZ109" s="1"/>
      <c r="AEA109" s="1"/>
      <c r="AEB109" s="1"/>
      <c r="AEC109" s="1"/>
      <c r="AED109" s="1"/>
      <c r="AEE109" s="1"/>
      <c r="AEF109" s="1"/>
      <c r="AEG109" s="1"/>
      <c r="AEH109" s="1"/>
      <c r="AEI109" s="1"/>
      <c r="AEJ109" s="1"/>
      <c r="AEK109" s="1"/>
      <c r="AEL109" s="1"/>
      <c r="AEM109" s="1"/>
      <c r="AEN109" s="1"/>
      <c r="AEO109" s="1"/>
      <c r="AEP109" s="1"/>
      <c r="AEQ109" s="1"/>
      <c r="AER109" s="1"/>
      <c r="AES109" s="1"/>
      <c r="AET109" s="1"/>
      <c r="AEU109" s="1"/>
      <c r="AEV109" s="1"/>
      <c r="AEW109" s="1"/>
      <c r="AEX109" s="1"/>
      <c r="AEY109" s="1"/>
      <c r="AEZ109" s="1"/>
      <c r="AFA109" s="1"/>
      <c r="AFB109" s="1"/>
      <c r="AFC109" s="1"/>
      <c r="AFD109" s="1"/>
      <c r="AFE109" s="1"/>
      <c r="AFF109" s="1"/>
      <c r="AFG109" s="1"/>
      <c r="AFH109" s="1"/>
      <c r="AFI109" s="1"/>
      <c r="AFJ109" s="1"/>
      <c r="AFK109" s="1"/>
      <c r="AFL109" s="1"/>
      <c r="AFM109" s="1"/>
      <c r="AFN109" s="1"/>
      <c r="AFO109" s="1"/>
      <c r="AFP109" s="1"/>
      <c r="AFQ109" s="1"/>
      <c r="AFR109" s="1"/>
      <c r="AFS109" s="1"/>
      <c r="AFT109" s="1"/>
      <c r="AFU109" s="1"/>
      <c r="AFV109" s="1"/>
      <c r="AFW109" s="1"/>
      <c r="AFX109" s="1"/>
      <c r="AFY109" s="1"/>
      <c r="AFZ109" s="1"/>
      <c r="AGA109" s="1"/>
      <c r="AGB109" s="1"/>
      <c r="AGC109" s="1"/>
      <c r="AGD109" s="1"/>
      <c r="AGE109" s="1"/>
      <c r="AGF109" s="1"/>
      <c r="AGG109" s="1"/>
      <c r="AGH109" s="1"/>
      <c r="AGI109" s="1"/>
      <c r="AGJ109" s="1"/>
      <c r="AGK109" s="1"/>
      <c r="AGL109" s="1"/>
      <c r="AGM109" s="1"/>
      <c r="AGN109" s="1"/>
      <c r="AGO109" s="1"/>
      <c r="AGP109" s="1"/>
      <c r="AGQ109" s="1"/>
      <c r="AGR109" s="1"/>
      <c r="AGS109" s="1"/>
      <c r="AGT109" s="1"/>
      <c r="AGU109" s="1"/>
      <c r="AGV109" s="1"/>
      <c r="AGW109" s="1"/>
      <c r="AGX109" s="1"/>
      <c r="AGY109" s="1"/>
      <c r="AGZ109" s="1"/>
      <c r="AHA109" s="1"/>
      <c r="AHB109" s="1"/>
      <c r="AHC109" s="1"/>
      <c r="AHD109" s="1"/>
      <c r="AHE109" s="1"/>
      <c r="AHF109" s="1"/>
      <c r="AHG109" s="1"/>
      <c r="AHH109" s="1"/>
      <c r="AHI109" s="1"/>
      <c r="AHJ109" s="1"/>
      <c r="AHK109" s="1"/>
      <c r="AHL109" s="1"/>
      <c r="AHM109" s="1"/>
      <c r="AHN109" s="1"/>
      <c r="AHO109" s="1"/>
      <c r="AHP109" s="1"/>
      <c r="AHQ109" s="1"/>
      <c r="AHR109" s="1"/>
      <c r="AHS109" s="1"/>
      <c r="AHT109" s="1"/>
      <c r="AHU109" s="1"/>
      <c r="AHV109" s="1"/>
      <c r="AHW109" s="1"/>
      <c r="AHX109" s="1"/>
      <c r="AHY109" s="1"/>
      <c r="AHZ109" s="1"/>
      <c r="AIA109" s="1"/>
      <c r="AIB109" s="1"/>
      <c r="AIC109" s="1"/>
      <c r="AID109" s="1"/>
      <c r="AIE109" s="1"/>
      <c r="AIF109" s="1"/>
      <c r="AIG109" s="1"/>
      <c r="AIH109" s="1"/>
      <c r="AII109" s="1"/>
      <c r="AIJ109" s="1"/>
      <c r="AIK109" s="1"/>
      <c r="AIL109" s="1"/>
      <c r="AIM109" s="1"/>
      <c r="AIN109" s="1"/>
      <c r="AIO109" s="1"/>
      <c r="AIP109" s="1"/>
      <c r="AIQ109" s="1"/>
      <c r="AIR109" s="1"/>
      <c r="AIS109" s="1"/>
      <c r="AIT109" s="1"/>
      <c r="AIU109" s="1"/>
      <c r="AIV109" s="1"/>
      <c r="AIW109" s="1"/>
      <c r="AIX109" s="1"/>
      <c r="AIY109" s="1"/>
      <c r="AIZ109" s="1"/>
      <c r="AJA109" s="1"/>
      <c r="AJB109" s="1"/>
      <c r="AJC109" s="1"/>
      <c r="AJD109" s="1"/>
      <c r="AJE109" s="1"/>
      <c r="AJF109" s="1"/>
      <c r="AJG109" s="1"/>
      <c r="AJH109" s="1"/>
      <c r="AJI109" s="1"/>
      <c r="AJJ109" s="1"/>
      <c r="AJK109" s="1"/>
      <c r="AJL109" s="1"/>
      <c r="AJM109" s="1"/>
      <c r="AJN109" s="1"/>
      <c r="AJO109" s="1"/>
      <c r="AJP109" s="1"/>
      <c r="AJQ109" s="1"/>
      <c r="AJR109" s="1"/>
      <c r="AJS109" s="1"/>
      <c r="AJT109" s="1"/>
      <c r="AJU109" s="1"/>
      <c r="AJV109" s="1"/>
      <c r="AJW109" s="1"/>
      <c r="AJX109" s="1"/>
      <c r="AJY109" s="1"/>
      <c r="AJZ109" s="1"/>
      <c r="AKA109" s="1"/>
      <c r="AKB109" s="1"/>
      <c r="AKC109" s="1"/>
      <c r="AKD109" s="1"/>
      <c r="AKE109" s="1"/>
      <c r="AKF109" s="1"/>
      <c r="AKG109" s="1"/>
      <c r="AKH109" s="1"/>
      <c r="AKI109" s="1"/>
      <c r="AKJ109" s="1"/>
      <c r="AKK109" s="1"/>
      <c r="AKL109" s="1"/>
      <c r="AKM109" s="1"/>
      <c r="AKN109" s="1"/>
      <c r="AKO109" s="1"/>
      <c r="AKP109" s="1"/>
      <c r="AKQ109" s="1"/>
      <c r="AKR109" s="1"/>
      <c r="AKS109" s="1"/>
      <c r="AKT109" s="1"/>
      <c r="AKU109" s="1"/>
      <c r="AKV109" s="1"/>
      <c r="AKW109" s="1"/>
      <c r="AKX109" s="1"/>
      <c r="AKY109" s="1"/>
      <c r="AKZ109" s="1"/>
      <c r="ALA109" s="1"/>
      <c r="ALB109" s="1"/>
      <c r="ALC109" s="1"/>
      <c r="ALD109" s="1"/>
      <c r="ALE109" s="1"/>
      <c r="ALF109" s="1"/>
      <c r="ALG109" s="1"/>
      <c r="ALH109" s="1"/>
      <c r="ALI109" s="1"/>
      <c r="ALJ109" s="1"/>
      <c r="ALK109" s="1"/>
      <c r="ALL109" s="1"/>
      <c r="ALM109" s="1"/>
      <c r="ALN109" s="1"/>
      <c r="ALO109" s="1"/>
      <c r="ALP109" s="1"/>
      <c r="ALQ109" s="1"/>
      <c r="ALR109" s="1"/>
      <c r="ALS109" s="1"/>
      <c r="ALT109" s="1"/>
      <c r="ALU109" s="1"/>
      <c r="ALV109"/>
      <c r="ALW109"/>
      <c r="ALX109"/>
    </row>
    <row r="110" spans="1:1012" ht="18">
      <c r="A110" s="112" t="str">
        <f>DataBase!B106</f>
        <v>Gobio gobio</v>
      </c>
      <c r="B110" s="112" t="str">
        <f>DataBase!C106</f>
        <v>GPx</v>
      </c>
      <c r="C110" s="112" t="str">
        <f>DataBase!D106</f>
        <v>Continental</v>
      </c>
      <c r="D110" s="112" t="str">
        <f>DataBase!E106</f>
        <v>JM. Porcher</v>
      </c>
      <c r="E110" s="112" t="str">
        <f>DataBase!F106</f>
        <v>SEBIO</v>
      </c>
      <c r="F110" s="20" t="str">
        <f t="shared" si="2"/>
        <v>Gobio gobio GPx</v>
      </c>
      <c r="G110" s="20">
        <f>_xlfn.RANK.EQ(H110,$H$9:$H$997,0)+COUNTIF(H$8:H109,H110)</f>
        <v>237</v>
      </c>
      <c r="H110" s="20">
        <f t="shared" si="3"/>
        <v>220</v>
      </c>
      <c r="I110" s="19">
        <f>INDEX(Ponderation!$W:$AA,MATCH(Analyse!I$8,Ponderation!$W:$W,0),MATCH(Analyse!$B$5,Ponderation!$W$2:$AA$2,0))*INDEX(DataBase!$1:$1048576,MATCH(Analyse!$F110,DataBase!$G:$G,0),MATCH(Analyse!I$8,DataBase!$4:$4,0))</f>
        <v>0</v>
      </c>
      <c r="J110" s="19">
        <f>INDEX(Ponderation!$W:$AA,MATCH(Analyse!J$8,Ponderation!$W:$W,0),MATCH(Analyse!$B$5,Ponderation!$W$2:$AA$2,0))*INDEX(DataBase!$1:$1048576,MATCH(Analyse!$F110,DataBase!$G:$G,0),MATCH(Analyse!J$8,DataBase!$4:$4,0))</f>
        <v>20</v>
      </c>
      <c r="K110" s="19">
        <f>INDEX(Ponderation!$W:$AA,MATCH(Analyse!K$8,Ponderation!$W:$W,0),MATCH(Analyse!$B$5,Ponderation!$W$2:$AA$2,0))*INDEX(DataBase!$1:$1048576,MATCH(Analyse!$F110,DataBase!$G:$G,0),MATCH(Analyse!K$8,DataBase!$4:$4,0))</f>
        <v>0</v>
      </c>
      <c r="L110" s="19">
        <f>INDEX(Ponderation!$W:$AA,MATCH(Analyse!L$8,Ponderation!$W:$W,0),MATCH(Analyse!$B$5,Ponderation!$W$2:$AA$2,0))*INDEX(DataBase!$1:$1048576,MATCH(Analyse!$F110,DataBase!$G:$G,0),MATCH(Analyse!L$8,DataBase!$4:$4,0))</f>
        <v>30</v>
      </c>
      <c r="M110" s="19">
        <f>INDEX(Ponderation!$W:$AA,MATCH(Analyse!M$8,Ponderation!$W:$W,0),MATCH(Analyse!$B$5,Ponderation!$W$2:$AA$2,0))*INDEX(DataBase!$1:$1048576,MATCH(Analyse!$F110,DataBase!$G:$G,0),MATCH(Analyse!M$8,DataBase!$4:$4,0))</f>
        <v>0</v>
      </c>
      <c r="N110" s="19">
        <f>INDEX(Ponderation!$W:$AA,MATCH(Analyse!N$8,Ponderation!$W:$W,0),MATCH(Analyse!$B$5,Ponderation!$W$2:$AA$2,0))*INDEX(DataBase!$1:$1048576,MATCH(Analyse!$F110,DataBase!$G:$G,0),MATCH(Analyse!N$8,DataBase!$4:$4,0))</f>
        <v>0</v>
      </c>
      <c r="O110" s="19">
        <f>INDEX(Ponderation!$W:$AA,MATCH(Analyse!O$8,Ponderation!$W:$W,0),MATCH(Analyse!$B$5,Ponderation!$W$2:$AA$2,0))*INDEX(DataBase!$1:$1048576,MATCH(Analyse!$F110,DataBase!$G:$G,0),MATCH(Analyse!O$8,DataBase!$4:$4,0))</f>
        <v>0</v>
      </c>
      <c r="P110" s="19">
        <f>INDEX(Ponderation!$W:$AA,MATCH(Analyse!P$8,Ponderation!$W:$W,0),MATCH(Analyse!$B$5,Ponderation!$W$2:$AA$2,0))*INDEX(DataBase!$1:$1048576,MATCH(Analyse!$F110,DataBase!$G:$G,0),MATCH(Analyse!P$8,DataBase!$4:$4,0))</f>
        <v>20</v>
      </c>
      <c r="Q110" s="19">
        <f>INDEX(Ponderation!$W:$AA,MATCH(Analyse!Q$8,Ponderation!$W:$W,0),MATCH(Analyse!$B$5,Ponderation!$W$2:$AA$2,0))*INDEX(DataBase!$1:$1048576,MATCH(Analyse!$F110,DataBase!$G:$G,0),MATCH(Analyse!Q$8,DataBase!$4:$4,0))</f>
        <v>0</v>
      </c>
      <c r="R110" s="19">
        <f>INDEX(Ponderation!$W:$AA,MATCH(Analyse!R$8,Ponderation!$W:$W,0),MATCH(Analyse!$B$5,Ponderation!$W$2:$AA$2,0))*INDEX(DataBase!$1:$1048576,MATCH(Analyse!$F110,DataBase!$G:$G,0),MATCH(Analyse!R$8,DataBase!$4:$4,0))</f>
        <v>30</v>
      </c>
      <c r="S110" s="19">
        <f>INDEX(Ponderation!$W:$AA,MATCH(Analyse!S$8,Ponderation!$W:$W,0),MATCH(Analyse!$B$5,Ponderation!$W$2:$AA$2,0))*INDEX(DataBase!$1:$1048576,MATCH(Analyse!$F110,DataBase!$G:$G,0),MATCH(Analyse!S$8,DataBase!$4:$4,0))</f>
        <v>0</v>
      </c>
      <c r="T110" s="19">
        <f>INDEX(Ponderation!$W:$AA,MATCH(Analyse!T$8,Ponderation!$W:$W,0),MATCH(Analyse!$B$5,Ponderation!$W$2:$AA$2,0))*INDEX(DataBase!$1:$1048576,MATCH(Analyse!$F110,DataBase!$G:$G,0),MATCH(Analyse!T$8,DataBase!$4:$4,0))</f>
        <v>0</v>
      </c>
      <c r="U110" s="19">
        <f>INDEX(Ponderation!$W:$AA,MATCH(Analyse!U$8,Ponderation!$W:$W,0),MATCH(Analyse!$B$5,Ponderation!$W$2:$AA$2,0))*INDEX(DataBase!$1:$1048576,MATCH(Analyse!$F110,DataBase!$G:$G,0),MATCH(Analyse!U$8,DataBase!$4:$4,0))</f>
        <v>0</v>
      </c>
      <c r="V110" s="19">
        <f>INDEX(Ponderation!$W:$AA,MATCH(Analyse!V$8,Ponderation!$W:$W,0),MATCH(Analyse!$B$5,Ponderation!$W$2:$AA$2,0))*INDEX(DataBase!$1:$1048576,MATCH(Analyse!$F110,DataBase!$G:$G,0),MATCH(Analyse!V$8,DataBase!$4:$4,0))</f>
        <v>20</v>
      </c>
      <c r="W110" s="19">
        <f>INDEX(Ponderation!$W:$AA,MATCH(Analyse!W$8,Ponderation!$W:$W,0),MATCH(Analyse!$B$5,Ponderation!$W$2:$AA$2,0))*INDEX(DataBase!$1:$1048576,MATCH(Analyse!$F110,DataBase!$G:$G,0),MATCH(Analyse!W$8,DataBase!$4:$4,0))</f>
        <v>0</v>
      </c>
      <c r="X110" s="19">
        <f>INDEX(Ponderation!$W:$AA,MATCH(Analyse!X$8,Ponderation!$W:$W,0),MATCH(Analyse!$B$5,Ponderation!$W$2:$AA$2,0))*INDEX(DataBase!$1:$1048576,MATCH(Analyse!$F110,DataBase!$G:$G,0),MATCH(Analyse!X$8,DataBase!$4:$4,0))</f>
        <v>10</v>
      </c>
      <c r="Y110" s="19">
        <f>INDEX(Ponderation!$W:$AA,MATCH(Analyse!Y$8,Ponderation!$W:$W,0),MATCH(Analyse!$B$5,Ponderation!$W$2:$AA$2,0))*INDEX(DataBase!$1:$1048576,MATCH(Analyse!$F110,DataBase!$G:$G,0),MATCH(Analyse!Y$8,DataBase!$4:$4,0))</f>
        <v>10</v>
      </c>
      <c r="Z110" s="19">
        <f>INDEX(Ponderation!$W:$AA,MATCH(Analyse!Z$8,Ponderation!$W:$W,0),MATCH(Analyse!$B$5,Ponderation!$W$2:$AA$2,0))*INDEX(DataBase!$1:$1048576,MATCH(Analyse!$F110,DataBase!$G:$G,0),MATCH(Analyse!Z$8,DataBase!$4:$4,0))</f>
        <v>0</v>
      </c>
      <c r="AA110" s="19">
        <f>INDEX(Ponderation!$W:$AA,MATCH(Analyse!AA$8,Ponderation!$W:$W,0),MATCH(Analyse!$B$5,Ponderation!$W$2:$AA$2,0))*INDEX(DataBase!$1:$1048576,MATCH(Analyse!$F110,DataBase!$G:$G,0),MATCH(Analyse!AA$8,DataBase!$4:$4,0))</f>
        <v>0</v>
      </c>
      <c r="AB110" s="19">
        <f>INDEX(Ponderation!$W:$AA,MATCH(Analyse!AB$8,Ponderation!$W:$W,0),MATCH(Analyse!$B$5,Ponderation!$W$2:$AA$2,0))*INDEX(DataBase!$1:$1048576,MATCH(Analyse!$F110,DataBase!$G:$G,0),MATCH(Analyse!AB$8,DataBase!$4:$4,0))</f>
        <v>0</v>
      </c>
      <c r="AC110" s="19">
        <f>INDEX(Ponderation!$W:$AA,MATCH(Analyse!AC$8,Ponderation!$W:$W,0),MATCH(Analyse!$B$5,Ponderation!$W$2:$AA$2,0))*INDEX(DataBase!$1:$1048576,MATCH(Analyse!$F110,DataBase!$G:$G,0),MATCH(Analyse!AC$8,DataBase!$4:$4,0))</f>
        <v>0</v>
      </c>
      <c r="AD110" s="19">
        <f>INDEX(Ponderation!$W:$AA,MATCH(Analyse!AD$8,Ponderation!$W:$W,0),MATCH(Analyse!$B$5,Ponderation!$W$2:$AA$2,0))*INDEX(DataBase!$1:$1048576,MATCH(Analyse!$F110,DataBase!$G:$G,0),MATCH(Analyse!AD$8,DataBase!$4:$4,0))</f>
        <v>30</v>
      </c>
      <c r="AE110" s="19">
        <f>INDEX(Ponderation!$W:$AA,MATCH(Analyse!AE$8,Ponderation!$W:$W,0),MATCH(Analyse!$B$5,Ponderation!$W$2:$AA$2,0))*INDEX(DataBase!$1:$1048576,MATCH(Analyse!$F110,DataBase!$G:$G,0),MATCH(Analyse!AE$8,DataBase!$4:$4,0))</f>
        <v>0</v>
      </c>
      <c r="AF110" s="19">
        <f>INDEX(Ponderation!$W:$AA,MATCH(Analyse!AF$8,Ponderation!$W:$W,0),MATCH(Analyse!$B$5,Ponderation!$W$2:$AA$2,0))*INDEX(DataBase!$1:$1048576,MATCH(Analyse!$F110,DataBase!$G:$G,0),MATCH(Analyse!AF$8,DataBase!$4:$4,0))</f>
        <v>0</v>
      </c>
      <c r="AG110" s="19">
        <f>INDEX(Ponderation!$W:$AA,MATCH(Analyse!AG$8,Ponderation!$W:$W,0),MATCH(Analyse!$B$5,Ponderation!$W$2:$AA$2,0))*INDEX(DataBase!$1:$1048576,MATCH(Analyse!$F110,DataBase!$G:$G,0),MATCH(Analyse!AG$8,DataBase!$4:$4,0))</f>
        <v>0</v>
      </c>
      <c r="AH110" s="19">
        <f>INDEX(Ponderation!$W:$AA,MATCH(Analyse!AH$8,Ponderation!$W:$W,0),MATCH(Analyse!$B$5,Ponderation!$W$2:$AA$2,0))*INDEX(DataBase!$1:$1048576,MATCH(Analyse!$F110,DataBase!$G:$G,0),MATCH(Analyse!AH$8,DataBase!$4:$4,0))</f>
        <v>0</v>
      </c>
      <c r="AI110" s="19">
        <f>INDEX(Ponderation!$W:$AA,MATCH(Analyse!AI$8,Ponderation!$W:$W,0),MATCH(Analyse!$B$5,Ponderation!$W$2:$AA$2,0))*INDEX(DataBase!$1:$1048576,MATCH(Analyse!$F110,DataBase!$G:$G,0),MATCH(Analyse!AI$8,DataBase!$4:$4,0))</f>
        <v>10</v>
      </c>
      <c r="AJ110" s="19">
        <f>INDEX(Ponderation!$W:$AA,MATCH(Analyse!AJ$8,Ponderation!$W:$W,0),MATCH(Analyse!$B$5,Ponderation!$W$2:$AA$2,0))*INDEX(DataBase!$1:$1048576,MATCH(Analyse!$F110,DataBase!$G:$G,0),MATCH(Analyse!AJ$8,DataBase!$4:$4,0))</f>
        <v>20</v>
      </c>
      <c r="AK110" s="19">
        <f>INDEX(Ponderation!$W:$AA,MATCH(Analyse!AK$8,Ponderation!$W:$W,0),MATCH(Analyse!$B$5,Ponderation!$W$2:$AA$2,0))*INDEX(DataBase!$1:$1048576,MATCH(Analyse!$F110,DataBase!$G:$G,0),MATCH(Analyse!AK$8,DataBase!$4:$4,0))</f>
        <v>0</v>
      </c>
      <c r="AL110" s="19">
        <f>INDEX(Ponderation!$W:$AA,MATCH(Analyse!AL$8,Ponderation!$W:$W,0),MATCH(Analyse!$B$5,Ponderation!$W$2:$AA$2,0))*INDEX(DataBase!$1:$1048576,MATCH(Analyse!$F110,DataBase!$G:$G,0),MATCH(Analyse!AL$8,DataBase!$4:$4,0))</f>
        <v>0</v>
      </c>
      <c r="AM110" s="19">
        <f>INDEX(Ponderation!$W:$AA,MATCH(Analyse!AM$8,Ponderation!$W:$W,0),MATCH(Analyse!$B$5,Ponderation!$W$2:$AA$2,0))*INDEX(DataBase!$1:$1048576,MATCH(Analyse!$F110,DataBase!$G:$G,0),MATCH(Analyse!AM$8,DataBase!$4:$4,0))</f>
        <v>20</v>
      </c>
      <c r="AN110" s="19">
        <f>INDEX(Ponderation!$W:$AA,MATCH(Analyse!AN$8,Ponderation!$W:$W,0),MATCH(Analyse!$B$5,Ponderation!$W$2:$AA$2,0))*INDEX(DataBase!$1:$1048576,MATCH(Analyse!$F110,DataBase!$G:$G,0),MATCH(Analyse!AN$8,DataBase!$4:$4,0))</f>
        <v>0</v>
      </c>
      <c r="AO110" s="19">
        <f>INDEX(Ponderation!$W:$AA,MATCH(Analyse!AO$8,Ponderation!$W:$W,0),MATCH(Analyse!$B$5,Ponderation!$W$2:$AA$2,0))*INDEX(DataBase!$1:$1048576,MATCH(Analyse!$F110,DataBase!$G:$G,0),MATCH(Analyse!AO$8,DataBase!$4:$4,0))</f>
        <v>0</v>
      </c>
      <c r="AP110" s="19">
        <f>INDEX(Ponderation!$W:$AA,MATCH(Analyse!AP$8,Ponderation!$W:$W,0),MATCH(Analyse!$B$5,Ponderation!$W$2:$AA$2,0))*INDEX(DataBase!$1:$1048576,MATCH(Analyse!$F110,DataBase!$G:$G,0),MATCH(Analyse!AP$8,DataBase!$4:$4,0))</f>
        <v>0</v>
      </c>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1"/>
      <c r="VB110" s="1"/>
      <c r="VC110" s="1"/>
      <c r="VD110" s="1"/>
      <c r="VE110" s="1"/>
      <c r="VF110" s="1"/>
      <c r="VG110" s="1"/>
      <c r="VH110" s="1"/>
      <c r="VI110" s="1"/>
      <c r="VJ110" s="1"/>
      <c r="VK110" s="1"/>
      <c r="VL110" s="1"/>
      <c r="VM110" s="1"/>
      <c r="VN110" s="1"/>
      <c r="VO110" s="1"/>
      <c r="VP110" s="1"/>
      <c r="VQ110" s="1"/>
      <c r="VR110" s="1"/>
      <c r="VS110" s="1"/>
      <c r="VT110" s="1"/>
      <c r="VU110" s="1"/>
      <c r="VV110" s="1"/>
      <c r="VW110" s="1"/>
      <c r="VX110" s="1"/>
      <c r="VY110" s="1"/>
      <c r="VZ110" s="1"/>
      <c r="WA110" s="1"/>
      <c r="WB110" s="1"/>
      <c r="WC110" s="1"/>
      <c r="WD110" s="1"/>
      <c r="WE110" s="1"/>
      <c r="WF110" s="1"/>
      <c r="WG110" s="1"/>
      <c r="WH110" s="1"/>
      <c r="WI110" s="1"/>
      <c r="WJ110" s="1"/>
      <c r="WK110" s="1"/>
      <c r="WL110" s="1"/>
      <c r="WM110" s="1"/>
      <c r="WN110" s="1"/>
      <c r="WO110" s="1"/>
      <c r="WP110" s="1"/>
      <c r="WQ110" s="1"/>
      <c r="WR110" s="1"/>
      <c r="WS110" s="1"/>
      <c r="WT110" s="1"/>
      <c r="WU110" s="1"/>
      <c r="WV110" s="1"/>
      <c r="WW110" s="1"/>
      <c r="WX110" s="1"/>
      <c r="WY110" s="1"/>
      <c r="WZ110" s="1"/>
      <c r="XA110" s="1"/>
      <c r="XB110" s="1"/>
      <c r="XC110" s="1"/>
      <c r="XD110" s="1"/>
      <c r="XE110" s="1"/>
      <c r="XF110" s="1"/>
      <c r="XG110" s="1"/>
      <c r="XH110" s="1"/>
      <c r="XI110" s="1"/>
      <c r="XJ110" s="1"/>
      <c r="XK110" s="1"/>
      <c r="XL110" s="1"/>
      <c r="XM110" s="1"/>
      <c r="XN110" s="1"/>
      <c r="XO110" s="1"/>
      <c r="XP110" s="1"/>
      <c r="XQ110" s="1"/>
      <c r="XR110" s="1"/>
      <c r="XS110" s="1"/>
      <c r="XT110" s="1"/>
      <c r="XU110" s="1"/>
      <c r="XV110" s="1"/>
      <c r="XW110" s="1"/>
      <c r="XX110" s="1"/>
      <c r="XY110" s="1"/>
      <c r="XZ110" s="1"/>
      <c r="YA110" s="1"/>
      <c r="YB110" s="1"/>
      <c r="YC110" s="1"/>
      <c r="YD110" s="1"/>
      <c r="YE110" s="1"/>
      <c r="YF110" s="1"/>
      <c r="YG110" s="1"/>
      <c r="YH110" s="1"/>
      <c r="YI110" s="1"/>
      <c r="YJ110" s="1"/>
      <c r="YK110" s="1"/>
      <c r="YL110" s="1"/>
      <c r="YM110" s="1"/>
      <c r="YN110" s="1"/>
      <c r="YO110" s="1"/>
      <c r="YP110" s="1"/>
      <c r="YQ110" s="1"/>
      <c r="YR110" s="1"/>
      <c r="YS110" s="1"/>
      <c r="YT110" s="1"/>
      <c r="YU110" s="1"/>
      <c r="YV110" s="1"/>
      <c r="YW110" s="1"/>
      <c r="YX110" s="1"/>
      <c r="YY110" s="1"/>
      <c r="YZ110" s="1"/>
      <c r="ZA110" s="1"/>
      <c r="ZB110" s="1"/>
      <c r="ZC110" s="1"/>
      <c r="ZD110" s="1"/>
      <c r="ZE110" s="1"/>
      <c r="ZF110" s="1"/>
      <c r="ZG110" s="1"/>
      <c r="ZH110" s="1"/>
      <c r="ZI110" s="1"/>
      <c r="ZJ110" s="1"/>
      <c r="ZK110" s="1"/>
      <c r="ZL110" s="1"/>
      <c r="ZM110" s="1"/>
      <c r="ZN110" s="1"/>
      <c r="ZO110" s="1"/>
      <c r="ZP110" s="1"/>
      <c r="ZQ110" s="1"/>
      <c r="ZR110" s="1"/>
      <c r="ZS110" s="1"/>
      <c r="ZT110" s="1"/>
      <c r="ZU110" s="1"/>
      <c r="ZV110" s="1"/>
      <c r="ZW110" s="1"/>
      <c r="ZX110" s="1"/>
      <c r="ZY110" s="1"/>
      <c r="ZZ110" s="1"/>
      <c r="AAA110" s="1"/>
      <c r="AAB110" s="1"/>
      <c r="AAC110" s="1"/>
      <c r="AAD110" s="1"/>
      <c r="AAE110" s="1"/>
      <c r="AAF110" s="1"/>
      <c r="AAG110" s="1"/>
      <c r="AAH110" s="1"/>
      <c r="AAI110" s="1"/>
      <c r="AAJ110" s="1"/>
      <c r="AAK110" s="1"/>
      <c r="AAL110" s="1"/>
      <c r="AAM110" s="1"/>
      <c r="AAN110" s="1"/>
      <c r="AAO110" s="1"/>
      <c r="AAP110" s="1"/>
      <c r="AAQ110" s="1"/>
      <c r="AAR110" s="1"/>
      <c r="AAS110" s="1"/>
      <c r="AAT110" s="1"/>
      <c r="AAU110" s="1"/>
      <c r="AAV110" s="1"/>
      <c r="AAW110" s="1"/>
      <c r="AAX110" s="1"/>
      <c r="AAY110" s="1"/>
      <c r="AAZ110" s="1"/>
      <c r="ABA110" s="1"/>
      <c r="ABB110" s="1"/>
      <c r="ABC110" s="1"/>
      <c r="ABD110" s="1"/>
      <c r="ABE110" s="1"/>
      <c r="ABF110" s="1"/>
      <c r="ABG110" s="1"/>
      <c r="ABH110" s="1"/>
      <c r="ABI110" s="1"/>
      <c r="ABJ110" s="1"/>
      <c r="ABK110" s="1"/>
      <c r="ABL110" s="1"/>
      <c r="ABM110" s="1"/>
      <c r="ABN110" s="1"/>
      <c r="ABO110" s="1"/>
      <c r="ABP110" s="1"/>
      <c r="ABQ110" s="1"/>
      <c r="ABR110" s="1"/>
      <c r="ABS110" s="1"/>
      <c r="ABT110" s="1"/>
      <c r="ABU110" s="1"/>
      <c r="ABV110" s="1"/>
      <c r="ABW110" s="1"/>
      <c r="ABX110" s="1"/>
      <c r="ABY110" s="1"/>
      <c r="ABZ110" s="1"/>
      <c r="ACA110" s="1"/>
      <c r="ACB110" s="1"/>
      <c r="ACC110" s="1"/>
      <c r="ACD110" s="1"/>
      <c r="ACE110" s="1"/>
      <c r="ACF110" s="1"/>
      <c r="ACG110" s="1"/>
      <c r="ACH110" s="1"/>
      <c r="ACI110" s="1"/>
      <c r="ACJ110" s="1"/>
      <c r="ACK110" s="1"/>
      <c r="ACL110" s="1"/>
      <c r="ACM110" s="1"/>
      <c r="ACN110" s="1"/>
      <c r="ACO110" s="1"/>
      <c r="ACP110" s="1"/>
      <c r="ACQ110" s="1"/>
      <c r="ACR110" s="1"/>
      <c r="ACS110" s="1"/>
      <c r="ACT110" s="1"/>
      <c r="ACU110" s="1"/>
      <c r="ACV110" s="1"/>
      <c r="ACW110" s="1"/>
      <c r="ACX110" s="1"/>
      <c r="ACY110" s="1"/>
      <c r="ACZ110" s="1"/>
      <c r="ADA110" s="1"/>
      <c r="ADB110" s="1"/>
      <c r="ADC110" s="1"/>
      <c r="ADD110" s="1"/>
      <c r="ADE110" s="1"/>
      <c r="ADF110" s="1"/>
      <c r="ADG110" s="1"/>
      <c r="ADH110" s="1"/>
      <c r="ADI110" s="1"/>
      <c r="ADJ110" s="1"/>
      <c r="ADK110" s="1"/>
      <c r="ADL110" s="1"/>
      <c r="ADM110" s="1"/>
      <c r="ADN110" s="1"/>
      <c r="ADO110" s="1"/>
      <c r="ADP110" s="1"/>
      <c r="ADQ110" s="1"/>
      <c r="ADR110" s="1"/>
      <c r="ADS110" s="1"/>
      <c r="ADT110" s="1"/>
      <c r="ADU110" s="1"/>
      <c r="ADV110" s="1"/>
      <c r="ADW110" s="1"/>
      <c r="ADX110" s="1"/>
      <c r="ADY110" s="1"/>
      <c r="ADZ110" s="1"/>
      <c r="AEA110" s="1"/>
      <c r="AEB110" s="1"/>
      <c r="AEC110" s="1"/>
      <c r="AED110" s="1"/>
      <c r="AEE110" s="1"/>
      <c r="AEF110" s="1"/>
      <c r="AEG110" s="1"/>
      <c r="AEH110" s="1"/>
      <c r="AEI110" s="1"/>
      <c r="AEJ110" s="1"/>
      <c r="AEK110" s="1"/>
      <c r="AEL110" s="1"/>
      <c r="AEM110" s="1"/>
      <c r="AEN110" s="1"/>
      <c r="AEO110" s="1"/>
      <c r="AEP110" s="1"/>
      <c r="AEQ110" s="1"/>
      <c r="AER110" s="1"/>
      <c r="AES110" s="1"/>
      <c r="AET110" s="1"/>
      <c r="AEU110" s="1"/>
      <c r="AEV110" s="1"/>
      <c r="AEW110" s="1"/>
      <c r="AEX110" s="1"/>
      <c r="AEY110" s="1"/>
      <c r="AEZ110" s="1"/>
      <c r="AFA110" s="1"/>
      <c r="AFB110" s="1"/>
      <c r="AFC110" s="1"/>
      <c r="AFD110" s="1"/>
      <c r="AFE110" s="1"/>
      <c r="AFF110" s="1"/>
      <c r="AFG110" s="1"/>
      <c r="AFH110" s="1"/>
      <c r="AFI110" s="1"/>
      <c r="AFJ110" s="1"/>
      <c r="AFK110" s="1"/>
      <c r="AFL110" s="1"/>
      <c r="AFM110" s="1"/>
      <c r="AFN110" s="1"/>
      <c r="AFO110" s="1"/>
      <c r="AFP110" s="1"/>
      <c r="AFQ110" s="1"/>
      <c r="AFR110" s="1"/>
      <c r="AFS110" s="1"/>
      <c r="AFT110" s="1"/>
      <c r="AFU110" s="1"/>
      <c r="AFV110" s="1"/>
      <c r="AFW110" s="1"/>
      <c r="AFX110" s="1"/>
      <c r="AFY110" s="1"/>
      <c r="AFZ110" s="1"/>
      <c r="AGA110" s="1"/>
      <c r="AGB110" s="1"/>
      <c r="AGC110" s="1"/>
      <c r="AGD110" s="1"/>
      <c r="AGE110" s="1"/>
      <c r="AGF110" s="1"/>
      <c r="AGG110" s="1"/>
      <c r="AGH110" s="1"/>
      <c r="AGI110" s="1"/>
      <c r="AGJ110" s="1"/>
      <c r="AGK110" s="1"/>
      <c r="AGL110" s="1"/>
      <c r="AGM110" s="1"/>
      <c r="AGN110" s="1"/>
      <c r="AGO110" s="1"/>
      <c r="AGP110" s="1"/>
      <c r="AGQ110" s="1"/>
      <c r="AGR110" s="1"/>
      <c r="AGS110" s="1"/>
      <c r="AGT110" s="1"/>
      <c r="AGU110" s="1"/>
      <c r="AGV110" s="1"/>
      <c r="AGW110" s="1"/>
      <c r="AGX110" s="1"/>
      <c r="AGY110" s="1"/>
      <c r="AGZ110" s="1"/>
      <c r="AHA110" s="1"/>
      <c r="AHB110" s="1"/>
      <c r="AHC110" s="1"/>
      <c r="AHD110" s="1"/>
      <c r="AHE110" s="1"/>
      <c r="AHF110" s="1"/>
      <c r="AHG110" s="1"/>
      <c r="AHH110" s="1"/>
      <c r="AHI110" s="1"/>
      <c r="AHJ110" s="1"/>
      <c r="AHK110" s="1"/>
      <c r="AHL110" s="1"/>
      <c r="AHM110" s="1"/>
      <c r="AHN110" s="1"/>
      <c r="AHO110" s="1"/>
      <c r="AHP110" s="1"/>
      <c r="AHQ110" s="1"/>
      <c r="AHR110" s="1"/>
      <c r="AHS110" s="1"/>
      <c r="AHT110" s="1"/>
      <c r="AHU110" s="1"/>
      <c r="AHV110" s="1"/>
      <c r="AHW110" s="1"/>
      <c r="AHX110" s="1"/>
      <c r="AHY110" s="1"/>
      <c r="AHZ110" s="1"/>
      <c r="AIA110" s="1"/>
      <c r="AIB110" s="1"/>
      <c r="AIC110" s="1"/>
      <c r="AID110" s="1"/>
      <c r="AIE110" s="1"/>
      <c r="AIF110" s="1"/>
      <c r="AIG110" s="1"/>
      <c r="AIH110" s="1"/>
      <c r="AII110" s="1"/>
      <c r="AIJ110" s="1"/>
      <c r="AIK110" s="1"/>
      <c r="AIL110" s="1"/>
      <c r="AIM110" s="1"/>
      <c r="AIN110" s="1"/>
      <c r="AIO110" s="1"/>
      <c r="AIP110" s="1"/>
      <c r="AIQ110" s="1"/>
      <c r="AIR110" s="1"/>
      <c r="AIS110" s="1"/>
      <c r="AIT110" s="1"/>
      <c r="AIU110" s="1"/>
      <c r="AIV110" s="1"/>
      <c r="AIW110" s="1"/>
      <c r="AIX110" s="1"/>
      <c r="AIY110" s="1"/>
      <c r="AIZ110" s="1"/>
      <c r="AJA110" s="1"/>
      <c r="AJB110" s="1"/>
      <c r="AJC110" s="1"/>
      <c r="AJD110" s="1"/>
      <c r="AJE110" s="1"/>
      <c r="AJF110" s="1"/>
      <c r="AJG110" s="1"/>
      <c r="AJH110" s="1"/>
      <c r="AJI110" s="1"/>
      <c r="AJJ110" s="1"/>
      <c r="AJK110" s="1"/>
      <c r="AJL110" s="1"/>
      <c r="AJM110" s="1"/>
      <c r="AJN110" s="1"/>
      <c r="AJO110" s="1"/>
      <c r="AJP110" s="1"/>
      <c r="AJQ110" s="1"/>
      <c r="AJR110" s="1"/>
      <c r="AJS110" s="1"/>
      <c r="AJT110" s="1"/>
      <c r="AJU110" s="1"/>
      <c r="AJV110" s="1"/>
      <c r="AJW110" s="1"/>
      <c r="AJX110" s="1"/>
      <c r="AJY110" s="1"/>
      <c r="AJZ110" s="1"/>
      <c r="AKA110" s="1"/>
      <c r="AKB110" s="1"/>
      <c r="AKC110" s="1"/>
      <c r="AKD110" s="1"/>
      <c r="AKE110" s="1"/>
      <c r="AKF110" s="1"/>
      <c r="AKG110" s="1"/>
      <c r="AKH110" s="1"/>
      <c r="AKI110" s="1"/>
      <c r="AKJ110" s="1"/>
      <c r="AKK110" s="1"/>
      <c r="AKL110" s="1"/>
      <c r="AKM110" s="1"/>
      <c r="AKN110" s="1"/>
      <c r="AKO110" s="1"/>
      <c r="AKP110" s="1"/>
      <c r="AKQ110" s="1"/>
      <c r="AKR110" s="1"/>
      <c r="AKS110" s="1"/>
      <c r="AKT110" s="1"/>
      <c r="AKU110" s="1"/>
      <c r="AKV110" s="1"/>
      <c r="AKW110" s="1"/>
      <c r="AKX110" s="1"/>
      <c r="AKY110" s="1"/>
      <c r="AKZ110" s="1"/>
      <c r="ALA110" s="1"/>
      <c r="ALB110" s="1"/>
      <c r="ALC110" s="1"/>
      <c r="ALD110" s="1"/>
      <c r="ALE110" s="1"/>
      <c r="ALF110" s="1"/>
      <c r="ALG110" s="1"/>
      <c r="ALH110" s="1"/>
      <c r="ALI110" s="1"/>
      <c r="ALJ110" s="1"/>
      <c r="ALK110" s="1"/>
      <c r="ALL110" s="1"/>
      <c r="ALM110" s="1"/>
      <c r="ALN110" s="1"/>
      <c r="ALO110" s="1"/>
      <c r="ALP110" s="1"/>
      <c r="ALQ110" s="1"/>
      <c r="ALR110" s="1"/>
      <c r="ALS110" s="1"/>
      <c r="ALT110" s="1"/>
      <c r="ALU110" s="1"/>
      <c r="ALV110"/>
      <c r="ALW110"/>
      <c r="ALX110"/>
    </row>
    <row r="111" spans="1:1012" ht="18">
      <c r="A111" s="112" t="str">
        <f>DataBase!B107</f>
        <v>Gobio gobio</v>
      </c>
      <c r="B111" s="112" t="str">
        <f>DataBase!C107</f>
        <v>Catalase</v>
      </c>
      <c r="C111" s="112" t="str">
        <f>DataBase!D107</f>
        <v>Continental</v>
      </c>
      <c r="D111" s="112" t="str">
        <f>DataBase!E107</f>
        <v>JM. Porcher</v>
      </c>
      <c r="E111" s="112" t="str">
        <f>DataBase!F107</f>
        <v>SEBIO</v>
      </c>
      <c r="F111" s="20" t="str">
        <f t="shared" si="2"/>
        <v>Gobio gobio Catalase</v>
      </c>
      <c r="G111" s="20">
        <f>_xlfn.RANK.EQ(H111,$H$9:$H$997,0)+COUNTIF(H$8:H110,H111)</f>
        <v>262</v>
      </c>
      <c r="H111" s="20">
        <f t="shared" si="3"/>
        <v>200</v>
      </c>
      <c r="I111" s="19">
        <f>INDEX(Ponderation!$W:$AA,MATCH(Analyse!I$8,Ponderation!$W:$W,0),MATCH(Analyse!$B$5,Ponderation!$W$2:$AA$2,0))*INDEX(DataBase!$1:$1048576,MATCH(Analyse!$F111,DataBase!$G:$G,0),MATCH(Analyse!I$8,DataBase!$4:$4,0))</f>
        <v>0</v>
      </c>
      <c r="J111" s="19">
        <f>INDEX(Ponderation!$W:$AA,MATCH(Analyse!J$8,Ponderation!$W:$W,0),MATCH(Analyse!$B$5,Ponderation!$W$2:$AA$2,0))*INDEX(DataBase!$1:$1048576,MATCH(Analyse!$F111,DataBase!$G:$G,0),MATCH(Analyse!J$8,DataBase!$4:$4,0))</f>
        <v>20</v>
      </c>
      <c r="K111" s="19">
        <f>INDEX(Ponderation!$W:$AA,MATCH(Analyse!K$8,Ponderation!$W:$W,0),MATCH(Analyse!$B$5,Ponderation!$W$2:$AA$2,0))*INDEX(DataBase!$1:$1048576,MATCH(Analyse!$F111,DataBase!$G:$G,0),MATCH(Analyse!K$8,DataBase!$4:$4,0))</f>
        <v>0</v>
      </c>
      <c r="L111" s="19">
        <f>INDEX(Ponderation!$W:$AA,MATCH(Analyse!L$8,Ponderation!$W:$W,0),MATCH(Analyse!$B$5,Ponderation!$W$2:$AA$2,0))*INDEX(DataBase!$1:$1048576,MATCH(Analyse!$F111,DataBase!$G:$G,0),MATCH(Analyse!L$8,DataBase!$4:$4,0))</f>
        <v>0</v>
      </c>
      <c r="M111" s="19">
        <f>INDEX(Ponderation!$W:$AA,MATCH(Analyse!M$8,Ponderation!$W:$W,0),MATCH(Analyse!$B$5,Ponderation!$W$2:$AA$2,0))*INDEX(DataBase!$1:$1048576,MATCH(Analyse!$F111,DataBase!$G:$G,0),MATCH(Analyse!M$8,DataBase!$4:$4,0))</f>
        <v>0</v>
      </c>
      <c r="N111" s="19">
        <f>INDEX(Ponderation!$W:$AA,MATCH(Analyse!N$8,Ponderation!$W:$W,0),MATCH(Analyse!$B$5,Ponderation!$W$2:$AA$2,0))*INDEX(DataBase!$1:$1048576,MATCH(Analyse!$F111,DataBase!$G:$G,0),MATCH(Analyse!N$8,DataBase!$4:$4,0))</f>
        <v>10</v>
      </c>
      <c r="O111" s="19">
        <f>INDEX(Ponderation!$W:$AA,MATCH(Analyse!O$8,Ponderation!$W:$W,0),MATCH(Analyse!$B$5,Ponderation!$W$2:$AA$2,0))*INDEX(DataBase!$1:$1048576,MATCH(Analyse!$F111,DataBase!$G:$G,0),MATCH(Analyse!O$8,DataBase!$4:$4,0))</f>
        <v>0</v>
      </c>
      <c r="P111" s="19">
        <f>INDEX(Ponderation!$W:$AA,MATCH(Analyse!P$8,Ponderation!$W:$W,0),MATCH(Analyse!$B$5,Ponderation!$W$2:$AA$2,0))*INDEX(DataBase!$1:$1048576,MATCH(Analyse!$F111,DataBase!$G:$G,0),MATCH(Analyse!P$8,DataBase!$4:$4,0))</f>
        <v>20</v>
      </c>
      <c r="Q111" s="19">
        <f>INDEX(Ponderation!$W:$AA,MATCH(Analyse!Q$8,Ponderation!$W:$W,0),MATCH(Analyse!$B$5,Ponderation!$W$2:$AA$2,0))*INDEX(DataBase!$1:$1048576,MATCH(Analyse!$F111,DataBase!$G:$G,0),MATCH(Analyse!Q$8,DataBase!$4:$4,0))</f>
        <v>0</v>
      </c>
      <c r="R111" s="19">
        <f>INDEX(Ponderation!$W:$AA,MATCH(Analyse!R$8,Ponderation!$W:$W,0),MATCH(Analyse!$B$5,Ponderation!$W$2:$AA$2,0))*INDEX(DataBase!$1:$1048576,MATCH(Analyse!$F111,DataBase!$G:$G,0),MATCH(Analyse!R$8,DataBase!$4:$4,0))</f>
        <v>30</v>
      </c>
      <c r="S111" s="19">
        <f>INDEX(Ponderation!$W:$AA,MATCH(Analyse!S$8,Ponderation!$W:$W,0),MATCH(Analyse!$B$5,Ponderation!$W$2:$AA$2,0))*INDEX(DataBase!$1:$1048576,MATCH(Analyse!$F111,DataBase!$G:$G,0),MATCH(Analyse!S$8,DataBase!$4:$4,0))</f>
        <v>0</v>
      </c>
      <c r="T111" s="19">
        <f>INDEX(Ponderation!$W:$AA,MATCH(Analyse!T$8,Ponderation!$W:$W,0),MATCH(Analyse!$B$5,Ponderation!$W$2:$AA$2,0))*INDEX(DataBase!$1:$1048576,MATCH(Analyse!$F111,DataBase!$G:$G,0),MATCH(Analyse!T$8,DataBase!$4:$4,0))</f>
        <v>0</v>
      </c>
      <c r="U111" s="19">
        <f>INDEX(Ponderation!$W:$AA,MATCH(Analyse!U$8,Ponderation!$W:$W,0),MATCH(Analyse!$B$5,Ponderation!$W$2:$AA$2,0))*INDEX(DataBase!$1:$1048576,MATCH(Analyse!$F111,DataBase!$G:$G,0),MATCH(Analyse!U$8,DataBase!$4:$4,0))</f>
        <v>0</v>
      </c>
      <c r="V111" s="19">
        <f>INDEX(Ponderation!$W:$AA,MATCH(Analyse!V$8,Ponderation!$W:$W,0),MATCH(Analyse!$B$5,Ponderation!$W$2:$AA$2,0))*INDEX(DataBase!$1:$1048576,MATCH(Analyse!$F111,DataBase!$G:$G,0),MATCH(Analyse!V$8,DataBase!$4:$4,0))</f>
        <v>20</v>
      </c>
      <c r="W111" s="19">
        <f>INDEX(Ponderation!$W:$AA,MATCH(Analyse!W$8,Ponderation!$W:$W,0),MATCH(Analyse!$B$5,Ponderation!$W$2:$AA$2,0))*INDEX(DataBase!$1:$1048576,MATCH(Analyse!$F111,DataBase!$G:$G,0),MATCH(Analyse!W$8,DataBase!$4:$4,0))</f>
        <v>0</v>
      </c>
      <c r="X111" s="19">
        <f>INDEX(Ponderation!$W:$AA,MATCH(Analyse!X$8,Ponderation!$W:$W,0),MATCH(Analyse!$B$5,Ponderation!$W$2:$AA$2,0))*INDEX(DataBase!$1:$1048576,MATCH(Analyse!$F111,DataBase!$G:$G,0),MATCH(Analyse!X$8,DataBase!$4:$4,0))</f>
        <v>10</v>
      </c>
      <c r="Y111" s="19">
        <f>INDEX(Ponderation!$W:$AA,MATCH(Analyse!Y$8,Ponderation!$W:$W,0),MATCH(Analyse!$B$5,Ponderation!$W$2:$AA$2,0))*INDEX(DataBase!$1:$1048576,MATCH(Analyse!$F111,DataBase!$G:$G,0),MATCH(Analyse!Y$8,DataBase!$4:$4,0))</f>
        <v>10</v>
      </c>
      <c r="Z111" s="19">
        <f>INDEX(Ponderation!$W:$AA,MATCH(Analyse!Z$8,Ponderation!$W:$W,0),MATCH(Analyse!$B$5,Ponderation!$W$2:$AA$2,0))*INDEX(DataBase!$1:$1048576,MATCH(Analyse!$F111,DataBase!$G:$G,0),MATCH(Analyse!Z$8,DataBase!$4:$4,0))</f>
        <v>0</v>
      </c>
      <c r="AA111" s="19">
        <f>INDEX(Ponderation!$W:$AA,MATCH(Analyse!AA$8,Ponderation!$W:$W,0),MATCH(Analyse!$B$5,Ponderation!$W$2:$AA$2,0))*INDEX(DataBase!$1:$1048576,MATCH(Analyse!$F111,DataBase!$G:$G,0),MATCH(Analyse!AA$8,DataBase!$4:$4,0))</f>
        <v>0</v>
      </c>
      <c r="AB111" s="19">
        <f>INDEX(Ponderation!$W:$AA,MATCH(Analyse!AB$8,Ponderation!$W:$W,0),MATCH(Analyse!$B$5,Ponderation!$W$2:$AA$2,0))*INDEX(DataBase!$1:$1048576,MATCH(Analyse!$F111,DataBase!$G:$G,0),MATCH(Analyse!AB$8,DataBase!$4:$4,0))</f>
        <v>0</v>
      </c>
      <c r="AC111" s="19">
        <f>INDEX(Ponderation!$W:$AA,MATCH(Analyse!AC$8,Ponderation!$W:$W,0),MATCH(Analyse!$B$5,Ponderation!$W$2:$AA$2,0))*INDEX(DataBase!$1:$1048576,MATCH(Analyse!$F111,DataBase!$G:$G,0),MATCH(Analyse!AC$8,DataBase!$4:$4,0))</f>
        <v>0</v>
      </c>
      <c r="AD111" s="19">
        <f>INDEX(Ponderation!$W:$AA,MATCH(Analyse!AD$8,Ponderation!$W:$W,0),MATCH(Analyse!$B$5,Ponderation!$W$2:$AA$2,0))*INDEX(DataBase!$1:$1048576,MATCH(Analyse!$F111,DataBase!$G:$G,0),MATCH(Analyse!AD$8,DataBase!$4:$4,0))</f>
        <v>30</v>
      </c>
      <c r="AE111" s="19">
        <f>INDEX(Ponderation!$W:$AA,MATCH(Analyse!AE$8,Ponderation!$W:$W,0),MATCH(Analyse!$B$5,Ponderation!$W$2:$AA$2,0))*INDEX(DataBase!$1:$1048576,MATCH(Analyse!$F111,DataBase!$G:$G,0),MATCH(Analyse!AE$8,DataBase!$4:$4,0))</f>
        <v>0</v>
      </c>
      <c r="AF111" s="19">
        <f>INDEX(Ponderation!$W:$AA,MATCH(Analyse!AF$8,Ponderation!$W:$W,0),MATCH(Analyse!$B$5,Ponderation!$W$2:$AA$2,0))*INDEX(DataBase!$1:$1048576,MATCH(Analyse!$F111,DataBase!$G:$G,0),MATCH(Analyse!AF$8,DataBase!$4:$4,0))</f>
        <v>0</v>
      </c>
      <c r="AG111" s="19">
        <f>INDEX(Ponderation!$W:$AA,MATCH(Analyse!AG$8,Ponderation!$W:$W,0),MATCH(Analyse!$B$5,Ponderation!$W$2:$AA$2,0))*INDEX(DataBase!$1:$1048576,MATCH(Analyse!$F111,DataBase!$G:$G,0),MATCH(Analyse!AG$8,DataBase!$4:$4,0))</f>
        <v>0</v>
      </c>
      <c r="AH111" s="19">
        <f>INDEX(Ponderation!$W:$AA,MATCH(Analyse!AH$8,Ponderation!$W:$W,0),MATCH(Analyse!$B$5,Ponderation!$W$2:$AA$2,0))*INDEX(DataBase!$1:$1048576,MATCH(Analyse!$F111,DataBase!$G:$G,0),MATCH(Analyse!AH$8,DataBase!$4:$4,0))</f>
        <v>0</v>
      </c>
      <c r="AI111" s="19">
        <f>INDEX(Ponderation!$W:$AA,MATCH(Analyse!AI$8,Ponderation!$W:$W,0),MATCH(Analyse!$B$5,Ponderation!$W$2:$AA$2,0))*INDEX(DataBase!$1:$1048576,MATCH(Analyse!$F111,DataBase!$G:$G,0),MATCH(Analyse!AI$8,DataBase!$4:$4,0))</f>
        <v>10</v>
      </c>
      <c r="AJ111" s="19">
        <f>INDEX(Ponderation!$W:$AA,MATCH(Analyse!AJ$8,Ponderation!$W:$W,0),MATCH(Analyse!$B$5,Ponderation!$W$2:$AA$2,0))*INDEX(DataBase!$1:$1048576,MATCH(Analyse!$F111,DataBase!$G:$G,0),MATCH(Analyse!AJ$8,DataBase!$4:$4,0))</f>
        <v>20</v>
      </c>
      <c r="AK111" s="19">
        <f>INDEX(Ponderation!$W:$AA,MATCH(Analyse!AK$8,Ponderation!$W:$W,0),MATCH(Analyse!$B$5,Ponderation!$W$2:$AA$2,0))*INDEX(DataBase!$1:$1048576,MATCH(Analyse!$F111,DataBase!$G:$G,0),MATCH(Analyse!AK$8,DataBase!$4:$4,0))</f>
        <v>0</v>
      </c>
      <c r="AL111" s="19">
        <f>INDEX(Ponderation!$W:$AA,MATCH(Analyse!AL$8,Ponderation!$W:$W,0),MATCH(Analyse!$B$5,Ponderation!$W$2:$AA$2,0))*INDEX(DataBase!$1:$1048576,MATCH(Analyse!$F111,DataBase!$G:$G,0),MATCH(Analyse!AL$8,DataBase!$4:$4,0))</f>
        <v>0</v>
      </c>
      <c r="AM111" s="19">
        <f>INDEX(Ponderation!$W:$AA,MATCH(Analyse!AM$8,Ponderation!$W:$W,0),MATCH(Analyse!$B$5,Ponderation!$W$2:$AA$2,0))*INDEX(DataBase!$1:$1048576,MATCH(Analyse!$F111,DataBase!$G:$G,0),MATCH(Analyse!AM$8,DataBase!$4:$4,0))</f>
        <v>20</v>
      </c>
      <c r="AN111" s="19">
        <f>INDEX(Ponderation!$W:$AA,MATCH(Analyse!AN$8,Ponderation!$W:$W,0),MATCH(Analyse!$B$5,Ponderation!$W$2:$AA$2,0))*INDEX(DataBase!$1:$1048576,MATCH(Analyse!$F111,DataBase!$G:$G,0),MATCH(Analyse!AN$8,DataBase!$4:$4,0))</f>
        <v>0</v>
      </c>
      <c r="AO111" s="19">
        <f>INDEX(Ponderation!$W:$AA,MATCH(Analyse!AO$8,Ponderation!$W:$W,0),MATCH(Analyse!$B$5,Ponderation!$W$2:$AA$2,0))*INDEX(DataBase!$1:$1048576,MATCH(Analyse!$F111,DataBase!$G:$G,0),MATCH(Analyse!AO$8,DataBase!$4:$4,0))</f>
        <v>0</v>
      </c>
      <c r="AP111" s="19">
        <f>INDEX(Ponderation!$W:$AA,MATCH(Analyse!AP$8,Ponderation!$W:$W,0),MATCH(Analyse!$B$5,Ponderation!$W$2:$AA$2,0))*INDEX(DataBase!$1:$1048576,MATCH(Analyse!$F111,DataBase!$G:$G,0),MATCH(Analyse!AP$8,DataBase!$4:$4,0))</f>
        <v>0</v>
      </c>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c r="VQ111" s="1"/>
      <c r="VR111" s="1"/>
      <c r="VS111" s="1"/>
      <c r="VT111" s="1"/>
      <c r="VU111" s="1"/>
      <c r="VV111" s="1"/>
      <c r="VW111" s="1"/>
      <c r="VX111" s="1"/>
      <c r="VY111" s="1"/>
      <c r="VZ111" s="1"/>
      <c r="WA111" s="1"/>
      <c r="WB111" s="1"/>
      <c r="WC111" s="1"/>
      <c r="WD111" s="1"/>
      <c r="WE111" s="1"/>
      <c r="WF111" s="1"/>
      <c r="WG111" s="1"/>
      <c r="WH111" s="1"/>
      <c r="WI111" s="1"/>
      <c r="WJ111" s="1"/>
      <c r="WK111" s="1"/>
      <c r="WL111" s="1"/>
      <c r="WM111" s="1"/>
      <c r="WN111" s="1"/>
      <c r="WO111" s="1"/>
      <c r="WP111" s="1"/>
      <c r="WQ111" s="1"/>
      <c r="WR111" s="1"/>
      <c r="WS111" s="1"/>
      <c r="WT111" s="1"/>
      <c r="WU111" s="1"/>
      <c r="WV111" s="1"/>
      <c r="WW111" s="1"/>
      <c r="WX111" s="1"/>
      <c r="WY111" s="1"/>
      <c r="WZ111" s="1"/>
      <c r="XA111" s="1"/>
      <c r="XB111" s="1"/>
      <c r="XC111" s="1"/>
      <c r="XD111" s="1"/>
      <c r="XE111" s="1"/>
      <c r="XF111" s="1"/>
      <c r="XG111" s="1"/>
      <c r="XH111" s="1"/>
      <c r="XI111" s="1"/>
      <c r="XJ111" s="1"/>
      <c r="XK111" s="1"/>
      <c r="XL111" s="1"/>
      <c r="XM111" s="1"/>
      <c r="XN111" s="1"/>
      <c r="XO111" s="1"/>
      <c r="XP111" s="1"/>
      <c r="XQ111" s="1"/>
      <c r="XR111" s="1"/>
      <c r="XS111" s="1"/>
      <c r="XT111" s="1"/>
      <c r="XU111" s="1"/>
      <c r="XV111" s="1"/>
      <c r="XW111" s="1"/>
      <c r="XX111" s="1"/>
      <c r="XY111" s="1"/>
      <c r="XZ111" s="1"/>
      <c r="YA111" s="1"/>
      <c r="YB111" s="1"/>
      <c r="YC111" s="1"/>
      <c r="YD111" s="1"/>
      <c r="YE111" s="1"/>
      <c r="YF111" s="1"/>
      <c r="YG111" s="1"/>
      <c r="YH111" s="1"/>
      <c r="YI111" s="1"/>
      <c r="YJ111" s="1"/>
      <c r="YK111" s="1"/>
      <c r="YL111" s="1"/>
      <c r="YM111" s="1"/>
      <c r="YN111" s="1"/>
      <c r="YO111" s="1"/>
      <c r="YP111" s="1"/>
      <c r="YQ111" s="1"/>
      <c r="YR111" s="1"/>
      <c r="YS111" s="1"/>
      <c r="YT111" s="1"/>
      <c r="YU111" s="1"/>
      <c r="YV111" s="1"/>
      <c r="YW111" s="1"/>
      <c r="YX111" s="1"/>
      <c r="YY111" s="1"/>
      <c r="YZ111" s="1"/>
      <c r="ZA111" s="1"/>
      <c r="ZB111" s="1"/>
      <c r="ZC111" s="1"/>
      <c r="ZD111" s="1"/>
      <c r="ZE111" s="1"/>
      <c r="ZF111" s="1"/>
      <c r="ZG111" s="1"/>
      <c r="ZH111" s="1"/>
      <c r="ZI111" s="1"/>
      <c r="ZJ111" s="1"/>
      <c r="ZK111" s="1"/>
      <c r="ZL111" s="1"/>
      <c r="ZM111" s="1"/>
      <c r="ZN111" s="1"/>
      <c r="ZO111" s="1"/>
      <c r="ZP111" s="1"/>
      <c r="ZQ111" s="1"/>
      <c r="ZR111" s="1"/>
      <c r="ZS111" s="1"/>
      <c r="ZT111" s="1"/>
      <c r="ZU111" s="1"/>
      <c r="ZV111" s="1"/>
      <c r="ZW111" s="1"/>
      <c r="ZX111" s="1"/>
      <c r="ZY111" s="1"/>
      <c r="ZZ111" s="1"/>
      <c r="AAA111" s="1"/>
      <c r="AAB111" s="1"/>
      <c r="AAC111" s="1"/>
      <c r="AAD111" s="1"/>
      <c r="AAE111" s="1"/>
      <c r="AAF111" s="1"/>
      <c r="AAG111" s="1"/>
      <c r="AAH111" s="1"/>
      <c r="AAI111" s="1"/>
      <c r="AAJ111" s="1"/>
      <c r="AAK111" s="1"/>
      <c r="AAL111" s="1"/>
      <c r="AAM111" s="1"/>
      <c r="AAN111" s="1"/>
      <c r="AAO111" s="1"/>
      <c r="AAP111" s="1"/>
      <c r="AAQ111" s="1"/>
      <c r="AAR111" s="1"/>
      <c r="AAS111" s="1"/>
      <c r="AAT111" s="1"/>
      <c r="AAU111" s="1"/>
      <c r="AAV111" s="1"/>
      <c r="AAW111" s="1"/>
      <c r="AAX111" s="1"/>
      <c r="AAY111" s="1"/>
      <c r="AAZ111" s="1"/>
      <c r="ABA111" s="1"/>
      <c r="ABB111" s="1"/>
      <c r="ABC111" s="1"/>
      <c r="ABD111" s="1"/>
      <c r="ABE111" s="1"/>
      <c r="ABF111" s="1"/>
      <c r="ABG111" s="1"/>
      <c r="ABH111" s="1"/>
      <c r="ABI111" s="1"/>
      <c r="ABJ111" s="1"/>
      <c r="ABK111" s="1"/>
      <c r="ABL111" s="1"/>
      <c r="ABM111" s="1"/>
      <c r="ABN111" s="1"/>
      <c r="ABO111" s="1"/>
      <c r="ABP111" s="1"/>
      <c r="ABQ111" s="1"/>
      <c r="ABR111" s="1"/>
      <c r="ABS111" s="1"/>
      <c r="ABT111" s="1"/>
      <c r="ABU111" s="1"/>
      <c r="ABV111" s="1"/>
      <c r="ABW111" s="1"/>
      <c r="ABX111" s="1"/>
      <c r="ABY111" s="1"/>
      <c r="ABZ111" s="1"/>
      <c r="ACA111" s="1"/>
      <c r="ACB111" s="1"/>
      <c r="ACC111" s="1"/>
      <c r="ACD111" s="1"/>
      <c r="ACE111" s="1"/>
      <c r="ACF111" s="1"/>
      <c r="ACG111" s="1"/>
      <c r="ACH111" s="1"/>
      <c r="ACI111" s="1"/>
      <c r="ACJ111" s="1"/>
      <c r="ACK111" s="1"/>
      <c r="ACL111" s="1"/>
      <c r="ACM111" s="1"/>
      <c r="ACN111" s="1"/>
      <c r="ACO111" s="1"/>
      <c r="ACP111" s="1"/>
      <c r="ACQ111" s="1"/>
      <c r="ACR111" s="1"/>
      <c r="ACS111" s="1"/>
      <c r="ACT111" s="1"/>
      <c r="ACU111" s="1"/>
      <c r="ACV111" s="1"/>
      <c r="ACW111" s="1"/>
      <c r="ACX111" s="1"/>
      <c r="ACY111" s="1"/>
      <c r="ACZ111" s="1"/>
      <c r="ADA111" s="1"/>
      <c r="ADB111" s="1"/>
      <c r="ADC111" s="1"/>
      <c r="ADD111" s="1"/>
      <c r="ADE111" s="1"/>
      <c r="ADF111" s="1"/>
      <c r="ADG111" s="1"/>
      <c r="ADH111" s="1"/>
      <c r="ADI111" s="1"/>
      <c r="ADJ111" s="1"/>
      <c r="ADK111" s="1"/>
      <c r="ADL111" s="1"/>
      <c r="ADM111" s="1"/>
      <c r="ADN111" s="1"/>
      <c r="ADO111" s="1"/>
      <c r="ADP111" s="1"/>
      <c r="ADQ111" s="1"/>
      <c r="ADR111" s="1"/>
      <c r="ADS111" s="1"/>
      <c r="ADT111" s="1"/>
      <c r="ADU111" s="1"/>
      <c r="ADV111" s="1"/>
      <c r="ADW111" s="1"/>
      <c r="ADX111" s="1"/>
      <c r="ADY111" s="1"/>
      <c r="ADZ111" s="1"/>
      <c r="AEA111" s="1"/>
      <c r="AEB111" s="1"/>
      <c r="AEC111" s="1"/>
      <c r="AED111" s="1"/>
      <c r="AEE111" s="1"/>
      <c r="AEF111" s="1"/>
      <c r="AEG111" s="1"/>
      <c r="AEH111" s="1"/>
      <c r="AEI111" s="1"/>
      <c r="AEJ111" s="1"/>
      <c r="AEK111" s="1"/>
      <c r="AEL111" s="1"/>
      <c r="AEM111" s="1"/>
      <c r="AEN111" s="1"/>
      <c r="AEO111" s="1"/>
      <c r="AEP111" s="1"/>
      <c r="AEQ111" s="1"/>
      <c r="AER111" s="1"/>
      <c r="AES111" s="1"/>
      <c r="AET111" s="1"/>
      <c r="AEU111" s="1"/>
      <c r="AEV111" s="1"/>
      <c r="AEW111" s="1"/>
      <c r="AEX111" s="1"/>
      <c r="AEY111" s="1"/>
      <c r="AEZ111" s="1"/>
      <c r="AFA111" s="1"/>
      <c r="AFB111" s="1"/>
      <c r="AFC111" s="1"/>
      <c r="AFD111" s="1"/>
      <c r="AFE111" s="1"/>
      <c r="AFF111" s="1"/>
      <c r="AFG111" s="1"/>
      <c r="AFH111" s="1"/>
      <c r="AFI111" s="1"/>
      <c r="AFJ111" s="1"/>
      <c r="AFK111" s="1"/>
      <c r="AFL111" s="1"/>
      <c r="AFM111" s="1"/>
      <c r="AFN111" s="1"/>
      <c r="AFO111" s="1"/>
      <c r="AFP111" s="1"/>
      <c r="AFQ111" s="1"/>
      <c r="AFR111" s="1"/>
      <c r="AFS111" s="1"/>
      <c r="AFT111" s="1"/>
      <c r="AFU111" s="1"/>
      <c r="AFV111" s="1"/>
      <c r="AFW111" s="1"/>
      <c r="AFX111" s="1"/>
      <c r="AFY111" s="1"/>
      <c r="AFZ111" s="1"/>
      <c r="AGA111" s="1"/>
      <c r="AGB111" s="1"/>
      <c r="AGC111" s="1"/>
      <c r="AGD111" s="1"/>
      <c r="AGE111" s="1"/>
      <c r="AGF111" s="1"/>
      <c r="AGG111" s="1"/>
      <c r="AGH111" s="1"/>
      <c r="AGI111" s="1"/>
      <c r="AGJ111" s="1"/>
      <c r="AGK111" s="1"/>
      <c r="AGL111" s="1"/>
      <c r="AGM111" s="1"/>
      <c r="AGN111" s="1"/>
      <c r="AGO111" s="1"/>
      <c r="AGP111" s="1"/>
      <c r="AGQ111" s="1"/>
      <c r="AGR111" s="1"/>
      <c r="AGS111" s="1"/>
      <c r="AGT111" s="1"/>
      <c r="AGU111" s="1"/>
      <c r="AGV111" s="1"/>
      <c r="AGW111" s="1"/>
      <c r="AGX111" s="1"/>
      <c r="AGY111" s="1"/>
      <c r="AGZ111" s="1"/>
      <c r="AHA111" s="1"/>
      <c r="AHB111" s="1"/>
      <c r="AHC111" s="1"/>
      <c r="AHD111" s="1"/>
      <c r="AHE111" s="1"/>
      <c r="AHF111" s="1"/>
      <c r="AHG111" s="1"/>
      <c r="AHH111" s="1"/>
      <c r="AHI111" s="1"/>
      <c r="AHJ111" s="1"/>
      <c r="AHK111" s="1"/>
      <c r="AHL111" s="1"/>
      <c r="AHM111" s="1"/>
      <c r="AHN111" s="1"/>
      <c r="AHO111" s="1"/>
      <c r="AHP111" s="1"/>
      <c r="AHQ111" s="1"/>
      <c r="AHR111" s="1"/>
      <c r="AHS111" s="1"/>
      <c r="AHT111" s="1"/>
      <c r="AHU111" s="1"/>
      <c r="AHV111" s="1"/>
      <c r="AHW111" s="1"/>
      <c r="AHX111" s="1"/>
      <c r="AHY111" s="1"/>
      <c r="AHZ111" s="1"/>
      <c r="AIA111" s="1"/>
      <c r="AIB111" s="1"/>
      <c r="AIC111" s="1"/>
      <c r="AID111" s="1"/>
      <c r="AIE111" s="1"/>
      <c r="AIF111" s="1"/>
      <c r="AIG111" s="1"/>
      <c r="AIH111" s="1"/>
      <c r="AII111" s="1"/>
      <c r="AIJ111" s="1"/>
      <c r="AIK111" s="1"/>
      <c r="AIL111" s="1"/>
      <c r="AIM111" s="1"/>
      <c r="AIN111" s="1"/>
      <c r="AIO111" s="1"/>
      <c r="AIP111" s="1"/>
      <c r="AIQ111" s="1"/>
      <c r="AIR111" s="1"/>
      <c r="AIS111" s="1"/>
      <c r="AIT111" s="1"/>
      <c r="AIU111" s="1"/>
      <c r="AIV111" s="1"/>
      <c r="AIW111" s="1"/>
      <c r="AIX111" s="1"/>
      <c r="AIY111" s="1"/>
      <c r="AIZ111" s="1"/>
      <c r="AJA111" s="1"/>
      <c r="AJB111" s="1"/>
      <c r="AJC111" s="1"/>
      <c r="AJD111" s="1"/>
      <c r="AJE111" s="1"/>
      <c r="AJF111" s="1"/>
      <c r="AJG111" s="1"/>
      <c r="AJH111" s="1"/>
      <c r="AJI111" s="1"/>
      <c r="AJJ111" s="1"/>
      <c r="AJK111" s="1"/>
      <c r="AJL111" s="1"/>
      <c r="AJM111" s="1"/>
      <c r="AJN111" s="1"/>
      <c r="AJO111" s="1"/>
      <c r="AJP111" s="1"/>
      <c r="AJQ111" s="1"/>
      <c r="AJR111" s="1"/>
      <c r="AJS111" s="1"/>
      <c r="AJT111" s="1"/>
      <c r="AJU111" s="1"/>
      <c r="AJV111" s="1"/>
      <c r="AJW111" s="1"/>
      <c r="AJX111" s="1"/>
      <c r="AJY111" s="1"/>
      <c r="AJZ111" s="1"/>
      <c r="AKA111" s="1"/>
      <c r="AKB111" s="1"/>
      <c r="AKC111" s="1"/>
      <c r="AKD111" s="1"/>
      <c r="AKE111" s="1"/>
      <c r="AKF111" s="1"/>
      <c r="AKG111" s="1"/>
      <c r="AKH111" s="1"/>
      <c r="AKI111" s="1"/>
      <c r="AKJ111" s="1"/>
      <c r="AKK111" s="1"/>
      <c r="AKL111" s="1"/>
      <c r="AKM111" s="1"/>
      <c r="AKN111" s="1"/>
      <c r="AKO111" s="1"/>
      <c r="AKP111" s="1"/>
      <c r="AKQ111" s="1"/>
      <c r="AKR111" s="1"/>
      <c r="AKS111" s="1"/>
      <c r="AKT111" s="1"/>
      <c r="AKU111" s="1"/>
      <c r="AKV111" s="1"/>
      <c r="AKW111" s="1"/>
      <c r="AKX111" s="1"/>
      <c r="AKY111" s="1"/>
      <c r="AKZ111" s="1"/>
      <c r="ALA111" s="1"/>
      <c r="ALB111" s="1"/>
      <c r="ALC111" s="1"/>
      <c r="ALD111" s="1"/>
      <c r="ALE111" s="1"/>
      <c r="ALF111" s="1"/>
      <c r="ALG111" s="1"/>
      <c r="ALH111" s="1"/>
      <c r="ALI111" s="1"/>
      <c r="ALJ111" s="1"/>
      <c r="ALK111" s="1"/>
      <c r="ALL111" s="1"/>
      <c r="ALM111" s="1"/>
      <c r="ALN111" s="1"/>
      <c r="ALO111" s="1"/>
      <c r="ALP111" s="1"/>
      <c r="ALQ111" s="1"/>
      <c r="ALR111" s="1"/>
      <c r="ALS111" s="1"/>
      <c r="ALT111" s="1"/>
      <c r="ALU111" s="1"/>
      <c r="ALV111"/>
      <c r="ALW111"/>
      <c r="ALX111"/>
    </row>
    <row r="112" spans="1:1012" ht="18">
      <c r="A112" s="112" t="str">
        <f>DataBase!B108</f>
        <v>Gobio gobio</v>
      </c>
      <c r="B112" s="112" t="str">
        <f>DataBase!C108</f>
        <v>SOD</v>
      </c>
      <c r="C112" s="112" t="str">
        <f>DataBase!D108</f>
        <v>Continental</v>
      </c>
      <c r="D112" s="112" t="str">
        <f>DataBase!E108</f>
        <v>JM. Porcher</v>
      </c>
      <c r="E112" s="112" t="str">
        <f>DataBase!F108</f>
        <v>SEBIO</v>
      </c>
      <c r="F112" s="20" t="str">
        <f t="shared" si="2"/>
        <v>Gobio gobio SOD</v>
      </c>
      <c r="G112" s="20">
        <f>_xlfn.RANK.EQ(H112,$H$9:$H$997,0)+COUNTIF(H$8:H111,H112)</f>
        <v>263</v>
      </c>
      <c r="H112" s="20">
        <f t="shared" si="3"/>
        <v>200</v>
      </c>
      <c r="I112" s="19">
        <f>INDEX(Ponderation!$W:$AA,MATCH(Analyse!I$8,Ponderation!$W:$W,0),MATCH(Analyse!$B$5,Ponderation!$W$2:$AA$2,0))*INDEX(DataBase!$1:$1048576,MATCH(Analyse!$F112,DataBase!$G:$G,0),MATCH(Analyse!I$8,DataBase!$4:$4,0))</f>
        <v>0</v>
      </c>
      <c r="J112" s="19">
        <f>INDEX(Ponderation!$W:$AA,MATCH(Analyse!J$8,Ponderation!$W:$W,0),MATCH(Analyse!$B$5,Ponderation!$W$2:$AA$2,0))*INDEX(DataBase!$1:$1048576,MATCH(Analyse!$F112,DataBase!$G:$G,0),MATCH(Analyse!J$8,DataBase!$4:$4,0))</f>
        <v>20</v>
      </c>
      <c r="K112" s="19">
        <f>INDEX(Ponderation!$W:$AA,MATCH(Analyse!K$8,Ponderation!$W:$W,0),MATCH(Analyse!$B$5,Ponderation!$W$2:$AA$2,0))*INDEX(DataBase!$1:$1048576,MATCH(Analyse!$F112,DataBase!$G:$G,0),MATCH(Analyse!K$8,DataBase!$4:$4,0))</f>
        <v>0</v>
      </c>
      <c r="L112" s="19">
        <f>INDEX(Ponderation!$W:$AA,MATCH(Analyse!L$8,Ponderation!$W:$W,0),MATCH(Analyse!$B$5,Ponderation!$W$2:$AA$2,0))*INDEX(DataBase!$1:$1048576,MATCH(Analyse!$F112,DataBase!$G:$G,0),MATCH(Analyse!L$8,DataBase!$4:$4,0))</f>
        <v>0</v>
      </c>
      <c r="M112" s="19">
        <f>INDEX(Ponderation!$W:$AA,MATCH(Analyse!M$8,Ponderation!$W:$W,0),MATCH(Analyse!$B$5,Ponderation!$W$2:$AA$2,0))*INDEX(DataBase!$1:$1048576,MATCH(Analyse!$F112,DataBase!$G:$G,0),MATCH(Analyse!M$8,DataBase!$4:$4,0))</f>
        <v>0</v>
      </c>
      <c r="N112" s="19">
        <f>INDEX(Ponderation!$W:$AA,MATCH(Analyse!N$8,Ponderation!$W:$W,0),MATCH(Analyse!$B$5,Ponderation!$W$2:$AA$2,0))*INDEX(DataBase!$1:$1048576,MATCH(Analyse!$F112,DataBase!$G:$G,0),MATCH(Analyse!N$8,DataBase!$4:$4,0))</f>
        <v>10</v>
      </c>
      <c r="O112" s="19">
        <f>INDEX(Ponderation!$W:$AA,MATCH(Analyse!O$8,Ponderation!$W:$W,0),MATCH(Analyse!$B$5,Ponderation!$W$2:$AA$2,0))*INDEX(DataBase!$1:$1048576,MATCH(Analyse!$F112,DataBase!$G:$G,0),MATCH(Analyse!O$8,DataBase!$4:$4,0))</f>
        <v>0</v>
      </c>
      <c r="P112" s="19">
        <f>INDEX(Ponderation!$W:$AA,MATCH(Analyse!P$8,Ponderation!$W:$W,0),MATCH(Analyse!$B$5,Ponderation!$W$2:$AA$2,0))*INDEX(DataBase!$1:$1048576,MATCH(Analyse!$F112,DataBase!$G:$G,0),MATCH(Analyse!P$8,DataBase!$4:$4,0))</f>
        <v>20</v>
      </c>
      <c r="Q112" s="19">
        <f>INDEX(Ponderation!$W:$AA,MATCH(Analyse!Q$8,Ponderation!$W:$W,0),MATCH(Analyse!$B$5,Ponderation!$W$2:$AA$2,0))*INDEX(DataBase!$1:$1048576,MATCH(Analyse!$F112,DataBase!$G:$G,0),MATCH(Analyse!Q$8,DataBase!$4:$4,0))</f>
        <v>0</v>
      </c>
      <c r="R112" s="19">
        <f>INDEX(Ponderation!$W:$AA,MATCH(Analyse!R$8,Ponderation!$W:$W,0),MATCH(Analyse!$B$5,Ponderation!$W$2:$AA$2,0))*INDEX(DataBase!$1:$1048576,MATCH(Analyse!$F112,DataBase!$G:$G,0),MATCH(Analyse!R$8,DataBase!$4:$4,0))</f>
        <v>30</v>
      </c>
      <c r="S112" s="19">
        <f>INDEX(Ponderation!$W:$AA,MATCH(Analyse!S$8,Ponderation!$W:$W,0),MATCH(Analyse!$B$5,Ponderation!$W$2:$AA$2,0))*INDEX(DataBase!$1:$1048576,MATCH(Analyse!$F112,DataBase!$G:$G,0),MATCH(Analyse!S$8,DataBase!$4:$4,0))</f>
        <v>0</v>
      </c>
      <c r="T112" s="19">
        <f>INDEX(Ponderation!$W:$AA,MATCH(Analyse!T$8,Ponderation!$W:$W,0),MATCH(Analyse!$B$5,Ponderation!$W$2:$AA$2,0))*INDEX(DataBase!$1:$1048576,MATCH(Analyse!$F112,DataBase!$G:$G,0),MATCH(Analyse!T$8,DataBase!$4:$4,0))</f>
        <v>0</v>
      </c>
      <c r="U112" s="19">
        <f>INDEX(Ponderation!$W:$AA,MATCH(Analyse!U$8,Ponderation!$W:$W,0),MATCH(Analyse!$B$5,Ponderation!$W$2:$AA$2,0))*INDEX(DataBase!$1:$1048576,MATCH(Analyse!$F112,DataBase!$G:$G,0),MATCH(Analyse!U$8,DataBase!$4:$4,0))</f>
        <v>0</v>
      </c>
      <c r="V112" s="19">
        <f>INDEX(Ponderation!$W:$AA,MATCH(Analyse!V$8,Ponderation!$W:$W,0),MATCH(Analyse!$B$5,Ponderation!$W$2:$AA$2,0))*INDEX(DataBase!$1:$1048576,MATCH(Analyse!$F112,DataBase!$G:$G,0),MATCH(Analyse!V$8,DataBase!$4:$4,0))</f>
        <v>20</v>
      </c>
      <c r="W112" s="19">
        <f>INDEX(Ponderation!$W:$AA,MATCH(Analyse!W$8,Ponderation!$W:$W,0),MATCH(Analyse!$B$5,Ponderation!$W$2:$AA$2,0))*INDEX(DataBase!$1:$1048576,MATCH(Analyse!$F112,DataBase!$G:$G,0),MATCH(Analyse!W$8,DataBase!$4:$4,0))</f>
        <v>0</v>
      </c>
      <c r="X112" s="19">
        <f>INDEX(Ponderation!$W:$AA,MATCH(Analyse!X$8,Ponderation!$W:$W,0),MATCH(Analyse!$B$5,Ponderation!$W$2:$AA$2,0))*INDEX(DataBase!$1:$1048576,MATCH(Analyse!$F112,DataBase!$G:$G,0),MATCH(Analyse!X$8,DataBase!$4:$4,0))</f>
        <v>10</v>
      </c>
      <c r="Y112" s="19">
        <f>INDEX(Ponderation!$W:$AA,MATCH(Analyse!Y$8,Ponderation!$W:$W,0),MATCH(Analyse!$B$5,Ponderation!$W$2:$AA$2,0))*INDEX(DataBase!$1:$1048576,MATCH(Analyse!$F112,DataBase!$G:$G,0),MATCH(Analyse!Y$8,DataBase!$4:$4,0))</f>
        <v>10</v>
      </c>
      <c r="Z112" s="19">
        <f>INDEX(Ponderation!$W:$AA,MATCH(Analyse!Z$8,Ponderation!$W:$W,0),MATCH(Analyse!$B$5,Ponderation!$W$2:$AA$2,0))*INDEX(DataBase!$1:$1048576,MATCH(Analyse!$F112,DataBase!$G:$G,0),MATCH(Analyse!Z$8,DataBase!$4:$4,0))</f>
        <v>0</v>
      </c>
      <c r="AA112" s="19">
        <f>INDEX(Ponderation!$W:$AA,MATCH(Analyse!AA$8,Ponderation!$W:$W,0),MATCH(Analyse!$B$5,Ponderation!$W$2:$AA$2,0))*INDEX(DataBase!$1:$1048576,MATCH(Analyse!$F112,DataBase!$G:$G,0),MATCH(Analyse!AA$8,DataBase!$4:$4,0))</f>
        <v>0</v>
      </c>
      <c r="AB112" s="19">
        <f>INDEX(Ponderation!$W:$AA,MATCH(Analyse!AB$8,Ponderation!$W:$W,0),MATCH(Analyse!$B$5,Ponderation!$W$2:$AA$2,0))*INDEX(DataBase!$1:$1048576,MATCH(Analyse!$F112,DataBase!$G:$G,0),MATCH(Analyse!AB$8,DataBase!$4:$4,0))</f>
        <v>0</v>
      </c>
      <c r="AC112" s="19">
        <f>INDEX(Ponderation!$W:$AA,MATCH(Analyse!AC$8,Ponderation!$W:$W,0),MATCH(Analyse!$B$5,Ponderation!$W$2:$AA$2,0))*INDEX(DataBase!$1:$1048576,MATCH(Analyse!$F112,DataBase!$G:$G,0),MATCH(Analyse!AC$8,DataBase!$4:$4,0))</f>
        <v>0</v>
      </c>
      <c r="AD112" s="19">
        <f>INDEX(Ponderation!$W:$AA,MATCH(Analyse!AD$8,Ponderation!$W:$W,0),MATCH(Analyse!$B$5,Ponderation!$W$2:$AA$2,0))*INDEX(DataBase!$1:$1048576,MATCH(Analyse!$F112,DataBase!$G:$G,0),MATCH(Analyse!AD$8,DataBase!$4:$4,0))</f>
        <v>30</v>
      </c>
      <c r="AE112" s="19">
        <f>INDEX(Ponderation!$W:$AA,MATCH(Analyse!AE$8,Ponderation!$W:$W,0),MATCH(Analyse!$B$5,Ponderation!$W$2:$AA$2,0))*INDEX(DataBase!$1:$1048576,MATCH(Analyse!$F112,DataBase!$G:$G,0),MATCH(Analyse!AE$8,DataBase!$4:$4,0))</f>
        <v>0</v>
      </c>
      <c r="AF112" s="19">
        <f>INDEX(Ponderation!$W:$AA,MATCH(Analyse!AF$8,Ponderation!$W:$W,0),MATCH(Analyse!$B$5,Ponderation!$W$2:$AA$2,0))*INDEX(DataBase!$1:$1048576,MATCH(Analyse!$F112,DataBase!$G:$G,0),MATCH(Analyse!AF$8,DataBase!$4:$4,0))</f>
        <v>0</v>
      </c>
      <c r="AG112" s="19">
        <f>INDEX(Ponderation!$W:$AA,MATCH(Analyse!AG$8,Ponderation!$W:$W,0),MATCH(Analyse!$B$5,Ponderation!$W$2:$AA$2,0))*INDEX(DataBase!$1:$1048576,MATCH(Analyse!$F112,DataBase!$G:$G,0),MATCH(Analyse!AG$8,DataBase!$4:$4,0))</f>
        <v>0</v>
      </c>
      <c r="AH112" s="19">
        <f>INDEX(Ponderation!$W:$AA,MATCH(Analyse!AH$8,Ponderation!$W:$W,0),MATCH(Analyse!$B$5,Ponderation!$W$2:$AA$2,0))*INDEX(DataBase!$1:$1048576,MATCH(Analyse!$F112,DataBase!$G:$G,0),MATCH(Analyse!AH$8,DataBase!$4:$4,0))</f>
        <v>0</v>
      </c>
      <c r="AI112" s="19">
        <f>INDEX(Ponderation!$W:$AA,MATCH(Analyse!AI$8,Ponderation!$W:$W,0),MATCH(Analyse!$B$5,Ponderation!$W$2:$AA$2,0))*INDEX(DataBase!$1:$1048576,MATCH(Analyse!$F112,DataBase!$G:$G,0),MATCH(Analyse!AI$8,DataBase!$4:$4,0))</f>
        <v>10</v>
      </c>
      <c r="AJ112" s="19">
        <f>INDEX(Ponderation!$W:$AA,MATCH(Analyse!AJ$8,Ponderation!$W:$W,0),MATCH(Analyse!$B$5,Ponderation!$W$2:$AA$2,0))*INDEX(DataBase!$1:$1048576,MATCH(Analyse!$F112,DataBase!$G:$G,0),MATCH(Analyse!AJ$8,DataBase!$4:$4,0))</f>
        <v>20</v>
      </c>
      <c r="AK112" s="19">
        <f>INDEX(Ponderation!$W:$AA,MATCH(Analyse!AK$8,Ponderation!$W:$W,0),MATCH(Analyse!$B$5,Ponderation!$W$2:$AA$2,0))*INDEX(DataBase!$1:$1048576,MATCH(Analyse!$F112,DataBase!$G:$G,0),MATCH(Analyse!AK$8,DataBase!$4:$4,0))</f>
        <v>0</v>
      </c>
      <c r="AL112" s="19">
        <f>INDEX(Ponderation!$W:$AA,MATCH(Analyse!AL$8,Ponderation!$W:$W,0),MATCH(Analyse!$B$5,Ponderation!$W$2:$AA$2,0))*INDEX(DataBase!$1:$1048576,MATCH(Analyse!$F112,DataBase!$G:$G,0),MATCH(Analyse!AL$8,DataBase!$4:$4,0))</f>
        <v>0</v>
      </c>
      <c r="AM112" s="19">
        <f>INDEX(Ponderation!$W:$AA,MATCH(Analyse!AM$8,Ponderation!$W:$W,0),MATCH(Analyse!$B$5,Ponderation!$W$2:$AA$2,0))*INDEX(DataBase!$1:$1048576,MATCH(Analyse!$F112,DataBase!$G:$G,0),MATCH(Analyse!AM$8,DataBase!$4:$4,0))</f>
        <v>20</v>
      </c>
      <c r="AN112" s="19">
        <f>INDEX(Ponderation!$W:$AA,MATCH(Analyse!AN$8,Ponderation!$W:$W,0),MATCH(Analyse!$B$5,Ponderation!$W$2:$AA$2,0))*INDEX(DataBase!$1:$1048576,MATCH(Analyse!$F112,DataBase!$G:$G,0),MATCH(Analyse!AN$8,DataBase!$4:$4,0))</f>
        <v>0</v>
      </c>
      <c r="AO112" s="19">
        <f>INDEX(Ponderation!$W:$AA,MATCH(Analyse!AO$8,Ponderation!$W:$W,0),MATCH(Analyse!$B$5,Ponderation!$W$2:$AA$2,0))*INDEX(DataBase!$1:$1048576,MATCH(Analyse!$F112,DataBase!$G:$G,0),MATCH(Analyse!AO$8,DataBase!$4:$4,0))</f>
        <v>0</v>
      </c>
      <c r="AP112" s="19">
        <f>INDEX(Ponderation!$W:$AA,MATCH(Analyse!AP$8,Ponderation!$W:$W,0),MATCH(Analyse!$B$5,Ponderation!$W$2:$AA$2,0))*INDEX(DataBase!$1:$1048576,MATCH(Analyse!$F112,DataBase!$G:$G,0),MATCH(Analyse!AP$8,DataBase!$4:$4,0))</f>
        <v>0</v>
      </c>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c r="ALW112"/>
      <c r="ALX112"/>
    </row>
    <row r="113" spans="1:1012" ht="18">
      <c r="A113" s="112" t="str">
        <f>DataBase!B109</f>
        <v>Gobio gobio</v>
      </c>
      <c r="B113" s="112" t="str">
        <f>DataBase!C109</f>
        <v>Tbars</v>
      </c>
      <c r="C113" s="112" t="str">
        <f>DataBase!D109</f>
        <v>Continental</v>
      </c>
      <c r="D113" s="112" t="str">
        <f>DataBase!E109</f>
        <v>JM. Porcher</v>
      </c>
      <c r="E113" s="112" t="str">
        <f>DataBase!F109</f>
        <v>SEBIO</v>
      </c>
      <c r="F113" s="20" t="str">
        <f t="shared" si="2"/>
        <v>Gobio gobio Tbars</v>
      </c>
      <c r="G113" s="20">
        <f>_xlfn.RANK.EQ(H113,$H$9:$H$997,0)+COUNTIF(H$8:H112,H113)</f>
        <v>249</v>
      </c>
      <c r="H113" s="20">
        <f t="shared" si="3"/>
        <v>210</v>
      </c>
      <c r="I113" s="19">
        <f>INDEX(Ponderation!$W:$AA,MATCH(Analyse!I$8,Ponderation!$W:$W,0),MATCH(Analyse!$B$5,Ponderation!$W$2:$AA$2,0))*INDEX(DataBase!$1:$1048576,MATCH(Analyse!$F113,DataBase!$G:$G,0),MATCH(Analyse!I$8,DataBase!$4:$4,0))</f>
        <v>30</v>
      </c>
      <c r="J113" s="19">
        <f>INDEX(Ponderation!$W:$AA,MATCH(Analyse!J$8,Ponderation!$W:$W,0),MATCH(Analyse!$B$5,Ponderation!$W$2:$AA$2,0))*INDEX(DataBase!$1:$1048576,MATCH(Analyse!$F113,DataBase!$G:$G,0),MATCH(Analyse!J$8,DataBase!$4:$4,0))</f>
        <v>0</v>
      </c>
      <c r="K113" s="19">
        <f>INDEX(Ponderation!$W:$AA,MATCH(Analyse!K$8,Ponderation!$W:$W,0),MATCH(Analyse!$B$5,Ponderation!$W$2:$AA$2,0))*INDEX(DataBase!$1:$1048576,MATCH(Analyse!$F113,DataBase!$G:$G,0),MATCH(Analyse!K$8,DataBase!$4:$4,0))</f>
        <v>0</v>
      </c>
      <c r="L113" s="19">
        <f>INDEX(Ponderation!$W:$AA,MATCH(Analyse!L$8,Ponderation!$W:$W,0),MATCH(Analyse!$B$5,Ponderation!$W$2:$AA$2,0))*INDEX(DataBase!$1:$1048576,MATCH(Analyse!$F113,DataBase!$G:$G,0),MATCH(Analyse!L$8,DataBase!$4:$4,0))</f>
        <v>0</v>
      </c>
      <c r="M113" s="19">
        <f>INDEX(Ponderation!$W:$AA,MATCH(Analyse!M$8,Ponderation!$W:$W,0),MATCH(Analyse!$B$5,Ponderation!$W$2:$AA$2,0))*INDEX(DataBase!$1:$1048576,MATCH(Analyse!$F113,DataBase!$G:$G,0),MATCH(Analyse!M$8,DataBase!$4:$4,0))</f>
        <v>0</v>
      </c>
      <c r="N113" s="19">
        <f>INDEX(Ponderation!$W:$AA,MATCH(Analyse!N$8,Ponderation!$W:$W,0),MATCH(Analyse!$B$5,Ponderation!$W$2:$AA$2,0))*INDEX(DataBase!$1:$1048576,MATCH(Analyse!$F113,DataBase!$G:$G,0),MATCH(Analyse!N$8,DataBase!$4:$4,0))</f>
        <v>10</v>
      </c>
      <c r="O113" s="19">
        <f>INDEX(Ponderation!$W:$AA,MATCH(Analyse!O$8,Ponderation!$W:$W,0),MATCH(Analyse!$B$5,Ponderation!$W$2:$AA$2,0))*INDEX(DataBase!$1:$1048576,MATCH(Analyse!$F113,DataBase!$G:$G,0),MATCH(Analyse!O$8,DataBase!$4:$4,0))</f>
        <v>0</v>
      </c>
      <c r="P113" s="19">
        <f>INDEX(Ponderation!$W:$AA,MATCH(Analyse!P$8,Ponderation!$W:$W,0),MATCH(Analyse!$B$5,Ponderation!$W$2:$AA$2,0))*INDEX(DataBase!$1:$1048576,MATCH(Analyse!$F113,DataBase!$G:$G,0),MATCH(Analyse!P$8,DataBase!$4:$4,0))</f>
        <v>20</v>
      </c>
      <c r="Q113" s="19">
        <f>INDEX(Ponderation!$W:$AA,MATCH(Analyse!Q$8,Ponderation!$W:$W,0),MATCH(Analyse!$B$5,Ponderation!$W$2:$AA$2,0))*INDEX(DataBase!$1:$1048576,MATCH(Analyse!$F113,DataBase!$G:$G,0),MATCH(Analyse!Q$8,DataBase!$4:$4,0))</f>
        <v>0</v>
      </c>
      <c r="R113" s="19">
        <f>INDEX(Ponderation!$W:$AA,MATCH(Analyse!R$8,Ponderation!$W:$W,0),MATCH(Analyse!$B$5,Ponderation!$W$2:$AA$2,0))*INDEX(DataBase!$1:$1048576,MATCH(Analyse!$F113,DataBase!$G:$G,0),MATCH(Analyse!R$8,DataBase!$4:$4,0))</f>
        <v>30</v>
      </c>
      <c r="S113" s="19">
        <f>INDEX(Ponderation!$W:$AA,MATCH(Analyse!S$8,Ponderation!$W:$W,0),MATCH(Analyse!$B$5,Ponderation!$W$2:$AA$2,0))*INDEX(DataBase!$1:$1048576,MATCH(Analyse!$F113,DataBase!$G:$G,0),MATCH(Analyse!S$8,DataBase!$4:$4,0))</f>
        <v>0</v>
      </c>
      <c r="T113" s="19">
        <f>INDEX(Ponderation!$W:$AA,MATCH(Analyse!T$8,Ponderation!$W:$W,0),MATCH(Analyse!$B$5,Ponderation!$W$2:$AA$2,0))*INDEX(DataBase!$1:$1048576,MATCH(Analyse!$F113,DataBase!$G:$G,0),MATCH(Analyse!T$8,DataBase!$4:$4,0))</f>
        <v>0</v>
      </c>
      <c r="U113" s="19">
        <f>INDEX(Ponderation!$W:$AA,MATCH(Analyse!U$8,Ponderation!$W:$W,0),MATCH(Analyse!$B$5,Ponderation!$W$2:$AA$2,0))*INDEX(DataBase!$1:$1048576,MATCH(Analyse!$F113,DataBase!$G:$G,0),MATCH(Analyse!U$8,DataBase!$4:$4,0))</f>
        <v>0</v>
      </c>
      <c r="V113" s="19">
        <f>INDEX(Ponderation!$W:$AA,MATCH(Analyse!V$8,Ponderation!$W:$W,0),MATCH(Analyse!$B$5,Ponderation!$W$2:$AA$2,0))*INDEX(DataBase!$1:$1048576,MATCH(Analyse!$F113,DataBase!$G:$G,0),MATCH(Analyse!V$8,DataBase!$4:$4,0))</f>
        <v>20</v>
      </c>
      <c r="W113" s="19">
        <f>INDEX(Ponderation!$W:$AA,MATCH(Analyse!W$8,Ponderation!$W:$W,0),MATCH(Analyse!$B$5,Ponderation!$W$2:$AA$2,0))*INDEX(DataBase!$1:$1048576,MATCH(Analyse!$F113,DataBase!$G:$G,0),MATCH(Analyse!W$8,DataBase!$4:$4,0))</f>
        <v>0</v>
      </c>
      <c r="X113" s="19">
        <f>INDEX(Ponderation!$W:$AA,MATCH(Analyse!X$8,Ponderation!$W:$W,0),MATCH(Analyse!$B$5,Ponderation!$W$2:$AA$2,0))*INDEX(DataBase!$1:$1048576,MATCH(Analyse!$F113,DataBase!$G:$G,0),MATCH(Analyse!X$8,DataBase!$4:$4,0))</f>
        <v>10</v>
      </c>
      <c r="Y113" s="19">
        <f>INDEX(Ponderation!$W:$AA,MATCH(Analyse!Y$8,Ponderation!$W:$W,0),MATCH(Analyse!$B$5,Ponderation!$W$2:$AA$2,0))*INDEX(DataBase!$1:$1048576,MATCH(Analyse!$F113,DataBase!$G:$G,0),MATCH(Analyse!Y$8,DataBase!$4:$4,0))</f>
        <v>10</v>
      </c>
      <c r="Z113" s="19">
        <f>INDEX(Ponderation!$W:$AA,MATCH(Analyse!Z$8,Ponderation!$W:$W,0),MATCH(Analyse!$B$5,Ponderation!$W$2:$AA$2,0))*INDEX(DataBase!$1:$1048576,MATCH(Analyse!$F113,DataBase!$G:$G,0),MATCH(Analyse!Z$8,DataBase!$4:$4,0))</f>
        <v>0</v>
      </c>
      <c r="AA113" s="19">
        <f>INDEX(Ponderation!$W:$AA,MATCH(Analyse!AA$8,Ponderation!$W:$W,0),MATCH(Analyse!$B$5,Ponderation!$W$2:$AA$2,0))*INDEX(DataBase!$1:$1048576,MATCH(Analyse!$F113,DataBase!$G:$G,0),MATCH(Analyse!AA$8,DataBase!$4:$4,0))</f>
        <v>0</v>
      </c>
      <c r="AB113" s="19">
        <f>INDEX(Ponderation!$W:$AA,MATCH(Analyse!AB$8,Ponderation!$W:$W,0),MATCH(Analyse!$B$5,Ponderation!$W$2:$AA$2,0))*INDEX(DataBase!$1:$1048576,MATCH(Analyse!$F113,DataBase!$G:$G,0),MATCH(Analyse!AB$8,DataBase!$4:$4,0))</f>
        <v>0</v>
      </c>
      <c r="AC113" s="19">
        <f>INDEX(Ponderation!$W:$AA,MATCH(Analyse!AC$8,Ponderation!$W:$W,0),MATCH(Analyse!$B$5,Ponderation!$W$2:$AA$2,0))*INDEX(DataBase!$1:$1048576,MATCH(Analyse!$F113,DataBase!$G:$G,0),MATCH(Analyse!AC$8,DataBase!$4:$4,0))</f>
        <v>0</v>
      </c>
      <c r="AD113" s="19">
        <f>INDEX(Ponderation!$W:$AA,MATCH(Analyse!AD$8,Ponderation!$W:$W,0),MATCH(Analyse!$B$5,Ponderation!$W$2:$AA$2,0))*INDEX(DataBase!$1:$1048576,MATCH(Analyse!$F113,DataBase!$G:$G,0),MATCH(Analyse!AD$8,DataBase!$4:$4,0))</f>
        <v>30</v>
      </c>
      <c r="AE113" s="19">
        <f>INDEX(Ponderation!$W:$AA,MATCH(Analyse!AE$8,Ponderation!$W:$W,0),MATCH(Analyse!$B$5,Ponderation!$W$2:$AA$2,0))*INDEX(DataBase!$1:$1048576,MATCH(Analyse!$F113,DataBase!$G:$G,0),MATCH(Analyse!AE$8,DataBase!$4:$4,0))</f>
        <v>0</v>
      </c>
      <c r="AF113" s="19">
        <f>INDEX(Ponderation!$W:$AA,MATCH(Analyse!AF$8,Ponderation!$W:$W,0),MATCH(Analyse!$B$5,Ponderation!$W$2:$AA$2,0))*INDEX(DataBase!$1:$1048576,MATCH(Analyse!$F113,DataBase!$G:$G,0),MATCH(Analyse!AF$8,DataBase!$4:$4,0))</f>
        <v>0</v>
      </c>
      <c r="AG113" s="19">
        <f>INDEX(Ponderation!$W:$AA,MATCH(Analyse!AG$8,Ponderation!$W:$W,0),MATCH(Analyse!$B$5,Ponderation!$W$2:$AA$2,0))*INDEX(DataBase!$1:$1048576,MATCH(Analyse!$F113,DataBase!$G:$G,0),MATCH(Analyse!AG$8,DataBase!$4:$4,0))</f>
        <v>0</v>
      </c>
      <c r="AH113" s="19">
        <f>INDEX(Ponderation!$W:$AA,MATCH(Analyse!AH$8,Ponderation!$W:$W,0),MATCH(Analyse!$B$5,Ponderation!$W$2:$AA$2,0))*INDEX(DataBase!$1:$1048576,MATCH(Analyse!$F113,DataBase!$G:$G,0),MATCH(Analyse!AH$8,DataBase!$4:$4,0))</f>
        <v>0</v>
      </c>
      <c r="AI113" s="19">
        <f>INDEX(Ponderation!$W:$AA,MATCH(Analyse!AI$8,Ponderation!$W:$W,0),MATCH(Analyse!$B$5,Ponderation!$W$2:$AA$2,0))*INDEX(DataBase!$1:$1048576,MATCH(Analyse!$F113,DataBase!$G:$G,0),MATCH(Analyse!AI$8,DataBase!$4:$4,0))</f>
        <v>10</v>
      </c>
      <c r="AJ113" s="19">
        <f>INDEX(Ponderation!$W:$AA,MATCH(Analyse!AJ$8,Ponderation!$W:$W,0),MATCH(Analyse!$B$5,Ponderation!$W$2:$AA$2,0))*INDEX(DataBase!$1:$1048576,MATCH(Analyse!$F113,DataBase!$G:$G,0),MATCH(Analyse!AJ$8,DataBase!$4:$4,0))</f>
        <v>20</v>
      </c>
      <c r="AK113" s="19">
        <f>INDEX(Ponderation!$W:$AA,MATCH(Analyse!AK$8,Ponderation!$W:$W,0),MATCH(Analyse!$B$5,Ponderation!$W$2:$AA$2,0))*INDEX(DataBase!$1:$1048576,MATCH(Analyse!$F113,DataBase!$G:$G,0),MATCH(Analyse!AK$8,DataBase!$4:$4,0))</f>
        <v>0</v>
      </c>
      <c r="AL113" s="19">
        <f>INDEX(Ponderation!$W:$AA,MATCH(Analyse!AL$8,Ponderation!$W:$W,0),MATCH(Analyse!$B$5,Ponderation!$W$2:$AA$2,0))*INDEX(DataBase!$1:$1048576,MATCH(Analyse!$F113,DataBase!$G:$G,0),MATCH(Analyse!AL$8,DataBase!$4:$4,0))</f>
        <v>0</v>
      </c>
      <c r="AM113" s="19">
        <f>INDEX(Ponderation!$W:$AA,MATCH(Analyse!AM$8,Ponderation!$W:$W,0),MATCH(Analyse!$B$5,Ponderation!$W$2:$AA$2,0))*INDEX(DataBase!$1:$1048576,MATCH(Analyse!$F113,DataBase!$G:$G,0),MATCH(Analyse!AM$8,DataBase!$4:$4,0))</f>
        <v>20</v>
      </c>
      <c r="AN113" s="19">
        <f>INDEX(Ponderation!$W:$AA,MATCH(Analyse!AN$8,Ponderation!$W:$W,0),MATCH(Analyse!$B$5,Ponderation!$W$2:$AA$2,0))*INDEX(DataBase!$1:$1048576,MATCH(Analyse!$F113,DataBase!$G:$G,0),MATCH(Analyse!AN$8,DataBase!$4:$4,0))</f>
        <v>0</v>
      </c>
      <c r="AO113" s="19">
        <f>INDEX(Ponderation!$W:$AA,MATCH(Analyse!AO$8,Ponderation!$W:$W,0),MATCH(Analyse!$B$5,Ponderation!$W$2:$AA$2,0))*INDEX(DataBase!$1:$1048576,MATCH(Analyse!$F113,DataBase!$G:$G,0),MATCH(Analyse!AO$8,DataBase!$4:$4,0))</f>
        <v>0</v>
      </c>
      <c r="AP113" s="19">
        <f>INDEX(Ponderation!$W:$AA,MATCH(Analyse!AP$8,Ponderation!$W:$W,0),MATCH(Analyse!$B$5,Ponderation!$W$2:$AA$2,0))*INDEX(DataBase!$1:$1048576,MATCH(Analyse!$F113,DataBase!$G:$G,0),MATCH(Analyse!AP$8,DataBase!$4:$4,0))</f>
        <v>0</v>
      </c>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c r="AKV113" s="1"/>
      <c r="AKW113" s="1"/>
      <c r="AKX113" s="1"/>
      <c r="AKY113" s="1"/>
      <c r="AKZ113" s="1"/>
      <c r="ALA113" s="1"/>
      <c r="ALB113" s="1"/>
      <c r="ALC113" s="1"/>
      <c r="ALD113" s="1"/>
      <c r="ALE113" s="1"/>
      <c r="ALF113" s="1"/>
      <c r="ALG113" s="1"/>
      <c r="ALH113" s="1"/>
      <c r="ALI113" s="1"/>
      <c r="ALJ113" s="1"/>
      <c r="ALK113" s="1"/>
      <c r="ALL113" s="1"/>
      <c r="ALM113" s="1"/>
      <c r="ALN113" s="1"/>
      <c r="ALO113" s="1"/>
      <c r="ALP113" s="1"/>
      <c r="ALQ113" s="1"/>
      <c r="ALR113" s="1"/>
      <c r="ALS113" s="1"/>
      <c r="ALT113" s="1"/>
      <c r="ALU113" s="1"/>
      <c r="ALV113"/>
      <c r="ALW113"/>
      <c r="ALX113"/>
    </row>
    <row r="114" spans="1:1012" ht="18">
      <c r="A114" s="112" t="str">
        <f>DataBase!B110</f>
        <v>Gobio gobio</v>
      </c>
      <c r="B114" s="112" t="str">
        <f>DataBase!C110</f>
        <v>AchE</v>
      </c>
      <c r="C114" s="112" t="str">
        <f>DataBase!D110</f>
        <v>Continental</v>
      </c>
      <c r="D114" s="112" t="str">
        <f>DataBase!E110</f>
        <v>JM. Porcher</v>
      </c>
      <c r="E114" s="112" t="str">
        <f>DataBase!F110</f>
        <v>SEBIO</v>
      </c>
      <c r="F114" s="20" t="str">
        <f t="shared" si="2"/>
        <v>Gobio gobio AchE</v>
      </c>
      <c r="G114" s="20">
        <f>_xlfn.RANK.EQ(H114,$H$9:$H$997,0)+COUNTIF(H$8:H113,H114)</f>
        <v>168</v>
      </c>
      <c r="H114" s="20">
        <f t="shared" si="3"/>
        <v>250</v>
      </c>
      <c r="I114" s="19">
        <f>INDEX(Ponderation!$W:$AA,MATCH(Analyse!I$8,Ponderation!$W:$W,0),MATCH(Analyse!$B$5,Ponderation!$W$2:$AA$2,0))*INDEX(DataBase!$1:$1048576,MATCH(Analyse!$F114,DataBase!$G:$G,0),MATCH(Analyse!I$8,DataBase!$4:$4,0))</f>
        <v>0</v>
      </c>
      <c r="J114" s="19">
        <f>INDEX(Ponderation!$W:$AA,MATCH(Analyse!J$8,Ponderation!$W:$W,0),MATCH(Analyse!$B$5,Ponderation!$W$2:$AA$2,0))*INDEX(DataBase!$1:$1048576,MATCH(Analyse!$F114,DataBase!$G:$G,0),MATCH(Analyse!J$8,DataBase!$4:$4,0))</f>
        <v>20</v>
      </c>
      <c r="K114" s="19">
        <f>INDEX(Ponderation!$W:$AA,MATCH(Analyse!K$8,Ponderation!$W:$W,0),MATCH(Analyse!$B$5,Ponderation!$W$2:$AA$2,0))*INDEX(DataBase!$1:$1048576,MATCH(Analyse!$F114,DataBase!$G:$G,0),MATCH(Analyse!K$8,DataBase!$4:$4,0))</f>
        <v>0</v>
      </c>
      <c r="L114" s="19">
        <f>INDEX(Ponderation!$W:$AA,MATCH(Analyse!L$8,Ponderation!$W:$W,0),MATCH(Analyse!$B$5,Ponderation!$W$2:$AA$2,0))*INDEX(DataBase!$1:$1048576,MATCH(Analyse!$F114,DataBase!$G:$G,0),MATCH(Analyse!L$8,DataBase!$4:$4,0))</f>
        <v>30</v>
      </c>
      <c r="M114" s="19">
        <f>INDEX(Ponderation!$W:$AA,MATCH(Analyse!M$8,Ponderation!$W:$W,0),MATCH(Analyse!$B$5,Ponderation!$W$2:$AA$2,0))*INDEX(DataBase!$1:$1048576,MATCH(Analyse!$F114,DataBase!$G:$G,0),MATCH(Analyse!M$8,DataBase!$4:$4,0))</f>
        <v>0</v>
      </c>
      <c r="N114" s="19">
        <f>INDEX(Ponderation!$W:$AA,MATCH(Analyse!N$8,Ponderation!$W:$W,0),MATCH(Analyse!$B$5,Ponderation!$W$2:$AA$2,0))*INDEX(DataBase!$1:$1048576,MATCH(Analyse!$F114,DataBase!$G:$G,0),MATCH(Analyse!N$8,DataBase!$4:$4,0))</f>
        <v>0</v>
      </c>
      <c r="O114" s="19">
        <f>INDEX(Ponderation!$W:$AA,MATCH(Analyse!O$8,Ponderation!$W:$W,0),MATCH(Analyse!$B$5,Ponderation!$W$2:$AA$2,0))*INDEX(DataBase!$1:$1048576,MATCH(Analyse!$F114,DataBase!$G:$G,0),MATCH(Analyse!O$8,DataBase!$4:$4,0))</f>
        <v>0</v>
      </c>
      <c r="P114" s="19">
        <f>INDEX(Ponderation!$W:$AA,MATCH(Analyse!P$8,Ponderation!$W:$W,0),MATCH(Analyse!$B$5,Ponderation!$W$2:$AA$2,0))*INDEX(DataBase!$1:$1048576,MATCH(Analyse!$F114,DataBase!$G:$G,0),MATCH(Analyse!P$8,DataBase!$4:$4,0))</f>
        <v>20</v>
      </c>
      <c r="Q114" s="19">
        <f>INDEX(Ponderation!$W:$AA,MATCH(Analyse!Q$8,Ponderation!$W:$W,0),MATCH(Analyse!$B$5,Ponderation!$W$2:$AA$2,0))*INDEX(DataBase!$1:$1048576,MATCH(Analyse!$F114,DataBase!$G:$G,0),MATCH(Analyse!Q$8,DataBase!$4:$4,0))</f>
        <v>0</v>
      </c>
      <c r="R114" s="19">
        <f>INDEX(Ponderation!$W:$AA,MATCH(Analyse!R$8,Ponderation!$W:$W,0),MATCH(Analyse!$B$5,Ponderation!$W$2:$AA$2,0))*INDEX(DataBase!$1:$1048576,MATCH(Analyse!$F114,DataBase!$G:$G,0),MATCH(Analyse!R$8,DataBase!$4:$4,0))</f>
        <v>30</v>
      </c>
      <c r="S114" s="19">
        <f>INDEX(Ponderation!$W:$AA,MATCH(Analyse!S$8,Ponderation!$W:$W,0),MATCH(Analyse!$B$5,Ponderation!$W$2:$AA$2,0))*INDEX(DataBase!$1:$1048576,MATCH(Analyse!$F114,DataBase!$G:$G,0),MATCH(Analyse!S$8,DataBase!$4:$4,0))</f>
        <v>0</v>
      </c>
      <c r="T114" s="19">
        <f>INDEX(Ponderation!$W:$AA,MATCH(Analyse!T$8,Ponderation!$W:$W,0),MATCH(Analyse!$B$5,Ponderation!$W$2:$AA$2,0))*INDEX(DataBase!$1:$1048576,MATCH(Analyse!$F114,DataBase!$G:$G,0),MATCH(Analyse!T$8,DataBase!$4:$4,0))</f>
        <v>0</v>
      </c>
      <c r="U114" s="19">
        <f>INDEX(Ponderation!$W:$AA,MATCH(Analyse!U$8,Ponderation!$W:$W,0),MATCH(Analyse!$B$5,Ponderation!$W$2:$AA$2,0))*INDEX(DataBase!$1:$1048576,MATCH(Analyse!$F114,DataBase!$G:$G,0),MATCH(Analyse!U$8,DataBase!$4:$4,0))</f>
        <v>0</v>
      </c>
      <c r="V114" s="19">
        <f>INDEX(Ponderation!$W:$AA,MATCH(Analyse!V$8,Ponderation!$W:$W,0),MATCH(Analyse!$B$5,Ponderation!$W$2:$AA$2,0))*INDEX(DataBase!$1:$1048576,MATCH(Analyse!$F114,DataBase!$G:$G,0),MATCH(Analyse!V$8,DataBase!$4:$4,0))</f>
        <v>20</v>
      </c>
      <c r="W114" s="19">
        <f>INDEX(Ponderation!$W:$AA,MATCH(Analyse!W$8,Ponderation!$W:$W,0),MATCH(Analyse!$B$5,Ponderation!$W$2:$AA$2,0))*INDEX(DataBase!$1:$1048576,MATCH(Analyse!$F114,DataBase!$G:$G,0),MATCH(Analyse!W$8,DataBase!$4:$4,0))</f>
        <v>0</v>
      </c>
      <c r="X114" s="19">
        <f>INDEX(Ponderation!$W:$AA,MATCH(Analyse!X$8,Ponderation!$W:$W,0),MATCH(Analyse!$B$5,Ponderation!$W$2:$AA$2,0))*INDEX(DataBase!$1:$1048576,MATCH(Analyse!$F114,DataBase!$G:$G,0),MATCH(Analyse!X$8,DataBase!$4:$4,0))</f>
        <v>10</v>
      </c>
      <c r="Y114" s="19">
        <f>INDEX(Ponderation!$W:$AA,MATCH(Analyse!Y$8,Ponderation!$W:$W,0),MATCH(Analyse!$B$5,Ponderation!$W$2:$AA$2,0))*INDEX(DataBase!$1:$1048576,MATCH(Analyse!$F114,DataBase!$G:$G,0),MATCH(Analyse!Y$8,DataBase!$4:$4,0))</f>
        <v>10</v>
      </c>
      <c r="Z114" s="19">
        <f>INDEX(Ponderation!$W:$AA,MATCH(Analyse!Z$8,Ponderation!$W:$W,0),MATCH(Analyse!$B$5,Ponderation!$W$2:$AA$2,0))*INDEX(DataBase!$1:$1048576,MATCH(Analyse!$F114,DataBase!$G:$G,0),MATCH(Analyse!Z$8,DataBase!$4:$4,0))</f>
        <v>0</v>
      </c>
      <c r="AA114" s="19">
        <f>INDEX(Ponderation!$W:$AA,MATCH(Analyse!AA$8,Ponderation!$W:$W,0),MATCH(Analyse!$B$5,Ponderation!$W$2:$AA$2,0))*INDEX(DataBase!$1:$1048576,MATCH(Analyse!$F114,DataBase!$G:$G,0),MATCH(Analyse!AA$8,DataBase!$4:$4,0))</f>
        <v>0</v>
      </c>
      <c r="AB114" s="19">
        <f>INDEX(Ponderation!$W:$AA,MATCH(Analyse!AB$8,Ponderation!$W:$W,0),MATCH(Analyse!$B$5,Ponderation!$W$2:$AA$2,0))*INDEX(DataBase!$1:$1048576,MATCH(Analyse!$F114,DataBase!$G:$G,0),MATCH(Analyse!AB$8,DataBase!$4:$4,0))</f>
        <v>0</v>
      </c>
      <c r="AC114" s="19">
        <f>INDEX(Ponderation!$W:$AA,MATCH(Analyse!AC$8,Ponderation!$W:$W,0),MATCH(Analyse!$B$5,Ponderation!$W$2:$AA$2,0))*INDEX(DataBase!$1:$1048576,MATCH(Analyse!$F114,DataBase!$G:$G,0),MATCH(Analyse!AC$8,DataBase!$4:$4,0))</f>
        <v>0</v>
      </c>
      <c r="AD114" s="19">
        <f>INDEX(Ponderation!$W:$AA,MATCH(Analyse!AD$8,Ponderation!$W:$W,0),MATCH(Analyse!$B$5,Ponderation!$W$2:$AA$2,0))*INDEX(DataBase!$1:$1048576,MATCH(Analyse!$F114,DataBase!$G:$G,0),MATCH(Analyse!AD$8,DataBase!$4:$4,0))</f>
        <v>30</v>
      </c>
      <c r="AE114" s="19">
        <f>INDEX(Ponderation!$W:$AA,MATCH(Analyse!AE$8,Ponderation!$W:$W,0),MATCH(Analyse!$B$5,Ponderation!$W$2:$AA$2,0))*INDEX(DataBase!$1:$1048576,MATCH(Analyse!$F114,DataBase!$G:$G,0),MATCH(Analyse!AE$8,DataBase!$4:$4,0))</f>
        <v>0</v>
      </c>
      <c r="AF114" s="19">
        <f>INDEX(Ponderation!$W:$AA,MATCH(Analyse!AF$8,Ponderation!$W:$W,0),MATCH(Analyse!$B$5,Ponderation!$W$2:$AA$2,0))*INDEX(DataBase!$1:$1048576,MATCH(Analyse!$F114,DataBase!$G:$G,0),MATCH(Analyse!AF$8,DataBase!$4:$4,0))</f>
        <v>0</v>
      </c>
      <c r="AG114" s="19">
        <f>INDEX(Ponderation!$W:$AA,MATCH(Analyse!AG$8,Ponderation!$W:$W,0),MATCH(Analyse!$B$5,Ponderation!$W$2:$AA$2,0))*INDEX(DataBase!$1:$1048576,MATCH(Analyse!$F114,DataBase!$G:$G,0),MATCH(Analyse!AG$8,DataBase!$4:$4,0))</f>
        <v>0</v>
      </c>
      <c r="AH114" s="19">
        <f>INDEX(Ponderation!$W:$AA,MATCH(Analyse!AH$8,Ponderation!$W:$W,0),MATCH(Analyse!$B$5,Ponderation!$W$2:$AA$2,0))*INDEX(DataBase!$1:$1048576,MATCH(Analyse!$F114,DataBase!$G:$G,0),MATCH(Analyse!AH$8,DataBase!$4:$4,0))</f>
        <v>0</v>
      </c>
      <c r="AI114" s="19">
        <f>INDEX(Ponderation!$W:$AA,MATCH(Analyse!AI$8,Ponderation!$W:$W,0),MATCH(Analyse!$B$5,Ponderation!$W$2:$AA$2,0))*INDEX(DataBase!$1:$1048576,MATCH(Analyse!$F114,DataBase!$G:$G,0),MATCH(Analyse!AI$8,DataBase!$4:$4,0))</f>
        <v>10</v>
      </c>
      <c r="AJ114" s="19">
        <f>INDEX(Ponderation!$W:$AA,MATCH(Analyse!AJ$8,Ponderation!$W:$W,0),MATCH(Analyse!$B$5,Ponderation!$W$2:$AA$2,0))*INDEX(DataBase!$1:$1048576,MATCH(Analyse!$F114,DataBase!$G:$G,0),MATCH(Analyse!AJ$8,DataBase!$4:$4,0))</f>
        <v>20</v>
      </c>
      <c r="AK114" s="19">
        <f>INDEX(Ponderation!$W:$AA,MATCH(Analyse!AK$8,Ponderation!$W:$W,0),MATCH(Analyse!$B$5,Ponderation!$W$2:$AA$2,0))*INDEX(DataBase!$1:$1048576,MATCH(Analyse!$F114,DataBase!$G:$G,0),MATCH(Analyse!AK$8,DataBase!$4:$4,0))</f>
        <v>0</v>
      </c>
      <c r="AL114" s="19">
        <f>INDEX(Ponderation!$W:$AA,MATCH(Analyse!AL$8,Ponderation!$W:$W,0),MATCH(Analyse!$B$5,Ponderation!$W$2:$AA$2,0))*INDEX(DataBase!$1:$1048576,MATCH(Analyse!$F114,DataBase!$G:$G,0),MATCH(Analyse!AL$8,DataBase!$4:$4,0))</f>
        <v>0</v>
      </c>
      <c r="AM114" s="19">
        <f>INDEX(Ponderation!$W:$AA,MATCH(Analyse!AM$8,Ponderation!$W:$W,0),MATCH(Analyse!$B$5,Ponderation!$W$2:$AA$2,0))*INDEX(DataBase!$1:$1048576,MATCH(Analyse!$F114,DataBase!$G:$G,0),MATCH(Analyse!AM$8,DataBase!$4:$4,0))</f>
        <v>20</v>
      </c>
      <c r="AN114" s="19">
        <f>INDEX(Ponderation!$W:$AA,MATCH(Analyse!AN$8,Ponderation!$W:$W,0),MATCH(Analyse!$B$5,Ponderation!$W$2:$AA$2,0))*INDEX(DataBase!$1:$1048576,MATCH(Analyse!$F114,DataBase!$G:$G,0),MATCH(Analyse!AN$8,DataBase!$4:$4,0))</f>
        <v>0</v>
      </c>
      <c r="AO114" s="19">
        <f>INDEX(Ponderation!$W:$AA,MATCH(Analyse!AO$8,Ponderation!$W:$W,0),MATCH(Analyse!$B$5,Ponderation!$W$2:$AA$2,0))*INDEX(DataBase!$1:$1048576,MATCH(Analyse!$F114,DataBase!$G:$G,0),MATCH(Analyse!AO$8,DataBase!$4:$4,0))</f>
        <v>30</v>
      </c>
      <c r="AP114" s="19">
        <f>INDEX(Ponderation!$W:$AA,MATCH(Analyse!AP$8,Ponderation!$W:$W,0),MATCH(Analyse!$B$5,Ponderation!$W$2:$AA$2,0))*INDEX(DataBase!$1:$1048576,MATCH(Analyse!$F114,DataBase!$G:$G,0),MATCH(Analyse!AP$8,DataBase!$4:$4,0))</f>
        <v>0</v>
      </c>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c r="VQ114" s="1"/>
      <c r="VR114" s="1"/>
      <c r="VS114" s="1"/>
      <c r="VT114" s="1"/>
      <c r="VU114" s="1"/>
      <c r="VV114" s="1"/>
      <c r="VW114" s="1"/>
      <c r="VX114" s="1"/>
      <c r="VY114" s="1"/>
      <c r="VZ114" s="1"/>
      <c r="WA114" s="1"/>
      <c r="WB114" s="1"/>
      <c r="WC114" s="1"/>
      <c r="WD114" s="1"/>
      <c r="WE114" s="1"/>
      <c r="WF114" s="1"/>
      <c r="WG114" s="1"/>
      <c r="WH114" s="1"/>
      <c r="WI114" s="1"/>
      <c r="WJ114" s="1"/>
      <c r="WK114" s="1"/>
      <c r="WL114" s="1"/>
      <c r="WM114" s="1"/>
      <c r="WN114" s="1"/>
      <c r="WO114" s="1"/>
      <c r="WP114" s="1"/>
      <c r="WQ114" s="1"/>
      <c r="WR114" s="1"/>
      <c r="WS114" s="1"/>
      <c r="WT114" s="1"/>
      <c r="WU114" s="1"/>
      <c r="WV114" s="1"/>
      <c r="WW114" s="1"/>
      <c r="WX114" s="1"/>
      <c r="WY114" s="1"/>
      <c r="WZ114" s="1"/>
      <c r="XA114" s="1"/>
      <c r="XB114" s="1"/>
      <c r="XC114" s="1"/>
      <c r="XD114" s="1"/>
      <c r="XE114" s="1"/>
      <c r="XF114" s="1"/>
      <c r="XG114" s="1"/>
      <c r="XH114" s="1"/>
      <c r="XI114" s="1"/>
      <c r="XJ114" s="1"/>
      <c r="XK114" s="1"/>
      <c r="XL114" s="1"/>
      <c r="XM114" s="1"/>
      <c r="XN114" s="1"/>
      <c r="XO114" s="1"/>
      <c r="XP114" s="1"/>
      <c r="XQ114" s="1"/>
      <c r="XR114" s="1"/>
      <c r="XS114" s="1"/>
      <c r="XT114" s="1"/>
      <c r="XU114" s="1"/>
      <c r="XV114" s="1"/>
      <c r="XW114" s="1"/>
      <c r="XX114" s="1"/>
      <c r="XY114" s="1"/>
      <c r="XZ114" s="1"/>
      <c r="YA114" s="1"/>
      <c r="YB114" s="1"/>
      <c r="YC114" s="1"/>
      <c r="YD114" s="1"/>
      <c r="YE114" s="1"/>
      <c r="YF114" s="1"/>
      <c r="YG114" s="1"/>
      <c r="YH114" s="1"/>
      <c r="YI114" s="1"/>
      <c r="YJ114" s="1"/>
      <c r="YK114" s="1"/>
      <c r="YL114" s="1"/>
      <c r="YM114" s="1"/>
      <c r="YN114" s="1"/>
      <c r="YO114" s="1"/>
      <c r="YP114" s="1"/>
      <c r="YQ114" s="1"/>
      <c r="YR114" s="1"/>
      <c r="YS114" s="1"/>
      <c r="YT114" s="1"/>
      <c r="YU114" s="1"/>
      <c r="YV114" s="1"/>
      <c r="YW114" s="1"/>
      <c r="YX114" s="1"/>
      <c r="YY114" s="1"/>
      <c r="YZ114" s="1"/>
      <c r="ZA114" s="1"/>
      <c r="ZB114" s="1"/>
      <c r="ZC114" s="1"/>
      <c r="ZD114" s="1"/>
      <c r="ZE114" s="1"/>
      <c r="ZF114" s="1"/>
      <c r="ZG114" s="1"/>
      <c r="ZH114" s="1"/>
      <c r="ZI114" s="1"/>
      <c r="ZJ114" s="1"/>
      <c r="ZK114" s="1"/>
      <c r="ZL114" s="1"/>
      <c r="ZM114" s="1"/>
      <c r="ZN114" s="1"/>
      <c r="ZO114" s="1"/>
      <c r="ZP114" s="1"/>
      <c r="ZQ114" s="1"/>
      <c r="ZR114" s="1"/>
      <c r="ZS114" s="1"/>
      <c r="ZT114" s="1"/>
      <c r="ZU114" s="1"/>
      <c r="ZV114" s="1"/>
      <c r="ZW114" s="1"/>
      <c r="ZX114" s="1"/>
      <c r="ZY114" s="1"/>
      <c r="ZZ114" s="1"/>
      <c r="AAA114" s="1"/>
      <c r="AAB114" s="1"/>
      <c r="AAC114" s="1"/>
      <c r="AAD114" s="1"/>
      <c r="AAE114" s="1"/>
      <c r="AAF114" s="1"/>
      <c r="AAG114" s="1"/>
      <c r="AAH114" s="1"/>
      <c r="AAI114" s="1"/>
      <c r="AAJ114" s="1"/>
      <c r="AAK114" s="1"/>
      <c r="AAL114" s="1"/>
      <c r="AAM114" s="1"/>
      <c r="AAN114" s="1"/>
      <c r="AAO114" s="1"/>
      <c r="AAP114" s="1"/>
      <c r="AAQ114" s="1"/>
      <c r="AAR114" s="1"/>
      <c r="AAS114" s="1"/>
      <c r="AAT114" s="1"/>
      <c r="AAU114" s="1"/>
      <c r="AAV114" s="1"/>
      <c r="AAW114" s="1"/>
      <c r="AAX114" s="1"/>
      <c r="AAY114" s="1"/>
      <c r="AAZ114" s="1"/>
      <c r="ABA114" s="1"/>
      <c r="ABB114" s="1"/>
      <c r="ABC114" s="1"/>
      <c r="ABD114" s="1"/>
      <c r="ABE114" s="1"/>
      <c r="ABF114" s="1"/>
      <c r="ABG114" s="1"/>
      <c r="ABH114" s="1"/>
      <c r="ABI114" s="1"/>
      <c r="ABJ114" s="1"/>
      <c r="ABK114" s="1"/>
      <c r="ABL114" s="1"/>
      <c r="ABM114" s="1"/>
      <c r="ABN114" s="1"/>
      <c r="ABO114" s="1"/>
      <c r="ABP114" s="1"/>
      <c r="ABQ114" s="1"/>
      <c r="ABR114" s="1"/>
      <c r="ABS114" s="1"/>
      <c r="ABT114" s="1"/>
      <c r="ABU114" s="1"/>
      <c r="ABV114" s="1"/>
      <c r="ABW114" s="1"/>
      <c r="ABX114" s="1"/>
      <c r="ABY114" s="1"/>
      <c r="ABZ114" s="1"/>
      <c r="ACA114" s="1"/>
      <c r="ACB114" s="1"/>
      <c r="ACC114" s="1"/>
      <c r="ACD114" s="1"/>
      <c r="ACE114" s="1"/>
      <c r="ACF114" s="1"/>
      <c r="ACG114" s="1"/>
      <c r="ACH114" s="1"/>
      <c r="ACI114" s="1"/>
      <c r="ACJ114" s="1"/>
      <c r="ACK114" s="1"/>
      <c r="ACL114" s="1"/>
      <c r="ACM114" s="1"/>
      <c r="ACN114" s="1"/>
      <c r="ACO114" s="1"/>
      <c r="ACP114" s="1"/>
      <c r="ACQ114" s="1"/>
      <c r="ACR114" s="1"/>
      <c r="ACS114" s="1"/>
      <c r="ACT114" s="1"/>
      <c r="ACU114" s="1"/>
      <c r="ACV114" s="1"/>
      <c r="ACW114" s="1"/>
      <c r="ACX114" s="1"/>
      <c r="ACY114" s="1"/>
      <c r="ACZ114" s="1"/>
      <c r="ADA114" s="1"/>
      <c r="ADB114" s="1"/>
      <c r="ADC114" s="1"/>
      <c r="ADD114" s="1"/>
      <c r="ADE114" s="1"/>
      <c r="ADF114" s="1"/>
      <c r="ADG114" s="1"/>
      <c r="ADH114" s="1"/>
      <c r="ADI114" s="1"/>
      <c r="ADJ114" s="1"/>
      <c r="ADK114" s="1"/>
      <c r="ADL114" s="1"/>
      <c r="ADM114" s="1"/>
      <c r="ADN114" s="1"/>
      <c r="ADO114" s="1"/>
      <c r="ADP114" s="1"/>
      <c r="ADQ114" s="1"/>
      <c r="ADR114" s="1"/>
      <c r="ADS114" s="1"/>
      <c r="ADT114" s="1"/>
      <c r="ADU114" s="1"/>
      <c r="ADV114" s="1"/>
      <c r="ADW114" s="1"/>
      <c r="ADX114" s="1"/>
      <c r="ADY114" s="1"/>
      <c r="ADZ114" s="1"/>
      <c r="AEA114" s="1"/>
      <c r="AEB114" s="1"/>
      <c r="AEC114" s="1"/>
      <c r="AED114" s="1"/>
      <c r="AEE114" s="1"/>
      <c r="AEF114" s="1"/>
      <c r="AEG114" s="1"/>
      <c r="AEH114" s="1"/>
      <c r="AEI114" s="1"/>
      <c r="AEJ114" s="1"/>
      <c r="AEK114" s="1"/>
      <c r="AEL114" s="1"/>
      <c r="AEM114" s="1"/>
      <c r="AEN114" s="1"/>
      <c r="AEO114" s="1"/>
      <c r="AEP114" s="1"/>
      <c r="AEQ114" s="1"/>
      <c r="AER114" s="1"/>
      <c r="AES114" s="1"/>
      <c r="AET114" s="1"/>
      <c r="AEU114" s="1"/>
      <c r="AEV114" s="1"/>
      <c r="AEW114" s="1"/>
      <c r="AEX114" s="1"/>
      <c r="AEY114" s="1"/>
      <c r="AEZ114" s="1"/>
      <c r="AFA114" s="1"/>
      <c r="AFB114" s="1"/>
      <c r="AFC114" s="1"/>
      <c r="AFD114" s="1"/>
      <c r="AFE114" s="1"/>
      <c r="AFF114" s="1"/>
      <c r="AFG114" s="1"/>
      <c r="AFH114" s="1"/>
      <c r="AFI114" s="1"/>
      <c r="AFJ114" s="1"/>
      <c r="AFK114" s="1"/>
      <c r="AFL114" s="1"/>
      <c r="AFM114" s="1"/>
      <c r="AFN114" s="1"/>
      <c r="AFO114" s="1"/>
      <c r="AFP114" s="1"/>
      <c r="AFQ114" s="1"/>
      <c r="AFR114" s="1"/>
      <c r="AFS114" s="1"/>
      <c r="AFT114" s="1"/>
      <c r="AFU114" s="1"/>
      <c r="AFV114" s="1"/>
      <c r="AFW114" s="1"/>
      <c r="AFX114" s="1"/>
      <c r="AFY114" s="1"/>
      <c r="AFZ114" s="1"/>
      <c r="AGA114" s="1"/>
      <c r="AGB114" s="1"/>
      <c r="AGC114" s="1"/>
      <c r="AGD114" s="1"/>
      <c r="AGE114" s="1"/>
      <c r="AGF114" s="1"/>
      <c r="AGG114" s="1"/>
      <c r="AGH114" s="1"/>
      <c r="AGI114" s="1"/>
      <c r="AGJ114" s="1"/>
      <c r="AGK114" s="1"/>
      <c r="AGL114" s="1"/>
      <c r="AGM114" s="1"/>
      <c r="AGN114" s="1"/>
      <c r="AGO114" s="1"/>
      <c r="AGP114" s="1"/>
      <c r="AGQ114" s="1"/>
      <c r="AGR114" s="1"/>
      <c r="AGS114" s="1"/>
      <c r="AGT114" s="1"/>
      <c r="AGU114" s="1"/>
      <c r="AGV114" s="1"/>
      <c r="AGW114" s="1"/>
      <c r="AGX114" s="1"/>
      <c r="AGY114" s="1"/>
      <c r="AGZ114" s="1"/>
      <c r="AHA114" s="1"/>
      <c r="AHB114" s="1"/>
      <c r="AHC114" s="1"/>
      <c r="AHD114" s="1"/>
      <c r="AHE114" s="1"/>
      <c r="AHF114" s="1"/>
      <c r="AHG114" s="1"/>
      <c r="AHH114" s="1"/>
      <c r="AHI114" s="1"/>
      <c r="AHJ114" s="1"/>
      <c r="AHK114" s="1"/>
      <c r="AHL114" s="1"/>
      <c r="AHM114" s="1"/>
      <c r="AHN114" s="1"/>
      <c r="AHO114" s="1"/>
      <c r="AHP114" s="1"/>
      <c r="AHQ114" s="1"/>
      <c r="AHR114" s="1"/>
      <c r="AHS114" s="1"/>
      <c r="AHT114" s="1"/>
      <c r="AHU114" s="1"/>
      <c r="AHV114" s="1"/>
      <c r="AHW114" s="1"/>
      <c r="AHX114" s="1"/>
      <c r="AHY114" s="1"/>
      <c r="AHZ114" s="1"/>
      <c r="AIA114" s="1"/>
      <c r="AIB114" s="1"/>
      <c r="AIC114" s="1"/>
      <c r="AID114" s="1"/>
      <c r="AIE114" s="1"/>
      <c r="AIF114" s="1"/>
      <c r="AIG114" s="1"/>
      <c r="AIH114" s="1"/>
      <c r="AII114" s="1"/>
      <c r="AIJ114" s="1"/>
      <c r="AIK114" s="1"/>
      <c r="AIL114" s="1"/>
      <c r="AIM114" s="1"/>
      <c r="AIN114" s="1"/>
      <c r="AIO114" s="1"/>
      <c r="AIP114" s="1"/>
      <c r="AIQ114" s="1"/>
      <c r="AIR114" s="1"/>
      <c r="AIS114" s="1"/>
      <c r="AIT114" s="1"/>
      <c r="AIU114" s="1"/>
      <c r="AIV114" s="1"/>
      <c r="AIW114" s="1"/>
      <c r="AIX114" s="1"/>
      <c r="AIY114" s="1"/>
      <c r="AIZ114" s="1"/>
      <c r="AJA114" s="1"/>
      <c r="AJB114" s="1"/>
      <c r="AJC114" s="1"/>
      <c r="AJD114" s="1"/>
      <c r="AJE114" s="1"/>
      <c r="AJF114" s="1"/>
      <c r="AJG114" s="1"/>
      <c r="AJH114" s="1"/>
      <c r="AJI114" s="1"/>
      <c r="AJJ114" s="1"/>
      <c r="AJK114" s="1"/>
      <c r="AJL114" s="1"/>
      <c r="AJM114" s="1"/>
      <c r="AJN114" s="1"/>
      <c r="AJO114" s="1"/>
      <c r="AJP114" s="1"/>
      <c r="AJQ114" s="1"/>
      <c r="AJR114" s="1"/>
      <c r="AJS114" s="1"/>
      <c r="AJT114" s="1"/>
      <c r="AJU114" s="1"/>
      <c r="AJV114" s="1"/>
      <c r="AJW114" s="1"/>
      <c r="AJX114" s="1"/>
      <c r="AJY114" s="1"/>
      <c r="AJZ114" s="1"/>
      <c r="AKA114" s="1"/>
      <c r="AKB114" s="1"/>
      <c r="AKC114" s="1"/>
      <c r="AKD114" s="1"/>
      <c r="AKE114" s="1"/>
      <c r="AKF114" s="1"/>
      <c r="AKG114" s="1"/>
      <c r="AKH114" s="1"/>
      <c r="AKI114" s="1"/>
      <c r="AKJ114" s="1"/>
      <c r="AKK114" s="1"/>
      <c r="AKL114" s="1"/>
      <c r="AKM114" s="1"/>
      <c r="AKN114" s="1"/>
      <c r="AKO114" s="1"/>
      <c r="AKP114" s="1"/>
      <c r="AKQ114" s="1"/>
      <c r="AKR114" s="1"/>
      <c r="AKS114" s="1"/>
      <c r="AKT114" s="1"/>
      <c r="AKU114" s="1"/>
      <c r="AKV114" s="1"/>
      <c r="AKW114" s="1"/>
      <c r="AKX114" s="1"/>
      <c r="AKY114" s="1"/>
      <c r="AKZ114" s="1"/>
      <c r="ALA114" s="1"/>
      <c r="ALB114" s="1"/>
      <c r="ALC114" s="1"/>
      <c r="ALD114" s="1"/>
      <c r="ALE114" s="1"/>
      <c r="ALF114" s="1"/>
      <c r="ALG114" s="1"/>
      <c r="ALH114" s="1"/>
      <c r="ALI114" s="1"/>
      <c r="ALJ114" s="1"/>
      <c r="ALK114" s="1"/>
      <c r="ALL114" s="1"/>
      <c r="ALM114" s="1"/>
      <c r="ALN114" s="1"/>
      <c r="ALO114" s="1"/>
      <c r="ALP114" s="1"/>
      <c r="ALQ114" s="1"/>
      <c r="ALR114" s="1"/>
      <c r="ALS114" s="1"/>
      <c r="ALT114" s="1"/>
      <c r="ALU114" s="1"/>
      <c r="ALV114"/>
      <c r="ALW114"/>
      <c r="ALX114"/>
    </row>
    <row r="115" spans="1:1012" ht="18">
      <c r="A115" s="112" t="str">
        <f>DataBase!B111</f>
        <v>Gobio gobio</v>
      </c>
      <c r="B115" s="112" t="str">
        <f>DataBase!C111</f>
        <v>EROD</v>
      </c>
      <c r="C115" s="112" t="str">
        <f>DataBase!D111</f>
        <v>Continental</v>
      </c>
      <c r="D115" s="112" t="str">
        <f>DataBase!E111</f>
        <v>JM. Porcher</v>
      </c>
      <c r="E115" s="112" t="str">
        <f>DataBase!F111</f>
        <v>SEBIO</v>
      </c>
      <c r="F115" s="20" t="str">
        <f t="shared" si="2"/>
        <v>Gobio gobio EROD</v>
      </c>
      <c r="G115" s="20">
        <f>_xlfn.RANK.EQ(H115,$H$9:$H$997,0)+COUNTIF(H$8:H114,H115)</f>
        <v>229</v>
      </c>
      <c r="H115" s="20">
        <f t="shared" si="3"/>
        <v>230</v>
      </c>
      <c r="I115" s="19">
        <f>INDEX(Ponderation!$W:$AA,MATCH(Analyse!I$8,Ponderation!$W:$W,0),MATCH(Analyse!$B$5,Ponderation!$W$2:$AA$2,0))*INDEX(DataBase!$1:$1048576,MATCH(Analyse!$F115,DataBase!$G:$G,0),MATCH(Analyse!I$8,DataBase!$4:$4,0))</f>
        <v>30</v>
      </c>
      <c r="J115" s="19">
        <f>INDEX(Ponderation!$W:$AA,MATCH(Analyse!J$8,Ponderation!$W:$W,0),MATCH(Analyse!$B$5,Ponderation!$W$2:$AA$2,0))*INDEX(DataBase!$1:$1048576,MATCH(Analyse!$F115,DataBase!$G:$G,0),MATCH(Analyse!J$8,DataBase!$4:$4,0))</f>
        <v>0</v>
      </c>
      <c r="K115" s="19">
        <f>INDEX(Ponderation!$W:$AA,MATCH(Analyse!K$8,Ponderation!$W:$W,0),MATCH(Analyse!$B$5,Ponderation!$W$2:$AA$2,0))*INDEX(DataBase!$1:$1048576,MATCH(Analyse!$F115,DataBase!$G:$G,0),MATCH(Analyse!K$8,DataBase!$4:$4,0))</f>
        <v>0</v>
      </c>
      <c r="L115" s="19">
        <f>INDEX(Ponderation!$W:$AA,MATCH(Analyse!L$8,Ponderation!$W:$W,0),MATCH(Analyse!$B$5,Ponderation!$W$2:$AA$2,0))*INDEX(DataBase!$1:$1048576,MATCH(Analyse!$F115,DataBase!$G:$G,0),MATCH(Analyse!L$8,DataBase!$4:$4,0))</f>
        <v>30</v>
      </c>
      <c r="M115" s="19">
        <f>INDEX(Ponderation!$W:$AA,MATCH(Analyse!M$8,Ponderation!$W:$W,0),MATCH(Analyse!$B$5,Ponderation!$W$2:$AA$2,0))*INDEX(DataBase!$1:$1048576,MATCH(Analyse!$F115,DataBase!$G:$G,0),MATCH(Analyse!M$8,DataBase!$4:$4,0))</f>
        <v>0</v>
      </c>
      <c r="N115" s="19">
        <f>INDEX(Ponderation!$W:$AA,MATCH(Analyse!N$8,Ponderation!$W:$W,0),MATCH(Analyse!$B$5,Ponderation!$W$2:$AA$2,0))*INDEX(DataBase!$1:$1048576,MATCH(Analyse!$F115,DataBase!$G:$G,0),MATCH(Analyse!N$8,DataBase!$4:$4,0))</f>
        <v>0</v>
      </c>
      <c r="O115" s="19">
        <f>INDEX(Ponderation!$W:$AA,MATCH(Analyse!O$8,Ponderation!$W:$W,0),MATCH(Analyse!$B$5,Ponderation!$W$2:$AA$2,0))*INDEX(DataBase!$1:$1048576,MATCH(Analyse!$F115,DataBase!$G:$G,0),MATCH(Analyse!O$8,DataBase!$4:$4,0))</f>
        <v>0</v>
      </c>
      <c r="P115" s="19">
        <f>INDEX(Ponderation!$W:$AA,MATCH(Analyse!P$8,Ponderation!$W:$W,0),MATCH(Analyse!$B$5,Ponderation!$W$2:$AA$2,0))*INDEX(DataBase!$1:$1048576,MATCH(Analyse!$F115,DataBase!$G:$G,0),MATCH(Analyse!P$8,DataBase!$4:$4,0))</f>
        <v>20</v>
      </c>
      <c r="Q115" s="19">
        <f>INDEX(Ponderation!$W:$AA,MATCH(Analyse!Q$8,Ponderation!$W:$W,0),MATCH(Analyse!$B$5,Ponderation!$W$2:$AA$2,0))*INDEX(DataBase!$1:$1048576,MATCH(Analyse!$F115,DataBase!$G:$G,0),MATCH(Analyse!Q$8,DataBase!$4:$4,0))</f>
        <v>30</v>
      </c>
      <c r="R115" s="19">
        <f>INDEX(Ponderation!$W:$AA,MATCH(Analyse!R$8,Ponderation!$W:$W,0),MATCH(Analyse!$B$5,Ponderation!$W$2:$AA$2,0))*INDEX(DataBase!$1:$1048576,MATCH(Analyse!$F115,DataBase!$G:$G,0),MATCH(Analyse!R$8,DataBase!$4:$4,0))</f>
        <v>0</v>
      </c>
      <c r="S115" s="19">
        <f>INDEX(Ponderation!$W:$AA,MATCH(Analyse!S$8,Ponderation!$W:$W,0),MATCH(Analyse!$B$5,Ponderation!$W$2:$AA$2,0))*INDEX(DataBase!$1:$1048576,MATCH(Analyse!$F115,DataBase!$G:$G,0),MATCH(Analyse!S$8,DataBase!$4:$4,0))</f>
        <v>0</v>
      </c>
      <c r="T115" s="19">
        <f>INDEX(Ponderation!$W:$AA,MATCH(Analyse!T$8,Ponderation!$W:$W,0),MATCH(Analyse!$B$5,Ponderation!$W$2:$AA$2,0))*INDEX(DataBase!$1:$1048576,MATCH(Analyse!$F115,DataBase!$G:$G,0),MATCH(Analyse!T$8,DataBase!$4:$4,0))</f>
        <v>0</v>
      </c>
      <c r="U115" s="19">
        <f>INDEX(Ponderation!$W:$AA,MATCH(Analyse!U$8,Ponderation!$W:$W,0),MATCH(Analyse!$B$5,Ponderation!$W$2:$AA$2,0))*INDEX(DataBase!$1:$1048576,MATCH(Analyse!$F115,DataBase!$G:$G,0),MATCH(Analyse!U$8,DataBase!$4:$4,0))</f>
        <v>0</v>
      </c>
      <c r="V115" s="19">
        <f>INDEX(Ponderation!$W:$AA,MATCH(Analyse!V$8,Ponderation!$W:$W,0),MATCH(Analyse!$B$5,Ponderation!$W$2:$AA$2,0))*INDEX(DataBase!$1:$1048576,MATCH(Analyse!$F115,DataBase!$G:$G,0),MATCH(Analyse!V$8,DataBase!$4:$4,0))</f>
        <v>20</v>
      </c>
      <c r="W115" s="19">
        <f>INDEX(Ponderation!$W:$AA,MATCH(Analyse!W$8,Ponderation!$W:$W,0),MATCH(Analyse!$B$5,Ponderation!$W$2:$AA$2,0))*INDEX(DataBase!$1:$1048576,MATCH(Analyse!$F115,DataBase!$G:$G,0),MATCH(Analyse!W$8,DataBase!$4:$4,0))</f>
        <v>0</v>
      </c>
      <c r="X115" s="19">
        <f>INDEX(Ponderation!$W:$AA,MATCH(Analyse!X$8,Ponderation!$W:$W,0),MATCH(Analyse!$B$5,Ponderation!$W$2:$AA$2,0))*INDEX(DataBase!$1:$1048576,MATCH(Analyse!$F115,DataBase!$G:$G,0),MATCH(Analyse!X$8,DataBase!$4:$4,0))</f>
        <v>10</v>
      </c>
      <c r="Y115" s="19">
        <f>INDEX(Ponderation!$W:$AA,MATCH(Analyse!Y$8,Ponderation!$W:$W,0),MATCH(Analyse!$B$5,Ponderation!$W$2:$AA$2,0))*INDEX(DataBase!$1:$1048576,MATCH(Analyse!$F115,DataBase!$G:$G,0),MATCH(Analyse!Y$8,DataBase!$4:$4,0))</f>
        <v>10</v>
      </c>
      <c r="Z115" s="19">
        <f>INDEX(Ponderation!$W:$AA,MATCH(Analyse!Z$8,Ponderation!$W:$W,0),MATCH(Analyse!$B$5,Ponderation!$W$2:$AA$2,0))*INDEX(DataBase!$1:$1048576,MATCH(Analyse!$F115,DataBase!$G:$G,0),MATCH(Analyse!Z$8,DataBase!$4:$4,0))</f>
        <v>0</v>
      </c>
      <c r="AA115" s="19">
        <f>INDEX(Ponderation!$W:$AA,MATCH(Analyse!AA$8,Ponderation!$W:$W,0),MATCH(Analyse!$B$5,Ponderation!$W$2:$AA$2,0))*INDEX(DataBase!$1:$1048576,MATCH(Analyse!$F115,DataBase!$G:$G,0),MATCH(Analyse!AA$8,DataBase!$4:$4,0))</f>
        <v>0</v>
      </c>
      <c r="AB115" s="19">
        <f>INDEX(Ponderation!$W:$AA,MATCH(Analyse!AB$8,Ponderation!$W:$W,0),MATCH(Analyse!$B$5,Ponderation!$W$2:$AA$2,0))*INDEX(DataBase!$1:$1048576,MATCH(Analyse!$F115,DataBase!$G:$G,0),MATCH(Analyse!AB$8,DataBase!$4:$4,0))</f>
        <v>0</v>
      </c>
      <c r="AC115" s="19">
        <f>INDEX(Ponderation!$W:$AA,MATCH(Analyse!AC$8,Ponderation!$W:$W,0),MATCH(Analyse!$B$5,Ponderation!$W$2:$AA$2,0))*INDEX(DataBase!$1:$1048576,MATCH(Analyse!$F115,DataBase!$G:$G,0),MATCH(Analyse!AC$8,DataBase!$4:$4,0))</f>
        <v>0</v>
      </c>
      <c r="AD115" s="19">
        <f>INDEX(Ponderation!$W:$AA,MATCH(Analyse!AD$8,Ponderation!$W:$W,0),MATCH(Analyse!$B$5,Ponderation!$W$2:$AA$2,0))*INDEX(DataBase!$1:$1048576,MATCH(Analyse!$F115,DataBase!$G:$G,0),MATCH(Analyse!AD$8,DataBase!$4:$4,0))</f>
        <v>30</v>
      </c>
      <c r="AE115" s="19">
        <f>INDEX(Ponderation!$W:$AA,MATCH(Analyse!AE$8,Ponderation!$W:$W,0),MATCH(Analyse!$B$5,Ponderation!$W$2:$AA$2,0))*INDEX(DataBase!$1:$1048576,MATCH(Analyse!$F115,DataBase!$G:$G,0),MATCH(Analyse!AE$8,DataBase!$4:$4,0))</f>
        <v>0</v>
      </c>
      <c r="AF115" s="19">
        <f>INDEX(Ponderation!$W:$AA,MATCH(Analyse!AF$8,Ponderation!$W:$W,0),MATCH(Analyse!$B$5,Ponderation!$W$2:$AA$2,0))*INDEX(DataBase!$1:$1048576,MATCH(Analyse!$F115,DataBase!$G:$G,0),MATCH(Analyse!AF$8,DataBase!$4:$4,0))</f>
        <v>0</v>
      </c>
      <c r="AG115" s="19">
        <f>INDEX(Ponderation!$W:$AA,MATCH(Analyse!AG$8,Ponderation!$W:$W,0),MATCH(Analyse!$B$5,Ponderation!$W$2:$AA$2,0))*INDEX(DataBase!$1:$1048576,MATCH(Analyse!$F115,DataBase!$G:$G,0),MATCH(Analyse!AG$8,DataBase!$4:$4,0))</f>
        <v>0</v>
      </c>
      <c r="AH115" s="19">
        <f>INDEX(Ponderation!$W:$AA,MATCH(Analyse!AH$8,Ponderation!$W:$W,0),MATCH(Analyse!$B$5,Ponderation!$W$2:$AA$2,0))*INDEX(DataBase!$1:$1048576,MATCH(Analyse!$F115,DataBase!$G:$G,0),MATCH(Analyse!AH$8,DataBase!$4:$4,0))</f>
        <v>0</v>
      </c>
      <c r="AI115" s="19">
        <f>INDEX(Ponderation!$W:$AA,MATCH(Analyse!AI$8,Ponderation!$W:$W,0),MATCH(Analyse!$B$5,Ponderation!$W$2:$AA$2,0))*INDEX(DataBase!$1:$1048576,MATCH(Analyse!$F115,DataBase!$G:$G,0),MATCH(Analyse!AI$8,DataBase!$4:$4,0))</f>
        <v>10</v>
      </c>
      <c r="AJ115" s="19">
        <f>INDEX(Ponderation!$W:$AA,MATCH(Analyse!AJ$8,Ponderation!$W:$W,0),MATCH(Analyse!$B$5,Ponderation!$W$2:$AA$2,0))*INDEX(DataBase!$1:$1048576,MATCH(Analyse!$F115,DataBase!$G:$G,0),MATCH(Analyse!AJ$8,DataBase!$4:$4,0))</f>
        <v>20</v>
      </c>
      <c r="AK115" s="19">
        <f>INDEX(Ponderation!$W:$AA,MATCH(Analyse!AK$8,Ponderation!$W:$W,0),MATCH(Analyse!$B$5,Ponderation!$W$2:$AA$2,0))*INDEX(DataBase!$1:$1048576,MATCH(Analyse!$F115,DataBase!$G:$G,0),MATCH(Analyse!AK$8,DataBase!$4:$4,0))</f>
        <v>0</v>
      </c>
      <c r="AL115" s="19">
        <f>INDEX(Ponderation!$W:$AA,MATCH(Analyse!AL$8,Ponderation!$W:$W,0),MATCH(Analyse!$B$5,Ponderation!$W$2:$AA$2,0))*INDEX(DataBase!$1:$1048576,MATCH(Analyse!$F115,DataBase!$G:$G,0),MATCH(Analyse!AL$8,DataBase!$4:$4,0))</f>
        <v>0</v>
      </c>
      <c r="AM115" s="19">
        <f>INDEX(Ponderation!$W:$AA,MATCH(Analyse!AM$8,Ponderation!$W:$W,0),MATCH(Analyse!$B$5,Ponderation!$W$2:$AA$2,0))*INDEX(DataBase!$1:$1048576,MATCH(Analyse!$F115,DataBase!$G:$G,0),MATCH(Analyse!AM$8,DataBase!$4:$4,0))</f>
        <v>20</v>
      </c>
      <c r="AN115" s="19">
        <f>INDEX(Ponderation!$W:$AA,MATCH(Analyse!AN$8,Ponderation!$W:$W,0),MATCH(Analyse!$B$5,Ponderation!$W$2:$AA$2,0))*INDEX(DataBase!$1:$1048576,MATCH(Analyse!$F115,DataBase!$G:$G,0),MATCH(Analyse!AN$8,DataBase!$4:$4,0))</f>
        <v>0</v>
      </c>
      <c r="AO115" s="19">
        <f>INDEX(Ponderation!$W:$AA,MATCH(Analyse!AO$8,Ponderation!$W:$W,0),MATCH(Analyse!$B$5,Ponderation!$W$2:$AA$2,0))*INDEX(DataBase!$1:$1048576,MATCH(Analyse!$F115,DataBase!$G:$G,0),MATCH(Analyse!AO$8,DataBase!$4:$4,0))</f>
        <v>0</v>
      </c>
      <c r="AP115" s="19">
        <f>INDEX(Ponderation!$W:$AA,MATCH(Analyse!AP$8,Ponderation!$W:$W,0),MATCH(Analyse!$B$5,Ponderation!$W$2:$AA$2,0))*INDEX(DataBase!$1:$1048576,MATCH(Analyse!$F115,DataBase!$G:$G,0),MATCH(Analyse!AP$8,DataBase!$4:$4,0))</f>
        <v>0</v>
      </c>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c r="ADB115" s="1"/>
      <c r="ADC115" s="1"/>
      <c r="ADD115" s="1"/>
      <c r="ADE115" s="1"/>
      <c r="ADF115" s="1"/>
      <c r="ADG115" s="1"/>
      <c r="ADH115" s="1"/>
      <c r="ADI115" s="1"/>
      <c r="ADJ115" s="1"/>
      <c r="ADK115" s="1"/>
      <c r="ADL115" s="1"/>
      <c r="ADM115" s="1"/>
      <c r="ADN115" s="1"/>
      <c r="ADO115" s="1"/>
      <c r="ADP115" s="1"/>
      <c r="ADQ115" s="1"/>
      <c r="ADR115" s="1"/>
      <c r="ADS115" s="1"/>
      <c r="ADT115" s="1"/>
      <c r="ADU115" s="1"/>
      <c r="ADV115" s="1"/>
      <c r="ADW115" s="1"/>
      <c r="ADX115" s="1"/>
      <c r="ADY115" s="1"/>
      <c r="ADZ115" s="1"/>
      <c r="AEA115" s="1"/>
      <c r="AEB115" s="1"/>
      <c r="AEC115" s="1"/>
      <c r="AED115" s="1"/>
      <c r="AEE115" s="1"/>
      <c r="AEF115" s="1"/>
      <c r="AEG115" s="1"/>
      <c r="AEH115" s="1"/>
      <c r="AEI115" s="1"/>
      <c r="AEJ115" s="1"/>
      <c r="AEK115" s="1"/>
      <c r="AEL115" s="1"/>
      <c r="AEM115" s="1"/>
      <c r="AEN115" s="1"/>
      <c r="AEO115" s="1"/>
      <c r="AEP115" s="1"/>
      <c r="AEQ115" s="1"/>
      <c r="AER115" s="1"/>
      <c r="AES115" s="1"/>
      <c r="AET115" s="1"/>
      <c r="AEU115" s="1"/>
      <c r="AEV115" s="1"/>
      <c r="AEW115" s="1"/>
      <c r="AEX115" s="1"/>
      <c r="AEY115" s="1"/>
      <c r="AEZ115" s="1"/>
      <c r="AFA115" s="1"/>
      <c r="AFB115" s="1"/>
      <c r="AFC115" s="1"/>
      <c r="AFD115" s="1"/>
      <c r="AFE115" s="1"/>
      <c r="AFF115" s="1"/>
      <c r="AFG115" s="1"/>
      <c r="AFH115" s="1"/>
      <c r="AFI115" s="1"/>
      <c r="AFJ115" s="1"/>
      <c r="AFK115" s="1"/>
      <c r="AFL115" s="1"/>
      <c r="AFM115" s="1"/>
      <c r="AFN115" s="1"/>
      <c r="AFO115" s="1"/>
      <c r="AFP115" s="1"/>
      <c r="AFQ115" s="1"/>
      <c r="AFR115" s="1"/>
      <c r="AFS115" s="1"/>
      <c r="AFT115" s="1"/>
      <c r="AFU115" s="1"/>
      <c r="AFV115" s="1"/>
      <c r="AFW115" s="1"/>
      <c r="AFX115" s="1"/>
      <c r="AFY115" s="1"/>
      <c r="AFZ115" s="1"/>
      <c r="AGA115" s="1"/>
      <c r="AGB115" s="1"/>
      <c r="AGC115" s="1"/>
      <c r="AGD115" s="1"/>
      <c r="AGE115" s="1"/>
      <c r="AGF115" s="1"/>
      <c r="AGG115" s="1"/>
      <c r="AGH115" s="1"/>
      <c r="AGI115" s="1"/>
      <c r="AGJ115" s="1"/>
      <c r="AGK115" s="1"/>
      <c r="AGL115" s="1"/>
      <c r="AGM115" s="1"/>
      <c r="AGN115" s="1"/>
      <c r="AGO115" s="1"/>
      <c r="AGP115" s="1"/>
      <c r="AGQ115" s="1"/>
      <c r="AGR115" s="1"/>
      <c r="AGS115" s="1"/>
      <c r="AGT115" s="1"/>
      <c r="AGU115" s="1"/>
      <c r="AGV115" s="1"/>
      <c r="AGW115" s="1"/>
      <c r="AGX115" s="1"/>
      <c r="AGY115" s="1"/>
      <c r="AGZ115" s="1"/>
      <c r="AHA115" s="1"/>
      <c r="AHB115" s="1"/>
      <c r="AHC115" s="1"/>
      <c r="AHD115" s="1"/>
      <c r="AHE115" s="1"/>
      <c r="AHF115" s="1"/>
      <c r="AHG115" s="1"/>
      <c r="AHH115" s="1"/>
      <c r="AHI115" s="1"/>
      <c r="AHJ115" s="1"/>
      <c r="AHK115" s="1"/>
      <c r="AHL115" s="1"/>
      <c r="AHM115" s="1"/>
      <c r="AHN115" s="1"/>
      <c r="AHO115" s="1"/>
      <c r="AHP115" s="1"/>
      <c r="AHQ115" s="1"/>
      <c r="AHR115" s="1"/>
      <c r="AHS115" s="1"/>
      <c r="AHT115" s="1"/>
      <c r="AHU115" s="1"/>
      <c r="AHV115" s="1"/>
      <c r="AHW115" s="1"/>
      <c r="AHX115" s="1"/>
      <c r="AHY115" s="1"/>
      <c r="AHZ115" s="1"/>
      <c r="AIA115" s="1"/>
      <c r="AIB115" s="1"/>
      <c r="AIC115" s="1"/>
      <c r="AID115" s="1"/>
      <c r="AIE115" s="1"/>
      <c r="AIF115" s="1"/>
      <c r="AIG115" s="1"/>
      <c r="AIH115" s="1"/>
      <c r="AII115" s="1"/>
      <c r="AIJ115" s="1"/>
      <c r="AIK115" s="1"/>
      <c r="AIL115" s="1"/>
      <c r="AIM115" s="1"/>
      <c r="AIN115" s="1"/>
      <c r="AIO115" s="1"/>
      <c r="AIP115" s="1"/>
      <c r="AIQ115" s="1"/>
      <c r="AIR115" s="1"/>
      <c r="AIS115" s="1"/>
      <c r="AIT115" s="1"/>
      <c r="AIU115" s="1"/>
      <c r="AIV115" s="1"/>
      <c r="AIW115" s="1"/>
      <c r="AIX115" s="1"/>
      <c r="AIY115" s="1"/>
      <c r="AIZ115" s="1"/>
      <c r="AJA115" s="1"/>
      <c r="AJB115" s="1"/>
      <c r="AJC115" s="1"/>
      <c r="AJD115" s="1"/>
      <c r="AJE115" s="1"/>
      <c r="AJF115" s="1"/>
      <c r="AJG115" s="1"/>
      <c r="AJH115" s="1"/>
      <c r="AJI115" s="1"/>
      <c r="AJJ115" s="1"/>
      <c r="AJK115" s="1"/>
      <c r="AJL115" s="1"/>
      <c r="AJM115" s="1"/>
      <c r="AJN115" s="1"/>
      <c r="AJO115" s="1"/>
      <c r="AJP115" s="1"/>
      <c r="AJQ115" s="1"/>
      <c r="AJR115" s="1"/>
      <c r="AJS115" s="1"/>
      <c r="AJT115" s="1"/>
      <c r="AJU115" s="1"/>
      <c r="AJV115" s="1"/>
      <c r="AJW115" s="1"/>
      <c r="AJX115" s="1"/>
      <c r="AJY115" s="1"/>
      <c r="AJZ115" s="1"/>
      <c r="AKA115" s="1"/>
      <c r="AKB115" s="1"/>
      <c r="AKC115" s="1"/>
      <c r="AKD115" s="1"/>
      <c r="AKE115" s="1"/>
      <c r="AKF115" s="1"/>
      <c r="AKG115" s="1"/>
      <c r="AKH115" s="1"/>
      <c r="AKI115" s="1"/>
      <c r="AKJ115" s="1"/>
      <c r="AKK115" s="1"/>
      <c r="AKL115" s="1"/>
      <c r="AKM115" s="1"/>
      <c r="AKN115" s="1"/>
      <c r="AKO115" s="1"/>
      <c r="AKP115" s="1"/>
      <c r="AKQ115" s="1"/>
      <c r="AKR115" s="1"/>
      <c r="AKS115" s="1"/>
      <c r="AKT115" s="1"/>
      <c r="AKU115" s="1"/>
      <c r="AKV115" s="1"/>
      <c r="AKW115" s="1"/>
      <c r="AKX115" s="1"/>
      <c r="AKY115" s="1"/>
      <c r="AKZ115" s="1"/>
      <c r="ALA115" s="1"/>
      <c r="ALB115" s="1"/>
      <c r="ALC115" s="1"/>
      <c r="ALD115" s="1"/>
      <c r="ALE115" s="1"/>
      <c r="ALF115" s="1"/>
      <c r="ALG115" s="1"/>
      <c r="ALH115" s="1"/>
      <c r="ALI115" s="1"/>
      <c r="ALJ115" s="1"/>
      <c r="ALK115" s="1"/>
      <c r="ALL115" s="1"/>
      <c r="ALM115" s="1"/>
      <c r="ALN115" s="1"/>
      <c r="ALO115" s="1"/>
      <c r="ALP115" s="1"/>
      <c r="ALQ115" s="1"/>
      <c r="ALR115" s="1"/>
      <c r="ALS115" s="1"/>
      <c r="ALT115" s="1"/>
      <c r="ALU115" s="1"/>
      <c r="ALV115"/>
      <c r="ALW115"/>
      <c r="ALX115"/>
    </row>
    <row r="116" spans="1:1012" ht="18">
      <c r="A116" s="112" t="str">
        <f>DataBase!B112</f>
        <v>Gobio gobio</v>
      </c>
      <c r="B116" s="112" t="str">
        <f>DataBase!C112</f>
        <v>GST</v>
      </c>
      <c r="C116" s="112" t="str">
        <f>DataBase!D112</f>
        <v>Continental</v>
      </c>
      <c r="D116" s="112" t="str">
        <f>DataBase!E112</f>
        <v>JM. Porcher</v>
      </c>
      <c r="E116" s="112" t="str">
        <f>DataBase!F112</f>
        <v>SEBIO</v>
      </c>
      <c r="F116" s="20" t="str">
        <f t="shared" si="2"/>
        <v>Gobio gobio GST</v>
      </c>
      <c r="G116" s="20">
        <f>_xlfn.RANK.EQ(H116,$H$9:$H$997,0)+COUNTIF(H$8:H115,H116)</f>
        <v>264</v>
      </c>
      <c r="H116" s="20">
        <f t="shared" si="3"/>
        <v>200</v>
      </c>
      <c r="I116" s="19">
        <f>INDEX(Ponderation!$W:$AA,MATCH(Analyse!I$8,Ponderation!$W:$W,0),MATCH(Analyse!$B$5,Ponderation!$W$2:$AA$2,0))*INDEX(DataBase!$1:$1048576,MATCH(Analyse!$F116,DataBase!$G:$G,0),MATCH(Analyse!I$8,DataBase!$4:$4,0))</f>
        <v>0</v>
      </c>
      <c r="J116" s="19">
        <f>INDEX(Ponderation!$W:$AA,MATCH(Analyse!J$8,Ponderation!$W:$W,0),MATCH(Analyse!$B$5,Ponderation!$W$2:$AA$2,0))*INDEX(DataBase!$1:$1048576,MATCH(Analyse!$F116,DataBase!$G:$G,0),MATCH(Analyse!J$8,DataBase!$4:$4,0))</f>
        <v>20</v>
      </c>
      <c r="K116" s="19">
        <f>INDEX(Ponderation!$W:$AA,MATCH(Analyse!K$8,Ponderation!$W:$W,0),MATCH(Analyse!$B$5,Ponderation!$W$2:$AA$2,0))*INDEX(DataBase!$1:$1048576,MATCH(Analyse!$F116,DataBase!$G:$G,0),MATCH(Analyse!K$8,DataBase!$4:$4,0))</f>
        <v>0</v>
      </c>
      <c r="L116" s="19">
        <f>INDEX(Ponderation!$W:$AA,MATCH(Analyse!L$8,Ponderation!$W:$W,0),MATCH(Analyse!$B$5,Ponderation!$W$2:$AA$2,0))*INDEX(DataBase!$1:$1048576,MATCH(Analyse!$F116,DataBase!$G:$G,0),MATCH(Analyse!L$8,DataBase!$4:$4,0))</f>
        <v>0</v>
      </c>
      <c r="M116" s="19">
        <f>INDEX(Ponderation!$W:$AA,MATCH(Analyse!M$8,Ponderation!$W:$W,0),MATCH(Analyse!$B$5,Ponderation!$W$2:$AA$2,0))*INDEX(DataBase!$1:$1048576,MATCH(Analyse!$F116,DataBase!$G:$G,0),MATCH(Analyse!M$8,DataBase!$4:$4,0))</f>
        <v>0</v>
      </c>
      <c r="N116" s="19">
        <f>INDEX(Ponderation!$W:$AA,MATCH(Analyse!N$8,Ponderation!$W:$W,0),MATCH(Analyse!$B$5,Ponderation!$W$2:$AA$2,0))*INDEX(DataBase!$1:$1048576,MATCH(Analyse!$F116,DataBase!$G:$G,0),MATCH(Analyse!N$8,DataBase!$4:$4,0))</f>
        <v>10</v>
      </c>
      <c r="O116" s="19">
        <f>INDEX(Ponderation!$W:$AA,MATCH(Analyse!O$8,Ponderation!$W:$W,0),MATCH(Analyse!$B$5,Ponderation!$W$2:$AA$2,0))*INDEX(DataBase!$1:$1048576,MATCH(Analyse!$F116,DataBase!$G:$G,0),MATCH(Analyse!O$8,DataBase!$4:$4,0))</f>
        <v>0</v>
      </c>
      <c r="P116" s="19">
        <f>INDEX(Ponderation!$W:$AA,MATCH(Analyse!P$8,Ponderation!$W:$W,0),MATCH(Analyse!$B$5,Ponderation!$W$2:$AA$2,0))*INDEX(DataBase!$1:$1048576,MATCH(Analyse!$F116,DataBase!$G:$G,0),MATCH(Analyse!P$8,DataBase!$4:$4,0))</f>
        <v>20</v>
      </c>
      <c r="Q116" s="19">
        <f>INDEX(Ponderation!$W:$AA,MATCH(Analyse!Q$8,Ponderation!$W:$W,0),MATCH(Analyse!$B$5,Ponderation!$W$2:$AA$2,0))*INDEX(DataBase!$1:$1048576,MATCH(Analyse!$F116,DataBase!$G:$G,0),MATCH(Analyse!Q$8,DataBase!$4:$4,0))</f>
        <v>0</v>
      </c>
      <c r="R116" s="19">
        <f>INDEX(Ponderation!$W:$AA,MATCH(Analyse!R$8,Ponderation!$W:$W,0),MATCH(Analyse!$B$5,Ponderation!$W$2:$AA$2,0))*INDEX(DataBase!$1:$1048576,MATCH(Analyse!$F116,DataBase!$G:$G,0),MATCH(Analyse!R$8,DataBase!$4:$4,0))</f>
        <v>30</v>
      </c>
      <c r="S116" s="19">
        <f>INDEX(Ponderation!$W:$AA,MATCH(Analyse!S$8,Ponderation!$W:$W,0),MATCH(Analyse!$B$5,Ponderation!$W$2:$AA$2,0))*INDEX(DataBase!$1:$1048576,MATCH(Analyse!$F116,DataBase!$G:$G,0),MATCH(Analyse!S$8,DataBase!$4:$4,0))</f>
        <v>0</v>
      </c>
      <c r="T116" s="19">
        <f>INDEX(Ponderation!$W:$AA,MATCH(Analyse!T$8,Ponderation!$W:$W,0),MATCH(Analyse!$B$5,Ponderation!$W$2:$AA$2,0))*INDEX(DataBase!$1:$1048576,MATCH(Analyse!$F116,DataBase!$G:$G,0),MATCH(Analyse!T$8,DataBase!$4:$4,0))</f>
        <v>0</v>
      </c>
      <c r="U116" s="19">
        <f>INDEX(Ponderation!$W:$AA,MATCH(Analyse!U$8,Ponderation!$W:$W,0),MATCH(Analyse!$B$5,Ponderation!$W$2:$AA$2,0))*INDEX(DataBase!$1:$1048576,MATCH(Analyse!$F116,DataBase!$G:$G,0),MATCH(Analyse!U$8,DataBase!$4:$4,0))</f>
        <v>0</v>
      </c>
      <c r="V116" s="19">
        <f>INDEX(Ponderation!$W:$AA,MATCH(Analyse!V$8,Ponderation!$W:$W,0),MATCH(Analyse!$B$5,Ponderation!$W$2:$AA$2,0))*INDEX(DataBase!$1:$1048576,MATCH(Analyse!$F116,DataBase!$G:$G,0),MATCH(Analyse!V$8,DataBase!$4:$4,0))</f>
        <v>20</v>
      </c>
      <c r="W116" s="19">
        <f>INDEX(Ponderation!$W:$AA,MATCH(Analyse!W$8,Ponderation!$W:$W,0),MATCH(Analyse!$B$5,Ponderation!$W$2:$AA$2,0))*INDEX(DataBase!$1:$1048576,MATCH(Analyse!$F116,DataBase!$G:$G,0),MATCH(Analyse!W$8,DataBase!$4:$4,0))</f>
        <v>0</v>
      </c>
      <c r="X116" s="19">
        <f>INDEX(Ponderation!$W:$AA,MATCH(Analyse!X$8,Ponderation!$W:$W,0),MATCH(Analyse!$B$5,Ponderation!$W$2:$AA$2,0))*INDEX(DataBase!$1:$1048576,MATCH(Analyse!$F116,DataBase!$G:$G,0),MATCH(Analyse!X$8,DataBase!$4:$4,0))</f>
        <v>10</v>
      </c>
      <c r="Y116" s="19">
        <f>INDEX(Ponderation!$W:$AA,MATCH(Analyse!Y$8,Ponderation!$W:$W,0),MATCH(Analyse!$B$5,Ponderation!$W$2:$AA$2,0))*INDEX(DataBase!$1:$1048576,MATCH(Analyse!$F116,DataBase!$G:$G,0),MATCH(Analyse!Y$8,DataBase!$4:$4,0))</f>
        <v>10</v>
      </c>
      <c r="Z116" s="19">
        <f>INDEX(Ponderation!$W:$AA,MATCH(Analyse!Z$8,Ponderation!$W:$W,0),MATCH(Analyse!$B$5,Ponderation!$W$2:$AA$2,0))*INDEX(DataBase!$1:$1048576,MATCH(Analyse!$F116,DataBase!$G:$G,0),MATCH(Analyse!Z$8,DataBase!$4:$4,0))</f>
        <v>0</v>
      </c>
      <c r="AA116" s="19">
        <f>INDEX(Ponderation!$W:$AA,MATCH(Analyse!AA$8,Ponderation!$W:$W,0),MATCH(Analyse!$B$5,Ponderation!$W$2:$AA$2,0))*INDEX(DataBase!$1:$1048576,MATCH(Analyse!$F116,DataBase!$G:$G,0),MATCH(Analyse!AA$8,DataBase!$4:$4,0))</f>
        <v>0</v>
      </c>
      <c r="AB116" s="19">
        <f>INDEX(Ponderation!$W:$AA,MATCH(Analyse!AB$8,Ponderation!$W:$W,0),MATCH(Analyse!$B$5,Ponderation!$W$2:$AA$2,0))*INDEX(DataBase!$1:$1048576,MATCH(Analyse!$F116,DataBase!$G:$G,0),MATCH(Analyse!AB$8,DataBase!$4:$4,0))</f>
        <v>0</v>
      </c>
      <c r="AC116" s="19">
        <f>INDEX(Ponderation!$W:$AA,MATCH(Analyse!AC$8,Ponderation!$W:$W,0),MATCH(Analyse!$B$5,Ponderation!$W$2:$AA$2,0))*INDEX(DataBase!$1:$1048576,MATCH(Analyse!$F116,DataBase!$G:$G,0),MATCH(Analyse!AC$8,DataBase!$4:$4,0))</f>
        <v>0</v>
      </c>
      <c r="AD116" s="19">
        <f>INDEX(Ponderation!$W:$AA,MATCH(Analyse!AD$8,Ponderation!$W:$W,0),MATCH(Analyse!$B$5,Ponderation!$W$2:$AA$2,0))*INDEX(DataBase!$1:$1048576,MATCH(Analyse!$F116,DataBase!$G:$G,0),MATCH(Analyse!AD$8,DataBase!$4:$4,0))</f>
        <v>30</v>
      </c>
      <c r="AE116" s="19">
        <f>INDEX(Ponderation!$W:$AA,MATCH(Analyse!AE$8,Ponderation!$W:$W,0),MATCH(Analyse!$B$5,Ponderation!$W$2:$AA$2,0))*INDEX(DataBase!$1:$1048576,MATCH(Analyse!$F116,DataBase!$G:$G,0),MATCH(Analyse!AE$8,DataBase!$4:$4,0))</f>
        <v>0</v>
      </c>
      <c r="AF116" s="19">
        <f>INDEX(Ponderation!$W:$AA,MATCH(Analyse!AF$8,Ponderation!$W:$W,0),MATCH(Analyse!$B$5,Ponderation!$W$2:$AA$2,0))*INDEX(DataBase!$1:$1048576,MATCH(Analyse!$F116,DataBase!$G:$G,0),MATCH(Analyse!AF$8,DataBase!$4:$4,0))</f>
        <v>0</v>
      </c>
      <c r="AG116" s="19">
        <f>INDEX(Ponderation!$W:$AA,MATCH(Analyse!AG$8,Ponderation!$W:$W,0),MATCH(Analyse!$B$5,Ponderation!$W$2:$AA$2,0))*INDEX(DataBase!$1:$1048576,MATCH(Analyse!$F116,DataBase!$G:$G,0),MATCH(Analyse!AG$8,DataBase!$4:$4,0))</f>
        <v>0</v>
      </c>
      <c r="AH116" s="19">
        <f>INDEX(Ponderation!$W:$AA,MATCH(Analyse!AH$8,Ponderation!$W:$W,0),MATCH(Analyse!$B$5,Ponderation!$W$2:$AA$2,0))*INDEX(DataBase!$1:$1048576,MATCH(Analyse!$F116,DataBase!$G:$G,0),MATCH(Analyse!AH$8,DataBase!$4:$4,0))</f>
        <v>0</v>
      </c>
      <c r="AI116" s="19">
        <f>INDEX(Ponderation!$W:$AA,MATCH(Analyse!AI$8,Ponderation!$W:$W,0),MATCH(Analyse!$B$5,Ponderation!$W$2:$AA$2,0))*INDEX(DataBase!$1:$1048576,MATCH(Analyse!$F116,DataBase!$G:$G,0),MATCH(Analyse!AI$8,DataBase!$4:$4,0))</f>
        <v>10</v>
      </c>
      <c r="AJ116" s="19">
        <f>INDEX(Ponderation!$W:$AA,MATCH(Analyse!AJ$8,Ponderation!$W:$W,0),MATCH(Analyse!$B$5,Ponderation!$W$2:$AA$2,0))*INDEX(DataBase!$1:$1048576,MATCH(Analyse!$F116,DataBase!$G:$G,0),MATCH(Analyse!AJ$8,DataBase!$4:$4,0))</f>
        <v>20</v>
      </c>
      <c r="AK116" s="19">
        <f>INDEX(Ponderation!$W:$AA,MATCH(Analyse!AK$8,Ponderation!$W:$W,0),MATCH(Analyse!$B$5,Ponderation!$W$2:$AA$2,0))*INDEX(DataBase!$1:$1048576,MATCH(Analyse!$F116,DataBase!$G:$G,0),MATCH(Analyse!AK$8,DataBase!$4:$4,0))</f>
        <v>0</v>
      </c>
      <c r="AL116" s="19">
        <f>INDEX(Ponderation!$W:$AA,MATCH(Analyse!AL$8,Ponderation!$W:$W,0),MATCH(Analyse!$B$5,Ponderation!$W$2:$AA$2,0))*INDEX(DataBase!$1:$1048576,MATCH(Analyse!$F116,DataBase!$G:$G,0),MATCH(Analyse!AL$8,DataBase!$4:$4,0))</f>
        <v>0</v>
      </c>
      <c r="AM116" s="19">
        <f>INDEX(Ponderation!$W:$AA,MATCH(Analyse!AM$8,Ponderation!$W:$W,0),MATCH(Analyse!$B$5,Ponderation!$W$2:$AA$2,0))*INDEX(DataBase!$1:$1048576,MATCH(Analyse!$F116,DataBase!$G:$G,0),MATCH(Analyse!AM$8,DataBase!$4:$4,0))</f>
        <v>20</v>
      </c>
      <c r="AN116" s="19">
        <f>INDEX(Ponderation!$W:$AA,MATCH(Analyse!AN$8,Ponderation!$W:$W,0),MATCH(Analyse!$B$5,Ponderation!$W$2:$AA$2,0))*INDEX(DataBase!$1:$1048576,MATCH(Analyse!$F116,DataBase!$G:$G,0),MATCH(Analyse!AN$8,DataBase!$4:$4,0))</f>
        <v>0</v>
      </c>
      <c r="AO116" s="19">
        <f>INDEX(Ponderation!$W:$AA,MATCH(Analyse!AO$8,Ponderation!$W:$W,0),MATCH(Analyse!$B$5,Ponderation!$W$2:$AA$2,0))*INDEX(DataBase!$1:$1048576,MATCH(Analyse!$F116,DataBase!$G:$G,0),MATCH(Analyse!AO$8,DataBase!$4:$4,0))</f>
        <v>0</v>
      </c>
      <c r="AP116" s="19">
        <f>INDEX(Ponderation!$W:$AA,MATCH(Analyse!AP$8,Ponderation!$W:$W,0),MATCH(Analyse!$B$5,Ponderation!$W$2:$AA$2,0))*INDEX(DataBase!$1:$1048576,MATCH(Analyse!$F116,DataBase!$G:$G,0),MATCH(Analyse!AP$8,DataBase!$4:$4,0))</f>
        <v>0</v>
      </c>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c r="VQ116" s="1"/>
      <c r="VR116" s="1"/>
      <c r="VS116" s="1"/>
      <c r="VT116" s="1"/>
      <c r="VU116" s="1"/>
      <c r="VV116" s="1"/>
      <c r="VW116" s="1"/>
      <c r="VX116" s="1"/>
      <c r="VY116" s="1"/>
      <c r="VZ116" s="1"/>
      <c r="WA116" s="1"/>
      <c r="WB116" s="1"/>
      <c r="WC116" s="1"/>
      <c r="WD116" s="1"/>
      <c r="WE116" s="1"/>
      <c r="WF116" s="1"/>
      <c r="WG116" s="1"/>
      <c r="WH116" s="1"/>
      <c r="WI116" s="1"/>
      <c r="WJ116" s="1"/>
      <c r="WK116" s="1"/>
      <c r="WL116" s="1"/>
      <c r="WM116" s="1"/>
      <c r="WN116" s="1"/>
      <c r="WO116" s="1"/>
      <c r="WP116" s="1"/>
      <c r="WQ116" s="1"/>
      <c r="WR116" s="1"/>
      <c r="WS116" s="1"/>
      <c r="WT116" s="1"/>
      <c r="WU116" s="1"/>
      <c r="WV116" s="1"/>
      <c r="WW116" s="1"/>
      <c r="WX116" s="1"/>
      <c r="WY116" s="1"/>
      <c r="WZ116" s="1"/>
      <c r="XA116" s="1"/>
      <c r="XB116" s="1"/>
      <c r="XC116" s="1"/>
      <c r="XD116" s="1"/>
      <c r="XE116" s="1"/>
      <c r="XF116" s="1"/>
      <c r="XG116" s="1"/>
      <c r="XH116" s="1"/>
      <c r="XI116" s="1"/>
      <c r="XJ116" s="1"/>
      <c r="XK116" s="1"/>
      <c r="XL116" s="1"/>
      <c r="XM116" s="1"/>
      <c r="XN116" s="1"/>
      <c r="XO116" s="1"/>
      <c r="XP116" s="1"/>
      <c r="XQ116" s="1"/>
      <c r="XR116" s="1"/>
      <c r="XS116" s="1"/>
      <c r="XT116" s="1"/>
      <c r="XU116" s="1"/>
      <c r="XV116" s="1"/>
      <c r="XW116" s="1"/>
      <c r="XX116" s="1"/>
      <c r="XY116" s="1"/>
      <c r="XZ116" s="1"/>
      <c r="YA116" s="1"/>
      <c r="YB116" s="1"/>
      <c r="YC116" s="1"/>
      <c r="YD116" s="1"/>
      <c r="YE116" s="1"/>
      <c r="YF116" s="1"/>
      <c r="YG116" s="1"/>
      <c r="YH116" s="1"/>
      <c r="YI116" s="1"/>
      <c r="YJ116" s="1"/>
      <c r="YK116" s="1"/>
      <c r="YL116" s="1"/>
      <c r="YM116" s="1"/>
      <c r="YN116" s="1"/>
      <c r="YO116" s="1"/>
      <c r="YP116" s="1"/>
      <c r="YQ116" s="1"/>
      <c r="YR116" s="1"/>
      <c r="YS116" s="1"/>
      <c r="YT116" s="1"/>
      <c r="YU116" s="1"/>
      <c r="YV116" s="1"/>
      <c r="YW116" s="1"/>
      <c r="YX116" s="1"/>
      <c r="YY116" s="1"/>
      <c r="YZ116" s="1"/>
      <c r="ZA116" s="1"/>
      <c r="ZB116" s="1"/>
      <c r="ZC116" s="1"/>
      <c r="ZD116" s="1"/>
      <c r="ZE116" s="1"/>
      <c r="ZF116" s="1"/>
      <c r="ZG116" s="1"/>
      <c r="ZH116" s="1"/>
      <c r="ZI116" s="1"/>
      <c r="ZJ116" s="1"/>
      <c r="ZK116" s="1"/>
      <c r="ZL116" s="1"/>
      <c r="ZM116" s="1"/>
      <c r="ZN116" s="1"/>
      <c r="ZO116" s="1"/>
      <c r="ZP116" s="1"/>
      <c r="ZQ116" s="1"/>
      <c r="ZR116" s="1"/>
      <c r="ZS116" s="1"/>
      <c r="ZT116" s="1"/>
      <c r="ZU116" s="1"/>
      <c r="ZV116" s="1"/>
      <c r="ZW116" s="1"/>
      <c r="ZX116" s="1"/>
      <c r="ZY116" s="1"/>
      <c r="ZZ116" s="1"/>
      <c r="AAA116" s="1"/>
      <c r="AAB116" s="1"/>
      <c r="AAC116" s="1"/>
      <c r="AAD116" s="1"/>
      <c r="AAE116" s="1"/>
      <c r="AAF116" s="1"/>
      <c r="AAG116" s="1"/>
      <c r="AAH116" s="1"/>
      <c r="AAI116" s="1"/>
      <c r="AAJ116" s="1"/>
      <c r="AAK116" s="1"/>
      <c r="AAL116" s="1"/>
      <c r="AAM116" s="1"/>
      <c r="AAN116" s="1"/>
      <c r="AAO116" s="1"/>
      <c r="AAP116" s="1"/>
      <c r="AAQ116" s="1"/>
      <c r="AAR116" s="1"/>
      <c r="AAS116" s="1"/>
      <c r="AAT116" s="1"/>
      <c r="AAU116" s="1"/>
      <c r="AAV116" s="1"/>
      <c r="AAW116" s="1"/>
      <c r="AAX116" s="1"/>
      <c r="AAY116" s="1"/>
      <c r="AAZ116" s="1"/>
      <c r="ABA116" s="1"/>
      <c r="ABB116" s="1"/>
      <c r="ABC116" s="1"/>
      <c r="ABD116" s="1"/>
      <c r="ABE116" s="1"/>
      <c r="ABF116" s="1"/>
      <c r="ABG116" s="1"/>
      <c r="ABH116" s="1"/>
      <c r="ABI116" s="1"/>
      <c r="ABJ116" s="1"/>
      <c r="ABK116" s="1"/>
      <c r="ABL116" s="1"/>
      <c r="ABM116" s="1"/>
      <c r="ABN116" s="1"/>
      <c r="ABO116" s="1"/>
      <c r="ABP116" s="1"/>
      <c r="ABQ116" s="1"/>
      <c r="ABR116" s="1"/>
      <c r="ABS116" s="1"/>
      <c r="ABT116" s="1"/>
      <c r="ABU116" s="1"/>
      <c r="ABV116" s="1"/>
      <c r="ABW116" s="1"/>
      <c r="ABX116" s="1"/>
      <c r="ABY116" s="1"/>
      <c r="ABZ116" s="1"/>
      <c r="ACA116" s="1"/>
      <c r="ACB116" s="1"/>
      <c r="ACC116" s="1"/>
      <c r="ACD116" s="1"/>
      <c r="ACE116" s="1"/>
      <c r="ACF116" s="1"/>
      <c r="ACG116" s="1"/>
      <c r="ACH116" s="1"/>
      <c r="ACI116" s="1"/>
      <c r="ACJ116" s="1"/>
      <c r="ACK116" s="1"/>
      <c r="ACL116" s="1"/>
      <c r="ACM116" s="1"/>
      <c r="ACN116" s="1"/>
      <c r="ACO116" s="1"/>
      <c r="ACP116" s="1"/>
      <c r="ACQ116" s="1"/>
      <c r="ACR116" s="1"/>
      <c r="ACS116" s="1"/>
      <c r="ACT116" s="1"/>
      <c r="ACU116" s="1"/>
      <c r="ACV116" s="1"/>
      <c r="ACW116" s="1"/>
      <c r="ACX116" s="1"/>
      <c r="ACY116" s="1"/>
      <c r="ACZ116" s="1"/>
      <c r="ADA116" s="1"/>
      <c r="ADB116" s="1"/>
      <c r="ADC116" s="1"/>
      <c r="ADD116" s="1"/>
      <c r="ADE116" s="1"/>
      <c r="ADF116" s="1"/>
      <c r="ADG116" s="1"/>
      <c r="ADH116" s="1"/>
      <c r="ADI116" s="1"/>
      <c r="ADJ116" s="1"/>
      <c r="ADK116" s="1"/>
      <c r="ADL116" s="1"/>
      <c r="ADM116" s="1"/>
      <c r="ADN116" s="1"/>
      <c r="ADO116" s="1"/>
      <c r="ADP116" s="1"/>
      <c r="ADQ116" s="1"/>
      <c r="ADR116" s="1"/>
      <c r="ADS116" s="1"/>
      <c r="ADT116" s="1"/>
      <c r="ADU116" s="1"/>
      <c r="ADV116" s="1"/>
      <c r="ADW116" s="1"/>
      <c r="ADX116" s="1"/>
      <c r="ADY116" s="1"/>
      <c r="ADZ116" s="1"/>
      <c r="AEA116" s="1"/>
      <c r="AEB116" s="1"/>
      <c r="AEC116" s="1"/>
      <c r="AED116" s="1"/>
      <c r="AEE116" s="1"/>
      <c r="AEF116" s="1"/>
      <c r="AEG116" s="1"/>
      <c r="AEH116" s="1"/>
      <c r="AEI116" s="1"/>
      <c r="AEJ116" s="1"/>
      <c r="AEK116" s="1"/>
      <c r="AEL116" s="1"/>
      <c r="AEM116" s="1"/>
      <c r="AEN116" s="1"/>
      <c r="AEO116" s="1"/>
      <c r="AEP116" s="1"/>
      <c r="AEQ116" s="1"/>
      <c r="AER116" s="1"/>
      <c r="AES116" s="1"/>
      <c r="AET116" s="1"/>
      <c r="AEU116" s="1"/>
      <c r="AEV116" s="1"/>
      <c r="AEW116" s="1"/>
      <c r="AEX116" s="1"/>
      <c r="AEY116" s="1"/>
      <c r="AEZ116" s="1"/>
      <c r="AFA116" s="1"/>
      <c r="AFB116" s="1"/>
      <c r="AFC116" s="1"/>
      <c r="AFD116" s="1"/>
      <c r="AFE116" s="1"/>
      <c r="AFF116" s="1"/>
      <c r="AFG116" s="1"/>
      <c r="AFH116" s="1"/>
      <c r="AFI116" s="1"/>
      <c r="AFJ116" s="1"/>
      <c r="AFK116" s="1"/>
      <c r="AFL116" s="1"/>
      <c r="AFM116" s="1"/>
      <c r="AFN116" s="1"/>
      <c r="AFO116" s="1"/>
      <c r="AFP116" s="1"/>
      <c r="AFQ116" s="1"/>
      <c r="AFR116" s="1"/>
      <c r="AFS116" s="1"/>
      <c r="AFT116" s="1"/>
      <c r="AFU116" s="1"/>
      <c r="AFV116" s="1"/>
      <c r="AFW116" s="1"/>
      <c r="AFX116" s="1"/>
      <c r="AFY116" s="1"/>
      <c r="AFZ116" s="1"/>
      <c r="AGA116" s="1"/>
      <c r="AGB116" s="1"/>
      <c r="AGC116" s="1"/>
      <c r="AGD116" s="1"/>
      <c r="AGE116" s="1"/>
      <c r="AGF116" s="1"/>
      <c r="AGG116" s="1"/>
      <c r="AGH116" s="1"/>
      <c r="AGI116" s="1"/>
      <c r="AGJ116" s="1"/>
      <c r="AGK116" s="1"/>
      <c r="AGL116" s="1"/>
      <c r="AGM116" s="1"/>
      <c r="AGN116" s="1"/>
      <c r="AGO116" s="1"/>
      <c r="AGP116" s="1"/>
      <c r="AGQ116" s="1"/>
      <c r="AGR116" s="1"/>
      <c r="AGS116" s="1"/>
      <c r="AGT116" s="1"/>
      <c r="AGU116" s="1"/>
      <c r="AGV116" s="1"/>
      <c r="AGW116" s="1"/>
      <c r="AGX116" s="1"/>
      <c r="AGY116" s="1"/>
      <c r="AGZ116" s="1"/>
      <c r="AHA116" s="1"/>
      <c r="AHB116" s="1"/>
      <c r="AHC116" s="1"/>
      <c r="AHD116" s="1"/>
      <c r="AHE116" s="1"/>
      <c r="AHF116" s="1"/>
      <c r="AHG116" s="1"/>
      <c r="AHH116" s="1"/>
      <c r="AHI116" s="1"/>
      <c r="AHJ116" s="1"/>
      <c r="AHK116" s="1"/>
      <c r="AHL116" s="1"/>
      <c r="AHM116" s="1"/>
      <c r="AHN116" s="1"/>
      <c r="AHO116" s="1"/>
      <c r="AHP116" s="1"/>
      <c r="AHQ116" s="1"/>
      <c r="AHR116" s="1"/>
      <c r="AHS116" s="1"/>
      <c r="AHT116" s="1"/>
      <c r="AHU116" s="1"/>
      <c r="AHV116" s="1"/>
      <c r="AHW116" s="1"/>
      <c r="AHX116" s="1"/>
      <c r="AHY116" s="1"/>
      <c r="AHZ116" s="1"/>
      <c r="AIA116" s="1"/>
      <c r="AIB116" s="1"/>
      <c r="AIC116" s="1"/>
      <c r="AID116" s="1"/>
      <c r="AIE116" s="1"/>
      <c r="AIF116" s="1"/>
      <c r="AIG116" s="1"/>
      <c r="AIH116" s="1"/>
      <c r="AII116" s="1"/>
      <c r="AIJ116" s="1"/>
      <c r="AIK116" s="1"/>
      <c r="AIL116" s="1"/>
      <c r="AIM116" s="1"/>
      <c r="AIN116" s="1"/>
      <c r="AIO116" s="1"/>
      <c r="AIP116" s="1"/>
      <c r="AIQ116" s="1"/>
      <c r="AIR116" s="1"/>
      <c r="AIS116" s="1"/>
      <c r="AIT116" s="1"/>
      <c r="AIU116" s="1"/>
      <c r="AIV116" s="1"/>
      <c r="AIW116" s="1"/>
      <c r="AIX116" s="1"/>
      <c r="AIY116" s="1"/>
      <c r="AIZ116" s="1"/>
      <c r="AJA116" s="1"/>
      <c r="AJB116" s="1"/>
      <c r="AJC116" s="1"/>
      <c r="AJD116" s="1"/>
      <c r="AJE116" s="1"/>
      <c r="AJF116" s="1"/>
      <c r="AJG116" s="1"/>
      <c r="AJH116" s="1"/>
      <c r="AJI116" s="1"/>
      <c r="AJJ116" s="1"/>
      <c r="AJK116" s="1"/>
      <c r="AJL116" s="1"/>
      <c r="AJM116" s="1"/>
      <c r="AJN116" s="1"/>
      <c r="AJO116" s="1"/>
      <c r="AJP116" s="1"/>
      <c r="AJQ116" s="1"/>
      <c r="AJR116" s="1"/>
      <c r="AJS116" s="1"/>
      <c r="AJT116" s="1"/>
      <c r="AJU116" s="1"/>
      <c r="AJV116" s="1"/>
      <c r="AJW116" s="1"/>
      <c r="AJX116" s="1"/>
      <c r="AJY116" s="1"/>
      <c r="AJZ116" s="1"/>
      <c r="AKA116" s="1"/>
      <c r="AKB116" s="1"/>
      <c r="AKC116" s="1"/>
      <c r="AKD116" s="1"/>
      <c r="AKE116" s="1"/>
      <c r="AKF116" s="1"/>
      <c r="AKG116" s="1"/>
      <c r="AKH116" s="1"/>
      <c r="AKI116" s="1"/>
      <c r="AKJ116" s="1"/>
      <c r="AKK116" s="1"/>
      <c r="AKL116" s="1"/>
      <c r="AKM116" s="1"/>
      <c r="AKN116" s="1"/>
      <c r="AKO116" s="1"/>
      <c r="AKP116" s="1"/>
      <c r="AKQ116" s="1"/>
      <c r="AKR116" s="1"/>
      <c r="AKS116" s="1"/>
      <c r="AKT116" s="1"/>
      <c r="AKU116" s="1"/>
      <c r="AKV116" s="1"/>
      <c r="AKW116" s="1"/>
      <c r="AKX116" s="1"/>
      <c r="AKY116" s="1"/>
      <c r="AKZ116" s="1"/>
      <c r="ALA116" s="1"/>
      <c r="ALB116" s="1"/>
      <c r="ALC116" s="1"/>
      <c r="ALD116" s="1"/>
      <c r="ALE116" s="1"/>
      <c r="ALF116" s="1"/>
      <c r="ALG116" s="1"/>
      <c r="ALH116" s="1"/>
      <c r="ALI116" s="1"/>
      <c r="ALJ116" s="1"/>
      <c r="ALK116" s="1"/>
      <c r="ALL116" s="1"/>
      <c r="ALM116" s="1"/>
      <c r="ALN116" s="1"/>
      <c r="ALO116" s="1"/>
      <c r="ALP116" s="1"/>
      <c r="ALQ116" s="1"/>
      <c r="ALR116" s="1"/>
      <c r="ALS116" s="1"/>
      <c r="ALT116" s="1"/>
      <c r="ALU116" s="1"/>
      <c r="ALV116"/>
      <c r="ALW116"/>
      <c r="ALX116"/>
    </row>
    <row r="117" spans="1:1012" ht="18">
      <c r="A117" s="112" t="str">
        <f>DataBase!B113</f>
        <v>Gobio gobio</v>
      </c>
      <c r="B117" s="112" t="str">
        <f>DataBase!C113</f>
        <v>Cyp3A</v>
      </c>
      <c r="C117" s="112" t="str">
        <f>DataBase!D113</f>
        <v>Continental</v>
      </c>
      <c r="D117" s="112" t="str">
        <f>DataBase!E113</f>
        <v>JM. Porcher</v>
      </c>
      <c r="E117" s="112" t="str">
        <f>DataBase!F113</f>
        <v>SEBIO</v>
      </c>
      <c r="F117" s="20" t="str">
        <f t="shared" si="2"/>
        <v>Gobio gobio Cyp3A</v>
      </c>
      <c r="G117" s="20">
        <f>_xlfn.RANK.EQ(H117,$H$9:$H$997,0)+COUNTIF(H$8:H116,H117)</f>
        <v>250</v>
      </c>
      <c r="H117" s="20">
        <f t="shared" si="3"/>
        <v>210</v>
      </c>
      <c r="I117" s="19">
        <f>INDEX(Ponderation!$W:$AA,MATCH(Analyse!I$8,Ponderation!$W:$W,0),MATCH(Analyse!$B$5,Ponderation!$W$2:$AA$2,0))*INDEX(DataBase!$1:$1048576,MATCH(Analyse!$F117,DataBase!$G:$G,0),MATCH(Analyse!I$8,DataBase!$4:$4,0))</f>
        <v>30</v>
      </c>
      <c r="J117" s="19">
        <f>INDEX(Ponderation!$W:$AA,MATCH(Analyse!J$8,Ponderation!$W:$W,0),MATCH(Analyse!$B$5,Ponderation!$W$2:$AA$2,0))*INDEX(DataBase!$1:$1048576,MATCH(Analyse!$F117,DataBase!$G:$G,0),MATCH(Analyse!J$8,DataBase!$4:$4,0))</f>
        <v>0</v>
      </c>
      <c r="K117" s="19">
        <f>INDEX(Ponderation!$W:$AA,MATCH(Analyse!K$8,Ponderation!$W:$W,0),MATCH(Analyse!$B$5,Ponderation!$W$2:$AA$2,0))*INDEX(DataBase!$1:$1048576,MATCH(Analyse!$F117,DataBase!$G:$G,0),MATCH(Analyse!K$8,DataBase!$4:$4,0))</f>
        <v>0</v>
      </c>
      <c r="L117" s="19">
        <f>INDEX(Ponderation!$W:$AA,MATCH(Analyse!L$8,Ponderation!$W:$W,0),MATCH(Analyse!$B$5,Ponderation!$W$2:$AA$2,0))*INDEX(DataBase!$1:$1048576,MATCH(Analyse!$F117,DataBase!$G:$G,0),MATCH(Analyse!L$8,DataBase!$4:$4,0))</f>
        <v>0</v>
      </c>
      <c r="M117" s="19">
        <f>INDEX(Ponderation!$W:$AA,MATCH(Analyse!M$8,Ponderation!$W:$W,0),MATCH(Analyse!$B$5,Ponderation!$W$2:$AA$2,0))*INDEX(DataBase!$1:$1048576,MATCH(Analyse!$F117,DataBase!$G:$G,0),MATCH(Analyse!M$8,DataBase!$4:$4,0))</f>
        <v>0</v>
      </c>
      <c r="N117" s="19">
        <f>INDEX(Ponderation!$W:$AA,MATCH(Analyse!N$8,Ponderation!$W:$W,0),MATCH(Analyse!$B$5,Ponderation!$W$2:$AA$2,0))*INDEX(DataBase!$1:$1048576,MATCH(Analyse!$F117,DataBase!$G:$G,0),MATCH(Analyse!N$8,DataBase!$4:$4,0))</f>
        <v>10</v>
      </c>
      <c r="O117" s="19">
        <f>INDEX(Ponderation!$W:$AA,MATCH(Analyse!O$8,Ponderation!$W:$W,0),MATCH(Analyse!$B$5,Ponderation!$W$2:$AA$2,0))*INDEX(DataBase!$1:$1048576,MATCH(Analyse!$F117,DataBase!$G:$G,0),MATCH(Analyse!O$8,DataBase!$4:$4,0))</f>
        <v>0</v>
      </c>
      <c r="P117" s="19">
        <f>INDEX(Ponderation!$W:$AA,MATCH(Analyse!P$8,Ponderation!$W:$W,0),MATCH(Analyse!$B$5,Ponderation!$W$2:$AA$2,0))*INDEX(DataBase!$1:$1048576,MATCH(Analyse!$F117,DataBase!$G:$G,0),MATCH(Analyse!P$8,DataBase!$4:$4,0))</f>
        <v>20</v>
      </c>
      <c r="Q117" s="19">
        <f>INDEX(Ponderation!$W:$AA,MATCH(Analyse!Q$8,Ponderation!$W:$W,0),MATCH(Analyse!$B$5,Ponderation!$W$2:$AA$2,0))*INDEX(DataBase!$1:$1048576,MATCH(Analyse!$F117,DataBase!$G:$G,0),MATCH(Analyse!Q$8,DataBase!$4:$4,0))</f>
        <v>0</v>
      </c>
      <c r="R117" s="19">
        <f>INDEX(Ponderation!$W:$AA,MATCH(Analyse!R$8,Ponderation!$W:$W,0),MATCH(Analyse!$B$5,Ponderation!$W$2:$AA$2,0))*INDEX(DataBase!$1:$1048576,MATCH(Analyse!$F117,DataBase!$G:$G,0),MATCH(Analyse!R$8,DataBase!$4:$4,0))</f>
        <v>30</v>
      </c>
      <c r="S117" s="19">
        <f>INDEX(Ponderation!$W:$AA,MATCH(Analyse!S$8,Ponderation!$W:$W,0),MATCH(Analyse!$B$5,Ponderation!$W$2:$AA$2,0))*INDEX(DataBase!$1:$1048576,MATCH(Analyse!$F117,DataBase!$G:$G,0),MATCH(Analyse!S$8,DataBase!$4:$4,0))</f>
        <v>0</v>
      </c>
      <c r="T117" s="19">
        <f>INDEX(Ponderation!$W:$AA,MATCH(Analyse!T$8,Ponderation!$W:$W,0),MATCH(Analyse!$B$5,Ponderation!$W$2:$AA$2,0))*INDEX(DataBase!$1:$1048576,MATCH(Analyse!$F117,DataBase!$G:$G,0),MATCH(Analyse!T$8,DataBase!$4:$4,0))</f>
        <v>0</v>
      </c>
      <c r="U117" s="19">
        <f>INDEX(Ponderation!$W:$AA,MATCH(Analyse!U$8,Ponderation!$W:$W,0),MATCH(Analyse!$B$5,Ponderation!$W$2:$AA$2,0))*INDEX(DataBase!$1:$1048576,MATCH(Analyse!$F117,DataBase!$G:$G,0),MATCH(Analyse!U$8,DataBase!$4:$4,0))</f>
        <v>0</v>
      </c>
      <c r="V117" s="19">
        <f>INDEX(Ponderation!$W:$AA,MATCH(Analyse!V$8,Ponderation!$W:$W,0),MATCH(Analyse!$B$5,Ponderation!$W$2:$AA$2,0))*INDEX(DataBase!$1:$1048576,MATCH(Analyse!$F117,DataBase!$G:$G,0),MATCH(Analyse!V$8,DataBase!$4:$4,0))</f>
        <v>20</v>
      </c>
      <c r="W117" s="19">
        <f>INDEX(Ponderation!$W:$AA,MATCH(Analyse!W$8,Ponderation!$W:$W,0),MATCH(Analyse!$B$5,Ponderation!$W$2:$AA$2,0))*INDEX(DataBase!$1:$1048576,MATCH(Analyse!$F117,DataBase!$G:$G,0),MATCH(Analyse!W$8,DataBase!$4:$4,0))</f>
        <v>0</v>
      </c>
      <c r="X117" s="19">
        <f>INDEX(Ponderation!$W:$AA,MATCH(Analyse!X$8,Ponderation!$W:$W,0),MATCH(Analyse!$B$5,Ponderation!$W$2:$AA$2,0))*INDEX(DataBase!$1:$1048576,MATCH(Analyse!$F117,DataBase!$G:$G,0),MATCH(Analyse!X$8,DataBase!$4:$4,0))</f>
        <v>10</v>
      </c>
      <c r="Y117" s="19">
        <f>INDEX(Ponderation!$W:$AA,MATCH(Analyse!Y$8,Ponderation!$W:$W,0),MATCH(Analyse!$B$5,Ponderation!$W$2:$AA$2,0))*INDEX(DataBase!$1:$1048576,MATCH(Analyse!$F117,DataBase!$G:$G,0),MATCH(Analyse!Y$8,DataBase!$4:$4,0))</f>
        <v>10</v>
      </c>
      <c r="Z117" s="19">
        <f>INDEX(Ponderation!$W:$AA,MATCH(Analyse!Z$8,Ponderation!$W:$W,0),MATCH(Analyse!$B$5,Ponderation!$W$2:$AA$2,0))*INDEX(DataBase!$1:$1048576,MATCH(Analyse!$F117,DataBase!$G:$G,0),MATCH(Analyse!Z$8,DataBase!$4:$4,0))</f>
        <v>0</v>
      </c>
      <c r="AA117" s="19">
        <f>INDEX(Ponderation!$W:$AA,MATCH(Analyse!AA$8,Ponderation!$W:$W,0),MATCH(Analyse!$B$5,Ponderation!$W$2:$AA$2,0))*INDEX(DataBase!$1:$1048576,MATCH(Analyse!$F117,DataBase!$G:$G,0),MATCH(Analyse!AA$8,DataBase!$4:$4,0))</f>
        <v>0</v>
      </c>
      <c r="AB117" s="19">
        <f>INDEX(Ponderation!$W:$AA,MATCH(Analyse!AB$8,Ponderation!$W:$W,0),MATCH(Analyse!$B$5,Ponderation!$W$2:$AA$2,0))*INDEX(DataBase!$1:$1048576,MATCH(Analyse!$F117,DataBase!$G:$G,0),MATCH(Analyse!AB$8,DataBase!$4:$4,0))</f>
        <v>0</v>
      </c>
      <c r="AC117" s="19">
        <f>INDEX(Ponderation!$W:$AA,MATCH(Analyse!AC$8,Ponderation!$W:$W,0),MATCH(Analyse!$B$5,Ponderation!$W$2:$AA$2,0))*INDEX(DataBase!$1:$1048576,MATCH(Analyse!$F117,DataBase!$G:$G,0),MATCH(Analyse!AC$8,DataBase!$4:$4,0))</f>
        <v>0</v>
      </c>
      <c r="AD117" s="19">
        <f>INDEX(Ponderation!$W:$AA,MATCH(Analyse!AD$8,Ponderation!$W:$W,0),MATCH(Analyse!$B$5,Ponderation!$W$2:$AA$2,0))*INDEX(DataBase!$1:$1048576,MATCH(Analyse!$F117,DataBase!$G:$G,0),MATCH(Analyse!AD$8,DataBase!$4:$4,0))</f>
        <v>30</v>
      </c>
      <c r="AE117" s="19">
        <f>INDEX(Ponderation!$W:$AA,MATCH(Analyse!AE$8,Ponderation!$W:$W,0),MATCH(Analyse!$B$5,Ponderation!$W$2:$AA$2,0))*INDEX(DataBase!$1:$1048576,MATCH(Analyse!$F117,DataBase!$G:$G,0),MATCH(Analyse!AE$8,DataBase!$4:$4,0))</f>
        <v>0</v>
      </c>
      <c r="AF117" s="19">
        <f>INDEX(Ponderation!$W:$AA,MATCH(Analyse!AF$8,Ponderation!$W:$W,0),MATCH(Analyse!$B$5,Ponderation!$W$2:$AA$2,0))*INDEX(DataBase!$1:$1048576,MATCH(Analyse!$F117,DataBase!$G:$G,0),MATCH(Analyse!AF$8,DataBase!$4:$4,0))</f>
        <v>0</v>
      </c>
      <c r="AG117" s="19">
        <f>INDEX(Ponderation!$W:$AA,MATCH(Analyse!AG$8,Ponderation!$W:$W,0),MATCH(Analyse!$B$5,Ponderation!$W$2:$AA$2,0))*INDEX(DataBase!$1:$1048576,MATCH(Analyse!$F117,DataBase!$G:$G,0),MATCH(Analyse!AG$8,DataBase!$4:$4,0))</f>
        <v>0</v>
      </c>
      <c r="AH117" s="19">
        <f>INDEX(Ponderation!$W:$AA,MATCH(Analyse!AH$8,Ponderation!$W:$W,0),MATCH(Analyse!$B$5,Ponderation!$W$2:$AA$2,0))*INDEX(DataBase!$1:$1048576,MATCH(Analyse!$F117,DataBase!$G:$G,0),MATCH(Analyse!AH$8,DataBase!$4:$4,0))</f>
        <v>0</v>
      </c>
      <c r="AI117" s="19">
        <f>INDEX(Ponderation!$W:$AA,MATCH(Analyse!AI$8,Ponderation!$W:$W,0),MATCH(Analyse!$B$5,Ponderation!$W$2:$AA$2,0))*INDEX(DataBase!$1:$1048576,MATCH(Analyse!$F117,DataBase!$G:$G,0),MATCH(Analyse!AI$8,DataBase!$4:$4,0))</f>
        <v>10</v>
      </c>
      <c r="AJ117" s="19">
        <f>INDEX(Ponderation!$W:$AA,MATCH(Analyse!AJ$8,Ponderation!$W:$W,0),MATCH(Analyse!$B$5,Ponderation!$W$2:$AA$2,0))*INDEX(DataBase!$1:$1048576,MATCH(Analyse!$F117,DataBase!$G:$G,0),MATCH(Analyse!AJ$8,DataBase!$4:$4,0))</f>
        <v>20</v>
      </c>
      <c r="AK117" s="19">
        <f>INDEX(Ponderation!$W:$AA,MATCH(Analyse!AK$8,Ponderation!$W:$W,0),MATCH(Analyse!$B$5,Ponderation!$W$2:$AA$2,0))*INDEX(DataBase!$1:$1048576,MATCH(Analyse!$F117,DataBase!$G:$G,0),MATCH(Analyse!AK$8,DataBase!$4:$4,0))</f>
        <v>0</v>
      </c>
      <c r="AL117" s="19">
        <f>INDEX(Ponderation!$W:$AA,MATCH(Analyse!AL$8,Ponderation!$W:$W,0),MATCH(Analyse!$B$5,Ponderation!$W$2:$AA$2,0))*INDEX(DataBase!$1:$1048576,MATCH(Analyse!$F117,DataBase!$G:$G,0),MATCH(Analyse!AL$8,DataBase!$4:$4,0))</f>
        <v>0</v>
      </c>
      <c r="AM117" s="19">
        <f>INDEX(Ponderation!$W:$AA,MATCH(Analyse!AM$8,Ponderation!$W:$W,0),MATCH(Analyse!$B$5,Ponderation!$W$2:$AA$2,0))*INDEX(DataBase!$1:$1048576,MATCH(Analyse!$F117,DataBase!$G:$G,0),MATCH(Analyse!AM$8,DataBase!$4:$4,0))</f>
        <v>20</v>
      </c>
      <c r="AN117" s="19">
        <f>INDEX(Ponderation!$W:$AA,MATCH(Analyse!AN$8,Ponderation!$W:$W,0),MATCH(Analyse!$B$5,Ponderation!$W$2:$AA$2,0))*INDEX(DataBase!$1:$1048576,MATCH(Analyse!$F117,DataBase!$G:$G,0),MATCH(Analyse!AN$8,DataBase!$4:$4,0))</f>
        <v>0</v>
      </c>
      <c r="AO117" s="19">
        <f>INDEX(Ponderation!$W:$AA,MATCH(Analyse!AO$8,Ponderation!$W:$W,0),MATCH(Analyse!$B$5,Ponderation!$W$2:$AA$2,0))*INDEX(DataBase!$1:$1048576,MATCH(Analyse!$F117,DataBase!$G:$G,0),MATCH(Analyse!AO$8,DataBase!$4:$4,0))</f>
        <v>0</v>
      </c>
      <c r="AP117" s="19">
        <f>INDEX(Ponderation!$W:$AA,MATCH(Analyse!AP$8,Ponderation!$W:$W,0),MATCH(Analyse!$B$5,Ponderation!$W$2:$AA$2,0))*INDEX(DataBase!$1:$1048576,MATCH(Analyse!$F117,DataBase!$G:$G,0),MATCH(Analyse!AP$8,DataBase!$4:$4,0))</f>
        <v>0</v>
      </c>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c r="ADB117" s="1"/>
      <c r="ADC117" s="1"/>
      <c r="ADD117" s="1"/>
      <c r="ADE117" s="1"/>
      <c r="ADF117" s="1"/>
      <c r="ADG117" s="1"/>
      <c r="ADH117" s="1"/>
      <c r="ADI117" s="1"/>
      <c r="ADJ117" s="1"/>
      <c r="ADK117" s="1"/>
      <c r="ADL117" s="1"/>
      <c r="ADM117" s="1"/>
      <c r="ADN117" s="1"/>
      <c r="ADO117" s="1"/>
      <c r="ADP117" s="1"/>
      <c r="ADQ117" s="1"/>
      <c r="ADR117" s="1"/>
      <c r="ADS117" s="1"/>
      <c r="ADT117" s="1"/>
      <c r="ADU117" s="1"/>
      <c r="ADV117" s="1"/>
      <c r="ADW117" s="1"/>
      <c r="ADX117" s="1"/>
      <c r="ADY117" s="1"/>
      <c r="ADZ117" s="1"/>
      <c r="AEA117" s="1"/>
      <c r="AEB117" s="1"/>
      <c r="AEC117" s="1"/>
      <c r="AED117" s="1"/>
      <c r="AEE117" s="1"/>
      <c r="AEF117" s="1"/>
      <c r="AEG117" s="1"/>
      <c r="AEH117" s="1"/>
      <c r="AEI117" s="1"/>
      <c r="AEJ117" s="1"/>
      <c r="AEK117" s="1"/>
      <c r="AEL117" s="1"/>
      <c r="AEM117" s="1"/>
      <c r="AEN117" s="1"/>
      <c r="AEO117" s="1"/>
      <c r="AEP117" s="1"/>
      <c r="AEQ117" s="1"/>
      <c r="AER117" s="1"/>
      <c r="AES117" s="1"/>
      <c r="AET117" s="1"/>
      <c r="AEU117" s="1"/>
      <c r="AEV117" s="1"/>
      <c r="AEW117" s="1"/>
      <c r="AEX117" s="1"/>
      <c r="AEY117" s="1"/>
      <c r="AEZ117" s="1"/>
      <c r="AFA117" s="1"/>
      <c r="AFB117" s="1"/>
      <c r="AFC117" s="1"/>
      <c r="AFD117" s="1"/>
      <c r="AFE117" s="1"/>
      <c r="AFF117" s="1"/>
      <c r="AFG117" s="1"/>
      <c r="AFH117" s="1"/>
      <c r="AFI117" s="1"/>
      <c r="AFJ117" s="1"/>
      <c r="AFK117" s="1"/>
      <c r="AFL117" s="1"/>
      <c r="AFM117" s="1"/>
      <c r="AFN117" s="1"/>
      <c r="AFO117" s="1"/>
      <c r="AFP117" s="1"/>
      <c r="AFQ117" s="1"/>
      <c r="AFR117" s="1"/>
      <c r="AFS117" s="1"/>
      <c r="AFT117" s="1"/>
      <c r="AFU117" s="1"/>
      <c r="AFV117" s="1"/>
      <c r="AFW117" s="1"/>
      <c r="AFX117" s="1"/>
      <c r="AFY117" s="1"/>
      <c r="AFZ117" s="1"/>
      <c r="AGA117" s="1"/>
      <c r="AGB117" s="1"/>
      <c r="AGC117" s="1"/>
      <c r="AGD117" s="1"/>
      <c r="AGE117" s="1"/>
      <c r="AGF117" s="1"/>
      <c r="AGG117" s="1"/>
      <c r="AGH117" s="1"/>
      <c r="AGI117" s="1"/>
      <c r="AGJ117" s="1"/>
      <c r="AGK117" s="1"/>
      <c r="AGL117" s="1"/>
      <c r="AGM117" s="1"/>
      <c r="AGN117" s="1"/>
      <c r="AGO117" s="1"/>
      <c r="AGP117" s="1"/>
      <c r="AGQ117" s="1"/>
      <c r="AGR117" s="1"/>
      <c r="AGS117" s="1"/>
      <c r="AGT117" s="1"/>
      <c r="AGU117" s="1"/>
      <c r="AGV117" s="1"/>
      <c r="AGW117" s="1"/>
      <c r="AGX117" s="1"/>
      <c r="AGY117" s="1"/>
      <c r="AGZ117" s="1"/>
      <c r="AHA117" s="1"/>
      <c r="AHB117" s="1"/>
      <c r="AHC117" s="1"/>
      <c r="AHD117" s="1"/>
      <c r="AHE117" s="1"/>
      <c r="AHF117" s="1"/>
      <c r="AHG117" s="1"/>
      <c r="AHH117" s="1"/>
      <c r="AHI117" s="1"/>
      <c r="AHJ117" s="1"/>
      <c r="AHK117" s="1"/>
      <c r="AHL117" s="1"/>
      <c r="AHM117" s="1"/>
      <c r="AHN117" s="1"/>
      <c r="AHO117" s="1"/>
      <c r="AHP117" s="1"/>
      <c r="AHQ117" s="1"/>
      <c r="AHR117" s="1"/>
      <c r="AHS117" s="1"/>
      <c r="AHT117" s="1"/>
      <c r="AHU117" s="1"/>
      <c r="AHV117" s="1"/>
      <c r="AHW117" s="1"/>
      <c r="AHX117" s="1"/>
      <c r="AHY117" s="1"/>
      <c r="AHZ117" s="1"/>
      <c r="AIA117" s="1"/>
      <c r="AIB117" s="1"/>
      <c r="AIC117" s="1"/>
      <c r="AID117" s="1"/>
      <c r="AIE117" s="1"/>
      <c r="AIF117" s="1"/>
      <c r="AIG117" s="1"/>
      <c r="AIH117" s="1"/>
      <c r="AII117" s="1"/>
      <c r="AIJ117" s="1"/>
      <c r="AIK117" s="1"/>
      <c r="AIL117" s="1"/>
      <c r="AIM117" s="1"/>
      <c r="AIN117" s="1"/>
      <c r="AIO117" s="1"/>
      <c r="AIP117" s="1"/>
      <c r="AIQ117" s="1"/>
      <c r="AIR117" s="1"/>
      <c r="AIS117" s="1"/>
      <c r="AIT117" s="1"/>
      <c r="AIU117" s="1"/>
      <c r="AIV117" s="1"/>
      <c r="AIW117" s="1"/>
      <c r="AIX117" s="1"/>
      <c r="AIY117" s="1"/>
      <c r="AIZ117" s="1"/>
      <c r="AJA117" s="1"/>
      <c r="AJB117" s="1"/>
      <c r="AJC117" s="1"/>
      <c r="AJD117" s="1"/>
      <c r="AJE117" s="1"/>
      <c r="AJF117" s="1"/>
      <c r="AJG117" s="1"/>
      <c r="AJH117" s="1"/>
      <c r="AJI117" s="1"/>
      <c r="AJJ117" s="1"/>
      <c r="AJK117" s="1"/>
      <c r="AJL117" s="1"/>
      <c r="AJM117" s="1"/>
      <c r="AJN117" s="1"/>
      <c r="AJO117" s="1"/>
      <c r="AJP117" s="1"/>
      <c r="AJQ117" s="1"/>
      <c r="AJR117" s="1"/>
      <c r="AJS117" s="1"/>
      <c r="AJT117" s="1"/>
      <c r="AJU117" s="1"/>
      <c r="AJV117" s="1"/>
      <c r="AJW117" s="1"/>
      <c r="AJX117" s="1"/>
      <c r="AJY117" s="1"/>
      <c r="AJZ117" s="1"/>
      <c r="AKA117" s="1"/>
      <c r="AKB117" s="1"/>
      <c r="AKC117" s="1"/>
      <c r="AKD117" s="1"/>
      <c r="AKE117" s="1"/>
      <c r="AKF117" s="1"/>
      <c r="AKG117" s="1"/>
      <c r="AKH117" s="1"/>
      <c r="AKI117" s="1"/>
      <c r="AKJ117" s="1"/>
      <c r="AKK117" s="1"/>
      <c r="AKL117" s="1"/>
      <c r="AKM117" s="1"/>
      <c r="AKN117" s="1"/>
      <c r="AKO117" s="1"/>
      <c r="AKP117" s="1"/>
      <c r="AKQ117" s="1"/>
      <c r="AKR117" s="1"/>
      <c r="AKS117" s="1"/>
      <c r="AKT117" s="1"/>
      <c r="AKU117" s="1"/>
      <c r="AKV117" s="1"/>
      <c r="AKW117" s="1"/>
      <c r="AKX117" s="1"/>
      <c r="AKY117" s="1"/>
      <c r="AKZ117" s="1"/>
      <c r="ALA117" s="1"/>
      <c r="ALB117" s="1"/>
      <c r="ALC117" s="1"/>
      <c r="ALD117" s="1"/>
      <c r="ALE117" s="1"/>
      <c r="ALF117" s="1"/>
      <c r="ALG117" s="1"/>
      <c r="ALH117" s="1"/>
      <c r="ALI117" s="1"/>
      <c r="ALJ117" s="1"/>
      <c r="ALK117" s="1"/>
      <c r="ALL117" s="1"/>
      <c r="ALM117" s="1"/>
      <c r="ALN117" s="1"/>
      <c r="ALO117" s="1"/>
      <c r="ALP117" s="1"/>
      <c r="ALQ117" s="1"/>
      <c r="ALR117" s="1"/>
      <c r="ALS117" s="1"/>
      <c r="ALT117" s="1"/>
      <c r="ALU117" s="1"/>
      <c r="ALV117"/>
      <c r="ALW117"/>
      <c r="ALX117"/>
    </row>
    <row r="118" spans="1:1012" ht="18">
      <c r="A118" s="112" t="str">
        <f>DataBase!B114</f>
        <v>Gobio gobio</v>
      </c>
      <c r="B118" s="112" t="str">
        <f>DataBase!C114</f>
        <v>VTG</v>
      </c>
      <c r="C118" s="112" t="str">
        <f>DataBase!D114</f>
        <v>Continental</v>
      </c>
      <c r="D118" s="112" t="str">
        <f>DataBase!E114</f>
        <v>JM. Porcher</v>
      </c>
      <c r="E118" s="112" t="str">
        <f>DataBase!F114</f>
        <v>SEBIO</v>
      </c>
      <c r="F118" s="20" t="str">
        <f t="shared" si="2"/>
        <v>Gobio gobio VTG</v>
      </c>
      <c r="G118" s="20">
        <f>_xlfn.RANK.EQ(H118,$H$9:$H$997,0)+COUNTIF(H$8:H117,H118)</f>
        <v>183</v>
      </c>
      <c r="H118" s="20">
        <f t="shared" si="3"/>
        <v>240</v>
      </c>
      <c r="I118" s="19">
        <f>INDEX(Ponderation!$W:$AA,MATCH(Analyse!I$8,Ponderation!$W:$W,0),MATCH(Analyse!$B$5,Ponderation!$W$2:$AA$2,0))*INDEX(DataBase!$1:$1048576,MATCH(Analyse!$F118,DataBase!$G:$G,0),MATCH(Analyse!I$8,DataBase!$4:$4,0))</f>
        <v>30</v>
      </c>
      <c r="J118" s="19">
        <f>INDEX(Ponderation!$W:$AA,MATCH(Analyse!J$8,Ponderation!$W:$W,0),MATCH(Analyse!$B$5,Ponderation!$W$2:$AA$2,0))*INDEX(DataBase!$1:$1048576,MATCH(Analyse!$F118,DataBase!$G:$G,0),MATCH(Analyse!J$8,DataBase!$4:$4,0))</f>
        <v>0</v>
      </c>
      <c r="K118" s="19">
        <f>INDEX(Ponderation!$W:$AA,MATCH(Analyse!K$8,Ponderation!$W:$W,0),MATCH(Analyse!$B$5,Ponderation!$W$2:$AA$2,0))*INDEX(DataBase!$1:$1048576,MATCH(Analyse!$F118,DataBase!$G:$G,0),MATCH(Analyse!K$8,DataBase!$4:$4,0))</f>
        <v>0</v>
      </c>
      <c r="L118" s="19">
        <f>INDEX(Ponderation!$W:$AA,MATCH(Analyse!L$8,Ponderation!$W:$W,0),MATCH(Analyse!$B$5,Ponderation!$W$2:$AA$2,0))*INDEX(DataBase!$1:$1048576,MATCH(Analyse!$F118,DataBase!$G:$G,0),MATCH(Analyse!L$8,DataBase!$4:$4,0))</f>
        <v>30</v>
      </c>
      <c r="M118" s="19">
        <f>INDEX(Ponderation!$W:$AA,MATCH(Analyse!M$8,Ponderation!$W:$W,0),MATCH(Analyse!$B$5,Ponderation!$W$2:$AA$2,0))*INDEX(DataBase!$1:$1048576,MATCH(Analyse!$F118,DataBase!$G:$G,0),MATCH(Analyse!M$8,DataBase!$4:$4,0))</f>
        <v>0</v>
      </c>
      <c r="N118" s="19">
        <f>INDEX(Ponderation!$W:$AA,MATCH(Analyse!N$8,Ponderation!$W:$W,0),MATCH(Analyse!$B$5,Ponderation!$W$2:$AA$2,0))*INDEX(DataBase!$1:$1048576,MATCH(Analyse!$F118,DataBase!$G:$G,0),MATCH(Analyse!N$8,DataBase!$4:$4,0))</f>
        <v>0</v>
      </c>
      <c r="O118" s="19">
        <f>INDEX(Ponderation!$W:$AA,MATCH(Analyse!O$8,Ponderation!$W:$W,0),MATCH(Analyse!$B$5,Ponderation!$W$2:$AA$2,0))*INDEX(DataBase!$1:$1048576,MATCH(Analyse!$F118,DataBase!$G:$G,0),MATCH(Analyse!O$8,DataBase!$4:$4,0))</f>
        <v>30</v>
      </c>
      <c r="P118" s="19">
        <f>INDEX(Ponderation!$W:$AA,MATCH(Analyse!P$8,Ponderation!$W:$W,0),MATCH(Analyse!$B$5,Ponderation!$W$2:$AA$2,0))*INDEX(DataBase!$1:$1048576,MATCH(Analyse!$F118,DataBase!$G:$G,0),MATCH(Analyse!P$8,DataBase!$4:$4,0))</f>
        <v>0</v>
      </c>
      <c r="Q118" s="19">
        <f>INDEX(Ponderation!$W:$AA,MATCH(Analyse!Q$8,Ponderation!$W:$W,0),MATCH(Analyse!$B$5,Ponderation!$W$2:$AA$2,0))*INDEX(DataBase!$1:$1048576,MATCH(Analyse!$F118,DataBase!$G:$G,0),MATCH(Analyse!Q$8,DataBase!$4:$4,0))</f>
        <v>0</v>
      </c>
      <c r="R118" s="19">
        <f>INDEX(Ponderation!$W:$AA,MATCH(Analyse!R$8,Ponderation!$W:$W,0),MATCH(Analyse!$B$5,Ponderation!$W$2:$AA$2,0))*INDEX(DataBase!$1:$1048576,MATCH(Analyse!$F118,DataBase!$G:$G,0),MATCH(Analyse!R$8,DataBase!$4:$4,0))</f>
        <v>30</v>
      </c>
      <c r="S118" s="19">
        <f>INDEX(Ponderation!$W:$AA,MATCH(Analyse!S$8,Ponderation!$W:$W,0),MATCH(Analyse!$B$5,Ponderation!$W$2:$AA$2,0))*INDEX(DataBase!$1:$1048576,MATCH(Analyse!$F118,DataBase!$G:$G,0),MATCH(Analyse!S$8,DataBase!$4:$4,0))</f>
        <v>0</v>
      </c>
      <c r="T118" s="19">
        <f>INDEX(Ponderation!$W:$AA,MATCH(Analyse!T$8,Ponderation!$W:$W,0),MATCH(Analyse!$B$5,Ponderation!$W$2:$AA$2,0))*INDEX(DataBase!$1:$1048576,MATCH(Analyse!$F118,DataBase!$G:$G,0),MATCH(Analyse!T$8,DataBase!$4:$4,0))</f>
        <v>0</v>
      </c>
      <c r="U118" s="19">
        <f>INDEX(Ponderation!$W:$AA,MATCH(Analyse!U$8,Ponderation!$W:$W,0),MATCH(Analyse!$B$5,Ponderation!$W$2:$AA$2,0))*INDEX(DataBase!$1:$1048576,MATCH(Analyse!$F118,DataBase!$G:$G,0),MATCH(Analyse!U$8,DataBase!$4:$4,0))</f>
        <v>0</v>
      </c>
      <c r="V118" s="19">
        <f>INDEX(Ponderation!$W:$AA,MATCH(Analyse!V$8,Ponderation!$W:$W,0),MATCH(Analyse!$B$5,Ponderation!$W$2:$AA$2,0))*INDEX(DataBase!$1:$1048576,MATCH(Analyse!$F118,DataBase!$G:$G,0),MATCH(Analyse!V$8,DataBase!$4:$4,0))</f>
        <v>20</v>
      </c>
      <c r="W118" s="19">
        <f>INDEX(Ponderation!$W:$AA,MATCH(Analyse!W$8,Ponderation!$W:$W,0),MATCH(Analyse!$B$5,Ponderation!$W$2:$AA$2,0))*INDEX(DataBase!$1:$1048576,MATCH(Analyse!$F118,DataBase!$G:$G,0),MATCH(Analyse!W$8,DataBase!$4:$4,0))</f>
        <v>0</v>
      </c>
      <c r="X118" s="19">
        <f>INDEX(Ponderation!$W:$AA,MATCH(Analyse!X$8,Ponderation!$W:$W,0),MATCH(Analyse!$B$5,Ponderation!$W$2:$AA$2,0))*INDEX(DataBase!$1:$1048576,MATCH(Analyse!$F118,DataBase!$G:$G,0),MATCH(Analyse!X$8,DataBase!$4:$4,0))</f>
        <v>10</v>
      </c>
      <c r="Y118" s="19">
        <f>INDEX(Ponderation!$W:$AA,MATCH(Analyse!Y$8,Ponderation!$W:$W,0),MATCH(Analyse!$B$5,Ponderation!$W$2:$AA$2,0))*INDEX(DataBase!$1:$1048576,MATCH(Analyse!$F118,DataBase!$G:$G,0),MATCH(Analyse!Y$8,DataBase!$4:$4,0))</f>
        <v>10</v>
      </c>
      <c r="Z118" s="19">
        <f>INDEX(Ponderation!$W:$AA,MATCH(Analyse!Z$8,Ponderation!$W:$W,0),MATCH(Analyse!$B$5,Ponderation!$W$2:$AA$2,0))*INDEX(DataBase!$1:$1048576,MATCH(Analyse!$F118,DataBase!$G:$G,0),MATCH(Analyse!Z$8,DataBase!$4:$4,0))</f>
        <v>0</v>
      </c>
      <c r="AA118" s="19">
        <f>INDEX(Ponderation!$W:$AA,MATCH(Analyse!AA$8,Ponderation!$W:$W,0),MATCH(Analyse!$B$5,Ponderation!$W$2:$AA$2,0))*INDEX(DataBase!$1:$1048576,MATCH(Analyse!$F118,DataBase!$G:$G,0),MATCH(Analyse!AA$8,DataBase!$4:$4,0))</f>
        <v>0</v>
      </c>
      <c r="AB118" s="19">
        <f>INDEX(Ponderation!$W:$AA,MATCH(Analyse!AB$8,Ponderation!$W:$W,0),MATCH(Analyse!$B$5,Ponderation!$W$2:$AA$2,0))*INDEX(DataBase!$1:$1048576,MATCH(Analyse!$F118,DataBase!$G:$G,0),MATCH(Analyse!AB$8,DataBase!$4:$4,0))</f>
        <v>0</v>
      </c>
      <c r="AC118" s="19">
        <f>INDEX(Ponderation!$W:$AA,MATCH(Analyse!AC$8,Ponderation!$W:$W,0),MATCH(Analyse!$B$5,Ponderation!$W$2:$AA$2,0))*INDEX(DataBase!$1:$1048576,MATCH(Analyse!$F118,DataBase!$G:$G,0),MATCH(Analyse!AC$8,DataBase!$4:$4,0))</f>
        <v>0</v>
      </c>
      <c r="AD118" s="19">
        <f>INDEX(Ponderation!$W:$AA,MATCH(Analyse!AD$8,Ponderation!$W:$W,0),MATCH(Analyse!$B$5,Ponderation!$W$2:$AA$2,0))*INDEX(DataBase!$1:$1048576,MATCH(Analyse!$F118,DataBase!$G:$G,0),MATCH(Analyse!AD$8,DataBase!$4:$4,0))</f>
        <v>30</v>
      </c>
      <c r="AE118" s="19">
        <f>INDEX(Ponderation!$W:$AA,MATCH(Analyse!AE$8,Ponderation!$W:$W,0),MATCH(Analyse!$B$5,Ponderation!$W$2:$AA$2,0))*INDEX(DataBase!$1:$1048576,MATCH(Analyse!$F118,DataBase!$G:$G,0),MATCH(Analyse!AE$8,DataBase!$4:$4,0))</f>
        <v>0</v>
      </c>
      <c r="AF118" s="19">
        <f>INDEX(Ponderation!$W:$AA,MATCH(Analyse!AF$8,Ponderation!$W:$W,0),MATCH(Analyse!$B$5,Ponderation!$W$2:$AA$2,0))*INDEX(DataBase!$1:$1048576,MATCH(Analyse!$F118,DataBase!$G:$G,0),MATCH(Analyse!AF$8,DataBase!$4:$4,0))</f>
        <v>0</v>
      </c>
      <c r="AG118" s="19">
        <f>INDEX(Ponderation!$W:$AA,MATCH(Analyse!AG$8,Ponderation!$W:$W,0),MATCH(Analyse!$B$5,Ponderation!$W$2:$AA$2,0))*INDEX(DataBase!$1:$1048576,MATCH(Analyse!$F118,DataBase!$G:$G,0),MATCH(Analyse!AG$8,DataBase!$4:$4,0))</f>
        <v>0</v>
      </c>
      <c r="AH118" s="19">
        <f>INDEX(Ponderation!$W:$AA,MATCH(Analyse!AH$8,Ponderation!$W:$W,0),MATCH(Analyse!$B$5,Ponderation!$W$2:$AA$2,0))*INDEX(DataBase!$1:$1048576,MATCH(Analyse!$F118,DataBase!$G:$G,0),MATCH(Analyse!AH$8,DataBase!$4:$4,0))</f>
        <v>0</v>
      </c>
      <c r="AI118" s="19">
        <f>INDEX(Ponderation!$W:$AA,MATCH(Analyse!AI$8,Ponderation!$W:$W,0),MATCH(Analyse!$B$5,Ponderation!$W$2:$AA$2,0))*INDEX(DataBase!$1:$1048576,MATCH(Analyse!$F118,DataBase!$G:$G,0),MATCH(Analyse!AI$8,DataBase!$4:$4,0))</f>
        <v>10</v>
      </c>
      <c r="AJ118" s="19">
        <f>INDEX(Ponderation!$W:$AA,MATCH(Analyse!AJ$8,Ponderation!$W:$W,0),MATCH(Analyse!$B$5,Ponderation!$W$2:$AA$2,0))*INDEX(DataBase!$1:$1048576,MATCH(Analyse!$F118,DataBase!$G:$G,0),MATCH(Analyse!AJ$8,DataBase!$4:$4,0))</f>
        <v>20</v>
      </c>
      <c r="AK118" s="19">
        <f>INDEX(Ponderation!$W:$AA,MATCH(Analyse!AK$8,Ponderation!$W:$W,0),MATCH(Analyse!$B$5,Ponderation!$W$2:$AA$2,0))*INDEX(DataBase!$1:$1048576,MATCH(Analyse!$F118,DataBase!$G:$G,0),MATCH(Analyse!AK$8,DataBase!$4:$4,0))</f>
        <v>0</v>
      </c>
      <c r="AL118" s="19">
        <f>INDEX(Ponderation!$W:$AA,MATCH(Analyse!AL$8,Ponderation!$W:$W,0),MATCH(Analyse!$B$5,Ponderation!$W$2:$AA$2,0))*INDEX(DataBase!$1:$1048576,MATCH(Analyse!$F118,DataBase!$G:$G,0),MATCH(Analyse!AL$8,DataBase!$4:$4,0))</f>
        <v>0</v>
      </c>
      <c r="AM118" s="19">
        <f>INDEX(Ponderation!$W:$AA,MATCH(Analyse!AM$8,Ponderation!$W:$W,0),MATCH(Analyse!$B$5,Ponderation!$W$2:$AA$2,0))*INDEX(DataBase!$1:$1048576,MATCH(Analyse!$F118,DataBase!$G:$G,0),MATCH(Analyse!AM$8,DataBase!$4:$4,0))</f>
        <v>20</v>
      </c>
      <c r="AN118" s="19">
        <f>INDEX(Ponderation!$W:$AA,MATCH(Analyse!AN$8,Ponderation!$W:$W,0),MATCH(Analyse!$B$5,Ponderation!$W$2:$AA$2,0))*INDEX(DataBase!$1:$1048576,MATCH(Analyse!$F118,DataBase!$G:$G,0),MATCH(Analyse!AN$8,DataBase!$4:$4,0))</f>
        <v>0</v>
      </c>
      <c r="AO118" s="19">
        <f>INDEX(Ponderation!$W:$AA,MATCH(Analyse!AO$8,Ponderation!$W:$W,0),MATCH(Analyse!$B$5,Ponderation!$W$2:$AA$2,0))*INDEX(DataBase!$1:$1048576,MATCH(Analyse!$F118,DataBase!$G:$G,0),MATCH(Analyse!AO$8,DataBase!$4:$4,0))</f>
        <v>0</v>
      </c>
      <c r="AP118" s="19">
        <f>INDEX(Ponderation!$W:$AA,MATCH(Analyse!AP$8,Ponderation!$W:$W,0),MATCH(Analyse!$B$5,Ponderation!$W$2:$AA$2,0))*INDEX(DataBase!$1:$1048576,MATCH(Analyse!$F118,DataBase!$G:$G,0),MATCH(Analyse!AP$8,DataBase!$4:$4,0))</f>
        <v>0</v>
      </c>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c r="VQ118" s="1"/>
      <c r="VR118" s="1"/>
      <c r="VS118" s="1"/>
      <c r="VT118" s="1"/>
      <c r="VU118" s="1"/>
      <c r="VV118" s="1"/>
      <c r="VW118" s="1"/>
      <c r="VX118" s="1"/>
      <c r="VY118" s="1"/>
      <c r="VZ118" s="1"/>
      <c r="WA118" s="1"/>
      <c r="WB118" s="1"/>
      <c r="WC118" s="1"/>
      <c r="WD118" s="1"/>
      <c r="WE118" s="1"/>
      <c r="WF118" s="1"/>
      <c r="WG118" s="1"/>
      <c r="WH118" s="1"/>
      <c r="WI118" s="1"/>
      <c r="WJ118" s="1"/>
      <c r="WK118" s="1"/>
      <c r="WL118" s="1"/>
      <c r="WM118" s="1"/>
      <c r="WN118" s="1"/>
      <c r="WO118" s="1"/>
      <c r="WP118" s="1"/>
      <c r="WQ118" s="1"/>
      <c r="WR118" s="1"/>
      <c r="WS118" s="1"/>
      <c r="WT118" s="1"/>
      <c r="WU118" s="1"/>
      <c r="WV118" s="1"/>
      <c r="WW118" s="1"/>
      <c r="WX118" s="1"/>
      <c r="WY118" s="1"/>
      <c r="WZ118" s="1"/>
      <c r="XA118" s="1"/>
      <c r="XB118" s="1"/>
      <c r="XC118" s="1"/>
      <c r="XD118" s="1"/>
      <c r="XE118" s="1"/>
      <c r="XF118" s="1"/>
      <c r="XG118" s="1"/>
      <c r="XH118" s="1"/>
      <c r="XI118" s="1"/>
      <c r="XJ118" s="1"/>
      <c r="XK118" s="1"/>
      <c r="XL118" s="1"/>
      <c r="XM118" s="1"/>
      <c r="XN118" s="1"/>
      <c r="XO118" s="1"/>
      <c r="XP118" s="1"/>
      <c r="XQ118" s="1"/>
      <c r="XR118" s="1"/>
      <c r="XS118" s="1"/>
      <c r="XT118" s="1"/>
      <c r="XU118" s="1"/>
      <c r="XV118" s="1"/>
      <c r="XW118" s="1"/>
      <c r="XX118" s="1"/>
      <c r="XY118" s="1"/>
      <c r="XZ118" s="1"/>
      <c r="YA118" s="1"/>
      <c r="YB118" s="1"/>
      <c r="YC118" s="1"/>
      <c r="YD118" s="1"/>
      <c r="YE118" s="1"/>
      <c r="YF118" s="1"/>
      <c r="YG118" s="1"/>
      <c r="YH118" s="1"/>
      <c r="YI118" s="1"/>
      <c r="YJ118" s="1"/>
      <c r="YK118" s="1"/>
      <c r="YL118" s="1"/>
      <c r="YM118" s="1"/>
      <c r="YN118" s="1"/>
      <c r="YO118" s="1"/>
      <c r="YP118" s="1"/>
      <c r="YQ118" s="1"/>
      <c r="YR118" s="1"/>
      <c r="YS118" s="1"/>
      <c r="YT118" s="1"/>
      <c r="YU118" s="1"/>
      <c r="YV118" s="1"/>
      <c r="YW118" s="1"/>
      <c r="YX118" s="1"/>
      <c r="YY118" s="1"/>
      <c r="YZ118" s="1"/>
      <c r="ZA118" s="1"/>
      <c r="ZB118" s="1"/>
      <c r="ZC118" s="1"/>
      <c r="ZD118" s="1"/>
      <c r="ZE118" s="1"/>
      <c r="ZF118" s="1"/>
      <c r="ZG118" s="1"/>
      <c r="ZH118" s="1"/>
      <c r="ZI118" s="1"/>
      <c r="ZJ118" s="1"/>
      <c r="ZK118" s="1"/>
      <c r="ZL118" s="1"/>
      <c r="ZM118" s="1"/>
      <c r="ZN118" s="1"/>
      <c r="ZO118" s="1"/>
      <c r="ZP118" s="1"/>
      <c r="ZQ118" s="1"/>
      <c r="ZR118" s="1"/>
      <c r="ZS118" s="1"/>
      <c r="ZT118" s="1"/>
      <c r="ZU118" s="1"/>
      <c r="ZV118" s="1"/>
      <c r="ZW118" s="1"/>
      <c r="ZX118" s="1"/>
      <c r="ZY118" s="1"/>
      <c r="ZZ118" s="1"/>
      <c r="AAA118" s="1"/>
      <c r="AAB118" s="1"/>
      <c r="AAC118" s="1"/>
      <c r="AAD118" s="1"/>
      <c r="AAE118" s="1"/>
      <c r="AAF118" s="1"/>
      <c r="AAG118" s="1"/>
      <c r="AAH118" s="1"/>
      <c r="AAI118" s="1"/>
      <c r="AAJ118" s="1"/>
      <c r="AAK118" s="1"/>
      <c r="AAL118" s="1"/>
      <c r="AAM118" s="1"/>
      <c r="AAN118" s="1"/>
      <c r="AAO118" s="1"/>
      <c r="AAP118" s="1"/>
      <c r="AAQ118" s="1"/>
      <c r="AAR118" s="1"/>
      <c r="AAS118" s="1"/>
      <c r="AAT118" s="1"/>
      <c r="AAU118" s="1"/>
      <c r="AAV118" s="1"/>
      <c r="AAW118" s="1"/>
      <c r="AAX118" s="1"/>
      <c r="AAY118" s="1"/>
      <c r="AAZ118" s="1"/>
      <c r="ABA118" s="1"/>
      <c r="ABB118" s="1"/>
      <c r="ABC118" s="1"/>
      <c r="ABD118" s="1"/>
      <c r="ABE118" s="1"/>
      <c r="ABF118" s="1"/>
      <c r="ABG118" s="1"/>
      <c r="ABH118" s="1"/>
      <c r="ABI118" s="1"/>
      <c r="ABJ118" s="1"/>
      <c r="ABK118" s="1"/>
      <c r="ABL118" s="1"/>
      <c r="ABM118" s="1"/>
      <c r="ABN118" s="1"/>
      <c r="ABO118" s="1"/>
      <c r="ABP118" s="1"/>
      <c r="ABQ118" s="1"/>
      <c r="ABR118" s="1"/>
      <c r="ABS118" s="1"/>
      <c r="ABT118" s="1"/>
      <c r="ABU118" s="1"/>
      <c r="ABV118" s="1"/>
      <c r="ABW118" s="1"/>
      <c r="ABX118" s="1"/>
      <c r="ABY118" s="1"/>
      <c r="ABZ118" s="1"/>
      <c r="ACA118" s="1"/>
      <c r="ACB118" s="1"/>
      <c r="ACC118" s="1"/>
      <c r="ACD118" s="1"/>
      <c r="ACE118" s="1"/>
      <c r="ACF118" s="1"/>
      <c r="ACG118" s="1"/>
      <c r="ACH118" s="1"/>
      <c r="ACI118" s="1"/>
      <c r="ACJ118" s="1"/>
      <c r="ACK118" s="1"/>
      <c r="ACL118" s="1"/>
      <c r="ACM118" s="1"/>
      <c r="ACN118" s="1"/>
      <c r="ACO118" s="1"/>
      <c r="ACP118" s="1"/>
      <c r="ACQ118" s="1"/>
      <c r="ACR118" s="1"/>
      <c r="ACS118" s="1"/>
      <c r="ACT118" s="1"/>
      <c r="ACU118" s="1"/>
      <c r="ACV118" s="1"/>
      <c r="ACW118" s="1"/>
      <c r="ACX118" s="1"/>
      <c r="ACY118" s="1"/>
      <c r="ACZ118" s="1"/>
      <c r="ADA118" s="1"/>
      <c r="ADB118" s="1"/>
      <c r="ADC118" s="1"/>
      <c r="ADD118" s="1"/>
      <c r="ADE118" s="1"/>
      <c r="ADF118" s="1"/>
      <c r="ADG118" s="1"/>
      <c r="ADH118" s="1"/>
      <c r="ADI118" s="1"/>
      <c r="ADJ118" s="1"/>
      <c r="ADK118" s="1"/>
      <c r="ADL118" s="1"/>
      <c r="ADM118" s="1"/>
      <c r="ADN118" s="1"/>
      <c r="ADO118" s="1"/>
      <c r="ADP118" s="1"/>
      <c r="ADQ118" s="1"/>
      <c r="ADR118" s="1"/>
      <c r="ADS118" s="1"/>
      <c r="ADT118" s="1"/>
      <c r="ADU118" s="1"/>
      <c r="ADV118" s="1"/>
      <c r="ADW118" s="1"/>
      <c r="ADX118" s="1"/>
      <c r="ADY118" s="1"/>
      <c r="ADZ118" s="1"/>
      <c r="AEA118" s="1"/>
      <c r="AEB118" s="1"/>
      <c r="AEC118" s="1"/>
      <c r="AED118" s="1"/>
      <c r="AEE118" s="1"/>
      <c r="AEF118" s="1"/>
      <c r="AEG118" s="1"/>
      <c r="AEH118" s="1"/>
      <c r="AEI118" s="1"/>
      <c r="AEJ118" s="1"/>
      <c r="AEK118" s="1"/>
      <c r="AEL118" s="1"/>
      <c r="AEM118" s="1"/>
      <c r="AEN118" s="1"/>
      <c r="AEO118" s="1"/>
      <c r="AEP118" s="1"/>
      <c r="AEQ118" s="1"/>
      <c r="AER118" s="1"/>
      <c r="AES118" s="1"/>
      <c r="AET118" s="1"/>
      <c r="AEU118" s="1"/>
      <c r="AEV118" s="1"/>
      <c r="AEW118" s="1"/>
      <c r="AEX118" s="1"/>
      <c r="AEY118" s="1"/>
      <c r="AEZ118" s="1"/>
      <c r="AFA118" s="1"/>
      <c r="AFB118" s="1"/>
      <c r="AFC118" s="1"/>
      <c r="AFD118" s="1"/>
      <c r="AFE118" s="1"/>
      <c r="AFF118" s="1"/>
      <c r="AFG118" s="1"/>
      <c r="AFH118" s="1"/>
      <c r="AFI118" s="1"/>
      <c r="AFJ118" s="1"/>
      <c r="AFK118" s="1"/>
      <c r="AFL118" s="1"/>
      <c r="AFM118" s="1"/>
      <c r="AFN118" s="1"/>
      <c r="AFO118" s="1"/>
      <c r="AFP118" s="1"/>
      <c r="AFQ118" s="1"/>
      <c r="AFR118" s="1"/>
      <c r="AFS118" s="1"/>
      <c r="AFT118" s="1"/>
      <c r="AFU118" s="1"/>
      <c r="AFV118" s="1"/>
      <c r="AFW118" s="1"/>
      <c r="AFX118" s="1"/>
      <c r="AFY118" s="1"/>
      <c r="AFZ118" s="1"/>
      <c r="AGA118" s="1"/>
      <c r="AGB118" s="1"/>
      <c r="AGC118" s="1"/>
      <c r="AGD118" s="1"/>
      <c r="AGE118" s="1"/>
      <c r="AGF118" s="1"/>
      <c r="AGG118" s="1"/>
      <c r="AGH118" s="1"/>
      <c r="AGI118" s="1"/>
      <c r="AGJ118" s="1"/>
      <c r="AGK118" s="1"/>
      <c r="AGL118" s="1"/>
      <c r="AGM118" s="1"/>
      <c r="AGN118" s="1"/>
      <c r="AGO118" s="1"/>
      <c r="AGP118" s="1"/>
      <c r="AGQ118" s="1"/>
      <c r="AGR118" s="1"/>
      <c r="AGS118" s="1"/>
      <c r="AGT118" s="1"/>
      <c r="AGU118" s="1"/>
      <c r="AGV118" s="1"/>
      <c r="AGW118" s="1"/>
      <c r="AGX118" s="1"/>
      <c r="AGY118" s="1"/>
      <c r="AGZ118" s="1"/>
      <c r="AHA118" s="1"/>
      <c r="AHB118" s="1"/>
      <c r="AHC118" s="1"/>
      <c r="AHD118" s="1"/>
      <c r="AHE118" s="1"/>
      <c r="AHF118" s="1"/>
      <c r="AHG118" s="1"/>
      <c r="AHH118" s="1"/>
      <c r="AHI118" s="1"/>
      <c r="AHJ118" s="1"/>
      <c r="AHK118" s="1"/>
      <c r="AHL118" s="1"/>
      <c r="AHM118" s="1"/>
      <c r="AHN118" s="1"/>
      <c r="AHO118" s="1"/>
      <c r="AHP118" s="1"/>
      <c r="AHQ118" s="1"/>
      <c r="AHR118" s="1"/>
      <c r="AHS118" s="1"/>
      <c r="AHT118" s="1"/>
      <c r="AHU118" s="1"/>
      <c r="AHV118" s="1"/>
      <c r="AHW118" s="1"/>
      <c r="AHX118" s="1"/>
      <c r="AHY118" s="1"/>
      <c r="AHZ118" s="1"/>
      <c r="AIA118" s="1"/>
      <c r="AIB118" s="1"/>
      <c r="AIC118" s="1"/>
      <c r="AID118" s="1"/>
      <c r="AIE118" s="1"/>
      <c r="AIF118" s="1"/>
      <c r="AIG118" s="1"/>
      <c r="AIH118" s="1"/>
      <c r="AII118" s="1"/>
      <c r="AIJ118" s="1"/>
      <c r="AIK118" s="1"/>
      <c r="AIL118" s="1"/>
      <c r="AIM118" s="1"/>
      <c r="AIN118" s="1"/>
      <c r="AIO118" s="1"/>
      <c r="AIP118" s="1"/>
      <c r="AIQ118" s="1"/>
      <c r="AIR118" s="1"/>
      <c r="AIS118" s="1"/>
      <c r="AIT118" s="1"/>
      <c r="AIU118" s="1"/>
      <c r="AIV118" s="1"/>
      <c r="AIW118" s="1"/>
      <c r="AIX118" s="1"/>
      <c r="AIY118" s="1"/>
      <c r="AIZ118" s="1"/>
      <c r="AJA118" s="1"/>
      <c r="AJB118" s="1"/>
      <c r="AJC118" s="1"/>
      <c r="AJD118" s="1"/>
      <c r="AJE118" s="1"/>
      <c r="AJF118" s="1"/>
      <c r="AJG118" s="1"/>
      <c r="AJH118" s="1"/>
      <c r="AJI118" s="1"/>
      <c r="AJJ118" s="1"/>
      <c r="AJK118" s="1"/>
      <c r="AJL118" s="1"/>
      <c r="AJM118" s="1"/>
      <c r="AJN118" s="1"/>
      <c r="AJO118" s="1"/>
      <c r="AJP118" s="1"/>
      <c r="AJQ118" s="1"/>
      <c r="AJR118" s="1"/>
      <c r="AJS118" s="1"/>
      <c r="AJT118" s="1"/>
      <c r="AJU118" s="1"/>
      <c r="AJV118" s="1"/>
      <c r="AJW118" s="1"/>
      <c r="AJX118" s="1"/>
      <c r="AJY118" s="1"/>
      <c r="AJZ118" s="1"/>
      <c r="AKA118" s="1"/>
      <c r="AKB118" s="1"/>
      <c r="AKC118" s="1"/>
      <c r="AKD118" s="1"/>
      <c r="AKE118" s="1"/>
      <c r="AKF118" s="1"/>
      <c r="AKG118" s="1"/>
      <c r="AKH118" s="1"/>
      <c r="AKI118" s="1"/>
      <c r="AKJ118" s="1"/>
      <c r="AKK118" s="1"/>
      <c r="AKL118" s="1"/>
      <c r="AKM118" s="1"/>
      <c r="AKN118" s="1"/>
      <c r="AKO118" s="1"/>
      <c r="AKP118" s="1"/>
      <c r="AKQ118" s="1"/>
      <c r="AKR118" s="1"/>
      <c r="AKS118" s="1"/>
      <c r="AKT118" s="1"/>
      <c r="AKU118" s="1"/>
      <c r="AKV118" s="1"/>
      <c r="AKW118" s="1"/>
      <c r="AKX118" s="1"/>
      <c r="AKY118" s="1"/>
      <c r="AKZ118" s="1"/>
      <c r="ALA118" s="1"/>
      <c r="ALB118" s="1"/>
      <c r="ALC118" s="1"/>
      <c r="ALD118" s="1"/>
      <c r="ALE118" s="1"/>
      <c r="ALF118" s="1"/>
      <c r="ALG118" s="1"/>
      <c r="ALH118" s="1"/>
      <c r="ALI118" s="1"/>
      <c r="ALJ118" s="1"/>
      <c r="ALK118" s="1"/>
      <c r="ALL118" s="1"/>
      <c r="ALM118" s="1"/>
      <c r="ALN118" s="1"/>
      <c r="ALO118" s="1"/>
      <c r="ALP118" s="1"/>
      <c r="ALQ118" s="1"/>
      <c r="ALR118" s="1"/>
      <c r="ALS118" s="1"/>
      <c r="ALT118" s="1"/>
      <c r="ALU118" s="1"/>
      <c r="ALV118"/>
      <c r="ALW118"/>
      <c r="ALX118"/>
    </row>
    <row r="119" spans="1:1012" ht="18">
      <c r="A119" s="112" t="str">
        <f>DataBase!B115</f>
        <v>Phoxinus phoxinus</v>
      </c>
      <c r="B119" s="112" t="str">
        <f>DataBase!C115</f>
        <v>Ovotestis</v>
      </c>
      <c r="C119" s="112" t="str">
        <f>DataBase!D115</f>
        <v>Continental</v>
      </c>
      <c r="D119" s="112" t="str">
        <f>DataBase!E115</f>
        <v>JM. Porcher</v>
      </c>
      <c r="E119" s="112" t="str">
        <f>DataBase!F115</f>
        <v>SEBIO</v>
      </c>
      <c r="F119" s="20" t="str">
        <f t="shared" si="2"/>
        <v>Phoxinus phoxinus Ovotestis</v>
      </c>
      <c r="G119" s="20">
        <f>_xlfn.RANK.EQ(H119,$H$9:$H$997,0)+COUNTIF(H$8:H118,H119)</f>
        <v>328</v>
      </c>
      <c r="H119" s="20">
        <f t="shared" si="3"/>
        <v>140</v>
      </c>
      <c r="I119" s="19">
        <f>INDEX(Ponderation!$W:$AA,MATCH(Analyse!I$8,Ponderation!$W:$W,0),MATCH(Analyse!$B$5,Ponderation!$W$2:$AA$2,0))*INDEX(DataBase!$1:$1048576,MATCH(Analyse!$F119,DataBase!$G:$G,0),MATCH(Analyse!I$8,DataBase!$4:$4,0))</f>
        <v>30</v>
      </c>
      <c r="J119" s="19">
        <f>INDEX(Ponderation!$W:$AA,MATCH(Analyse!J$8,Ponderation!$W:$W,0),MATCH(Analyse!$B$5,Ponderation!$W$2:$AA$2,0))*INDEX(DataBase!$1:$1048576,MATCH(Analyse!$F119,DataBase!$G:$G,0),MATCH(Analyse!J$8,DataBase!$4:$4,0))</f>
        <v>0</v>
      </c>
      <c r="K119" s="19">
        <f>INDEX(Ponderation!$W:$AA,MATCH(Analyse!K$8,Ponderation!$W:$W,0),MATCH(Analyse!$B$5,Ponderation!$W$2:$AA$2,0))*INDEX(DataBase!$1:$1048576,MATCH(Analyse!$F119,DataBase!$G:$G,0),MATCH(Analyse!K$8,DataBase!$4:$4,0))</f>
        <v>0</v>
      </c>
      <c r="L119" s="19">
        <f>INDEX(Ponderation!$W:$AA,MATCH(Analyse!L$8,Ponderation!$W:$W,0),MATCH(Analyse!$B$5,Ponderation!$W$2:$AA$2,0))*INDEX(DataBase!$1:$1048576,MATCH(Analyse!$F119,DataBase!$G:$G,0),MATCH(Analyse!L$8,DataBase!$4:$4,0))</f>
        <v>0</v>
      </c>
      <c r="M119" s="19">
        <f>INDEX(Ponderation!$W:$AA,MATCH(Analyse!M$8,Ponderation!$W:$W,0),MATCH(Analyse!$B$5,Ponderation!$W$2:$AA$2,0))*INDEX(DataBase!$1:$1048576,MATCH(Analyse!$F119,DataBase!$G:$G,0),MATCH(Analyse!M$8,DataBase!$4:$4,0))</f>
        <v>0</v>
      </c>
      <c r="N119" s="19">
        <f>INDEX(Ponderation!$W:$AA,MATCH(Analyse!N$8,Ponderation!$W:$W,0),MATCH(Analyse!$B$5,Ponderation!$W$2:$AA$2,0))*INDEX(DataBase!$1:$1048576,MATCH(Analyse!$F119,DataBase!$G:$G,0),MATCH(Analyse!N$8,DataBase!$4:$4,0))</f>
        <v>0</v>
      </c>
      <c r="O119" s="19">
        <f>INDEX(Ponderation!$W:$AA,MATCH(Analyse!O$8,Ponderation!$W:$W,0),MATCH(Analyse!$B$5,Ponderation!$W$2:$AA$2,0))*INDEX(DataBase!$1:$1048576,MATCH(Analyse!$F119,DataBase!$G:$G,0),MATCH(Analyse!O$8,DataBase!$4:$4,0))</f>
        <v>0</v>
      </c>
      <c r="P119" s="19">
        <f>INDEX(Ponderation!$W:$AA,MATCH(Analyse!P$8,Ponderation!$W:$W,0),MATCH(Analyse!$B$5,Ponderation!$W$2:$AA$2,0))*INDEX(DataBase!$1:$1048576,MATCH(Analyse!$F119,DataBase!$G:$G,0),MATCH(Analyse!P$8,DataBase!$4:$4,0))</f>
        <v>20</v>
      </c>
      <c r="Q119" s="19">
        <f>INDEX(Ponderation!$W:$AA,MATCH(Analyse!Q$8,Ponderation!$W:$W,0),MATCH(Analyse!$B$5,Ponderation!$W$2:$AA$2,0))*INDEX(DataBase!$1:$1048576,MATCH(Analyse!$F119,DataBase!$G:$G,0),MATCH(Analyse!Q$8,DataBase!$4:$4,0))</f>
        <v>0</v>
      </c>
      <c r="R119" s="19">
        <f>INDEX(Ponderation!$W:$AA,MATCH(Analyse!R$8,Ponderation!$W:$W,0),MATCH(Analyse!$B$5,Ponderation!$W$2:$AA$2,0))*INDEX(DataBase!$1:$1048576,MATCH(Analyse!$F119,DataBase!$G:$G,0),MATCH(Analyse!R$8,DataBase!$4:$4,0))</f>
        <v>30</v>
      </c>
      <c r="S119" s="19">
        <f>INDEX(Ponderation!$W:$AA,MATCH(Analyse!S$8,Ponderation!$W:$W,0),MATCH(Analyse!$B$5,Ponderation!$W$2:$AA$2,0))*INDEX(DataBase!$1:$1048576,MATCH(Analyse!$F119,DataBase!$G:$G,0),MATCH(Analyse!S$8,DataBase!$4:$4,0))</f>
        <v>0</v>
      </c>
      <c r="T119" s="19">
        <f>INDEX(Ponderation!$W:$AA,MATCH(Analyse!T$8,Ponderation!$W:$W,0),MATCH(Analyse!$B$5,Ponderation!$W$2:$AA$2,0))*INDEX(DataBase!$1:$1048576,MATCH(Analyse!$F119,DataBase!$G:$G,0),MATCH(Analyse!T$8,DataBase!$4:$4,0))</f>
        <v>0</v>
      </c>
      <c r="U119" s="19">
        <f>INDEX(Ponderation!$W:$AA,MATCH(Analyse!U$8,Ponderation!$W:$W,0),MATCH(Analyse!$B$5,Ponderation!$W$2:$AA$2,0))*INDEX(DataBase!$1:$1048576,MATCH(Analyse!$F119,DataBase!$G:$G,0),MATCH(Analyse!U$8,DataBase!$4:$4,0))</f>
        <v>0</v>
      </c>
      <c r="V119" s="19">
        <f>INDEX(Ponderation!$W:$AA,MATCH(Analyse!V$8,Ponderation!$W:$W,0),MATCH(Analyse!$B$5,Ponderation!$W$2:$AA$2,0))*INDEX(DataBase!$1:$1048576,MATCH(Analyse!$F119,DataBase!$G:$G,0),MATCH(Analyse!V$8,DataBase!$4:$4,0))</f>
        <v>0</v>
      </c>
      <c r="W119" s="19">
        <f>INDEX(Ponderation!$W:$AA,MATCH(Analyse!W$8,Ponderation!$W:$W,0),MATCH(Analyse!$B$5,Ponderation!$W$2:$AA$2,0))*INDEX(DataBase!$1:$1048576,MATCH(Analyse!$F119,DataBase!$G:$G,0),MATCH(Analyse!W$8,DataBase!$4:$4,0))</f>
        <v>0</v>
      </c>
      <c r="X119" s="19">
        <f>INDEX(Ponderation!$W:$AA,MATCH(Analyse!X$8,Ponderation!$W:$W,0),MATCH(Analyse!$B$5,Ponderation!$W$2:$AA$2,0))*INDEX(DataBase!$1:$1048576,MATCH(Analyse!$F119,DataBase!$G:$G,0),MATCH(Analyse!X$8,DataBase!$4:$4,0))</f>
        <v>0</v>
      </c>
      <c r="Y119" s="19">
        <f>INDEX(Ponderation!$W:$AA,MATCH(Analyse!Y$8,Ponderation!$W:$W,0),MATCH(Analyse!$B$5,Ponderation!$W$2:$AA$2,0))*INDEX(DataBase!$1:$1048576,MATCH(Analyse!$F119,DataBase!$G:$G,0),MATCH(Analyse!Y$8,DataBase!$4:$4,0))</f>
        <v>10</v>
      </c>
      <c r="Z119" s="19">
        <f>INDEX(Ponderation!$W:$AA,MATCH(Analyse!Z$8,Ponderation!$W:$W,0),MATCH(Analyse!$B$5,Ponderation!$W$2:$AA$2,0))*INDEX(DataBase!$1:$1048576,MATCH(Analyse!$F119,DataBase!$G:$G,0),MATCH(Analyse!Z$8,DataBase!$4:$4,0))</f>
        <v>10</v>
      </c>
      <c r="AA119" s="19">
        <f>INDEX(Ponderation!$W:$AA,MATCH(Analyse!AA$8,Ponderation!$W:$W,0),MATCH(Analyse!$B$5,Ponderation!$W$2:$AA$2,0))*INDEX(DataBase!$1:$1048576,MATCH(Analyse!$F119,DataBase!$G:$G,0),MATCH(Analyse!AA$8,DataBase!$4:$4,0))</f>
        <v>0</v>
      </c>
      <c r="AB119" s="19">
        <f>INDEX(Ponderation!$W:$AA,MATCH(Analyse!AB$8,Ponderation!$W:$W,0),MATCH(Analyse!$B$5,Ponderation!$W$2:$AA$2,0))*INDEX(DataBase!$1:$1048576,MATCH(Analyse!$F119,DataBase!$G:$G,0),MATCH(Analyse!AB$8,DataBase!$4:$4,0))</f>
        <v>0</v>
      </c>
      <c r="AC119" s="19">
        <f>INDEX(Ponderation!$W:$AA,MATCH(Analyse!AC$8,Ponderation!$W:$W,0),MATCH(Analyse!$B$5,Ponderation!$W$2:$AA$2,0))*INDEX(DataBase!$1:$1048576,MATCH(Analyse!$F119,DataBase!$G:$G,0),MATCH(Analyse!AC$8,DataBase!$4:$4,0))</f>
        <v>0</v>
      </c>
      <c r="AD119" s="19">
        <f>INDEX(Ponderation!$W:$AA,MATCH(Analyse!AD$8,Ponderation!$W:$W,0),MATCH(Analyse!$B$5,Ponderation!$W$2:$AA$2,0))*INDEX(DataBase!$1:$1048576,MATCH(Analyse!$F119,DataBase!$G:$G,0),MATCH(Analyse!AD$8,DataBase!$4:$4,0))</f>
        <v>30</v>
      </c>
      <c r="AE119" s="19">
        <f>INDEX(Ponderation!$W:$AA,MATCH(Analyse!AE$8,Ponderation!$W:$W,0),MATCH(Analyse!$B$5,Ponderation!$W$2:$AA$2,0))*INDEX(DataBase!$1:$1048576,MATCH(Analyse!$F119,DataBase!$G:$G,0),MATCH(Analyse!AE$8,DataBase!$4:$4,0))</f>
        <v>0</v>
      </c>
      <c r="AF119" s="19">
        <f>INDEX(Ponderation!$W:$AA,MATCH(Analyse!AF$8,Ponderation!$W:$W,0),MATCH(Analyse!$B$5,Ponderation!$W$2:$AA$2,0))*INDEX(DataBase!$1:$1048576,MATCH(Analyse!$F119,DataBase!$G:$G,0),MATCH(Analyse!AF$8,DataBase!$4:$4,0))</f>
        <v>0</v>
      </c>
      <c r="AG119" s="19">
        <f>INDEX(Ponderation!$W:$AA,MATCH(Analyse!AG$8,Ponderation!$W:$W,0),MATCH(Analyse!$B$5,Ponderation!$W$2:$AA$2,0))*INDEX(DataBase!$1:$1048576,MATCH(Analyse!$F119,DataBase!$G:$G,0),MATCH(Analyse!AG$8,DataBase!$4:$4,0))</f>
        <v>0</v>
      </c>
      <c r="AH119" s="19">
        <f>INDEX(Ponderation!$W:$AA,MATCH(Analyse!AH$8,Ponderation!$W:$W,0),MATCH(Analyse!$B$5,Ponderation!$W$2:$AA$2,0))*INDEX(DataBase!$1:$1048576,MATCH(Analyse!$F119,DataBase!$G:$G,0),MATCH(Analyse!AH$8,DataBase!$4:$4,0))</f>
        <v>0</v>
      </c>
      <c r="AI119" s="19">
        <f>INDEX(Ponderation!$W:$AA,MATCH(Analyse!AI$8,Ponderation!$W:$W,0),MATCH(Analyse!$B$5,Ponderation!$W$2:$AA$2,0))*INDEX(DataBase!$1:$1048576,MATCH(Analyse!$F119,DataBase!$G:$G,0),MATCH(Analyse!AI$8,DataBase!$4:$4,0))</f>
        <v>10</v>
      </c>
      <c r="AJ119" s="19">
        <f>INDEX(Ponderation!$W:$AA,MATCH(Analyse!AJ$8,Ponderation!$W:$W,0),MATCH(Analyse!$B$5,Ponderation!$W$2:$AA$2,0))*INDEX(DataBase!$1:$1048576,MATCH(Analyse!$F119,DataBase!$G:$G,0),MATCH(Analyse!AJ$8,DataBase!$4:$4,0))</f>
        <v>0</v>
      </c>
      <c r="AK119" s="19">
        <f>INDEX(Ponderation!$W:$AA,MATCH(Analyse!AK$8,Ponderation!$W:$W,0),MATCH(Analyse!$B$5,Ponderation!$W$2:$AA$2,0))*INDEX(DataBase!$1:$1048576,MATCH(Analyse!$F119,DataBase!$G:$G,0),MATCH(Analyse!AK$8,DataBase!$4:$4,0))</f>
        <v>0</v>
      </c>
      <c r="AL119" s="19">
        <f>INDEX(Ponderation!$W:$AA,MATCH(Analyse!AL$8,Ponderation!$W:$W,0),MATCH(Analyse!$B$5,Ponderation!$W$2:$AA$2,0))*INDEX(DataBase!$1:$1048576,MATCH(Analyse!$F119,DataBase!$G:$G,0),MATCH(Analyse!AL$8,DataBase!$4:$4,0))</f>
        <v>0</v>
      </c>
      <c r="AM119" s="19">
        <f>INDEX(Ponderation!$W:$AA,MATCH(Analyse!AM$8,Ponderation!$W:$W,0),MATCH(Analyse!$B$5,Ponderation!$W$2:$AA$2,0))*INDEX(DataBase!$1:$1048576,MATCH(Analyse!$F119,DataBase!$G:$G,0),MATCH(Analyse!AM$8,DataBase!$4:$4,0))</f>
        <v>0</v>
      </c>
      <c r="AN119" s="19">
        <f>INDEX(Ponderation!$W:$AA,MATCH(Analyse!AN$8,Ponderation!$W:$W,0),MATCH(Analyse!$B$5,Ponderation!$W$2:$AA$2,0))*INDEX(DataBase!$1:$1048576,MATCH(Analyse!$F119,DataBase!$G:$G,0),MATCH(Analyse!AN$8,DataBase!$4:$4,0))</f>
        <v>0</v>
      </c>
      <c r="AO119" s="19">
        <f>INDEX(Ponderation!$W:$AA,MATCH(Analyse!AO$8,Ponderation!$W:$W,0),MATCH(Analyse!$B$5,Ponderation!$W$2:$AA$2,0))*INDEX(DataBase!$1:$1048576,MATCH(Analyse!$F119,DataBase!$G:$G,0),MATCH(Analyse!AO$8,DataBase!$4:$4,0))</f>
        <v>0</v>
      </c>
      <c r="AP119" s="19">
        <f>INDEX(Ponderation!$W:$AA,MATCH(Analyse!AP$8,Ponderation!$W:$W,0),MATCH(Analyse!$B$5,Ponderation!$W$2:$AA$2,0))*INDEX(DataBase!$1:$1048576,MATCH(Analyse!$F119,DataBase!$G:$G,0),MATCH(Analyse!AP$8,DataBase!$4:$4,0))</f>
        <v>0</v>
      </c>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c r="ALW119"/>
      <c r="ALX119"/>
    </row>
    <row r="120" spans="1:1012" ht="18">
      <c r="A120" s="112" t="str">
        <f>DataBase!B116</f>
        <v>Leuciscus cephalus</v>
      </c>
      <c r="B120" s="112" t="str">
        <f>DataBase!C116</f>
        <v>Ovotestis</v>
      </c>
      <c r="C120" s="112" t="str">
        <f>DataBase!D116</f>
        <v>Continental</v>
      </c>
      <c r="D120" s="112" t="str">
        <f>DataBase!E116</f>
        <v>JM. Porcher</v>
      </c>
      <c r="E120" s="112" t="str">
        <f>DataBase!F116</f>
        <v>SEBIO</v>
      </c>
      <c r="F120" s="20" t="str">
        <f t="shared" si="2"/>
        <v>Leuciscus cephalus Ovotestis</v>
      </c>
      <c r="G120" s="20">
        <f>_xlfn.RANK.EQ(H120,$H$9:$H$997,0)+COUNTIF(H$8:H119,H120)</f>
        <v>329</v>
      </c>
      <c r="H120" s="20">
        <f t="shared" si="3"/>
        <v>140</v>
      </c>
      <c r="I120" s="19">
        <f>INDEX(Ponderation!$W:$AA,MATCH(Analyse!I$8,Ponderation!$W:$W,0),MATCH(Analyse!$B$5,Ponderation!$W$2:$AA$2,0))*INDEX(DataBase!$1:$1048576,MATCH(Analyse!$F120,DataBase!$G:$G,0),MATCH(Analyse!I$8,DataBase!$4:$4,0))</f>
        <v>30</v>
      </c>
      <c r="J120" s="19">
        <f>INDEX(Ponderation!$W:$AA,MATCH(Analyse!J$8,Ponderation!$W:$W,0),MATCH(Analyse!$B$5,Ponderation!$W$2:$AA$2,0))*INDEX(DataBase!$1:$1048576,MATCH(Analyse!$F120,DataBase!$G:$G,0),MATCH(Analyse!J$8,DataBase!$4:$4,0))</f>
        <v>0</v>
      </c>
      <c r="K120" s="19">
        <f>INDEX(Ponderation!$W:$AA,MATCH(Analyse!K$8,Ponderation!$W:$W,0),MATCH(Analyse!$B$5,Ponderation!$W$2:$AA$2,0))*INDEX(DataBase!$1:$1048576,MATCH(Analyse!$F120,DataBase!$G:$G,0),MATCH(Analyse!K$8,DataBase!$4:$4,0))</f>
        <v>0</v>
      </c>
      <c r="L120" s="19">
        <f>INDEX(Ponderation!$W:$AA,MATCH(Analyse!L$8,Ponderation!$W:$W,0),MATCH(Analyse!$B$5,Ponderation!$W$2:$AA$2,0))*INDEX(DataBase!$1:$1048576,MATCH(Analyse!$F120,DataBase!$G:$G,0),MATCH(Analyse!L$8,DataBase!$4:$4,0))</f>
        <v>0</v>
      </c>
      <c r="M120" s="19">
        <f>INDEX(Ponderation!$W:$AA,MATCH(Analyse!M$8,Ponderation!$W:$W,0),MATCH(Analyse!$B$5,Ponderation!$W$2:$AA$2,0))*INDEX(DataBase!$1:$1048576,MATCH(Analyse!$F120,DataBase!$G:$G,0),MATCH(Analyse!M$8,DataBase!$4:$4,0))</f>
        <v>0</v>
      </c>
      <c r="N120" s="19">
        <f>INDEX(Ponderation!$W:$AA,MATCH(Analyse!N$8,Ponderation!$W:$W,0),MATCH(Analyse!$B$5,Ponderation!$W$2:$AA$2,0))*INDEX(DataBase!$1:$1048576,MATCH(Analyse!$F120,DataBase!$G:$G,0),MATCH(Analyse!N$8,DataBase!$4:$4,0))</f>
        <v>0</v>
      </c>
      <c r="O120" s="19">
        <f>INDEX(Ponderation!$W:$AA,MATCH(Analyse!O$8,Ponderation!$W:$W,0),MATCH(Analyse!$B$5,Ponderation!$W$2:$AA$2,0))*INDEX(DataBase!$1:$1048576,MATCH(Analyse!$F120,DataBase!$G:$G,0),MATCH(Analyse!O$8,DataBase!$4:$4,0))</f>
        <v>0</v>
      </c>
      <c r="P120" s="19">
        <f>INDEX(Ponderation!$W:$AA,MATCH(Analyse!P$8,Ponderation!$W:$W,0),MATCH(Analyse!$B$5,Ponderation!$W$2:$AA$2,0))*INDEX(DataBase!$1:$1048576,MATCH(Analyse!$F120,DataBase!$G:$G,0),MATCH(Analyse!P$8,DataBase!$4:$4,0))</f>
        <v>20</v>
      </c>
      <c r="Q120" s="19">
        <f>INDEX(Ponderation!$W:$AA,MATCH(Analyse!Q$8,Ponderation!$W:$W,0),MATCH(Analyse!$B$5,Ponderation!$W$2:$AA$2,0))*INDEX(DataBase!$1:$1048576,MATCH(Analyse!$F120,DataBase!$G:$G,0),MATCH(Analyse!Q$8,DataBase!$4:$4,0))</f>
        <v>0</v>
      </c>
      <c r="R120" s="19">
        <f>INDEX(Ponderation!$W:$AA,MATCH(Analyse!R$8,Ponderation!$W:$W,0),MATCH(Analyse!$B$5,Ponderation!$W$2:$AA$2,0))*INDEX(DataBase!$1:$1048576,MATCH(Analyse!$F120,DataBase!$G:$G,0),MATCH(Analyse!R$8,DataBase!$4:$4,0))</f>
        <v>30</v>
      </c>
      <c r="S120" s="19">
        <f>INDEX(Ponderation!$W:$AA,MATCH(Analyse!S$8,Ponderation!$W:$W,0),MATCH(Analyse!$B$5,Ponderation!$W$2:$AA$2,0))*INDEX(DataBase!$1:$1048576,MATCH(Analyse!$F120,DataBase!$G:$G,0),MATCH(Analyse!S$8,DataBase!$4:$4,0))</f>
        <v>0</v>
      </c>
      <c r="T120" s="19">
        <f>INDEX(Ponderation!$W:$AA,MATCH(Analyse!T$8,Ponderation!$W:$W,0),MATCH(Analyse!$B$5,Ponderation!$W$2:$AA$2,0))*INDEX(DataBase!$1:$1048576,MATCH(Analyse!$F120,DataBase!$G:$G,0),MATCH(Analyse!T$8,DataBase!$4:$4,0))</f>
        <v>0</v>
      </c>
      <c r="U120" s="19">
        <f>INDEX(Ponderation!$W:$AA,MATCH(Analyse!U$8,Ponderation!$W:$W,0),MATCH(Analyse!$B$5,Ponderation!$W$2:$AA$2,0))*INDEX(DataBase!$1:$1048576,MATCH(Analyse!$F120,DataBase!$G:$G,0),MATCH(Analyse!U$8,DataBase!$4:$4,0))</f>
        <v>0</v>
      </c>
      <c r="V120" s="19">
        <f>INDEX(Ponderation!$W:$AA,MATCH(Analyse!V$8,Ponderation!$W:$W,0),MATCH(Analyse!$B$5,Ponderation!$W$2:$AA$2,0))*INDEX(DataBase!$1:$1048576,MATCH(Analyse!$F120,DataBase!$G:$G,0),MATCH(Analyse!V$8,DataBase!$4:$4,0))</f>
        <v>0</v>
      </c>
      <c r="W120" s="19">
        <f>INDEX(Ponderation!$W:$AA,MATCH(Analyse!W$8,Ponderation!$W:$W,0),MATCH(Analyse!$B$5,Ponderation!$W$2:$AA$2,0))*INDEX(DataBase!$1:$1048576,MATCH(Analyse!$F120,DataBase!$G:$G,0),MATCH(Analyse!W$8,DataBase!$4:$4,0))</f>
        <v>0</v>
      </c>
      <c r="X120" s="19">
        <f>INDEX(Ponderation!$W:$AA,MATCH(Analyse!X$8,Ponderation!$W:$W,0),MATCH(Analyse!$B$5,Ponderation!$W$2:$AA$2,0))*INDEX(DataBase!$1:$1048576,MATCH(Analyse!$F120,DataBase!$G:$G,0),MATCH(Analyse!X$8,DataBase!$4:$4,0))</f>
        <v>0</v>
      </c>
      <c r="Y120" s="19">
        <f>INDEX(Ponderation!$W:$AA,MATCH(Analyse!Y$8,Ponderation!$W:$W,0),MATCH(Analyse!$B$5,Ponderation!$W$2:$AA$2,0))*INDEX(DataBase!$1:$1048576,MATCH(Analyse!$F120,DataBase!$G:$G,0),MATCH(Analyse!Y$8,DataBase!$4:$4,0))</f>
        <v>10</v>
      </c>
      <c r="Z120" s="19">
        <f>INDEX(Ponderation!$W:$AA,MATCH(Analyse!Z$8,Ponderation!$W:$W,0),MATCH(Analyse!$B$5,Ponderation!$W$2:$AA$2,0))*INDEX(DataBase!$1:$1048576,MATCH(Analyse!$F120,DataBase!$G:$G,0),MATCH(Analyse!Z$8,DataBase!$4:$4,0))</f>
        <v>10</v>
      </c>
      <c r="AA120" s="19">
        <f>INDEX(Ponderation!$W:$AA,MATCH(Analyse!AA$8,Ponderation!$W:$W,0),MATCH(Analyse!$B$5,Ponderation!$W$2:$AA$2,0))*INDEX(DataBase!$1:$1048576,MATCH(Analyse!$F120,DataBase!$G:$G,0),MATCH(Analyse!AA$8,DataBase!$4:$4,0))</f>
        <v>0</v>
      </c>
      <c r="AB120" s="19">
        <f>INDEX(Ponderation!$W:$AA,MATCH(Analyse!AB$8,Ponderation!$W:$W,0),MATCH(Analyse!$B$5,Ponderation!$W$2:$AA$2,0))*INDEX(DataBase!$1:$1048576,MATCH(Analyse!$F120,DataBase!$G:$G,0),MATCH(Analyse!AB$8,DataBase!$4:$4,0))</f>
        <v>0</v>
      </c>
      <c r="AC120" s="19">
        <f>INDEX(Ponderation!$W:$AA,MATCH(Analyse!AC$8,Ponderation!$W:$W,0),MATCH(Analyse!$B$5,Ponderation!$W$2:$AA$2,0))*INDEX(DataBase!$1:$1048576,MATCH(Analyse!$F120,DataBase!$G:$G,0),MATCH(Analyse!AC$8,DataBase!$4:$4,0))</f>
        <v>0</v>
      </c>
      <c r="AD120" s="19">
        <f>INDEX(Ponderation!$W:$AA,MATCH(Analyse!AD$8,Ponderation!$W:$W,0),MATCH(Analyse!$B$5,Ponderation!$W$2:$AA$2,0))*INDEX(DataBase!$1:$1048576,MATCH(Analyse!$F120,DataBase!$G:$G,0),MATCH(Analyse!AD$8,DataBase!$4:$4,0))</f>
        <v>30</v>
      </c>
      <c r="AE120" s="19">
        <f>INDEX(Ponderation!$W:$AA,MATCH(Analyse!AE$8,Ponderation!$W:$W,0),MATCH(Analyse!$B$5,Ponderation!$W$2:$AA$2,0))*INDEX(DataBase!$1:$1048576,MATCH(Analyse!$F120,DataBase!$G:$G,0),MATCH(Analyse!AE$8,DataBase!$4:$4,0))</f>
        <v>0</v>
      </c>
      <c r="AF120" s="19">
        <f>INDEX(Ponderation!$W:$AA,MATCH(Analyse!AF$8,Ponderation!$W:$W,0),MATCH(Analyse!$B$5,Ponderation!$W$2:$AA$2,0))*INDEX(DataBase!$1:$1048576,MATCH(Analyse!$F120,DataBase!$G:$G,0),MATCH(Analyse!AF$8,DataBase!$4:$4,0))</f>
        <v>0</v>
      </c>
      <c r="AG120" s="19">
        <f>INDEX(Ponderation!$W:$AA,MATCH(Analyse!AG$8,Ponderation!$W:$W,0),MATCH(Analyse!$B$5,Ponderation!$W$2:$AA$2,0))*INDEX(DataBase!$1:$1048576,MATCH(Analyse!$F120,DataBase!$G:$G,0),MATCH(Analyse!AG$8,DataBase!$4:$4,0))</f>
        <v>0</v>
      </c>
      <c r="AH120" s="19">
        <f>INDEX(Ponderation!$W:$AA,MATCH(Analyse!AH$8,Ponderation!$W:$W,0),MATCH(Analyse!$B$5,Ponderation!$W$2:$AA$2,0))*INDEX(DataBase!$1:$1048576,MATCH(Analyse!$F120,DataBase!$G:$G,0),MATCH(Analyse!AH$8,DataBase!$4:$4,0))</f>
        <v>0</v>
      </c>
      <c r="AI120" s="19">
        <f>INDEX(Ponderation!$W:$AA,MATCH(Analyse!AI$8,Ponderation!$W:$W,0),MATCH(Analyse!$B$5,Ponderation!$W$2:$AA$2,0))*INDEX(DataBase!$1:$1048576,MATCH(Analyse!$F120,DataBase!$G:$G,0),MATCH(Analyse!AI$8,DataBase!$4:$4,0))</f>
        <v>10</v>
      </c>
      <c r="AJ120" s="19">
        <f>INDEX(Ponderation!$W:$AA,MATCH(Analyse!AJ$8,Ponderation!$W:$W,0),MATCH(Analyse!$B$5,Ponderation!$W$2:$AA$2,0))*INDEX(DataBase!$1:$1048576,MATCH(Analyse!$F120,DataBase!$G:$G,0),MATCH(Analyse!AJ$8,DataBase!$4:$4,0))</f>
        <v>0</v>
      </c>
      <c r="AK120" s="19">
        <f>INDEX(Ponderation!$W:$AA,MATCH(Analyse!AK$8,Ponderation!$W:$W,0),MATCH(Analyse!$B$5,Ponderation!$W$2:$AA$2,0))*INDEX(DataBase!$1:$1048576,MATCH(Analyse!$F120,DataBase!$G:$G,0),MATCH(Analyse!AK$8,DataBase!$4:$4,0))</f>
        <v>0</v>
      </c>
      <c r="AL120" s="19">
        <f>INDEX(Ponderation!$W:$AA,MATCH(Analyse!AL$8,Ponderation!$W:$W,0),MATCH(Analyse!$B$5,Ponderation!$W$2:$AA$2,0))*INDEX(DataBase!$1:$1048576,MATCH(Analyse!$F120,DataBase!$G:$G,0),MATCH(Analyse!AL$8,DataBase!$4:$4,0))</f>
        <v>0</v>
      </c>
      <c r="AM120" s="19">
        <f>INDEX(Ponderation!$W:$AA,MATCH(Analyse!AM$8,Ponderation!$W:$W,0),MATCH(Analyse!$B$5,Ponderation!$W$2:$AA$2,0))*INDEX(DataBase!$1:$1048576,MATCH(Analyse!$F120,DataBase!$G:$G,0),MATCH(Analyse!AM$8,DataBase!$4:$4,0))</f>
        <v>0</v>
      </c>
      <c r="AN120" s="19">
        <f>INDEX(Ponderation!$W:$AA,MATCH(Analyse!AN$8,Ponderation!$W:$W,0),MATCH(Analyse!$B$5,Ponderation!$W$2:$AA$2,0))*INDEX(DataBase!$1:$1048576,MATCH(Analyse!$F120,DataBase!$G:$G,0),MATCH(Analyse!AN$8,DataBase!$4:$4,0))</f>
        <v>0</v>
      </c>
      <c r="AO120" s="19">
        <f>INDEX(Ponderation!$W:$AA,MATCH(Analyse!AO$8,Ponderation!$W:$W,0),MATCH(Analyse!$B$5,Ponderation!$W$2:$AA$2,0))*INDEX(DataBase!$1:$1048576,MATCH(Analyse!$F120,DataBase!$G:$G,0),MATCH(Analyse!AO$8,DataBase!$4:$4,0))</f>
        <v>0</v>
      </c>
      <c r="AP120" s="19">
        <f>INDEX(Ponderation!$W:$AA,MATCH(Analyse!AP$8,Ponderation!$W:$W,0),MATCH(Analyse!$B$5,Ponderation!$W$2:$AA$2,0))*INDEX(DataBase!$1:$1048576,MATCH(Analyse!$F120,DataBase!$G:$G,0),MATCH(Analyse!AP$8,DataBase!$4:$4,0))</f>
        <v>0</v>
      </c>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c r="AKX120" s="1"/>
      <c r="AKY120" s="1"/>
      <c r="AKZ120" s="1"/>
      <c r="ALA120" s="1"/>
      <c r="ALB120" s="1"/>
      <c r="ALC120" s="1"/>
      <c r="ALD120" s="1"/>
      <c r="ALE120" s="1"/>
      <c r="ALF120" s="1"/>
      <c r="ALG120" s="1"/>
      <c r="ALH120" s="1"/>
      <c r="ALI120" s="1"/>
      <c r="ALJ120" s="1"/>
      <c r="ALK120" s="1"/>
      <c r="ALL120" s="1"/>
      <c r="ALM120" s="1"/>
      <c r="ALN120" s="1"/>
      <c r="ALO120" s="1"/>
      <c r="ALP120" s="1"/>
      <c r="ALQ120" s="1"/>
      <c r="ALR120" s="1"/>
      <c r="ALS120" s="1"/>
      <c r="ALT120" s="1"/>
      <c r="ALU120" s="1"/>
      <c r="ALV120"/>
      <c r="ALW120"/>
      <c r="ALX120"/>
    </row>
    <row r="121" spans="1:1012" ht="18">
      <c r="A121" s="112" t="str">
        <f>DataBase!B117</f>
        <v>Leuciscus cephalus</v>
      </c>
      <c r="B121" s="112" t="str">
        <f>DataBase!C117</f>
        <v>VTG</v>
      </c>
      <c r="C121" s="112" t="str">
        <f>DataBase!D117</f>
        <v>Continental</v>
      </c>
      <c r="D121" s="112" t="str">
        <f>DataBase!E117</f>
        <v>JM. Porcher</v>
      </c>
      <c r="E121" s="112" t="str">
        <f>DataBase!F117</f>
        <v>SEBIO</v>
      </c>
      <c r="F121" s="20" t="str">
        <f t="shared" si="2"/>
        <v>Leuciscus cephalus VTG</v>
      </c>
      <c r="G121" s="20">
        <f>_xlfn.RANK.EQ(H121,$H$9:$H$997,0)+COUNTIF(H$8:H120,H121)</f>
        <v>251</v>
      </c>
      <c r="H121" s="20">
        <f t="shared" si="3"/>
        <v>210</v>
      </c>
      <c r="I121" s="19">
        <f>INDEX(Ponderation!$W:$AA,MATCH(Analyse!I$8,Ponderation!$W:$W,0),MATCH(Analyse!$B$5,Ponderation!$W$2:$AA$2,0))*INDEX(DataBase!$1:$1048576,MATCH(Analyse!$F121,DataBase!$G:$G,0),MATCH(Analyse!I$8,DataBase!$4:$4,0))</f>
        <v>30</v>
      </c>
      <c r="J121" s="19">
        <f>INDEX(Ponderation!$W:$AA,MATCH(Analyse!J$8,Ponderation!$W:$W,0),MATCH(Analyse!$B$5,Ponderation!$W$2:$AA$2,0))*INDEX(DataBase!$1:$1048576,MATCH(Analyse!$F121,DataBase!$G:$G,0),MATCH(Analyse!J$8,DataBase!$4:$4,0))</f>
        <v>0</v>
      </c>
      <c r="K121" s="19">
        <f>INDEX(Ponderation!$W:$AA,MATCH(Analyse!K$8,Ponderation!$W:$W,0),MATCH(Analyse!$B$5,Ponderation!$W$2:$AA$2,0))*INDEX(DataBase!$1:$1048576,MATCH(Analyse!$F121,DataBase!$G:$G,0),MATCH(Analyse!K$8,DataBase!$4:$4,0))</f>
        <v>0</v>
      </c>
      <c r="L121" s="19">
        <f>INDEX(Ponderation!$W:$AA,MATCH(Analyse!L$8,Ponderation!$W:$W,0),MATCH(Analyse!$B$5,Ponderation!$W$2:$AA$2,0))*INDEX(DataBase!$1:$1048576,MATCH(Analyse!$F121,DataBase!$G:$G,0),MATCH(Analyse!L$8,DataBase!$4:$4,0))</f>
        <v>30</v>
      </c>
      <c r="M121" s="19">
        <f>INDEX(Ponderation!$W:$AA,MATCH(Analyse!M$8,Ponderation!$W:$W,0),MATCH(Analyse!$B$5,Ponderation!$W$2:$AA$2,0))*INDEX(DataBase!$1:$1048576,MATCH(Analyse!$F121,DataBase!$G:$G,0),MATCH(Analyse!M$8,DataBase!$4:$4,0))</f>
        <v>0</v>
      </c>
      <c r="N121" s="19">
        <f>INDEX(Ponderation!$W:$AA,MATCH(Analyse!N$8,Ponderation!$W:$W,0),MATCH(Analyse!$B$5,Ponderation!$W$2:$AA$2,0))*INDEX(DataBase!$1:$1048576,MATCH(Analyse!$F121,DataBase!$G:$G,0),MATCH(Analyse!N$8,DataBase!$4:$4,0))</f>
        <v>0</v>
      </c>
      <c r="O121" s="19">
        <f>INDEX(Ponderation!$W:$AA,MATCH(Analyse!O$8,Ponderation!$W:$W,0),MATCH(Analyse!$B$5,Ponderation!$W$2:$AA$2,0))*INDEX(DataBase!$1:$1048576,MATCH(Analyse!$F121,DataBase!$G:$G,0),MATCH(Analyse!O$8,DataBase!$4:$4,0))</f>
        <v>0</v>
      </c>
      <c r="P121" s="19">
        <f>INDEX(Ponderation!$W:$AA,MATCH(Analyse!P$8,Ponderation!$W:$W,0),MATCH(Analyse!$B$5,Ponderation!$W$2:$AA$2,0))*INDEX(DataBase!$1:$1048576,MATCH(Analyse!$F121,DataBase!$G:$G,0),MATCH(Analyse!P$8,DataBase!$4:$4,0))</f>
        <v>20</v>
      </c>
      <c r="Q121" s="19">
        <f>INDEX(Ponderation!$W:$AA,MATCH(Analyse!Q$8,Ponderation!$W:$W,0),MATCH(Analyse!$B$5,Ponderation!$W$2:$AA$2,0))*INDEX(DataBase!$1:$1048576,MATCH(Analyse!$F121,DataBase!$G:$G,0),MATCH(Analyse!Q$8,DataBase!$4:$4,0))</f>
        <v>0</v>
      </c>
      <c r="R121" s="19">
        <f>INDEX(Ponderation!$W:$AA,MATCH(Analyse!R$8,Ponderation!$W:$W,0),MATCH(Analyse!$B$5,Ponderation!$W$2:$AA$2,0))*INDEX(DataBase!$1:$1048576,MATCH(Analyse!$F121,DataBase!$G:$G,0),MATCH(Analyse!R$8,DataBase!$4:$4,0))</f>
        <v>30</v>
      </c>
      <c r="S121" s="19">
        <f>INDEX(Ponderation!$W:$AA,MATCH(Analyse!S$8,Ponderation!$W:$W,0),MATCH(Analyse!$B$5,Ponderation!$W$2:$AA$2,0))*INDEX(DataBase!$1:$1048576,MATCH(Analyse!$F121,DataBase!$G:$G,0),MATCH(Analyse!S$8,DataBase!$4:$4,0))</f>
        <v>0</v>
      </c>
      <c r="T121" s="19">
        <f>INDEX(Ponderation!$W:$AA,MATCH(Analyse!T$8,Ponderation!$W:$W,0),MATCH(Analyse!$B$5,Ponderation!$W$2:$AA$2,0))*INDEX(DataBase!$1:$1048576,MATCH(Analyse!$F121,DataBase!$G:$G,0),MATCH(Analyse!T$8,DataBase!$4:$4,0))</f>
        <v>0</v>
      </c>
      <c r="U121" s="19">
        <f>INDEX(Ponderation!$W:$AA,MATCH(Analyse!U$8,Ponderation!$W:$W,0),MATCH(Analyse!$B$5,Ponderation!$W$2:$AA$2,0))*INDEX(DataBase!$1:$1048576,MATCH(Analyse!$F121,DataBase!$G:$G,0),MATCH(Analyse!U$8,DataBase!$4:$4,0))</f>
        <v>0</v>
      </c>
      <c r="V121" s="19">
        <f>INDEX(Ponderation!$W:$AA,MATCH(Analyse!V$8,Ponderation!$W:$W,0),MATCH(Analyse!$B$5,Ponderation!$W$2:$AA$2,0))*INDEX(DataBase!$1:$1048576,MATCH(Analyse!$F121,DataBase!$G:$G,0),MATCH(Analyse!V$8,DataBase!$4:$4,0))</f>
        <v>0</v>
      </c>
      <c r="W121" s="19">
        <f>INDEX(Ponderation!$W:$AA,MATCH(Analyse!W$8,Ponderation!$W:$W,0),MATCH(Analyse!$B$5,Ponderation!$W$2:$AA$2,0))*INDEX(DataBase!$1:$1048576,MATCH(Analyse!$F121,DataBase!$G:$G,0),MATCH(Analyse!W$8,DataBase!$4:$4,0))</f>
        <v>0</v>
      </c>
      <c r="X121" s="19">
        <f>INDEX(Ponderation!$W:$AA,MATCH(Analyse!X$8,Ponderation!$W:$W,0),MATCH(Analyse!$B$5,Ponderation!$W$2:$AA$2,0))*INDEX(DataBase!$1:$1048576,MATCH(Analyse!$F121,DataBase!$G:$G,0),MATCH(Analyse!X$8,DataBase!$4:$4,0))</f>
        <v>0</v>
      </c>
      <c r="Y121" s="19">
        <f>INDEX(Ponderation!$W:$AA,MATCH(Analyse!Y$8,Ponderation!$W:$W,0),MATCH(Analyse!$B$5,Ponderation!$W$2:$AA$2,0))*INDEX(DataBase!$1:$1048576,MATCH(Analyse!$F121,DataBase!$G:$G,0),MATCH(Analyse!Y$8,DataBase!$4:$4,0))</f>
        <v>10</v>
      </c>
      <c r="Z121" s="19">
        <f>INDEX(Ponderation!$W:$AA,MATCH(Analyse!Z$8,Ponderation!$W:$W,0),MATCH(Analyse!$B$5,Ponderation!$W$2:$AA$2,0))*INDEX(DataBase!$1:$1048576,MATCH(Analyse!$F121,DataBase!$G:$G,0),MATCH(Analyse!Z$8,DataBase!$4:$4,0))</f>
        <v>10</v>
      </c>
      <c r="AA121" s="19">
        <f>INDEX(Ponderation!$W:$AA,MATCH(Analyse!AA$8,Ponderation!$W:$W,0),MATCH(Analyse!$B$5,Ponderation!$W$2:$AA$2,0))*INDEX(DataBase!$1:$1048576,MATCH(Analyse!$F121,DataBase!$G:$G,0),MATCH(Analyse!AA$8,DataBase!$4:$4,0))</f>
        <v>0</v>
      </c>
      <c r="AB121" s="19">
        <f>INDEX(Ponderation!$W:$AA,MATCH(Analyse!AB$8,Ponderation!$W:$W,0),MATCH(Analyse!$B$5,Ponderation!$W$2:$AA$2,0))*INDEX(DataBase!$1:$1048576,MATCH(Analyse!$F121,DataBase!$G:$G,0),MATCH(Analyse!AB$8,DataBase!$4:$4,0))</f>
        <v>0</v>
      </c>
      <c r="AC121" s="19">
        <f>INDEX(Ponderation!$W:$AA,MATCH(Analyse!AC$8,Ponderation!$W:$W,0),MATCH(Analyse!$B$5,Ponderation!$W$2:$AA$2,0))*INDEX(DataBase!$1:$1048576,MATCH(Analyse!$F121,DataBase!$G:$G,0),MATCH(Analyse!AC$8,DataBase!$4:$4,0))</f>
        <v>0</v>
      </c>
      <c r="AD121" s="19">
        <f>INDEX(Ponderation!$W:$AA,MATCH(Analyse!AD$8,Ponderation!$W:$W,0),MATCH(Analyse!$B$5,Ponderation!$W$2:$AA$2,0))*INDEX(DataBase!$1:$1048576,MATCH(Analyse!$F121,DataBase!$G:$G,0),MATCH(Analyse!AD$8,DataBase!$4:$4,0))</f>
        <v>30</v>
      </c>
      <c r="AE121" s="19">
        <f>INDEX(Ponderation!$W:$AA,MATCH(Analyse!AE$8,Ponderation!$W:$W,0),MATCH(Analyse!$B$5,Ponderation!$W$2:$AA$2,0))*INDEX(DataBase!$1:$1048576,MATCH(Analyse!$F121,DataBase!$G:$G,0),MATCH(Analyse!AE$8,DataBase!$4:$4,0))</f>
        <v>0</v>
      </c>
      <c r="AF121" s="19">
        <f>INDEX(Ponderation!$W:$AA,MATCH(Analyse!AF$8,Ponderation!$W:$W,0),MATCH(Analyse!$B$5,Ponderation!$W$2:$AA$2,0))*INDEX(DataBase!$1:$1048576,MATCH(Analyse!$F121,DataBase!$G:$G,0),MATCH(Analyse!AF$8,DataBase!$4:$4,0))</f>
        <v>0</v>
      </c>
      <c r="AG121" s="19">
        <f>INDEX(Ponderation!$W:$AA,MATCH(Analyse!AG$8,Ponderation!$W:$W,0),MATCH(Analyse!$B$5,Ponderation!$W$2:$AA$2,0))*INDEX(DataBase!$1:$1048576,MATCH(Analyse!$F121,DataBase!$G:$G,0),MATCH(Analyse!AG$8,DataBase!$4:$4,0))</f>
        <v>0</v>
      </c>
      <c r="AH121" s="19">
        <f>INDEX(Ponderation!$W:$AA,MATCH(Analyse!AH$8,Ponderation!$W:$W,0),MATCH(Analyse!$B$5,Ponderation!$W$2:$AA$2,0))*INDEX(DataBase!$1:$1048576,MATCH(Analyse!$F121,DataBase!$G:$G,0),MATCH(Analyse!AH$8,DataBase!$4:$4,0))</f>
        <v>0</v>
      </c>
      <c r="AI121" s="19">
        <f>INDEX(Ponderation!$W:$AA,MATCH(Analyse!AI$8,Ponderation!$W:$W,0),MATCH(Analyse!$B$5,Ponderation!$W$2:$AA$2,0))*INDEX(DataBase!$1:$1048576,MATCH(Analyse!$F121,DataBase!$G:$G,0),MATCH(Analyse!AI$8,DataBase!$4:$4,0))</f>
        <v>10</v>
      </c>
      <c r="AJ121" s="19">
        <f>INDEX(Ponderation!$W:$AA,MATCH(Analyse!AJ$8,Ponderation!$W:$W,0),MATCH(Analyse!$B$5,Ponderation!$W$2:$AA$2,0))*INDEX(DataBase!$1:$1048576,MATCH(Analyse!$F121,DataBase!$G:$G,0),MATCH(Analyse!AJ$8,DataBase!$4:$4,0))</f>
        <v>20</v>
      </c>
      <c r="AK121" s="19">
        <f>INDEX(Ponderation!$W:$AA,MATCH(Analyse!AK$8,Ponderation!$W:$W,0),MATCH(Analyse!$B$5,Ponderation!$W$2:$AA$2,0))*INDEX(DataBase!$1:$1048576,MATCH(Analyse!$F121,DataBase!$G:$G,0),MATCH(Analyse!AK$8,DataBase!$4:$4,0))</f>
        <v>0</v>
      </c>
      <c r="AL121" s="19">
        <f>INDEX(Ponderation!$W:$AA,MATCH(Analyse!AL$8,Ponderation!$W:$W,0),MATCH(Analyse!$B$5,Ponderation!$W$2:$AA$2,0))*INDEX(DataBase!$1:$1048576,MATCH(Analyse!$F121,DataBase!$G:$G,0),MATCH(Analyse!AL$8,DataBase!$4:$4,0))</f>
        <v>0</v>
      </c>
      <c r="AM121" s="19">
        <f>INDEX(Ponderation!$W:$AA,MATCH(Analyse!AM$8,Ponderation!$W:$W,0),MATCH(Analyse!$B$5,Ponderation!$W$2:$AA$2,0))*INDEX(DataBase!$1:$1048576,MATCH(Analyse!$F121,DataBase!$G:$G,0),MATCH(Analyse!AM$8,DataBase!$4:$4,0))</f>
        <v>20</v>
      </c>
      <c r="AN121" s="19">
        <f>INDEX(Ponderation!$W:$AA,MATCH(Analyse!AN$8,Ponderation!$W:$W,0),MATCH(Analyse!$B$5,Ponderation!$W$2:$AA$2,0))*INDEX(DataBase!$1:$1048576,MATCH(Analyse!$F121,DataBase!$G:$G,0),MATCH(Analyse!AN$8,DataBase!$4:$4,0))</f>
        <v>0</v>
      </c>
      <c r="AO121" s="19">
        <f>INDEX(Ponderation!$W:$AA,MATCH(Analyse!AO$8,Ponderation!$W:$W,0),MATCH(Analyse!$B$5,Ponderation!$W$2:$AA$2,0))*INDEX(DataBase!$1:$1048576,MATCH(Analyse!$F121,DataBase!$G:$G,0),MATCH(Analyse!AO$8,DataBase!$4:$4,0))</f>
        <v>0</v>
      </c>
      <c r="AP121" s="19">
        <f>INDEX(Ponderation!$W:$AA,MATCH(Analyse!AP$8,Ponderation!$W:$W,0),MATCH(Analyse!$B$5,Ponderation!$W$2:$AA$2,0))*INDEX(DataBase!$1:$1048576,MATCH(Analyse!$F121,DataBase!$G:$G,0),MATCH(Analyse!AP$8,DataBase!$4:$4,0))</f>
        <v>0</v>
      </c>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c r="ALW121"/>
      <c r="ALX121"/>
    </row>
    <row r="122" spans="1:1012" ht="18">
      <c r="A122" s="112" t="str">
        <f>DataBase!B118</f>
        <v>Leuciscus cephalus</v>
      </c>
      <c r="B122" s="112" t="str">
        <f>DataBase!C118</f>
        <v>GSHt</v>
      </c>
      <c r="C122" s="112" t="str">
        <f>DataBase!D118</f>
        <v>Continental</v>
      </c>
      <c r="D122" s="112" t="str">
        <f>DataBase!E118</f>
        <v>JM. Porcher</v>
      </c>
      <c r="E122" s="112" t="str">
        <f>DataBase!F118</f>
        <v>SEBIO</v>
      </c>
      <c r="F122" s="20" t="str">
        <f t="shared" si="2"/>
        <v>Leuciscus cephalus GSHt</v>
      </c>
      <c r="G122" s="20">
        <f>_xlfn.RANK.EQ(H122,$H$9:$H$997,0)+COUNTIF(H$8:H121,H122)</f>
        <v>313</v>
      </c>
      <c r="H122" s="20">
        <f t="shared" si="3"/>
        <v>180</v>
      </c>
      <c r="I122" s="19">
        <f>INDEX(Ponderation!$W:$AA,MATCH(Analyse!I$8,Ponderation!$W:$W,0),MATCH(Analyse!$B$5,Ponderation!$W$2:$AA$2,0))*INDEX(DataBase!$1:$1048576,MATCH(Analyse!$F122,DataBase!$G:$G,0),MATCH(Analyse!I$8,DataBase!$4:$4,0))</f>
        <v>0</v>
      </c>
      <c r="J122" s="19">
        <f>INDEX(Ponderation!$W:$AA,MATCH(Analyse!J$8,Ponderation!$W:$W,0),MATCH(Analyse!$B$5,Ponderation!$W$2:$AA$2,0))*INDEX(DataBase!$1:$1048576,MATCH(Analyse!$F122,DataBase!$G:$G,0),MATCH(Analyse!J$8,DataBase!$4:$4,0))</f>
        <v>20</v>
      </c>
      <c r="K122" s="19">
        <f>INDEX(Ponderation!$W:$AA,MATCH(Analyse!K$8,Ponderation!$W:$W,0),MATCH(Analyse!$B$5,Ponderation!$W$2:$AA$2,0))*INDEX(DataBase!$1:$1048576,MATCH(Analyse!$F122,DataBase!$G:$G,0),MATCH(Analyse!K$8,DataBase!$4:$4,0))</f>
        <v>0</v>
      </c>
      <c r="L122" s="19">
        <f>INDEX(Ponderation!$W:$AA,MATCH(Analyse!L$8,Ponderation!$W:$W,0),MATCH(Analyse!$B$5,Ponderation!$W$2:$AA$2,0))*INDEX(DataBase!$1:$1048576,MATCH(Analyse!$F122,DataBase!$G:$G,0),MATCH(Analyse!L$8,DataBase!$4:$4,0))</f>
        <v>0</v>
      </c>
      <c r="M122" s="19">
        <f>INDEX(Ponderation!$W:$AA,MATCH(Analyse!M$8,Ponderation!$W:$W,0),MATCH(Analyse!$B$5,Ponderation!$W$2:$AA$2,0))*INDEX(DataBase!$1:$1048576,MATCH(Analyse!$F122,DataBase!$G:$G,0),MATCH(Analyse!M$8,DataBase!$4:$4,0))</f>
        <v>0</v>
      </c>
      <c r="N122" s="19">
        <f>INDEX(Ponderation!$W:$AA,MATCH(Analyse!N$8,Ponderation!$W:$W,0),MATCH(Analyse!$B$5,Ponderation!$W$2:$AA$2,0))*INDEX(DataBase!$1:$1048576,MATCH(Analyse!$F122,DataBase!$G:$G,0),MATCH(Analyse!N$8,DataBase!$4:$4,0))</f>
        <v>10</v>
      </c>
      <c r="O122" s="19">
        <f>INDEX(Ponderation!$W:$AA,MATCH(Analyse!O$8,Ponderation!$W:$W,0),MATCH(Analyse!$B$5,Ponderation!$W$2:$AA$2,0))*INDEX(DataBase!$1:$1048576,MATCH(Analyse!$F122,DataBase!$G:$G,0),MATCH(Analyse!O$8,DataBase!$4:$4,0))</f>
        <v>0</v>
      </c>
      <c r="P122" s="19">
        <f>INDEX(Ponderation!$W:$AA,MATCH(Analyse!P$8,Ponderation!$W:$W,0),MATCH(Analyse!$B$5,Ponderation!$W$2:$AA$2,0))*INDEX(DataBase!$1:$1048576,MATCH(Analyse!$F122,DataBase!$G:$G,0),MATCH(Analyse!P$8,DataBase!$4:$4,0))</f>
        <v>20</v>
      </c>
      <c r="Q122" s="19">
        <f>INDEX(Ponderation!$W:$AA,MATCH(Analyse!Q$8,Ponderation!$W:$W,0),MATCH(Analyse!$B$5,Ponderation!$W$2:$AA$2,0))*INDEX(DataBase!$1:$1048576,MATCH(Analyse!$F122,DataBase!$G:$G,0),MATCH(Analyse!Q$8,DataBase!$4:$4,0))</f>
        <v>0</v>
      </c>
      <c r="R122" s="19">
        <f>INDEX(Ponderation!$W:$AA,MATCH(Analyse!R$8,Ponderation!$W:$W,0),MATCH(Analyse!$B$5,Ponderation!$W$2:$AA$2,0))*INDEX(DataBase!$1:$1048576,MATCH(Analyse!$F122,DataBase!$G:$G,0),MATCH(Analyse!R$8,DataBase!$4:$4,0))</f>
        <v>30</v>
      </c>
      <c r="S122" s="19">
        <f>INDEX(Ponderation!$W:$AA,MATCH(Analyse!S$8,Ponderation!$W:$W,0),MATCH(Analyse!$B$5,Ponderation!$W$2:$AA$2,0))*INDEX(DataBase!$1:$1048576,MATCH(Analyse!$F122,DataBase!$G:$G,0),MATCH(Analyse!S$8,DataBase!$4:$4,0))</f>
        <v>0</v>
      </c>
      <c r="T122" s="19">
        <f>INDEX(Ponderation!$W:$AA,MATCH(Analyse!T$8,Ponderation!$W:$W,0),MATCH(Analyse!$B$5,Ponderation!$W$2:$AA$2,0))*INDEX(DataBase!$1:$1048576,MATCH(Analyse!$F122,DataBase!$G:$G,0),MATCH(Analyse!T$8,DataBase!$4:$4,0))</f>
        <v>0</v>
      </c>
      <c r="U122" s="19">
        <f>INDEX(Ponderation!$W:$AA,MATCH(Analyse!U$8,Ponderation!$W:$W,0),MATCH(Analyse!$B$5,Ponderation!$W$2:$AA$2,0))*INDEX(DataBase!$1:$1048576,MATCH(Analyse!$F122,DataBase!$G:$G,0),MATCH(Analyse!U$8,DataBase!$4:$4,0))</f>
        <v>0</v>
      </c>
      <c r="V122" s="19">
        <f>INDEX(Ponderation!$W:$AA,MATCH(Analyse!V$8,Ponderation!$W:$W,0),MATCH(Analyse!$B$5,Ponderation!$W$2:$AA$2,0))*INDEX(DataBase!$1:$1048576,MATCH(Analyse!$F122,DataBase!$G:$G,0),MATCH(Analyse!V$8,DataBase!$4:$4,0))</f>
        <v>0</v>
      </c>
      <c r="W122" s="19">
        <f>INDEX(Ponderation!$W:$AA,MATCH(Analyse!W$8,Ponderation!$W:$W,0),MATCH(Analyse!$B$5,Ponderation!$W$2:$AA$2,0))*INDEX(DataBase!$1:$1048576,MATCH(Analyse!$F122,DataBase!$G:$G,0),MATCH(Analyse!W$8,DataBase!$4:$4,0))</f>
        <v>0</v>
      </c>
      <c r="X122" s="19">
        <f>INDEX(Ponderation!$W:$AA,MATCH(Analyse!X$8,Ponderation!$W:$W,0),MATCH(Analyse!$B$5,Ponderation!$W$2:$AA$2,0))*INDEX(DataBase!$1:$1048576,MATCH(Analyse!$F122,DataBase!$G:$G,0),MATCH(Analyse!X$8,DataBase!$4:$4,0))</f>
        <v>0</v>
      </c>
      <c r="Y122" s="19">
        <f>INDEX(Ponderation!$W:$AA,MATCH(Analyse!Y$8,Ponderation!$W:$W,0),MATCH(Analyse!$B$5,Ponderation!$W$2:$AA$2,0))*INDEX(DataBase!$1:$1048576,MATCH(Analyse!$F122,DataBase!$G:$G,0),MATCH(Analyse!Y$8,DataBase!$4:$4,0))</f>
        <v>10</v>
      </c>
      <c r="Z122" s="19">
        <f>INDEX(Ponderation!$W:$AA,MATCH(Analyse!Z$8,Ponderation!$W:$W,0),MATCH(Analyse!$B$5,Ponderation!$W$2:$AA$2,0))*INDEX(DataBase!$1:$1048576,MATCH(Analyse!$F122,DataBase!$G:$G,0),MATCH(Analyse!Z$8,DataBase!$4:$4,0))</f>
        <v>10</v>
      </c>
      <c r="AA122" s="19">
        <f>INDEX(Ponderation!$W:$AA,MATCH(Analyse!AA$8,Ponderation!$W:$W,0),MATCH(Analyse!$B$5,Ponderation!$W$2:$AA$2,0))*INDEX(DataBase!$1:$1048576,MATCH(Analyse!$F122,DataBase!$G:$G,0),MATCH(Analyse!AA$8,DataBase!$4:$4,0))</f>
        <v>0</v>
      </c>
      <c r="AB122" s="19">
        <f>INDEX(Ponderation!$W:$AA,MATCH(Analyse!AB$8,Ponderation!$W:$W,0),MATCH(Analyse!$B$5,Ponderation!$W$2:$AA$2,0))*INDEX(DataBase!$1:$1048576,MATCH(Analyse!$F122,DataBase!$G:$G,0),MATCH(Analyse!AB$8,DataBase!$4:$4,0))</f>
        <v>0</v>
      </c>
      <c r="AC122" s="19">
        <f>INDEX(Ponderation!$W:$AA,MATCH(Analyse!AC$8,Ponderation!$W:$W,0),MATCH(Analyse!$B$5,Ponderation!$W$2:$AA$2,0))*INDEX(DataBase!$1:$1048576,MATCH(Analyse!$F122,DataBase!$G:$G,0),MATCH(Analyse!AC$8,DataBase!$4:$4,0))</f>
        <v>0</v>
      </c>
      <c r="AD122" s="19">
        <f>INDEX(Ponderation!$W:$AA,MATCH(Analyse!AD$8,Ponderation!$W:$W,0),MATCH(Analyse!$B$5,Ponderation!$W$2:$AA$2,0))*INDEX(DataBase!$1:$1048576,MATCH(Analyse!$F122,DataBase!$G:$G,0),MATCH(Analyse!AD$8,DataBase!$4:$4,0))</f>
        <v>30</v>
      </c>
      <c r="AE122" s="19">
        <f>INDEX(Ponderation!$W:$AA,MATCH(Analyse!AE$8,Ponderation!$W:$W,0),MATCH(Analyse!$B$5,Ponderation!$W$2:$AA$2,0))*INDEX(DataBase!$1:$1048576,MATCH(Analyse!$F122,DataBase!$G:$G,0),MATCH(Analyse!AE$8,DataBase!$4:$4,0))</f>
        <v>0</v>
      </c>
      <c r="AF122" s="19">
        <f>INDEX(Ponderation!$W:$AA,MATCH(Analyse!AF$8,Ponderation!$W:$W,0),MATCH(Analyse!$B$5,Ponderation!$W$2:$AA$2,0))*INDEX(DataBase!$1:$1048576,MATCH(Analyse!$F122,DataBase!$G:$G,0),MATCH(Analyse!AF$8,DataBase!$4:$4,0))</f>
        <v>0</v>
      </c>
      <c r="AG122" s="19">
        <f>INDEX(Ponderation!$W:$AA,MATCH(Analyse!AG$8,Ponderation!$W:$W,0),MATCH(Analyse!$B$5,Ponderation!$W$2:$AA$2,0))*INDEX(DataBase!$1:$1048576,MATCH(Analyse!$F122,DataBase!$G:$G,0),MATCH(Analyse!AG$8,DataBase!$4:$4,0))</f>
        <v>0</v>
      </c>
      <c r="AH122" s="19">
        <f>INDEX(Ponderation!$W:$AA,MATCH(Analyse!AH$8,Ponderation!$W:$W,0),MATCH(Analyse!$B$5,Ponderation!$W$2:$AA$2,0))*INDEX(DataBase!$1:$1048576,MATCH(Analyse!$F122,DataBase!$G:$G,0),MATCH(Analyse!AH$8,DataBase!$4:$4,0))</f>
        <v>0</v>
      </c>
      <c r="AI122" s="19">
        <f>INDEX(Ponderation!$W:$AA,MATCH(Analyse!AI$8,Ponderation!$W:$W,0),MATCH(Analyse!$B$5,Ponderation!$W$2:$AA$2,0))*INDEX(DataBase!$1:$1048576,MATCH(Analyse!$F122,DataBase!$G:$G,0),MATCH(Analyse!AI$8,DataBase!$4:$4,0))</f>
        <v>10</v>
      </c>
      <c r="AJ122" s="19">
        <f>INDEX(Ponderation!$W:$AA,MATCH(Analyse!AJ$8,Ponderation!$W:$W,0),MATCH(Analyse!$B$5,Ponderation!$W$2:$AA$2,0))*INDEX(DataBase!$1:$1048576,MATCH(Analyse!$F122,DataBase!$G:$G,0),MATCH(Analyse!AJ$8,DataBase!$4:$4,0))</f>
        <v>20</v>
      </c>
      <c r="AK122" s="19">
        <f>INDEX(Ponderation!$W:$AA,MATCH(Analyse!AK$8,Ponderation!$W:$W,0),MATCH(Analyse!$B$5,Ponderation!$W$2:$AA$2,0))*INDEX(DataBase!$1:$1048576,MATCH(Analyse!$F122,DataBase!$G:$G,0),MATCH(Analyse!AK$8,DataBase!$4:$4,0))</f>
        <v>0</v>
      </c>
      <c r="AL122" s="19">
        <f>INDEX(Ponderation!$W:$AA,MATCH(Analyse!AL$8,Ponderation!$W:$W,0),MATCH(Analyse!$B$5,Ponderation!$W$2:$AA$2,0))*INDEX(DataBase!$1:$1048576,MATCH(Analyse!$F122,DataBase!$G:$G,0),MATCH(Analyse!AL$8,DataBase!$4:$4,0))</f>
        <v>0</v>
      </c>
      <c r="AM122" s="19">
        <f>INDEX(Ponderation!$W:$AA,MATCH(Analyse!AM$8,Ponderation!$W:$W,0),MATCH(Analyse!$B$5,Ponderation!$W$2:$AA$2,0))*INDEX(DataBase!$1:$1048576,MATCH(Analyse!$F122,DataBase!$G:$G,0),MATCH(Analyse!AM$8,DataBase!$4:$4,0))</f>
        <v>20</v>
      </c>
      <c r="AN122" s="19">
        <f>INDEX(Ponderation!$W:$AA,MATCH(Analyse!AN$8,Ponderation!$W:$W,0),MATCH(Analyse!$B$5,Ponderation!$W$2:$AA$2,0))*INDEX(DataBase!$1:$1048576,MATCH(Analyse!$F122,DataBase!$G:$G,0),MATCH(Analyse!AN$8,DataBase!$4:$4,0))</f>
        <v>0</v>
      </c>
      <c r="AO122" s="19">
        <f>INDEX(Ponderation!$W:$AA,MATCH(Analyse!AO$8,Ponderation!$W:$W,0),MATCH(Analyse!$B$5,Ponderation!$W$2:$AA$2,0))*INDEX(DataBase!$1:$1048576,MATCH(Analyse!$F122,DataBase!$G:$G,0),MATCH(Analyse!AO$8,DataBase!$4:$4,0))</f>
        <v>0</v>
      </c>
      <c r="AP122" s="19">
        <f>INDEX(Ponderation!$W:$AA,MATCH(Analyse!AP$8,Ponderation!$W:$W,0),MATCH(Analyse!$B$5,Ponderation!$W$2:$AA$2,0))*INDEX(DataBase!$1:$1048576,MATCH(Analyse!$F122,DataBase!$G:$G,0),MATCH(Analyse!AP$8,DataBase!$4:$4,0))</f>
        <v>0</v>
      </c>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c r="VQ122" s="1"/>
      <c r="VR122" s="1"/>
      <c r="VS122" s="1"/>
      <c r="VT122" s="1"/>
      <c r="VU122" s="1"/>
      <c r="VV122" s="1"/>
      <c r="VW122" s="1"/>
      <c r="VX122" s="1"/>
      <c r="VY122" s="1"/>
      <c r="VZ122" s="1"/>
      <c r="WA122" s="1"/>
      <c r="WB122" s="1"/>
      <c r="WC122" s="1"/>
      <c r="WD122" s="1"/>
      <c r="WE122" s="1"/>
      <c r="WF122" s="1"/>
      <c r="WG122" s="1"/>
      <c r="WH122" s="1"/>
      <c r="WI122" s="1"/>
      <c r="WJ122" s="1"/>
      <c r="WK122" s="1"/>
      <c r="WL122" s="1"/>
      <c r="WM122" s="1"/>
      <c r="WN122" s="1"/>
      <c r="WO122" s="1"/>
      <c r="WP122" s="1"/>
      <c r="WQ122" s="1"/>
      <c r="WR122" s="1"/>
      <c r="WS122" s="1"/>
      <c r="WT122" s="1"/>
      <c r="WU122" s="1"/>
      <c r="WV122" s="1"/>
      <c r="WW122" s="1"/>
      <c r="WX122" s="1"/>
      <c r="WY122" s="1"/>
      <c r="WZ122" s="1"/>
      <c r="XA122" s="1"/>
      <c r="XB122" s="1"/>
      <c r="XC122" s="1"/>
      <c r="XD122" s="1"/>
      <c r="XE122" s="1"/>
      <c r="XF122" s="1"/>
      <c r="XG122" s="1"/>
      <c r="XH122" s="1"/>
      <c r="XI122" s="1"/>
      <c r="XJ122" s="1"/>
      <c r="XK122" s="1"/>
      <c r="XL122" s="1"/>
      <c r="XM122" s="1"/>
      <c r="XN122" s="1"/>
      <c r="XO122" s="1"/>
      <c r="XP122" s="1"/>
      <c r="XQ122" s="1"/>
      <c r="XR122" s="1"/>
      <c r="XS122" s="1"/>
      <c r="XT122" s="1"/>
      <c r="XU122" s="1"/>
      <c r="XV122" s="1"/>
      <c r="XW122" s="1"/>
      <c r="XX122" s="1"/>
      <c r="XY122" s="1"/>
      <c r="XZ122" s="1"/>
      <c r="YA122" s="1"/>
      <c r="YB122" s="1"/>
      <c r="YC122" s="1"/>
      <c r="YD122" s="1"/>
      <c r="YE122" s="1"/>
      <c r="YF122" s="1"/>
      <c r="YG122" s="1"/>
      <c r="YH122" s="1"/>
      <c r="YI122" s="1"/>
      <c r="YJ122" s="1"/>
      <c r="YK122" s="1"/>
      <c r="YL122" s="1"/>
      <c r="YM122" s="1"/>
      <c r="YN122" s="1"/>
      <c r="YO122" s="1"/>
      <c r="YP122" s="1"/>
      <c r="YQ122" s="1"/>
      <c r="YR122" s="1"/>
      <c r="YS122" s="1"/>
      <c r="YT122" s="1"/>
      <c r="YU122" s="1"/>
      <c r="YV122" s="1"/>
      <c r="YW122" s="1"/>
      <c r="YX122" s="1"/>
      <c r="YY122" s="1"/>
      <c r="YZ122" s="1"/>
      <c r="ZA122" s="1"/>
      <c r="ZB122" s="1"/>
      <c r="ZC122" s="1"/>
      <c r="ZD122" s="1"/>
      <c r="ZE122" s="1"/>
      <c r="ZF122" s="1"/>
      <c r="ZG122" s="1"/>
      <c r="ZH122" s="1"/>
      <c r="ZI122" s="1"/>
      <c r="ZJ122" s="1"/>
      <c r="ZK122" s="1"/>
      <c r="ZL122" s="1"/>
      <c r="ZM122" s="1"/>
      <c r="ZN122" s="1"/>
      <c r="ZO122" s="1"/>
      <c r="ZP122" s="1"/>
      <c r="ZQ122" s="1"/>
      <c r="ZR122" s="1"/>
      <c r="ZS122" s="1"/>
      <c r="ZT122" s="1"/>
      <c r="ZU122" s="1"/>
      <c r="ZV122" s="1"/>
      <c r="ZW122" s="1"/>
      <c r="ZX122" s="1"/>
      <c r="ZY122" s="1"/>
      <c r="ZZ122" s="1"/>
      <c r="AAA122" s="1"/>
      <c r="AAB122" s="1"/>
      <c r="AAC122" s="1"/>
      <c r="AAD122" s="1"/>
      <c r="AAE122" s="1"/>
      <c r="AAF122" s="1"/>
      <c r="AAG122" s="1"/>
      <c r="AAH122" s="1"/>
      <c r="AAI122" s="1"/>
      <c r="AAJ122" s="1"/>
      <c r="AAK122" s="1"/>
      <c r="AAL122" s="1"/>
      <c r="AAM122" s="1"/>
      <c r="AAN122" s="1"/>
      <c r="AAO122" s="1"/>
      <c r="AAP122" s="1"/>
      <c r="AAQ122" s="1"/>
      <c r="AAR122" s="1"/>
      <c r="AAS122" s="1"/>
      <c r="AAT122" s="1"/>
      <c r="AAU122" s="1"/>
      <c r="AAV122" s="1"/>
      <c r="AAW122" s="1"/>
      <c r="AAX122" s="1"/>
      <c r="AAY122" s="1"/>
      <c r="AAZ122" s="1"/>
      <c r="ABA122" s="1"/>
      <c r="ABB122" s="1"/>
      <c r="ABC122" s="1"/>
      <c r="ABD122" s="1"/>
      <c r="ABE122" s="1"/>
      <c r="ABF122" s="1"/>
      <c r="ABG122" s="1"/>
      <c r="ABH122" s="1"/>
      <c r="ABI122" s="1"/>
      <c r="ABJ122" s="1"/>
      <c r="ABK122" s="1"/>
      <c r="ABL122" s="1"/>
      <c r="ABM122" s="1"/>
      <c r="ABN122" s="1"/>
      <c r="ABO122" s="1"/>
      <c r="ABP122" s="1"/>
      <c r="ABQ122" s="1"/>
      <c r="ABR122" s="1"/>
      <c r="ABS122" s="1"/>
      <c r="ABT122" s="1"/>
      <c r="ABU122" s="1"/>
      <c r="ABV122" s="1"/>
      <c r="ABW122" s="1"/>
      <c r="ABX122" s="1"/>
      <c r="ABY122" s="1"/>
      <c r="ABZ122" s="1"/>
      <c r="ACA122" s="1"/>
      <c r="ACB122" s="1"/>
      <c r="ACC122" s="1"/>
      <c r="ACD122" s="1"/>
      <c r="ACE122" s="1"/>
      <c r="ACF122" s="1"/>
      <c r="ACG122" s="1"/>
      <c r="ACH122" s="1"/>
      <c r="ACI122" s="1"/>
      <c r="ACJ122" s="1"/>
      <c r="ACK122" s="1"/>
      <c r="ACL122" s="1"/>
      <c r="ACM122" s="1"/>
      <c r="ACN122" s="1"/>
      <c r="ACO122" s="1"/>
      <c r="ACP122" s="1"/>
      <c r="ACQ122" s="1"/>
      <c r="ACR122" s="1"/>
      <c r="ACS122" s="1"/>
      <c r="ACT122" s="1"/>
      <c r="ACU122" s="1"/>
      <c r="ACV122" s="1"/>
      <c r="ACW122" s="1"/>
      <c r="ACX122" s="1"/>
      <c r="ACY122" s="1"/>
      <c r="ACZ122" s="1"/>
      <c r="ADA122" s="1"/>
      <c r="ADB122" s="1"/>
      <c r="ADC122" s="1"/>
      <c r="ADD122" s="1"/>
      <c r="ADE122" s="1"/>
      <c r="ADF122" s="1"/>
      <c r="ADG122" s="1"/>
      <c r="ADH122" s="1"/>
      <c r="ADI122" s="1"/>
      <c r="ADJ122" s="1"/>
      <c r="ADK122" s="1"/>
      <c r="ADL122" s="1"/>
      <c r="ADM122" s="1"/>
      <c r="ADN122" s="1"/>
      <c r="ADO122" s="1"/>
      <c r="ADP122" s="1"/>
      <c r="ADQ122" s="1"/>
      <c r="ADR122" s="1"/>
      <c r="ADS122" s="1"/>
      <c r="ADT122" s="1"/>
      <c r="ADU122" s="1"/>
      <c r="ADV122" s="1"/>
      <c r="ADW122" s="1"/>
      <c r="ADX122" s="1"/>
      <c r="ADY122" s="1"/>
      <c r="ADZ122" s="1"/>
      <c r="AEA122" s="1"/>
      <c r="AEB122" s="1"/>
      <c r="AEC122" s="1"/>
      <c r="AED122" s="1"/>
      <c r="AEE122" s="1"/>
      <c r="AEF122" s="1"/>
      <c r="AEG122" s="1"/>
      <c r="AEH122" s="1"/>
      <c r="AEI122" s="1"/>
      <c r="AEJ122" s="1"/>
      <c r="AEK122" s="1"/>
      <c r="AEL122" s="1"/>
      <c r="AEM122" s="1"/>
      <c r="AEN122" s="1"/>
      <c r="AEO122" s="1"/>
      <c r="AEP122" s="1"/>
      <c r="AEQ122" s="1"/>
      <c r="AER122" s="1"/>
      <c r="AES122" s="1"/>
      <c r="AET122" s="1"/>
      <c r="AEU122" s="1"/>
      <c r="AEV122" s="1"/>
      <c r="AEW122" s="1"/>
      <c r="AEX122" s="1"/>
      <c r="AEY122" s="1"/>
      <c r="AEZ122" s="1"/>
      <c r="AFA122" s="1"/>
      <c r="AFB122" s="1"/>
      <c r="AFC122" s="1"/>
      <c r="AFD122" s="1"/>
      <c r="AFE122" s="1"/>
      <c r="AFF122" s="1"/>
      <c r="AFG122" s="1"/>
      <c r="AFH122" s="1"/>
      <c r="AFI122" s="1"/>
      <c r="AFJ122" s="1"/>
      <c r="AFK122" s="1"/>
      <c r="AFL122" s="1"/>
      <c r="AFM122" s="1"/>
      <c r="AFN122" s="1"/>
      <c r="AFO122" s="1"/>
      <c r="AFP122" s="1"/>
      <c r="AFQ122" s="1"/>
      <c r="AFR122" s="1"/>
      <c r="AFS122" s="1"/>
      <c r="AFT122" s="1"/>
      <c r="AFU122" s="1"/>
      <c r="AFV122" s="1"/>
      <c r="AFW122" s="1"/>
      <c r="AFX122" s="1"/>
      <c r="AFY122" s="1"/>
      <c r="AFZ122" s="1"/>
      <c r="AGA122" s="1"/>
      <c r="AGB122" s="1"/>
      <c r="AGC122" s="1"/>
      <c r="AGD122" s="1"/>
      <c r="AGE122" s="1"/>
      <c r="AGF122" s="1"/>
      <c r="AGG122" s="1"/>
      <c r="AGH122" s="1"/>
      <c r="AGI122" s="1"/>
      <c r="AGJ122" s="1"/>
      <c r="AGK122" s="1"/>
      <c r="AGL122" s="1"/>
      <c r="AGM122" s="1"/>
      <c r="AGN122" s="1"/>
      <c r="AGO122" s="1"/>
      <c r="AGP122" s="1"/>
      <c r="AGQ122" s="1"/>
      <c r="AGR122" s="1"/>
      <c r="AGS122" s="1"/>
      <c r="AGT122" s="1"/>
      <c r="AGU122" s="1"/>
      <c r="AGV122" s="1"/>
      <c r="AGW122" s="1"/>
      <c r="AGX122" s="1"/>
      <c r="AGY122" s="1"/>
      <c r="AGZ122" s="1"/>
      <c r="AHA122" s="1"/>
      <c r="AHB122" s="1"/>
      <c r="AHC122" s="1"/>
      <c r="AHD122" s="1"/>
      <c r="AHE122" s="1"/>
      <c r="AHF122" s="1"/>
      <c r="AHG122" s="1"/>
      <c r="AHH122" s="1"/>
      <c r="AHI122" s="1"/>
      <c r="AHJ122" s="1"/>
      <c r="AHK122" s="1"/>
      <c r="AHL122" s="1"/>
      <c r="AHM122" s="1"/>
      <c r="AHN122" s="1"/>
      <c r="AHO122" s="1"/>
      <c r="AHP122" s="1"/>
      <c r="AHQ122" s="1"/>
      <c r="AHR122" s="1"/>
      <c r="AHS122" s="1"/>
      <c r="AHT122" s="1"/>
      <c r="AHU122" s="1"/>
      <c r="AHV122" s="1"/>
      <c r="AHW122" s="1"/>
      <c r="AHX122" s="1"/>
      <c r="AHY122" s="1"/>
      <c r="AHZ122" s="1"/>
      <c r="AIA122" s="1"/>
      <c r="AIB122" s="1"/>
      <c r="AIC122" s="1"/>
      <c r="AID122" s="1"/>
      <c r="AIE122" s="1"/>
      <c r="AIF122" s="1"/>
      <c r="AIG122" s="1"/>
      <c r="AIH122" s="1"/>
      <c r="AII122" s="1"/>
      <c r="AIJ122" s="1"/>
      <c r="AIK122" s="1"/>
      <c r="AIL122" s="1"/>
      <c r="AIM122" s="1"/>
      <c r="AIN122" s="1"/>
      <c r="AIO122" s="1"/>
      <c r="AIP122" s="1"/>
      <c r="AIQ122" s="1"/>
      <c r="AIR122" s="1"/>
      <c r="AIS122" s="1"/>
      <c r="AIT122" s="1"/>
      <c r="AIU122" s="1"/>
      <c r="AIV122" s="1"/>
      <c r="AIW122" s="1"/>
      <c r="AIX122" s="1"/>
      <c r="AIY122" s="1"/>
      <c r="AIZ122" s="1"/>
      <c r="AJA122" s="1"/>
      <c r="AJB122" s="1"/>
      <c r="AJC122" s="1"/>
      <c r="AJD122" s="1"/>
      <c r="AJE122" s="1"/>
      <c r="AJF122" s="1"/>
      <c r="AJG122" s="1"/>
      <c r="AJH122" s="1"/>
      <c r="AJI122" s="1"/>
      <c r="AJJ122" s="1"/>
      <c r="AJK122" s="1"/>
      <c r="AJL122" s="1"/>
      <c r="AJM122" s="1"/>
      <c r="AJN122" s="1"/>
      <c r="AJO122" s="1"/>
      <c r="AJP122" s="1"/>
      <c r="AJQ122" s="1"/>
      <c r="AJR122" s="1"/>
      <c r="AJS122" s="1"/>
      <c r="AJT122" s="1"/>
      <c r="AJU122" s="1"/>
      <c r="AJV122" s="1"/>
      <c r="AJW122" s="1"/>
      <c r="AJX122" s="1"/>
      <c r="AJY122" s="1"/>
      <c r="AJZ122" s="1"/>
      <c r="AKA122" s="1"/>
      <c r="AKB122" s="1"/>
      <c r="AKC122" s="1"/>
      <c r="AKD122" s="1"/>
      <c r="AKE122" s="1"/>
      <c r="AKF122" s="1"/>
      <c r="AKG122" s="1"/>
      <c r="AKH122" s="1"/>
      <c r="AKI122" s="1"/>
      <c r="AKJ122" s="1"/>
      <c r="AKK122" s="1"/>
      <c r="AKL122" s="1"/>
      <c r="AKM122" s="1"/>
      <c r="AKN122" s="1"/>
      <c r="AKO122" s="1"/>
      <c r="AKP122" s="1"/>
      <c r="AKQ122" s="1"/>
      <c r="AKR122" s="1"/>
      <c r="AKS122" s="1"/>
      <c r="AKT122" s="1"/>
      <c r="AKU122" s="1"/>
      <c r="AKV122" s="1"/>
      <c r="AKW122" s="1"/>
      <c r="AKX122" s="1"/>
      <c r="AKY122" s="1"/>
      <c r="AKZ122" s="1"/>
      <c r="ALA122" s="1"/>
      <c r="ALB122" s="1"/>
      <c r="ALC122" s="1"/>
      <c r="ALD122" s="1"/>
      <c r="ALE122" s="1"/>
      <c r="ALF122" s="1"/>
      <c r="ALG122" s="1"/>
      <c r="ALH122" s="1"/>
      <c r="ALI122" s="1"/>
      <c r="ALJ122" s="1"/>
      <c r="ALK122" s="1"/>
      <c r="ALL122" s="1"/>
      <c r="ALM122" s="1"/>
      <c r="ALN122" s="1"/>
      <c r="ALO122" s="1"/>
      <c r="ALP122" s="1"/>
      <c r="ALQ122" s="1"/>
      <c r="ALR122" s="1"/>
      <c r="ALS122" s="1"/>
      <c r="ALT122" s="1"/>
      <c r="ALU122" s="1"/>
      <c r="ALV122"/>
      <c r="ALW122"/>
      <c r="ALX122"/>
    </row>
    <row r="123" spans="1:1012" ht="18">
      <c r="A123" s="112" t="str">
        <f>DataBase!B119</f>
        <v>Leuciscus cephalus</v>
      </c>
      <c r="B123" s="112" t="str">
        <f>DataBase!C119</f>
        <v>Catalase</v>
      </c>
      <c r="C123" s="112" t="str">
        <f>DataBase!D119</f>
        <v>Continental</v>
      </c>
      <c r="D123" s="112" t="str">
        <f>DataBase!E119</f>
        <v>JM. Porcher</v>
      </c>
      <c r="E123" s="112" t="str">
        <f>DataBase!F119</f>
        <v>SEBIO</v>
      </c>
      <c r="F123" s="20" t="str">
        <f t="shared" si="2"/>
        <v>Leuciscus cephalus Catalase</v>
      </c>
      <c r="G123" s="20">
        <f>_xlfn.RANK.EQ(H123,$H$9:$H$997,0)+COUNTIF(H$8:H122,H123)</f>
        <v>314</v>
      </c>
      <c r="H123" s="20">
        <f t="shared" si="3"/>
        <v>180</v>
      </c>
      <c r="I123" s="19">
        <f>INDEX(Ponderation!$W:$AA,MATCH(Analyse!I$8,Ponderation!$W:$W,0),MATCH(Analyse!$B$5,Ponderation!$W$2:$AA$2,0))*INDEX(DataBase!$1:$1048576,MATCH(Analyse!$F123,DataBase!$G:$G,0),MATCH(Analyse!I$8,DataBase!$4:$4,0))</f>
        <v>0</v>
      </c>
      <c r="J123" s="19">
        <f>INDEX(Ponderation!$W:$AA,MATCH(Analyse!J$8,Ponderation!$W:$W,0),MATCH(Analyse!$B$5,Ponderation!$W$2:$AA$2,0))*INDEX(DataBase!$1:$1048576,MATCH(Analyse!$F123,DataBase!$G:$G,0),MATCH(Analyse!J$8,DataBase!$4:$4,0))</f>
        <v>20</v>
      </c>
      <c r="K123" s="19">
        <f>INDEX(Ponderation!$W:$AA,MATCH(Analyse!K$8,Ponderation!$W:$W,0),MATCH(Analyse!$B$5,Ponderation!$W$2:$AA$2,0))*INDEX(DataBase!$1:$1048576,MATCH(Analyse!$F123,DataBase!$G:$G,0),MATCH(Analyse!K$8,DataBase!$4:$4,0))</f>
        <v>0</v>
      </c>
      <c r="L123" s="19">
        <f>INDEX(Ponderation!$W:$AA,MATCH(Analyse!L$8,Ponderation!$W:$W,0),MATCH(Analyse!$B$5,Ponderation!$W$2:$AA$2,0))*INDEX(DataBase!$1:$1048576,MATCH(Analyse!$F123,DataBase!$G:$G,0),MATCH(Analyse!L$8,DataBase!$4:$4,0))</f>
        <v>0</v>
      </c>
      <c r="M123" s="19">
        <f>INDEX(Ponderation!$W:$AA,MATCH(Analyse!M$8,Ponderation!$W:$W,0),MATCH(Analyse!$B$5,Ponderation!$W$2:$AA$2,0))*INDEX(DataBase!$1:$1048576,MATCH(Analyse!$F123,DataBase!$G:$G,0),MATCH(Analyse!M$8,DataBase!$4:$4,0))</f>
        <v>0</v>
      </c>
      <c r="N123" s="19">
        <f>INDEX(Ponderation!$W:$AA,MATCH(Analyse!N$8,Ponderation!$W:$W,0),MATCH(Analyse!$B$5,Ponderation!$W$2:$AA$2,0))*INDEX(DataBase!$1:$1048576,MATCH(Analyse!$F123,DataBase!$G:$G,0),MATCH(Analyse!N$8,DataBase!$4:$4,0))</f>
        <v>10</v>
      </c>
      <c r="O123" s="19">
        <f>INDEX(Ponderation!$W:$AA,MATCH(Analyse!O$8,Ponderation!$W:$W,0),MATCH(Analyse!$B$5,Ponderation!$W$2:$AA$2,0))*INDEX(DataBase!$1:$1048576,MATCH(Analyse!$F123,DataBase!$G:$G,0),MATCH(Analyse!O$8,DataBase!$4:$4,0))</f>
        <v>0</v>
      </c>
      <c r="P123" s="19">
        <f>INDEX(Ponderation!$W:$AA,MATCH(Analyse!P$8,Ponderation!$W:$W,0),MATCH(Analyse!$B$5,Ponderation!$W$2:$AA$2,0))*INDEX(DataBase!$1:$1048576,MATCH(Analyse!$F123,DataBase!$G:$G,0),MATCH(Analyse!P$8,DataBase!$4:$4,0))</f>
        <v>20</v>
      </c>
      <c r="Q123" s="19">
        <f>INDEX(Ponderation!$W:$AA,MATCH(Analyse!Q$8,Ponderation!$W:$W,0),MATCH(Analyse!$B$5,Ponderation!$W$2:$AA$2,0))*INDEX(DataBase!$1:$1048576,MATCH(Analyse!$F123,DataBase!$G:$G,0),MATCH(Analyse!Q$8,DataBase!$4:$4,0))</f>
        <v>0</v>
      </c>
      <c r="R123" s="19">
        <f>INDEX(Ponderation!$W:$AA,MATCH(Analyse!R$8,Ponderation!$W:$W,0),MATCH(Analyse!$B$5,Ponderation!$W$2:$AA$2,0))*INDEX(DataBase!$1:$1048576,MATCH(Analyse!$F123,DataBase!$G:$G,0),MATCH(Analyse!R$8,DataBase!$4:$4,0))</f>
        <v>30</v>
      </c>
      <c r="S123" s="19">
        <f>INDEX(Ponderation!$W:$AA,MATCH(Analyse!S$8,Ponderation!$W:$W,0),MATCH(Analyse!$B$5,Ponderation!$W$2:$AA$2,0))*INDEX(DataBase!$1:$1048576,MATCH(Analyse!$F123,DataBase!$G:$G,0),MATCH(Analyse!S$8,DataBase!$4:$4,0))</f>
        <v>0</v>
      </c>
      <c r="T123" s="19">
        <f>INDEX(Ponderation!$W:$AA,MATCH(Analyse!T$8,Ponderation!$W:$W,0),MATCH(Analyse!$B$5,Ponderation!$W$2:$AA$2,0))*INDEX(DataBase!$1:$1048576,MATCH(Analyse!$F123,DataBase!$G:$G,0),MATCH(Analyse!T$8,DataBase!$4:$4,0))</f>
        <v>0</v>
      </c>
      <c r="U123" s="19">
        <f>INDEX(Ponderation!$W:$AA,MATCH(Analyse!U$8,Ponderation!$W:$W,0),MATCH(Analyse!$B$5,Ponderation!$W$2:$AA$2,0))*INDEX(DataBase!$1:$1048576,MATCH(Analyse!$F123,DataBase!$G:$G,0),MATCH(Analyse!U$8,DataBase!$4:$4,0))</f>
        <v>0</v>
      </c>
      <c r="V123" s="19">
        <f>INDEX(Ponderation!$W:$AA,MATCH(Analyse!V$8,Ponderation!$W:$W,0),MATCH(Analyse!$B$5,Ponderation!$W$2:$AA$2,0))*INDEX(DataBase!$1:$1048576,MATCH(Analyse!$F123,DataBase!$G:$G,0),MATCH(Analyse!V$8,DataBase!$4:$4,0))</f>
        <v>0</v>
      </c>
      <c r="W123" s="19">
        <f>INDEX(Ponderation!$W:$AA,MATCH(Analyse!W$8,Ponderation!$W:$W,0),MATCH(Analyse!$B$5,Ponderation!$W$2:$AA$2,0))*INDEX(DataBase!$1:$1048576,MATCH(Analyse!$F123,DataBase!$G:$G,0),MATCH(Analyse!W$8,DataBase!$4:$4,0))</f>
        <v>0</v>
      </c>
      <c r="X123" s="19">
        <f>INDEX(Ponderation!$W:$AA,MATCH(Analyse!X$8,Ponderation!$W:$W,0),MATCH(Analyse!$B$5,Ponderation!$W$2:$AA$2,0))*INDEX(DataBase!$1:$1048576,MATCH(Analyse!$F123,DataBase!$G:$G,0),MATCH(Analyse!X$8,DataBase!$4:$4,0))</f>
        <v>0</v>
      </c>
      <c r="Y123" s="19">
        <f>INDEX(Ponderation!$W:$AA,MATCH(Analyse!Y$8,Ponderation!$W:$W,0),MATCH(Analyse!$B$5,Ponderation!$W$2:$AA$2,0))*INDEX(DataBase!$1:$1048576,MATCH(Analyse!$F123,DataBase!$G:$G,0),MATCH(Analyse!Y$8,DataBase!$4:$4,0))</f>
        <v>10</v>
      </c>
      <c r="Z123" s="19">
        <f>INDEX(Ponderation!$W:$AA,MATCH(Analyse!Z$8,Ponderation!$W:$W,0),MATCH(Analyse!$B$5,Ponderation!$W$2:$AA$2,0))*INDEX(DataBase!$1:$1048576,MATCH(Analyse!$F123,DataBase!$G:$G,0),MATCH(Analyse!Z$8,DataBase!$4:$4,0))</f>
        <v>10</v>
      </c>
      <c r="AA123" s="19">
        <f>INDEX(Ponderation!$W:$AA,MATCH(Analyse!AA$8,Ponderation!$W:$W,0),MATCH(Analyse!$B$5,Ponderation!$W$2:$AA$2,0))*INDEX(DataBase!$1:$1048576,MATCH(Analyse!$F123,DataBase!$G:$G,0),MATCH(Analyse!AA$8,DataBase!$4:$4,0))</f>
        <v>0</v>
      </c>
      <c r="AB123" s="19">
        <f>INDEX(Ponderation!$W:$AA,MATCH(Analyse!AB$8,Ponderation!$W:$W,0),MATCH(Analyse!$B$5,Ponderation!$W$2:$AA$2,0))*INDEX(DataBase!$1:$1048576,MATCH(Analyse!$F123,DataBase!$G:$G,0),MATCH(Analyse!AB$8,DataBase!$4:$4,0))</f>
        <v>0</v>
      </c>
      <c r="AC123" s="19">
        <f>INDEX(Ponderation!$W:$AA,MATCH(Analyse!AC$8,Ponderation!$W:$W,0),MATCH(Analyse!$B$5,Ponderation!$W$2:$AA$2,0))*INDEX(DataBase!$1:$1048576,MATCH(Analyse!$F123,DataBase!$G:$G,0),MATCH(Analyse!AC$8,DataBase!$4:$4,0))</f>
        <v>0</v>
      </c>
      <c r="AD123" s="19">
        <f>INDEX(Ponderation!$W:$AA,MATCH(Analyse!AD$8,Ponderation!$W:$W,0),MATCH(Analyse!$B$5,Ponderation!$W$2:$AA$2,0))*INDEX(DataBase!$1:$1048576,MATCH(Analyse!$F123,DataBase!$G:$G,0),MATCH(Analyse!AD$8,DataBase!$4:$4,0))</f>
        <v>30</v>
      </c>
      <c r="AE123" s="19">
        <f>INDEX(Ponderation!$W:$AA,MATCH(Analyse!AE$8,Ponderation!$W:$W,0),MATCH(Analyse!$B$5,Ponderation!$W$2:$AA$2,0))*INDEX(DataBase!$1:$1048576,MATCH(Analyse!$F123,DataBase!$G:$G,0),MATCH(Analyse!AE$8,DataBase!$4:$4,0))</f>
        <v>0</v>
      </c>
      <c r="AF123" s="19">
        <f>INDEX(Ponderation!$W:$AA,MATCH(Analyse!AF$8,Ponderation!$W:$W,0),MATCH(Analyse!$B$5,Ponderation!$W$2:$AA$2,0))*INDEX(DataBase!$1:$1048576,MATCH(Analyse!$F123,DataBase!$G:$G,0),MATCH(Analyse!AF$8,DataBase!$4:$4,0))</f>
        <v>0</v>
      </c>
      <c r="AG123" s="19">
        <f>INDEX(Ponderation!$W:$AA,MATCH(Analyse!AG$8,Ponderation!$W:$W,0),MATCH(Analyse!$B$5,Ponderation!$W$2:$AA$2,0))*INDEX(DataBase!$1:$1048576,MATCH(Analyse!$F123,DataBase!$G:$G,0),MATCH(Analyse!AG$8,DataBase!$4:$4,0))</f>
        <v>0</v>
      </c>
      <c r="AH123" s="19">
        <f>INDEX(Ponderation!$W:$AA,MATCH(Analyse!AH$8,Ponderation!$W:$W,0),MATCH(Analyse!$B$5,Ponderation!$W$2:$AA$2,0))*INDEX(DataBase!$1:$1048576,MATCH(Analyse!$F123,DataBase!$G:$G,0),MATCH(Analyse!AH$8,DataBase!$4:$4,0))</f>
        <v>0</v>
      </c>
      <c r="AI123" s="19">
        <f>INDEX(Ponderation!$W:$AA,MATCH(Analyse!AI$8,Ponderation!$W:$W,0),MATCH(Analyse!$B$5,Ponderation!$W$2:$AA$2,0))*INDEX(DataBase!$1:$1048576,MATCH(Analyse!$F123,DataBase!$G:$G,0),MATCH(Analyse!AI$8,DataBase!$4:$4,0))</f>
        <v>10</v>
      </c>
      <c r="AJ123" s="19">
        <f>INDEX(Ponderation!$W:$AA,MATCH(Analyse!AJ$8,Ponderation!$W:$W,0),MATCH(Analyse!$B$5,Ponderation!$W$2:$AA$2,0))*INDEX(DataBase!$1:$1048576,MATCH(Analyse!$F123,DataBase!$G:$G,0),MATCH(Analyse!AJ$8,DataBase!$4:$4,0))</f>
        <v>20</v>
      </c>
      <c r="AK123" s="19">
        <f>INDEX(Ponderation!$W:$AA,MATCH(Analyse!AK$8,Ponderation!$W:$W,0),MATCH(Analyse!$B$5,Ponderation!$W$2:$AA$2,0))*INDEX(DataBase!$1:$1048576,MATCH(Analyse!$F123,DataBase!$G:$G,0),MATCH(Analyse!AK$8,DataBase!$4:$4,0))</f>
        <v>0</v>
      </c>
      <c r="AL123" s="19">
        <f>INDEX(Ponderation!$W:$AA,MATCH(Analyse!AL$8,Ponderation!$W:$W,0),MATCH(Analyse!$B$5,Ponderation!$W$2:$AA$2,0))*INDEX(DataBase!$1:$1048576,MATCH(Analyse!$F123,DataBase!$G:$G,0),MATCH(Analyse!AL$8,DataBase!$4:$4,0))</f>
        <v>0</v>
      </c>
      <c r="AM123" s="19">
        <f>INDEX(Ponderation!$W:$AA,MATCH(Analyse!AM$8,Ponderation!$W:$W,0),MATCH(Analyse!$B$5,Ponderation!$W$2:$AA$2,0))*INDEX(DataBase!$1:$1048576,MATCH(Analyse!$F123,DataBase!$G:$G,0),MATCH(Analyse!AM$8,DataBase!$4:$4,0))</f>
        <v>20</v>
      </c>
      <c r="AN123" s="19">
        <f>INDEX(Ponderation!$W:$AA,MATCH(Analyse!AN$8,Ponderation!$W:$W,0),MATCH(Analyse!$B$5,Ponderation!$W$2:$AA$2,0))*INDEX(DataBase!$1:$1048576,MATCH(Analyse!$F123,DataBase!$G:$G,0),MATCH(Analyse!AN$8,DataBase!$4:$4,0))</f>
        <v>0</v>
      </c>
      <c r="AO123" s="19">
        <f>INDEX(Ponderation!$W:$AA,MATCH(Analyse!AO$8,Ponderation!$W:$W,0),MATCH(Analyse!$B$5,Ponderation!$W$2:$AA$2,0))*INDEX(DataBase!$1:$1048576,MATCH(Analyse!$F123,DataBase!$G:$G,0),MATCH(Analyse!AO$8,DataBase!$4:$4,0))</f>
        <v>0</v>
      </c>
      <c r="AP123" s="19">
        <f>INDEX(Ponderation!$W:$AA,MATCH(Analyse!AP$8,Ponderation!$W:$W,0),MATCH(Analyse!$B$5,Ponderation!$W$2:$AA$2,0))*INDEX(DataBase!$1:$1048576,MATCH(Analyse!$F123,DataBase!$G:$G,0),MATCH(Analyse!AP$8,DataBase!$4:$4,0))</f>
        <v>0</v>
      </c>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c r="ALW123"/>
      <c r="ALX123"/>
    </row>
    <row r="124" spans="1:1012" ht="18">
      <c r="A124" s="112" t="str">
        <f>DataBase!B120</f>
        <v>Leuciscus cephalus</v>
      </c>
      <c r="B124" s="112" t="str">
        <f>DataBase!C120</f>
        <v>SOD</v>
      </c>
      <c r="C124" s="112" t="str">
        <f>DataBase!D120</f>
        <v>Continental</v>
      </c>
      <c r="D124" s="112" t="str">
        <f>DataBase!E120</f>
        <v>JM. Porcher</v>
      </c>
      <c r="E124" s="112" t="str">
        <f>DataBase!F120</f>
        <v>SEBIO</v>
      </c>
      <c r="F124" s="20" t="str">
        <f t="shared" si="2"/>
        <v>Leuciscus cephalus SOD</v>
      </c>
      <c r="G124" s="20">
        <f>_xlfn.RANK.EQ(H124,$H$9:$H$997,0)+COUNTIF(H$8:H123,H124)</f>
        <v>315</v>
      </c>
      <c r="H124" s="20">
        <f t="shared" si="3"/>
        <v>180</v>
      </c>
      <c r="I124" s="19">
        <f>INDEX(Ponderation!$W:$AA,MATCH(Analyse!I$8,Ponderation!$W:$W,0),MATCH(Analyse!$B$5,Ponderation!$W$2:$AA$2,0))*INDEX(DataBase!$1:$1048576,MATCH(Analyse!$F124,DataBase!$G:$G,0),MATCH(Analyse!I$8,DataBase!$4:$4,0))</f>
        <v>0</v>
      </c>
      <c r="J124" s="19">
        <f>INDEX(Ponderation!$W:$AA,MATCH(Analyse!J$8,Ponderation!$W:$W,0),MATCH(Analyse!$B$5,Ponderation!$W$2:$AA$2,0))*INDEX(DataBase!$1:$1048576,MATCH(Analyse!$F124,DataBase!$G:$G,0),MATCH(Analyse!J$8,DataBase!$4:$4,0))</f>
        <v>20</v>
      </c>
      <c r="K124" s="19">
        <f>INDEX(Ponderation!$W:$AA,MATCH(Analyse!K$8,Ponderation!$W:$W,0),MATCH(Analyse!$B$5,Ponderation!$W$2:$AA$2,0))*INDEX(DataBase!$1:$1048576,MATCH(Analyse!$F124,DataBase!$G:$G,0),MATCH(Analyse!K$8,DataBase!$4:$4,0))</f>
        <v>0</v>
      </c>
      <c r="L124" s="19">
        <f>INDEX(Ponderation!$W:$AA,MATCH(Analyse!L$8,Ponderation!$W:$W,0),MATCH(Analyse!$B$5,Ponderation!$W$2:$AA$2,0))*INDEX(DataBase!$1:$1048576,MATCH(Analyse!$F124,DataBase!$G:$G,0),MATCH(Analyse!L$8,DataBase!$4:$4,0))</f>
        <v>0</v>
      </c>
      <c r="M124" s="19">
        <f>INDEX(Ponderation!$W:$AA,MATCH(Analyse!M$8,Ponderation!$W:$W,0),MATCH(Analyse!$B$5,Ponderation!$W$2:$AA$2,0))*INDEX(DataBase!$1:$1048576,MATCH(Analyse!$F124,DataBase!$G:$G,0),MATCH(Analyse!M$8,DataBase!$4:$4,0))</f>
        <v>0</v>
      </c>
      <c r="N124" s="19">
        <f>INDEX(Ponderation!$W:$AA,MATCH(Analyse!N$8,Ponderation!$W:$W,0),MATCH(Analyse!$B$5,Ponderation!$W$2:$AA$2,0))*INDEX(DataBase!$1:$1048576,MATCH(Analyse!$F124,DataBase!$G:$G,0),MATCH(Analyse!N$8,DataBase!$4:$4,0))</f>
        <v>10</v>
      </c>
      <c r="O124" s="19">
        <f>INDEX(Ponderation!$W:$AA,MATCH(Analyse!O$8,Ponderation!$W:$W,0),MATCH(Analyse!$B$5,Ponderation!$W$2:$AA$2,0))*INDEX(DataBase!$1:$1048576,MATCH(Analyse!$F124,DataBase!$G:$G,0),MATCH(Analyse!O$8,DataBase!$4:$4,0))</f>
        <v>0</v>
      </c>
      <c r="P124" s="19">
        <f>INDEX(Ponderation!$W:$AA,MATCH(Analyse!P$8,Ponderation!$W:$W,0),MATCH(Analyse!$B$5,Ponderation!$W$2:$AA$2,0))*INDEX(DataBase!$1:$1048576,MATCH(Analyse!$F124,DataBase!$G:$G,0),MATCH(Analyse!P$8,DataBase!$4:$4,0))</f>
        <v>20</v>
      </c>
      <c r="Q124" s="19">
        <f>INDEX(Ponderation!$W:$AA,MATCH(Analyse!Q$8,Ponderation!$W:$W,0),MATCH(Analyse!$B$5,Ponderation!$W$2:$AA$2,0))*INDEX(DataBase!$1:$1048576,MATCH(Analyse!$F124,DataBase!$G:$G,0),MATCH(Analyse!Q$8,DataBase!$4:$4,0))</f>
        <v>0</v>
      </c>
      <c r="R124" s="19">
        <f>INDEX(Ponderation!$W:$AA,MATCH(Analyse!R$8,Ponderation!$W:$W,0),MATCH(Analyse!$B$5,Ponderation!$W$2:$AA$2,0))*INDEX(DataBase!$1:$1048576,MATCH(Analyse!$F124,DataBase!$G:$G,0),MATCH(Analyse!R$8,DataBase!$4:$4,0))</f>
        <v>30</v>
      </c>
      <c r="S124" s="19">
        <f>INDEX(Ponderation!$W:$AA,MATCH(Analyse!S$8,Ponderation!$W:$W,0),MATCH(Analyse!$B$5,Ponderation!$W$2:$AA$2,0))*INDEX(DataBase!$1:$1048576,MATCH(Analyse!$F124,DataBase!$G:$G,0),MATCH(Analyse!S$8,DataBase!$4:$4,0))</f>
        <v>0</v>
      </c>
      <c r="T124" s="19">
        <f>INDEX(Ponderation!$W:$AA,MATCH(Analyse!T$8,Ponderation!$W:$W,0),MATCH(Analyse!$B$5,Ponderation!$W$2:$AA$2,0))*INDEX(DataBase!$1:$1048576,MATCH(Analyse!$F124,DataBase!$G:$G,0),MATCH(Analyse!T$8,DataBase!$4:$4,0))</f>
        <v>0</v>
      </c>
      <c r="U124" s="19">
        <f>INDEX(Ponderation!$W:$AA,MATCH(Analyse!U$8,Ponderation!$W:$W,0),MATCH(Analyse!$B$5,Ponderation!$W$2:$AA$2,0))*INDEX(DataBase!$1:$1048576,MATCH(Analyse!$F124,DataBase!$G:$G,0),MATCH(Analyse!U$8,DataBase!$4:$4,0))</f>
        <v>0</v>
      </c>
      <c r="V124" s="19">
        <f>INDEX(Ponderation!$W:$AA,MATCH(Analyse!V$8,Ponderation!$W:$W,0),MATCH(Analyse!$B$5,Ponderation!$W$2:$AA$2,0))*INDEX(DataBase!$1:$1048576,MATCH(Analyse!$F124,DataBase!$G:$G,0),MATCH(Analyse!V$8,DataBase!$4:$4,0))</f>
        <v>0</v>
      </c>
      <c r="W124" s="19">
        <f>INDEX(Ponderation!$W:$AA,MATCH(Analyse!W$8,Ponderation!$W:$W,0),MATCH(Analyse!$B$5,Ponderation!$W$2:$AA$2,0))*INDEX(DataBase!$1:$1048576,MATCH(Analyse!$F124,DataBase!$G:$G,0),MATCH(Analyse!W$8,DataBase!$4:$4,0))</f>
        <v>0</v>
      </c>
      <c r="X124" s="19">
        <f>INDEX(Ponderation!$W:$AA,MATCH(Analyse!X$8,Ponderation!$W:$W,0),MATCH(Analyse!$B$5,Ponderation!$W$2:$AA$2,0))*INDEX(DataBase!$1:$1048576,MATCH(Analyse!$F124,DataBase!$G:$G,0),MATCH(Analyse!X$8,DataBase!$4:$4,0))</f>
        <v>0</v>
      </c>
      <c r="Y124" s="19">
        <f>INDEX(Ponderation!$W:$AA,MATCH(Analyse!Y$8,Ponderation!$W:$W,0),MATCH(Analyse!$B$5,Ponderation!$W$2:$AA$2,0))*INDEX(DataBase!$1:$1048576,MATCH(Analyse!$F124,DataBase!$G:$G,0),MATCH(Analyse!Y$8,DataBase!$4:$4,0))</f>
        <v>10</v>
      </c>
      <c r="Z124" s="19">
        <f>INDEX(Ponderation!$W:$AA,MATCH(Analyse!Z$8,Ponderation!$W:$W,0),MATCH(Analyse!$B$5,Ponderation!$W$2:$AA$2,0))*INDEX(DataBase!$1:$1048576,MATCH(Analyse!$F124,DataBase!$G:$G,0),MATCH(Analyse!Z$8,DataBase!$4:$4,0))</f>
        <v>10</v>
      </c>
      <c r="AA124" s="19">
        <f>INDEX(Ponderation!$W:$AA,MATCH(Analyse!AA$8,Ponderation!$W:$W,0),MATCH(Analyse!$B$5,Ponderation!$W$2:$AA$2,0))*INDEX(DataBase!$1:$1048576,MATCH(Analyse!$F124,DataBase!$G:$G,0),MATCH(Analyse!AA$8,DataBase!$4:$4,0))</f>
        <v>0</v>
      </c>
      <c r="AB124" s="19">
        <f>INDEX(Ponderation!$W:$AA,MATCH(Analyse!AB$8,Ponderation!$W:$W,0),MATCH(Analyse!$B$5,Ponderation!$W$2:$AA$2,0))*INDEX(DataBase!$1:$1048576,MATCH(Analyse!$F124,DataBase!$G:$G,0),MATCH(Analyse!AB$8,DataBase!$4:$4,0))</f>
        <v>0</v>
      </c>
      <c r="AC124" s="19">
        <f>INDEX(Ponderation!$W:$AA,MATCH(Analyse!AC$8,Ponderation!$W:$W,0),MATCH(Analyse!$B$5,Ponderation!$W$2:$AA$2,0))*INDEX(DataBase!$1:$1048576,MATCH(Analyse!$F124,DataBase!$G:$G,0),MATCH(Analyse!AC$8,DataBase!$4:$4,0))</f>
        <v>0</v>
      </c>
      <c r="AD124" s="19">
        <f>INDEX(Ponderation!$W:$AA,MATCH(Analyse!AD$8,Ponderation!$W:$W,0),MATCH(Analyse!$B$5,Ponderation!$W$2:$AA$2,0))*INDEX(DataBase!$1:$1048576,MATCH(Analyse!$F124,DataBase!$G:$G,0),MATCH(Analyse!AD$8,DataBase!$4:$4,0))</f>
        <v>30</v>
      </c>
      <c r="AE124" s="19">
        <f>INDEX(Ponderation!$W:$AA,MATCH(Analyse!AE$8,Ponderation!$W:$W,0),MATCH(Analyse!$B$5,Ponderation!$W$2:$AA$2,0))*INDEX(DataBase!$1:$1048576,MATCH(Analyse!$F124,DataBase!$G:$G,0),MATCH(Analyse!AE$8,DataBase!$4:$4,0))</f>
        <v>0</v>
      </c>
      <c r="AF124" s="19">
        <f>INDEX(Ponderation!$W:$AA,MATCH(Analyse!AF$8,Ponderation!$W:$W,0),MATCH(Analyse!$B$5,Ponderation!$W$2:$AA$2,0))*INDEX(DataBase!$1:$1048576,MATCH(Analyse!$F124,DataBase!$G:$G,0),MATCH(Analyse!AF$8,DataBase!$4:$4,0))</f>
        <v>0</v>
      </c>
      <c r="AG124" s="19">
        <f>INDEX(Ponderation!$W:$AA,MATCH(Analyse!AG$8,Ponderation!$W:$W,0),MATCH(Analyse!$B$5,Ponderation!$W$2:$AA$2,0))*INDEX(DataBase!$1:$1048576,MATCH(Analyse!$F124,DataBase!$G:$G,0),MATCH(Analyse!AG$8,DataBase!$4:$4,0))</f>
        <v>0</v>
      </c>
      <c r="AH124" s="19">
        <f>INDEX(Ponderation!$W:$AA,MATCH(Analyse!AH$8,Ponderation!$W:$W,0),MATCH(Analyse!$B$5,Ponderation!$W$2:$AA$2,0))*INDEX(DataBase!$1:$1048576,MATCH(Analyse!$F124,DataBase!$G:$G,0),MATCH(Analyse!AH$8,DataBase!$4:$4,0))</f>
        <v>0</v>
      </c>
      <c r="AI124" s="19">
        <f>INDEX(Ponderation!$W:$AA,MATCH(Analyse!AI$8,Ponderation!$W:$W,0),MATCH(Analyse!$B$5,Ponderation!$W$2:$AA$2,0))*INDEX(DataBase!$1:$1048576,MATCH(Analyse!$F124,DataBase!$G:$G,0),MATCH(Analyse!AI$8,DataBase!$4:$4,0))</f>
        <v>10</v>
      </c>
      <c r="AJ124" s="19">
        <f>INDEX(Ponderation!$W:$AA,MATCH(Analyse!AJ$8,Ponderation!$W:$W,0),MATCH(Analyse!$B$5,Ponderation!$W$2:$AA$2,0))*INDEX(DataBase!$1:$1048576,MATCH(Analyse!$F124,DataBase!$G:$G,0),MATCH(Analyse!AJ$8,DataBase!$4:$4,0))</f>
        <v>20</v>
      </c>
      <c r="AK124" s="19">
        <f>INDEX(Ponderation!$W:$AA,MATCH(Analyse!AK$8,Ponderation!$W:$W,0),MATCH(Analyse!$B$5,Ponderation!$W$2:$AA$2,0))*INDEX(DataBase!$1:$1048576,MATCH(Analyse!$F124,DataBase!$G:$G,0),MATCH(Analyse!AK$8,DataBase!$4:$4,0))</f>
        <v>0</v>
      </c>
      <c r="AL124" s="19">
        <f>INDEX(Ponderation!$W:$AA,MATCH(Analyse!AL$8,Ponderation!$W:$W,0),MATCH(Analyse!$B$5,Ponderation!$W$2:$AA$2,0))*INDEX(DataBase!$1:$1048576,MATCH(Analyse!$F124,DataBase!$G:$G,0),MATCH(Analyse!AL$8,DataBase!$4:$4,0))</f>
        <v>0</v>
      </c>
      <c r="AM124" s="19">
        <f>INDEX(Ponderation!$W:$AA,MATCH(Analyse!AM$8,Ponderation!$W:$W,0),MATCH(Analyse!$B$5,Ponderation!$W$2:$AA$2,0))*INDEX(DataBase!$1:$1048576,MATCH(Analyse!$F124,DataBase!$G:$G,0),MATCH(Analyse!AM$8,DataBase!$4:$4,0))</f>
        <v>20</v>
      </c>
      <c r="AN124" s="19">
        <f>INDEX(Ponderation!$W:$AA,MATCH(Analyse!AN$8,Ponderation!$W:$W,0),MATCH(Analyse!$B$5,Ponderation!$W$2:$AA$2,0))*INDEX(DataBase!$1:$1048576,MATCH(Analyse!$F124,DataBase!$G:$G,0),MATCH(Analyse!AN$8,DataBase!$4:$4,0))</f>
        <v>0</v>
      </c>
      <c r="AO124" s="19">
        <f>INDEX(Ponderation!$W:$AA,MATCH(Analyse!AO$8,Ponderation!$W:$W,0),MATCH(Analyse!$B$5,Ponderation!$W$2:$AA$2,0))*INDEX(DataBase!$1:$1048576,MATCH(Analyse!$F124,DataBase!$G:$G,0),MATCH(Analyse!AO$8,DataBase!$4:$4,0))</f>
        <v>0</v>
      </c>
      <c r="AP124" s="19">
        <f>INDEX(Ponderation!$W:$AA,MATCH(Analyse!AP$8,Ponderation!$W:$W,0),MATCH(Analyse!$B$5,Ponderation!$W$2:$AA$2,0))*INDEX(DataBase!$1:$1048576,MATCH(Analyse!$F124,DataBase!$G:$G,0),MATCH(Analyse!AP$8,DataBase!$4:$4,0))</f>
        <v>0</v>
      </c>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c r="ALW124"/>
      <c r="ALX124"/>
    </row>
    <row r="125" spans="1:1012" ht="18">
      <c r="A125" s="112" t="str">
        <f>DataBase!B121</f>
        <v>Leuciscus cephalus</v>
      </c>
      <c r="B125" s="112" t="str">
        <f>DataBase!C121</f>
        <v>GPx</v>
      </c>
      <c r="C125" s="112" t="str">
        <f>DataBase!D121</f>
        <v>Continental</v>
      </c>
      <c r="D125" s="112" t="str">
        <f>DataBase!E121</f>
        <v>JM. Porcher</v>
      </c>
      <c r="E125" s="112" t="str">
        <f>DataBase!F121</f>
        <v>SEBIO</v>
      </c>
      <c r="F125" s="20" t="str">
        <f t="shared" si="2"/>
        <v>Leuciscus cephalus GPx</v>
      </c>
      <c r="G125" s="20">
        <f>_xlfn.RANK.EQ(H125,$H$9:$H$997,0)+COUNTIF(H$8:H124,H125)</f>
        <v>265</v>
      </c>
      <c r="H125" s="20">
        <f t="shared" si="3"/>
        <v>200</v>
      </c>
      <c r="I125" s="19">
        <f>INDEX(Ponderation!$W:$AA,MATCH(Analyse!I$8,Ponderation!$W:$W,0),MATCH(Analyse!$B$5,Ponderation!$W$2:$AA$2,0))*INDEX(DataBase!$1:$1048576,MATCH(Analyse!$F125,DataBase!$G:$G,0),MATCH(Analyse!I$8,DataBase!$4:$4,0))</f>
        <v>0</v>
      </c>
      <c r="J125" s="19">
        <f>INDEX(Ponderation!$W:$AA,MATCH(Analyse!J$8,Ponderation!$W:$W,0),MATCH(Analyse!$B$5,Ponderation!$W$2:$AA$2,0))*INDEX(DataBase!$1:$1048576,MATCH(Analyse!$F125,DataBase!$G:$G,0),MATCH(Analyse!J$8,DataBase!$4:$4,0))</f>
        <v>20</v>
      </c>
      <c r="K125" s="19">
        <f>INDEX(Ponderation!$W:$AA,MATCH(Analyse!K$8,Ponderation!$W:$W,0),MATCH(Analyse!$B$5,Ponderation!$W$2:$AA$2,0))*INDEX(DataBase!$1:$1048576,MATCH(Analyse!$F125,DataBase!$G:$G,0),MATCH(Analyse!K$8,DataBase!$4:$4,0))</f>
        <v>0</v>
      </c>
      <c r="L125" s="19">
        <f>INDEX(Ponderation!$W:$AA,MATCH(Analyse!L$8,Ponderation!$W:$W,0),MATCH(Analyse!$B$5,Ponderation!$W$2:$AA$2,0))*INDEX(DataBase!$1:$1048576,MATCH(Analyse!$F125,DataBase!$G:$G,0),MATCH(Analyse!L$8,DataBase!$4:$4,0))</f>
        <v>30</v>
      </c>
      <c r="M125" s="19">
        <f>INDEX(Ponderation!$W:$AA,MATCH(Analyse!M$8,Ponderation!$W:$W,0),MATCH(Analyse!$B$5,Ponderation!$W$2:$AA$2,0))*INDEX(DataBase!$1:$1048576,MATCH(Analyse!$F125,DataBase!$G:$G,0),MATCH(Analyse!M$8,DataBase!$4:$4,0))</f>
        <v>0</v>
      </c>
      <c r="N125" s="19">
        <f>INDEX(Ponderation!$W:$AA,MATCH(Analyse!N$8,Ponderation!$W:$W,0),MATCH(Analyse!$B$5,Ponderation!$W$2:$AA$2,0))*INDEX(DataBase!$1:$1048576,MATCH(Analyse!$F125,DataBase!$G:$G,0),MATCH(Analyse!N$8,DataBase!$4:$4,0))</f>
        <v>0</v>
      </c>
      <c r="O125" s="19">
        <f>INDEX(Ponderation!$W:$AA,MATCH(Analyse!O$8,Ponderation!$W:$W,0),MATCH(Analyse!$B$5,Ponderation!$W$2:$AA$2,0))*INDEX(DataBase!$1:$1048576,MATCH(Analyse!$F125,DataBase!$G:$G,0),MATCH(Analyse!O$8,DataBase!$4:$4,0))</f>
        <v>0</v>
      </c>
      <c r="P125" s="19">
        <f>INDEX(Ponderation!$W:$AA,MATCH(Analyse!P$8,Ponderation!$W:$W,0),MATCH(Analyse!$B$5,Ponderation!$W$2:$AA$2,0))*INDEX(DataBase!$1:$1048576,MATCH(Analyse!$F125,DataBase!$G:$G,0),MATCH(Analyse!P$8,DataBase!$4:$4,0))</f>
        <v>20</v>
      </c>
      <c r="Q125" s="19">
        <f>INDEX(Ponderation!$W:$AA,MATCH(Analyse!Q$8,Ponderation!$W:$W,0),MATCH(Analyse!$B$5,Ponderation!$W$2:$AA$2,0))*INDEX(DataBase!$1:$1048576,MATCH(Analyse!$F125,DataBase!$G:$G,0),MATCH(Analyse!Q$8,DataBase!$4:$4,0))</f>
        <v>0</v>
      </c>
      <c r="R125" s="19">
        <f>INDEX(Ponderation!$W:$AA,MATCH(Analyse!R$8,Ponderation!$W:$W,0),MATCH(Analyse!$B$5,Ponderation!$W$2:$AA$2,0))*INDEX(DataBase!$1:$1048576,MATCH(Analyse!$F125,DataBase!$G:$G,0),MATCH(Analyse!R$8,DataBase!$4:$4,0))</f>
        <v>30</v>
      </c>
      <c r="S125" s="19">
        <f>INDEX(Ponderation!$W:$AA,MATCH(Analyse!S$8,Ponderation!$W:$W,0),MATCH(Analyse!$B$5,Ponderation!$W$2:$AA$2,0))*INDEX(DataBase!$1:$1048576,MATCH(Analyse!$F125,DataBase!$G:$G,0),MATCH(Analyse!S$8,DataBase!$4:$4,0))</f>
        <v>0</v>
      </c>
      <c r="T125" s="19">
        <f>INDEX(Ponderation!$W:$AA,MATCH(Analyse!T$8,Ponderation!$W:$W,0),MATCH(Analyse!$B$5,Ponderation!$W$2:$AA$2,0))*INDEX(DataBase!$1:$1048576,MATCH(Analyse!$F125,DataBase!$G:$G,0),MATCH(Analyse!T$8,DataBase!$4:$4,0))</f>
        <v>0</v>
      </c>
      <c r="U125" s="19">
        <f>INDEX(Ponderation!$W:$AA,MATCH(Analyse!U$8,Ponderation!$W:$W,0),MATCH(Analyse!$B$5,Ponderation!$W$2:$AA$2,0))*INDEX(DataBase!$1:$1048576,MATCH(Analyse!$F125,DataBase!$G:$G,0),MATCH(Analyse!U$8,DataBase!$4:$4,0))</f>
        <v>0</v>
      </c>
      <c r="V125" s="19">
        <f>INDEX(Ponderation!$W:$AA,MATCH(Analyse!V$8,Ponderation!$W:$W,0),MATCH(Analyse!$B$5,Ponderation!$W$2:$AA$2,0))*INDEX(DataBase!$1:$1048576,MATCH(Analyse!$F125,DataBase!$G:$G,0),MATCH(Analyse!V$8,DataBase!$4:$4,0))</f>
        <v>0</v>
      </c>
      <c r="W125" s="19">
        <f>INDEX(Ponderation!$W:$AA,MATCH(Analyse!W$8,Ponderation!$W:$W,0),MATCH(Analyse!$B$5,Ponderation!$W$2:$AA$2,0))*INDEX(DataBase!$1:$1048576,MATCH(Analyse!$F125,DataBase!$G:$G,0),MATCH(Analyse!W$8,DataBase!$4:$4,0))</f>
        <v>0</v>
      </c>
      <c r="X125" s="19">
        <f>INDEX(Ponderation!$W:$AA,MATCH(Analyse!X$8,Ponderation!$W:$W,0),MATCH(Analyse!$B$5,Ponderation!$W$2:$AA$2,0))*INDEX(DataBase!$1:$1048576,MATCH(Analyse!$F125,DataBase!$G:$G,0),MATCH(Analyse!X$8,DataBase!$4:$4,0))</f>
        <v>0</v>
      </c>
      <c r="Y125" s="19">
        <f>INDEX(Ponderation!$W:$AA,MATCH(Analyse!Y$8,Ponderation!$W:$W,0),MATCH(Analyse!$B$5,Ponderation!$W$2:$AA$2,0))*INDEX(DataBase!$1:$1048576,MATCH(Analyse!$F125,DataBase!$G:$G,0),MATCH(Analyse!Y$8,DataBase!$4:$4,0))</f>
        <v>10</v>
      </c>
      <c r="Z125" s="19">
        <f>INDEX(Ponderation!$W:$AA,MATCH(Analyse!Z$8,Ponderation!$W:$W,0),MATCH(Analyse!$B$5,Ponderation!$W$2:$AA$2,0))*INDEX(DataBase!$1:$1048576,MATCH(Analyse!$F125,DataBase!$G:$G,0),MATCH(Analyse!Z$8,DataBase!$4:$4,0))</f>
        <v>10</v>
      </c>
      <c r="AA125" s="19">
        <f>INDEX(Ponderation!$W:$AA,MATCH(Analyse!AA$8,Ponderation!$W:$W,0),MATCH(Analyse!$B$5,Ponderation!$W$2:$AA$2,0))*INDEX(DataBase!$1:$1048576,MATCH(Analyse!$F125,DataBase!$G:$G,0),MATCH(Analyse!AA$8,DataBase!$4:$4,0))</f>
        <v>0</v>
      </c>
      <c r="AB125" s="19">
        <f>INDEX(Ponderation!$W:$AA,MATCH(Analyse!AB$8,Ponderation!$W:$W,0),MATCH(Analyse!$B$5,Ponderation!$W$2:$AA$2,0))*INDEX(DataBase!$1:$1048576,MATCH(Analyse!$F125,DataBase!$G:$G,0),MATCH(Analyse!AB$8,DataBase!$4:$4,0))</f>
        <v>0</v>
      </c>
      <c r="AC125" s="19">
        <f>INDEX(Ponderation!$W:$AA,MATCH(Analyse!AC$8,Ponderation!$W:$W,0),MATCH(Analyse!$B$5,Ponderation!$W$2:$AA$2,0))*INDEX(DataBase!$1:$1048576,MATCH(Analyse!$F125,DataBase!$G:$G,0),MATCH(Analyse!AC$8,DataBase!$4:$4,0))</f>
        <v>0</v>
      </c>
      <c r="AD125" s="19">
        <f>INDEX(Ponderation!$W:$AA,MATCH(Analyse!AD$8,Ponderation!$W:$W,0),MATCH(Analyse!$B$5,Ponderation!$W$2:$AA$2,0))*INDEX(DataBase!$1:$1048576,MATCH(Analyse!$F125,DataBase!$G:$G,0),MATCH(Analyse!AD$8,DataBase!$4:$4,0))</f>
        <v>30</v>
      </c>
      <c r="AE125" s="19">
        <f>INDEX(Ponderation!$W:$AA,MATCH(Analyse!AE$8,Ponderation!$W:$W,0),MATCH(Analyse!$B$5,Ponderation!$W$2:$AA$2,0))*INDEX(DataBase!$1:$1048576,MATCH(Analyse!$F125,DataBase!$G:$G,0),MATCH(Analyse!AE$8,DataBase!$4:$4,0))</f>
        <v>0</v>
      </c>
      <c r="AF125" s="19">
        <f>INDEX(Ponderation!$W:$AA,MATCH(Analyse!AF$8,Ponderation!$W:$W,0),MATCH(Analyse!$B$5,Ponderation!$W$2:$AA$2,0))*INDEX(DataBase!$1:$1048576,MATCH(Analyse!$F125,DataBase!$G:$G,0),MATCH(Analyse!AF$8,DataBase!$4:$4,0))</f>
        <v>0</v>
      </c>
      <c r="AG125" s="19">
        <f>INDEX(Ponderation!$W:$AA,MATCH(Analyse!AG$8,Ponderation!$W:$W,0),MATCH(Analyse!$B$5,Ponderation!$W$2:$AA$2,0))*INDEX(DataBase!$1:$1048576,MATCH(Analyse!$F125,DataBase!$G:$G,0),MATCH(Analyse!AG$8,DataBase!$4:$4,0))</f>
        <v>0</v>
      </c>
      <c r="AH125" s="19">
        <f>INDEX(Ponderation!$W:$AA,MATCH(Analyse!AH$8,Ponderation!$W:$W,0),MATCH(Analyse!$B$5,Ponderation!$W$2:$AA$2,0))*INDEX(DataBase!$1:$1048576,MATCH(Analyse!$F125,DataBase!$G:$G,0),MATCH(Analyse!AH$8,DataBase!$4:$4,0))</f>
        <v>0</v>
      </c>
      <c r="AI125" s="19">
        <f>INDEX(Ponderation!$W:$AA,MATCH(Analyse!AI$8,Ponderation!$W:$W,0),MATCH(Analyse!$B$5,Ponderation!$W$2:$AA$2,0))*INDEX(DataBase!$1:$1048576,MATCH(Analyse!$F125,DataBase!$G:$G,0),MATCH(Analyse!AI$8,DataBase!$4:$4,0))</f>
        <v>10</v>
      </c>
      <c r="AJ125" s="19">
        <f>INDEX(Ponderation!$W:$AA,MATCH(Analyse!AJ$8,Ponderation!$W:$W,0),MATCH(Analyse!$B$5,Ponderation!$W$2:$AA$2,0))*INDEX(DataBase!$1:$1048576,MATCH(Analyse!$F125,DataBase!$G:$G,0),MATCH(Analyse!AJ$8,DataBase!$4:$4,0))</f>
        <v>20</v>
      </c>
      <c r="AK125" s="19">
        <f>INDEX(Ponderation!$W:$AA,MATCH(Analyse!AK$8,Ponderation!$W:$W,0),MATCH(Analyse!$B$5,Ponderation!$W$2:$AA$2,0))*INDEX(DataBase!$1:$1048576,MATCH(Analyse!$F125,DataBase!$G:$G,0),MATCH(Analyse!AK$8,DataBase!$4:$4,0))</f>
        <v>0</v>
      </c>
      <c r="AL125" s="19">
        <f>INDEX(Ponderation!$W:$AA,MATCH(Analyse!AL$8,Ponderation!$W:$W,0),MATCH(Analyse!$B$5,Ponderation!$W$2:$AA$2,0))*INDEX(DataBase!$1:$1048576,MATCH(Analyse!$F125,DataBase!$G:$G,0),MATCH(Analyse!AL$8,DataBase!$4:$4,0))</f>
        <v>0</v>
      </c>
      <c r="AM125" s="19">
        <f>INDEX(Ponderation!$W:$AA,MATCH(Analyse!AM$8,Ponderation!$W:$W,0),MATCH(Analyse!$B$5,Ponderation!$W$2:$AA$2,0))*INDEX(DataBase!$1:$1048576,MATCH(Analyse!$F125,DataBase!$G:$G,0),MATCH(Analyse!AM$8,DataBase!$4:$4,0))</f>
        <v>20</v>
      </c>
      <c r="AN125" s="19">
        <f>INDEX(Ponderation!$W:$AA,MATCH(Analyse!AN$8,Ponderation!$W:$W,0),MATCH(Analyse!$B$5,Ponderation!$W$2:$AA$2,0))*INDEX(DataBase!$1:$1048576,MATCH(Analyse!$F125,DataBase!$G:$G,0),MATCH(Analyse!AN$8,DataBase!$4:$4,0))</f>
        <v>0</v>
      </c>
      <c r="AO125" s="19">
        <f>INDEX(Ponderation!$W:$AA,MATCH(Analyse!AO$8,Ponderation!$W:$W,0),MATCH(Analyse!$B$5,Ponderation!$W$2:$AA$2,0))*INDEX(DataBase!$1:$1048576,MATCH(Analyse!$F125,DataBase!$G:$G,0),MATCH(Analyse!AO$8,DataBase!$4:$4,0))</f>
        <v>0</v>
      </c>
      <c r="AP125" s="19">
        <f>INDEX(Ponderation!$W:$AA,MATCH(Analyse!AP$8,Ponderation!$W:$W,0),MATCH(Analyse!$B$5,Ponderation!$W$2:$AA$2,0))*INDEX(DataBase!$1:$1048576,MATCH(Analyse!$F125,DataBase!$G:$G,0),MATCH(Analyse!AP$8,DataBase!$4:$4,0))</f>
        <v>0</v>
      </c>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c r="JW125" s="1"/>
      <c r="JX125" s="1"/>
      <c r="JY125" s="1"/>
      <c r="JZ125" s="1"/>
      <c r="KA125" s="1"/>
      <c r="KB125" s="1"/>
      <c r="KC125" s="1"/>
      <c r="KD125" s="1"/>
      <c r="KE125" s="1"/>
      <c r="KF125" s="1"/>
      <c r="KG125" s="1"/>
      <c r="KH125" s="1"/>
      <c r="KI125" s="1"/>
      <c r="KJ125" s="1"/>
      <c r="KK125" s="1"/>
      <c r="KL125" s="1"/>
      <c r="KM125" s="1"/>
      <c r="KN125" s="1"/>
      <c r="KO125" s="1"/>
      <c r="KP125" s="1"/>
      <c r="KQ125" s="1"/>
      <c r="KR125" s="1"/>
      <c r="KS125" s="1"/>
      <c r="KT125" s="1"/>
      <c r="KU125" s="1"/>
      <c r="KV125" s="1"/>
      <c r="KW125" s="1"/>
      <c r="KX125" s="1"/>
      <c r="KY125" s="1"/>
      <c r="KZ125" s="1"/>
      <c r="LA125" s="1"/>
      <c r="LB125" s="1"/>
      <c r="LC125" s="1"/>
      <c r="LD125" s="1"/>
      <c r="LE125" s="1"/>
      <c r="LF125" s="1"/>
      <c r="LG125" s="1"/>
      <c r="LH125" s="1"/>
      <c r="LI125" s="1"/>
      <c r="LJ125" s="1"/>
      <c r="LK125" s="1"/>
      <c r="LL125" s="1"/>
      <c r="LM125" s="1"/>
      <c r="LN125" s="1"/>
      <c r="LO125" s="1"/>
      <c r="LP125" s="1"/>
      <c r="LQ125" s="1"/>
      <c r="LR125" s="1"/>
      <c r="LS125" s="1"/>
      <c r="LT125" s="1"/>
      <c r="LU125" s="1"/>
      <c r="LV125" s="1"/>
      <c r="LW125" s="1"/>
      <c r="LX125" s="1"/>
      <c r="LY125" s="1"/>
      <c r="LZ125" s="1"/>
      <c r="MA125" s="1"/>
      <c r="MB125" s="1"/>
      <c r="MC125" s="1"/>
      <c r="MD125" s="1"/>
      <c r="ME125" s="1"/>
      <c r="MF125" s="1"/>
      <c r="MG125" s="1"/>
      <c r="MH125" s="1"/>
      <c r="MI125" s="1"/>
      <c r="MJ125" s="1"/>
      <c r="MK125" s="1"/>
      <c r="ML125" s="1"/>
      <c r="MM125" s="1"/>
      <c r="MN125" s="1"/>
      <c r="MO125" s="1"/>
      <c r="MP125" s="1"/>
      <c r="MQ125" s="1"/>
      <c r="MR125" s="1"/>
      <c r="MS125" s="1"/>
      <c r="MT125" s="1"/>
      <c r="MU125" s="1"/>
      <c r="MV125" s="1"/>
      <c r="MW125" s="1"/>
      <c r="MX125" s="1"/>
      <c r="MY125" s="1"/>
      <c r="MZ125" s="1"/>
      <c r="NA125" s="1"/>
      <c r="NB125" s="1"/>
      <c r="NC125" s="1"/>
      <c r="ND125" s="1"/>
      <c r="NE125" s="1"/>
      <c r="NF125" s="1"/>
      <c r="NG125" s="1"/>
      <c r="NH125" s="1"/>
      <c r="NI125" s="1"/>
      <c r="NJ125" s="1"/>
      <c r="NK125" s="1"/>
      <c r="NL125" s="1"/>
      <c r="NM125" s="1"/>
      <c r="NN125" s="1"/>
      <c r="NO125" s="1"/>
      <c r="NP125" s="1"/>
      <c r="NQ125" s="1"/>
      <c r="NR125" s="1"/>
      <c r="NS125" s="1"/>
      <c r="NT125" s="1"/>
      <c r="NU125" s="1"/>
      <c r="NV125" s="1"/>
      <c r="NW125" s="1"/>
      <c r="NX125" s="1"/>
      <c r="NY125" s="1"/>
      <c r="NZ125" s="1"/>
      <c r="OA125" s="1"/>
      <c r="OB125" s="1"/>
      <c r="OC125" s="1"/>
      <c r="OD125" s="1"/>
      <c r="OE125" s="1"/>
      <c r="OF125" s="1"/>
      <c r="OG125" s="1"/>
      <c r="OH125" s="1"/>
      <c r="OI125" s="1"/>
      <c r="OJ125" s="1"/>
      <c r="OK125" s="1"/>
      <c r="OL125" s="1"/>
      <c r="OM125" s="1"/>
      <c r="ON125" s="1"/>
      <c r="OO125" s="1"/>
      <c r="OP125" s="1"/>
      <c r="OQ125" s="1"/>
      <c r="OR125" s="1"/>
      <c r="OS125" s="1"/>
      <c r="OT125" s="1"/>
      <c r="OU125" s="1"/>
      <c r="OV125" s="1"/>
      <c r="OW125" s="1"/>
      <c r="OX125" s="1"/>
      <c r="OY125" s="1"/>
      <c r="OZ125" s="1"/>
      <c r="PA125" s="1"/>
      <c r="PB125" s="1"/>
      <c r="PC125" s="1"/>
      <c r="PD125" s="1"/>
      <c r="PE125" s="1"/>
      <c r="PF125" s="1"/>
      <c r="PG125" s="1"/>
      <c r="PH125" s="1"/>
      <c r="PI125" s="1"/>
      <c r="PJ125" s="1"/>
      <c r="PK125" s="1"/>
      <c r="PL125" s="1"/>
      <c r="PM125" s="1"/>
      <c r="PN125" s="1"/>
      <c r="PO125" s="1"/>
      <c r="PP125" s="1"/>
      <c r="PQ125" s="1"/>
      <c r="PR125" s="1"/>
      <c r="PS125" s="1"/>
      <c r="PT125" s="1"/>
      <c r="PU125" s="1"/>
      <c r="PV125" s="1"/>
      <c r="PW125" s="1"/>
      <c r="PX125" s="1"/>
      <c r="PY125" s="1"/>
      <c r="PZ125" s="1"/>
      <c r="QA125" s="1"/>
      <c r="QB125" s="1"/>
      <c r="QC125" s="1"/>
      <c r="QD125" s="1"/>
      <c r="QE125" s="1"/>
      <c r="QF125" s="1"/>
      <c r="QG125" s="1"/>
      <c r="QH125" s="1"/>
      <c r="QI125" s="1"/>
      <c r="QJ125" s="1"/>
      <c r="QK125" s="1"/>
      <c r="QL125" s="1"/>
      <c r="QM125" s="1"/>
      <c r="QN125" s="1"/>
      <c r="QO125" s="1"/>
      <c r="QP125" s="1"/>
      <c r="QQ125" s="1"/>
      <c r="QR125" s="1"/>
      <c r="QS125" s="1"/>
      <c r="QT125" s="1"/>
      <c r="QU125" s="1"/>
      <c r="QV125" s="1"/>
      <c r="QW125" s="1"/>
      <c r="QX125" s="1"/>
      <c r="QY125" s="1"/>
      <c r="QZ125" s="1"/>
      <c r="RA125" s="1"/>
      <c r="RB125" s="1"/>
      <c r="RC125" s="1"/>
      <c r="RD125" s="1"/>
      <c r="RE125" s="1"/>
      <c r="RF125" s="1"/>
      <c r="RG125" s="1"/>
      <c r="RH125" s="1"/>
      <c r="RI125" s="1"/>
      <c r="RJ125" s="1"/>
      <c r="RK125" s="1"/>
      <c r="RL125" s="1"/>
      <c r="RM125" s="1"/>
      <c r="RN125" s="1"/>
      <c r="RO125" s="1"/>
      <c r="RP125" s="1"/>
      <c r="RQ125" s="1"/>
      <c r="RR125" s="1"/>
      <c r="RS125" s="1"/>
      <c r="RT125" s="1"/>
      <c r="RU125" s="1"/>
      <c r="RV125" s="1"/>
      <c r="RW125" s="1"/>
      <c r="RX125" s="1"/>
      <c r="RY125" s="1"/>
      <c r="RZ125" s="1"/>
      <c r="SA125" s="1"/>
      <c r="SB125" s="1"/>
      <c r="SC125" s="1"/>
      <c r="SD125" s="1"/>
      <c r="SE125" s="1"/>
      <c r="SF125" s="1"/>
      <c r="SG125" s="1"/>
      <c r="SH125" s="1"/>
      <c r="SI125" s="1"/>
      <c r="SJ125" s="1"/>
      <c r="SK125" s="1"/>
      <c r="SL125" s="1"/>
      <c r="SM125" s="1"/>
      <c r="SN125" s="1"/>
      <c r="SO125" s="1"/>
      <c r="SP125" s="1"/>
      <c r="SQ125" s="1"/>
      <c r="SR125" s="1"/>
      <c r="SS125" s="1"/>
      <c r="ST125" s="1"/>
      <c r="SU125" s="1"/>
      <c r="SV125" s="1"/>
      <c r="SW125" s="1"/>
      <c r="SX125" s="1"/>
      <c r="SY125" s="1"/>
      <c r="SZ125" s="1"/>
      <c r="TA125" s="1"/>
      <c r="TB125" s="1"/>
      <c r="TC125" s="1"/>
      <c r="TD125" s="1"/>
      <c r="TE125" s="1"/>
      <c r="TF125" s="1"/>
      <c r="TG125" s="1"/>
      <c r="TH125" s="1"/>
      <c r="TI125" s="1"/>
      <c r="TJ125" s="1"/>
      <c r="TK125" s="1"/>
      <c r="TL125" s="1"/>
      <c r="TM125" s="1"/>
      <c r="TN125" s="1"/>
      <c r="TO125" s="1"/>
      <c r="TP125" s="1"/>
      <c r="TQ125" s="1"/>
      <c r="TR125" s="1"/>
      <c r="TS125" s="1"/>
      <c r="TT125" s="1"/>
      <c r="TU125" s="1"/>
      <c r="TV125" s="1"/>
      <c r="TW125" s="1"/>
      <c r="TX125" s="1"/>
      <c r="TY125" s="1"/>
      <c r="TZ125" s="1"/>
      <c r="UA125" s="1"/>
      <c r="UB125" s="1"/>
      <c r="UC125" s="1"/>
      <c r="UD125" s="1"/>
      <c r="UE125" s="1"/>
      <c r="UF125" s="1"/>
      <c r="UG125" s="1"/>
      <c r="UH125" s="1"/>
      <c r="UI125" s="1"/>
      <c r="UJ125" s="1"/>
      <c r="UK125" s="1"/>
      <c r="UL125" s="1"/>
      <c r="UM125" s="1"/>
      <c r="UN125" s="1"/>
      <c r="UO125" s="1"/>
      <c r="UP125" s="1"/>
      <c r="UQ125" s="1"/>
      <c r="UR125" s="1"/>
      <c r="US125" s="1"/>
      <c r="UT125" s="1"/>
      <c r="UU125" s="1"/>
      <c r="UV125" s="1"/>
      <c r="UW125" s="1"/>
      <c r="UX125" s="1"/>
      <c r="UY125" s="1"/>
      <c r="UZ125" s="1"/>
      <c r="VA125" s="1"/>
      <c r="VB125" s="1"/>
      <c r="VC125" s="1"/>
      <c r="VD125" s="1"/>
      <c r="VE125" s="1"/>
      <c r="VF125" s="1"/>
      <c r="VG125" s="1"/>
      <c r="VH125" s="1"/>
      <c r="VI125" s="1"/>
      <c r="VJ125" s="1"/>
      <c r="VK125" s="1"/>
      <c r="VL125" s="1"/>
      <c r="VM125" s="1"/>
      <c r="VN125" s="1"/>
      <c r="VO125" s="1"/>
      <c r="VP125" s="1"/>
      <c r="VQ125" s="1"/>
      <c r="VR125" s="1"/>
      <c r="VS125" s="1"/>
      <c r="VT125" s="1"/>
      <c r="VU125" s="1"/>
      <c r="VV125" s="1"/>
      <c r="VW125" s="1"/>
      <c r="VX125" s="1"/>
      <c r="VY125" s="1"/>
      <c r="VZ125" s="1"/>
      <c r="WA125" s="1"/>
      <c r="WB125" s="1"/>
      <c r="WC125" s="1"/>
      <c r="WD125" s="1"/>
      <c r="WE125" s="1"/>
      <c r="WF125" s="1"/>
      <c r="WG125" s="1"/>
      <c r="WH125" s="1"/>
      <c r="WI125" s="1"/>
      <c r="WJ125" s="1"/>
      <c r="WK125" s="1"/>
      <c r="WL125" s="1"/>
      <c r="WM125" s="1"/>
      <c r="WN125" s="1"/>
      <c r="WO125" s="1"/>
      <c r="WP125" s="1"/>
      <c r="WQ125" s="1"/>
      <c r="WR125" s="1"/>
      <c r="WS125" s="1"/>
      <c r="WT125" s="1"/>
      <c r="WU125" s="1"/>
      <c r="WV125" s="1"/>
      <c r="WW125" s="1"/>
      <c r="WX125" s="1"/>
      <c r="WY125" s="1"/>
      <c r="WZ125" s="1"/>
      <c r="XA125" s="1"/>
      <c r="XB125" s="1"/>
      <c r="XC125" s="1"/>
      <c r="XD125" s="1"/>
      <c r="XE125" s="1"/>
      <c r="XF125" s="1"/>
      <c r="XG125" s="1"/>
      <c r="XH125" s="1"/>
      <c r="XI125" s="1"/>
      <c r="XJ125" s="1"/>
      <c r="XK125" s="1"/>
      <c r="XL125" s="1"/>
      <c r="XM125" s="1"/>
      <c r="XN125" s="1"/>
      <c r="XO125" s="1"/>
      <c r="XP125" s="1"/>
      <c r="XQ125" s="1"/>
      <c r="XR125" s="1"/>
      <c r="XS125" s="1"/>
      <c r="XT125" s="1"/>
      <c r="XU125" s="1"/>
      <c r="XV125" s="1"/>
      <c r="XW125" s="1"/>
      <c r="XX125" s="1"/>
      <c r="XY125" s="1"/>
      <c r="XZ125" s="1"/>
      <c r="YA125" s="1"/>
      <c r="YB125" s="1"/>
      <c r="YC125" s="1"/>
      <c r="YD125" s="1"/>
      <c r="YE125" s="1"/>
      <c r="YF125" s="1"/>
      <c r="YG125" s="1"/>
      <c r="YH125" s="1"/>
      <c r="YI125" s="1"/>
      <c r="YJ125" s="1"/>
      <c r="YK125" s="1"/>
      <c r="YL125" s="1"/>
      <c r="YM125" s="1"/>
      <c r="YN125" s="1"/>
      <c r="YO125" s="1"/>
      <c r="YP125" s="1"/>
      <c r="YQ125" s="1"/>
      <c r="YR125" s="1"/>
      <c r="YS125" s="1"/>
      <c r="YT125" s="1"/>
      <c r="YU125" s="1"/>
      <c r="YV125" s="1"/>
      <c r="YW125" s="1"/>
      <c r="YX125" s="1"/>
      <c r="YY125" s="1"/>
      <c r="YZ125" s="1"/>
      <c r="ZA125" s="1"/>
      <c r="ZB125" s="1"/>
      <c r="ZC125" s="1"/>
      <c r="ZD125" s="1"/>
      <c r="ZE125" s="1"/>
      <c r="ZF125" s="1"/>
      <c r="ZG125" s="1"/>
      <c r="ZH125" s="1"/>
      <c r="ZI125" s="1"/>
      <c r="ZJ125" s="1"/>
      <c r="ZK125" s="1"/>
      <c r="ZL125" s="1"/>
      <c r="ZM125" s="1"/>
      <c r="ZN125" s="1"/>
      <c r="ZO125" s="1"/>
      <c r="ZP125" s="1"/>
      <c r="ZQ125" s="1"/>
      <c r="ZR125" s="1"/>
      <c r="ZS125" s="1"/>
      <c r="ZT125" s="1"/>
      <c r="ZU125" s="1"/>
      <c r="ZV125" s="1"/>
      <c r="ZW125" s="1"/>
      <c r="ZX125" s="1"/>
      <c r="ZY125" s="1"/>
      <c r="ZZ125" s="1"/>
      <c r="AAA125" s="1"/>
      <c r="AAB125" s="1"/>
      <c r="AAC125" s="1"/>
      <c r="AAD125" s="1"/>
      <c r="AAE125" s="1"/>
      <c r="AAF125" s="1"/>
      <c r="AAG125" s="1"/>
      <c r="AAH125" s="1"/>
      <c r="AAI125" s="1"/>
      <c r="AAJ125" s="1"/>
      <c r="AAK125" s="1"/>
      <c r="AAL125" s="1"/>
      <c r="AAM125" s="1"/>
      <c r="AAN125" s="1"/>
      <c r="AAO125" s="1"/>
      <c r="AAP125" s="1"/>
      <c r="AAQ125" s="1"/>
      <c r="AAR125" s="1"/>
      <c r="AAS125" s="1"/>
      <c r="AAT125" s="1"/>
      <c r="AAU125" s="1"/>
      <c r="AAV125" s="1"/>
      <c r="AAW125" s="1"/>
      <c r="AAX125" s="1"/>
      <c r="AAY125" s="1"/>
      <c r="AAZ125" s="1"/>
      <c r="ABA125" s="1"/>
      <c r="ABB125" s="1"/>
      <c r="ABC125" s="1"/>
      <c r="ABD125" s="1"/>
      <c r="ABE125" s="1"/>
      <c r="ABF125" s="1"/>
      <c r="ABG125" s="1"/>
      <c r="ABH125" s="1"/>
      <c r="ABI125" s="1"/>
      <c r="ABJ125" s="1"/>
      <c r="ABK125" s="1"/>
      <c r="ABL125" s="1"/>
      <c r="ABM125" s="1"/>
      <c r="ABN125" s="1"/>
      <c r="ABO125" s="1"/>
      <c r="ABP125" s="1"/>
      <c r="ABQ125" s="1"/>
      <c r="ABR125" s="1"/>
      <c r="ABS125" s="1"/>
      <c r="ABT125" s="1"/>
      <c r="ABU125" s="1"/>
      <c r="ABV125" s="1"/>
      <c r="ABW125" s="1"/>
      <c r="ABX125" s="1"/>
      <c r="ABY125" s="1"/>
      <c r="ABZ125" s="1"/>
      <c r="ACA125" s="1"/>
      <c r="ACB125" s="1"/>
      <c r="ACC125" s="1"/>
      <c r="ACD125" s="1"/>
      <c r="ACE125" s="1"/>
      <c r="ACF125" s="1"/>
      <c r="ACG125" s="1"/>
      <c r="ACH125" s="1"/>
      <c r="ACI125" s="1"/>
      <c r="ACJ125" s="1"/>
      <c r="ACK125" s="1"/>
      <c r="ACL125" s="1"/>
      <c r="ACM125" s="1"/>
      <c r="ACN125" s="1"/>
      <c r="ACO125" s="1"/>
      <c r="ACP125" s="1"/>
      <c r="ACQ125" s="1"/>
      <c r="ACR125" s="1"/>
      <c r="ACS125" s="1"/>
      <c r="ACT125" s="1"/>
      <c r="ACU125" s="1"/>
      <c r="ACV125" s="1"/>
      <c r="ACW125" s="1"/>
      <c r="ACX125" s="1"/>
      <c r="ACY125" s="1"/>
      <c r="ACZ125" s="1"/>
      <c r="ADA125" s="1"/>
      <c r="ADB125" s="1"/>
      <c r="ADC125" s="1"/>
      <c r="ADD125" s="1"/>
      <c r="ADE125" s="1"/>
      <c r="ADF125" s="1"/>
      <c r="ADG125" s="1"/>
      <c r="ADH125" s="1"/>
      <c r="ADI125" s="1"/>
      <c r="ADJ125" s="1"/>
      <c r="ADK125" s="1"/>
      <c r="ADL125" s="1"/>
      <c r="ADM125" s="1"/>
      <c r="ADN125" s="1"/>
      <c r="ADO125" s="1"/>
      <c r="ADP125" s="1"/>
      <c r="ADQ125" s="1"/>
      <c r="ADR125" s="1"/>
      <c r="ADS125" s="1"/>
      <c r="ADT125" s="1"/>
      <c r="ADU125" s="1"/>
      <c r="ADV125" s="1"/>
      <c r="ADW125" s="1"/>
      <c r="ADX125" s="1"/>
      <c r="ADY125" s="1"/>
      <c r="ADZ125" s="1"/>
      <c r="AEA125" s="1"/>
      <c r="AEB125" s="1"/>
      <c r="AEC125" s="1"/>
      <c r="AED125" s="1"/>
      <c r="AEE125" s="1"/>
      <c r="AEF125" s="1"/>
      <c r="AEG125" s="1"/>
      <c r="AEH125" s="1"/>
      <c r="AEI125" s="1"/>
      <c r="AEJ125" s="1"/>
      <c r="AEK125" s="1"/>
      <c r="AEL125" s="1"/>
      <c r="AEM125" s="1"/>
      <c r="AEN125" s="1"/>
      <c r="AEO125" s="1"/>
      <c r="AEP125" s="1"/>
      <c r="AEQ125" s="1"/>
      <c r="AER125" s="1"/>
      <c r="AES125" s="1"/>
      <c r="AET125" s="1"/>
      <c r="AEU125" s="1"/>
      <c r="AEV125" s="1"/>
      <c r="AEW125" s="1"/>
      <c r="AEX125" s="1"/>
      <c r="AEY125" s="1"/>
      <c r="AEZ125" s="1"/>
      <c r="AFA125" s="1"/>
      <c r="AFB125" s="1"/>
      <c r="AFC125" s="1"/>
      <c r="AFD125" s="1"/>
      <c r="AFE125" s="1"/>
      <c r="AFF125" s="1"/>
      <c r="AFG125" s="1"/>
      <c r="AFH125" s="1"/>
      <c r="AFI125" s="1"/>
      <c r="AFJ125" s="1"/>
      <c r="AFK125" s="1"/>
      <c r="AFL125" s="1"/>
      <c r="AFM125" s="1"/>
      <c r="AFN125" s="1"/>
      <c r="AFO125" s="1"/>
      <c r="AFP125" s="1"/>
      <c r="AFQ125" s="1"/>
      <c r="AFR125" s="1"/>
      <c r="AFS125" s="1"/>
      <c r="AFT125" s="1"/>
      <c r="AFU125" s="1"/>
      <c r="AFV125" s="1"/>
      <c r="AFW125" s="1"/>
      <c r="AFX125" s="1"/>
      <c r="AFY125" s="1"/>
      <c r="AFZ125" s="1"/>
      <c r="AGA125" s="1"/>
      <c r="AGB125" s="1"/>
      <c r="AGC125" s="1"/>
      <c r="AGD125" s="1"/>
      <c r="AGE125" s="1"/>
      <c r="AGF125" s="1"/>
      <c r="AGG125" s="1"/>
      <c r="AGH125" s="1"/>
      <c r="AGI125" s="1"/>
      <c r="AGJ125" s="1"/>
      <c r="AGK125" s="1"/>
      <c r="AGL125" s="1"/>
      <c r="AGM125" s="1"/>
      <c r="AGN125" s="1"/>
      <c r="AGO125" s="1"/>
      <c r="AGP125" s="1"/>
      <c r="AGQ125" s="1"/>
      <c r="AGR125" s="1"/>
      <c r="AGS125" s="1"/>
      <c r="AGT125" s="1"/>
      <c r="AGU125" s="1"/>
      <c r="AGV125" s="1"/>
      <c r="AGW125" s="1"/>
      <c r="AGX125" s="1"/>
      <c r="AGY125" s="1"/>
      <c r="AGZ125" s="1"/>
      <c r="AHA125" s="1"/>
      <c r="AHB125" s="1"/>
      <c r="AHC125" s="1"/>
      <c r="AHD125" s="1"/>
      <c r="AHE125" s="1"/>
      <c r="AHF125" s="1"/>
      <c r="AHG125" s="1"/>
      <c r="AHH125" s="1"/>
      <c r="AHI125" s="1"/>
      <c r="AHJ125" s="1"/>
      <c r="AHK125" s="1"/>
      <c r="AHL125" s="1"/>
      <c r="AHM125" s="1"/>
      <c r="AHN125" s="1"/>
      <c r="AHO125" s="1"/>
      <c r="AHP125" s="1"/>
      <c r="AHQ125" s="1"/>
      <c r="AHR125" s="1"/>
      <c r="AHS125" s="1"/>
      <c r="AHT125" s="1"/>
      <c r="AHU125" s="1"/>
      <c r="AHV125" s="1"/>
      <c r="AHW125" s="1"/>
      <c r="AHX125" s="1"/>
      <c r="AHY125" s="1"/>
      <c r="AHZ125" s="1"/>
      <c r="AIA125" s="1"/>
      <c r="AIB125" s="1"/>
      <c r="AIC125" s="1"/>
      <c r="AID125" s="1"/>
      <c r="AIE125" s="1"/>
      <c r="AIF125" s="1"/>
      <c r="AIG125" s="1"/>
      <c r="AIH125" s="1"/>
      <c r="AII125" s="1"/>
      <c r="AIJ125" s="1"/>
      <c r="AIK125" s="1"/>
      <c r="AIL125" s="1"/>
      <c r="AIM125" s="1"/>
      <c r="AIN125" s="1"/>
      <c r="AIO125" s="1"/>
      <c r="AIP125" s="1"/>
      <c r="AIQ125" s="1"/>
      <c r="AIR125" s="1"/>
      <c r="AIS125" s="1"/>
      <c r="AIT125" s="1"/>
      <c r="AIU125" s="1"/>
      <c r="AIV125" s="1"/>
      <c r="AIW125" s="1"/>
      <c r="AIX125" s="1"/>
      <c r="AIY125" s="1"/>
      <c r="AIZ125" s="1"/>
      <c r="AJA125" s="1"/>
      <c r="AJB125" s="1"/>
      <c r="AJC125" s="1"/>
      <c r="AJD125" s="1"/>
      <c r="AJE125" s="1"/>
      <c r="AJF125" s="1"/>
      <c r="AJG125" s="1"/>
      <c r="AJH125" s="1"/>
      <c r="AJI125" s="1"/>
      <c r="AJJ125" s="1"/>
      <c r="AJK125" s="1"/>
      <c r="AJL125" s="1"/>
      <c r="AJM125" s="1"/>
      <c r="AJN125" s="1"/>
      <c r="AJO125" s="1"/>
      <c r="AJP125" s="1"/>
      <c r="AJQ125" s="1"/>
      <c r="AJR125" s="1"/>
      <c r="AJS125" s="1"/>
      <c r="AJT125" s="1"/>
      <c r="AJU125" s="1"/>
      <c r="AJV125" s="1"/>
      <c r="AJW125" s="1"/>
      <c r="AJX125" s="1"/>
      <c r="AJY125" s="1"/>
      <c r="AJZ125" s="1"/>
      <c r="AKA125" s="1"/>
      <c r="AKB125" s="1"/>
      <c r="AKC125" s="1"/>
      <c r="AKD125" s="1"/>
      <c r="AKE125" s="1"/>
      <c r="AKF125" s="1"/>
      <c r="AKG125" s="1"/>
      <c r="AKH125" s="1"/>
      <c r="AKI125" s="1"/>
      <c r="AKJ125" s="1"/>
      <c r="AKK125" s="1"/>
      <c r="AKL125" s="1"/>
      <c r="AKM125" s="1"/>
      <c r="AKN125" s="1"/>
      <c r="AKO125" s="1"/>
      <c r="AKP125" s="1"/>
      <c r="AKQ125" s="1"/>
      <c r="AKR125" s="1"/>
      <c r="AKS125" s="1"/>
      <c r="AKT125" s="1"/>
      <c r="AKU125" s="1"/>
      <c r="AKV125" s="1"/>
      <c r="AKW125" s="1"/>
      <c r="AKX125" s="1"/>
      <c r="AKY125" s="1"/>
      <c r="AKZ125" s="1"/>
      <c r="ALA125" s="1"/>
      <c r="ALB125" s="1"/>
      <c r="ALC125" s="1"/>
      <c r="ALD125" s="1"/>
      <c r="ALE125" s="1"/>
      <c r="ALF125" s="1"/>
      <c r="ALG125" s="1"/>
      <c r="ALH125" s="1"/>
      <c r="ALI125" s="1"/>
      <c r="ALJ125" s="1"/>
      <c r="ALK125" s="1"/>
      <c r="ALL125" s="1"/>
      <c r="ALM125" s="1"/>
      <c r="ALN125" s="1"/>
      <c r="ALO125" s="1"/>
      <c r="ALP125" s="1"/>
      <c r="ALQ125" s="1"/>
      <c r="ALR125" s="1"/>
      <c r="ALS125" s="1"/>
      <c r="ALT125" s="1"/>
      <c r="ALU125" s="1"/>
      <c r="ALV125"/>
      <c r="ALW125"/>
      <c r="ALX125"/>
    </row>
    <row r="126" spans="1:1012" ht="18">
      <c r="A126" s="112" t="str">
        <f>DataBase!B122</f>
        <v>Leuciscus cephalus</v>
      </c>
      <c r="B126" s="112" t="str">
        <f>DataBase!C122</f>
        <v>Tbars</v>
      </c>
      <c r="C126" s="112" t="str">
        <f>DataBase!D122</f>
        <v>Continental</v>
      </c>
      <c r="D126" s="112" t="str">
        <f>DataBase!E122</f>
        <v>JM. Porcher</v>
      </c>
      <c r="E126" s="112" t="str">
        <f>DataBase!F122</f>
        <v>SEBIO</v>
      </c>
      <c r="F126" s="20" t="str">
        <f t="shared" si="2"/>
        <v>Leuciscus cephalus Tbars</v>
      </c>
      <c r="G126" s="20">
        <f>_xlfn.RANK.EQ(H126,$H$9:$H$997,0)+COUNTIF(H$8:H125,H126)</f>
        <v>306</v>
      </c>
      <c r="H126" s="20">
        <f t="shared" si="3"/>
        <v>190</v>
      </c>
      <c r="I126" s="19">
        <f>INDEX(Ponderation!$W:$AA,MATCH(Analyse!I$8,Ponderation!$W:$W,0),MATCH(Analyse!$B$5,Ponderation!$W$2:$AA$2,0))*INDEX(DataBase!$1:$1048576,MATCH(Analyse!$F126,DataBase!$G:$G,0),MATCH(Analyse!I$8,DataBase!$4:$4,0))</f>
        <v>30</v>
      </c>
      <c r="J126" s="19">
        <f>INDEX(Ponderation!$W:$AA,MATCH(Analyse!J$8,Ponderation!$W:$W,0),MATCH(Analyse!$B$5,Ponderation!$W$2:$AA$2,0))*INDEX(DataBase!$1:$1048576,MATCH(Analyse!$F126,DataBase!$G:$G,0),MATCH(Analyse!J$8,DataBase!$4:$4,0))</f>
        <v>0</v>
      </c>
      <c r="K126" s="19">
        <f>INDEX(Ponderation!$W:$AA,MATCH(Analyse!K$8,Ponderation!$W:$W,0),MATCH(Analyse!$B$5,Ponderation!$W$2:$AA$2,0))*INDEX(DataBase!$1:$1048576,MATCH(Analyse!$F126,DataBase!$G:$G,0),MATCH(Analyse!K$8,DataBase!$4:$4,0))</f>
        <v>0</v>
      </c>
      <c r="L126" s="19">
        <f>INDEX(Ponderation!$W:$AA,MATCH(Analyse!L$8,Ponderation!$W:$W,0),MATCH(Analyse!$B$5,Ponderation!$W$2:$AA$2,0))*INDEX(DataBase!$1:$1048576,MATCH(Analyse!$F126,DataBase!$G:$G,0),MATCH(Analyse!L$8,DataBase!$4:$4,0))</f>
        <v>0</v>
      </c>
      <c r="M126" s="19">
        <f>INDEX(Ponderation!$W:$AA,MATCH(Analyse!M$8,Ponderation!$W:$W,0),MATCH(Analyse!$B$5,Ponderation!$W$2:$AA$2,0))*INDEX(DataBase!$1:$1048576,MATCH(Analyse!$F126,DataBase!$G:$G,0),MATCH(Analyse!M$8,DataBase!$4:$4,0))</f>
        <v>0</v>
      </c>
      <c r="N126" s="19">
        <f>INDEX(Ponderation!$W:$AA,MATCH(Analyse!N$8,Ponderation!$W:$W,0),MATCH(Analyse!$B$5,Ponderation!$W$2:$AA$2,0))*INDEX(DataBase!$1:$1048576,MATCH(Analyse!$F126,DataBase!$G:$G,0),MATCH(Analyse!N$8,DataBase!$4:$4,0))</f>
        <v>10</v>
      </c>
      <c r="O126" s="19">
        <f>INDEX(Ponderation!$W:$AA,MATCH(Analyse!O$8,Ponderation!$W:$W,0),MATCH(Analyse!$B$5,Ponderation!$W$2:$AA$2,0))*INDEX(DataBase!$1:$1048576,MATCH(Analyse!$F126,DataBase!$G:$G,0),MATCH(Analyse!O$8,DataBase!$4:$4,0))</f>
        <v>0</v>
      </c>
      <c r="P126" s="19">
        <f>INDEX(Ponderation!$W:$AA,MATCH(Analyse!P$8,Ponderation!$W:$W,0),MATCH(Analyse!$B$5,Ponderation!$W$2:$AA$2,0))*INDEX(DataBase!$1:$1048576,MATCH(Analyse!$F126,DataBase!$G:$G,0),MATCH(Analyse!P$8,DataBase!$4:$4,0))</f>
        <v>20</v>
      </c>
      <c r="Q126" s="19">
        <f>INDEX(Ponderation!$W:$AA,MATCH(Analyse!Q$8,Ponderation!$W:$W,0),MATCH(Analyse!$B$5,Ponderation!$W$2:$AA$2,0))*INDEX(DataBase!$1:$1048576,MATCH(Analyse!$F126,DataBase!$G:$G,0),MATCH(Analyse!Q$8,DataBase!$4:$4,0))</f>
        <v>0</v>
      </c>
      <c r="R126" s="19">
        <f>INDEX(Ponderation!$W:$AA,MATCH(Analyse!R$8,Ponderation!$W:$W,0),MATCH(Analyse!$B$5,Ponderation!$W$2:$AA$2,0))*INDEX(DataBase!$1:$1048576,MATCH(Analyse!$F126,DataBase!$G:$G,0),MATCH(Analyse!R$8,DataBase!$4:$4,0))</f>
        <v>30</v>
      </c>
      <c r="S126" s="19">
        <f>INDEX(Ponderation!$W:$AA,MATCH(Analyse!S$8,Ponderation!$W:$W,0),MATCH(Analyse!$B$5,Ponderation!$W$2:$AA$2,0))*INDEX(DataBase!$1:$1048576,MATCH(Analyse!$F126,DataBase!$G:$G,0),MATCH(Analyse!S$8,DataBase!$4:$4,0))</f>
        <v>0</v>
      </c>
      <c r="T126" s="19">
        <f>INDEX(Ponderation!$W:$AA,MATCH(Analyse!T$8,Ponderation!$W:$W,0),MATCH(Analyse!$B$5,Ponderation!$W$2:$AA$2,0))*INDEX(DataBase!$1:$1048576,MATCH(Analyse!$F126,DataBase!$G:$G,0),MATCH(Analyse!T$8,DataBase!$4:$4,0))</f>
        <v>0</v>
      </c>
      <c r="U126" s="19">
        <f>INDEX(Ponderation!$W:$AA,MATCH(Analyse!U$8,Ponderation!$W:$W,0),MATCH(Analyse!$B$5,Ponderation!$W$2:$AA$2,0))*INDEX(DataBase!$1:$1048576,MATCH(Analyse!$F126,DataBase!$G:$G,0),MATCH(Analyse!U$8,DataBase!$4:$4,0))</f>
        <v>0</v>
      </c>
      <c r="V126" s="19">
        <f>INDEX(Ponderation!$W:$AA,MATCH(Analyse!V$8,Ponderation!$W:$W,0),MATCH(Analyse!$B$5,Ponderation!$W$2:$AA$2,0))*INDEX(DataBase!$1:$1048576,MATCH(Analyse!$F126,DataBase!$G:$G,0),MATCH(Analyse!V$8,DataBase!$4:$4,0))</f>
        <v>0</v>
      </c>
      <c r="W126" s="19">
        <f>INDEX(Ponderation!$W:$AA,MATCH(Analyse!W$8,Ponderation!$W:$W,0),MATCH(Analyse!$B$5,Ponderation!$W$2:$AA$2,0))*INDEX(DataBase!$1:$1048576,MATCH(Analyse!$F126,DataBase!$G:$G,0),MATCH(Analyse!W$8,DataBase!$4:$4,0))</f>
        <v>0</v>
      </c>
      <c r="X126" s="19">
        <f>INDEX(Ponderation!$W:$AA,MATCH(Analyse!X$8,Ponderation!$W:$W,0),MATCH(Analyse!$B$5,Ponderation!$W$2:$AA$2,0))*INDEX(DataBase!$1:$1048576,MATCH(Analyse!$F126,DataBase!$G:$G,0),MATCH(Analyse!X$8,DataBase!$4:$4,0))</f>
        <v>0</v>
      </c>
      <c r="Y126" s="19">
        <f>INDEX(Ponderation!$W:$AA,MATCH(Analyse!Y$8,Ponderation!$W:$W,0),MATCH(Analyse!$B$5,Ponderation!$W$2:$AA$2,0))*INDEX(DataBase!$1:$1048576,MATCH(Analyse!$F126,DataBase!$G:$G,0),MATCH(Analyse!Y$8,DataBase!$4:$4,0))</f>
        <v>10</v>
      </c>
      <c r="Z126" s="19">
        <f>INDEX(Ponderation!$W:$AA,MATCH(Analyse!Z$8,Ponderation!$W:$W,0),MATCH(Analyse!$B$5,Ponderation!$W$2:$AA$2,0))*INDEX(DataBase!$1:$1048576,MATCH(Analyse!$F126,DataBase!$G:$G,0),MATCH(Analyse!Z$8,DataBase!$4:$4,0))</f>
        <v>10</v>
      </c>
      <c r="AA126" s="19">
        <f>INDEX(Ponderation!$W:$AA,MATCH(Analyse!AA$8,Ponderation!$W:$W,0),MATCH(Analyse!$B$5,Ponderation!$W$2:$AA$2,0))*INDEX(DataBase!$1:$1048576,MATCH(Analyse!$F126,DataBase!$G:$G,0),MATCH(Analyse!AA$8,DataBase!$4:$4,0))</f>
        <v>0</v>
      </c>
      <c r="AB126" s="19">
        <f>INDEX(Ponderation!$W:$AA,MATCH(Analyse!AB$8,Ponderation!$W:$W,0),MATCH(Analyse!$B$5,Ponderation!$W$2:$AA$2,0))*INDEX(DataBase!$1:$1048576,MATCH(Analyse!$F126,DataBase!$G:$G,0),MATCH(Analyse!AB$8,DataBase!$4:$4,0))</f>
        <v>0</v>
      </c>
      <c r="AC126" s="19">
        <f>INDEX(Ponderation!$W:$AA,MATCH(Analyse!AC$8,Ponderation!$W:$W,0),MATCH(Analyse!$B$5,Ponderation!$W$2:$AA$2,0))*INDEX(DataBase!$1:$1048576,MATCH(Analyse!$F126,DataBase!$G:$G,0),MATCH(Analyse!AC$8,DataBase!$4:$4,0))</f>
        <v>0</v>
      </c>
      <c r="AD126" s="19">
        <f>INDEX(Ponderation!$W:$AA,MATCH(Analyse!AD$8,Ponderation!$W:$W,0),MATCH(Analyse!$B$5,Ponderation!$W$2:$AA$2,0))*INDEX(DataBase!$1:$1048576,MATCH(Analyse!$F126,DataBase!$G:$G,0),MATCH(Analyse!AD$8,DataBase!$4:$4,0))</f>
        <v>30</v>
      </c>
      <c r="AE126" s="19">
        <f>INDEX(Ponderation!$W:$AA,MATCH(Analyse!AE$8,Ponderation!$W:$W,0),MATCH(Analyse!$B$5,Ponderation!$W$2:$AA$2,0))*INDEX(DataBase!$1:$1048576,MATCH(Analyse!$F126,DataBase!$G:$G,0),MATCH(Analyse!AE$8,DataBase!$4:$4,0))</f>
        <v>0</v>
      </c>
      <c r="AF126" s="19">
        <f>INDEX(Ponderation!$W:$AA,MATCH(Analyse!AF$8,Ponderation!$W:$W,0),MATCH(Analyse!$B$5,Ponderation!$W$2:$AA$2,0))*INDEX(DataBase!$1:$1048576,MATCH(Analyse!$F126,DataBase!$G:$G,0),MATCH(Analyse!AF$8,DataBase!$4:$4,0))</f>
        <v>0</v>
      </c>
      <c r="AG126" s="19">
        <f>INDEX(Ponderation!$W:$AA,MATCH(Analyse!AG$8,Ponderation!$W:$W,0),MATCH(Analyse!$B$5,Ponderation!$W$2:$AA$2,0))*INDEX(DataBase!$1:$1048576,MATCH(Analyse!$F126,DataBase!$G:$G,0),MATCH(Analyse!AG$8,DataBase!$4:$4,0))</f>
        <v>0</v>
      </c>
      <c r="AH126" s="19">
        <f>INDEX(Ponderation!$W:$AA,MATCH(Analyse!AH$8,Ponderation!$W:$W,0),MATCH(Analyse!$B$5,Ponderation!$W$2:$AA$2,0))*INDEX(DataBase!$1:$1048576,MATCH(Analyse!$F126,DataBase!$G:$G,0),MATCH(Analyse!AH$8,DataBase!$4:$4,0))</f>
        <v>0</v>
      </c>
      <c r="AI126" s="19">
        <f>INDEX(Ponderation!$W:$AA,MATCH(Analyse!AI$8,Ponderation!$W:$W,0),MATCH(Analyse!$B$5,Ponderation!$W$2:$AA$2,0))*INDEX(DataBase!$1:$1048576,MATCH(Analyse!$F126,DataBase!$G:$G,0),MATCH(Analyse!AI$8,DataBase!$4:$4,0))</f>
        <v>10</v>
      </c>
      <c r="AJ126" s="19">
        <f>INDEX(Ponderation!$W:$AA,MATCH(Analyse!AJ$8,Ponderation!$W:$W,0),MATCH(Analyse!$B$5,Ponderation!$W$2:$AA$2,0))*INDEX(DataBase!$1:$1048576,MATCH(Analyse!$F126,DataBase!$G:$G,0),MATCH(Analyse!AJ$8,DataBase!$4:$4,0))</f>
        <v>20</v>
      </c>
      <c r="AK126" s="19">
        <f>INDEX(Ponderation!$W:$AA,MATCH(Analyse!AK$8,Ponderation!$W:$W,0),MATCH(Analyse!$B$5,Ponderation!$W$2:$AA$2,0))*INDEX(DataBase!$1:$1048576,MATCH(Analyse!$F126,DataBase!$G:$G,0),MATCH(Analyse!AK$8,DataBase!$4:$4,0))</f>
        <v>0</v>
      </c>
      <c r="AL126" s="19">
        <f>INDEX(Ponderation!$W:$AA,MATCH(Analyse!AL$8,Ponderation!$W:$W,0),MATCH(Analyse!$B$5,Ponderation!$W$2:$AA$2,0))*INDEX(DataBase!$1:$1048576,MATCH(Analyse!$F126,DataBase!$G:$G,0),MATCH(Analyse!AL$8,DataBase!$4:$4,0))</f>
        <v>0</v>
      </c>
      <c r="AM126" s="19">
        <f>INDEX(Ponderation!$W:$AA,MATCH(Analyse!AM$8,Ponderation!$W:$W,0),MATCH(Analyse!$B$5,Ponderation!$W$2:$AA$2,0))*INDEX(DataBase!$1:$1048576,MATCH(Analyse!$F126,DataBase!$G:$G,0),MATCH(Analyse!AM$8,DataBase!$4:$4,0))</f>
        <v>20</v>
      </c>
      <c r="AN126" s="19">
        <f>INDEX(Ponderation!$W:$AA,MATCH(Analyse!AN$8,Ponderation!$W:$W,0),MATCH(Analyse!$B$5,Ponderation!$W$2:$AA$2,0))*INDEX(DataBase!$1:$1048576,MATCH(Analyse!$F126,DataBase!$G:$G,0),MATCH(Analyse!AN$8,DataBase!$4:$4,0))</f>
        <v>0</v>
      </c>
      <c r="AO126" s="19">
        <f>INDEX(Ponderation!$W:$AA,MATCH(Analyse!AO$8,Ponderation!$W:$W,0),MATCH(Analyse!$B$5,Ponderation!$W$2:$AA$2,0))*INDEX(DataBase!$1:$1048576,MATCH(Analyse!$F126,DataBase!$G:$G,0),MATCH(Analyse!AO$8,DataBase!$4:$4,0))</f>
        <v>0</v>
      </c>
      <c r="AP126" s="19">
        <f>INDEX(Ponderation!$W:$AA,MATCH(Analyse!AP$8,Ponderation!$W:$W,0),MATCH(Analyse!$B$5,Ponderation!$W$2:$AA$2,0))*INDEX(DataBase!$1:$1048576,MATCH(Analyse!$F126,DataBase!$G:$G,0),MATCH(Analyse!AP$8,DataBase!$4:$4,0))</f>
        <v>0</v>
      </c>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c r="VD126" s="1"/>
      <c r="VE126" s="1"/>
      <c r="VF126" s="1"/>
      <c r="VG126" s="1"/>
      <c r="VH126" s="1"/>
      <c r="VI126" s="1"/>
      <c r="VJ126" s="1"/>
      <c r="VK126" s="1"/>
      <c r="VL126" s="1"/>
      <c r="VM126" s="1"/>
      <c r="VN126" s="1"/>
      <c r="VO126" s="1"/>
      <c r="VP126" s="1"/>
      <c r="VQ126" s="1"/>
      <c r="VR126" s="1"/>
      <c r="VS126" s="1"/>
      <c r="VT126" s="1"/>
      <c r="VU126" s="1"/>
      <c r="VV126" s="1"/>
      <c r="VW126" s="1"/>
      <c r="VX126" s="1"/>
      <c r="VY126" s="1"/>
      <c r="VZ126" s="1"/>
      <c r="WA126" s="1"/>
      <c r="WB126" s="1"/>
      <c r="WC126" s="1"/>
      <c r="WD126" s="1"/>
      <c r="WE126" s="1"/>
      <c r="WF126" s="1"/>
      <c r="WG126" s="1"/>
      <c r="WH126" s="1"/>
      <c r="WI126" s="1"/>
      <c r="WJ126" s="1"/>
      <c r="WK126" s="1"/>
      <c r="WL126" s="1"/>
      <c r="WM126" s="1"/>
      <c r="WN126" s="1"/>
      <c r="WO126" s="1"/>
      <c r="WP126" s="1"/>
      <c r="WQ126" s="1"/>
      <c r="WR126" s="1"/>
      <c r="WS126" s="1"/>
      <c r="WT126" s="1"/>
      <c r="WU126" s="1"/>
      <c r="WV126" s="1"/>
      <c r="WW126" s="1"/>
      <c r="WX126" s="1"/>
      <c r="WY126" s="1"/>
      <c r="WZ126" s="1"/>
      <c r="XA126" s="1"/>
      <c r="XB126" s="1"/>
      <c r="XC126" s="1"/>
      <c r="XD126" s="1"/>
      <c r="XE126" s="1"/>
      <c r="XF126" s="1"/>
      <c r="XG126" s="1"/>
      <c r="XH126" s="1"/>
      <c r="XI126" s="1"/>
      <c r="XJ126" s="1"/>
      <c r="XK126" s="1"/>
      <c r="XL126" s="1"/>
      <c r="XM126" s="1"/>
      <c r="XN126" s="1"/>
      <c r="XO126" s="1"/>
      <c r="XP126" s="1"/>
      <c r="XQ126" s="1"/>
      <c r="XR126" s="1"/>
      <c r="XS126" s="1"/>
      <c r="XT126" s="1"/>
      <c r="XU126" s="1"/>
      <c r="XV126" s="1"/>
      <c r="XW126" s="1"/>
      <c r="XX126" s="1"/>
      <c r="XY126" s="1"/>
      <c r="XZ126" s="1"/>
      <c r="YA126" s="1"/>
      <c r="YB126" s="1"/>
      <c r="YC126" s="1"/>
      <c r="YD126" s="1"/>
      <c r="YE126" s="1"/>
      <c r="YF126" s="1"/>
      <c r="YG126" s="1"/>
      <c r="YH126" s="1"/>
      <c r="YI126" s="1"/>
      <c r="YJ126" s="1"/>
      <c r="YK126" s="1"/>
      <c r="YL126" s="1"/>
      <c r="YM126" s="1"/>
      <c r="YN126" s="1"/>
      <c r="YO126" s="1"/>
      <c r="YP126" s="1"/>
      <c r="YQ126" s="1"/>
      <c r="YR126" s="1"/>
      <c r="YS126" s="1"/>
      <c r="YT126" s="1"/>
      <c r="YU126" s="1"/>
      <c r="YV126" s="1"/>
      <c r="YW126" s="1"/>
      <c r="YX126" s="1"/>
      <c r="YY126" s="1"/>
      <c r="YZ126" s="1"/>
      <c r="ZA126" s="1"/>
      <c r="ZB126" s="1"/>
      <c r="ZC126" s="1"/>
      <c r="ZD126" s="1"/>
      <c r="ZE126" s="1"/>
      <c r="ZF126" s="1"/>
      <c r="ZG126" s="1"/>
      <c r="ZH126" s="1"/>
      <c r="ZI126" s="1"/>
      <c r="ZJ126" s="1"/>
      <c r="ZK126" s="1"/>
      <c r="ZL126" s="1"/>
      <c r="ZM126" s="1"/>
      <c r="ZN126" s="1"/>
      <c r="ZO126" s="1"/>
      <c r="ZP126" s="1"/>
      <c r="ZQ126" s="1"/>
      <c r="ZR126" s="1"/>
      <c r="ZS126" s="1"/>
      <c r="ZT126" s="1"/>
      <c r="ZU126" s="1"/>
      <c r="ZV126" s="1"/>
      <c r="ZW126" s="1"/>
      <c r="ZX126" s="1"/>
      <c r="ZY126" s="1"/>
      <c r="ZZ126" s="1"/>
      <c r="AAA126" s="1"/>
      <c r="AAB126" s="1"/>
      <c r="AAC126" s="1"/>
      <c r="AAD126" s="1"/>
      <c r="AAE126" s="1"/>
      <c r="AAF126" s="1"/>
      <c r="AAG126" s="1"/>
      <c r="AAH126" s="1"/>
      <c r="AAI126" s="1"/>
      <c r="AAJ126" s="1"/>
      <c r="AAK126" s="1"/>
      <c r="AAL126" s="1"/>
      <c r="AAM126" s="1"/>
      <c r="AAN126" s="1"/>
      <c r="AAO126" s="1"/>
      <c r="AAP126" s="1"/>
      <c r="AAQ126" s="1"/>
      <c r="AAR126" s="1"/>
      <c r="AAS126" s="1"/>
      <c r="AAT126" s="1"/>
      <c r="AAU126" s="1"/>
      <c r="AAV126" s="1"/>
      <c r="AAW126" s="1"/>
      <c r="AAX126" s="1"/>
      <c r="AAY126" s="1"/>
      <c r="AAZ126" s="1"/>
      <c r="ABA126" s="1"/>
      <c r="ABB126" s="1"/>
      <c r="ABC126" s="1"/>
      <c r="ABD126" s="1"/>
      <c r="ABE126" s="1"/>
      <c r="ABF126" s="1"/>
      <c r="ABG126" s="1"/>
      <c r="ABH126" s="1"/>
      <c r="ABI126" s="1"/>
      <c r="ABJ126" s="1"/>
      <c r="ABK126" s="1"/>
      <c r="ABL126" s="1"/>
      <c r="ABM126" s="1"/>
      <c r="ABN126" s="1"/>
      <c r="ABO126" s="1"/>
      <c r="ABP126" s="1"/>
      <c r="ABQ126" s="1"/>
      <c r="ABR126" s="1"/>
      <c r="ABS126" s="1"/>
      <c r="ABT126" s="1"/>
      <c r="ABU126" s="1"/>
      <c r="ABV126" s="1"/>
      <c r="ABW126" s="1"/>
      <c r="ABX126" s="1"/>
      <c r="ABY126" s="1"/>
      <c r="ABZ126" s="1"/>
      <c r="ACA126" s="1"/>
      <c r="ACB126" s="1"/>
      <c r="ACC126" s="1"/>
      <c r="ACD126" s="1"/>
      <c r="ACE126" s="1"/>
      <c r="ACF126" s="1"/>
      <c r="ACG126" s="1"/>
      <c r="ACH126" s="1"/>
      <c r="ACI126" s="1"/>
      <c r="ACJ126" s="1"/>
      <c r="ACK126" s="1"/>
      <c r="ACL126" s="1"/>
      <c r="ACM126" s="1"/>
      <c r="ACN126" s="1"/>
      <c r="ACO126" s="1"/>
      <c r="ACP126" s="1"/>
      <c r="ACQ126" s="1"/>
      <c r="ACR126" s="1"/>
      <c r="ACS126" s="1"/>
      <c r="ACT126" s="1"/>
      <c r="ACU126" s="1"/>
      <c r="ACV126" s="1"/>
      <c r="ACW126" s="1"/>
      <c r="ACX126" s="1"/>
      <c r="ACY126" s="1"/>
      <c r="ACZ126" s="1"/>
      <c r="ADA126" s="1"/>
      <c r="ADB126" s="1"/>
      <c r="ADC126" s="1"/>
      <c r="ADD126" s="1"/>
      <c r="ADE126" s="1"/>
      <c r="ADF126" s="1"/>
      <c r="ADG126" s="1"/>
      <c r="ADH126" s="1"/>
      <c r="ADI126" s="1"/>
      <c r="ADJ126" s="1"/>
      <c r="ADK126" s="1"/>
      <c r="ADL126" s="1"/>
      <c r="ADM126" s="1"/>
      <c r="ADN126" s="1"/>
      <c r="ADO126" s="1"/>
      <c r="ADP126" s="1"/>
      <c r="ADQ126" s="1"/>
      <c r="ADR126" s="1"/>
      <c r="ADS126" s="1"/>
      <c r="ADT126" s="1"/>
      <c r="ADU126" s="1"/>
      <c r="ADV126" s="1"/>
      <c r="ADW126" s="1"/>
      <c r="ADX126" s="1"/>
      <c r="ADY126" s="1"/>
      <c r="ADZ126" s="1"/>
      <c r="AEA126" s="1"/>
      <c r="AEB126" s="1"/>
      <c r="AEC126" s="1"/>
      <c r="AED126" s="1"/>
      <c r="AEE126" s="1"/>
      <c r="AEF126" s="1"/>
      <c r="AEG126" s="1"/>
      <c r="AEH126" s="1"/>
      <c r="AEI126" s="1"/>
      <c r="AEJ126" s="1"/>
      <c r="AEK126" s="1"/>
      <c r="AEL126" s="1"/>
      <c r="AEM126" s="1"/>
      <c r="AEN126" s="1"/>
      <c r="AEO126" s="1"/>
      <c r="AEP126" s="1"/>
      <c r="AEQ126" s="1"/>
      <c r="AER126" s="1"/>
      <c r="AES126" s="1"/>
      <c r="AET126" s="1"/>
      <c r="AEU126" s="1"/>
      <c r="AEV126" s="1"/>
      <c r="AEW126" s="1"/>
      <c r="AEX126" s="1"/>
      <c r="AEY126" s="1"/>
      <c r="AEZ126" s="1"/>
      <c r="AFA126" s="1"/>
      <c r="AFB126" s="1"/>
      <c r="AFC126" s="1"/>
      <c r="AFD126" s="1"/>
      <c r="AFE126" s="1"/>
      <c r="AFF126" s="1"/>
      <c r="AFG126" s="1"/>
      <c r="AFH126" s="1"/>
      <c r="AFI126" s="1"/>
      <c r="AFJ126" s="1"/>
      <c r="AFK126" s="1"/>
      <c r="AFL126" s="1"/>
      <c r="AFM126" s="1"/>
      <c r="AFN126" s="1"/>
      <c r="AFO126" s="1"/>
      <c r="AFP126" s="1"/>
      <c r="AFQ126" s="1"/>
      <c r="AFR126" s="1"/>
      <c r="AFS126" s="1"/>
      <c r="AFT126" s="1"/>
      <c r="AFU126" s="1"/>
      <c r="AFV126" s="1"/>
      <c r="AFW126" s="1"/>
      <c r="AFX126" s="1"/>
      <c r="AFY126" s="1"/>
      <c r="AFZ126" s="1"/>
      <c r="AGA126" s="1"/>
      <c r="AGB126" s="1"/>
      <c r="AGC126" s="1"/>
      <c r="AGD126" s="1"/>
      <c r="AGE126" s="1"/>
      <c r="AGF126" s="1"/>
      <c r="AGG126" s="1"/>
      <c r="AGH126" s="1"/>
      <c r="AGI126" s="1"/>
      <c r="AGJ126" s="1"/>
      <c r="AGK126" s="1"/>
      <c r="AGL126" s="1"/>
      <c r="AGM126" s="1"/>
      <c r="AGN126" s="1"/>
      <c r="AGO126" s="1"/>
      <c r="AGP126" s="1"/>
      <c r="AGQ126" s="1"/>
      <c r="AGR126" s="1"/>
      <c r="AGS126" s="1"/>
      <c r="AGT126" s="1"/>
      <c r="AGU126" s="1"/>
      <c r="AGV126" s="1"/>
      <c r="AGW126" s="1"/>
      <c r="AGX126" s="1"/>
      <c r="AGY126" s="1"/>
      <c r="AGZ126" s="1"/>
      <c r="AHA126" s="1"/>
      <c r="AHB126" s="1"/>
      <c r="AHC126" s="1"/>
      <c r="AHD126" s="1"/>
      <c r="AHE126" s="1"/>
      <c r="AHF126" s="1"/>
      <c r="AHG126" s="1"/>
      <c r="AHH126" s="1"/>
      <c r="AHI126" s="1"/>
      <c r="AHJ126" s="1"/>
      <c r="AHK126" s="1"/>
      <c r="AHL126" s="1"/>
      <c r="AHM126" s="1"/>
      <c r="AHN126" s="1"/>
      <c r="AHO126" s="1"/>
      <c r="AHP126" s="1"/>
      <c r="AHQ126" s="1"/>
      <c r="AHR126" s="1"/>
      <c r="AHS126" s="1"/>
      <c r="AHT126" s="1"/>
      <c r="AHU126" s="1"/>
      <c r="AHV126" s="1"/>
      <c r="AHW126" s="1"/>
      <c r="AHX126" s="1"/>
      <c r="AHY126" s="1"/>
      <c r="AHZ126" s="1"/>
      <c r="AIA126" s="1"/>
      <c r="AIB126" s="1"/>
      <c r="AIC126" s="1"/>
      <c r="AID126" s="1"/>
      <c r="AIE126" s="1"/>
      <c r="AIF126" s="1"/>
      <c r="AIG126" s="1"/>
      <c r="AIH126" s="1"/>
      <c r="AII126" s="1"/>
      <c r="AIJ126" s="1"/>
      <c r="AIK126" s="1"/>
      <c r="AIL126" s="1"/>
      <c r="AIM126" s="1"/>
      <c r="AIN126" s="1"/>
      <c r="AIO126" s="1"/>
      <c r="AIP126" s="1"/>
      <c r="AIQ126" s="1"/>
      <c r="AIR126" s="1"/>
      <c r="AIS126" s="1"/>
      <c r="AIT126" s="1"/>
      <c r="AIU126" s="1"/>
      <c r="AIV126" s="1"/>
      <c r="AIW126" s="1"/>
      <c r="AIX126" s="1"/>
      <c r="AIY126" s="1"/>
      <c r="AIZ126" s="1"/>
      <c r="AJA126" s="1"/>
      <c r="AJB126" s="1"/>
      <c r="AJC126" s="1"/>
      <c r="AJD126" s="1"/>
      <c r="AJE126" s="1"/>
      <c r="AJF126" s="1"/>
      <c r="AJG126" s="1"/>
      <c r="AJH126" s="1"/>
      <c r="AJI126" s="1"/>
      <c r="AJJ126" s="1"/>
      <c r="AJK126" s="1"/>
      <c r="AJL126" s="1"/>
      <c r="AJM126" s="1"/>
      <c r="AJN126" s="1"/>
      <c r="AJO126" s="1"/>
      <c r="AJP126" s="1"/>
      <c r="AJQ126" s="1"/>
      <c r="AJR126" s="1"/>
      <c r="AJS126" s="1"/>
      <c r="AJT126" s="1"/>
      <c r="AJU126" s="1"/>
      <c r="AJV126" s="1"/>
      <c r="AJW126" s="1"/>
      <c r="AJX126" s="1"/>
      <c r="AJY126" s="1"/>
      <c r="AJZ126" s="1"/>
      <c r="AKA126" s="1"/>
      <c r="AKB126" s="1"/>
      <c r="AKC126" s="1"/>
      <c r="AKD126" s="1"/>
      <c r="AKE126" s="1"/>
      <c r="AKF126" s="1"/>
      <c r="AKG126" s="1"/>
      <c r="AKH126" s="1"/>
      <c r="AKI126" s="1"/>
      <c r="AKJ126" s="1"/>
      <c r="AKK126" s="1"/>
      <c r="AKL126" s="1"/>
      <c r="AKM126" s="1"/>
      <c r="AKN126" s="1"/>
      <c r="AKO126" s="1"/>
      <c r="AKP126" s="1"/>
      <c r="AKQ126" s="1"/>
      <c r="AKR126" s="1"/>
      <c r="AKS126" s="1"/>
      <c r="AKT126" s="1"/>
      <c r="AKU126" s="1"/>
      <c r="AKV126" s="1"/>
      <c r="AKW126" s="1"/>
      <c r="AKX126" s="1"/>
      <c r="AKY126" s="1"/>
      <c r="AKZ126" s="1"/>
      <c r="ALA126" s="1"/>
      <c r="ALB126" s="1"/>
      <c r="ALC126" s="1"/>
      <c r="ALD126" s="1"/>
      <c r="ALE126" s="1"/>
      <c r="ALF126" s="1"/>
      <c r="ALG126" s="1"/>
      <c r="ALH126" s="1"/>
      <c r="ALI126" s="1"/>
      <c r="ALJ126" s="1"/>
      <c r="ALK126" s="1"/>
      <c r="ALL126" s="1"/>
      <c r="ALM126" s="1"/>
      <c r="ALN126" s="1"/>
      <c r="ALO126" s="1"/>
      <c r="ALP126" s="1"/>
      <c r="ALQ126" s="1"/>
      <c r="ALR126" s="1"/>
      <c r="ALS126" s="1"/>
      <c r="ALT126" s="1"/>
      <c r="ALU126" s="1"/>
      <c r="ALV126"/>
      <c r="ALW126"/>
      <c r="ALX126"/>
    </row>
    <row r="127" spans="1:1012" ht="18">
      <c r="A127" s="112" t="str">
        <f>DataBase!B123</f>
        <v>Leuciscus cephalus</v>
      </c>
      <c r="B127" s="112" t="str">
        <f>DataBase!C123</f>
        <v>EROD</v>
      </c>
      <c r="C127" s="112" t="str">
        <f>DataBase!D123</f>
        <v>Continental</v>
      </c>
      <c r="D127" s="112" t="str">
        <f>DataBase!E123</f>
        <v>JM. Porcher</v>
      </c>
      <c r="E127" s="112" t="str">
        <f>DataBase!F123</f>
        <v>SEBIO</v>
      </c>
      <c r="F127" s="20" t="str">
        <f t="shared" si="2"/>
        <v>Leuciscus cephalus EROD</v>
      </c>
      <c r="G127" s="20">
        <f>_xlfn.RANK.EQ(H127,$H$9:$H$997,0)+COUNTIF(H$8:H126,H127)</f>
        <v>252</v>
      </c>
      <c r="H127" s="20">
        <f t="shared" si="3"/>
        <v>210</v>
      </c>
      <c r="I127" s="19">
        <f>INDEX(Ponderation!$W:$AA,MATCH(Analyse!I$8,Ponderation!$W:$W,0),MATCH(Analyse!$B$5,Ponderation!$W$2:$AA$2,0))*INDEX(DataBase!$1:$1048576,MATCH(Analyse!$F127,DataBase!$G:$G,0),MATCH(Analyse!I$8,DataBase!$4:$4,0))</f>
        <v>30</v>
      </c>
      <c r="J127" s="19">
        <f>INDEX(Ponderation!$W:$AA,MATCH(Analyse!J$8,Ponderation!$W:$W,0),MATCH(Analyse!$B$5,Ponderation!$W$2:$AA$2,0))*INDEX(DataBase!$1:$1048576,MATCH(Analyse!$F127,DataBase!$G:$G,0),MATCH(Analyse!J$8,DataBase!$4:$4,0))</f>
        <v>0</v>
      </c>
      <c r="K127" s="19">
        <f>INDEX(Ponderation!$W:$AA,MATCH(Analyse!K$8,Ponderation!$W:$W,0),MATCH(Analyse!$B$5,Ponderation!$W$2:$AA$2,0))*INDEX(DataBase!$1:$1048576,MATCH(Analyse!$F127,DataBase!$G:$G,0),MATCH(Analyse!K$8,DataBase!$4:$4,0))</f>
        <v>0</v>
      </c>
      <c r="L127" s="19">
        <f>INDEX(Ponderation!$W:$AA,MATCH(Analyse!L$8,Ponderation!$W:$W,0),MATCH(Analyse!$B$5,Ponderation!$W$2:$AA$2,0))*INDEX(DataBase!$1:$1048576,MATCH(Analyse!$F127,DataBase!$G:$G,0),MATCH(Analyse!L$8,DataBase!$4:$4,0))</f>
        <v>30</v>
      </c>
      <c r="M127" s="19">
        <f>INDEX(Ponderation!$W:$AA,MATCH(Analyse!M$8,Ponderation!$W:$W,0),MATCH(Analyse!$B$5,Ponderation!$W$2:$AA$2,0))*INDEX(DataBase!$1:$1048576,MATCH(Analyse!$F127,DataBase!$G:$G,0),MATCH(Analyse!M$8,DataBase!$4:$4,0))</f>
        <v>0</v>
      </c>
      <c r="N127" s="19">
        <f>INDEX(Ponderation!$W:$AA,MATCH(Analyse!N$8,Ponderation!$W:$W,0),MATCH(Analyse!$B$5,Ponderation!$W$2:$AA$2,0))*INDEX(DataBase!$1:$1048576,MATCH(Analyse!$F127,DataBase!$G:$G,0),MATCH(Analyse!N$8,DataBase!$4:$4,0))</f>
        <v>0</v>
      </c>
      <c r="O127" s="19">
        <f>INDEX(Ponderation!$W:$AA,MATCH(Analyse!O$8,Ponderation!$W:$W,0),MATCH(Analyse!$B$5,Ponderation!$W$2:$AA$2,0))*INDEX(DataBase!$1:$1048576,MATCH(Analyse!$F127,DataBase!$G:$G,0),MATCH(Analyse!O$8,DataBase!$4:$4,0))</f>
        <v>0</v>
      </c>
      <c r="P127" s="19">
        <f>INDEX(Ponderation!$W:$AA,MATCH(Analyse!P$8,Ponderation!$W:$W,0),MATCH(Analyse!$B$5,Ponderation!$W$2:$AA$2,0))*INDEX(DataBase!$1:$1048576,MATCH(Analyse!$F127,DataBase!$G:$G,0),MATCH(Analyse!P$8,DataBase!$4:$4,0))</f>
        <v>20</v>
      </c>
      <c r="Q127" s="19">
        <f>INDEX(Ponderation!$W:$AA,MATCH(Analyse!Q$8,Ponderation!$W:$W,0),MATCH(Analyse!$B$5,Ponderation!$W$2:$AA$2,0))*INDEX(DataBase!$1:$1048576,MATCH(Analyse!$F127,DataBase!$G:$G,0),MATCH(Analyse!Q$8,DataBase!$4:$4,0))</f>
        <v>30</v>
      </c>
      <c r="R127" s="19">
        <f>INDEX(Ponderation!$W:$AA,MATCH(Analyse!R$8,Ponderation!$W:$W,0),MATCH(Analyse!$B$5,Ponderation!$W$2:$AA$2,0))*INDEX(DataBase!$1:$1048576,MATCH(Analyse!$F127,DataBase!$G:$G,0),MATCH(Analyse!R$8,DataBase!$4:$4,0))</f>
        <v>0</v>
      </c>
      <c r="S127" s="19">
        <f>INDEX(Ponderation!$W:$AA,MATCH(Analyse!S$8,Ponderation!$W:$W,0),MATCH(Analyse!$B$5,Ponderation!$W$2:$AA$2,0))*INDEX(DataBase!$1:$1048576,MATCH(Analyse!$F127,DataBase!$G:$G,0),MATCH(Analyse!S$8,DataBase!$4:$4,0))</f>
        <v>0</v>
      </c>
      <c r="T127" s="19">
        <f>INDEX(Ponderation!$W:$AA,MATCH(Analyse!T$8,Ponderation!$W:$W,0),MATCH(Analyse!$B$5,Ponderation!$W$2:$AA$2,0))*INDEX(DataBase!$1:$1048576,MATCH(Analyse!$F127,DataBase!$G:$G,0),MATCH(Analyse!T$8,DataBase!$4:$4,0))</f>
        <v>0</v>
      </c>
      <c r="U127" s="19">
        <f>INDEX(Ponderation!$W:$AA,MATCH(Analyse!U$8,Ponderation!$W:$W,0),MATCH(Analyse!$B$5,Ponderation!$W$2:$AA$2,0))*INDEX(DataBase!$1:$1048576,MATCH(Analyse!$F127,DataBase!$G:$G,0),MATCH(Analyse!U$8,DataBase!$4:$4,0))</f>
        <v>0</v>
      </c>
      <c r="V127" s="19">
        <f>INDEX(Ponderation!$W:$AA,MATCH(Analyse!V$8,Ponderation!$W:$W,0),MATCH(Analyse!$B$5,Ponderation!$W$2:$AA$2,0))*INDEX(DataBase!$1:$1048576,MATCH(Analyse!$F127,DataBase!$G:$G,0),MATCH(Analyse!V$8,DataBase!$4:$4,0))</f>
        <v>0</v>
      </c>
      <c r="W127" s="19">
        <f>INDEX(Ponderation!$W:$AA,MATCH(Analyse!W$8,Ponderation!$W:$W,0),MATCH(Analyse!$B$5,Ponderation!$W$2:$AA$2,0))*INDEX(DataBase!$1:$1048576,MATCH(Analyse!$F127,DataBase!$G:$G,0),MATCH(Analyse!W$8,DataBase!$4:$4,0))</f>
        <v>0</v>
      </c>
      <c r="X127" s="19">
        <f>INDEX(Ponderation!$W:$AA,MATCH(Analyse!X$8,Ponderation!$W:$W,0),MATCH(Analyse!$B$5,Ponderation!$W$2:$AA$2,0))*INDEX(DataBase!$1:$1048576,MATCH(Analyse!$F127,DataBase!$G:$G,0),MATCH(Analyse!X$8,DataBase!$4:$4,0))</f>
        <v>0</v>
      </c>
      <c r="Y127" s="19">
        <f>INDEX(Ponderation!$W:$AA,MATCH(Analyse!Y$8,Ponderation!$W:$W,0),MATCH(Analyse!$B$5,Ponderation!$W$2:$AA$2,0))*INDEX(DataBase!$1:$1048576,MATCH(Analyse!$F127,DataBase!$G:$G,0),MATCH(Analyse!Y$8,DataBase!$4:$4,0))</f>
        <v>10</v>
      </c>
      <c r="Z127" s="19">
        <f>INDEX(Ponderation!$W:$AA,MATCH(Analyse!Z$8,Ponderation!$W:$W,0),MATCH(Analyse!$B$5,Ponderation!$W$2:$AA$2,0))*INDEX(DataBase!$1:$1048576,MATCH(Analyse!$F127,DataBase!$G:$G,0),MATCH(Analyse!Z$8,DataBase!$4:$4,0))</f>
        <v>10</v>
      </c>
      <c r="AA127" s="19">
        <f>INDEX(Ponderation!$W:$AA,MATCH(Analyse!AA$8,Ponderation!$W:$W,0),MATCH(Analyse!$B$5,Ponderation!$W$2:$AA$2,0))*INDEX(DataBase!$1:$1048576,MATCH(Analyse!$F127,DataBase!$G:$G,0),MATCH(Analyse!AA$8,DataBase!$4:$4,0))</f>
        <v>0</v>
      </c>
      <c r="AB127" s="19">
        <f>INDEX(Ponderation!$W:$AA,MATCH(Analyse!AB$8,Ponderation!$W:$W,0),MATCH(Analyse!$B$5,Ponderation!$W$2:$AA$2,0))*INDEX(DataBase!$1:$1048576,MATCH(Analyse!$F127,DataBase!$G:$G,0),MATCH(Analyse!AB$8,DataBase!$4:$4,0))</f>
        <v>0</v>
      </c>
      <c r="AC127" s="19">
        <f>INDEX(Ponderation!$W:$AA,MATCH(Analyse!AC$8,Ponderation!$W:$W,0),MATCH(Analyse!$B$5,Ponderation!$W$2:$AA$2,0))*INDEX(DataBase!$1:$1048576,MATCH(Analyse!$F127,DataBase!$G:$G,0),MATCH(Analyse!AC$8,DataBase!$4:$4,0))</f>
        <v>0</v>
      </c>
      <c r="AD127" s="19">
        <f>INDEX(Ponderation!$W:$AA,MATCH(Analyse!AD$8,Ponderation!$W:$W,0),MATCH(Analyse!$B$5,Ponderation!$W$2:$AA$2,0))*INDEX(DataBase!$1:$1048576,MATCH(Analyse!$F127,DataBase!$G:$G,0),MATCH(Analyse!AD$8,DataBase!$4:$4,0))</f>
        <v>30</v>
      </c>
      <c r="AE127" s="19">
        <f>INDEX(Ponderation!$W:$AA,MATCH(Analyse!AE$8,Ponderation!$W:$W,0),MATCH(Analyse!$B$5,Ponderation!$W$2:$AA$2,0))*INDEX(DataBase!$1:$1048576,MATCH(Analyse!$F127,DataBase!$G:$G,0),MATCH(Analyse!AE$8,DataBase!$4:$4,0))</f>
        <v>0</v>
      </c>
      <c r="AF127" s="19">
        <f>INDEX(Ponderation!$W:$AA,MATCH(Analyse!AF$8,Ponderation!$W:$W,0),MATCH(Analyse!$B$5,Ponderation!$W$2:$AA$2,0))*INDEX(DataBase!$1:$1048576,MATCH(Analyse!$F127,DataBase!$G:$G,0),MATCH(Analyse!AF$8,DataBase!$4:$4,0))</f>
        <v>0</v>
      </c>
      <c r="AG127" s="19">
        <f>INDEX(Ponderation!$W:$AA,MATCH(Analyse!AG$8,Ponderation!$W:$W,0),MATCH(Analyse!$B$5,Ponderation!$W$2:$AA$2,0))*INDEX(DataBase!$1:$1048576,MATCH(Analyse!$F127,DataBase!$G:$G,0),MATCH(Analyse!AG$8,DataBase!$4:$4,0))</f>
        <v>0</v>
      </c>
      <c r="AH127" s="19">
        <f>INDEX(Ponderation!$W:$AA,MATCH(Analyse!AH$8,Ponderation!$W:$W,0),MATCH(Analyse!$B$5,Ponderation!$W$2:$AA$2,0))*INDEX(DataBase!$1:$1048576,MATCH(Analyse!$F127,DataBase!$G:$G,0),MATCH(Analyse!AH$8,DataBase!$4:$4,0))</f>
        <v>0</v>
      </c>
      <c r="AI127" s="19">
        <f>INDEX(Ponderation!$W:$AA,MATCH(Analyse!AI$8,Ponderation!$W:$W,0),MATCH(Analyse!$B$5,Ponderation!$W$2:$AA$2,0))*INDEX(DataBase!$1:$1048576,MATCH(Analyse!$F127,DataBase!$G:$G,0),MATCH(Analyse!AI$8,DataBase!$4:$4,0))</f>
        <v>10</v>
      </c>
      <c r="AJ127" s="19">
        <f>INDEX(Ponderation!$W:$AA,MATCH(Analyse!AJ$8,Ponderation!$W:$W,0),MATCH(Analyse!$B$5,Ponderation!$W$2:$AA$2,0))*INDEX(DataBase!$1:$1048576,MATCH(Analyse!$F127,DataBase!$G:$G,0),MATCH(Analyse!AJ$8,DataBase!$4:$4,0))</f>
        <v>20</v>
      </c>
      <c r="AK127" s="19">
        <f>INDEX(Ponderation!$W:$AA,MATCH(Analyse!AK$8,Ponderation!$W:$W,0),MATCH(Analyse!$B$5,Ponderation!$W$2:$AA$2,0))*INDEX(DataBase!$1:$1048576,MATCH(Analyse!$F127,DataBase!$G:$G,0),MATCH(Analyse!AK$8,DataBase!$4:$4,0))</f>
        <v>0</v>
      </c>
      <c r="AL127" s="19">
        <f>INDEX(Ponderation!$W:$AA,MATCH(Analyse!AL$8,Ponderation!$W:$W,0),MATCH(Analyse!$B$5,Ponderation!$W$2:$AA$2,0))*INDEX(DataBase!$1:$1048576,MATCH(Analyse!$F127,DataBase!$G:$G,0),MATCH(Analyse!AL$8,DataBase!$4:$4,0))</f>
        <v>0</v>
      </c>
      <c r="AM127" s="19">
        <f>INDEX(Ponderation!$W:$AA,MATCH(Analyse!AM$8,Ponderation!$W:$W,0),MATCH(Analyse!$B$5,Ponderation!$W$2:$AA$2,0))*INDEX(DataBase!$1:$1048576,MATCH(Analyse!$F127,DataBase!$G:$G,0),MATCH(Analyse!AM$8,DataBase!$4:$4,0))</f>
        <v>20</v>
      </c>
      <c r="AN127" s="19">
        <f>INDEX(Ponderation!$W:$AA,MATCH(Analyse!AN$8,Ponderation!$W:$W,0),MATCH(Analyse!$B$5,Ponderation!$W$2:$AA$2,0))*INDEX(DataBase!$1:$1048576,MATCH(Analyse!$F127,DataBase!$G:$G,0),MATCH(Analyse!AN$8,DataBase!$4:$4,0))</f>
        <v>0</v>
      </c>
      <c r="AO127" s="19">
        <f>INDEX(Ponderation!$W:$AA,MATCH(Analyse!AO$8,Ponderation!$W:$W,0),MATCH(Analyse!$B$5,Ponderation!$W$2:$AA$2,0))*INDEX(DataBase!$1:$1048576,MATCH(Analyse!$F127,DataBase!$G:$G,0),MATCH(Analyse!AO$8,DataBase!$4:$4,0))</f>
        <v>0</v>
      </c>
      <c r="AP127" s="19">
        <f>INDEX(Ponderation!$W:$AA,MATCH(Analyse!AP$8,Ponderation!$W:$W,0),MATCH(Analyse!$B$5,Ponderation!$W$2:$AA$2,0))*INDEX(DataBase!$1:$1048576,MATCH(Analyse!$F127,DataBase!$G:$G,0),MATCH(Analyse!AP$8,DataBase!$4:$4,0))</f>
        <v>0</v>
      </c>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c r="AKX127" s="1"/>
      <c r="AKY127" s="1"/>
      <c r="AKZ127" s="1"/>
      <c r="ALA127" s="1"/>
      <c r="ALB127" s="1"/>
      <c r="ALC127" s="1"/>
      <c r="ALD127" s="1"/>
      <c r="ALE127" s="1"/>
      <c r="ALF127" s="1"/>
      <c r="ALG127" s="1"/>
      <c r="ALH127" s="1"/>
      <c r="ALI127" s="1"/>
      <c r="ALJ127" s="1"/>
      <c r="ALK127" s="1"/>
      <c r="ALL127" s="1"/>
      <c r="ALM127" s="1"/>
      <c r="ALN127" s="1"/>
      <c r="ALO127" s="1"/>
      <c r="ALP127" s="1"/>
      <c r="ALQ127" s="1"/>
      <c r="ALR127" s="1"/>
      <c r="ALS127" s="1"/>
      <c r="ALT127" s="1"/>
      <c r="ALU127" s="1"/>
      <c r="ALV127"/>
      <c r="ALW127"/>
      <c r="ALX127"/>
    </row>
    <row r="128" spans="1:1012" ht="18">
      <c r="A128" s="112" t="str">
        <f>DataBase!B124</f>
        <v>Leuciscus cephalus</v>
      </c>
      <c r="B128" s="112" t="str">
        <f>DataBase!C124</f>
        <v>GST</v>
      </c>
      <c r="C128" s="112" t="str">
        <f>DataBase!D124</f>
        <v>Continental</v>
      </c>
      <c r="D128" s="112" t="str">
        <f>DataBase!E124</f>
        <v>JM. Porcher</v>
      </c>
      <c r="E128" s="112" t="str">
        <f>DataBase!F124</f>
        <v>SEBIO</v>
      </c>
      <c r="F128" s="20" t="str">
        <f t="shared" si="2"/>
        <v>Leuciscus cephalus GST</v>
      </c>
      <c r="G128" s="20">
        <f>_xlfn.RANK.EQ(H128,$H$9:$H$997,0)+COUNTIF(H$8:H127,H128)</f>
        <v>316</v>
      </c>
      <c r="H128" s="20">
        <f t="shared" si="3"/>
        <v>180</v>
      </c>
      <c r="I128" s="19">
        <f>INDEX(Ponderation!$W:$AA,MATCH(Analyse!I$8,Ponderation!$W:$W,0),MATCH(Analyse!$B$5,Ponderation!$W$2:$AA$2,0))*INDEX(DataBase!$1:$1048576,MATCH(Analyse!$F128,DataBase!$G:$G,0),MATCH(Analyse!I$8,DataBase!$4:$4,0))</f>
        <v>0</v>
      </c>
      <c r="J128" s="19">
        <f>INDEX(Ponderation!$W:$AA,MATCH(Analyse!J$8,Ponderation!$W:$W,0),MATCH(Analyse!$B$5,Ponderation!$W$2:$AA$2,0))*INDEX(DataBase!$1:$1048576,MATCH(Analyse!$F128,DataBase!$G:$G,0),MATCH(Analyse!J$8,DataBase!$4:$4,0))</f>
        <v>20</v>
      </c>
      <c r="K128" s="19">
        <f>INDEX(Ponderation!$W:$AA,MATCH(Analyse!K$8,Ponderation!$W:$W,0),MATCH(Analyse!$B$5,Ponderation!$W$2:$AA$2,0))*INDEX(DataBase!$1:$1048576,MATCH(Analyse!$F128,DataBase!$G:$G,0),MATCH(Analyse!K$8,DataBase!$4:$4,0))</f>
        <v>0</v>
      </c>
      <c r="L128" s="19">
        <f>INDEX(Ponderation!$W:$AA,MATCH(Analyse!L$8,Ponderation!$W:$W,0),MATCH(Analyse!$B$5,Ponderation!$W$2:$AA$2,0))*INDEX(DataBase!$1:$1048576,MATCH(Analyse!$F128,DataBase!$G:$G,0),MATCH(Analyse!L$8,DataBase!$4:$4,0))</f>
        <v>0</v>
      </c>
      <c r="M128" s="19">
        <f>INDEX(Ponderation!$W:$AA,MATCH(Analyse!M$8,Ponderation!$W:$W,0),MATCH(Analyse!$B$5,Ponderation!$W$2:$AA$2,0))*INDEX(DataBase!$1:$1048576,MATCH(Analyse!$F128,DataBase!$G:$G,0),MATCH(Analyse!M$8,DataBase!$4:$4,0))</f>
        <v>0</v>
      </c>
      <c r="N128" s="19">
        <f>INDEX(Ponderation!$W:$AA,MATCH(Analyse!N$8,Ponderation!$W:$W,0),MATCH(Analyse!$B$5,Ponderation!$W$2:$AA$2,0))*INDEX(DataBase!$1:$1048576,MATCH(Analyse!$F128,DataBase!$G:$G,0),MATCH(Analyse!N$8,DataBase!$4:$4,0))</f>
        <v>10</v>
      </c>
      <c r="O128" s="19">
        <f>INDEX(Ponderation!$W:$AA,MATCH(Analyse!O$8,Ponderation!$W:$W,0),MATCH(Analyse!$B$5,Ponderation!$W$2:$AA$2,0))*INDEX(DataBase!$1:$1048576,MATCH(Analyse!$F128,DataBase!$G:$G,0),MATCH(Analyse!O$8,DataBase!$4:$4,0))</f>
        <v>0</v>
      </c>
      <c r="P128" s="19">
        <f>INDEX(Ponderation!$W:$AA,MATCH(Analyse!P$8,Ponderation!$W:$W,0),MATCH(Analyse!$B$5,Ponderation!$W$2:$AA$2,0))*INDEX(DataBase!$1:$1048576,MATCH(Analyse!$F128,DataBase!$G:$G,0),MATCH(Analyse!P$8,DataBase!$4:$4,0))</f>
        <v>20</v>
      </c>
      <c r="Q128" s="19">
        <f>INDEX(Ponderation!$W:$AA,MATCH(Analyse!Q$8,Ponderation!$W:$W,0),MATCH(Analyse!$B$5,Ponderation!$W$2:$AA$2,0))*INDEX(DataBase!$1:$1048576,MATCH(Analyse!$F128,DataBase!$G:$G,0),MATCH(Analyse!Q$8,DataBase!$4:$4,0))</f>
        <v>0</v>
      </c>
      <c r="R128" s="19">
        <f>INDEX(Ponderation!$W:$AA,MATCH(Analyse!R$8,Ponderation!$W:$W,0),MATCH(Analyse!$B$5,Ponderation!$W$2:$AA$2,0))*INDEX(DataBase!$1:$1048576,MATCH(Analyse!$F128,DataBase!$G:$G,0),MATCH(Analyse!R$8,DataBase!$4:$4,0))</f>
        <v>30</v>
      </c>
      <c r="S128" s="19">
        <f>INDEX(Ponderation!$W:$AA,MATCH(Analyse!S$8,Ponderation!$W:$W,0),MATCH(Analyse!$B$5,Ponderation!$W$2:$AA$2,0))*INDEX(DataBase!$1:$1048576,MATCH(Analyse!$F128,DataBase!$G:$G,0),MATCH(Analyse!S$8,DataBase!$4:$4,0))</f>
        <v>0</v>
      </c>
      <c r="T128" s="19">
        <f>INDEX(Ponderation!$W:$AA,MATCH(Analyse!T$8,Ponderation!$W:$W,0),MATCH(Analyse!$B$5,Ponderation!$W$2:$AA$2,0))*INDEX(DataBase!$1:$1048576,MATCH(Analyse!$F128,DataBase!$G:$G,0),MATCH(Analyse!T$8,DataBase!$4:$4,0))</f>
        <v>0</v>
      </c>
      <c r="U128" s="19">
        <f>INDEX(Ponderation!$W:$AA,MATCH(Analyse!U$8,Ponderation!$W:$W,0),MATCH(Analyse!$B$5,Ponderation!$W$2:$AA$2,0))*INDEX(DataBase!$1:$1048576,MATCH(Analyse!$F128,DataBase!$G:$G,0),MATCH(Analyse!U$8,DataBase!$4:$4,0))</f>
        <v>0</v>
      </c>
      <c r="V128" s="19">
        <f>INDEX(Ponderation!$W:$AA,MATCH(Analyse!V$8,Ponderation!$W:$W,0),MATCH(Analyse!$B$5,Ponderation!$W$2:$AA$2,0))*INDEX(DataBase!$1:$1048576,MATCH(Analyse!$F128,DataBase!$G:$G,0),MATCH(Analyse!V$8,DataBase!$4:$4,0))</f>
        <v>0</v>
      </c>
      <c r="W128" s="19">
        <f>INDEX(Ponderation!$W:$AA,MATCH(Analyse!W$8,Ponderation!$W:$W,0),MATCH(Analyse!$B$5,Ponderation!$W$2:$AA$2,0))*INDEX(DataBase!$1:$1048576,MATCH(Analyse!$F128,DataBase!$G:$G,0),MATCH(Analyse!W$8,DataBase!$4:$4,0))</f>
        <v>0</v>
      </c>
      <c r="X128" s="19">
        <f>INDEX(Ponderation!$W:$AA,MATCH(Analyse!X$8,Ponderation!$W:$W,0),MATCH(Analyse!$B$5,Ponderation!$W$2:$AA$2,0))*INDEX(DataBase!$1:$1048576,MATCH(Analyse!$F128,DataBase!$G:$G,0),MATCH(Analyse!X$8,DataBase!$4:$4,0))</f>
        <v>0</v>
      </c>
      <c r="Y128" s="19">
        <f>INDEX(Ponderation!$W:$AA,MATCH(Analyse!Y$8,Ponderation!$W:$W,0),MATCH(Analyse!$B$5,Ponderation!$W$2:$AA$2,0))*INDEX(DataBase!$1:$1048576,MATCH(Analyse!$F128,DataBase!$G:$G,0),MATCH(Analyse!Y$8,DataBase!$4:$4,0))</f>
        <v>10</v>
      </c>
      <c r="Z128" s="19">
        <f>INDEX(Ponderation!$W:$AA,MATCH(Analyse!Z$8,Ponderation!$W:$W,0),MATCH(Analyse!$B$5,Ponderation!$W$2:$AA$2,0))*INDEX(DataBase!$1:$1048576,MATCH(Analyse!$F128,DataBase!$G:$G,0),MATCH(Analyse!Z$8,DataBase!$4:$4,0))</f>
        <v>10</v>
      </c>
      <c r="AA128" s="19">
        <f>INDEX(Ponderation!$W:$AA,MATCH(Analyse!AA$8,Ponderation!$W:$W,0),MATCH(Analyse!$B$5,Ponderation!$W$2:$AA$2,0))*INDEX(DataBase!$1:$1048576,MATCH(Analyse!$F128,DataBase!$G:$G,0),MATCH(Analyse!AA$8,DataBase!$4:$4,0))</f>
        <v>0</v>
      </c>
      <c r="AB128" s="19">
        <f>INDEX(Ponderation!$W:$AA,MATCH(Analyse!AB$8,Ponderation!$W:$W,0),MATCH(Analyse!$B$5,Ponderation!$W$2:$AA$2,0))*INDEX(DataBase!$1:$1048576,MATCH(Analyse!$F128,DataBase!$G:$G,0),MATCH(Analyse!AB$8,DataBase!$4:$4,0))</f>
        <v>0</v>
      </c>
      <c r="AC128" s="19">
        <f>INDEX(Ponderation!$W:$AA,MATCH(Analyse!AC$8,Ponderation!$W:$W,0),MATCH(Analyse!$B$5,Ponderation!$W$2:$AA$2,0))*INDEX(DataBase!$1:$1048576,MATCH(Analyse!$F128,DataBase!$G:$G,0),MATCH(Analyse!AC$8,DataBase!$4:$4,0))</f>
        <v>0</v>
      </c>
      <c r="AD128" s="19">
        <f>INDEX(Ponderation!$W:$AA,MATCH(Analyse!AD$8,Ponderation!$W:$W,0),MATCH(Analyse!$B$5,Ponderation!$W$2:$AA$2,0))*INDEX(DataBase!$1:$1048576,MATCH(Analyse!$F128,DataBase!$G:$G,0),MATCH(Analyse!AD$8,DataBase!$4:$4,0))</f>
        <v>30</v>
      </c>
      <c r="AE128" s="19">
        <f>INDEX(Ponderation!$W:$AA,MATCH(Analyse!AE$8,Ponderation!$W:$W,0),MATCH(Analyse!$B$5,Ponderation!$W$2:$AA$2,0))*INDEX(DataBase!$1:$1048576,MATCH(Analyse!$F128,DataBase!$G:$G,0),MATCH(Analyse!AE$8,DataBase!$4:$4,0))</f>
        <v>0</v>
      </c>
      <c r="AF128" s="19">
        <f>INDEX(Ponderation!$W:$AA,MATCH(Analyse!AF$8,Ponderation!$W:$W,0),MATCH(Analyse!$B$5,Ponderation!$W$2:$AA$2,0))*INDEX(DataBase!$1:$1048576,MATCH(Analyse!$F128,DataBase!$G:$G,0),MATCH(Analyse!AF$8,DataBase!$4:$4,0))</f>
        <v>0</v>
      </c>
      <c r="AG128" s="19">
        <f>INDEX(Ponderation!$W:$AA,MATCH(Analyse!AG$8,Ponderation!$W:$W,0),MATCH(Analyse!$B$5,Ponderation!$W$2:$AA$2,0))*INDEX(DataBase!$1:$1048576,MATCH(Analyse!$F128,DataBase!$G:$G,0),MATCH(Analyse!AG$8,DataBase!$4:$4,0))</f>
        <v>0</v>
      </c>
      <c r="AH128" s="19">
        <f>INDEX(Ponderation!$W:$AA,MATCH(Analyse!AH$8,Ponderation!$W:$W,0),MATCH(Analyse!$B$5,Ponderation!$W$2:$AA$2,0))*INDEX(DataBase!$1:$1048576,MATCH(Analyse!$F128,DataBase!$G:$G,0),MATCH(Analyse!AH$8,DataBase!$4:$4,0))</f>
        <v>0</v>
      </c>
      <c r="AI128" s="19">
        <f>INDEX(Ponderation!$W:$AA,MATCH(Analyse!AI$8,Ponderation!$W:$W,0),MATCH(Analyse!$B$5,Ponderation!$W$2:$AA$2,0))*INDEX(DataBase!$1:$1048576,MATCH(Analyse!$F128,DataBase!$G:$G,0),MATCH(Analyse!AI$8,DataBase!$4:$4,0))</f>
        <v>10</v>
      </c>
      <c r="AJ128" s="19">
        <f>INDEX(Ponderation!$W:$AA,MATCH(Analyse!AJ$8,Ponderation!$W:$W,0),MATCH(Analyse!$B$5,Ponderation!$W$2:$AA$2,0))*INDEX(DataBase!$1:$1048576,MATCH(Analyse!$F128,DataBase!$G:$G,0),MATCH(Analyse!AJ$8,DataBase!$4:$4,0))</f>
        <v>20</v>
      </c>
      <c r="AK128" s="19">
        <f>INDEX(Ponderation!$W:$AA,MATCH(Analyse!AK$8,Ponderation!$W:$W,0),MATCH(Analyse!$B$5,Ponderation!$W$2:$AA$2,0))*INDEX(DataBase!$1:$1048576,MATCH(Analyse!$F128,DataBase!$G:$G,0),MATCH(Analyse!AK$8,DataBase!$4:$4,0))</f>
        <v>0</v>
      </c>
      <c r="AL128" s="19">
        <f>INDEX(Ponderation!$W:$AA,MATCH(Analyse!AL$8,Ponderation!$W:$W,0),MATCH(Analyse!$B$5,Ponderation!$W$2:$AA$2,0))*INDEX(DataBase!$1:$1048576,MATCH(Analyse!$F128,DataBase!$G:$G,0),MATCH(Analyse!AL$8,DataBase!$4:$4,0))</f>
        <v>0</v>
      </c>
      <c r="AM128" s="19">
        <f>INDEX(Ponderation!$W:$AA,MATCH(Analyse!AM$8,Ponderation!$W:$W,0),MATCH(Analyse!$B$5,Ponderation!$W$2:$AA$2,0))*INDEX(DataBase!$1:$1048576,MATCH(Analyse!$F128,DataBase!$G:$G,0),MATCH(Analyse!AM$8,DataBase!$4:$4,0))</f>
        <v>20</v>
      </c>
      <c r="AN128" s="19">
        <f>INDEX(Ponderation!$W:$AA,MATCH(Analyse!AN$8,Ponderation!$W:$W,0),MATCH(Analyse!$B$5,Ponderation!$W$2:$AA$2,0))*INDEX(DataBase!$1:$1048576,MATCH(Analyse!$F128,DataBase!$G:$G,0),MATCH(Analyse!AN$8,DataBase!$4:$4,0))</f>
        <v>0</v>
      </c>
      <c r="AO128" s="19">
        <f>INDEX(Ponderation!$W:$AA,MATCH(Analyse!AO$8,Ponderation!$W:$W,0),MATCH(Analyse!$B$5,Ponderation!$W$2:$AA$2,0))*INDEX(DataBase!$1:$1048576,MATCH(Analyse!$F128,DataBase!$G:$G,0),MATCH(Analyse!AO$8,DataBase!$4:$4,0))</f>
        <v>0</v>
      </c>
      <c r="AP128" s="19">
        <f>INDEX(Ponderation!$W:$AA,MATCH(Analyse!AP$8,Ponderation!$W:$W,0),MATCH(Analyse!$B$5,Ponderation!$W$2:$AA$2,0))*INDEX(DataBase!$1:$1048576,MATCH(Analyse!$F128,DataBase!$G:$G,0),MATCH(Analyse!AP$8,DataBase!$4:$4,0))</f>
        <v>0</v>
      </c>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c r="VD128" s="1"/>
      <c r="VE128" s="1"/>
      <c r="VF128" s="1"/>
      <c r="VG128" s="1"/>
      <c r="VH128" s="1"/>
      <c r="VI128" s="1"/>
      <c r="VJ128" s="1"/>
      <c r="VK128" s="1"/>
      <c r="VL128" s="1"/>
      <c r="VM128" s="1"/>
      <c r="VN128" s="1"/>
      <c r="VO128" s="1"/>
      <c r="VP128" s="1"/>
      <c r="VQ128" s="1"/>
      <c r="VR128" s="1"/>
      <c r="VS128" s="1"/>
      <c r="VT128" s="1"/>
      <c r="VU128" s="1"/>
      <c r="VV128" s="1"/>
      <c r="VW128" s="1"/>
      <c r="VX128" s="1"/>
      <c r="VY128" s="1"/>
      <c r="VZ128" s="1"/>
      <c r="WA128" s="1"/>
      <c r="WB128" s="1"/>
      <c r="WC128" s="1"/>
      <c r="WD128" s="1"/>
      <c r="WE128" s="1"/>
      <c r="WF128" s="1"/>
      <c r="WG128" s="1"/>
      <c r="WH128" s="1"/>
      <c r="WI128" s="1"/>
      <c r="WJ128" s="1"/>
      <c r="WK128" s="1"/>
      <c r="WL128" s="1"/>
      <c r="WM128" s="1"/>
      <c r="WN128" s="1"/>
      <c r="WO128" s="1"/>
      <c r="WP128" s="1"/>
      <c r="WQ128" s="1"/>
      <c r="WR128" s="1"/>
      <c r="WS128" s="1"/>
      <c r="WT128" s="1"/>
      <c r="WU128" s="1"/>
      <c r="WV128" s="1"/>
      <c r="WW128" s="1"/>
      <c r="WX128" s="1"/>
      <c r="WY128" s="1"/>
      <c r="WZ128" s="1"/>
      <c r="XA128" s="1"/>
      <c r="XB128" s="1"/>
      <c r="XC128" s="1"/>
      <c r="XD128" s="1"/>
      <c r="XE128" s="1"/>
      <c r="XF128" s="1"/>
      <c r="XG128" s="1"/>
      <c r="XH128" s="1"/>
      <c r="XI128" s="1"/>
      <c r="XJ128" s="1"/>
      <c r="XK128" s="1"/>
      <c r="XL128" s="1"/>
      <c r="XM128" s="1"/>
      <c r="XN128" s="1"/>
      <c r="XO128" s="1"/>
      <c r="XP128" s="1"/>
      <c r="XQ128" s="1"/>
      <c r="XR128" s="1"/>
      <c r="XS128" s="1"/>
      <c r="XT128" s="1"/>
      <c r="XU128" s="1"/>
      <c r="XV128" s="1"/>
      <c r="XW128" s="1"/>
      <c r="XX128" s="1"/>
      <c r="XY128" s="1"/>
      <c r="XZ128" s="1"/>
      <c r="YA128" s="1"/>
      <c r="YB128" s="1"/>
      <c r="YC128" s="1"/>
      <c r="YD128" s="1"/>
      <c r="YE128" s="1"/>
      <c r="YF128" s="1"/>
      <c r="YG128" s="1"/>
      <c r="YH128" s="1"/>
      <c r="YI128" s="1"/>
      <c r="YJ128" s="1"/>
      <c r="YK128" s="1"/>
      <c r="YL128" s="1"/>
      <c r="YM128" s="1"/>
      <c r="YN128" s="1"/>
      <c r="YO128" s="1"/>
      <c r="YP128" s="1"/>
      <c r="YQ128" s="1"/>
      <c r="YR128" s="1"/>
      <c r="YS128" s="1"/>
      <c r="YT128" s="1"/>
      <c r="YU128" s="1"/>
      <c r="YV128" s="1"/>
      <c r="YW128" s="1"/>
      <c r="YX128" s="1"/>
      <c r="YY128" s="1"/>
      <c r="YZ128" s="1"/>
      <c r="ZA128" s="1"/>
      <c r="ZB128" s="1"/>
      <c r="ZC128" s="1"/>
      <c r="ZD128" s="1"/>
      <c r="ZE128" s="1"/>
      <c r="ZF128" s="1"/>
      <c r="ZG128" s="1"/>
      <c r="ZH128" s="1"/>
      <c r="ZI128" s="1"/>
      <c r="ZJ128" s="1"/>
      <c r="ZK128" s="1"/>
      <c r="ZL128" s="1"/>
      <c r="ZM128" s="1"/>
      <c r="ZN128" s="1"/>
      <c r="ZO128" s="1"/>
      <c r="ZP128" s="1"/>
      <c r="ZQ128" s="1"/>
      <c r="ZR128" s="1"/>
      <c r="ZS128" s="1"/>
      <c r="ZT128" s="1"/>
      <c r="ZU128" s="1"/>
      <c r="ZV128" s="1"/>
      <c r="ZW128" s="1"/>
      <c r="ZX128" s="1"/>
      <c r="ZY128" s="1"/>
      <c r="ZZ128" s="1"/>
      <c r="AAA128" s="1"/>
      <c r="AAB128" s="1"/>
      <c r="AAC128" s="1"/>
      <c r="AAD128" s="1"/>
      <c r="AAE128" s="1"/>
      <c r="AAF128" s="1"/>
      <c r="AAG128" s="1"/>
      <c r="AAH128" s="1"/>
      <c r="AAI128" s="1"/>
      <c r="AAJ128" s="1"/>
      <c r="AAK128" s="1"/>
      <c r="AAL128" s="1"/>
      <c r="AAM128" s="1"/>
      <c r="AAN128" s="1"/>
      <c r="AAO128" s="1"/>
      <c r="AAP128" s="1"/>
      <c r="AAQ128" s="1"/>
      <c r="AAR128" s="1"/>
      <c r="AAS128" s="1"/>
      <c r="AAT128" s="1"/>
      <c r="AAU128" s="1"/>
      <c r="AAV128" s="1"/>
      <c r="AAW128" s="1"/>
      <c r="AAX128" s="1"/>
      <c r="AAY128" s="1"/>
      <c r="AAZ128" s="1"/>
      <c r="ABA128" s="1"/>
      <c r="ABB128" s="1"/>
      <c r="ABC128" s="1"/>
      <c r="ABD128" s="1"/>
      <c r="ABE128" s="1"/>
      <c r="ABF128" s="1"/>
      <c r="ABG128" s="1"/>
      <c r="ABH128" s="1"/>
      <c r="ABI128" s="1"/>
      <c r="ABJ128" s="1"/>
      <c r="ABK128" s="1"/>
      <c r="ABL128" s="1"/>
      <c r="ABM128" s="1"/>
      <c r="ABN128" s="1"/>
      <c r="ABO128" s="1"/>
      <c r="ABP128" s="1"/>
      <c r="ABQ128" s="1"/>
      <c r="ABR128" s="1"/>
      <c r="ABS128" s="1"/>
      <c r="ABT128" s="1"/>
      <c r="ABU128" s="1"/>
      <c r="ABV128" s="1"/>
      <c r="ABW128" s="1"/>
      <c r="ABX128" s="1"/>
      <c r="ABY128" s="1"/>
      <c r="ABZ128" s="1"/>
      <c r="ACA128" s="1"/>
      <c r="ACB128" s="1"/>
      <c r="ACC128" s="1"/>
      <c r="ACD128" s="1"/>
      <c r="ACE128" s="1"/>
      <c r="ACF128" s="1"/>
      <c r="ACG128" s="1"/>
      <c r="ACH128" s="1"/>
      <c r="ACI128" s="1"/>
      <c r="ACJ128" s="1"/>
      <c r="ACK128" s="1"/>
      <c r="ACL128" s="1"/>
      <c r="ACM128" s="1"/>
      <c r="ACN128" s="1"/>
      <c r="ACO128" s="1"/>
      <c r="ACP128" s="1"/>
      <c r="ACQ128" s="1"/>
      <c r="ACR128" s="1"/>
      <c r="ACS128" s="1"/>
      <c r="ACT128" s="1"/>
      <c r="ACU128" s="1"/>
      <c r="ACV128" s="1"/>
      <c r="ACW128" s="1"/>
      <c r="ACX128" s="1"/>
      <c r="ACY128" s="1"/>
      <c r="ACZ128" s="1"/>
      <c r="ADA128" s="1"/>
      <c r="ADB128" s="1"/>
      <c r="ADC128" s="1"/>
      <c r="ADD128" s="1"/>
      <c r="ADE128" s="1"/>
      <c r="ADF128" s="1"/>
      <c r="ADG128" s="1"/>
      <c r="ADH128" s="1"/>
      <c r="ADI128" s="1"/>
      <c r="ADJ128" s="1"/>
      <c r="ADK128" s="1"/>
      <c r="ADL128" s="1"/>
      <c r="ADM128" s="1"/>
      <c r="ADN128" s="1"/>
      <c r="ADO128" s="1"/>
      <c r="ADP128" s="1"/>
      <c r="ADQ128" s="1"/>
      <c r="ADR128" s="1"/>
      <c r="ADS128" s="1"/>
      <c r="ADT128" s="1"/>
      <c r="ADU128" s="1"/>
      <c r="ADV128" s="1"/>
      <c r="ADW128" s="1"/>
      <c r="ADX128" s="1"/>
      <c r="ADY128" s="1"/>
      <c r="ADZ128" s="1"/>
      <c r="AEA128" s="1"/>
      <c r="AEB128" s="1"/>
      <c r="AEC128" s="1"/>
      <c r="AED128" s="1"/>
      <c r="AEE128" s="1"/>
      <c r="AEF128" s="1"/>
      <c r="AEG128" s="1"/>
      <c r="AEH128" s="1"/>
      <c r="AEI128" s="1"/>
      <c r="AEJ128" s="1"/>
      <c r="AEK128" s="1"/>
      <c r="AEL128" s="1"/>
      <c r="AEM128" s="1"/>
      <c r="AEN128" s="1"/>
      <c r="AEO128" s="1"/>
      <c r="AEP128" s="1"/>
      <c r="AEQ128" s="1"/>
      <c r="AER128" s="1"/>
      <c r="AES128" s="1"/>
      <c r="AET128" s="1"/>
      <c r="AEU128" s="1"/>
      <c r="AEV128" s="1"/>
      <c r="AEW128" s="1"/>
      <c r="AEX128" s="1"/>
      <c r="AEY128" s="1"/>
      <c r="AEZ128" s="1"/>
      <c r="AFA128" s="1"/>
      <c r="AFB128" s="1"/>
      <c r="AFC128" s="1"/>
      <c r="AFD128" s="1"/>
      <c r="AFE128" s="1"/>
      <c r="AFF128" s="1"/>
      <c r="AFG128" s="1"/>
      <c r="AFH128" s="1"/>
      <c r="AFI128" s="1"/>
      <c r="AFJ128" s="1"/>
      <c r="AFK128" s="1"/>
      <c r="AFL128" s="1"/>
      <c r="AFM128" s="1"/>
      <c r="AFN128" s="1"/>
      <c r="AFO128" s="1"/>
      <c r="AFP128" s="1"/>
      <c r="AFQ128" s="1"/>
      <c r="AFR128" s="1"/>
      <c r="AFS128" s="1"/>
      <c r="AFT128" s="1"/>
      <c r="AFU128" s="1"/>
      <c r="AFV128" s="1"/>
      <c r="AFW128" s="1"/>
      <c r="AFX128" s="1"/>
      <c r="AFY128" s="1"/>
      <c r="AFZ128" s="1"/>
      <c r="AGA128" s="1"/>
      <c r="AGB128" s="1"/>
      <c r="AGC128" s="1"/>
      <c r="AGD128" s="1"/>
      <c r="AGE128" s="1"/>
      <c r="AGF128" s="1"/>
      <c r="AGG128" s="1"/>
      <c r="AGH128" s="1"/>
      <c r="AGI128" s="1"/>
      <c r="AGJ128" s="1"/>
      <c r="AGK128" s="1"/>
      <c r="AGL128" s="1"/>
      <c r="AGM128" s="1"/>
      <c r="AGN128" s="1"/>
      <c r="AGO128" s="1"/>
      <c r="AGP128" s="1"/>
      <c r="AGQ128" s="1"/>
      <c r="AGR128" s="1"/>
      <c r="AGS128" s="1"/>
      <c r="AGT128" s="1"/>
      <c r="AGU128" s="1"/>
      <c r="AGV128" s="1"/>
      <c r="AGW128" s="1"/>
      <c r="AGX128" s="1"/>
      <c r="AGY128" s="1"/>
      <c r="AGZ128" s="1"/>
      <c r="AHA128" s="1"/>
      <c r="AHB128" s="1"/>
      <c r="AHC128" s="1"/>
      <c r="AHD128" s="1"/>
      <c r="AHE128" s="1"/>
      <c r="AHF128" s="1"/>
      <c r="AHG128" s="1"/>
      <c r="AHH128" s="1"/>
      <c r="AHI128" s="1"/>
      <c r="AHJ128" s="1"/>
      <c r="AHK128" s="1"/>
      <c r="AHL128" s="1"/>
      <c r="AHM128" s="1"/>
      <c r="AHN128" s="1"/>
      <c r="AHO128" s="1"/>
      <c r="AHP128" s="1"/>
      <c r="AHQ128" s="1"/>
      <c r="AHR128" s="1"/>
      <c r="AHS128" s="1"/>
      <c r="AHT128" s="1"/>
      <c r="AHU128" s="1"/>
      <c r="AHV128" s="1"/>
      <c r="AHW128" s="1"/>
      <c r="AHX128" s="1"/>
      <c r="AHY128" s="1"/>
      <c r="AHZ128" s="1"/>
      <c r="AIA128" s="1"/>
      <c r="AIB128" s="1"/>
      <c r="AIC128" s="1"/>
      <c r="AID128" s="1"/>
      <c r="AIE128" s="1"/>
      <c r="AIF128" s="1"/>
      <c r="AIG128" s="1"/>
      <c r="AIH128" s="1"/>
      <c r="AII128" s="1"/>
      <c r="AIJ128" s="1"/>
      <c r="AIK128" s="1"/>
      <c r="AIL128" s="1"/>
      <c r="AIM128" s="1"/>
      <c r="AIN128" s="1"/>
      <c r="AIO128" s="1"/>
      <c r="AIP128" s="1"/>
      <c r="AIQ128" s="1"/>
      <c r="AIR128" s="1"/>
      <c r="AIS128" s="1"/>
      <c r="AIT128" s="1"/>
      <c r="AIU128" s="1"/>
      <c r="AIV128" s="1"/>
      <c r="AIW128" s="1"/>
      <c r="AIX128" s="1"/>
      <c r="AIY128" s="1"/>
      <c r="AIZ128" s="1"/>
      <c r="AJA128" s="1"/>
      <c r="AJB128" s="1"/>
      <c r="AJC128" s="1"/>
      <c r="AJD128" s="1"/>
      <c r="AJE128" s="1"/>
      <c r="AJF128" s="1"/>
      <c r="AJG128" s="1"/>
      <c r="AJH128" s="1"/>
      <c r="AJI128" s="1"/>
      <c r="AJJ128" s="1"/>
      <c r="AJK128" s="1"/>
      <c r="AJL128" s="1"/>
      <c r="AJM128" s="1"/>
      <c r="AJN128" s="1"/>
      <c r="AJO128" s="1"/>
      <c r="AJP128" s="1"/>
      <c r="AJQ128" s="1"/>
      <c r="AJR128" s="1"/>
      <c r="AJS128" s="1"/>
      <c r="AJT128" s="1"/>
      <c r="AJU128" s="1"/>
      <c r="AJV128" s="1"/>
      <c r="AJW128" s="1"/>
      <c r="AJX128" s="1"/>
      <c r="AJY128" s="1"/>
      <c r="AJZ128" s="1"/>
      <c r="AKA128" s="1"/>
      <c r="AKB128" s="1"/>
      <c r="AKC128" s="1"/>
      <c r="AKD128" s="1"/>
      <c r="AKE128" s="1"/>
      <c r="AKF128" s="1"/>
      <c r="AKG128" s="1"/>
      <c r="AKH128" s="1"/>
      <c r="AKI128" s="1"/>
      <c r="AKJ128" s="1"/>
      <c r="AKK128" s="1"/>
      <c r="AKL128" s="1"/>
      <c r="AKM128" s="1"/>
      <c r="AKN128" s="1"/>
      <c r="AKO128" s="1"/>
      <c r="AKP128" s="1"/>
      <c r="AKQ128" s="1"/>
      <c r="AKR128" s="1"/>
      <c r="AKS128" s="1"/>
      <c r="AKT128" s="1"/>
      <c r="AKU128" s="1"/>
      <c r="AKV128" s="1"/>
      <c r="AKW128" s="1"/>
      <c r="AKX128" s="1"/>
      <c r="AKY128" s="1"/>
      <c r="AKZ128" s="1"/>
      <c r="ALA128" s="1"/>
      <c r="ALB128" s="1"/>
      <c r="ALC128" s="1"/>
      <c r="ALD128" s="1"/>
      <c r="ALE128" s="1"/>
      <c r="ALF128" s="1"/>
      <c r="ALG128" s="1"/>
      <c r="ALH128" s="1"/>
      <c r="ALI128" s="1"/>
      <c r="ALJ128" s="1"/>
      <c r="ALK128" s="1"/>
      <c r="ALL128" s="1"/>
      <c r="ALM128" s="1"/>
      <c r="ALN128" s="1"/>
      <c r="ALO128" s="1"/>
      <c r="ALP128" s="1"/>
      <c r="ALQ128" s="1"/>
      <c r="ALR128" s="1"/>
      <c r="ALS128" s="1"/>
      <c r="ALT128" s="1"/>
      <c r="ALU128" s="1"/>
      <c r="ALV128"/>
      <c r="ALW128"/>
      <c r="ALX128"/>
    </row>
    <row r="129" spans="1:1012" ht="18">
      <c r="A129" s="112" t="str">
        <f>DataBase!B125</f>
        <v>Leuciscus cephalus</v>
      </c>
      <c r="B129" s="112" t="str">
        <f>DataBase!C125</f>
        <v>GR</v>
      </c>
      <c r="C129" s="112" t="str">
        <f>DataBase!D125</f>
        <v>Continental</v>
      </c>
      <c r="D129" s="112" t="str">
        <f>DataBase!E125</f>
        <v>JM. Porcher</v>
      </c>
      <c r="E129" s="112" t="str">
        <f>DataBase!F125</f>
        <v>SEBIO</v>
      </c>
      <c r="F129" s="20" t="str">
        <f t="shared" si="2"/>
        <v>Leuciscus cephalus GR</v>
      </c>
      <c r="G129" s="20">
        <f>_xlfn.RANK.EQ(H129,$H$9:$H$997,0)+COUNTIF(H$8:H128,H129)</f>
        <v>317</v>
      </c>
      <c r="H129" s="20">
        <f t="shared" si="3"/>
        <v>180</v>
      </c>
      <c r="I129" s="19">
        <f>INDEX(Ponderation!$W:$AA,MATCH(Analyse!I$8,Ponderation!$W:$W,0),MATCH(Analyse!$B$5,Ponderation!$W$2:$AA$2,0))*INDEX(DataBase!$1:$1048576,MATCH(Analyse!$F129,DataBase!$G:$G,0),MATCH(Analyse!I$8,DataBase!$4:$4,0))</f>
        <v>0</v>
      </c>
      <c r="J129" s="19">
        <f>INDEX(Ponderation!$W:$AA,MATCH(Analyse!J$8,Ponderation!$W:$W,0),MATCH(Analyse!$B$5,Ponderation!$W$2:$AA$2,0))*INDEX(DataBase!$1:$1048576,MATCH(Analyse!$F129,DataBase!$G:$G,0),MATCH(Analyse!J$8,DataBase!$4:$4,0))</f>
        <v>20</v>
      </c>
      <c r="K129" s="19">
        <f>INDEX(Ponderation!$W:$AA,MATCH(Analyse!K$8,Ponderation!$W:$W,0),MATCH(Analyse!$B$5,Ponderation!$W$2:$AA$2,0))*INDEX(DataBase!$1:$1048576,MATCH(Analyse!$F129,DataBase!$G:$G,0),MATCH(Analyse!K$8,DataBase!$4:$4,0))</f>
        <v>0</v>
      </c>
      <c r="L129" s="19">
        <f>INDEX(Ponderation!$W:$AA,MATCH(Analyse!L$8,Ponderation!$W:$W,0),MATCH(Analyse!$B$5,Ponderation!$W$2:$AA$2,0))*INDEX(DataBase!$1:$1048576,MATCH(Analyse!$F129,DataBase!$G:$G,0),MATCH(Analyse!L$8,DataBase!$4:$4,0))</f>
        <v>0</v>
      </c>
      <c r="M129" s="19">
        <f>INDEX(Ponderation!$W:$AA,MATCH(Analyse!M$8,Ponderation!$W:$W,0),MATCH(Analyse!$B$5,Ponderation!$W$2:$AA$2,0))*INDEX(DataBase!$1:$1048576,MATCH(Analyse!$F129,DataBase!$G:$G,0),MATCH(Analyse!M$8,DataBase!$4:$4,0))</f>
        <v>0</v>
      </c>
      <c r="N129" s="19">
        <f>INDEX(Ponderation!$W:$AA,MATCH(Analyse!N$8,Ponderation!$W:$W,0),MATCH(Analyse!$B$5,Ponderation!$W$2:$AA$2,0))*INDEX(DataBase!$1:$1048576,MATCH(Analyse!$F129,DataBase!$G:$G,0),MATCH(Analyse!N$8,DataBase!$4:$4,0))</f>
        <v>10</v>
      </c>
      <c r="O129" s="19">
        <f>INDEX(Ponderation!$W:$AA,MATCH(Analyse!O$8,Ponderation!$W:$W,0),MATCH(Analyse!$B$5,Ponderation!$W$2:$AA$2,0))*INDEX(DataBase!$1:$1048576,MATCH(Analyse!$F129,DataBase!$G:$G,0),MATCH(Analyse!O$8,DataBase!$4:$4,0))</f>
        <v>0</v>
      </c>
      <c r="P129" s="19">
        <f>INDEX(Ponderation!$W:$AA,MATCH(Analyse!P$8,Ponderation!$W:$W,0),MATCH(Analyse!$B$5,Ponderation!$W$2:$AA$2,0))*INDEX(DataBase!$1:$1048576,MATCH(Analyse!$F129,DataBase!$G:$G,0),MATCH(Analyse!P$8,DataBase!$4:$4,0))</f>
        <v>20</v>
      </c>
      <c r="Q129" s="19">
        <f>INDEX(Ponderation!$W:$AA,MATCH(Analyse!Q$8,Ponderation!$W:$W,0),MATCH(Analyse!$B$5,Ponderation!$W$2:$AA$2,0))*INDEX(DataBase!$1:$1048576,MATCH(Analyse!$F129,DataBase!$G:$G,0),MATCH(Analyse!Q$8,DataBase!$4:$4,0))</f>
        <v>0</v>
      </c>
      <c r="R129" s="19">
        <f>INDEX(Ponderation!$W:$AA,MATCH(Analyse!R$8,Ponderation!$W:$W,0),MATCH(Analyse!$B$5,Ponderation!$W$2:$AA$2,0))*INDEX(DataBase!$1:$1048576,MATCH(Analyse!$F129,DataBase!$G:$G,0),MATCH(Analyse!R$8,DataBase!$4:$4,0))</f>
        <v>30</v>
      </c>
      <c r="S129" s="19">
        <f>INDEX(Ponderation!$W:$AA,MATCH(Analyse!S$8,Ponderation!$W:$W,0),MATCH(Analyse!$B$5,Ponderation!$W$2:$AA$2,0))*INDEX(DataBase!$1:$1048576,MATCH(Analyse!$F129,DataBase!$G:$G,0),MATCH(Analyse!S$8,DataBase!$4:$4,0))</f>
        <v>0</v>
      </c>
      <c r="T129" s="19">
        <f>INDEX(Ponderation!$W:$AA,MATCH(Analyse!T$8,Ponderation!$W:$W,0),MATCH(Analyse!$B$5,Ponderation!$W$2:$AA$2,0))*INDEX(DataBase!$1:$1048576,MATCH(Analyse!$F129,DataBase!$G:$G,0),MATCH(Analyse!T$8,DataBase!$4:$4,0))</f>
        <v>0</v>
      </c>
      <c r="U129" s="19">
        <f>INDEX(Ponderation!$W:$AA,MATCH(Analyse!U$8,Ponderation!$W:$W,0),MATCH(Analyse!$B$5,Ponderation!$W$2:$AA$2,0))*INDEX(DataBase!$1:$1048576,MATCH(Analyse!$F129,DataBase!$G:$G,0),MATCH(Analyse!U$8,DataBase!$4:$4,0))</f>
        <v>0</v>
      </c>
      <c r="V129" s="19">
        <f>INDEX(Ponderation!$W:$AA,MATCH(Analyse!V$8,Ponderation!$W:$W,0),MATCH(Analyse!$B$5,Ponderation!$W$2:$AA$2,0))*INDEX(DataBase!$1:$1048576,MATCH(Analyse!$F129,DataBase!$G:$G,0),MATCH(Analyse!V$8,DataBase!$4:$4,0))</f>
        <v>0</v>
      </c>
      <c r="W129" s="19">
        <f>INDEX(Ponderation!$W:$AA,MATCH(Analyse!W$8,Ponderation!$W:$W,0),MATCH(Analyse!$B$5,Ponderation!$W$2:$AA$2,0))*INDEX(DataBase!$1:$1048576,MATCH(Analyse!$F129,DataBase!$G:$G,0),MATCH(Analyse!W$8,DataBase!$4:$4,0))</f>
        <v>0</v>
      </c>
      <c r="X129" s="19">
        <f>INDEX(Ponderation!$W:$AA,MATCH(Analyse!X$8,Ponderation!$W:$W,0),MATCH(Analyse!$B$5,Ponderation!$W$2:$AA$2,0))*INDEX(DataBase!$1:$1048576,MATCH(Analyse!$F129,DataBase!$G:$G,0),MATCH(Analyse!X$8,DataBase!$4:$4,0))</f>
        <v>0</v>
      </c>
      <c r="Y129" s="19">
        <f>INDEX(Ponderation!$W:$AA,MATCH(Analyse!Y$8,Ponderation!$W:$W,0),MATCH(Analyse!$B$5,Ponderation!$W$2:$AA$2,0))*INDEX(DataBase!$1:$1048576,MATCH(Analyse!$F129,DataBase!$G:$G,0),MATCH(Analyse!Y$8,DataBase!$4:$4,0))</f>
        <v>10</v>
      </c>
      <c r="Z129" s="19">
        <f>INDEX(Ponderation!$W:$AA,MATCH(Analyse!Z$8,Ponderation!$W:$W,0),MATCH(Analyse!$B$5,Ponderation!$W$2:$AA$2,0))*INDEX(DataBase!$1:$1048576,MATCH(Analyse!$F129,DataBase!$G:$G,0),MATCH(Analyse!Z$8,DataBase!$4:$4,0))</f>
        <v>10</v>
      </c>
      <c r="AA129" s="19">
        <f>INDEX(Ponderation!$W:$AA,MATCH(Analyse!AA$8,Ponderation!$W:$W,0),MATCH(Analyse!$B$5,Ponderation!$W$2:$AA$2,0))*INDEX(DataBase!$1:$1048576,MATCH(Analyse!$F129,DataBase!$G:$G,0),MATCH(Analyse!AA$8,DataBase!$4:$4,0))</f>
        <v>0</v>
      </c>
      <c r="AB129" s="19">
        <f>INDEX(Ponderation!$W:$AA,MATCH(Analyse!AB$8,Ponderation!$W:$W,0),MATCH(Analyse!$B$5,Ponderation!$W$2:$AA$2,0))*INDEX(DataBase!$1:$1048576,MATCH(Analyse!$F129,DataBase!$G:$G,0),MATCH(Analyse!AB$8,DataBase!$4:$4,0))</f>
        <v>0</v>
      </c>
      <c r="AC129" s="19">
        <f>INDEX(Ponderation!$W:$AA,MATCH(Analyse!AC$8,Ponderation!$W:$W,0),MATCH(Analyse!$B$5,Ponderation!$W$2:$AA$2,0))*INDEX(DataBase!$1:$1048576,MATCH(Analyse!$F129,DataBase!$G:$G,0),MATCH(Analyse!AC$8,DataBase!$4:$4,0))</f>
        <v>0</v>
      </c>
      <c r="AD129" s="19">
        <f>INDEX(Ponderation!$W:$AA,MATCH(Analyse!AD$8,Ponderation!$W:$W,0),MATCH(Analyse!$B$5,Ponderation!$W$2:$AA$2,0))*INDEX(DataBase!$1:$1048576,MATCH(Analyse!$F129,DataBase!$G:$G,0),MATCH(Analyse!AD$8,DataBase!$4:$4,0))</f>
        <v>30</v>
      </c>
      <c r="AE129" s="19">
        <f>INDEX(Ponderation!$W:$AA,MATCH(Analyse!AE$8,Ponderation!$W:$W,0),MATCH(Analyse!$B$5,Ponderation!$W$2:$AA$2,0))*INDEX(DataBase!$1:$1048576,MATCH(Analyse!$F129,DataBase!$G:$G,0),MATCH(Analyse!AE$8,DataBase!$4:$4,0))</f>
        <v>0</v>
      </c>
      <c r="AF129" s="19">
        <f>INDEX(Ponderation!$W:$AA,MATCH(Analyse!AF$8,Ponderation!$W:$W,0),MATCH(Analyse!$B$5,Ponderation!$W$2:$AA$2,0))*INDEX(DataBase!$1:$1048576,MATCH(Analyse!$F129,DataBase!$G:$G,0),MATCH(Analyse!AF$8,DataBase!$4:$4,0))</f>
        <v>0</v>
      </c>
      <c r="AG129" s="19">
        <f>INDEX(Ponderation!$W:$AA,MATCH(Analyse!AG$8,Ponderation!$W:$W,0),MATCH(Analyse!$B$5,Ponderation!$W$2:$AA$2,0))*INDEX(DataBase!$1:$1048576,MATCH(Analyse!$F129,DataBase!$G:$G,0),MATCH(Analyse!AG$8,DataBase!$4:$4,0))</f>
        <v>0</v>
      </c>
      <c r="AH129" s="19">
        <f>INDEX(Ponderation!$W:$AA,MATCH(Analyse!AH$8,Ponderation!$W:$W,0),MATCH(Analyse!$B$5,Ponderation!$W$2:$AA$2,0))*INDEX(DataBase!$1:$1048576,MATCH(Analyse!$F129,DataBase!$G:$G,0),MATCH(Analyse!AH$8,DataBase!$4:$4,0))</f>
        <v>0</v>
      </c>
      <c r="AI129" s="19">
        <f>INDEX(Ponderation!$W:$AA,MATCH(Analyse!AI$8,Ponderation!$W:$W,0),MATCH(Analyse!$B$5,Ponderation!$W$2:$AA$2,0))*INDEX(DataBase!$1:$1048576,MATCH(Analyse!$F129,DataBase!$G:$G,0),MATCH(Analyse!AI$8,DataBase!$4:$4,0))</f>
        <v>10</v>
      </c>
      <c r="AJ129" s="19">
        <f>INDEX(Ponderation!$W:$AA,MATCH(Analyse!AJ$8,Ponderation!$W:$W,0),MATCH(Analyse!$B$5,Ponderation!$W$2:$AA$2,0))*INDEX(DataBase!$1:$1048576,MATCH(Analyse!$F129,DataBase!$G:$G,0),MATCH(Analyse!AJ$8,DataBase!$4:$4,0))</f>
        <v>20</v>
      </c>
      <c r="AK129" s="19">
        <f>INDEX(Ponderation!$W:$AA,MATCH(Analyse!AK$8,Ponderation!$W:$W,0),MATCH(Analyse!$B$5,Ponderation!$W$2:$AA$2,0))*INDEX(DataBase!$1:$1048576,MATCH(Analyse!$F129,DataBase!$G:$G,0),MATCH(Analyse!AK$8,DataBase!$4:$4,0))</f>
        <v>0</v>
      </c>
      <c r="AL129" s="19">
        <f>INDEX(Ponderation!$W:$AA,MATCH(Analyse!AL$8,Ponderation!$W:$W,0),MATCH(Analyse!$B$5,Ponderation!$W$2:$AA$2,0))*INDEX(DataBase!$1:$1048576,MATCH(Analyse!$F129,DataBase!$G:$G,0),MATCH(Analyse!AL$8,DataBase!$4:$4,0))</f>
        <v>0</v>
      </c>
      <c r="AM129" s="19">
        <f>INDEX(Ponderation!$W:$AA,MATCH(Analyse!AM$8,Ponderation!$W:$W,0),MATCH(Analyse!$B$5,Ponderation!$W$2:$AA$2,0))*INDEX(DataBase!$1:$1048576,MATCH(Analyse!$F129,DataBase!$G:$G,0),MATCH(Analyse!AM$8,DataBase!$4:$4,0))</f>
        <v>20</v>
      </c>
      <c r="AN129" s="19">
        <f>INDEX(Ponderation!$W:$AA,MATCH(Analyse!AN$8,Ponderation!$W:$W,0),MATCH(Analyse!$B$5,Ponderation!$W$2:$AA$2,0))*INDEX(DataBase!$1:$1048576,MATCH(Analyse!$F129,DataBase!$G:$G,0),MATCH(Analyse!AN$8,DataBase!$4:$4,0))</f>
        <v>0</v>
      </c>
      <c r="AO129" s="19">
        <f>INDEX(Ponderation!$W:$AA,MATCH(Analyse!AO$8,Ponderation!$W:$W,0),MATCH(Analyse!$B$5,Ponderation!$W$2:$AA$2,0))*INDEX(DataBase!$1:$1048576,MATCH(Analyse!$F129,DataBase!$G:$G,0),MATCH(Analyse!AO$8,DataBase!$4:$4,0))</f>
        <v>0</v>
      </c>
      <c r="AP129" s="19">
        <f>INDEX(Ponderation!$W:$AA,MATCH(Analyse!AP$8,Ponderation!$W:$W,0),MATCH(Analyse!$B$5,Ponderation!$W$2:$AA$2,0))*INDEX(DataBase!$1:$1048576,MATCH(Analyse!$F129,DataBase!$G:$G,0),MATCH(Analyse!AP$8,DataBase!$4:$4,0))</f>
        <v>0</v>
      </c>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c r="VD129" s="1"/>
      <c r="VE129" s="1"/>
      <c r="VF129" s="1"/>
      <c r="VG129" s="1"/>
      <c r="VH129" s="1"/>
      <c r="VI129" s="1"/>
      <c r="VJ129" s="1"/>
      <c r="VK129" s="1"/>
      <c r="VL129" s="1"/>
      <c r="VM129" s="1"/>
      <c r="VN129" s="1"/>
      <c r="VO129" s="1"/>
      <c r="VP129" s="1"/>
      <c r="VQ129" s="1"/>
      <c r="VR129" s="1"/>
      <c r="VS129" s="1"/>
      <c r="VT129" s="1"/>
      <c r="VU129" s="1"/>
      <c r="VV129" s="1"/>
      <c r="VW129" s="1"/>
      <c r="VX129" s="1"/>
      <c r="VY129" s="1"/>
      <c r="VZ129" s="1"/>
      <c r="WA129" s="1"/>
      <c r="WB129" s="1"/>
      <c r="WC129" s="1"/>
      <c r="WD129" s="1"/>
      <c r="WE129" s="1"/>
      <c r="WF129" s="1"/>
      <c r="WG129" s="1"/>
      <c r="WH129" s="1"/>
      <c r="WI129" s="1"/>
      <c r="WJ129" s="1"/>
      <c r="WK129" s="1"/>
      <c r="WL129" s="1"/>
      <c r="WM129" s="1"/>
      <c r="WN129" s="1"/>
      <c r="WO129" s="1"/>
      <c r="WP129" s="1"/>
      <c r="WQ129" s="1"/>
      <c r="WR129" s="1"/>
      <c r="WS129" s="1"/>
      <c r="WT129" s="1"/>
      <c r="WU129" s="1"/>
      <c r="WV129" s="1"/>
      <c r="WW129" s="1"/>
      <c r="WX129" s="1"/>
      <c r="WY129" s="1"/>
      <c r="WZ129" s="1"/>
      <c r="XA129" s="1"/>
      <c r="XB129" s="1"/>
      <c r="XC129" s="1"/>
      <c r="XD129" s="1"/>
      <c r="XE129" s="1"/>
      <c r="XF129" s="1"/>
      <c r="XG129" s="1"/>
      <c r="XH129" s="1"/>
      <c r="XI129" s="1"/>
      <c r="XJ129" s="1"/>
      <c r="XK129" s="1"/>
      <c r="XL129" s="1"/>
      <c r="XM129" s="1"/>
      <c r="XN129" s="1"/>
      <c r="XO129" s="1"/>
      <c r="XP129" s="1"/>
      <c r="XQ129" s="1"/>
      <c r="XR129" s="1"/>
      <c r="XS129" s="1"/>
      <c r="XT129" s="1"/>
      <c r="XU129" s="1"/>
      <c r="XV129" s="1"/>
      <c r="XW129" s="1"/>
      <c r="XX129" s="1"/>
      <c r="XY129" s="1"/>
      <c r="XZ129" s="1"/>
      <c r="YA129" s="1"/>
      <c r="YB129" s="1"/>
      <c r="YC129" s="1"/>
      <c r="YD129" s="1"/>
      <c r="YE129" s="1"/>
      <c r="YF129" s="1"/>
      <c r="YG129" s="1"/>
      <c r="YH129" s="1"/>
      <c r="YI129" s="1"/>
      <c r="YJ129" s="1"/>
      <c r="YK129" s="1"/>
      <c r="YL129" s="1"/>
      <c r="YM129" s="1"/>
      <c r="YN129" s="1"/>
      <c r="YO129" s="1"/>
      <c r="YP129" s="1"/>
      <c r="YQ129" s="1"/>
      <c r="YR129" s="1"/>
      <c r="YS129" s="1"/>
      <c r="YT129" s="1"/>
      <c r="YU129" s="1"/>
      <c r="YV129" s="1"/>
      <c r="YW129" s="1"/>
      <c r="YX129" s="1"/>
      <c r="YY129" s="1"/>
      <c r="YZ129" s="1"/>
      <c r="ZA129" s="1"/>
      <c r="ZB129" s="1"/>
      <c r="ZC129" s="1"/>
      <c r="ZD129" s="1"/>
      <c r="ZE129" s="1"/>
      <c r="ZF129" s="1"/>
      <c r="ZG129" s="1"/>
      <c r="ZH129" s="1"/>
      <c r="ZI129" s="1"/>
      <c r="ZJ129" s="1"/>
      <c r="ZK129" s="1"/>
      <c r="ZL129" s="1"/>
      <c r="ZM129" s="1"/>
      <c r="ZN129" s="1"/>
      <c r="ZO129" s="1"/>
      <c r="ZP129" s="1"/>
      <c r="ZQ129" s="1"/>
      <c r="ZR129" s="1"/>
      <c r="ZS129" s="1"/>
      <c r="ZT129" s="1"/>
      <c r="ZU129" s="1"/>
      <c r="ZV129" s="1"/>
      <c r="ZW129" s="1"/>
      <c r="ZX129" s="1"/>
      <c r="ZY129" s="1"/>
      <c r="ZZ129" s="1"/>
      <c r="AAA129" s="1"/>
      <c r="AAB129" s="1"/>
      <c r="AAC129" s="1"/>
      <c r="AAD129" s="1"/>
      <c r="AAE129" s="1"/>
      <c r="AAF129" s="1"/>
      <c r="AAG129" s="1"/>
      <c r="AAH129" s="1"/>
      <c r="AAI129" s="1"/>
      <c r="AAJ129" s="1"/>
      <c r="AAK129" s="1"/>
      <c r="AAL129" s="1"/>
      <c r="AAM129" s="1"/>
      <c r="AAN129" s="1"/>
      <c r="AAO129" s="1"/>
      <c r="AAP129" s="1"/>
      <c r="AAQ129" s="1"/>
      <c r="AAR129" s="1"/>
      <c r="AAS129" s="1"/>
      <c r="AAT129" s="1"/>
      <c r="AAU129" s="1"/>
      <c r="AAV129" s="1"/>
      <c r="AAW129" s="1"/>
      <c r="AAX129" s="1"/>
      <c r="AAY129" s="1"/>
      <c r="AAZ129" s="1"/>
      <c r="ABA129" s="1"/>
      <c r="ABB129" s="1"/>
      <c r="ABC129" s="1"/>
      <c r="ABD129" s="1"/>
      <c r="ABE129" s="1"/>
      <c r="ABF129" s="1"/>
      <c r="ABG129" s="1"/>
      <c r="ABH129" s="1"/>
      <c r="ABI129" s="1"/>
      <c r="ABJ129" s="1"/>
      <c r="ABK129" s="1"/>
      <c r="ABL129" s="1"/>
      <c r="ABM129" s="1"/>
      <c r="ABN129" s="1"/>
      <c r="ABO129" s="1"/>
      <c r="ABP129" s="1"/>
      <c r="ABQ129" s="1"/>
      <c r="ABR129" s="1"/>
      <c r="ABS129" s="1"/>
      <c r="ABT129" s="1"/>
      <c r="ABU129" s="1"/>
      <c r="ABV129" s="1"/>
      <c r="ABW129" s="1"/>
      <c r="ABX129" s="1"/>
      <c r="ABY129" s="1"/>
      <c r="ABZ129" s="1"/>
      <c r="ACA129" s="1"/>
      <c r="ACB129" s="1"/>
      <c r="ACC129" s="1"/>
      <c r="ACD129" s="1"/>
      <c r="ACE129" s="1"/>
      <c r="ACF129" s="1"/>
      <c r="ACG129" s="1"/>
      <c r="ACH129" s="1"/>
      <c r="ACI129" s="1"/>
      <c r="ACJ129" s="1"/>
      <c r="ACK129" s="1"/>
      <c r="ACL129" s="1"/>
      <c r="ACM129" s="1"/>
      <c r="ACN129" s="1"/>
      <c r="ACO129" s="1"/>
      <c r="ACP129" s="1"/>
      <c r="ACQ129" s="1"/>
      <c r="ACR129" s="1"/>
      <c r="ACS129" s="1"/>
      <c r="ACT129" s="1"/>
      <c r="ACU129" s="1"/>
      <c r="ACV129" s="1"/>
      <c r="ACW129" s="1"/>
      <c r="ACX129" s="1"/>
      <c r="ACY129" s="1"/>
      <c r="ACZ129" s="1"/>
      <c r="ADA129" s="1"/>
      <c r="ADB129" s="1"/>
      <c r="ADC129" s="1"/>
      <c r="ADD129" s="1"/>
      <c r="ADE129" s="1"/>
      <c r="ADF129" s="1"/>
      <c r="ADG129" s="1"/>
      <c r="ADH129" s="1"/>
      <c r="ADI129" s="1"/>
      <c r="ADJ129" s="1"/>
      <c r="ADK129" s="1"/>
      <c r="ADL129" s="1"/>
      <c r="ADM129" s="1"/>
      <c r="ADN129" s="1"/>
      <c r="ADO129" s="1"/>
      <c r="ADP129" s="1"/>
      <c r="ADQ129" s="1"/>
      <c r="ADR129" s="1"/>
      <c r="ADS129" s="1"/>
      <c r="ADT129" s="1"/>
      <c r="ADU129" s="1"/>
      <c r="ADV129" s="1"/>
      <c r="ADW129" s="1"/>
      <c r="ADX129" s="1"/>
      <c r="ADY129" s="1"/>
      <c r="ADZ129" s="1"/>
      <c r="AEA129" s="1"/>
      <c r="AEB129" s="1"/>
      <c r="AEC129" s="1"/>
      <c r="AED129" s="1"/>
      <c r="AEE129" s="1"/>
      <c r="AEF129" s="1"/>
      <c r="AEG129" s="1"/>
      <c r="AEH129" s="1"/>
      <c r="AEI129" s="1"/>
      <c r="AEJ129" s="1"/>
      <c r="AEK129" s="1"/>
      <c r="AEL129" s="1"/>
      <c r="AEM129" s="1"/>
      <c r="AEN129" s="1"/>
      <c r="AEO129" s="1"/>
      <c r="AEP129" s="1"/>
      <c r="AEQ129" s="1"/>
      <c r="AER129" s="1"/>
      <c r="AES129" s="1"/>
      <c r="AET129" s="1"/>
      <c r="AEU129" s="1"/>
      <c r="AEV129" s="1"/>
      <c r="AEW129" s="1"/>
      <c r="AEX129" s="1"/>
      <c r="AEY129" s="1"/>
      <c r="AEZ129" s="1"/>
      <c r="AFA129" s="1"/>
      <c r="AFB129" s="1"/>
      <c r="AFC129" s="1"/>
      <c r="AFD129" s="1"/>
      <c r="AFE129" s="1"/>
      <c r="AFF129" s="1"/>
      <c r="AFG129" s="1"/>
      <c r="AFH129" s="1"/>
      <c r="AFI129" s="1"/>
      <c r="AFJ129" s="1"/>
      <c r="AFK129" s="1"/>
      <c r="AFL129" s="1"/>
      <c r="AFM129" s="1"/>
      <c r="AFN129" s="1"/>
      <c r="AFO129" s="1"/>
      <c r="AFP129" s="1"/>
      <c r="AFQ129" s="1"/>
      <c r="AFR129" s="1"/>
      <c r="AFS129" s="1"/>
      <c r="AFT129" s="1"/>
      <c r="AFU129" s="1"/>
      <c r="AFV129" s="1"/>
      <c r="AFW129" s="1"/>
      <c r="AFX129" s="1"/>
      <c r="AFY129" s="1"/>
      <c r="AFZ129" s="1"/>
      <c r="AGA129" s="1"/>
      <c r="AGB129" s="1"/>
      <c r="AGC129" s="1"/>
      <c r="AGD129" s="1"/>
      <c r="AGE129" s="1"/>
      <c r="AGF129" s="1"/>
      <c r="AGG129" s="1"/>
      <c r="AGH129" s="1"/>
      <c r="AGI129" s="1"/>
      <c r="AGJ129" s="1"/>
      <c r="AGK129" s="1"/>
      <c r="AGL129" s="1"/>
      <c r="AGM129" s="1"/>
      <c r="AGN129" s="1"/>
      <c r="AGO129" s="1"/>
      <c r="AGP129" s="1"/>
      <c r="AGQ129" s="1"/>
      <c r="AGR129" s="1"/>
      <c r="AGS129" s="1"/>
      <c r="AGT129" s="1"/>
      <c r="AGU129" s="1"/>
      <c r="AGV129" s="1"/>
      <c r="AGW129" s="1"/>
      <c r="AGX129" s="1"/>
      <c r="AGY129" s="1"/>
      <c r="AGZ129" s="1"/>
      <c r="AHA129" s="1"/>
      <c r="AHB129" s="1"/>
      <c r="AHC129" s="1"/>
      <c r="AHD129" s="1"/>
      <c r="AHE129" s="1"/>
      <c r="AHF129" s="1"/>
      <c r="AHG129" s="1"/>
      <c r="AHH129" s="1"/>
      <c r="AHI129" s="1"/>
      <c r="AHJ129" s="1"/>
      <c r="AHK129" s="1"/>
      <c r="AHL129" s="1"/>
      <c r="AHM129" s="1"/>
      <c r="AHN129" s="1"/>
      <c r="AHO129" s="1"/>
      <c r="AHP129" s="1"/>
      <c r="AHQ129" s="1"/>
      <c r="AHR129" s="1"/>
      <c r="AHS129" s="1"/>
      <c r="AHT129" s="1"/>
      <c r="AHU129" s="1"/>
      <c r="AHV129" s="1"/>
      <c r="AHW129" s="1"/>
      <c r="AHX129" s="1"/>
      <c r="AHY129" s="1"/>
      <c r="AHZ129" s="1"/>
      <c r="AIA129" s="1"/>
      <c r="AIB129" s="1"/>
      <c r="AIC129" s="1"/>
      <c r="AID129" s="1"/>
      <c r="AIE129" s="1"/>
      <c r="AIF129" s="1"/>
      <c r="AIG129" s="1"/>
      <c r="AIH129" s="1"/>
      <c r="AII129" s="1"/>
      <c r="AIJ129" s="1"/>
      <c r="AIK129" s="1"/>
      <c r="AIL129" s="1"/>
      <c r="AIM129" s="1"/>
      <c r="AIN129" s="1"/>
      <c r="AIO129" s="1"/>
      <c r="AIP129" s="1"/>
      <c r="AIQ129" s="1"/>
      <c r="AIR129" s="1"/>
      <c r="AIS129" s="1"/>
      <c r="AIT129" s="1"/>
      <c r="AIU129" s="1"/>
      <c r="AIV129" s="1"/>
      <c r="AIW129" s="1"/>
      <c r="AIX129" s="1"/>
      <c r="AIY129" s="1"/>
      <c r="AIZ129" s="1"/>
      <c r="AJA129" s="1"/>
      <c r="AJB129" s="1"/>
      <c r="AJC129" s="1"/>
      <c r="AJD129" s="1"/>
      <c r="AJE129" s="1"/>
      <c r="AJF129" s="1"/>
      <c r="AJG129" s="1"/>
      <c r="AJH129" s="1"/>
      <c r="AJI129" s="1"/>
      <c r="AJJ129" s="1"/>
      <c r="AJK129" s="1"/>
      <c r="AJL129" s="1"/>
      <c r="AJM129" s="1"/>
      <c r="AJN129" s="1"/>
      <c r="AJO129" s="1"/>
      <c r="AJP129" s="1"/>
      <c r="AJQ129" s="1"/>
      <c r="AJR129" s="1"/>
      <c r="AJS129" s="1"/>
      <c r="AJT129" s="1"/>
      <c r="AJU129" s="1"/>
      <c r="AJV129" s="1"/>
      <c r="AJW129" s="1"/>
      <c r="AJX129" s="1"/>
      <c r="AJY129" s="1"/>
      <c r="AJZ129" s="1"/>
      <c r="AKA129" s="1"/>
      <c r="AKB129" s="1"/>
      <c r="AKC129" s="1"/>
      <c r="AKD129" s="1"/>
      <c r="AKE129" s="1"/>
      <c r="AKF129" s="1"/>
      <c r="AKG129" s="1"/>
      <c r="AKH129" s="1"/>
      <c r="AKI129" s="1"/>
      <c r="AKJ129" s="1"/>
      <c r="AKK129" s="1"/>
      <c r="AKL129" s="1"/>
      <c r="AKM129" s="1"/>
      <c r="AKN129" s="1"/>
      <c r="AKO129" s="1"/>
      <c r="AKP129" s="1"/>
      <c r="AKQ129" s="1"/>
      <c r="AKR129" s="1"/>
      <c r="AKS129" s="1"/>
      <c r="AKT129" s="1"/>
      <c r="AKU129" s="1"/>
      <c r="AKV129" s="1"/>
      <c r="AKW129" s="1"/>
      <c r="AKX129" s="1"/>
      <c r="AKY129" s="1"/>
      <c r="AKZ129" s="1"/>
      <c r="ALA129" s="1"/>
      <c r="ALB129" s="1"/>
      <c r="ALC129" s="1"/>
      <c r="ALD129" s="1"/>
      <c r="ALE129" s="1"/>
      <c r="ALF129" s="1"/>
      <c r="ALG129" s="1"/>
      <c r="ALH129" s="1"/>
      <c r="ALI129" s="1"/>
      <c r="ALJ129" s="1"/>
      <c r="ALK129" s="1"/>
      <c r="ALL129" s="1"/>
      <c r="ALM129" s="1"/>
      <c r="ALN129" s="1"/>
      <c r="ALO129" s="1"/>
      <c r="ALP129" s="1"/>
      <c r="ALQ129" s="1"/>
      <c r="ALR129" s="1"/>
      <c r="ALS129" s="1"/>
      <c r="ALT129" s="1"/>
      <c r="ALU129" s="1"/>
      <c r="ALV129"/>
      <c r="ALW129"/>
      <c r="ALX129"/>
    </row>
    <row r="130" spans="1:1012" ht="18">
      <c r="A130" s="112" t="str">
        <f>DataBase!B126</f>
        <v>Leuciscus cephalus</v>
      </c>
      <c r="B130" s="112" t="str">
        <f>DataBase!C126</f>
        <v>cholinesterase</v>
      </c>
      <c r="C130" s="112" t="str">
        <f>DataBase!D126</f>
        <v>Continental</v>
      </c>
      <c r="D130" s="112" t="str">
        <f>DataBase!E126</f>
        <v>JM. Porcher</v>
      </c>
      <c r="E130" s="112" t="str">
        <f>DataBase!F126</f>
        <v>SEBIO</v>
      </c>
      <c r="F130" s="20" t="str">
        <f t="shared" si="2"/>
        <v>Leuciscus cephalus cholinesterase</v>
      </c>
      <c r="G130" s="20">
        <f>_xlfn.RANK.EQ(H130,$H$9:$H$997,0)+COUNTIF(H$8:H129,H130)</f>
        <v>323</v>
      </c>
      <c r="H130" s="20">
        <f t="shared" si="3"/>
        <v>160</v>
      </c>
      <c r="I130" s="19">
        <f>INDEX(Ponderation!$W:$AA,MATCH(Analyse!I$8,Ponderation!$W:$W,0),MATCH(Analyse!$B$5,Ponderation!$W$2:$AA$2,0))*INDEX(DataBase!$1:$1048576,MATCH(Analyse!$F130,DataBase!$G:$G,0),MATCH(Analyse!I$8,DataBase!$4:$4,0))</f>
        <v>0</v>
      </c>
      <c r="J130" s="19">
        <f>INDEX(Ponderation!$W:$AA,MATCH(Analyse!J$8,Ponderation!$W:$W,0),MATCH(Analyse!$B$5,Ponderation!$W$2:$AA$2,0))*INDEX(DataBase!$1:$1048576,MATCH(Analyse!$F130,DataBase!$G:$G,0),MATCH(Analyse!J$8,DataBase!$4:$4,0))</f>
        <v>20</v>
      </c>
      <c r="K130" s="19">
        <f>INDEX(Ponderation!$W:$AA,MATCH(Analyse!K$8,Ponderation!$W:$W,0),MATCH(Analyse!$B$5,Ponderation!$W$2:$AA$2,0))*INDEX(DataBase!$1:$1048576,MATCH(Analyse!$F130,DataBase!$G:$G,0),MATCH(Analyse!K$8,DataBase!$4:$4,0))</f>
        <v>0</v>
      </c>
      <c r="L130" s="19">
        <f>INDEX(Ponderation!$W:$AA,MATCH(Analyse!L$8,Ponderation!$W:$W,0),MATCH(Analyse!$B$5,Ponderation!$W$2:$AA$2,0))*INDEX(DataBase!$1:$1048576,MATCH(Analyse!$F130,DataBase!$G:$G,0),MATCH(Analyse!L$8,DataBase!$4:$4,0))</f>
        <v>30</v>
      </c>
      <c r="M130" s="19">
        <f>INDEX(Ponderation!$W:$AA,MATCH(Analyse!M$8,Ponderation!$W:$W,0),MATCH(Analyse!$B$5,Ponderation!$W$2:$AA$2,0))*INDEX(DataBase!$1:$1048576,MATCH(Analyse!$F130,DataBase!$G:$G,0),MATCH(Analyse!M$8,DataBase!$4:$4,0))</f>
        <v>0</v>
      </c>
      <c r="N130" s="19">
        <f>INDEX(Ponderation!$W:$AA,MATCH(Analyse!N$8,Ponderation!$W:$W,0),MATCH(Analyse!$B$5,Ponderation!$W$2:$AA$2,0))*INDEX(DataBase!$1:$1048576,MATCH(Analyse!$F130,DataBase!$G:$G,0),MATCH(Analyse!N$8,DataBase!$4:$4,0))</f>
        <v>0</v>
      </c>
      <c r="O130" s="19">
        <f>INDEX(Ponderation!$W:$AA,MATCH(Analyse!O$8,Ponderation!$W:$W,0),MATCH(Analyse!$B$5,Ponderation!$W$2:$AA$2,0))*INDEX(DataBase!$1:$1048576,MATCH(Analyse!$F130,DataBase!$G:$G,0),MATCH(Analyse!O$8,DataBase!$4:$4,0))</f>
        <v>0</v>
      </c>
      <c r="P130" s="19">
        <f>INDEX(Ponderation!$W:$AA,MATCH(Analyse!P$8,Ponderation!$W:$W,0),MATCH(Analyse!$B$5,Ponderation!$W$2:$AA$2,0))*INDEX(DataBase!$1:$1048576,MATCH(Analyse!$F130,DataBase!$G:$G,0),MATCH(Analyse!P$8,DataBase!$4:$4,0))</f>
        <v>20</v>
      </c>
      <c r="Q130" s="19">
        <f>INDEX(Ponderation!$W:$AA,MATCH(Analyse!Q$8,Ponderation!$W:$W,0),MATCH(Analyse!$B$5,Ponderation!$W$2:$AA$2,0))*INDEX(DataBase!$1:$1048576,MATCH(Analyse!$F130,DataBase!$G:$G,0),MATCH(Analyse!Q$8,DataBase!$4:$4,0))</f>
        <v>0</v>
      </c>
      <c r="R130" s="19">
        <f>INDEX(Ponderation!$W:$AA,MATCH(Analyse!R$8,Ponderation!$W:$W,0),MATCH(Analyse!$B$5,Ponderation!$W$2:$AA$2,0))*INDEX(DataBase!$1:$1048576,MATCH(Analyse!$F130,DataBase!$G:$G,0),MATCH(Analyse!R$8,DataBase!$4:$4,0))</f>
        <v>30</v>
      </c>
      <c r="S130" s="19">
        <f>INDEX(Ponderation!$W:$AA,MATCH(Analyse!S$8,Ponderation!$W:$W,0),MATCH(Analyse!$B$5,Ponderation!$W$2:$AA$2,0))*INDEX(DataBase!$1:$1048576,MATCH(Analyse!$F130,DataBase!$G:$G,0),MATCH(Analyse!S$8,DataBase!$4:$4,0))</f>
        <v>0</v>
      </c>
      <c r="T130" s="19">
        <f>INDEX(Ponderation!$W:$AA,MATCH(Analyse!T$8,Ponderation!$W:$W,0),MATCH(Analyse!$B$5,Ponderation!$W$2:$AA$2,0))*INDEX(DataBase!$1:$1048576,MATCH(Analyse!$F130,DataBase!$G:$G,0),MATCH(Analyse!T$8,DataBase!$4:$4,0))</f>
        <v>0</v>
      </c>
      <c r="U130" s="19">
        <f>INDEX(Ponderation!$W:$AA,MATCH(Analyse!U$8,Ponderation!$W:$W,0),MATCH(Analyse!$B$5,Ponderation!$W$2:$AA$2,0))*INDEX(DataBase!$1:$1048576,MATCH(Analyse!$F130,DataBase!$G:$G,0),MATCH(Analyse!U$8,DataBase!$4:$4,0))</f>
        <v>0</v>
      </c>
      <c r="V130" s="19">
        <f>INDEX(Ponderation!$W:$AA,MATCH(Analyse!V$8,Ponderation!$W:$W,0),MATCH(Analyse!$B$5,Ponderation!$W$2:$AA$2,0))*INDEX(DataBase!$1:$1048576,MATCH(Analyse!$F130,DataBase!$G:$G,0),MATCH(Analyse!V$8,DataBase!$4:$4,0))</f>
        <v>0</v>
      </c>
      <c r="W130" s="19">
        <f>INDEX(Ponderation!$W:$AA,MATCH(Analyse!W$8,Ponderation!$W:$W,0),MATCH(Analyse!$B$5,Ponderation!$W$2:$AA$2,0))*INDEX(DataBase!$1:$1048576,MATCH(Analyse!$F130,DataBase!$G:$G,0),MATCH(Analyse!W$8,DataBase!$4:$4,0))</f>
        <v>0</v>
      </c>
      <c r="X130" s="19">
        <f>INDEX(Ponderation!$W:$AA,MATCH(Analyse!X$8,Ponderation!$W:$W,0),MATCH(Analyse!$B$5,Ponderation!$W$2:$AA$2,0))*INDEX(DataBase!$1:$1048576,MATCH(Analyse!$F130,DataBase!$G:$G,0),MATCH(Analyse!X$8,DataBase!$4:$4,0))</f>
        <v>0</v>
      </c>
      <c r="Y130" s="19">
        <f>INDEX(Ponderation!$W:$AA,MATCH(Analyse!Y$8,Ponderation!$W:$W,0),MATCH(Analyse!$B$5,Ponderation!$W$2:$AA$2,0))*INDEX(DataBase!$1:$1048576,MATCH(Analyse!$F130,DataBase!$G:$G,0),MATCH(Analyse!Y$8,DataBase!$4:$4,0))</f>
        <v>10</v>
      </c>
      <c r="Z130" s="19">
        <f>INDEX(Ponderation!$W:$AA,MATCH(Analyse!Z$8,Ponderation!$W:$W,0),MATCH(Analyse!$B$5,Ponderation!$W$2:$AA$2,0))*INDEX(DataBase!$1:$1048576,MATCH(Analyse!$F130,DataBase!$G:$G,0),MATCH(Analyse!Z$8,DataBase!$4:$4,0))</f>
        <v>10</v>
      </c>
      <c r="AA130" s="19">
        <f>INDEX(Ponderation!$W:$AA,MATCH(Analyse!AA$8,Ponderation!$W:$W,0),MATCH(Analyse!$B$5,Ponderation!$W$2:$AA$2,0))*INDEX(DataBase!$1:$1048576,MATCH(Analyse!$F130,DataBase!$G:$G,0),MATCH(Analyse!AA$8,DataBase!$4:$4,0))</f>
        <v>0</v>
      </c>
      <c r="AB130" s="19">
        <f>INDEX(Ponderation!$W:$AA,MATCH(Analyse!AB$8,Ponderation!$W:$W,0),MATCH(Analyse!$B$5,Ponderation!$W$2:$AA$2,0))*INDEX(DataBase!$1:$1048576,MATCH(Analyse!$F130,DataBase!$G:$G,0),MATCH(Analyse!AB$8,DataBase!$4:$4,0))</f>
        <v>0</v>
      </c>
      <c r="AC130" s="19">
        <f>INDEX(Ponderation!$W:$AA,MATCH(Analyse!AC$8,Ponderation!$W:$W,0),MATCH(Analyse!$B$5,Ponderation!$W$2:$AA$2,0))*INDEX(DataBase!$1:$1048576,MATCH(Analyse!$F130,DataBase!$G:$G,0),MATCH(Analyse!AC$8,DataBase!$4:$4,0))</f>
        <v>0</v>
      </c>
      <c r="AD130" s="19">
        <f>INDEX(Ponderation!$W:$AA,MATCH(Analyse!AD$8,Ponderation!$W:$W,0),MATCH(Analyse!$B$5,Ponderation!$W$2:$AA$2,0))*INDEX(DataBase!$1:$1048576,MATCH(Analyse!$F130,DataBase!$G:$G,0),MATCH(Analyse!AD$8,DataBase!$4:$4,0))</f>
        <v>30</v>
      </c>
      <c r="AE130" s="19">
        <f>INDEX(Ponderation!$W:$AA,MATCH(Analyse!AE$8,Ponderation!$W:$W,0),MATCH(Analyse!$B$5,Ponderation!$W$2:$AA$2,0))*INDEX(DataBase!$1:$1048576,MATCH(Analyse!$F130,DataBase!$G:$G,0),MATCH(Analyse!AE$8,DataBase!$4:$4,0))</f>
        <v>0</v>
      </c>
      <c r="AF130" s="19">
        <f>INDEX(Ponderation!$W:$AA,MATCH(Analyse!AF$8,Ponderation!$W:$W,0),MATCH(Analyse!$B$5,Ponderation!$W$2:$AA$2,0))*INDEX(DataBase!$1:$1048576,MATCH(Analyse!$F130,DataBase!$G:$G,0),MATCH(Analyse!AF$8,DataBase!$4:$4,0))</f>
        <v>0</v>
      </c>
      <c r="AG130" s="19">
        <f>INDEX(Ponderation!$W:$AA,MATCH(Analyse!AG$8,Ponderation!$W:$W,0),MATCH(Analyse!$B$5,Ponderation!$W$2:$AA$2,0))*INDEX(DataBase!$1:$1048576,MATCH(Analyse!$F130,DataBase!$G:$G,0),MATCH(Analyse!AG$8,DataBase!$4:$4,0))</f>
        <v>0</v>
      </c>
      <c r="AH130" s="19">
        <f>INDEX(Ponderation!$W:$AA,MATCH(Analyse!AH$8,Ponderation!$W:$W,0),MATCH(Analyse!$B$5,Ponderation!$W$2:$AA$2,0))*INDEX(DataBase!$1:$1048576,MATCH(Analyse!$F130,DataBase!$G:$G,0),MATCH(Analyse!AH$8,DataBase!$4:$4,0))</f>
        <v>0</v>
      </c>
      <c r="AI130" s="19">
        <f>INDEX(Ponderation!$W:$AA,MATCH(Analyse!AI$8,Ponderation!$W:$W,0),MATCH(Analyse!$B$5,Ponderation!$W$2:$AA$2,0))*INDEX(DataBase!$1:$1048576,MATCH(Analyse!$F130,DataBase!$G:$G,0),MATCH(Analyse!AI$8,DataBase!$4:$4,0))</f>
        <v>10</v>
      </c>
      <c r="AJ130" s="19">
        <f>INDEX(Ponderation!$W:$AA,MATCH(Analyse!AJ$8,Ponderation!$W:$W,0),MATCH(Analyse!$B$5,Ponderation!$W$2:$AA$2,0))*INDEX(DataBase!$1:$1048576,MATCH(Analyse!$F130,DataBase!$G:$G,0),MATCH(Analyse!AJ$8,DataBase!$4:$4,0))</f>
        <v>0</v>
      </c>
      <c r="AK130" s="19">
        <f>INDEX(Ponderation!$W:$AA,MATCH(Analyse!AK$8,Ponderation!$W:$W,0),MATCH(Analyse!$B$5,Ponderation!$W$2:$AA$2,0))*INDEX(DataBase!$1:$1048576,MATCH(Analyse!$F130,DataBase!$G:$G,0),MATCH(Analyse!AK$8,DataBase!$4:$4,0))</f>
        <v>0</v>
      </c>
      <c r="AL130" s="19">
        <f>INDEX(Ponderation!$W:$AA,MATCH(Analyse!AL$8,Ponderation!$W:$W,0),MATCH(Analyse!$B$5,Ponderation!$W$2:$AA$2,0))*INDEX(DataBase!$1:$1048576,MATCH(Analyse!$F130,DataBase!$G:$G,0),MATCH(Analyse!AL$8,DataBase!$4:$4,0))</f>
        <v>0</v>
      </c>
      <c r="AM130" s="19">
        <f>INDEX(Ponderation!$W:$AA,MATCH(Analyse!AM$8,Ponderation!$W:$W,0),MATCH(Analyse!$B$5,Ponderation!$W$2:$AA$2,0))*INDEX(DataBase!$1:$1048576,MATCH(Analyse!$F130,DataBase!$G:$G,0),MATCH(Analyse!AM$8,DataBase!$4:$4,0))</f>
        <v>0</v>
      </c>
      <c r="AN130" s="19">
        <f>INDEX(Ponderation!$W:$AA,MATCH(Analyse!AN$8,Ponderation!$W:$W,0),MATCH(Analyse!$B$5,Ponderation!$W$2:$AA$2,0))*INDEX(DataBase!$1:$1048576,MATCH(Analyse!$F130,DataBase!$G:$G,0),MATCH(Analyse!AN$8,DataBase!$4:$4,0))</f>
        <v>0</v>
      </c>
      <c r="AO130" s="19">
        <f>INDEX(Ponderation!$W:$AA,MATCH(Analyse!AO$8,Ponderation!$W:$W,0),MATCH(Analyse!$B$5,Ponderation!$W$2:$AA$2,0))*INDEX(DataBase!$1:$1048576,MATCH(Analyse!$F130,DataBase!$G:$G,0),MATCH(Analyse!AO$8,DataBase!$4:$4,0))</f>
        <v>0</v>
      </c>
      <c r="AP130" s="19">
        <f>INDEX(Ponderation!$W:$AA,MATCH(Analyse!AP$8,Ponderation!$W:$W,0),MATCH(Analyse!$B$5,Ponderation!$W$2:$AA$2,0))*INDEX(DataBase!$1:$1048576,MATCH(Analyse!$F130,DataBase!$G:$G,0),MATCH(Analyse!AP$8,DataBase!$4:$4,0))</f>
        <v>0</v>
      </c>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c r="QT130" s="1"/>
      <c r="QU130" s="1"/>
      <c r="QV130" s="1"/>
      <c r="QW130" s="1"/>
      <c r="QX130" s="1"/>
      <c r="QY130" s="1"/>
      <c r="QZ130" s="1"/>
      <c r="RA130" s="1"/>
      <c r="RB130" s="1"/>
      <c r="RC130" s="1"/>
      <c r="RD130" s="1"/>
      <c r="RE130" s="1"/>
      <c r="RF130" s="1"/>
      <c r="RG130" s="1"/>
      <c r="RH130" s="1"/>
      <c r="RI130" s="1"/>
      <c r="RJ130" s="1"/>
      <c r="RK130" s="1"/>
      <c r="RL130" s="1"/>
      <c r="RM130" s="1"/>
      <c r="RN130" s="1"/>
      <c r="RO130" s="1"/>
      <c r="RP130" s="1"/>
      <c r="RQ130" s="1"/>
      <c r="RR130" s="1"/>
      <c r="RS130" s="1"/>
      <c r="RT130" s="1"/>
      <c r="RU130" s="1"/>
      <c r="RV130" s="1"/>
      <c r="RW130" s="1"/>
      <c r="RX130" s="1"/>
      <c r="RY130" s="1"/>
      <c r="RZ130" s="1"/>
      <c r="SA130" s="1"/>
      <c r="SB130" s="1"/>
      <c r="SC130" s="1"/>
      <c r="SD130" s="1"/>
      <c r="SE130" s="1"/>
      <c r="SF130" s="1"/>
      <c r="SG130" s="1"/>
      <c r="SH130" s="1"/>
      <c r="SI130" s="1"/>
      <c r="SJ130" s="1"/>
      <c r="SK130" s="1"/>
      <c r="SL130" s="1"/>
      <c r="SM130" s="1"/>
      <c r="SN130" s="1"/>
      <c r="SO130" s="1"/>
      <c r="SP130" s="1"/>
      <c r="SQ130" s="1"/>
      <c r="SR130" s="1"/>
      <c r="SS130" s="1"/>
      <c r="ST130" s="1"/>
      <c r="SU130" s="1"/>
      <c r="SV130" s="1"/>
      <c r="SW130" s="1"/>
      <c r="SX130" s="1"/>
      <c r="SY130" s="1"/>
      <c r="SZ130" s="1"/>
      <c r="TA130" s="1"/>
      <c r="TB130" s="1"/>
      <c r="TC130" s="1"/>
      <c r="TD130" s="1"/>
      <c r="TE130" s="1"/>
      <c r="TF130" s="1"/>
      <c r="TG130" s="1"/>
      <c r="TH130" s="1"/>
      <c r="TI130" s="1"/>
      <c r="TJ130" s="1"/>
      <c r="TK130" s="1"/>
      <c r="TL130" s="1"/>
      <c r="TM130" s="1"/>
      <c r="TN130" s="1"/>
      <c r="TO130" s="1"/>
      <c r="TP130" s="1"/>
      <c r="TQ130" s="1"/>
      <c r="TR130" s="1"/>
      <c r="TS130" s="1"/>
      <c r="TT130" s="1"/>
      <c r="TU130" s="1"/>
      <c r="TV130" s="1"/>
      <c r="TW130" s="1"/>
      <c r="TX130" s="1"/>
      <c r="TY130" s="1"/>
      <c r="TZ130" s="1"/>
      <c r="UA130" s="1"/>
      <c r="UB130" s="1"/>
      <c r="UC130" s="1"/>
      <c r="UD130" s="1"/>
      <c r="UE130" s="1"/>
      <c r="UF130" s="1"/>
      <c r="UG130" s="1"/>
      <c r="UH130" s="1"/>
      <c r="UI130" s="1"/>
      <c r="UJ130" s="1"/>
      <c r="UK130" s="1"/>
      <c r="UL130" s="1"/>
      <c r="UM130" s="1"/>
      <c r="UN130" s="1"/>
      <c r="UO130" s="1"/>
      <c r="UP130" s="1"/>
      <c r="UQ130" s="1"/>
      <c r="UR130" s="1"/>
      <c r="US130" s="1"/>
      <c r="UT130" s="1"/>
      <c r="UU130" s="1"/>
      <c r="UV130" s="1"/>
      <c r="UW130" s="1"/>
      <c r="UX130" s="1"/>
      <c r="UY130" s="1"/>
      <c r="UZ130" s="1"/>
      <c r="VA130" s="1"/>
      <c r="VB130" s="1"/>
      <c r="VC130" s="1"/>
      <c r="VD130" s="1"/>
      <c r="VE130" s="1"/>
      <c r="VF130" s="1"/>
      <c r="VG130" s="1"/>
      <c r="VH130" s="1"/>
      <c r="VI130" s="1"/>
      <c r="VJ130" s="1"/>
      <c r="VK130" s="1"/>
      <c r="VL130" s="1"/>
      <c r="VM130" s="1"/>
      <c r="VN130" s="1"/>
      <c r="VO130" s="1"/>
      <c r="VP130" s="1"/>
      <c r="VQ130" s="1"/>
      <c r="VR130" s="1"/>
      <c r="VS130" s="1"/>
      <c r="VT130" s="1"/>
      <c r="VU130" s="1"/>
      <c r="VV130" s="1"/>
      <c r="VW130" s="1"/>
      <c r="VX130" s="1"/>
      <c r="VY130" s="1"/>
      <c r="VZ130" s="1"/>
      <c r="WA130" s="1"/>
      <c r="WB130" s="1"/>
      <c r="WC130" s="1"/>
      <c r="WD130" s="1"/>
      <c r="WE130" s="1"/>
      <c r="WF130" s="1"/>
      <c r="WG130" s="1"/>
      <c r="WH130" s="1"/>
      <c r="WI130" s="1"/>
      <c r="WJ130" s="1"/>
      <c r="WK130" s="1"/>
      <c r="WL130" s="1"/>
      <c r="WM130" s="1"/>
      <c r="WN130" s="1"/>
      <c r="WO130" s="1"/>
      <c r="WP130" s="1"/>
      <c r="WQ130" s="1"/>
      <c r="WR130" s="1"/>
      <c r="WS130" s="1"/>
      <c r="WT130" s="1"/>
      <c r="WU130" s="1"/>
      <c r="WV130" s="1"/>
      <c r="WW130" s="1"/>
      <c r="WX130" s="1"/>
      <c r="WY130" s="1"/>
      <c r="WZ130" s="1"/>
      <c r="XA130" s="1"/>
      <c r="XB130" s="1"/>
      <c r="XC130" s="1"/>
      <c r="XD130" s="1"/>
      <c r="XE130" s="1"/>
      <c r="XF130" s="1"/>
      <c r="XG130" s="1"/>
      <c r="XH130" s="1"/>
      <c r="XI130" s="1"/>
      <c r="XJ130" s="1"/>
      <c r="XK130" s="1"/>
      <c r="XL130" s="1"/>
      <c r="XM130" s="1"/>
      <c r="XN130" s="1"/>
      <c r="XO130" s="1"/>
      <c r="XP130" s="1"/>
      <c r="XQ130" s="1"/>
      <c r="XR130" s="1"/>
      <c r="XS130" s="1"/>
      <c r="XT130" s="1"/>
      <c r="XU130" s="1"/>
      <c r="XV130" s="1"/>
      <c r="XW130" s="1"/>
      <c r="XX130" s="1"/>
      <c r="XY130" s="1"/>
      <c r="XZ130" s="1"/>
      <c r="YA130" s="1"/>
      <c r="YB130" s="1"/>
      <c r="YC130" s="1"/>
      <c r="YD130" s="1"/>
      <c r="YE130" s="1"/>
      <c r="YF130" s="1"/>
      <c r="YG130" s="1"/>
      <c r="YH130" s="1"/>
      <c r="YI130" s="1"/>
      <c r="YJ130" s="1"/>
      <c r="YK130" s="1"/>
      <c r="YL130" s="1"/>
      <c r="YM130" s="1"/>
      <c r="YN130" s="1"/>
      <c r="YO130" s="1"/>
      <c r="YP130" s="1"/>
      <c r="YQ130" s="1"/>
      <c r="YR130" s="1"/>
      <c r="YS130" s="1"/>
      <c r="YT130" s="1"/>
      <c r="YU130" s="1"/>
      <c r="YV130" s="1"/>
      <c r="YW130" s="1"/>
      <c r="YX130" s="1"/>
      <c r="YY130" s="1"/>
      <c r="YZ130" s="1"/>
      <c r="ZA130" s="1"/>
      <c r="ZB130" s="1"/>
      <c r="ZC130" s="1"/>
      <c r="ZD130" s="1"/>
      <c r="ZE130" s="1"/>
      <c r="ZF130" s="1"/>
      <c r="ZG130" s="1"/>
      <c r="ZH130" s="1"/>
      <c r="ZI130" s="1"/>
      <c r="ZJ130" s="1"/>
      <c r="ZK130" s="1"/>
      <c r="ZL130" s="1"/>
      <c r="ZM130" s="1"/>
      <c r="ZN130" s="1"/>
      <c r="ZO130" s="1"/>
      <c r="ZP130" s="1"/>
      <c r="ZQ130" s="1"/>
      <c r="ZR130" s="1"/>
      <c r="ZS130" s="1"/>
      <c r="ZT130" s="1"/>
      <c r="ZU130" s="1"/>
      <c r="ZV130" s="1"/>
      <c r="ZW130" s="1"/>
      <c r="ZX130" s="1"/>
      <c r="ZY130" s="1"/>
      <c r="ZZ130" s="1"/>
      <c r="AAA130" s="1"/>
      <c r="AAB130" s="1"/>
      <c r="AAC130" s="1"/>
      <c r="AAD130" s="1"/>
      <c r="AAE130" s="1"/>
      <c r="AAF130" s="1"/>
      <c r="AAG130" s="1"/>
      <c r="AAH130" s="1"/>
      <c r="AAI130" s="1"/>
      <c r="AAJ130" s="1"/>
      <c r="AAK130" s="1"/>
      <c r="AAL130" s="1"/>
      <c r="AAM130" s="1"/>
      <c r="AAN130" s="1"/>
      <c r="AAO130" s="1"/>
      <c r="AAP130" s="1"/>
      <c r="AAQ130" s="1"/>
      <c r="AAR130" s="1"/>
      <c r="AAS130" s="1"/>
      <c r="AAT130" s="1"/>
      <c r="AAU130" s="1"/>
      <c r="AAV130" s="1"/>
      <c r="AAW130" s="1"/>
      <c r="AAX130" s="1"/>
      <c r="AAY130" s="1"/>
      <c r="AAZ130" s="1"/>
      <c r="ABA130" s="1"/>
      <c r="ABB130" s="1"/>
      <c r="ABC130" s="1"/>
      <c r="ABD130" s="1"/>
      <c r="ABE130" s="1"/>
      <c r="ABF130" s="1"/>
      <c r="ABG130" s="1"/>
      <c r="ABH130" s="1"/>
      <c r="ABI130" s="1"/>
      <c r="ABJ130" s="1"/>
      <c r="ABK130" s="1"/>
      <c r="ABL130" s="1"/>
      <c r="ABM130" s="1"/>
      <c r="ABN130" s="1"/>
      <c r="ABO130" s="1"/>
      <c r="ABP130" s="1"/>
      <c r="ABQ130" s="1"/>
      <c r="ABR130" s="1"/>
      <c r="ABS130" s="1"/>
      <c r="ABT130" s="1"/>
      <c r="ABU130" s="1"/>
      <c r="ABV130" s="1"/>
      <c r="ABW130" s="1"/>
      <c r="ABX130" s="1"/>
      <c r="ABY130" s="1"/>
      <c r="ABZ130" s="1"/>
      <c r="ACA130" s="1"/>
      <c r="ACB130" s="1"/>
      <c r="ACC130" s="1"/>
      <c r="ACD130" s="1"/>
      <c r="ACE130" s="1"/>
      <c r="ACF130" s="1"/>
      <c r="ACG130" s="1"/>
      <c r="ACH130" s="1"/>
      <c r="ACI130" s="1"/>
      <c r="ACJ130" s="1"/>
      <c r="ACK130" s="1"/>
      <c r="ACL130" s="1"/>
      <c r="ACM130" s="1"/>
      <c r="ACN130" s="1"/>
      <c r="ACO130" s="1"/>
      <c r="ACP130" s="1"/>
      <c r="ACQ130" s="1"/>
      <c r="ACR130" s="1"/>
      <c r="ACS130" s="1"/>
      <c r="ACT130" s="1"/>
      <c r="ACU130" s="1"/>
      <c r="ACV130" s="1"/>
      <c r="ACW130" s="1"/>
      <c r="ACX130" s="1"/>
      <c r="ACY130" s="1"/>
      <c r="ACZ130" s="1"/>
      <c r="ADA130" s="1"/>
      <c r="ADB130" s="1"/>
      <c r="ADC130" s="1"/>
      <c r="ADD130" s="1"/>
      <c r="ADE130" s="1"/>
      <c r="ADF130" s="1"/>
      <c r="ADG130" s="1"/>
      <c r="ADH130" s="1"/>
      <c r="ADI130" s="1"/>
      <c r="ADJ130" s="1"/>
      <c r="ADK130" s="1"/>
      <c r="ADL130" s="1"/>
      <c r="ADM130" s="1"/>
      <c r="ADN130" s="1"/>
      <c r="ADO130" s="1"/>
      <c r="ADP130" s="1"/>
      <c r="ADQ130" s="1"/>
      <c r="ADR130" s="1"/>
      <c r="ADS130" s="1"/>
      <c r="ADT130" s="1"/>
      <c r="ADU130" s="1"/>
      <c r="ADV130" s="1"/>
      <c r="ADW130" s="1"/>
      <c r="ADX130" s="1"/>
      <c r="ADY130" s="1"/>
      <c r="ADZ130" s="1"/>
      <c r="AEA130" s="1"/>
      <c r="AEB130" s="1"/>
      <c r="AEC130" s="1"/>
      <c r="AED130" s="1"/>
      <c r="AEE130" s="1"/>
      <c r="AEF130" s="1"/>
      <c r="AEG130" s="1"/>
      <c r="AEH130" s="1"/>
      <c r="AEI130" s="1"/>
      <c r="AEJ130" s="1"/>
      <c r="AEK130" s="1"/>
      <c r="AEL130" s="1"/>
      <c r="AEM130" s="1"/>
      <c r="AEN130" s="1"/>
      <c r="AEO130" s="1"/>
      <c r="AEP130" s="1"/>
      <c r="AEQ130" s="1"/>
      <c r="AER130" s="1"/>
      <c r="AES130" s="1"/>
      <c r="AET130" s="1"/>
      <c r="AEU130" s="1"/>
      <c r="AEV130" s="1"/>
      <c r="AEW130" s="1"/>
      <c r="AEX130" s="1"/>
      <c r="AEY130" s="1"/>
      <c r="AEZ130" s="1"/>
      <c r="AFA130" s="1"/>
      <c r="AFB130" s="1"/>
      <c r="AFC130" s="1"/>
      <c r="AFD130" s="1"/>
      <c r="AFE130" s="1"/>
      <c r="AFF130" s="1"/>
      <c r="AFG130" s="1"/>
      <c r="AFH130" s="1"/>
      <c r="AFI130" s="1"/>
      <c r="AFJ130" s="1"/>
      <c r="AFK130" s="1"/>
      <c r="AFL130" s="1"/>
      <c r="AFM130" s="1"/>
      <c r="AFN130" s="1"/>
      <c r="AFO130" s="1"/>
      <c r="AFP130" s="1"/>
      <c r="AFQ130" s="1"/>
      <c r="AFR130" s="1"/>
      <c r="AFS130" s="1"/>
      <c r="AFT130" s="1"/>
      <c r="AFU130" s="1"/>
      <c r="AFV130" s="1"/>
      <c r="AFW130" s="1"/>
      <c r="AFX130" s="1"/>
      <c r="AFY130" s="1"/>
      <c r="AFZ130" s="1"/>
      <c r="AGA130" s="1"/>
      <c r="AGB130" s="1"/>
      <c r="AGC130" s="1"/>
      <c r="AGD130" s="1"/>
      <c r="AGE130" s="1"/>
      <c r="AGF130" s="1"/>
      <c r="AGG130" s="1"/>
      <c r="AGH130" s="1"/>
      <c r="AGI130" s="1"/>
      <c r="AGJ130" s="1"/>
      <c r="AGK130" s="1"/>
      <c r="AGL130" s="1"/>
      <c r="AGM130" s="1"/>
      <c r="AGN130" s="1"/>
      <c r="AGO130" s="1"/>
      <c r="AGP130" s="1"/>
      <c r="AGQ130" s="1"/>
      <c r="AGR130" s="1"/>
      <c r="AGS130" s="1"/>
      <c r="AGT130" s="1"/>
      <c r="AGU130" s="1"/>
      <c r="AGV130" s="1"/>
      <c r="AGW130" s="1"/>
      <c r="AGX130" s="1"/>
      <c r="AGY130" s="1"/>
      <c r="AGZ130" s="1"/>
      <c r="AHA130" s="1"/>
      <c r="AHB130" s="1"/>
      <c r="AHC130" s="1"/>
      <c r="AHD130" s="1"/>
      <c r="AHE130" s="1"/>
      <c r="AHF130" s="1"/>
      <c r="AHG130" s="1"/>
      <c r="AHH130" s="1"/>
      <c r="AHI130" s="1"/>
      <c r="AHJ130" s="1"/>
      <c r="AHK130" s="1"/>
      <c r="AHL130" s="1"/>
      <c r="AHM130" s="1"/>
      <c r="AHN130" s="1"/>
      <c r="AHO130" s="1"/>
      <c r="AHP130" s="1"/>
      <c r="AHQ130" s="1"/>
      <c r="AHR130" s="1"/>
      <c r="AHS130" s="1"/>
      <c r="AHT130" s="1"/>
      <c r="AHU130" s="1"/>
      <c r="AHV130" s="1"/>
      <c r="AHW130" s="1"/>
      <c r="AHX130" s="1"/>
      <c r="AHY130" s="1"/>
      <c r="AHZ130" s="1"/>
      <c r="AIA130" s="1"/>
      <c r="AIB130" s="1"/>
      <c r="AIC130" s="1"/>
      <c r="AID130" s="1"/>
      <c r="AIE130" s="1"/>
      <c r="AIF130" s="1"/>
      <c r="AIG130" s="1"/>
      <c r="AIH130" s="1"/>
      <c r="AII130" s="1"/>
      <c r="AIJ130" s="1"/>
      <c r="AIK130" s="1"/>
      <c r="AIL130" s="1"/>
      <c r="AIM130" s="1"/>
      <c r="AIN130" s="1"/>
      <c r="AIO130" s="1"/>
      <c r="AIP130" s="1"/>
      <c r="AIQ130" s="1"/>
      <c r="AIR130" s="1"/>
      <c r="AIS130" s="1"/>
      <c r="AIT130" s="1"/>
      <c r="AIU130" s="1"/>
      <c r="AIV130" s="1"/>
      <c r="AIW130" s="1"/>
      <c r="AIX130" s="1"/>
      <c r="AIY130" s="1"/>
      <c r="AIZ130" s="1"/>
      <c r="AJA130" s="1"/>
      <c r="AJB130" s="1"/>
      <c r="AJC130" s="1"/>
      <c r="AJD130" s="1"/>
      <c r="AJE130" s="1"/>
      <c r="AJF130" s="1"/>
      <c r="AJG130" s="1"/>
      <c r="AJH130" s="1"/>
      <c r="AJI130" s="1"/>
      <c r="AJJ130" s="1"/>
      <c r="AJK130" s="1"/>
      <c r="AJL130" s="1"/>
      <c r="AJM130" s="1"/>
      <c r="AJN130" s="1"/>
      <c r="AJO130" s="1"/>
      <c r="AJP130" s="1"/>
      <c r="AJQ130" s="1"/>
      <c r="AJR130" s="1"/>
      <c r="AJS130" s="1"/>
      <c r="AJT130" s="1"/>
      <c r="AJU130" s="1"/>
      <c r="AJV130" s="1"/>
      <c r="AJW130" s="1"/>
      <c r="AJX130" s="1"/>
      <c r="AJY130" s="1"/>
      <c r="AJZ130" s="1"/>
      <c r="AKA130" s="1"/>
      <c r="AKB130" s="1"/>
      <c r="AKC130" s="1"/>
      <c r="AKD130" s="1"/>
      <c r="AKE130" s="1"/>
      <c r="AKF130" s="1"/>
      <c r="AKG130" s="1"/>
      <c r="AKH130" s="1"/>
      <c r="AKI130" s="1"/>
      <c r="AKJ130" s="1"/>
      <c r="AKK130" s="1"/>
      <c r="AKL130" s="1"/>
      <c r="AKM130" s="1"/>
      <c r="AKN130" s="1"/>
      <c r="AKO130" s="1"/>
      <c r="AKP130" s="1"/>
      <c r="AKQ130" s="1"/>
      <c r="AKR130" s="1"/>
      <c r="AKS130" s="1"/>
      <c r="AKT130" s="1"/>
      <c r="AKU130" s="1"/>
      <c r="AKV130" s="1"/>
      <c r="AKW130" s="1"/>
      <c r="AKX130" s="1"/>
      <c r="AKY130" s="1"/>
      <c r="AKZ130" s="1"/>
      <c r="ALA130" s="1"/>
      <c r="ALB130" s="1"/>
      <c r="ALC130" s="1"/>
      <c r="ALD130" s="1"/>
      <c r="ALE130" s="1"/>
      <c r="ALF130" s="1"/>
      <c r="ALG130" s="1"/>
      <c r="ALH130" s="1"/>
      <c r="ALI130" s="1"/>
      <c r="ALJ130" s="1"/>
      <c r="ALK130" s="1"/>
      <c r="ALL130" s="1"/>
      <c r="ALM130" s="1"/>
      <c r="ALN130" s="1"/>
      <c r="ALO130" s="1"/>
      <c r="ALP130" s="1"/>
      <c r="ALQ130" s="1"/>
      <c r="ALR130" s="1"/>
      <c r="ALS130" s="1"/>
      <c r="ALT130" s="1"/>
      <c r="ALU130" s="1"/>
      <c r="ALV130"/>
      <c r="ALW130"/>
      <c r="ALX130"/>
    </row>
    <row r="131" spans="1:1012" ht="18">
      <c r="A131" s="112" t="str">
        <f>DataBase!B127</f>
        <v>Leuciscus cephalus</v>
      </c>
      <c r="B131" s="112" t="str">
        <f>DataBase!C127</f>
        <v>Cyp3A</v>
      </c>
      <c r="C131" s="112" t="str">
        <f>DataBase!D127</f>
        <v>Continental</v>
      </c>
      <c r="D131" s="112" t="str">
        <f>DataBase!E127</f>
        <v>JM. Porcher</v>
      </c>
      <c r="E131" s="112" t="str">
        <f>DataBase!F127</f>
        <v>SEBIO</v>
      </c>
      <c r="F131" s="20" t="str">
        <f t="shared" si="2"/>
        <v>Leuciscus cephalus Cyp3A</v>
      </c>
      <c r="G131" s="20">
        <f>_xlfn.RANK.EQ(H131,$H$9:$H$997,0)+COUNTIF(H$8:H130,H131)</f>
        <v>307</v>
      </c>
      <c r="H131" s="20">
        <f t="shared" si="3"/>
        <v>190</v>
      </c>
      <c r="I131" s="19">
        <f>INDEX(Ponderation!$W:$AA,MATCH(Analyse!I$8,Ponderation!$W:$W,0),MATCH(Analyse!$B$5,Ponderation!$W$2:$AA$2,0))*INDEX(DataBase!$1:$1048576,MATCH(Analyse!$F131,DataBase!$G:$G,0),MATCH(Analyse!I$8,DataBase!$4:$4,0))</f>
        <v>30</v>
      </c>
      <c r="J131" s="19">
        <f>INDEX(Ponderation!$W:$AA,MATCH(Analyse!J$8,Ponderation!$W:$W,0),MATCH(Analyse!$B$5,Ponderation!$W$2:$AA$2,0))*INDEX(DataBase!$1:$1048576,MATCH(Analyse!$F131,DataBase!$G:$G,0),MATCH(Analyse!J$8,DataBase!$4:$4,0))</f>
        <v>0</v>
      </c>
      <c r="K131" s="19">
        <f>INDEX(Ponderation!$W:$AA,MATCH(Analyse!K$8,Ponderation!$W:$W,0),MATCH(Analyse!$B$5,Ponderation!$W$2:$AA$2,0))*INDEX(DataBase!$1:$1048576,MATCH(Analyse!$F131,DataBase!$G:$G,0),MATCH(Analyse!K$8,DataBase!$4:$4,0))</f>
        <v>0</v>
      </c>
      <c r="L131" s="19">
        <f>INDEX(Ponderation!$W:$AA,MATCH(Analyse!L$8,Ponderation!$W:$W,0),MATCH(Analyse!$B$5,Ponderation!$W$2:$AA$2,0))*INDEX(DataBase!$1:$1048576,MATCH(Analyse!$F131,DataBase!$G:$G,0),MATCH(Analyse!L$8,DataBase!$4:$4,0))</f>
        <v>0</v>
      </c>
      <c r="M131" s="19">
        <f>INDEX(Ponderation!$W:$AA,MATCH(Analyse!M$8,Ponderation!$W:$W,0),MATCH(Analyse!$B$5,Ponderation!$W$2:$AA$2,0))*INDEX(DataBase!$1:$1048576,MATCH(Analyse!$F131,DataBase!$G:$G,0),MATCH(Analyse!M$8,DataBase!$4:$4,0))</f>
        <v>0</v>
      </c>
      <c r="N131" s="19">
        <f>INDEX(Ponderation!$W:$AA,MATCH(Analyse!N$8,Ponderation!$W:$W,0),MATCH(Analyse!$B$5,Ponderation!$W$2:$AA$2,0))*INDEX(DataBase!$1:$1048576,MATCH(Analyse!$F131,DataBase!$G:$G,0),MATCH(Analyse!N$8,DataBase!$4:$4,0))</f>
        <v>10</v>
      </c>
      <c r="O131" s="19">
        <f>INDEX(Ponderation!$W:$AA,MATCH(Analyse!O$8,Ponderation!$W:$W,0),MATCH(Analyse!$B$5,Ponderation!$W$2:$AA$2,0))*INDEX(DataBase!$1:$1048576,MATCH(Analyse!$F131,DataBase!$G:$G,0),MATCH(Analyse!O$8,DataBase!$4:$4,0))</f>
        <v>0</v>
      </c>
      <c r="P131" s="19">
        <f>INDEX(Ponderation!$W:$AA,MATCH(Analyse!P$8,Ponderation!$W:$W,0),MATCH(Analyse!$B$5,Ponderation!$W$2:$AA$2,0))*INDEX(DataBase!$1:$1048576,MATCH(Analyse!$F131,DataBase!$G:$G,0),MATCH(Analyse!P$8,DataBase!$4:$4,0))</f>
        <v>20</v>
      </c>
      <c r="Q131" s="19">
        <f>INDEX(Ponderation!$W:$AA,MATCH(Analyse!Q$8,Ponderation!$W:$W,0),MATCH(Analyse!$B$5,Ponderation!$W$2:$AA$2,0))*INDEX(DataBase!$1:$1048576,MATCH(Analyse!$F131,DataBase!$G:$G,0),MATCH(Analyse!Q$8,DataBase!$4:$4,0))</f>
        <v>0</v>
      </c>
      <c r="R131" s="19">
        <f>INDEX(Ponderation!$W:$AA,MATCH(Analyse!R$8,Ponderation!$W:$W,0),MATCH(Analyse!$B$5,Ponderation!$W$2:$AA$2,0))*INDEX(DataBase!$1:$1048576,MATCH(Analyse!$F131,DataBase!$G:$G,0),MATCH(Analyse!R$8,DataBase!$4:$4,0))</f>
        <v>30</v>
      </c>
      <c r="S131" s="19">
        <f>INDEX(Ponderation!$W:$AA,MATCH(Analyse!S$8,Ponderation!$W:$W,0),MATCH(Analyse!$B$5,Ponderation!$W$2:$AA$2,0))*INDEX(DataBase!$1:$1048576,MATCH(Analyse!$F131,DataBase!$G:$G,0),MATCH(Analyse!S$8,DataBase!$4:$4,0))</f>
        <v>0</v>
      </c>
      <c r="T131" s="19">
        <f>INDEX(Ponderation!$W:$AA,MATCH(Analyse!T$8,Ponderation!$W:$W,0),MATCH(Analyse!$B$5,Ponderation!$W$2:$AA$2,0))*INDEX(DataBase!$1:$1048576,MATCH(Analyse!$F131,DataBase!$G:$G,0),MATCH(Analyse!T$8,DataBase!$4:$4,0))</f>
        <v>0</v>
      </c>
      <c r="U131" s="19">
        <f>INDEX(Ponderation!$W:$AA,MATCH(Analyse!U$8,Ponderation!$W:$W,0),MATCH(Analyse!$B$5,Ponderation!$W$2:$AA$2,0))*INDEX(DataBase!$1:$1048576,MATCH(Analyse!$F131,DataBase!$G:$G,0),MATCH(Analyse!U$8,DataBase!$4:$4,0))</f>
        <v>0</v>
      </c>
      <c r="V131" s="19">
        <f>INDEX(Ponderation!$W:$AA,MATCH(Analyse!V$8,Ponderation!$W:$W,0),MATCH(Analyse!$B$5,Ponderation!$W$2:$AA$2,0))*INDEX(DataBase!$1:$1048576,MATCH(Analyse!$F131,DataBase!$G:$G,0),MATCH(Analyse!V$8,DataBase!$4:$4,0))</f>
        <v>0</v>
      </c>
      <c r="W131" s="19">
        <f>INDEX(Ponderation!$W:$AA,MATCH(Analyse!W$8,Ponderation!$W:$W,0),MATCH(Analyse!$B$5,Ponderation!$W$2:$AA$2,0))*INDEX(DataBase!$1:$1048576,MATCH(Analyse!$F131,DataBase!$G:$G,0),MATCH(Analyse!W$8,DataBase!$4:$4,0))</f>
        <v>0</v>
      </c>
      <c r="X131" s="19">
        <f>INDEX(Ponderation!$W:$AA,MATCH(Analyse!X$8,Ponderation!$W:$W,0),MATCH(Analyse!$B$5,Ponderation!$W$2:$AA$2,0))*INDEX(DataBase!$1:$1048576,MATCH(Analyse!$F131,DataBase!$G:$G,0),MATCH(Analyse!X$8,DataBase!$4:$4,0))</f>
        <v>0</v>
      </c>
      <c r="Y131" s="19">
        <f>INDEX(Ponderation!$W:$AA,MATCH(Analyse!Y$8,Ponderation!$W:$W,0),MATCH(Analyse!$B$5,Ponderation!$W$2:$AA$2,0))*INDEX(DataBase!$1:$1048576,MATCH(Analyse!$F131,DataBase!$G:$G,0),MATCH(Analyse!Y$8,DataBase!$4:$4,0))</f>
        <v>10</v>
      </c>
      <c r="Z131" s="19">
        <f>INDEX(Ponderation!$W:$AA,MATCH(Analyse!Z$8,Ponderation!$W:$W,0),MATCH(Analyse!$B$5,Ponderation!$W$2:$AA$2,0))*INDEX(DataBase!$1:$1048576,MATCH(Analyse!$F131,DataBase!$G:$G,0),MATCH(Analyse!Z$8,DataBase!$4:$4,0))</f>
        <v>10</v>
      </c>
      <c r="AA131" s="19">
        <f>INDEX(Ponderation!$W:$AA,MATCH(Analyse!AA$8,Ponderation!$W:$W,0),MATCH(Analyse!$B$5,Ponderation!$W$2:$AA$2,0))*INDEX(DataBase!$1:$1048576,MATCH(Analyse!$F131,DataBase!$G:$G,0),MATCH(Analyse!AA$8,DataBase!$4:$4,0))</f>
        <v>0</v>
      </c>
      <c r="AB131" s="19">
        <f>INDEX(Ponderation!$W:$AA,MATCH(Analyse!AB$8,Ponderation!$W:$W,0),MATCH(Analyse!$B$5,Ponderation!$W$2:$AA$2,0))*INDEX(DataBase!$1:$1048576,MATCH(Analyse!$F131,DataBase!$G:$G,0),MATCH(Analyse!AB$8,DataBase!$4:$4,0))</f>
        <v>0</v>
      </c>
      <c r="AC131" s="19">
        <f>INDEX(Ponderation!$W:$AA,MATCH(Analyse!AC$8,Ponderation!$W:$W,0),MATCH(Analyse!$B$5,Ponderation!$W$2:$AA$2,0))*INDEX(DataBase!$1:$1048576,MATCH(Analyse!$F131,DataBase!$G:$G,0),MATCH(Analyse!AC$8,DataBase!$4:$4,0))</f>
        <v>0</v>
      </c>
      <c r="AD131" s="19">
        <f>INDEX(Ponderation!$W:$AA,MATCH(Analyse!AD$8,Ponderation!$W:$W,0),MATCH(Analyse!$B$5,Ponderation!$W$2:$AA$2,0))*INDEX(DataBase!$1:$1048576,MATCH(Analyse!$F131,DataBase!$G:$G,0),MATCH(Analyse!AD$8,DataBase!$4:$4,0))</f>
        <v>30</v>
      </c>
      <c r="AE131" s="19">
        <f>INDEX(Ponderation!$W:$AA,MATCH(Analyse!AE$8,Ponderation!$W:$W,0),MATCH(Analyse!$B$5,Ponderation!$W$2:$AA$2,0))*INDEX(DataBase!$1:$1048576,MATCH(Analyse!$F131,DataBase!$G:$G,0),MATCH(Analyse!AE$8,DataBase!$4:$4,0))</f>
        <v>0</v>
      </c>
      <c r="AF131" s="19">
        <f>INDEX(Ponderation!$W:$AA,MATCH(Analyse!AF$8,Ponderation!$W:$W,0),MATCH(Analyse!$B$5,Ponderation!$W$2:$AA$2,0))*INDEX(DataBase!$1:$1048576,MATCH(Analyse!$F131,DataBase!$G:$G,0),MATCH(Analyse!AF$8,DataBase!$4:$4,0))</f>
        <v>0</v>
      </c>
      <c r="AG131" s="19">
        <f>INDEX(Ponderation!$W:$AA,MATCH(Analyse!AG$8,Ponderation!$W:$W,0),MATCH(Analyse!$B$5,Ponderation!$W$2:$AA$2,0))*INDEX(DataBase!$1:$1048576,MATCH(Analyse!$F131,DataBase!$G:$G,0),MATCH(Analyse!AG$8,DataBase!$4:$4,0))</f>
        <v>0</v>
      </c>
      <c r="AH131" s="19">
        <f>INDEX(Ponderation!$W:$AA,MATCH(Analyse!AH$8,Ponderation!$W:$W,0),MATCH(Analyse!$B$5,Ponderation!$W$2:$AA$2,0))*INDEX(DataBase!$1:$1048576,MATCH(Analyse!$F131,DataBase!$G:$G,0),MATCH(Analyse!AH$8,DataBase!$4:$4,0))</f>
        <v>0</v>
      </c>
      <c r="AI131" s="19">
        <f>INDEX(Ponderation!$W:$AA,MATCH(Analyse!AI$8,Ponderation!$W:$W,0),MATCH(Analyse!$B$5,Ponderation!$W$2:$AA$2,0))*INDEX(DataBase!$1:$1048576,MATCH(Analyse!$F131,DataBase!$G:$G,0),MATCH(Analyse!AI$8,DataBase!$4:$4,0))</f>
        <v>10</v>
      </c>
      <c r="AJ131" s="19">
        <f>INDEX(Ponderation!$W:$AA,MATCH(Analyse!AJ$8,Ponderation!$W:$W,0),MATCH(Analyse!$B$5,Ponderation!$W$2:$AA$2,0))*INDEX(DataBase!$1:$1048576,MATCH(Analyse!$F131,DataBase!$G:$G,0),MATCH(Analyse!AJ$8,DataBase!$4:$4,0))</f>
        <v>20</v>
      </c>
      <c r="AK131" s="19">
        <f>INDEX(Ponderation!$W:$AA,MATCH(Analyse!AK$8,Ponderation!$W:$W,0),MATCH(Analyse!$B$5,Ponderation!$W$2:$AA$2,0))*INDEX(DataBase!$1:$1048576,MATCH(Analyse!$F131,DataBase!$G:$G,0),MATCH(Analyse!AK$8,DataBase!$4:$4,0))</f>
        <v>0</v>
      </c>
      <c r="AL131" s="19">
        <f>INDEX(Ponderation!$W:$AA,MATCH(Analyse!AL$8,Ponderation!$W:$W,0),MATCH(Analyse!$B$5,Ponderation!$W$2:$AA$2,0))*INDEX(DataBase!$1:$1048576,MATCH(Analyse!$F131,DataBase!$G:$G,0),MATCH(Analyse!AL$8,DataBase!$4:$4,0))</f>
        <v>0</v>
      </c>
      <c r="AM131" s="19">
        <f>INDEX(Ponderation!$W:$AA,MATCH(Analyse!AM$8,Ponderation!$W:$W,0),MATCH(Analyse!$B$5,Ponderation!$W$2:$AA$2,0))*INDEX(DataBase!$1:$1048576,MATCH(Analyse!$F131,DataBase!$G:$G,0),MATCH(Analyse!AM$8,DataBase!$4:$4,0))</f>
        <v>20</v>
      </c>
      <c r="AN131" s="19">
        <f>INDEX(Ponderation!$W:$AA,MATCH(Analyse!AN$8,Ponderation!$W:$W,0),MATCH(Analyse!$B$5,Ponderation!$W$2:$AA$2,0))*INDEX(DataBase!$1:$1048576,MATCH(Analyse!$F131,DataBase!$G:$G,0),MATCH(Analyse!AN$8,DataBase!$4:$4,0))</f>
        <v>0</v>
      </c>
      <c r="AO131" s="19">
        <f>INDEX(Ponderation!$W:$AA,MATCH(Analyse!AO$8,Ponderation!$W:$W,0),MATCH(Analyse!$B$5,Ponderation!$W$2:$AA$2,0))*INDEX(DataBase!$1:$1048576,MATCH(Analyse!$F131,DataBase!$G:$G,0),MATCH(Analyse!AO$8,DataBase!$4:$4,0))</f>
        <v>0</v>
      </c>
      <c r="AP131" s="19">
        <f>INDEX(Ponderation!$W:$AA,MATCH(Analyse!AP$8,Ponderation!$W:$W,0),MATCH(Analyse!$B$5,Ponderation!$W$2:$AA$2,0))*INDEX(DataBase!$1:$1048576,MATCH(Analyse!$F131,DataBase!$G:$G,0),MATCH(Analyse!AP$8,DataBase!$4:$4,0))</f>
        <v>0</v>
      </c>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c r="AKX131" s="1"/>
      <c r="AKY131" s="1"/>
      <c r="AKZ131" s="1"/>
      <c r="ALA131" s="1"/>
      <c r="ALB131" s="1"/>
      <c r="ALC131" s="1"/>
      <c r="ALD131" s="1"/>
      <c r="ALE131" s="1"/>
      <c r="ALF131" s="1"/>
      <c r="ALG131" s="1"/>
      <c r="ALH131" s="1"/>
      <c r="ALI131" s="1"/>
      <c r="ALJ131" s="1"/>
      <c r="ALK131" s="1"/>
      <c r="ALL131" s="1"/>
      <c r="ALM131" s="1"/>
      <c r="ALN131" s="1"/>
      <c r="ALO131" s="1"/>
      <c r="ALP131" s="1"/>
      <c r="ALQ131" s="1"/>
      <c r="ALR131" s="1"/>
      <c r="ALS131" s="1"/>
      <c r="ALT131" s="1"/>
      <c r="ALU131" s="1"/>
      <c r="ALV131"/>
      <c r="ALW131"/>
      <c r="ALX131"/>
    </row>
    <row r="132" spans="1:1012" ht="18">
      <c r="A132" s="112" t="str">
        <f>DataBase!B128</f>
        <v>Gobius niger</v>
      </c>
      <c r="B132" s="112" t="str">
        <f>DataBase!C128</f>
        <v>EROD</v>
      </c>
      <c r="C132" s="112" t="str">
        <f>DataBase!D128</f>
        <v>Transition</v>
      </c>
      <c r="D132" s="112" t="str">
        <f>DataBase!E128</f>
        <v>JM. Porcher</v>
      </c>
      <c r="E132" s="112" t="str">
        <f>DataBase!F128</f>
        <v>SEBIO</v>
      </c>
      <c r="F132" s="20" t="str">
        <f t="shared" si="2"/>
        <v>Gobius niger EROD</v>
      </c>
      <c r="G132" s="20">
        <f>_xlfn.RANK.EQ(H132,$H$9:$H$997,0)+COUNTIF(H$8:H131,H132)</f>
        <v>320</v>
      </c>
      <c r="H132" s="20">
        <f t="shared" si="3"/>
        <v>170</v>
      </c>
      <c r="I132" s="19">
        <f>INDEX(Ponderation!$W:$AA,MATCH(Analyse!I$8,Ponderation!$W:$W,0),MATCH(Analyse!$B$5,Ponderation!$W$2:$AA$2,0))*INDEX(DataBase!$1:$1048576,MATCH(Analyse!$F132,DataBase!$G:$G,0),MATCH(Analyse!I$8,DataBase!$4:$4,0))</f>
        <v>30</v>
      </c>
      <c r="J132" s="19">
        <f>INDEX(Ponderation!$W:$AA,MATCH(Analyse!J$8,Ponderation!$W:$W,0),MATCH(Analyse!$B$5,Ponderation!$W$2:$AA$2,0))*INDEX(DataBase!$1:$1048576,MATCH(Analyse!$F132,DataBase!$G:$G,0),MATCH(Analyse!J$8,DataBase!$4:$4,0))</f>
        <v>0</v>
      </c>
      <c r="K132" s="19">
        <f>INDEX(Ponderation!$W:$AA,MATCH(Analyse!K$8,Ponderation!$W:$W,0),MATCH(Analyse!$B$5,Ponderation!$W$2:$AA$2,0))*INDEX(DataBase!$1:$1048576,MATCH(Analyse!$F132,DataBase!$G:$G,0),MATCH(Analyse!K$8,DataBase!$4:$4,0))</f>
        <v>0</v>
      </c>
      <c r="L132" s="19">
        <f>INDEX(Ponderation!$W:$AA,MATCH(Analyse!L$8,Ponderation!$W:$W,0),MATCH(Analyse!$B$5,Ponderation!$W$2:$AA$2,0))*INDEX(DataBase!$1:$1048576,MATCH(Analyse!$F132,DataBase!$G:$G,0),MATCH(Analyse!L$8,DataBase!$4:$4,0))</f>
        <v>30</v>
      </c>
      <c r="M132" s="19">
        <f>INDEX(Ponderation!$W:$AA,MATCH(Analyse!M$8,Ponderation!$W:$W,0),MATCH(Analyse!$B$5,Ponderation!$W$2:$AA$2,0))*INDEX(DataBase!$1:$1048576,MATCH(Analyse!$F132,DataBase!$G:$G,0),MATCH(Analyse!M$8,DataBase!$4:$4,0))</f>
        <v>0</v>
      </c>
      <c r="N132" s="19">
        <f>INDEX(Ponderation!$W:$AA,MATCH(Analyse!N$8,Ponderation!$W:$W,0),MATCH(Analyse!$B$5,Ponderation!$W$2:$AA$2,0))*INDEX(DataBase!$1:$1048576,MATCH(Analyse!$F132,DataBase!$G:$G,0),MATCH(Analyse!N$8,DataBase!$4:$4,0))</f>
        <v>0</v>
      </c>
      <c r="O132" s="19">
        <f>INDEX(Ponderation!$W:$AA,MATCH(Analyse!O$8,Ponderation!$W:$W,0),MATCH(Analyse!$B$5,Ponderation!$W$2:$AA$2,0))*INDEX(DataBase!$1:$1048576,MATCH(Analyse!$F132,DataBase!$G:$G,0),MATCH(Analyse!O$8,DataBase!$4:$4,0))</f>
        <v>0</v>
      </c>
      <c r="P132" s="19">
        <f>INDEX(Ponderation!$W:$AA,MATCH(Analyse!P$8,Ponderation!$W:$W,0),MATCH(Analyse!$B$5,Ponderation!$W$2:$AA$2,0))*INDEX(DataBase!$1:$1048576,MATCH(Analyse!$F132,DataBase!$G:$G,0),MATCH(Analyse!P$8,DataBase!$4:$4,0))</f>
        <v>20</v>
      </c>
      <c r="Q132" s="19">
        <f>INDEX(Ponderation!$W:$AA,MATCH(Analyse!Q$8,Ponderation!$W:$W,0),MATCH(Analyse!$B$5,Ponderation!$W$2:$AA$2,0))*INDEX(DataBase!$1:$1048576,MATCH(Analyse!$F132,DataBase!$G:$G,0),MATCH(Analyse!Q$8,DataBase!$4:$4,0))</f>
        <v>30</v>
      </c>
      <c r="R132" s="19">
        <f>INDEX(Ponderation!$W:$AA,MATCH(Analyse!R$8,Ponderation!$W:$W,0),MATCH(Analyse!$B$5,Ponderation!$W$2:$AA$2,0))*INDEX(DataBase!$1:$1048576,MATCH(Analyse!$F132,DataBase!$G:$G,0),MATCH(Analyse!R$8,DataBase!$4:$4,0))</f>
        <v>0</v>
      </c>
      <c r="S132" s="19">
        <f>INDEX(Ponderation!$W:$AA,MATCH(Analyse!S$8,Ponderation!$W:$W,0),MATCH(Analyse!$B$5,Ponderation!$W$2:$AA$2,0))*INDEX(DataBase!$1:$1048576,MATCH(Analyse!$F132,DataBase!$G:$G,0),MATCH(Analyse!S$8,DataBase!$4:$4,0))</f>
        <v>0</v>
      </c>
      <c r="T132" s="19">
        <f>INDEX(Ponderation!$W:$AA,MATCH(Analyse!T$8,Ponderation!$W:$W,0),MATCH(Analyse!$B$5,Ponderation!$W$2:$AA$2,0))*INDEX(DataBase!$1:$1048576,MATCH(Analyse!$F132,DataBase!$G:$G,0),MATCH(Analyse!T$8,DataBase!$4:$4,0))</f>
        <v>0</v>
      </c>
      <c r="U132" s="19">
        <f>INDEX(Ponderation!$W:$AA,MATCH(Analyse!U$8,Ponderation!$W:$W,0),MATCH(Analyse!$B$5,Ponderation!$W$2:$AA$2,0))*INDEX(DataBase!$1:$1048576,MATCH(Analyse!$F132,DataBase!$G:$G,0),MATCH(Analyse!U$8,DataBase!$4:$4,0))</f>
        <v>0</v>
      </c>
      <c r="V132" s="19">
        <f>INDEX(Ponderation!$W:$AA,MATCH(Analyse!V$8,Ponderation!$W:$W,0),MATCH(Analyse!$B$5,Ponderation!$W$2:$AA$2,0))*INDEX(DataBase!$1:$1048576,MATCH(Analyse!$F132,DataBase!$G:$G,0),MATCH(Analyse!V$8,DataBase!$4:$4,0))</f>
        <v>0</v>
      </c>
      <c r="W132" s="19">
        <f>INDEX(Ponderation!$W:$AA,MATCH(Analyse!W$8,Ponderation!$W:$W,0),MATCH(Analyse!$B$5,Ponderation!$W$2:$AA$2,0))*INDEX(DataBase!$1:$1048576,MATCH(Analyse!$F132,DataBase!$G:$G,0),MATCH(Analyse!W$8,DataBase!$4:$4,0))</f>
        <v>0</v>
      </c>
      <c r="X132" s="19">
        <f>INDEX(Ponderation!$W:$AA,MATCH(Analyse!X$8,Ponderation!$W:$W,0),MATCH(Analyse!$B$5,Ponderation!$W$2:$AA$2,0))*INDEX(DataBase!$1:$1048576,MATCH(Analyse!$F132,DataBase!$G:$G,0),MATCH(Analyse!X$8,DataBase!$4:$4,0))</f>
        <v>0</v>
      </c>
      <c r="Y132" s="19">
        <f>INDEX(Ponderation!$W:$AA,MATCH(Analyse!Y$8,Ponderation!$W:$W,0),MATCH(Analyse!$B$5,Ponderation!$W$2:$AA$2,0))*INDEX(DataBase!$1:$1048576,MATCH(Analyse!$F132,DataBase!$G:$G,0),MATCH(Analyse!Y$8,DataBase!$4:$4,0))</f>
        <v>0</v>
      </c>
      <c r="Z132" s="19">
        <f>INDEX(Ponderation!$W:$AA,MATCH(Analyse!Z$8,Ponderation!$W:$W,0),MATCH(Analyse!$B$5,Ponderation!$W$2:$AA$2,0))*INDEX(DataBase!$1:$1048576,MATCH(Analyse!$F132,DataBase!$G:$G,0),MATCH(Analyse!Z$8,DataBase!$4:$4,0))</f>
        <v>0</v>
      </c>
      <c r="AA132" s="19">
        <f>INDEX(Ponderation!$W:$AA,MATCH(Analyse!AA$8,Ponderation!$W:$W,0),MATCH(Analyse!$B$5,Ponderation!$W$2:$AA$2,0))*INDEX(DataBase!$1:$1048576,MATCH(Analyse!$F132,DataBase!$G:$G,0),MATCH(Analyse!AA$8,DataBase!$4:$4,0))</f>
        <v>10</v>
      </c>
      <c r="AB132" s="19">
        <f>INDEX(Ponderation!$W:$AA,MATCH(Analyse!AB$8,Ponderation!$W:$W,0),MATCH(Analyse!$B$5,Ponderation!$W$2:$AA$2,0))*INDEX(DataBase!$1:$1048576,MATCH(Analyse!$F132,DataBase!$G:$G,0),MATCH(Analyse!AB$8,DataBase!$4:$4,0))</f>
        <v>0</v>
      </c>
      <c r="AC132" s="19">
        <f>INDEX(Ponderation!$W:$AA,MATCH(Analyse!AC$8,Ponderation!$W:$W,0),MATCH(Analyse!$B$5,Ponderation!$W$2:$AA$2,0))*INDEX(DataBase!$1:$1048576,MATCH(Analyse!$F132,DataBase!$G:$G,0),MATCH(Analyse!AC$8,DataBase!$4:$4,0))</f>
        <v>0</v>
      </c>
      <c r="AD132" s="19">
        <f>INDEX(Ponderation!$W:$AA,MATCH(Analyse!AD$8,Ponderation!$W:$W,0),MATCH(Analyse!$B$5,Ponderation!$W$2:$AA$2,0))*INDEX(DataBase!$1:$1048576,MATCH(Analyse!$F132,DataBase!$G:$G,0),MATCH(Analyse!AD$8,DataBase!$4:$4,0))</f>
        <v>0</v>
      </c>
      <c r="AE132" s="19">
        <f>INDEX(Ponderation!$W:$AA,MATCH(Analyse!AE$8,Ponderation!$W:$W,0),MATCH(Analyse!$B$5,Ponderation!$W$2:$AA$2,0))*INDEX(DataBase!$1:$1048576,MATCH(Analyse!$F132,DataBase!$G:$G,0),MATCH(Analyse!AE$8,DataBase!$4:$4,0))</f>
        <v>0</v>
      </c>
      <c r="AF132" s="19">
        <f>INDEX(Ponderation!$W:$AA,MATCH(Analyse!AF$8,Ponderation!$W:$W,0),MATCH(Analyse!$B$5,Ponderation!$W$2:$AA$2,0))*INDEX(DataBase!$1:$1048576,MATCH(Analyse!$F132,DataBase!$G:$G,0),MATCH(Analyse!AF$8,DataBase!$4:$4,0))</f>
        <v>0</v>
      </c>
      <c r="AG132" s="19">
        <f>INDEX(Ponderation!$W:$AA,MATCH(Analyse!AG$8,Ponderation!$W:$W,0),MATCH(Analyse!$B$5,Ponderation!$W$2:$AA$2,0))*INDEX(DataBase!$1:$1048576,MATCH(Analyse!$F132,DataBase!$G:$G,0),MATCH(Analyse!AG$8,DataBase!$4:$4,0))</f>
        <v>0</v>
      </c>
      <c r="AH132" s="19">
        <f>INDEX(Ponderation!$W:$AA,MATCH(Analyse!AH$8,Ponderation!$W:$W,0),MATCH(Analyse!$B$5,Ponderation!$W$2:$AA$2,0))*INDEX(DataBase!$1:$1048576,MATCH(Analyse!$F132,DataBase!$G:$G,0),MATCH(Analyse!AH$8,DataBase!$4:$4,0))</f>
        <v>0</v>
      </c>
      <c r="AI132" s="19">
        <f>INDEX(Ponderation!$W:$AA,MATCH(Analyse!AI$8,Ponderation!$W:$W,0),MATCH(Analyse!$B$5,Ponderation!$W$2:$AA$2,0))*INDEX(DataBase!$1:$1048576,MATCH(Analyse!$F132,DataBase!$G:$G,0),MATCH(Analyse!AI$8,DataBase!$4:$4,0))</f>
        <v>10</v>
      </c>
      <c r="AJ132" s="19">
        <f>INDEX(Ponderation!$W:$AA,MATCH(Analyse!AJ$8,Ponderation!$W:$W,0),MATCH(Analyse!$B$5,Ponderation!$W$2:$AA$2,0))*INDEX(DataBase!$1:$1048576,MATCH(Analyse!$F132,DataBase!$G:$G,0),MATCH(Analyse!AJ$8,DataBase!$4:$4,0))</f>
        <v>20</v>
      </c>
      <c r="AK132" s="19">
        <f>INDEX(Ponderation!$W:$AA,MATCH(Analyse!AK$8,Ponderation!$W:$W,0),MATCH(Analyse!$B$5,Ponderation!$W$2:$AA$2,0))*INDEX(DataBase!$1:$1048576,MATCH(Analyse!$F132,DataBase!$G:$G,0),MATCH(Analyse!AK$8,DataBase!$4:$4,0))</f>
        <v>0</v>
      </c>
      <c r="AL132" s="19">
        <f>INDEX(Ponderation!$W:$AA,MATCH(Analyse!AL$8,Ponderation!$W:$W,0),MATCH(Analyse!$B$5,Ponderation!$W$2:$AA$2,0))*INDEX(DataBase!$1:$1048576,MATCH(Analyse!$F132,DataBase!$G:$G,0),MATCH(Analyse!AL$8,DataBase!$4:$4,0))</f>
        <v>0</v>
      </c>
      <c r="AM132" s="19">
        <f>INDEX(Ponderation!$W:$AA,MATCH(Analyse!AM$8,Ponderation!$W:$W,0),MATCH(Analyse!$B$5,Ponderation!$W$2:$AA$2,0))*INDEX(DataBase!$1:$1048576,MATCH(Analyse!$F132,DataBase!$G:$G,0),MATCH(Analyse!AM$8,DataBase!$4:$4,0))</f>
        <v>20</v>
      </c>
      <c r="AN132" s="19">
        <f>INDEX(Ponderation!$W:$AA,MATCH(Analyse!AN$8,Ponderation!$W:$W,0),MATCH(Analyse!$B$5,Ponderation!$W$2:$AA$2,0))*INDEX(DataBase!$1:$1048576,MATCH(Analyse!$F132,DataBase!$G:$G,0),MATCH(Analyse!AN$8,DataBase!$4:$4,0))</f>
        <v>0</v>
      </c>
      <c r="AO132" s="19">
        <f>INDEX(Ponderation!$W:$AA,MATCH(Analyse!AO$8,Ponderation!$W:$W,0),MATCH(Analyse!$B$5,Ponderation!$W$2:$AA$2,0))*INDEX(DataBase!$1:$1048576,MATCH(Analyse!$F132,DataBase!$G:$G,0),MATCH(Analyse!AO$8,DataBase!$4:$4,0))</f>
        <v>0</v>
      </c>
      <c r="AP132" s="19">
        <f>INDEX(Ponderation!$W:$AA,MATCH(Analyse!AP$8,Ponderation!$W:$W,0),MATCH(Analyse!$B$5,Ponderation!$W$2:$AA$2,0))*INDEX(DataBase!$1:$1048576,MATCH(Analyse!$F132,DataBase!$G:$G,0),MATCH(Analyse!AP$8,DataBase!$4:$4,0))</f>
        <v>0</v>
      </c>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c r="VD132" s="1"/>
      <c r="VE132" s="1"/>
      <c r="VF132" s="1"/>
      <c r="VG132" s="1"/>
      <c r="VH132" s="1"/>
      <c r="VI132" s="1"/>
      <c r="VJ132" s="1"/>
      <c r="VK132" s="1"/>
      <c r="VL132" s="1"/>
      <c r="VM132" s="1"/>
      <c r="VN132" s="1"/>
      <c r="VO132" s="1"/>
      <c r="VP132" s="1"/>
      <c r="VQ132" s="1"/>
      <c r="VR132" s="1"/>
      <c r="VS132" s="1"/>
      <c r="VT132" s="1"/>
      <c r="VU132" s="1"/>
      <c r="VV132" s="1"/>
      <c r="VW132" s="1"/>
      <c r="VX132" s="1"/>
      <c r="VY132" s="1"/>
      <c r="VZ132" s="1"/>
      <c r="WA132" s="1"/>
      <c r="WB132" s="1"/>
      <c r="WC132" s="1"/>
      <c r="WD132" s="1"/>
      <c r="WE132" s="1"/>
      <c r="WF132" s="1"/>
      <c r="WG132" s="1"/>
      <c r="WH132" s="1"/>
      <c r="WI132" s="1"/>
      <c r="WJ132" s="1"/>
      <c r="WK132" s="1"/>
      <c r="WL132" s="1"/>
      <c r="WM132" s="1"/>
      <c r="WN132" s="1"/>
      <c r="WO132" s="1"/>
      <c r="WP132" s="1"/>
      <c r="WQ132" s="1"/>
      <c r="WR132" s="1"/>
      <c r="WS132" s="1"/>
      <c r="WT132" s="1"/>
      <c r="WU132" s="1"/>
      <c r="WV132" s="1"/>
      <c r="WW132" s="1"/>
      <c r="WX132" s="1"/>
      <c r="WY132" s="1"/>
      <c r="WZ132" s="1"/>
      <c r="XA132" s="1"/>
      <c r="XB132" s="1"/>
      <c r="XC132" s="1"/>
      <c r="XD132" s="1"/>
      <c r="XE132" s="1"/>
      <c r="XF132" s="1"/>
      <c r="XG132" s="1"/>
      <c r="XH132" s="1"/>
      <c r="XI132" s="1"/>
      <c r="XJ132" s="1"/>
      <c r="XK132" s="1"/>
      <c r="XL132" s="1"/>
      <c r="XM132" s="1"/>
      <c r="XN132" s="1"/>
      <c r="XO132" s="1"/>
      <c r="XP132" s="1"/>
      <c r="XQ132" s="1"/>
      <c r="XR132" s="1"/>
      <c r="XS132" s="1"/>
      <c r="XT132" s="1"/>
      <c r="XU132" s="1"/>
      <c r="XV132" s="1"/>
      <c r="XW132" s="1"/>
      <c r="XX132" s="1"/>
      <c r="XY132" s="1"/>
      <c r="XZ132" s="1"/>
      <c r="YA132" s="1"/>
      <c r="YB132" s="1"/>
      <c r="YC132" s="1"/>
      <c r="YD132" s="1"/>
      <c r="YE132" s="1"/>
      <c r="YF132" s="1"/>
      <c r="YG132" s="1"/>
      <c r="YH132" s="1"/>
      <c r="YI132" s="1"/>
      <c r="YJ132" s="1"/>
      <c r="YK132" s="1"/>
      <c r="YL132" s="1"/>
      <c r="YM132" s="1"/>
      <c r="YN132" s="1"/>
      <c r="YO132" s="1"/>
      <c r="YP132" s="1"/>
      <c r="YQ132" s="1"/>
      <c r="YR132" s="1"/>
      <c r="YS132" s="1"/>
      <c r="YT132" s="1"/>
      <c r="YU132" s="1"/>
      <c r="YV132" s="1"/>
      <c r="YW132" s="1"/>
      <c r="YX132" s="1"/>
      <c r="YY132" s="1"/>
      <c r="YZ132" s="1"/>
      <c r="ZA132" s="1"/>
      <c r="ZB132" s="1"/>
      <c r="ZC132" s="1"/>
      <c r="ZD132" s="1"/>
      <c r="ZE132" s="1"/>
      <c r="ZF132" s="1"/>
      <c r="ZG132" s="1"/>
      <c r="ZH132" s="1"/>
      <c r="ZI132" s="1"/>
      <c r="ZJ132" s="1"/>
      <c r="ZK132" s="1"/>
      <c r="ZL132" s="1"/>
      <c r="ZM132" s="1"/>
      <c r="ZN132" s="1"/>
      <c r="ZO132" s="1"/>
      <c r="ZP132" s="1"/>
      <c r="ZQ132" s="1"/>
      <c r="ZR132" s="1"/>
      <c r="ZS132" s="1"/>
      <c r="ZT132" s="1"/>
      <c r="ZU132" s="1"/>
      <c r="ZV132" s="1"/>
      <c r="ZW132" s="1"/>
      <c r="ZX132" s="1"/>
      <c r="ZY132" s="1"/>
      <c r="ZZ132" s="1"/>
      <c r="AAA132" s="1"/>
      <c r="AAB132" s="1"/>
      <c r="AAC132" s="1"/>
      <c r="AAD132" s="1"/>
      <c r="AAE132" s="1"/>
      <c r="AAF132" s="1"/>
      <c r="AAG132" s="1"/>
      <c r="AAH132" s="1"/>
      <c r="AAI132" s="1"/>
      <c r="AAJ132" s="1"/>
      <c r="AAK132" s="1"/>
      <c r="AAL132" s="1"/>
      <c r="AAM132" s="1"/>
      <c r="AAN132" s="1"/>
      <c r="AAO132" s="1"/>
      <c r="AAP132" s="1"/>
      <c r="AAQ132" s="1"/>
      <c r="AAR132" s="1"/>
      <c r="AAS132" s="1"/>
      <c r="AAT132" s="1"/>
      <c r="AAU132" s="1"/>
      <c r="AAV132" s="1"/>
      <c r="AAW132" s="1"/>
      <c r="AAX132" s="1"/>
      <c r="AAY132" s="1"/>
      <c r="AAZ132" s="1"/>
      <c r="ABA132" s="1"/>
      <c r="ABB132" s="1"/>
      <c r="ABC132" s="1"/>
      <c r="ABD132" s="1"/>
      <c r="ABE132" s="1"/>
      <c r="ABF132" s="1"/>
      <c r="ABG132" s="1"/>
      <c r="ABH132" s="1"/>
      <c r="ABI132" s="1"/>
      <c r="ABJ132" s="1"/>
      <c r="ABK132" s="1"/>
      <c r="ABL132" s="1"/>
      <c r="ABM132" s="1"/>
      <c r="ABN132" s="1"/>
      <c r="ABO132" s="1"/>
      <c r="ABP132" s="1"/>
      <c r="ABQ132" s="1"/>
      <c r="ABR132" s="1"/>
      <c r="ABS132" s="1"/>
      <c r="ABT132" s="1"/>
      <c r="ABU132" s="1"/>
      <c r="ABV132" s="1"/>
      <c r="ABW132" s="1"/>
      <c r="ABX132" s="1"/>
      <c r="ABY132" s="1"/>
      <c r="ABZ132" s="1"/>
      <c r="ACA132" s="1"/>
      <c r="ACB132" s="1"/>
      <c r="ACC132" s="1"/>
      <c r="ACD132" s="1"/>
      <c r="ACE132" s="1"/>
      <c r="ACF132" s="1"/>
      <c r="ACG132" s="1"/>
      <c r="ACH132" s="1"/>
      <c r="ACI132" s="1"/>
      <c r="ACJ132" s="1"/>
      <c r="ACK132" s="1"/>
      <c r="ACL132" s="1"/>
      <c r="ACM132" s="1"/>
      <c r="ACN132" s="1"/>
      <c r="ACO132" s="1"/>
      <c r="ACP132" s="1"/>
      <c r="ACQ132" s="1"/>
      <c r="ACR132" s="1"/>
      <c r="ACS132" s="1"/>
      <c r="ACT132" s="1"/>
      <c r="ACU132" s="1"/>
      <c r="ACV132" s="1"/>
      <c r="ACW132" s="1"/>
      <c r="ACX132" s="1"/>
      <c r="ACY132" s="1"/>
      <c r="ACZ132" s="1"/>
      <c r="ADA132" s="1"/>
      <c r="ADB132" s="1"/>
      <c r="ADC132" s="1"/>
      <c r="ADD132" s="1"/>
      <c r="ADE132" s="1"/>
      <c r="ADF132" s="1"/>
      <c r="ADG132" s="1"/>
      <c r="ADH132" s="1"/>
      <c r="ADI132" s="1"/>
      <c r="ADJ132" s="1"/>
      <c r="ADK132" s="1"/>
      <c r="ADL132" s="1"/>
      <c r="ADM132" s="1"/>
      <c r="ADN132" s="1"/>
      <c r="ADO132" s="1"/>
      <c r="ADP132" s="1"/>
      <c r="ADQ132" s="1"/>
      <c r="ADR132" s="1"/>
      <c r="ADS132" s="1"/>
      <c r="ADT132" s="1"/>
      <c r="ADU132" s="1"/>
      <c r="ADV132" s="1"/>
      <c r="ADW132" s="1"/>
      <c r="ADX132" s="1"/>
      <c r="ADY132" s="1"/>
      <c r="ADZ132" s="1"/>
      <c r="AEA132" s="1"/>
      <c r="AEB132" s="1"/>
      <c r="AEC132" s="1"/>
      <c r="AED132" s="1"/>
      <c r="AEE132" s="1"/>
      <c r="AEF132" s="1"/>
      <c r="AEG132" s="1"/>
      <c r="AEH132" s="1"/>
      <c r="AEI132" s="1"/>
      <c r="AEJ132" s="1"/>
      <c r="AEK132" s="1"/>
      <c r="AEL132" s="1"/>
      <c r="AEM132" s="1"/>
      <c r="AEN132" s="1"/>
      <c r="AEO132" s="1"/>
      <c r="AEP132" s="1"/>
      <c r="AEQ132" s="1"/>
      <c r="AER132" s="1"/>
      <c r="AES132" s="1"/>
      <c r="AET132" s="1"/>
      <c r="AEU132" s="1"/>
      <c r="AEV132" s="1"/>
      <c r="AEW132" s="1"/>
      <c r="AEX132" s="1"/>
      <c r="AEY132" s="1"/>
      <c r="AEZ132" s="1"/>
      <c r="AFA132" s="1"/>
      <c r="AFB132" s="1"/>
      <c r="AFC132" s="1"/>
      <c r="AFD132" s="1"/>
      <c r="AFE132" s="1"/>
      <c r="AFF132" s="1"/>
      <c r="AFG132" s="1"/>
      <c r="AFH132" s="1"/>
      <c r="AFI132" s="1"/>
      <c r="AFJ132" s="1"/>
      <c r="AFK132" s="1"/>
      <c r="AFL132" s="1"/>
      <c r="AFM132" s="1"/>
      <c r="AFN132" s="1"/>
      <c r="AFO132" s="1"/>
      <c r="AFP132" s="1"/>
      <c r="AFQ132" s="1"/>
      <c r="AFR132" s="1"/>
      <c r="AFS132" s="1"/>
      <c r="AFT132" s="1"/>
      <c r="AFU132" s="1"/>
      <c r="AFV132" s="1"/>
      <c r="AFW132" s="1"/>
      <c r="AFX132" s="1"/>
      <c r="AFY132" s="1"/>
      <c r="AFZ132" s="1"/>
      <c r="AGA132" s="1"/>
      <c r="AGB132" s="1"/>
      <c r="AGC132" s="1"/>
      <c r="AGD132" s="1"/>
      <c r="AGE132" s="1"/>
      <c r="AGF132" s="1"/>
      <c r="AGG132" s="1"/>
      <c r="AGH132" s="1"/>
      <c r="AGI132" s="1"/>
      <c r="AGJ132" s="1"/>
      <c r="AGK132" s="1"/>
      <c r="AGL132" s="1"/>
      <c r="AGM132" s="1"/>
      <c r="AGN132" s="1"/>
      <c r="AGO132" s="1"/>
      <c r="AGP132" s="1"/>
      <c r="AGQ132" s="1"/>
      <c r="AGR132" s="1"/>
      <c r="AGS132" s="1"/>
      <c r="AGT132" s="1"/>
      <c r="AGU132" s="1"/>
      <c r="AGV132" s="1"/>
      <c r="AGW132" s="1"/>
      <c r="AGX132" s="1"/>
      <c r="AGY132" s="1"/>
      <c r="AGZ132" s="1"/>
      <c r="AHA132" s="1"/>
      <c r="AHB132" s="1"/>
      <c r="AHC132" s="1"/>
      <c r="AHD132" s="1"/>
      <c r="AHE132" s="1"/>
      <c r="AHF132" s="1"/>
      <c r="AHG132" s="1"/>
      <c r="AHH132" s="1"/>
      <c r="AHI132" s="1"/>
      <c r="AHJ132" s="1"/>
      <c r="AHK132" s="1"/>
      <c r="AHL132" s="1"/>
      <c r="AHM132" s="1"/>
      <c r="AHN132" s="1"/>
      <c r="AHO132" s="1"/>
      <c r="AHP132" s="1"/>
      <c r="AHQ132" s="1"/>
      <c r="AHR132" s="1"/>
      <c r="AHS132" s="1"/>
      <c r="AHT132" s="1"/>
      <c r="AHU132" s="1"/>
      <c r="AHV132" s="1"/>
      <c r="AHW132" s="1"/>
      <c r="AHX132" s="1"/>
      <c r="AHY132" s="1"/>
      <c r="AHZ132" s="1"/>
      <c r="AIA132" s="1"/>
      <c r="AIB132" s="1"/>
      <c r="AIC132" s="1"/>
      <c r="AID132" s="1"/>
      <c r="AIE132" s="1"/>
      <c r="AIF132" s="1"/>
      <c r="AIG132" s="1"/>
      <c r="AIH132" s="1"/>
      <c r="AII132" s="1"/>
      <c r="AIJ132" s="1"/>
      <c r="AIK132" s="1"/>
      <c r="AIL132" s="1"/>
      <c r="AIM132" s="1"/>
      <c r="AIN132" s="1"/>
      <c r="AIO132" s="1"/>
      <c r="AIP132" s="1"/>
      <c r="AIQ132" s="1"/>
      <c r="AIR132" s="1"/>
      <c r="AIS132" s="1"/>
      <c r="AIT132" s="1"/>
      <c r="AIU132" s="1"/>
      <c r="AIV132" s="1"/>
      <c r="AIW132" s="1"/>
      <c r="AIX132" s="1"/>
      <c r="AIY132" s="1"/>
      <c r="AIZ132" s="1"/>
      <c r="AJA132" s="1"/>
      <c r="AJB132" s="1"/>
      <c r="AJC132" s="1"/>
      <c r="AJD132" s="1"/>
      <c r="AJE132" s="1"/>
      <c r="AJF132" s="1"/>
      <c r="AJG132" s="1"/>
      <c r="AJH132" s="1"/>
      <c r="AJI132" s="1"/>
      <c r="AJJ132" s="1"/>
      <c r="AJK132" s="1"/>
      <c r="AJL132" s="1"/>
      <c r="AJM132" s="1"/>
      <c r="AJN132" s="1"/>
      <c r="AJO132" s="1"/>
      <c r="AJP132" s="1"/>
      <c r="AJQ132" s="1"/>
      <c r="AJR132" s="1"/>
      <c r="AJS132" s="1"/>
      <c r="AJT132" s="1"/>
      <c r="AJU132" s="1"/>
      <c r="AJV132" s="1"/>
      <c r="AJW132" s="1"/>
      <c r="AJX132" s="1"/>
      <c r="AJY132" s="1"/>
      <c r="AJZ132" s="1"/>
      <c r="AKA132" s="1"/>
      <c r="AKB132" s="1"/>
      <c r="AKC132" s="1"/>
      <c r="AKD132" s="1"/>
      <c r="AKE132" s="1"/>
      <c r="AKF132" s="1"/>
      <c r="AKG132" s="1"/>
      <c r="AKH132" s="1"/>
      <c r="AKI132" s="1"/>
      <c r="AKJ132" s="1"/>
      <c r="AKK132" s="1"/>
      <c r="AKL132" s="1"/>
      <c r="AKM132" s="1"/>
      <c r="AKN132" s="1"/>
      <c r="AKO132" s="1"/>
      <c r="AKP132" s="1"/>
      <c r="AKQ132" s="1"/>
      <c r="AKR132" s="1"/>
      <c r="AKS132" s="1"/>
      <c r="AKT132" s="1"/>
      <c r="AKU132" s="1"/>
      <c r="AKV132" s="1"/>
      <c r="AKW132" s="1"/>
      <c r="AKX132" s="1"/>
      <c r="AKY132" s="1"/>
      <c r="AKZ132" s="1"/>
      <c r="ALA132" s="1"/>
      <c r="ALB132" s="1"/>
      <c r="ALC132" s="1"/>
      <c r="ALD132" s="1"/>
      <c r="ALE132" s="1"/>
      <c r="ALF132" s="1"/>
      <c r="ALG132" s="1"/>
      <c r="ALH132" s="1"/>
      <c r="ALI132" s="1"/>
      <c r="ALJ132" s="1"/>
      <c r="ALK132" s="1"/>
      <c r="ALL132" s="1"/>
      <c r="ALM132" s="1"/>
      <c r="ALN132" s="1"/>
      <c r="ALO132" s="1"/>
      <c r="ALP132" s="1"/>
      <c r="ALQ132" s="1"/>
      <c r="ALR132" s="1"/>
      <c r="ALS132" s="1"/>
      <c r="ALT132" s="1"/>
      <c r="ALU132" s="1"/>
      <c r="ALV132"/>
      <c r="ALW132"/>
      <c r="ALX132"/>
    </row>
    <row r="133" spans="1:1012" ht="18">
      <c r="A133" s="112" t="str">
        <f>DataBase!B129</f>
        <v>Dicentrarchus labrax</v>
      </c>
      <c r="B133" s="112" t="str">
        <f>DataBase!C129</f>
        <v>SOD</v>
      </c>
      <c r="C133" s="112" t="str">
        <f>DataBase!D129</f>
        <v>Côtier</v>
      </c>
      <c r="D133" s="112" t="str">
        <f>DataBase!E129</f>
        <v>JM. Porcher</v>
      </c>
      <c r="E133" s="112" t="str">
        <f>DataBase!F129</f>
        <v>SEBIO</v>
      </c>
      <c r="F133" s="20" t="str">
        <f t="shared" si="2"/>
        <v>Dicentrarchus labrax SOD</v>
      </c>
      <c r="G133" s="20">
        <f>_xlfn.RANK.EQ(H133,$H$9:$H$997,0)+COUNTIF(H$8:H132,H133)</f>
        <v>266</v>
      </c>
      <c r="H133" s="20">
        <f t="shared" si="3"/>
        <v>200</v>
      </c>
      <c r="I133" s="19">
        <f>INDEX(Ponderation!$W:$AA,MATCH(Analyse!I$8,Ponderation!$W:$W,0),MATCH(Analyse!$B$5,Ponderation!$W$2:$AA$2,0))*INDEX(DataBase!$1:$1048576,MATCH(Analyse!$F133,DataBase!$G:$G,0),MATCH(Analyse!I$8,DataBase!$4:$4,0))</f>
        <v>0</v>
      </c>
      <c r="J133" s="19">
        <f>INDEX(Ponderation!$W:$AA,MATCH(Analyse!J$8,Ponderation!$W:$W,0),MATCH(Analyse!$B$5,Ponderation!$W$2:$AA$2,0))*INDEX(DataBase!$1:$1048576,MATCH(Analyse!$F133,DataBase!$G:$G,0),MATCH(Analyse!J$8,DataBase!$4:$4,0))</f>
        <v>20</v>
      </c>
      <c r="K133" s="19">
        <f>INDEX(Ponderation!$W:$AA,MATCH(Analyse!K$8,Ponderation!$W:$W,0),MATCH(Analyse!$B$5,Ponderation!$W$2:$AA$2,0))*INDEX(DataBase!$1:$1048576,MATCH(Analyse!$F133,DataBase!$G:$G,0),MATCH(Analyse!K$8,DataBase!$4:$4,0))</f>
        <v>0</v>
      </c>
      <c r="L133" s="19">
        <f>INDEX(Ponderation!$W:$AA,MATCH(Analyse!L$8,Ponderation!$W:$W,0),MATCH(Analyse!$B$5,Ponderation!$W$2:$AA$2,0))*INDEX(DataBase!$1:$1048576,MATCH(Analyse!$F133,DataBase!$G:$G,0),MATCH(Analyse!L$8,DataBase!$4:$4,0))</f>
        <v>0</v>
      </c>
      <c r="M133" s="19">
        <f>INDEX(Ponderation!$W:$AA,MATCH(Analyse!M$8,Ponderation!$W:$W,0),MATCH(Analyse!$B$5,Ponderation!$W$2:$AA$2,0))*INDEX(DataBase!$1:$1048576,MATCH(Analyse!$F133,DataBase!$G:$G,0),MATCH(Analyse!M$8,DataBase!$4:$4,0))</f>
        <v>0</v>
      </c>
      <c r="N133" s="19">
        <f>INDEX(Ponderation!$W:$AA,MATCH(Analyse!N$8,Ponderation!$W:$W,0),MATCH(Analyse!$B$5,Ponderation!$W$2:$AA$2,0))*INDEX(DataBase!$1:$1048576,MATCH(Analyse!$F133,DataBase!$G:$G,0),MATCH(Analyse!N$8,DataBase!$4:$4,0))</f>
        <v>10</v>
      </c>
      <c r="O133" s="19">
        <f>INDEX(Ponderation!$W:$AA,MATCH(Analyse!O$8,Ponderation!$W:$W,0),MATCH(Analyse!$B$5,Ponderation!$W$2:$AA$2,0))*INDEX(DataBase!$1:$1048576,MATCH(Analyse!$F133,DataBase!$G:$G,0),MATCH(Analyse!O$8,DataBase!$4:$4,0))</f>
        <v>0</v>
      </c>
      <c r="P133" s="19">
        <f>INDEX(Ponderation!$W:$AA,MATCH(Analyse!P$8,Ponderation!$W:$W,0),MATCH(Analyse!$B$5,Ponderation!$W$2:$AA$2,0))*INDEX(DataBase!$1:$1048576,MATCH(Analyse!$F133,DataBase!$G:$G,0),MATCH(Analyse!P$8,DataBase!$4:$4,0))</f>
        <v>20</v>
      </c>
      <c r="Q133" s="19">
        <f>INDEX(Ponderation!$W:$AA,MATCH(Analyse!Q$8,Ponderation!$W:$W,0),MATCH(Analyse!$B$5,Ponderation!$W$2:$AA$2,0))*INDEX(DataBase!$1:$1048576,MATCH(Analyse!$F133,DataBase!$G:$G,0),MATCH(Analyse!Q$8,DataBase!$4:$4,0))</f>
        <v>0</v>
      </c>
      <c r="R133" s="19">
        <f>INDEX(Ponderation!$W:$AA,MATCH(Analyse!R$8,Ponderation!$W:$W,0),MATCH(Analyse!$B$5,Ponderation!$W$2:$AA$2,0))*INDEX(DataBase!$1:$1048576,MATCH(Analyse!$F133,DataBase!$G:$G,0),MATCH(Analyse!R$8,DataBase!$4:$4,0))</f>
        <v>30</v>
      </c>
      <c r="S133" s="19">
        <f>INDEX(Ponderation!$W:$AA,MATCH(Analyse!S$8,Ponderation!$W:$W,0),MATCH(Analyse!$B$5,Ponderation!$W$2:$AA$2,0))*INDEX(DataBase!$1:$1048576,MATCH(Analyse!$F133,DataBase!$G:$G,0),MATCH(Analyse!S$8,DataBase!$4:$4,0))</f>
        <v>0</v>
      </c>
      <c r="T133" s="19">
        <f>INDEX(Ponderation!$W:$AA,MATCH(Analyse!T$8,Ponderation!$W:$W,0),MATCH(Analyse!$B$5,Ponderation!$W$2:$AA$2,0))*INDEX(DataBase!$1:$1048576,MATCH(Analyse!$F133,DataBase!$G:$G,0),MATCH(Analyse!T$8,DataBase!$4:$4,0))</f>
        <v>0</v>
      </c>
      <c r="U133" s="19">
        <f>INDEX(Ponderation!$W:$AA,MATCH(Analyse!U$8,Ponderation!$W:$W,0),MATCH(Analyse!$B$5,Ponderation!$W$2:$AA$2,0))*INDEX(DataBase!$1:$1048576,MATCH(Analyse!$F133,DataBase!$G:$G,0),MATCH(Analyse!U$8,DataBase!$4:$4,0))</f>
        <v>0</v>
      </c>
      <c r="V133" s="19">
        <f>INDEX(Ponderation!$W:$AA,MATCH(Analyse!V$8,Ponderation!$W:$W,0),MATCH(Analyse!$B$5,Ponderation!$W$2:$AA$2,0))*INDEX(DataBase!$1:$1048576,MATCH(Analyse!$F133,DataBase!$G:$G,0),MATCH(Analyse!V$8,DataBase!$4:$4,0))</f>
        <v>0</v>
      </c>
      <c r="W133" s="19">
        <f>INDEX(Ponderation!$W:$AA,MATCH(Analyse!W$8,Ponderation!$W:$W,0),MATCH(Analyse!$B$5,Ponderation!$W$2:$AA$2,0))*INDEX(DataBase!$1:$1048576,MATCH(Analyse!$F133,DataBase!$G:$G,0),MATCH(Analyse!W$8,DataBase!$4:$4,0))</f>
        <v>0</v>
      </c>
      <c r="X133" s="19">
        <f>INDEX(Ponderation!$W:$AA,MATCH(Analyse!X$8,Ponderation!$W:$W,0),MATCH(Analyse!$B$5,Ponderation!$W$2:$AA$2,0))*INDEX(DataBase!$1:$1048576,MATCH(Analyse!$F133,DataBase!$G:$G,0),MATCH(Analyse!X$8,DataBase!$4:$4,0))</f>
        <v>0</v>
      </c>
      <c r="Y133" s="19">
        <f>INDEX(Ponderation!$W:$AA,MATCH(Analyse!Y$8,Ponderation!$W:$W,0),MATCH(Analyse!$B$5,Ponderation!$W$2:$AA$2,0))*INDEX(DataBase!$1:$1048576,MATCH(Analyse!$F133,DataBase!$G:$G,0),MATCH(Analyse!Y$8,DataBase!$4:$4,0))</f>
        <v>0</v>
      </c>
      <c r="Z133" s="19">
        <f>INDEX(Ponderation!$W:$AA,MATCH(Analyse!Z$8,Ponderation!$W:$W,0),MATCH(Analyse!$B$5,Ponderation!$W$2:$AA$2,0))*INDEX(DataBase!$1:$1048576,MATCH(Analyse!$F133,DataBase!$G:$G,0),MATCH(Analyse!Z$8,DataBase!$4:$4,0))</f>
        <v>0</v>
      </c>
      <c r="AA133" s="19">
        <f>INDEX(Ponderation!$W:$AA,MATCH(Analyse!AA$8,Ponderation!$W:$W,0),MATCH(Analyse!$B$5,Ponderation!$W$2:$AA$2,0))*INDEX(DataBase!$1:$1048576,MATCH(Analyse!$F133,DataBase!$G:$G,0),MATCH(Analyse!AA$8,DataBase!$4:$4,0))</f>
        <v>0</v>
      </c>
      <c r="AB133" s="19">
        <f>INDEX(Ponderation!$W:$AA,MATCH(Analyse!AB$8,Ponderation!$W:$W,0),MATCH(Analyse!$B$5,Ponderation!$W$2:$AA$2,0))*INDEX(DataBase!$1:$1048576,MATCH(Analyse!$F133,DataBase!$G:$G,0),MATCH(Analyse!AB$8,DataBase!$4:$4,0))</f>
        <v>10</v>
      </c>
      <c r="AC133" s="19">
        <f>INDEX(Ponderation!$W:$AA,MATCH(Analyse!AC$8,Ponderation!$W:$W,0),MATCH(Analyse!$B$5,Ponderation!$W$2:$AA$2,0))*INDEX(DataBase!$1:$1048576,MATCH(Analyse!$F133,DataBase!$G:$G,0),MATCH(Analyse!AC$8,DataBase!$4:$4,0))</f>
        <v>0</v>
      </c>
      <c r="AD133" s="19">
        <f>INDEX(Ponderation!$W:$AA,MATCH(Analyse!AD$8,Ponderation!$W:$W,0),MATCH(Analyse!$B$5,Ponderation!$W$2:$AA$2,0))*INDEX(DataBase!$1:$1048576,MATCH(Analyse!$F133,DataBase!$G:$G,0),MATCH(Analyse!AD$8,DataBase!$4:$4,0))</f>
        <v>30</v>
      </c>
      <c r="AE133" s="19">
        <f>INDEX(Ponderation!$W:$AA,MATCH(Analyse!AE$8,Ponderation!$W:$W,0),MATCH(Analyse!$B$5,Ponderation!$W$2:$AA$2,0))*INDEX(DataBase!$1:$1048576,MATCH(Analyse!$F133,DataBase!$G:$G,0),MATCH(Analyse!AE$8,DataBase!$4:$4,0))</f>
        <v>30</v>
      </c>
      <c r="AF133" s="19">
        <f>INDEX(Ponderation!$W:$AA,MATCH(Analyse!AF$8,Ponderation!$W:$W,0),MATCH(Analyse!$B$5,Ponderation!$W$2:$AA$2,0))*INDEX(DataBase!$1:$1048576,MATCH(Analyse!$F133,DataBase!$G:$G,0),MATCH(Analyse!AF$8,DataBase!$4:$4,0))</f>
        <v>0</v>
      </c>
      <c r="AG133" s="19">
        <f>INDEX(Ponderation!$W:$AA,MATCH(Analyse!AG$8,Ponderation!$W:$W,0),MATCH(Analyse!$B$5,Ponderation!$W$2:$AA$2,0))*INDEX(DataBase!$1:$1048576,MATCH(Analyse!$F133,DataBase!$G:$G,0),MATCH(Analyse!AG$8,DataBase!$4:$4,0))</f>
        <v>0</v>
      </c>
      <c r="AH133" s="19">
        <f>INDEX(Ponderation!$W:$AA,MATCH(Analyse!AH$8,Ponderation!$W:$W,0),MATCH(Analyse!$B$5,Ponderation!$W$2:$AA$2,0))*INDEX(DataBase!$1:$1048576,MATCH(Analyse!$F133,DataBase!$G:$G,0),MATCH(Analyse!AH$8,DataBase!$4:$4,0))</f>
        <v>0</v>
      </c>
      <c r="AI133" s="19">
        <f>INDEX(Ponderation!$W:$AA,MATCH(Analyse!AI$8,Ponderation!$W:$W,0),MATCH(Analyse!$B$5,Ponderation!$W$2:$AA$2,0))*INDEX(DataBase!$1:$1048576,MATCH(Analyse!$F133,DataBase!$G:$G,0),MATCH(Analyse!AI$8,DataBase!$4:$4,0))</f>
        <v>10</v>
      </c>
      <c r="AJ133" s="19">
        <f>INDEX(Ponderation!$W:$AA,MATCH(Analyse!AJ$8,Ponderation!$W:$W,0),MATCH(Analyse!$B$5,Ponderation!$W$2:$AA$2,0))*INDEX(DataBase!$1:$1048576,MATCH(Analyse!$F133,DataBase!$G:$G,0),MATCH(Analyse!AJ$8,DataBase!$4:$4,0))</f>
        <v>20</v>
      </c>
      <c r="AK133" s="19">
        <f>INDEX(Ponderation!$W:$AA,MATCH(Analyse!AK$8,Ponderation!$W:$W,0),MATCH(Analyse!$B$5,Ponderation!$W$2:$AA$2,0))*INDEX(DataBase!$1:$1048576,MATCH(Analyse!$F133,DataBase!$G:$G,0),MATCH(Analyse!AK$8,DataBase!$4:$4,0))</f>
        <v>0</v>
      </c>
      <c r="AL133" s="19">
        <f>INDEX(Ponderation!$W:$AA,MATCH(Analyse!AL$8,Ponderation!$W:$W,0),MATCH(Analyse!$B$5,Ponderation!$W$2:$AA$2,0))*INDEX(DataBase!$1:$1048576,MATCH(Analyse!$F133,DataBase!$G:$G,0),MATCH(Analyse!AL$8,DataBase!$4:$4,0))</f>
        <v>0</v>
      </c>
      <c r="AM133" s="19">
        <f>INDEX(Ponderation!$W:$AA,MATCH(Analyse!AM$8,Ponderation!$W:$W,0),MATCH(Analyse!$B$5,Ponderation!$W$2:$AA$2,0))*INDEX(DataBase!$1:$1048576,MATCH(Analyse!$F133,DataBase!$G:$G,0),MATCH(Analyse!AM$8,DataBase!$4:$4,0))</f>
        <v>20</v>
      </c>
      <c r="AN133" s="19">
        <f>INDEX(Ponderation!$W:$AA,MATCH(Analyse!AN$8,Ponderation!$W:$W,0),MATCH(Analyse!$B$5,Ponderation!$W$2:$AA$2,0))*INDEX(DataBase!$1:$1048576,MATCH(Analyse!$F133,DataBase!$G:$G,0),MATCH(Analyse!AN$8,DataBase!$4:$4,0))</f>
        <v>0</v>
      </c>
      <c r="AO133" s="19">
        <f>INDEX(Ponderation!$W:$AA,MATCH(Analyse!AO$8,Ponderation!$W:$W,0),MATCH(Analyse!$B$5,Ponderation!$W$2:$AA$2,0))*INDEX(DataBase!$1:$1048576,MATCH(Analyse!$F133,DataBase!$G:$G,0),MATCH(Analyse!AO$8,DataBase!$4:$4,0))</f>
        <v>0</v>
      </c>
      <c r="AP133" s="19">
        <f>INDEX(Ponderation!$W:$AA,MATCH(Analyse!AP$8,Ponderation!$W:$W,0),MATCH(Analyse!$B$5,Ponderation!$W$2:$AA$2,0))*INDEX(DataBase!$1:$1048576,MATCH(Analyse!$F133,DataBase!$G:$G,0),MATCH(Analyse!AP$8,DataBase!$4:$4,0))</f>
        <v>0</v>
      </c>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c r="AKX133" s="1"/>
      <c r="AKY133" s="1"/>
      <c r="AKZ133" s="1"/>
      <c r="ALA133" s="1"/>
      <c r="ALB133" s="1"/>
      <c r="ALC133" s="1"/>
      <c r="ALD133" s="1"/>
      <c r="ALE133" s="1"/>
      <c r="ALF133" s="1"/>
      <c r="ALG133" s="1"/>
      <c r="ALH133" s="1"/>
      <c r="ALI133" s="1"/>
      <c r="ALJ133" s="1"/>
      <c r="ALK133" s="1"/>
      <c r="ALL133" s="1"/>
      <c r="ALM133" s="1"/>
      <c r="ALN133" s="1"/>
      <c r="ALO133" s="1"/>
      <c r="ALP133" s="1"/>
      <c r="ALQ133" s="1"/>
      <c r="ALR133" s="1"/>
      <c r="ALS133" s="1"/>
      <c r="ALT133" s="1"/>
      <c r="ALU133" s="1"/>
      <c r="ALV133"/>
      <c r="ALW133"/>
      <c r="ALX133"/>
    </row>
    <row r="134" spans="1:1012" ht="18">
      <c r="A134" s="112" t="str">
        <f>DataBase!B130</f>
        <v>Dicentrarchus labrax</v>
      </c>
      <c r="B134" s="112" t="str">
        <f>DataBase!C130</f>
        <v>Tbars</v>
      </c>
      <c r="C134" s="112" t="str">
        <f>DataBase!D130</f>
        <v>Côtier</v>
      </c>
      <c r="D134" s="112" t="str">
        <f>DataBase!E130</f>
        <v>JM. Porcher</v>
      </c>
      <c r="E134" s="112" t="str">
        <f>DataBase!F130</f>
        <v>SEBIO</v>
      </c>
      <c r="F134" s="20" t="str">
        <f t="shared" si="2"/>
        <v>Dicentrarchus labrax Tbars</v>
      </c>
      <c r="G134" s="20">
        <f>_xlfn.RANK.EQ(H134,$H$9:$H$997,0)+COUNTIF(H$8:H133,H134)</f>
        <v>253</v>
      </c>
      <c r="H134" s="20">
        <f t="shared" si="3"/>
        <v>210</v>
      </c>
      <c r="I134" s="19">
        <f>INDEX(Ponderation!$W:$AA,MATCH(Analyse!I$8,Ponderation!$W:$W,0),MATCH(Analyse!$B$5,Ponderation!$W$2:$AA$2,0))*INDEX(DataBase!$1:$1048576,MATCH(Analyse!$F134,DataBase!$G:$G,0),MATCH(Analyse!I$8,DataBase!$4:$4,0))</f>
        <v>30</v>
      </c>
      <c r="J134" s="19">
        <f>INDEX(Ponderation!$W:$AA,MATCH(Analyse!J$8,Ponderation!$W:$W,0),MATCH(Analyse!$B$5,Ponderation!$W$2:$AA$2,0))*INDEX(DataBase!$1:$1048576,MATCH(Analyse!$F134,DataBase!$G:$G,0),MATCH(Analyse!J$8,DataBase!$4:$4,0))</f>
        <v>0</v>
      </c>
      <c r="K134" s="19">
        <f>INDEX(Ponderation!$W:$AA,MATCH(Analyse!K$8,Ponderation!$W:$W,0),MATCH(Analyse!$B$5,Ponderation!$W$2:$AA$2,0))*INDEX(DataBase!$1:$1048576,MATCH(Analyse!$F134,DataBase!$G:$G,0),MATCH(Analyse!K$8,DataBase!$4:$4,0))</f>
        <v>0</v>
      </c>
      <c r="L134" s="19">
        <f>INDEX(Ponderation!$W:$AA,MATCH(Analyse!L$8,Ponderation!$W:$W,0),MATCH(Analyse!$B$5,Ponderation!$W$2:$AA$2,0))*INDEX(DataBase!$1:$1048576,MATCH(Analyse!$F134,DataBase!$G:$G,0),MATCH(Analyse!L$8,DataBase!$4:$4,0))</f>
        <v>0</v>
      </c>
      <c r="M134" s="19">
        <f>INDEX(Ponderation!$W:$AA,MATCH(Analyse!M$8,Ponderation!$W:$W,0),MATCH(Analyse!$B$5,Ponderation!$W$2:$AA$2,0))*INDEX(DataBase!$1:$1048576,MATCH(Analyse!$F134,DataBase!$G:$G,0),MATCH(Analyse!M$8,DataBase!$4:$4,0))</f>
        <v>0</v>
      </c>
      <c r="N134" s="19">
        <f>INDEX(Ponderation!$W:$AA,MATCH(Analyse!N$8,Ponderation!$W:$W,0),MATCH(Analyse!$B$5,Ponderation!$W$2:$AA$2,0))*INDEX(DataBase!$1:$1048576,MATCH(Analyse!$F134,DataBase!$G:$G,0),MATCH(Analyse!N$8,DataBase!$4:$4,0))</f>
        <v>10</v>
      </c>
      <c r="O134" s="19">
        <f>INDEX(Ponderation!$W:$AA,MATCH(Analyse!O$8,Ponderation!$W:$W,0),MATCH(Analyse!$B$5,Ponderation!$W$2:$AA$2,0))*INDEX(DataBase!$1:$1048576,MATCH(Analyse!$F134,DataBase!$G:$G,0),MATCH(Analyse!O$8,DataBase!$4:$4,0))</f>
        <v>0</v>
      </c>
      <c r="P134" s="19">
        <f>INDEX(Ponderation!$W:$AA,MATCH(Analyse!P$8,Ponderation!$W:$W,0),MATCH(Analyse!$B$5,Ponderation!$W$2:$AA$2,0))*INDEX(DataBase!$1:$1048576,MATCH(Analyse!$F134,DataBase!$G:$G,0),MATCH(Analyse!P$8,DataBase!$4:$4,0))</f>
        <v>20</v>
      </c>
      <c r="Q134" s="19">
        <f>INDEX(Ponderation!$W:$AA,MATCH(Analyse!Q$8,Ponderation!$W:$W,0),MATCH(Analyse!$B$5,Ponderation!$W$2:$AA$2,0))*INDEX(DataBase!$1:$1048576,MATCH(Analyse!$F134,DataBase!$G:$G,0),MATCH(Analyse!Q$8,DataBase!$4:$4,0))</f>
        <v>0</v>
      </c>
      <c r="R134" s="19">
        <f>INDEX(Ponderation!$W:$AA,MATCH(Analyse!R$8,Ponderation!$W:$W,0),MATCH(Analyse!$B$5,Ponderation!$W$2:$AA$2,0))*INDEX(DataBase!$1:$1048576,MATCH(Analyse!$F134,DataBase!$G:$G,0),MATCH(Analyse!R$8,DataBase!$4:$4,0))</f>
        <v>30</v>
      </c>
      <c r="S134" s="19">
        <f>INDEX(Ponderation!$W:$AA,MATCH(Analyse!S$8,Ponderation!$W:$W,0),MATCH(Analyse!$B$5,Ponderation!$W$2:$AA$2,0))*INDEX(DataBase!$1:$1048576,MATCH(Analyse!$F134,DataBase!$G:$G,0),MATCH(Analyse!S$8,DataBase!$4:$4,0))</f>
        <v>0</v>
      </c>
      <c r="T134" s="19">
        <f>INDEX(Ponderation!$W:$AA,MATCH(Analyse!T$8,Ponderation!$W:$W,0),MATCH(Analyse!$B$5,Ponderation!$W$2:$AA$2,0))*INDEX(DataBase!$1:$1048576,MATCH(Analyse!$F134,DataBase!$G:$G,0),MATCH(Analyse!T$8,DataBase!$4:$4,0))</f>
        <v>0</v>
      </c>
      <c r="U134" s="19">
        <f>INDEX(Ponderation!$W:$AA,MATCH(Analyse!U$8,Ponderation!$W:$W,0),MATCH(Analyse!$B$5,Ponderation!$W$2:$AA$2,0))*INDEX(DataBase!$1:$1048576,MATCH(Analyse!$F134,DataBase!$G:$G,0),MATCH(Analyse!U$8,DataBase!$4:$4,0))</f>
        <v>0</v>
      </c>
      <c r="V134" s="19">
        <f>INDEX(Ponderation!$W:$AA,MATCH(Analyse!V$8,Ponderation!$W:$W,0),MATCH(Analyse!$B$5,Ponderation!$W$2:$AA$2,0))*INDEX(DataBase!$1:$1048576,MATCH(Analyse!$F134,DataBase!$G:$G,0),MATCH(Analyse!V$8,DataBase!$4:$4,0))</f>
        <v>0</v>
      </c>
      <c r="W134" s="19">
        <f>INDEX(Ponderation!$W:$AA,MATCH(Analyse!W$8,Ponderation!$W:$W,0),MATCH(Analyse!$B$5,Ponderation!$W$2:$AA$2,0))*INDEX(DataBase!$1:$1048576,MATCH(Analyse!$F134,DataBase!$G:$G,0),MATCH(Analyse!W$8,DataBase!$4:$4,0))</f>
        <v>0</v>
      </c>
      <c r="X134" s="19">
        <f>INDEX(Ponderation!$W:$AA,MATCH(Analyse!X$8,Ponderation!$W:$W,0),MATCH(Analyse!$B$5,Ponderation!$W$2:$AA$2,0))*INDEX(DataBase!$1:$1048576,MATCH(Analyse!$F134,DataBase!$G:$G,0),MATCH(Analyse!X$8,DataBase!$4:$4,0))</f>
        <v>0</v>
      </c>
      <c r="Y134" s="19">
        <f>INDEX(Ponderation!$W:$AA,MATCH(Analyse!Y$8,Ponderation!$W:$W,0),MATCH(Analyse!$B$5,Ponderation!$W$2:$AA$2,0))*INDEX(DataBase!$1:$1048576,MATCH(Analyse!$F134,DataBase!$G:$G,0),MATCH(Analyse!Y$8,DataBase!$4:$4,0))</f>
        <v>0</v>
      </c>
      <c r="Z134" s="19">
        <f>INDEX(Ponderation!$W:$AA,MATCH(Analyse!Z$8,Ponderation!$W:$W,0),MATCH(Analyse!$B$5,Ponderation!$W$2:$AA$2,0))*INDEX(DataBase!$1:$1048576,MATCH(Analyse!$F134,DataBase!$G:$G,0),MATCH(Analyse!Z$8,DataBase!$4:$4,0))</f>
        <v>0</v>
      </c>
      <c r="AA134" s="19">
        <f>INDEX(Ponderation!$W:$AA,MATCH(Analyse!AA$8,Ponderation!$W:$W,0),MATCH(Analyse!$B$5,Ponderation!$W$2:$AA$2,0))*INDEX(DataBase!$1:$1048576,MATCH(Analyse!$F134,DataBase!$G:$G,0),MATCH(Analyse!AA$8,DataBase!$4:$4,0))</f>
        <v>0</v>
      </c>
      <c r="AB134" s="19">
        <f>INDEX(Ponderation!$W:$AA,MATCH(Analyse!AB$8,Ponderation!$W:$W,0),MATCH(Analyse!$B$5,Ponderation!$W$2:$AA$2,0))*INDEX(DataBase!$1:$1048576,MATCH(Analyse!$F134,DataBase!$G:$G,0),MATCH(Analyse!AB$8,DataBase!$4:$4,0))</f>
        <v>10</v>
      </c>
      <c r="AC134" s="19">
        <f>INDEX(Ponderation!$W:$AA,MATCH(Analyse!AC$8,Ponderation!$W:$W,0),MATCH(Analyse!$B$5,Ponderation!$W$2:$AA$2,0))*INDEX(DataBase!$1:$1048576,MATCH(Analyse!$F134,DataBase!$G:$G,0),MATCH(Analyse!AC$8,DataBase!$4:$4,0))</f>
        <v>0</v>
      </c>
      <c r="AD134" s="19">
        <f>INDEX(Ponderation!$W:$AA,MATCH(Analyse!AD$8,Ponderation!$W:$W,0),MATCH(Analyse!$B$5,Ponderation!$W$2:$AA$2,0))*INDEX(DataBase!$1:$1048576,MATCH(Analyse!$F134,DataBase!$G:$G,0),MATCH(Analyse!AD$8,DataBase!$4:$4,0))</f>
        <v>30</v>
      </c>
      <c r="AE134" s="19">
        <f>INDEX(Ponderation!$W:$AA,MATCH(Analyse!AE$8,Ponderation!$W:$W,0),MATCH(Analyse!$B$5,Ponderation!$W$2:$AA$2,0))*INDEX(DataBase!$1:$1048576,MATCH(Analyse!$F134,DataBase!$G:$G,0),MATCH(Analyse!AE$8,DataBase!$4:$4,0))</f>
        <v>30</v>
      </c>
      <c r="AF134" s="19">
        <f>INDEX(Ponderation!$W:$AA,MATCH(Analyse!AF$8,Ponderation!$W:$W,0),MATCH(Analyse!$B$5,Ponderation!$W$2:$AA$2,0))*INDEX(DataBase!$1:$1048576,MATCH(Analyse!$F134,DataBase!$G:$G,0),MATCH(Analyse!AF$8,DataBase!$4:$4,0))</f>
        <v>0</v>
      </c>
      <c r="AG134" s="19">
        <f>INDEX(Ponderation!$W:$AA,MATCH(Analyse!AG$8,Ponderation!$W:$W,0),MATCH(Analyse!$B$5,Ponderation!$W$2:$AA$2,0))*INDEX(DataBase!$1:$1048576,MATCH(Analyse!$F134,DataBase!$G:$G,0),MATCH(Analyse!AG$8,DataBase!$4:$4,0))</f>
        <v>0</v>
      </c>
      <c r="AH134" s="19">
        <f>INDEX(Ponderation!$W:$AA,MATCH(Analyse!AH$8,Ponderation!$W:$W,0),MATCH(Analyse!$B$5,Ponderation!$W$2:$AA$2,0))*INDEX(DataBase!$1:$1048576,MATCH(Analyse!$F134,DataBase!$G:$G,0),MATCH(Analyse!AH$8,DataBase!$4:$4,0))</f>
        <v>0</v>
      </c>
      <c r="AI134" s="19">
        <f>INDEX(Ponderation!$W:$AA,MATCH(Analyse!AI$8,Ponderation!$W:$W,0),MATCH(Analyse!$B$5,Ponderation!$W$2:$AA$2,0))*INDEX(DataBase!$1:$1048576,MATCH(Analyse!$F134,DataBase!$G:$G,0),MATCH(Analyse!AI$8,DataBase!$4:$4,0))</f>
        <v>10</v>
      </c>
      <c r="AJ134" s="19">
        <f>INDEX(Ponderation!$W:$AA,MATCH(Analyse!AJ$8,Ponderation!$W:$W,0),MATCH(Analyse!$B$5,Ponderation!$W$2:$AA$2,0))*INDEX(DataBase!$1:$1048576,MATCH(Analyse!$F134,DataBase!$G:$G,0),MATCH(Analyse!AJ$8,DataBase!$4:$4,0))</f>
        <v>20</v>
      </c>
      <c r="AK134" s="19">
        <f>INDEX(Ponderation!$W:$AA,MATCH(Analyse!AK$8,Ponderation!$W:$W,0),MATCH(Analyse!$B$5,Ponderation!$W$2:$AA$2,0))*INDEX(DataBase!$1:$1048576,MATCH(Analyse!$F134,DataBase!$G:$G,0),MATCH(Analyse!AK$8,DataBase!$4:$4,0))</f>
        <v>0</v>
      </c>
      <c r="AL134" s="19">
        <f>INDEX(Ponderation!$W:$AA,MATCH(Analyse!AL$8,Ponderation!$W:$W,0),MATCH(Analyse!$B$5,Ponderation!$W$2:$AA$2,0))*INDEX(DataBase!$1:$1048576,MATCH(Analyse!$F134,DataBase!$G:$G,0),MATCH(Analyse!AL$8,DataBase!$4:$4,0))</f>
        <v>0</v>
      </c>
      <c r="AM134" s="19">
        <f>INDEX(Ponderation!$W:$AA,MATCH(Analyse!AM$8,Ponderation!$W:$W,0),MATCH(Analyse!$B$5,Ponderation!$W$2:$AA$2,0))*INDEX(DataBase!$1:$1048576,MATCH(Analyse!$F134,DataBase!$G:$G,0),MATCH(Analyse!AM$8,DataBase!$4:$4,0))</f>
        <v>20</v>
      </c>
      <c r="AN134" s="19">
        <f>INDEX(Ponderation!$W:$AA,MATCH(Analyse!AN$8,Ponderation!$W:$W,0),MATCH(Analyse!$B$5,Ponderation!$W$2:$AA$2,0))*INDEX(DataBase!$1:$1048576,MATCH(Analyse!$F134,DataBase!$G:$G,0),MATCH(Analyse!AN$8,DataBase!$4:$4,0))</f>
        <v>0</v>
      </c>
      <c r="AO134" s="19">
        <f>INDEX(Ponderation!$W:$AA,MATCH(Analyse!AO$8,Ponderation!$W:$W,0),MATCH(Analyse!$B$5,Ponderation!$W$2:$AA$2,0))*INDEX(DataBase!$1:$1048576,MATCH(Analyse!$F134,DataBase!$G:$G,0),MATCH(Analyse!AO$8,DataBase!$4:$4,0))</f>
        <v>0</v>
      </c>
      <c r="AP134" s="19">
        <f>INDEX(Ponderation!$W:$AA,MATCH(Analyse!AP$8,Ponderation!$W:$W,0),MATCH(Analyse!$B$5,Ponderation!$W$2:$AA$2,0))*INDEX(DataBase!$1:$1048576,MATCH(Analyse!$F134,DataBase!$G:$G,0),MATCH(Analyse!AP$8,DataBase!$4:$4,0))</f>
        <v>0</v>
      </c>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c r="JW134" s="1"/>
      <c r="JX134" s="1"/>
      <c r="JY134" s="1"/>
      <c r="JZ134" s="1"/>
      <c r="KA134" s="1"/>
      <c r="KB134" s="1"/>
      <c r="KC134" s="1"/>
      <c r="KD134" s="1"/>
      <c r="KE134" s="1"/>
      <c r="KF134" s="1"/>
      <c r="KG134" s="1"/>
      <c r="KH134" s="1"/>
      <c r="KI134" s="1"/>
      <c r="KJ134" s="1"/>
      <c r="KK134" s="1"/>
      <c r="KL134" s="1"/>
      <c r="KM134" s="1"/>
      <c r="KN134" s="1"/>
      <c r="KO134" s="1"/>
      <c r="KP134" s="1"/>
      <c r="KQ134" s="1"/>
      <c r="KR134" s="1"/>
      <c r="KS134" s="1"/>
      <c r="KT134" s="1"/>
      <c r="KU134" s="1"/>
      <c r="KV134" s="1"/>
      <c r="KW134" s="1"/>
      <c r="KX134" s="1"/>
      <c r="KY134" s="1"/>
      <c r="KZ134" s="1"/>
      <c r="LA134" s="1"/>
      <c r="LB134" s="1"/>
      <c r="LC134" s="1"/>
      <c r="LD134" s="1"/>
      <c r="LE134" s="1"/>
      <c r="LF134" s="1"/>
      <c r="LG134" s="1"/>
      <c r="LH134" s="1"/>
      <c r="LI134" s="1"/>
      <c r="LJ134" s="1"/>
      <c r="LK134" s="1"/>
      <c r="LL134" s="1"/>
      <c r="LM134" s="1"/>
      <c r="LN134" s="1"/>
      <c r="LO134" s="1"/>
      <c r="LP134" s="1"/>
      <c r="LQ134" s="1"/>
      <c r="LR134" s="1"/>
      <c r="LS134" s="1"/>
      <c r="LT134" s="1"/>
      <c r="LU134" s="1"/>
      <c r="LV134" s="1"/>
      <c r="LW134" s="1"/>
      <c r="LX134" s="1"/>
      <c r="LY134" s="1"/>
      <c r="LZ134" s="1"/>
      <c r="MA134" s="1"/>
      <c r="MB134" s="1"/>
      <c r="MC134" s="1"/>
      <c r="MD134" s="1"/>
      <c r="ME134" s="1"/>
      <c r="MF134" s="1"/>
      <c r="MG134" s="1"/>
      <c r="MH134" s="1"/>
      <c r="MI134" s="1"/>
      <c r="MJ134" s="1"/>
      <c r="MK134" s="1"/>
      <c r="ML134" s="1"/>
      <c r="MM134" s="1"/>
      <c r="MN134" s="1"/>
      <c r="MO134" s="1"/>
      <c r="MP134" s="1"/>
      <c r="MQ134" s="1"/>
      <c r="MR134" s="1"/>
      <c r="MS134" s="1"/>
      <c r="MT134" s="1"/>
      <c r="MU134" s="1"/>
      <c r="MV134" s="1"/>
      <c r="MW134" s="1"/>
      <c r="MX134" s="1"/>
      <c r="MY134" s="1"/>
      <c r="MZ134" s="1"/>
      <c r="NA134" s="1"/>
      <c r="NB134" s="1"/>
      <c r="NC134" s="1"/>
      <c r="ND134" s="1"/>
      <c r="NE134" s="1"/>
      <c r="NF134" s="1"/>
      <c r="NG134" s="1"/>
      <c r="NH134" s="1"/>
      <c r="NI134" s="1"/>
      <c r="NJ134" s="1"/>
      <c r="NK134" s="1"/>
      <c r="NL134" s="1"/>
      <c r="NM134" s="1"/>
      <c r="NN134" s="1"/>
      <c r="NO134" s="1"/>
      <c r="NP134" s="1"/>
      <c r="NQ134" s="1"/>
      <c r="NR134" s="1"/>
      <c r="NS134" s="1"/>
      <c r="NT134" s="1"/>
      <c r="NU134" s="1"/>
      <c r="NV134" s="1"/>
      <c r="NW134" s="1"/>
      <c r="NX134" s="1"/>
      <c r="NY134" s="1"/>
      <c r="NZ134" s="1"/>
      <c r="OA134" s="1"/>
      <c r="OB134" s="1"/>
      <c r="OC134" s="1"/>
      <c r="OD134" s="1"/>
      <c r="OE134" s="1"/>
      <c r="OF134" s="1"/>
      <c r="OG134" s="1"/>
      <c r="OH134" s="1"/>
      <c r="OI134" s="1"/>
      <c r="OJ134" s="1"/>
      <c r="OK134" s="1"/>
      <c r="OL134" s="1"/>
      <c r="OM134" s="1"/>
      <c r="ON134" s="1"/>
      <c r="OO134" s="1"/>
      <c r="OP134" s="1"/>
      <c r="OQ134" s="1"/>
      <c r="OR134" s="1"/>
      <c r="OS134" s="1"/>
      <c r="OT134" s="1"/>
      <c r="OU134" s="1"/>
      <c r="OV134" s="1"/>
      <c r="OW134" s="1"/>
      <c r="OX134" s="1"/>
      <c r="OY134" s="1"/>
      <c r="OZ134" s="1"/>
      <c r="PA134" s="1"/>
      <c r="PB134" s="1"/>
      <c r="PC134" s="1"/>
      <c r="PD134" s="1"/>
      <c r="PE134" s="1"/>
      <c r="PF134" s="1"/>
      <c r="PG134" s="1"/>
      <c r="PH134" s="1"/>
      <c r="PI134" s="1"/>
      <c r="PJ134" s="1"/>
      <c r="PK134" s="1"/>
      <c r="PL134" s="1"/>
      <c r="PM134" s="1"/>
      <c r="PN134" s="1"/>
      <c r="PO134" s="1"/>
      <c r="PP134" s="1"/>
      <c r="PQ134" s="1"/>
      <c r="PR134" s="1"/>
      <c r="PS134" s="1"/>
      <c r="PT134" s="1"/>
      <c r="PU134" s="1"/>
      <c r="PV134" s="1"/>
      <c r="PW134" s="1"/>
      <c r="PX134" s="1"/>
      <c r="PY134" s="1"/>
      <c r="PZ134" s="1"/>
      <c r="QA134" s="1"/>
      <c r="QB134" s="1"/>
      <c r="QC134" s="1"/>
      <c r="QD134" s="1"/>
      <c r="QE134" s="1"/>
      <c r="QF134" s="1"/>
      <c r="QG134" s="1"/>
      <c r="QH134" s="1"/>
      <c r="QI134" s="1"/>
      <c r="QJ134" s="1"/>
      <c r="QK134" s="1"/>
      <c r="QL134" s="1"/>
      <c r="QM134" s="1"/>
      <c r="QN134" s="1"/>
      <c r="QO134" s="1"/>
      <c r="QP134" s="1"/>
      <c r="QQ134" s="1"/>
      <c r="QR134" s="1"/>
      <c r="QS134" s="1"/>
      <c r="QT134" s="1"/>
      <c r="QU134" s="1"/>
      <c r="QV134" s="1"/>
      <c r="QW134" s="1"/>
      <c r="QX134" s="1"/>
      <c r="QY134" s="1"/>
      <c r="QZ134" s="1"/>
      <c r="RA134" s="1"/>
      <c r="RB134" s="1"/>
      <c r="RC134" s="1"/>
      <c r="RD134" s="1"/>
      <c r="RE134" s="1"/>
      <c r="RF134" s="1"/>
      <c r="RG134" s="1"/>
      <c r="RH134" s="1"/>
      <c r="RI134" s="1"/>
      <c r="RJ134" s="1"/>
      <c r="RK134" s="1"/>
      <c r="RL134" s="1"/>
      <c r="RM134" s="1"/>
      <c r="RN134" s="1"/>
      <c r="RO134" s="1"/>
      <c r="RP134" s="1"/>
      <c r="RQ134" s="1"/>
      <c r="RR134" s="1"/>
      <c r="RS134" s="1"/>
      <c r="RT134" s="1"/>
      <c r="RU134" s="1"/>
      <c r="RV134" s="1"/>
      <c r="RW134" s="1"/>
      <c r="RX134" s="1"/>
      <c r="RY134" s="1"/>
      <c r="RZ134" s="1"/>
      <c r="SA134" s="1"/>
      <c r="SB134" s="1"/>
      <c r="SC134" s="1"/>
      <c r="SD134" s="1"/>
      <c r="SE134" s="1"/>
      <c r="SF134" s="1"/>
      <c r="SG134" s="1"/>
      <c r="SH134" s="1"/>
      <c r="SI134" s="1"/>
      <c r="SJ134" s="1"/>
      <c r="SK134" s="1"/>
      <c r="SL134" s="1"/>
      <c r="SM134" s="1"/>
      <c r="SN134" s="1"/>
      <c r="SO134" s="1"/>
      <c r="SP134" s="1"/>
      <c r="SQ134" s="1"/>
      <c r="SR134" s="1"/>
      <c r="SS134" s="1"/>
      <c r="ST134" s="1"/>
      <c r="SU134" s="1"/>
      <c r="SV134" s="1"/>
      <c r="SW134" s="1"/>
      <c r="SX134" s="1"/>
      <c r="SY134" s="1"/>
      <c r="SZ134" s="1"/>
      <c r="TA134" s="1"/>
      <c r="TB134" s="1"/>
      <c r="TC134" s="1"/>
      <c r="TD134" s="1"/>
      <c r="TE134" s="1"/>
      <c r="TF134" s="1"/>
      <c r="TG134" s="1"/>
      <c r="TH134" s="1"/>
      <c r="TI134" s="1"/>
      <c r="TJ134" s="1"/>
      <c r="TK134" s="1"/>
      <c r="TL134" s="1"/>
      <c r="TM134" s="1"/>
      <c r="TN134" s="1"/>
      <c r="TO134" s="1"/>
      <c r="TP134" s="1"/>
      <c r="TQ134" s="1"/>
      <c r="TR134" s="1"/>
      <c r="TS134" s="1"/>
      <c r="TT134" s="1"/>
      <c r="TU134" s="1"/>
      <c r="TV134" s="1"/>
      <c r="TW134" s="1"/>
      <c r="TX134" s="1"/>
      <c r="TY134" s="1"/>
      <c r="TZ134" s="1"/>
      <c r="UA134" s="1"/>
      <c r="UB134" s="1"/>
      <c r="UC134" s="1"/>
      <c r="UD134" s="1"/>
      <c r="UE134" s="1"/>
      <c r="UF134" s="1"/>
      <c r="UG134" s="1"/>
      <c r="UH134" s="1"/>
      <c r="UI134" s="1"/>
      <c r="UJ134" s="1"/>
      <c r="UK134" s="1"/>
      <c r="UL134" s="1"/>
      <c r="UM134" s="1"/>
      <c r="UN134" s="1"/>
      <c r="UO134" s="1"/>
      <c r="UP134" s="1"/>
      <c r="UQ134" s="1"/>
      <c r="UR134" s="1"/>
      <c r="US134" s="1"/>
      <c r="UT134" s="1"/>
      <c r="UU134" s="1"/>
      <c r="UV134" s="1"/>
      <c r="UW134" s="1"/>
      <c r="UX134" s="1"/>
      <c r="UY134" s="1"/>
      <c r="UZ134" s="1"/>
      <c r="VA134" s="1"/>
      <c r="VB134" s="1"/>
      <c r="VC134" s="1"/>
      <c r="VD134" s="1"/>
      <c r="VE134" s="1"/>
      <c r="VF134" s="1"/>
      <c r="VG134" s="1"/>
      <c r="VH134" s="1"/>
      <c r="VI134" s="1"/>
      <c r="VJ134" s="1"/>
      <c r="VK134" s="1"/>
      <c r="VL134" s="1"/>
      <c r="VM134" s="1"/>
      <c r="VN134" s="1"/>
      <c r="VO134" s="1"/>
      <c r="VP134" s="1"/>
      <c r="VQ134" s="1"/>
      <c r="VR134" s="1"/>
      <c r="VS134" s="1"/>
      <c r="VT134" s="1"/>
      <c r="VU134" s="1"/>
      <c r="VV134" s="1"/>
      <c r="VW134" s="1"/>
      <c r="VX134" s="1"/>
      <c r="VY134" s="1"/>
      <c r="VZ134" s="1"/>
      <c r="WA134" s="1"/>
      <c r="WB134" s="1"/>
      <c r="WC134" s="1"/>
      <c r="WD134" s="1"/>
      <c r="WE134" s="1"/>
      <c r="WF134" s="1"/>
      <c r="WG134" s="1"/>
      <c r="WH134" s="1"/>
      <c r="WI134" s="1"/>
      <c r="WJ134" s="1"/>
      <c r="WK134" s="1"/>
      <c r="WL134" s="1"/>
      <c r="WM134" s="1"/>
      <c r="WN134" s="1"/>
      <c r="WO134" s="1"/>
      <c r="WP134" s="1"/>
      <c r="WQ134" s="1"/>
      <c r="WR134" s="1"/>
      <c r="WS134" s="1"/>
      <c r="WT134" s="1"/>
      <c r="WU134" s="1"/>
      <c r="WV134" s="1"/>
      <c r="WW134" s="1"/>
      <c r="WX134" s="1"/>
      <c r="WY134" s="1"/>
      <c r="WZ134" s="1"/>
      <c r="XA134" s="1"/>
      <c r="XB134" s="1"/>
      <c r="XC134" s="1"/>
      <c r="XD134" s="1"/>
      <c r="XE134" s="1"/>
      <c r="XF134" s="1"/>
      <c r="XG134" s="1"/>
      <c r="XH134" s="1"/>
      <c r="XI134" s="1"/>
      <c r="XJ134" s="1"/>
      <c r="XK134" s="1"/>
      <c r="XL134" s="1"/>
      <c r="XM134" s="1"/>
      <c r="XN134" s="1"/>
      <c r="XO134" s="1"/>
      <c r="XP134" s="1"/>
      <c r="XQ134" s="1"/>
      <c r="XR134" s="1"/>
      <c r="XS134" s="1"/>
      <c r="XT134" s="1"/>
      <c r="XU134" s="1"/>
      <c r="XV134" s="1"/>
      <c r="XW134" s="1"/>
      <c r="XX134" s="1"/>
      <c r="XY134" s="1"/>
      <c r="XZ134" s="1"/>
      <c r="YA134" s="1"/>
      <c r="YB134" s="1"/>
      <c r="YC134" s="1"/>
      <c r="YD134" s="1"/>
      <c r="YE134" s="1"/>
      <c r="YF134" s="1"/>
      <c r="YG134" s="1"/>
      <c r="YH134" s="1"/>
      <c r="YI134" s="1"/>
      <c r="YJ134" s="1"/>
      <c r="YK134" s="1"/>
      <c r="YL134" s="1"/>
      <c r="YM134" s="1"/>
      <c r="YN134" s="1"/>
      <c r="YO134" s="1"/>
      <c r="YP134" s="1"/>
      <c r="YQ134" s="1"/>
      <c r="YR134" s="1"/>
      <c r="YS134" s="1"/>
      <c r="YT134" s="1"/>
      <c r="YU134" s="1"/>
      <c r="YV134" s="1"/>
      <c r="YW134" s="1"/>
      <c r="YX134" s="1"/>
      <c r="YY134" s="1"/>
      <c r="YZ134" s="1"/>
      <c r="ZA134" s="1"/>
      <c r="ZB134" s="1"/>
      <c r="ZC134" s="1"/>
      <c r="ZD134" s="1"/>
      <c r="ZE134" s="1"/>
      <c r="ZF134" s="1"/>
      <c r="ZG134" s="1"/>
      <c r="ZH134" s="1"/>
      <c r="ZI134" s="1"/>
      <c r="ZJ134" s="1"/>
      <c r="ZK134" s="1"/>
      <c r="ZL134" s="1"/>
      <c r="ZM134" s="1"/>
      <c r="ZN134" s="1"/>
      <c r="ZO134" s="1"/>
      <c r="ZP134" s="1"/>
      <c r="ZQ134" s="1"/>
      <c r="ZR134" s="1"/>
      <c r="ZS134" s="1"/>
      <c r="ZT134" s="1"/>
      <c r="ZU134" s="1"/>
      <c r="ZV134" s="1"/>
      <c r="ZW134" s="1"/>
      <c r="ZX134" s="1"/>
      <c r="ZY134" s="1"/>
      <c r="ZZ134" s="1"/>
      <c r="AAA134" s="1"/>
      <c r="AAB134" s="1"/>
      <c r="AAC134" s="1"/>
      <c r="AAD134" s="1"/>
      <c r="AAE134" s="1"/>
      <c r="AAF134" s="1"/>
      <c r="AAG134" s="1"/>
      <c r="AAH134" s="1"/>
      <c r="AAI134" s="1"/>
      <c r="AAJ134" s="1"/>
      <c r="AAK134" s="1"/>
      <c r="AAL134" s="1"/>
      <c r="AAM134" s="1"/>
      <c r="AAN134" s="1"/>
      <c r="AAO134" s="1"/>
      <c r="AAP134" s="1"/>
      <c r="AAQ134" s="1"/>
      <c r="AAR134" s="1"/>
      <c r="AAS134" s="1"/>
      <c r="AAT134" s="1"/>
      <c r="AAU134" s="1"/>
      <c r="AAV134" s="1"/>
      <c r="AAW134" s="1"/>
      <c r="AAX134" s="1"/>
      <c r="AAY134" s="1"/>
      <c r="AAZ134" s="1"/>
      <c r="ABA134" s="1"/>
      <c r="ABB134" s="1"/>
      <c r="ABC134" s="1"/>
      <c r="ABD134" s="1"/>
      <c r="ABE134" s="1"/>
      <c r="ABF134" s="1"/>
      <c r="ABG134" s="1"/>
      <c r="ABH134" s="1"/>
      <c r="ABI134" s="1"/>
      <c r="ABJ134" s="1"/>
      <c r="ABK134" s="1"/>
      <c r="ABL134" s="1"/>
      <c r="ABM134" s="1"/>
      <c r="ABN134" s="1"/>
      <c r="ABO134" s="1"/>
      <c r="ABP134" s="1"/>
      <c r="ABQ134" s="1"/>
      <c r="ABR134" s="1"/>
      <c r="ABS134" s="1"/>
      <c r="ABT134" s="1"/>
      <c r="ABU134" s="1"/>
      <c r="ABV134" s="1"/>
      <c r="ABW134" s="1"/>
      <c r="ABX134" s="1"/>
      <c r="ABY134" s="1"/>
      <c r="ABZ134" s="1"/>
      <c r="ACA134" s="1"/>
      <c r="ACB134" s="1"/>
      <c r="ACC134" s="1"/>
      <c r="ACD134" s="1"/>
      <c r="ACE134" s="1"/>
      <c r="ACF134" s="1"/>
      <c r="ACG134" s="1"/>
      <c r="ACH134" s="1"/>
      <c r="ACI134" s="1"/>
      <c r="ACJ134" s="1"/>
      <c r="ACK134" s="1"/>
      <c r="ACL134" s="1"/>
      <c r="ACM134" s="1"/>
      <c r="ACN134" s="1"/>
      <c r="ACO134" s="1"/>
      <c r="ACP134" s="1"/>
      <c r="ACQ134" s="1"/>
      <c r="ACR134" s="1"/>
      <c r="ACS134" s="1"/>
      <c r="ACT134" s="1"/>
      <c r="ACU134" s="1"/>
      <c r="ACV134" s="1"/>
      <c r="ACW134" s="1"/>
      <c r="ACX134" s="1"/>
      <c r="ACY134" s="1"/>
      <c r="ACZ134" s="1"/>
      <c r="ADA134" s="1"/>
      <c r="ADB134" s="1"/>
      <c r="ADC134" s="1"/>
      <c r="ADD134" s="1"/>
      <c r="ADE134" s="1"/>
      <c r="ADF134" s="1"/>
      <c r="ADG134" s="1"/>
      <c r="ADH134" s="1"/>
      <c r="ADI134" s="1"/>
      <c r="ADJ134" s="1"/>
      <c r="ADK134" s="1"/>
      <c r="ADL134" s="1"/>
      <c r="ADM134" s="1"/>
      <c r="ADN134" s="1"/>
      <c r="ADO134" s="1"/>
      <c r="ADP134" s="1"/>
      <c r="ADQ134" s="1"/>
      <c r="ADR134" s="1"/>
      <c r="ADS134" s="1"/>
      <c r="ADT134" s="1"/>
      <c r="ADU134" s="1"/>
      <c r="ADV134" s="1"/>
      <c r="ADW134" s="1"/>
      <c r="ADX134" s="1"/>
      <c r="ADY134" s="1"/>
      <c r="ADZ134" s="1"/>
      <c r="AEA134" s="1"/>
      <c r="AEB134" s="1"/>
      <c r="AEC134" s="1"/>
      <c r="AED134" s="1"/>
      <c r="AEE134" s="1"/>
      <c r="AEF134" s="1"/>
      <c r="AEG134" s="1"/>
      <c r="AEH134" s="1"/>
      <c r="AEI134" s="1"/>
      <c r="AEJ134" s="1"/>
      <c r="AEK134" s="1"/>
      <c r="AEL134" s="1"/>
      <c r="AEM134" s="1"/>
      <c r="AEN134" s="1"/>
      <c r="AEO134" s="1"/>
      <c r="AEP134" s="1"/>
      <c r="AEQ134" s="1"/>
      <c r="AER134" s="1"/>
      <c r="AES134" s="1"/>
      <c r="AET134" s="1"/>
      <c r="AEU134" s="1"/>
      <c r="AEV134" s="1"/>
      <c r="AEW134" s="1"/>
      <c r="AEX134" s="1"/>
      <c r="AEY134" s="1"/>
      <c r="AEZ134" s="1"/>
      <c r="AFA134" s="1"/>
      <c r="AFB134" s="1"/>
      <c r="AFC134" s="1"/>
      <c r="AFD134" s="1"/>
      <c r="AFE134" s="1"/>
      <c r="AFF134" s="1"/>
      <c r="AFG134" s="1"/>
      <c r="AFH134" s="1"/>
      <c r="AFI134" s="1"/>
      <c r="AFJ134" s="1"/>
      <c r="AFK134" s="1"/>
      <c r="AFL134" s="1"/>
      <c r="AFM134" s="1"/>
      <c r="AFN134" s="1"/>
      <c r="AFO134" s="1"/>
      <c r="AFP134" s="1"/>
      <c r="AFQ134" s="1"/>
      <c r="AFR134" s="1"/>
      <c r="AFS134" s="1"/>
      <c r="AFT134" s="1"/>
      <c r="AFU134" s="1"/>
      <c r="AFV134" s="1"/>
      <c r="AFW134" s="1"/>
      <c r="AFX134" s="1"/>
      <c r="AFY134" s="1"/>
      <c r="AFZ134" s="1"/>
      <c r="AGA134" s="1"/>
      <c r="AGB134" s="1"/>
      <c r="AGC134" s="1"/>
      <c r="AGD134" s="1"/>
      <c r="AGE134" s="1"/>
      <c r="AGF134" s="1"/>
      <c r="AGG134" s="1"/>
      <c r="AGH134" s="1"/>
      <c r="AGI134" s="1"/>
      <c r="AGJ134" s="1"/>
      <c r="AGK134" s="1"/>
      <c r="AGL134" s="1"/>
      <c r="AGM134" s="1"/>
      <c r="AGN134" s="1"/>
      <c r="AGO134" s="1"/>
      <c r="AGP134" s="1"/>
      <c r="AGQ134" s="1"/>
      <c r="AGR134" s="1"/>
      <c r="AGS134" s="1"/>
      <c r="AGT134" s="1"/>
      <c r="AGU134" s="1"/>
      <c r="AGV134" s="1"/>
      <c r="AGW134" s="1"/>
      <c r="AGX134" s="1"/>
      <c r="AGY134" s="1"/>
      <c r="AGZ134" s="1"/>
      <c r="AHA134" s="1"/>
      <c r="AHB134" s="1"/>
      <c r="AHC134" s="1"/>
      <c r="AHD134" s="1"/>
      <c r="AHE134" s="1"/>
      <c r="AHF134" s="1"/>
      <c r="AHG134" s="1"/>
      <c r="AHH134" s="1"/>
      <c r="AHI134" s="1"/>
      <c r="AHJ134" s="1"/>
      <c r="AHK134" s="1"/>
      <c r="AHL134" s="1"/>
      <c r="AHM134" s="1"/>
      <c r="AHN134" s="1"/>
      <c r="AHO134" s="1"/>
      <c r="AHP134" s="1"/>
      <c r="AHQ134" s="1"/>
      <c r="AHR134" s="1"/>
      <c r="AHS134" s="1"/>
      <c r="AHT134" s="1"/>
      <c r="AHU134" s="1"/>
      <c r="AHV134" s="1"/>
      <c r="AHW134" s="1"/>
      <c r="AHX134" s="1"/>
      <c r="AHY134" s="1"/>
      <c r="AHZ134" s="1"/>
      <c r="AIA134" s="1"/>
      <c r="AIB134" s="1"/>
      <c r="AIC134" s="1"/>
      <c r="AID134" s="1"/>
      <c r="AIE134" s="1"/>
      <c r="AIF134" s="1"/>
      <c r="AIG134" s="1"/>
      <c r="AIH134" s="1"/>
      <c r="AII134" s="1"/>
      <c r="AIJ134" s="1"/>
      <c r="AIK134" s="1"/>
      <c r="AIL134" s="1"/>
      <c r="AIM134" s="1"/>
      <c r="AIN134" s="1"/>
      <c r="AIO134" s="1"/>
      <c r="AIP134" s="1"/>
      <c r="AIQ134" s="1"/>
      <c r="AIR134" s="1"/>
      <c r="AIS134" s="1"/>
      <c r="AIT134" s="1"/>
      <c r="AIU134" s="1"/>
      <c r="AIV134" s="1"/>
      <c r="AIW134" s="1"/>
      <c r="AIX134" s="1"/>
      <c r="AIY134" s="1"/>
      <c r="AIZ134" s="1"/>
      <c r="AJA134" s="1"/>
      <c r="AJB134" s="1"/>
      <c r="AJC134" s="1"/>
      <c r="AJD134" s="1"/>
      <c r="AJE134" s="1"/>
      <c r="AJF134" s="1"/>
      <c r="AJG134" s="1"/>
      <c r="AJH134" s="1"/>
      <c r="AJI134" s="1"/>
      <c r="AJJ134" s="1"/>
      <c r="AJK134" s="1"/>
      <c r="AJL134" s="1"/>
      <c r="AJM134" s="1"/>
      <c r="AJN134" s="1"/>
      <c r="AJO134" s="1"/>
      <c r="AJP134" s="1"/>
      <c r="AJQ134" s="1"/>
      <c r="AJR134" s="1"/>
      <c r="AJS134" s="1"/>
      <c r="AJT134" s="1"/>
      <c r="AJU134" s="1"/>
      <c r="AJV134" s="1"/>
      <c r="AJW134" s="1"/>
      <c r="AJX134" s="1"/>
      <c r="AJY134" s="1"/>
      <c r="AJZ134" s="1"/>
      <c r="AKA134" s="1"/>
      <c r="AKB134" s="1"/>
      <c r="AKC134" s="1"/>
      <c r="AKD134" s="1"/>
      <c r="AKE134" s="1"/>
      <c r="AKF134" s="1"/>
      <c r="AKG134" s="1"/>
      <c r="AKH134" s="1"/>
      <c r="AKI134" s="1"/>
      <c r="AKJ134" s="1"/>
      <c r="AKK134" s="1"/>
      <c r="AKL134" s="1"/>
      <c r="AKM134" s="1"/>
      <c r="AKN134" s="1"/>
      <c r="AKO134" s="1"/>
      <c r="AKP134" s="1"/>
      <c r="AKQ134" s="1"/>
      <c r="AKR134" s="1"/>
      <c r="AKS134" s="1"/>
      <c r="AKT134" s="1"/>
      <c r="AKU134" s="1"/>
      <c r="AKV134" s="1"/>
      <c r="AKW134" s="1"/>
      <c r="AKX134" s="1"/>
      <c r="AKY134" s="1"/>
      <c r="AKZ134" s="1"/>
      <c r="ALA134" s="1"/>
      <c r="ALB134" s="1"/>
      <c r="ALC134" s="1"/>
      <c r="ALD134" s="1"/>
      <c r="ALE134" s="1"/>
      <c r="ALF134" s="1"/>
      <c r="ALG134" s="1"/>
      <c r="ALH134" s="1"/>
      <c r="ALI134" s="1"/>
      <c r="ALJ134" s="1"/>
      <c r="ALK134" s="1"/>
      <c r="ALL134" s="1"/>
      <c r="ALM134" s="1"/>
      <c r="ALN134" s="1"/>
      <c r="ALO134" s="1"/>
      <c r="ALP134" s="1"/>
      <c r="ALQ134" s="1"/>
      <c r="ALR134" s="1"/>
      <c r="ALS134" s="1"/>
      <c r="ALT134" s="1"/>
      <c r="ALU134" s="1"/>
      <c r="ALV134"/>
      <c r="ALW134"/>
      <c r="ALX134"/>
    </row>
    <row r="135" spans="1:1012" ht="18">
      <c r="A135" s="112" t="str">
        <f>DataBase!B131</f>
        <v>Dicentrarchus labrax</v>
      </c>
      <c r="B135" s="112" t="str">
        <f>DataBase!C131</f>
        <v>GST</v>
      </c>
      <c r="C135" s="112" t="str">
        <f>DataBase!D131</f>
        <v>Côtier</v>
      </c>
      <c r="D135" s="112" t="str">
        <f>DataBase!E131</f>
        <v>JM. Porcher</v>
      </c>
      <c r="E135" s="112" t="str">
        <f>DataBase!F131</f>
        <v>SEBIO</v>
      </c>
      <c r="F135" s="20" t="str">
        <f t="shared" si="2"/>
        <v>Dicentrarchus labrax GST</v>
      </c>
      <c r="G135" s="20">
        <f>_xlfn.RANK.EQ(H135,$H$9:$H$997,0)+COUNTIF(H$8:H134,H135)</f>
        <v>267</v>
      </c>
      <c r="H135" s="20">
        <f t="shared" si="3"/>
        <v>200</v>
      </c>
      <c r="I135" s="19">
        <f>INDEX(Ponderation!$W:$AA,MATCH(Analyse!I$8,Ponderation!$W:$W,0),MATCH(Analyse!$B$5,Ponderation!$W$2:$AA$2,0))*INDEX(DataBase!$1:$1048576,MATCH(Analyse!$F135,DataBase!$G:$G,0),MATCH(Analyse!I$8,DataBase!$4:$4,0))</f>
        <v>0</v>
      </c>
      <c r="J135" s="19">
        <f>INDEX(Ponderation!$W:$AA,MATCH(Analyse!J$8,Ponderation!$W:$W,0),MATCH(Analyse!$B$5,Ponderation!$W$2:$AA$2,0))*INDEX(DataBase!$1:$1048576,MATCH(Analyse!$F135,DataBase!$G:$G,0),MATCH(Analyse!J$8,DataBase!$4:$4,0))</f>
        <v>20</v>
      </c>
      <c r="K135" s="19">
        <f>INDEX(Ponderation!$W:$AA,MATCH(Analyse!K$8,Ponderation!$W:$W,0),MATCH(Analyse!$B$5,Ponderation!$W$2:$AA$2,0))*INDEX(DataBase!$1:$1048576,MATCH(Analyse!$F135,DataBase!$G:$G,0),MATCH(Analyse!K$8,DataBase!$4:$4,0))</f>
        <v>0</v>
      </c>
      <c r="L135" s="19">
        <f>INDEX(Ponderation!$W:$AA,MATCH(Analyse!L$8,Ponderation!$W:$W,0),MATCH(Analyse!$B$5,Ponderation!$W$2:$AA$2,0))*INDEX(DataBase!$1:$1048576,MATCH(Analyse!$F135,DataBase!$G:$G,0),MATCH(Analyse!L$8,DataBase!$4:$4,0))</f>
        <v>0</v>
      </c>
      <c r="M135" s="19">
        <f>INDEX(Ponderation!$W:$AA,MATCH(Analyse!M$8,Ponderation!$W:$W,0),MATCH(Analyse!$B$5,Ponderation!$W$2:$AA$2,0))*INDEX(DataBase!$1:$1048576,MATCH(Analyse!$F135,DataBase!$G:$G,0),MATCH(Analyse!M$8,DataBase!$4:$4,0))</f>
        <v>0</v>
      </c>
      <c r="N135" s="19">
        <f>INDEX(Ponderation!$W:$AA,MATCH(Analyse!N$8,Ponderation!$W:$W,0),MATCH(Analyse!$B$5,Ponderation!$W$2:$AA$2,0))*INDEX(DataBase!$1:$1048576,MATCH(Analyse!$F135,DataBase!$G:$G,0),MATCH(Analyse!N$8,DataBase!$4:$4,0))</f>
        <v>10</v>
      </c>
      <c r="O135" s="19">
        <f>INDEX(Ponderation!$W:$AA,MATCH(Analyse!O$8,Ponderation!$W:$W,0),MATCH(Analyse!$B$5,Ponderation!$W$2:$AA$2,0))*INDEX(DataBase!$1:$1048576,MATCH(Analyse!$F135,DataBase!$G:$G,0),MATCH(Analyse!O$8,DataBase!$4:$4,0))</f>
        <v>0</v>
      </c>
      <c r="P135" s="19">
        <f>INDEX(Ponderation!$W:$AA,MATCH(Analyse!P$8,Ponderation!$W:$W,0),MATCH(Analyse!$B$5,Ponderation!$W$2:$AA$2,0))*INDEX(DataBase!$1:$1048576,MATCH(Analyse!$F135,DataBase!$G:$G,0),MATCH(Analyse!P$8,DataBase!$4:$4,0))</f>
        <v>20</v>
      </c>
      <c r="Q135" s="19">
        <f>INDEX(Ponderation!$W:$AA,MATCH(Analyse!Q$8,Ponderation!$W:$W,0),MATCH(Analyse!$B$5,Ponderation!$W$2:$AA$2,0))*INDEX(DataBase!$1:$1048576,MATCH(Analyse!$F135,DataBase!$G:$G,0),MATCH(Analyse!Q$8,DataBase!$4:$4,0))</f>
        <v>0</v>
      </c>
      <c r="R135" s="19">
        <f>INDEX(Ponderation!$W:$AA,MATCH(Analyse!R$8,Ponderation!$W:$W,0),MATCH(Analyse!$B$5,Ponderation!$W$2:$AA$2,0))*INDEX(DataBase!$1:$1048576,MATCH(Analyse!$F135,DataBase!$G:$G,0),MATCH(Analyse!R$8,DataBase!$4:$4,0))</f>
        <v>30</v>
      </c>
      <c r="S135" s="19">
        <f>INDEX(Ponderation!$W:$AA,MATCH(Analyse!S$8,Ponderation!$W:$W,0),MATCH(Analyse!$B$5,Ponderation!$W$2:$AA$2,0))*INDEX(DataBase!$1:$1048576,MATCH(Analyse!$F135,DataBase!$G:$G,0),MATCH(Analyse!S$8,DataBase!$4:$4,0))</f>
        <v>0</v>
      </c>
      <c r="T135" s="19">
        <f>INDEX(Ponderation!$W:$AA,MATCH(Analyse!T$8,Ponderation!$W:$W,0),MATCH(Analyse!$B$5,Ponderation!$W$2:$AA$2,0))*INDEX(DataBase!$1:$1048576,MATCH(Analyse!$F135,DataBase!$G:$G,0),MATCH(Analyse!T$8,DataBase!$4:$4,0))</f>
        <v>0</v>
      </c>
      <c r="U135" s="19">
        <f>INDEX(Ponderation!$W:$AA,MATCH(Analyse!U$8,Ponderation!$W:$W,0),MATCH(Analyse!$B$5,Ponderation!$W$2:$AA$2,0))*INDEX(DataBase!$1:$1048576,MATCH(Analyse!$F135,DataBase!$G:$G,0),MATCH(Analyse!U$8,DataBase!$4:$4,0))</f>
        <v>0</v>
      </c>
      <c r="V135" s="19">
        <f>INDEX(Ponderation!$W:$AA,MATCH(Analyse!V$8,Ponderation!$W:$W,0),MATCH(Analyse!$B$5,Ponderation!$W$2:$AA$2,0))*INDEX(DataBase!$1:$1048576,MATCH(Analyse!$F135,DataBase!$G:$G,0),MATCH(Analyse!V$8,DataBase!$4:$4,0))</f>
        <v>0</v>
      </c>
      <c r="W135" s="19">
        <f>INDEX(Ponderation!$W:$AA,MATCH(Analyse!W$8,Ponderation!$W:$W,0),MATCH(Analyse!$B$5,Ponderation!$W$2:$AA$2,0))*INDEX(DataBase!$1:$1048576,MATCH(Analyse!$F135,DataBase!$G:$G,0),MATCH(Analyse!W$8,DataBase!$4:$4,0))</f>
        <v>0</v>
      </c>
      <c r="X135" s="19">
        <f>INDEX(Ponderation!$W:$AA,MATCH(Analyse!X$8,Ponderation!$W:$W,0),MATCH(Analyse!$B$5,Ponderation!$W$2:$AA$2,0))*INDEX(DataBase!$1:$1048576,MATCH(Analyse!$F135,DataBase!$G:$G,0),MATCH(Analyse!X$8,DataBase!$4:$4,0))</f>
        <v>0</v>
      </c>
      <c r="Y135" s="19">
        <f>INDEX(Ponderation!$W:$AA,MATCH(Analyse!Y$8,Ponderation!$W:$W,0),MATCH(Analyse!$B$5,Ponderation!$W$2:$AA$2,0))*INDEX(DataBase!$1:$1048576,MATCH(Analyse!$F135,DataBase!$G:$G,0),MATCH(Analyse!Y$8,DataBase!$4:$4,0))</f>
        <v>0</v>
      </c>
      <c r="Z135" s="19">
        <f>INDEX(Ponderation!$W:$AA,MATCH(Analyse!Z$8,Ponderation!$W:$W,0),MATCH(Analyse!$B$5,Ponderation!$W$2:$AA$2,0))*INDEX(DataBase!$1:$1048576,MATCH(Analyse!$F135,DataBase!$G:$G,0),MATCH(Analyse!Z$8,DataBase!$4:$4,0))</f>
        <v>0</v>
      </c>
      <c r="AA135" s="19">
        <f>INDEX(Ponderation!$W:$AA,MATCH(Analyse!AA$8,Ponderation!$W:$W,0),MATCH(Analyse!$B$5,Ponderation!$W$2:$AA$2,0))*INDEX(DataBase!$1:$1048576,MATCH(Analyse!$F135,DataBase!$G:$G,0),MATCH(Analyse!AA$8,DataBase!$4:$4,0))</f>
        <v>0</v>
      </c>
      <c r="AB135" s="19">
        <f>INDEX(Ponderation!$W:$AA,MATCH(Analyse!AB$8,Ponderation!$W:$W,0),MATCH(Analyse!$B$5,Ponderation!$W$2:$AA$2,0))*INDEX(DataBase!$1:$1048576,MATCH(Analyse!$F135,DataBase!$G:$G,0),MATCH(Analyse!AB$8,DataBase!$4:$4,0))</f>
        <v>10</v>
      </c>
      <c r="AC135" s="19">
        <f>INDEX(Ponderation!$W:$AA,MATCH(Analyse!AC$8,Ponderation!$W:$W,0),MATCH(Analyse!$B$5,Ponderation!$W$2:$AA$2,0))*INDEX(DataBase!$1:$1048576,MATCH(Analyse!$F135,DataBase!$G:$G,0),MATCH(Analyse!AC$8,DataBase!$4:$4,0))</f>
        <v>0</v>
      </c>
      <c r="AD135" s="19">
        <f>INDEX(Ponderation!$W:$AA,MATCH(Analyse!AD$8,Ponderation!$W:$W,0),MATCH(Analyse!$B$5,Ponderation!$W$2:$AA$2,0))*INDEX(DataBase!$1:$1048576,MATCH(Analyse!$F135,DataBase!$G:$G,0),MATCH(Analyse!AD$8,DataBase!$4:$4,0))</f>
        <v>30</v>
      </c>
      <c r="AE135" s="19">
        <f>INDEX(Ponderation!$W:$AA,MATCH(Analyse!AE$8,Ponderation!$W:$W,0),MATCH(Analyse!$B$5,Ponderation!$W$2:$AA$2,0))*INDEX(DataBase!$1:$1048576,MATCH(Analyse!$F135,DataBase!$G:$G,0),MATCH(Analyse!AE$8,DataBase!$4:$4,0))</f>
        <v>30</v>
      </c>
      <c r="AF135" s="19">
        <f>INDEX(Ponderation!$W:$AA,MATCH(Analyse!AF$8,Ponderation!$W:$W,0),MATCH(Analyse!$B$5,Ponderation!$W$2:$AA$2,0))*INDEX(DataBase!$1:$1048576,MATCH(Analyse!$F135,DataBase!$G:$G,0),MATCH(Analyse!AF$8,DataBase!$4:$4,0))</f>
        <v>0</v>
      </c>
      <c r="AG135" s="19">
        <f>INDEX(Ponderation!$W:$AA,MATCH(Analyse!AG$8,Ponderation!$W:$W,0),MATCH(Analyse!$B$5,Ponderation!$W$2:$AA$2,0))*INDEX(DataBase!$1:$1048576,MATCH(Analyse!$F135,DataBase!$G:$G,0),MATCH(Analyse!AG$8,DataBase!$4:$4,0))</f>
        <v>0</v>
      </c>
      <c r="AH135" s="19">
        <f>INDEX(Ponderation!$W:$AA,MATCH(Analyse!AH$8,Ponderation!$W:$W,0),MATCH(Analyse!$B$5,Ponderation!$W$2:$AA$2,0))*INDEX(DataBase!$1:$1048576,MATCH(Analyse!$F135,DataBase!$G:$G,0),MATCH(Analyse!AH$8,DataBase!$4:$4,0))</f>
        <v>0</v>
      </c>
      <c r="AI135" s="19">
        <f>INDEX(Ponderation!$W:$AA,MATCH(Analyse!AI$8,Ponderation!$W:$W,0),MATCH(Analyse!$B$5,Ponderation!$W$2:$AA$2,0))*INDEX(DataBase!$1:$1048576,MATCH(Analyse!$F135,DataBase!$G:$G,0),MATCH(Analyse!AI$8,DataBase!$4:$4,0))</f>
        <v>10</v>
      </c>
      <c r="AJ135" s="19">
        <f>INDEX(Ponderation!$W:$AA,MATCH(Analyse!AJ$8,Ponderation!$W:$W,0),MATCH(Analyse!$B$5,Ponderation!$W$2:$AA$2,0))*INDEX(DataBase!$1:$1048576,MATCH(Analyse!$F135,DataBase!$G:$G,0),MATCH(Analyse!AJ$8,DataBase!$4:$4,0))</f>
        <v>20</v>
      </c>
      <c r="AK135" s="19">
        <f>INDEX(Ponderation!$W:$AA,MATCH(Analyse!AK$8,Ponderation!$W:$W,0),MATCH(Analyse!$B$5,Ponderation!$W$2:$AA$2,0))*INDEX(DataBase!$1:$1048576,MATCH(Analyse!$F135,DataBase!$G:$G,0),MATCH(Analyse!AK$8,DataBase!$4:$4,0))</f>
        <v>0</v>
      </c>
      <c r="AL135" s="19">
        <f>INDEX(Ponderation!$W:$AA,MATCH(Analyse!AL$8,Ponderation!$W:$W,0),MATCH(Analyse!$B$5,Ponderation!$W$2:$AA$2,0))*INDEX(DataBase!$1:$1048576,MATCH(Analyse!$F135,DataBase!$G:$G,0),MATCH(Analyse!AL$8,DataBase!$4:$4,0))</f>
        <v>0</v>
      </c>
      <c r="AM135" s="19">
        <f>INDEX(Ponderation!$W:$AA,MATCH(Analyse!AM$8,Ponderation!$W:$W,0),MATCH(Analyse!$B$5,Ponderation!$W$2:$AA$2,0))*INDEX(DataBase!$1:$1048576,MATCH(Analyse!$F135,DataBase!$G:$G,0),MATCH(Analyse!AM$8,DataBase!$4:$4,0))</f>
        <v>20</v>
      </c>
      <c r="AN135" s="19">
        <f>INDEX(Ponderation!$W:$AA,MATCH(Analyse!AN$8,Ponderation!$W:$W,0),MATCH(Analyse!$B$5,Ponderation!$W$2:$AA$2,0))*INDEX(DataBase!$1:$1048576,MATCH(Analyse!$F135,DataBase!$G:$G,0),MATCH(Analyse!AN$8,DataBase!$4:$4,0))</f>
        <v>0</v>
      </c>
      <c r="AO135" s="19">
        <f>INDEX(Ponderation!$W:$AA,MATCH(Analyse!AO$8,Ponderation!$W:$W,0),MATCH(Analyse!$B$5,Ponderation!$W$2:$AA$2,0))*INDEX(DataBase!$1:$1048576,MATCH(Analyse!$F135,DataBase!$G:$G,0),MATCH(Analyse!AO$8,DataBase!$4:$4,0))</f>
        <v>0</v>
      </c>
      <c r="AP135" s="19">
        <f>INDEX(Ponderation!$W:$AA,MATCH(Analyse!AP$8,Ponderation!$W:$W,0),MATCH(Analyse!$B$5,Ponderation!$W$2:$AA$2,0))*INDEX(DataBase!$1:$1048576,MATCH(Analyse!$F135,DataBase!$G:$G,0),MATCH(Analyse!AP$8,DataBase!$4:$4,0))</f>
        <v>0</v>
      </c>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c r="VD135" s="1"/>
      <c r="VE135" s="1"/>
      <c r="VF135" s="1"/>
      <c r="VG135" s="1"/>
      <c r="VH135" s="1"/>
      <c r="VI135" s="1"/>
      <c r="VJ135" s="1"/>
      <c r="VK135" s="1"/>
      <c r="VL135" s="1"/>
      <c r="VM135" s="1"/>
      <c r="VN135" s="1"/>
      <c r="VO135" s="1"/>
      <c r="VP135" s="1"/>
      <c r="VQ135" s="1"/>
      <c r="VR135" s="1"/>
      <c r="VS135" s="1"/>
      <c r="VT135" s="1"/>
      <c r="VU135" s="1"/>
      <c r="VV135" s="1"/>
      <c r="VW135" s="1"/>
      <c r="VX135" s="1"/>
      <c r="VY135" s="1"/>
      <c r="VZ135" s="1"/>
      <c r="WA135" s="1"/>
      <c r="WB135" s="1"/>
      <c r="WC135" s="1"/>
      <c r="WD135" s="1"/>
      <c r="WE135" s="1"/>
      <c r="WF135" s="1"/>
      <c r="WG135" s="1"/>
      <c r="WH135" s="1"/>
      <c r="WI135" s="1"/>
      <c r="WJ135" s="1"/>
      <c r="WK135" s="1"/>
      <c r="WL135" s="1"/>
      <c r="WM135" s="1"/>
      <c r="WN135" s="1"/>
      <c r="WO135" s="1"/>
      <c r="WP135" s="1"/>
      <c r="WQ135" s="1"/>
      <c r="WR135" s="1"/>
      <c r="WS135" s="1"/>
      <c r="WT135" s="1"/>
      <c r="WU135" s="1"/>
      <c r="WV135" s="1"/>
      <c r="WW135" s="1"/>
      <c r="WX135" s="1"/>
      <c r="WY135" s="1"/>
      <c r="WZ135" s="1"/>
      <c r="XA135" s="1"/>
      <c r="XB135" s="1"/>
      <c r="XC135" s="1"/>
      <c r="XD135" s="1"/>
      <c r="XE135" s="1"/>
      <c r="XF135" s="1"/>
      <c r="XG135" s="1"/>
      <c r="XH135" s="1"/>
      <c r="XI135" s="1"/>
      <c r="XJ135" s="1"/>
      <c r="XK135" s="1"/>
      <c r="XL135" s="1"/>
      <c r="XM135" s="1"/>
      <c r="XN135" s="1"/>
      <c r="XO135" s="1"/>
      <c r="XP135" s="1"/>
      <c r="XQ135" s="1"/>
      <c r="XR135" s="1"/>
      <c r="XS135" s="1"/>
      <c r="XT135" s="1"/>
      <c r="XU135" s="1"/>
      <c r="XV135" s="1"/>
      <c r="XW135" s="1"/>
      <c r="XX135" s="1"/>
      <c r="XY135" s="1"/>
      <c r="XZ135" s="1"/>
      <c r="YA135" s="1"/>
      <c r="YB135" s="1"/>
      <c r="YC135" s="1"/>
      <c r="YD135" s="1"/>
      <c r="YE135" s="1"/>
      <c r="YF135" s="1"/>
      <c r="YG135" s="1"/>
      <c r="YH135" s="1"/>
      <c r="YI135" s="1"/>
      <c r="YJ135" s="1"/>
      <c r="YK135" s="1"/>
      <c r="YL135" s="1"/>
      <c r="YM135" s="1"/>
      <c r="YN135" s="1"/>
      <c r="YO135" s="1"/>
      <c r="YP135" s="1"/>
      <c r="YQ135" s="1"/>
      <c r="YR135" s="1"/>
      <c r="YS135" s="1"/>
      <c r="YT135" s="1"/>
      <c r="YU135" s="1"/>
      <c r="YV135" s="1"/>
      <c r="YW135" s="1"/>
      <c r="YX135" s="1"/>
      <c r="YY135" s="1"/>
      <c r="YZ135" s="1"/>
      <c r="ZA135" s="1"/>
      <c r="ZB135" s="1"/>
      <c r="ZC135" s="1"/>
      <c r="ZD135" s="1"/>
      <c r="ZE135" s="1"/>
      <c r="ZF135" s="1"/>
      <c r="ZG135" s="1"/>
      <c r="ZH135" s="1"/>
      <c r="ZI135" s="1"/>
      <c r="ZJ135" s="1"/>
      <c r="ZK135" s="1"/>
      <c r="ZL135" s="1"/>
      <c r="ZM135" s="1"/>
      <c r="ZN135" s="1"/>
      <c r="ZO135" s="1"/>
      <c r="ZP135" s="1"/>
      <c r="ZQ135" s="1"/>
      <c r="ZR135" s="1"/>
      <c r="ZS135" s="1"/>
      <c r="ZT135" s="1"/>
      <c r="ZU135" s="1"/>
      <c r="ZV135" s="1"/>
      <c r="ZW135" s="1"/>
      <c r="ZX135" s="1"/>
      <c r="ZY135" s="1"/>
      <c r="ZZ135" s="1"/>
      <c r="AAA135" s="1"/>
      <c r="AAB135" s="1"/>
      <c r="AAC135" s="1"/>
      <c r="AAD135" s="1"/>
      <c r="AAE135" s="1"/>
      <c r="AAF135" s="1"/>
      <c r="AAG135" s="1"/>
      <c r="AAH135" s="1"/>
      <c r="AAI135" s="1"/>
      <c r="AAJ135" s="1"/>
      <c r="AAK135" s="1"/>
      <c r="AAL135" s="1"/>
      <c r="AAM135" s="1"/>
      <c r="AAN135" s="1"/>
      <c r="AAO135" s="1"/>
      <c r="AAP135" s="1"/>
      <c r="AAQ135" s="1"/>
      <c r="AAR135" s="1"/>
      <c r="AAS135" s="1"/>
      <c r="AAT135" s="1"/>
      <c r="AAU135" s="1"/>
      <c r="AAV135" s="1"/>
      <c r="AAW135" s="1"/>
      <c r="AAX135" s="1"/>
      <c r="AAY135" s="1"/>
      <c r="AAZ135" s="1"/>
      <c r="ABA135" s="1"/>
      <c r="ABB135" s="1"/>
      <c r="ABC135" s="1"/>
      <c r="ABD135" s="1"/>
      <c r="ABE135" s="1"/>
      <c r="ABF135" s="1"/>
      <c r="ABG135" s="1"/>
      <c r="ABH135" s="1"/>
      <c r="ABI135" s="1"/>
      <c r="ABJ135" s="1"/>
      <c r="ABK135" s="1"/>
      <c r="ABL135" s="1"/>
      <c r="ABM135" s="1"/>
      <c r="ABN135" s="1"/>
      <c r="ABO135" s="1"/>
      <c r="ABP135" s="1"/>
      <c r="ABQ135" s="1"/>
      <c r="ABR135" s="1"/>
      <c r="ABS135" s="1"/>
      <c r="ABT135" s="1"/>
      <c r="ABU135" s="1"/>
      <c r="ABV135" s="1"/>
      <c r="ABW135" s="1"/>
      <c r="ABX135" s="1"/>
      <c r="ABY135" s="1"/>
      <c r="ABZ135" s="1"/>
      <c r="ACA135" s="1"/>
      <c r="ACB135" s="1"/>
      <c r="ACC135" s="1"/>
      <c r="ACD135" s="1"/>
      <c r="ACE135" s="1"/>
      <c r="ACF135" s="1"/>
      <c r="ACG135" s="1"/>
      <c r="ACH135" s="1"/>
      <c r="ACI135" s="1"/>
      <c r="ACJ135" s="1"/>
      <c r="ACK135" s="1"/>
      <c r="ACL135" s="1"/>
      <c r="ACM135" s="1"/>
      <c r="ACN135" s="1"/>
      <c r="ACO135" s="1"/>
      <c r="ACP135" s="1"/>
      <c r="ACQ135" s="1"/>
      <c r="ACR135" s="1"/>
      <c r="ACS135" s="1"/>
      <c r="ACT135" s="1"/>
      <c r="ACU135" s="1"/>
      <c r="ACV135" s="1"/>
      <c r="ACW135" s="1"/>
      <c r="ACX135" s="1"/>
      <c r="ACY135" s="1"/>
      <c r="ACZ135" s="1"/>
      <c r="ADA135" s="1"/>
      <c r="ADB135" s="1"/>
      <c r="ADC135" s="1"/>
      <c r="ADD135" s="1"/>
      <c r="ADE135" s="1"/>
      <c r="ADF135" s="1"/>
      <c r="ADG135" s="1"/>
      <c r="ADH135" s="1"/>
      <c r="ADI135" s="1"/>
      <c r="ADJ135" s="1"/>
      <c r="ADK135" s="1"/>
      <c r="ADL135" s="1"/>
      <c r="ADM135" s="1"/>
      <c r="ADN135" s="1"/>
      <c r="ADO135" s="1"/>
      <c r="ADP135" s="1"/>
      <c r="ADQ135" s="1"/>
      <c r="ADR135" s="1"/>
      <c r="ADS135" s="1"/>
      <c r="ADT135" s="1"/>
      <c r="ADU135" s="1"/>
      <c r="ADV135" s="1"/>
      <c r="ADW135" s="1"/>
      <c r="ADX135" s="1"/>
      <c r="ADY135" s="1"/>
      <c r="ADZ135" s="1"/>
      <c r="AEA135" s="1"/>
      <c r="AEB135" s="1"/>
      <c r="AEC135" s="1"/>
      <c r="AED135" s="1"/>
      <c r="AEE135" s="1"/>
      <c r="AEF135" s="1"/>
      <c r="AEG135" s="1"/>
      <c r="AEH135" s="1"/>
      <c r="AEI135" s="1"/>
      <c r="AEJ135" s="1"/>
      <c r="AEK135" s="1"/>
      <c r="AEL135" s="1"/>
      <c r="AEM135" s="1"/>
      <c r="AEN135" s="1"/>
      <c r="AEO135" s="1"/>
      <c r="AEP135" s="1"/>
      <c r="AEQ135" s="1"/>
      <c r="AER135" s="1"/>
      <c r="AES135" s="1"/>
      <c r="AET135" s="1"/>
      <c r="AEU135" s="1"/>
      <c r="AEV135" s="1"/>
      <c r="AEW135" s="1"/>
      <c r="AEX135" s="1"/>
      <c r="AEY135" s="1"/>
      <c r="AEZ135" s="1"/>
      <c r="AFA135" s="1"/>
      <c r="AFB135" s="1"/>
      <c r="AFC135" s="1"/>
      <c r="AFD135" s="1"/>
      <c r="AFE135" s="1"/>
      <c r="AFF135" s="1"/>
      <c r="AFG135" s="1"/>
      <c r="AFH135" s="1"/>
      <c r="AFI135" s="1"/>
      <c r="AFJ135" s="1"/>
      <c r="AFK135" s="1"/>
      <c r="AFL135" s="1"/>
      <c r="AFM135" s="1"/>
      <c r="AFN135" s="1"/>
      <c r="AFO135" s="1"/>
      <c r="AFP135" s="1"/>
      <c r="AFQ135" s="1"/>
      <c r="AFR135" s="1"/>
      <c r="AFS135" s="1"/>
      <c r="AFT135" s="1"/>
      <c r="AFU135" s="1"/>
      <c r="AFV135" s="1"/>
      <c r="AFW135" s="1"/>
      <c r="AFX135" s="1"/>
      <c r="AFY135" s="1"/>
      <c r="AFZ135" s="1"/>
      <c r="AGA135" s="1"/>
      <c r="AGB135" s="1"/>
      <c r="AGC135" s="1"/>
      <c r="AGD135" s="1"/>
      <c r="AGE135" s="1"/>
      <c r="AGF135" s="1"/>
      <c r="AGG135" s="1"/>
      <c r="AGH135" s="1"/>
      <c r="AGI135" s="1"/>
      <c r="AGJ135" s="1"/>
      <c r="AGK135" s="1"/>
      <c r="AGL135" s="1"/>
      <c r="AGM135" s="1"/>
      <c r="AGN135" s="1"/>
      <c r="AGO135" s="1"/>
      <c r="AGP135" s="1"/>
      <c r="AGQ135" s="1"/>
      <c r="AGR135" s="1"/>
      <c r="AGS135" s="1"/>
      <c r="AGT135" s="1"/>
      <c r="AGU135" s="1"/>
      <c r="AGV135" s="1"/>
      <c r="AGW135" s="1"/>
      <c r="AGX135" s="1"/>
      <c r="AGY135" s="1"/>
      <c r="AGZ135" s="1"/>
      <c r="AHA135" s="1"/>
      <c r="AHB135" s="1"/>
      <c r="AHC135" s="1"/>
      <c r="AHD135" s="1"/>
      <c r="AHE135" s="1"/>
      <c r="AHF135" s="1"/>
      <c r="AHG135" s="1"/>
      <c r="AHH135" s="1"/>
      <c r="AHI135" s="1"/>
      <c r="AHJ135" s="1"/>
      <c r="AHK135" s="1"/>
      <c r="AHL135" s="1"/>
      <c r="AHM135" s="1"/>
      <c r="AHN135" s="1"/>
      <c r="AHO135" s="1"/>
      <c r="AHP135" s="1"/>
      <c r="AHQ135" s="1"/>
      <c r="AHR135" s="1"/>
      <c r="AHS135" s="1"/>
      <c r="AHT135" s="1"/>
      <c r="AHU135" s="1"/>
      <c r="AHV135" s="1"/>
      <c r="AHW135" s="1"/>
      <c r="AHX135" s="1"/>
      <c r="AHY135" s="1"/>
      <c r="AHZ135" s="1"/>
      <c r="AIA135" s="1"/>
      <c r="AIB135" s="1"/>
      <c r="AIC135" s="1"/>
      <c r="AID135" s="1"/>
      <c r="AIE135" s="1"/>
      <c r="AIF135" s="1"/>
      <c r="AIG135" s="1"/>
      <c r="AIH135" s="1"/>
      <c r="AII135" s="1"/>
      <c r="AIJ135" s="1"/>
      <c r="AIK135" s="1"/>
      <c r="AIL135" s="1"/>
      <c r="AIM135" s="1"/>
      <c r="AIN135" s="1"/>
      <c r="AIO135" s="1"/>
      <c r="AIP135" s="1"/>
      <c r="AIQ135" s="1"/>
      <c r="AIR135" s="1"/>
      <c r="AIS135" s="1"/>
      <c r="AIT135" s="1"/>
      <c r="AIU135" s="1"/>
      <c r="AIV135" s="1"/>
      <c r="AIW135" s="1"/>
      <c r="AIX135" s="1"/>
      <c r="AIY135" s="1"/>
      <c r="AIZ135" s="1"/>
      <c r="AJA135" s="1"/>
      <c r="AJB135" s="1"/>
      <c r="AJC135" s="1"/>
      <c r="AJD135" s="1"/>
      <c r="AJE135" s="1"/>
      <c r="AJF135" s="1"/>
      <c r="AJG135" s="1"/>
      <c r="AJH135" s="1"/>
      <c r="AJI135" s="1"/>
      <c r="AJJ135" s="1"/>
      <c r="AJK135" s="1"/>
      <c r="AJL135" s="1"/>
      <c r="AJM135" s="1"/>
      <c r="AJN135" s="1"/>
      <c r="AJO135" s="1"/>
      <c r="AJP135" s="1"/>
      <c r="AJQ135" s="1"/>
      <c r="AJR135" s="1"/>
      <c r="AJS135" s="1"/>
      <c r="AJT135" s="1"/>
      <c r="AJU135" s="1"/>
      <c r="AJV135" s="1"/>
      <c r="AJW135" s="1"/>
      <c r="AJX135" s="1"/>
      <c r="AJY135" s="1"/>
      <c r="AJZ135" s="1"/>
      <c r="AKA135" s="1"/>
      <c r="AKB135" s="1"/>
      <c r="AKC135" s="1"/>
      <c r="AKD135" s="1"/>
      <c r="AKE135" s="1"/>
      <c r="AKF135" s="1"/>
      <c r="AKG135" s="1"/>
      <c r="AKH135" s="1"/>
      <c r="AKI135" s="1"/>
      <c r="AKJ135" s="1"/>
      <c r="AKK135" s="1"/>
      <c r="AKL135" s="1"/>
      <c r="AKM135" s="1"/>
      <c r="AKN135" s="1"/>
      <c r="AKO135" s="1"/>
      <c r="AKP135" s="1"/>
      <c r="AKQ135" s="1"/>
      <c r="AKR135" s="1"/>
      <c r="AKS135" s="1"/>
      <c r="AKT135" s="1"/>
      <c r="AKU135" s="1"/>
      <c r="AKV135" s="1"/>
      <c r="AKW135" s="1"/>
      <c r="AKX135" s="1"/>
      <c r="AKY135" s="1"/>
      <c r="AKZ135" s="1"/>
      <c r="ALA135" s="1"/>
      <c r="ALB135" s="1"/>
      <c r="ALC135" s="1"/>
      <c r="ALD135" s="1"/>
      <c r="ALE135" s="1"/>
      <c r="ALF135" s="1"/>
      <c r="ALG135" s="1"/>
      <c r="ALH135" s="1"/>
      <c r="ALI135" s="1"/>
      <c r="ALJ135" s="1"/>
      <c r="ALK135" s="1"/>
      <c r="ALL135" s="1"/>
      <c r="ALM135" s="1"/>
      <c r="ALN135" s="1"/>
      <c r="ALO135" s="1"/>
      <c r="ALP135" s="1"/>
      <c r="ALQ135" s="1"/>
      <c r="ALR135" s="1"/>
      <c r="ALS135" s="1"/>
      <c r="ALT135" s="1"/>
      <c r="ALU135" s="1"/>
      <c r="ALV135"/>
      <c r="ALW135"/>
      <c r="ALX135"/>
    </row>
    <row r="136" spans="1:1012" ht="18">
      <c r="A136" s="112" t="str">
        <f>DataBase!B132</f>
        <v>Dicentrarchus labrax</v>
      </c>
      <c r="B136" s="112" t="str">
        <f>DataBase!C132</f>
        <v>GPx</v>
      </c>
      <c r="C136" s="112" t="str">
        <f>DataBase!D132</f>
        <v>Côtier</v>
      </c>
      <c r="D136" s="112" t="str">
        <f>DataBase!E132</f>
        <v>JM. Porcher</v>
      </c>
      <c r="E136" s="112" t="str">
        <f>DataBase!F132</f>
        <v>SEBIO</v>
      </c>
      <c r="F136" s="20" t="str">
        <f t="shared" si="2"/>
        <v>Dicentrarchus labrax GPx</v>
      </c>
      <c r="G136" s="20">
        <f>_xlfn.RANK.EQ(H136,$H$9:$H$997,0)+COUNTIF(H$8:H135,H136)</f>
        <v>238</v>
      </c>
      <c r="H136" s="20">
        <f t="shared" si="3"/>
        <v>220</v>
      </c>
      <c r="I136" s="19">
        <f>INDEX(Ponderation!$W:$AA,MATCH(Analyse!I$8,Ponderation!$W:$W,0),MATCH(Analyse!$B$5,Ponderation!$W$2:$AA$2,0))*INDEX(DataBase!$1:$1048576,MATCH(Analyse!$F136,DataBase!$G:$G,0),MATCH(Analyse!I$8,DataBase!$4:$4,0))</f>
        <v>0</v>
      </c>
      <c r="J136" s="19">
        <f>INDEX(Ponderation!$W:$AA,MATCH(Analyse!J$8,Ponderation!$W:$W,0),MATCH(Analyse!$B$5,Ponderation!$W$2:$AA$2,0))*INDEX(DataBase!$1:$1048576,MATCH(Analyse!$F136,DataBase!$G:$G,0),MATCH(Analyse!J$8,DataBase!$4:$4,0))</f>
        <v>20</v>
      </c>
      <c r="K136" s="19">
        <f>INDEX(Ponderation!$W:$AA,MATCH(Analyse!K$8,Ponderation!$W:$W,0),MATCH(Analyse!$B$5,Ponderation!$W$2:$AA$2,0))*INDEX(DataBase!$1:$1048576,MATCH(Analyse!$F136,DataBase!$G:$G,0),MATCH(Analyse!K$8,DataBase!$4:$4,0))</f>
        <v>0</v>
      </c>
      <c r="L136" s="19">
        <f>INDEX(Ponderation!$W:$AA,MATCH(Analyse!L$8,Ponderation!$W:$W,0),MATCH(Analyse!$B$5,Ponderation!$W$2:$AA$2,0))*INDEX(DataBase!$1:$1048576,MATCH(Analyse!$F136,DataBase!$G:$G,0),MATCH(Analyse!L$8,DataBase!$4:$4,0))</f>
        <v>30</v>
      </c>
      <c r="M136" s="19">
        <f>INDEX(Ponderation!$W:$AA,MATCH(Analyse!M$8,Ponderation!$W:$W,0),MATCH(Analyse!$B$5,Ponderation!$W$2:$AA$2,0))*INDEX(DataBase!$1:$1048576,MATCH(Analyse!$F136,DataBase!$G:$G,0),MATCH(Analyse!M$8,DataBase!$4:$4,0))</f>
        <v>0</v>
      </c>
      <c r="N136" s="19">
        <f>INDEX(Ponderation!$W:$AA,MATCH(Analyse!N$8,Ponderation!$W:$W,0),MATCH(Analyse!$B$5,Ponderation!$W$2:$AA$2,0))*INDEX(DataBase!$1:$1048576,MATCH(Analyse!$F136,DataBase!$G:$G,0),MATCH(Analyse!N$8,DataBase!$4:$4,0))</f>
        <v>0</v>
      </c>
      <c r="O136" s="19">
        <f>INDEX(Ponderation!$W:$AA,MATCH(Analyse!O$8,Ponderation!$W:$W,0),MATCH(Analyse!$B$5,Ponderation!$W$2:$AA$2,0))*INDEX(DataBase!$1:$1048576,MATCH(Analyse!$F136,DataBase!$G:$G,0),MATCH(Analyse!O$8,DataBase!$4:$4,0))</f>
        <v>0</v>
      </c>
      <c r="P136" s="19">
        <f>INDEX(Ponderation!$W:$AA,MATCH(Analyse!P$8,Ponderation!$W:$W,0),MATCH(Analyse!$B$5,Ponderation!$W$2:$AA$2,0))*INDEX(DataBase!$1:$1048576,MATCH(Analyse!$F136,DataBase!$G:$G,0),MATCH(Analyse!P$8,DataBase!$4:$4,0))</f>
        <v>20</v>
      </c>
      <c r="Q136" s="19">
        <f>INDEX(Ponderation!$W:$AA,MATCH(Analyse!Q$8,Ponderation!$W:$W,0),MATCH(Analyse!$B$5,Ponderation!$W$2:$AA$2,0))*INDEX(DataBase!$1:$1048576,MATCH(Analyse!$F136,DataBase!$G:$G,0),MATCH(Analyse!Q$8,DataBase!$4:$4,0))</f>
        <v>0</v>
      </c>
      <c r="R136" s="19">
        <f>INDEX(Ponderation!$W:$AA,MATCH(Analyse!R$8,Ponderation!$W:$W,0),MATCH(Analyse!$B$5,Ponderation!$W$2:$AA$2,0))*INDEX(DataBase!$1:$1048576,MATCH(Analyse!$F136,DataBase!$G:$G,0),MATCH(Analyse!R$8,DataBase!$4:$4,0))</f>
        <v>30</v>
      </c>
      <c r="S136" s="19">
        <f>INDEX(Ponderation!$W:$AA,MATCH(Analyse!S$8,Ponderation!$W:$W,0),MATCH(Analyse!$B$5,Ponderation!$W$2:$AA$2,0))*INDEX(DataBase!$1:$1048576,MATCH(Analyse!$F136,DataBase!$G:$G,0),MATCH(Analyse!S$8,DataBase!$4:$4,0))</f>
        <v>0</v>
      </c>
      <c r="T136" s="19">
        <f>INDEX(Ponderation!$W:$AA,MATCH(Analyse!T$8,Ponderation!$W:$W,0),MATCH(Analyse!$B$5,Ponderation!$W$2:$AA$2,0))*INDEX(DataBase!$1:$1048576,MATCH(Analyse!$F136,DataBase!$G:$G,0),MATCH(Analyse!T$8,DataBase!$4:$4,0))</f>
        <v>0</v>
      </c>
      <c r="U136" s="19">
        <f>INDEX(Ponderation!$W:$AA,MATCH(Analyse!U$8,Ponderation!$W:$W,0),MATCH(Analyse!$B$5,Ponderation!$W$2:$AA$2,0))*INDEX(DataBase!$1:$1048576,MATCH(Analyse!$F136,DataBase!$G:$G,0),MATCH(Analyse!U$8,DataBase!$4:$4,0))</f>
        <v>0</v>
      </c>
      <c r="V136" s="19">
        <f>INDEX(Ponderation!$W:$AA,MATCH(Analyse!V$8,Ponderation!$W:$W,0),MATCH(Analyse!$B$5,Ponderation!$W$2:$AA$2,0))*INDEX(DataBase!$1:$1048576,MATCH(Analyse!$F136,DataBase!$G:$G,0),MATCH(Analyse!V$8,DataBase!$4:$4,0))</f>
        <v>0</v>
      </c>
      <c r="W136" s="19">
        <f>INDEX(Ponderation!$W:$AA,MATCH(Analyse!W$8,Ponderation!$W:$W,0),MATCH(Analyse!$B$5,Ponderation!$W$2:$AA$2,0))*INDEX(DataBase!$1:$1048576,MATCH(Analyse!$F136,DataBase!$G:$G,0),MATCH(Analyse!W$8,DataBase!$4:$4,0))</f>
        <v>0</v>
      </c>
      <c r="X136" s="19">
        <f>INDEX(Ponderation!$W:$AA,MATCH(Analyse!X$8,Ponderation!$W:$W,0),MATCH(Analyse!$B$5,Ponderation!$W$2:$AA$2,0))*INDEX(DataBase!$1:$1048576,MATCH(Analyse!$F136,DataBase!$G:$G,0),MATCH(Analyse!X$8,DataBase!$4:$4,0))</f>
        <v>0</v>
      </c>
      <c r="Y136" s="19">
        <f>INDEX(Ponderation!$W:$AA,MATCH(Analyse!Y$8,Ponderation!$W:$W,0),MATCH(Analyse!$B$5,Ponderation!$W$2:$AA$2,0))*INDEX(DataBase!$1:$1048576,MATCH(Analyse!$F136,DataBase!$G:$G,0),MATCH(Analyse!Y$8,DataBase!$4:$4,0))</f>
        <v>0</v>
      </c>
      <c r="Z136" s="19">
        <f>INDEX(Ponderation!$W:$AA,MATCH(Analyse!Z$8,Ponderation!$W:$W,0),MATCH(Analyse!$B$5,Ponderation!$W$2:$AA$2,0))*INDEX(DataBase!$1:$1048576,MATCH(Analyse!$F136,DataBase!$G:$G,0),MATCH(Analyse!Z$8,DataBase!$4:$4,0))</f>
        <v>0</v>
      </c>
      <c r="AA136" s="19">
        <f>INDEX(Ponderation!$W:$AA,MATCH(Analyse!AA$8,Ponderation!$W:$W,0),MATCH(Analyse!$B$5,Ponderation!$W$2:$AA$2,0))*INDEX(DataBase!$1:$1048576,MATCH(Analyse!$F136,DataBase!$G:$G,0),MATCH(Analyse!AA$8,DataBase!$4:$4,0))</f>
        <v>0</v>
      </c>
      <c r="AB136" s="19">
        <f>INDEX(Ponderation!$W:$AA,MATCH(Analyse!AB$8,Ponderation!$W:$W,0),MATCH(Analyse!$B$5,Ponderation!$W$2:$AA$2,0))*INDEX(DataBase!$1:$1048576,MATCH(Analyse!$F136,DataBase!$G:$G,0),MATCH(Analyse!AB$8,DataBase!$4:$4,0))</f>
        <v>10</v>
      </c>
      <c r="AC136" s="19">
        <f>INDEX(Ponderation!$W:$AA,MATCH(Analyse!AC$8,Ponderation!$W:$W,0),MATCH(Analyse!$B$5,Ponderation!$W$2:$AA$2,0))*INDEX(DataBase!$1:$1048576,MATCH(Analyse!$F136,DataBase!$G:$G,0),MATCH(Analyse!AC$8,DataBase!$4:$4,0))</f>
        <v>0</v>
      </c>
      <c r="AD136" s="19">
        <f>INDEX(Ponderation!$W:$AA,MATCH(Analyse!AD$8,Ponderation!$W:$W,0),MATCH(Analyse!$B$5,Ponderation!$W$2:$AA$2,0))*INDEX(DataBase!$1:$1048576,MATCH(Analyse!$F136,DataBase!$G:$G,0),MATCH(Analyse!AD$8,DataBase!$4:$4,0))</f>
        <v>30</v>
      </c>
      <c r="AE136" s="19">
        <f>INDEX(Ponderation!$W:$AA,MATCH(Analyse!AE$8,Ponderation!$W:$W,0),MATCH(Analyse!$B$5,Ponderation!$W$2:$AA$2,0))*INDEX(DataBase!$1:$1048576,MATCH(Analyse!$F136,DataBase!$G:$G,0),MATCH(Analyse!AE$8,DataBase!$4:$4,0))</f>
        <v>30</v>
      </c>
      <c r="AF136" s="19">
        <f>INDEX(Ponderation!$W:$AA,MATCH(Analyse!AF$8,Ponderation!$W:$W,0),MATCH(Analyse!$B$5,Ponderation!$W$2:$AA$2,0))*INDEX(DataBase!$1:$1048576,MATCH(Analyse!$F136,DataBase!$G:$G,0),MATCH(Analyse!AF$8,DataBase!$4:$4,0))</f>
        <v>0</v>
      </c>
      <c r="AG136" s="19">
        <f>INDEX(Ponderation!$W:$AA,MATCH(Analyse!AG$8,Ponderation!$W:$W,0),MATCH(Analyse!$B$5,Ponderation!$W$2:$AA$2,0))*INDEX(DataBase!$1:$1048576,MATCH(Analyse!$F136,DataBase!$G:$G,0),MATCH(Analyse!AG$8,DataBase!$4:$4,0))</f>
        <v>0</v>
      </c>
      <c r="AH136" s="19">
        <f>INDEX(Ponderation!$W:$AA,MATCH(Analyse!AH$8,Ponderation!$W:$W,0),MATCH(Analyse!$B$5,Ponderation!$W$2:$AA$2,0))*INDEX(DataBase!$1:$1048576,MATCH(Analyse!$F136,DataBase!$G:$G,0),MATCH(Analyse!AH$8,DataBase!$4:$4,0))</f>
        <v>0</v>
      </c>
      <c r="AI136" s="19">
        <f>INDEX(Ponderation!$W:$AA,MATCH(Analyse!AI$8,Ponderation!$W:$W,0),MATCH(Analyse!$B$5,Ponderation!$W$2:$AA$2,0))*INDEX(DataBase!$1:$1048576,MATCH(Analyse!$F136,DataBase!$G:$G,0),MATCH(Analyse!AI$8,DataBase!$4:$4,0))</f>
        <v>10</v>
      </c>
      <c r="AJ136" s="19">
        <f>INDEX(Ponderation!$W:$AA,MATCH(Analyse!AJ$8,Ponderation!$W:$W,0),MATCH(Analyse!$B$5,Ponderation!$W$2:$AA$2,0))*INDEX(DataBase!$1:$1048576,MATCH(Analyse!$F136,DataBase!$G:$G,0),MATCH(Analyse!AJ$8,DataBase!$4:$4,0))</f>
        <v>20</v>
      </c>
      <c r="AK136" s="19">
        <f>INDEX(Ponderation!$W:$AA,MATCH(Analyse!AK$8,Ponderation!$W:$W,0),MATCH(Analyse!$B$5,Ponderation!$W$2:$AA$2,0))*INDEX(DataBase!$1:$1048576,MATCH(Analyse!$F136,DataBase!$G:$G,0),MATCH(Analyse!AK$8,DataBase!$4:$4,0))</f>
        <v>0</v>
      </c>
      <c r="AL136" s="19">
        <f>INDEX(Ponderation!$W:$AA,MATCH(Analyse!AL$8,Ponderation!$W:$W,0),MATCH(Analyse!$B$5,Ponderation!$W$2:$AA$2,0))*INDEX(DataBase!$1:$1048576,MATCH(Analyse!$F136,DataBase!$G:$G,0),MATCH(Analyse!AL$8,DataBase!$4:$4,0))</f>
        <v>0</v>
      </c>
      <c r="AM136" s="19">
        <f>INDEX(Ponderation!$W:$AA,MATCH(Analyse!AM$8,Ponderation!$W:$W,0),MATCH(Analyse!$B$5,Ponderation!$W$2:$AA$2,0))*INDEX(DataBase!$1:$1048576,MATCH(Analyse!$F136,DataBase!$G:$G,0),MATCH(Analyse!AM$8,DataBase!$4:$4,0))</f>
        <v>20</v>
      </c>
      <c r="AN136" s="19">
        <f>INDEX(Ponderation!$W:$AA,MATCH(Analyse!AN$8,Ponderation!$W:$W,0),MATCH(Analyse!$B$5,Ponderation!$W$2:$AA$2,0))*INDEX(DataBase!$1:$1048576,MATCH(Analyse!$F136,DataBase!$G:$G,0),MATCH(Analyse!AN$8,DataBase!$4:$4,0))</f>
        <v>0</v>
      </c>
      <c r="AO136" s="19">
        <f>INDEX(Ponderation!$W:$AA,MATCH(Analyse!AO$8,Ponderation!$W:$W,0),MATCH(Analyse!$B$5,Ponderation!$W$2:$AA$2,0))*INDEX(DataBase!$1:$1048576,MATCH(Analyse!$F136,DataBase!$G:$G,0),MATCH(Analyse!AO$8,DataBase!$4:$4,0))</f>
        <v>0</v>
      </c>
      <c r="AP136" s="19">
        <f>INDEX(Ponderation!$W:$AA,MATCH(Analyse!AP$8,Ponderation!$W:$W,0),MATCH(Analyse!$B$5,Ponderation!$W$2:$AA$2,0))*INDEX(DataBase!$1:$1048576,MATCH(Analyse!$F136,DataBase!$G:$G,0),MATCH(Analyse!AP$8,DataBase!$4:$4,0))</f>
        <v>0</v>
      </c>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c r="AKX136" s="1"/>
      <c r="AKY136" s="1"/>
      <c r="AKZ136" s="1"/>
      <c r="ALA136" s="1"/>
      <c r="ALB136" s="1"/>
      <c r="ALC136" s="1"/>
      <c r="ALD136" s="1"/>
      <c r="ALE136" s="1"/>
      <c r="ALF136" s="1"/>
      <c r="ALG136" s="1"/>
      <c r="ALH136" s="1"/>
      <c r="ALI136" s="1"/>
      <c r="ALJ136" s="1"/>
      <c r="ALK136" s="1"/>
      <c r="ALL136" s="1"/>
      <c r="ALM136" s="1"/>
      <c r="ALN136" s="1"/>
      <c r="ALO136" s="1"/>
      <c r="ALP136" s="1"/>
      <c r="ALQ136" s="1"/>
      <c r="ALR136" s="1"/>
      <c r="ALS136" s="1"/>
      <c r="ALT136" s="1"/>
      <c r="ALU136" s="1"/>
      <c r="ALV136"/>
      <c r="ALW136"/>
      <c r="ALX136"/>
    </row>
    <row r="137" spans="1:1012" ht="18">
      <c r="A137" s="112" t="str">
        <f>DataBase!B133</f>
        <v>Dicentrarchus labrax</v>
      </c>
      <c r="B137" s="112" t="str">
        <f>DataBase!C133</f>
        <v>Catalase</v>
      </c>
      <c r="C137" s="112" t="str">
        <f>DataBase!D133</f>
        <v>Côtier</v>
      </c>
      <c r="D137" s="112" t="str">
        <f>DataBase!E133</f>
        <v>JM. Porcher</v>
      </c>
      <c r="E137" s="112" t="str">
        <f>DataBase!F133</f>
        <v>SEBIO</v>
      </c>
      <c r="F137" s="20" t="str">
        <f t="shared" si="2"/>
        <v>Dicentrarchus labrax Catalase</v>
      </c>
      <c r="G137" s="20">
        <f>_xlfn.RANK.EQ(H137,$H$9:$H$997,0)+COUNTIF(H$8:H136,H137)</f>
        <v>268</v>
      </c>
      <c r="H137" s="20">
        <f t="shared" si="3"/>
        <v>200</v>
      </c>
      <c r="I137" s="19">
        <f>INDEX(Ponderation!$W:$AA,MATCH(Analyse!I$8,Ponderation!$W:$W,0),MATCH(Analyse!$B$5,Ponderation!$W$2:$AA$2,0))*INDEX(DataBase!$1:$1048576,MATCH(Analyse!$F137,DataBase!$G:$G,0),MATCH(Analyse!I$8,DataBase!$4:$4,0))</f>
        <v>0</v>
      </c>
      <c r="J137" s="19">
        <f>INDEX(Ponderation!$W:$AA,MATCH(Analyse!J$8,Ponderation!$W:$W,0),MATCH(Analyse!$B$5,Ponderation!$W$2:$AA$2,0))*INDEX(DataBase!$1:$1048576,MATCH(Analyse!$F137,DataBase!$G:$G,0),MATCH(Analyse!J$8,DataBase!$4:$4,0))</f>
        <v>20</v>
      </c>
      <c r="K137" s="19">
        <f>INDEX(Ponderation!$W:$AA,MATCH(Analyse!K$8,Ponderation!$W:$W,0),MATCH(Analyse!$B$5,Ponderation!$W$2:$AA$2,0))*INDEX(DataBase!$1:$1048576,MATCH(Analyse!$F137,DataBase!$G:$G,0),MATCH(Analyse!K$8,DataBase!$4:$4,0))</f>
        <v>0</v>
      </c>
      <c r="L137" s="19">
        <f>INDEX(Ponderation!$W:$AA,MATCH(Analyse!L$8,Ponderation!$W:$W,0),MATCH(Analyse!$B$5,Ponderation!$W$2:$AA$2,0))*INDEX(DataBase!$1:$1048576,MATCH(Analyse!$F137,DataBase!$G:$G,0),MATCH(Analyse!L$8,DataBase!$4:$4,0))</f>
        <v>0</v>
      </c>
      <c r="M137" s="19">
        <f>INDEX(Ponderation!$W:$AA,MATCH(Analyse!M$8,Ponderation!$W:$W,0),MATCH(Analyse!$B$5,Ponderation!$W$2:$AA$2,0))*INDEX(DataBase!$1:$1048576,MATCH(Analyse!$F137,DataBase!$G:$G,0),MATCH(Analyse!M$8,DataBase!$4:$4,0))</f>
        <v>0</v>
      </c>
      <c r="N137" s="19">
        <f>INDEX(Ponderation!$W:$AA,MATCH(Analyse!N$8,Ponderation!$W:$W,0),MATCH(Analyse!$B$5,Ponderation!$W$2:$AA$2,0))*INDEX(DataBase!$1:$1048576,MATCH(Analyse!$F137,DataBase!$G:$G,0),MATCH(Analyse!N$8,DataBase!$4:$4,0))</f>
        <v>10</v>
      </c>
      <c r="O137" s="19">
        <f>INDEX(Ponderation!$W:$AA,MATCH(Analyse!O$8,Ponderation!$W:$W,0),MATCH(Analyse!$B$5,Ponderation!$W$2:$AA$2,0))*INDEX(DataBase!$1:$1048576,MATCH(Analyse!$F137,DataBase!$G:$G,0),MATCH(Analyse!O$8,DataBase!$4:$4,0))</f>
        <v>0</v>
      </c>
      <c r="P137" s="19">
        <f>INDEX(Ponderation!$W:$AA,MATCH(Analyse!P$8,Ponderation!$W:$W,0),MATCH(Analyse!$B$5,Ponderation!$W$2:$AA$2,0))*INDEX(DataBase!$1:$1048576,MATCH(Analyse!$F137,DataBase!$G:$G,0),MATCH(Analyse!P$8,DataBase!$4:$4,0))</f>
        <v>20</v>
      </c>
      <c r="Q137" s="19">
        <f>INDEX(Ponderation!$W:$AA,MATCH(Analyse!Q$8,Ponderation!$W:$W,0),MATCH(Analyse!$B$5,Ponderation!$W$2:$AA$2,0))*INDEX(DataBase!$1:$1048576,MATCH(Analyse!$F137,DataBase!$G:$G,0),MATCH(Analyse!Q$8,DataBase!$4:$4,0))</f>
        <v>0</v>
      </c>
      <c r="R137" s="19">
        <f>INDEX(Ponderation!$W:$AA,MATCH(Analyse!R$8,Ponderation!$W:$W,0),MATCH(Analyse!$B$5,Ponderation!$W$2:$AA$2,0))*INDEX(DataBase!$1:$1048576,MATCH(Analyse!$F137,DataBase!$G:$G,0),MATCH(Analyse!R$8,DataBase!$4:$4,0))</f>
        <v>30</v>
      </c>
      <c r="S137" s="19">
        <f>INDEX(Ponderation!$W:$AA,MATCH(Analyse!S$8,Ponderation!$W:$W,0),MATCH(Analyse!$B$5,Ponderation!$W$2:$AA$2,0))*INDEX(DataBase!$1:$1048576,MATCH(Analyse!$F137,DataBase!$G:$G,0),MATCH(Analyse!S$8,DataBase!$4:$4,0))</f>
        <v>0</v>
      </c>
      <c r="T137" s="19">
        <f>INDEX(Ponderation!$W:$AA,MATCH(Analyse!T$8,Ponderation!$W:$W,0),MATCH(Analyse!$B$5,Ponderation!$W$2:$AA$2,0))*INDEX(DataBase!$1:$1048576,MATCH(Analyse!$F137,DataBase!$G:$G,0),MATCH(Analyse!T$8,DataBase!$4:$4,0))</f>
        <v>0</v>
      </c>
      <c r="U137" s="19">
        <f>INDEX(Ponderation!$W:$AA,MATCH(Analyse!U$8,Ponderation!$W:$W,0),MATCH(Analyse!$B$5,Ponderation!$W$2:$AA$2,0))*INDEX(DataBase!$1:$1048576,MATCH(Analyse!$F137,DataBase!$G:$G,0),MATCH(Analyse!U$8,DataBase!$4:$4,0))</f>
        <v>0</v>
      </c>
      <c r="V137" s="19">
        <f>INDEX(Ponderation!$W:$AA,MATCH(Analyse!V$8,Ponderation!$W:$W,0),MATCH(Analyse!$B$5,Ponderation!$W$2:$AA$2,0))*INDEX(DataBase!$1:$1048576,MATCH(Analyse!$F137,DataBase!$G:$G,0),MATCH(Analyse!V$8,DataBase!$4:$4,0))</f>
        <v>0</v>
      </c>
      <c r="W137" s="19">
        <f>INDEX(Ponderation!$W:$AA,MATCH(Analyse!W$8,Ponderation!$W:$W,0),MATCH(Analyse!$B$5,Ponderation!$W$2:$AA$2,0))*INDEX(DataBase!$1:$1048576,MATCH(Analyse!$F137,DataBase!$G:$G,0),MATCH(Analyse!W$8,DataBase!$4:$4,0))</f>
        <v>0</v>
      </c>
      <c r="X137" s="19">
        <f>INDEX(Ponderation!$W:$AA,MATCH(Analyse!X$8,Ponderation!$W:$W,0),MATCH(Analyse!$B$5,Ponderation!$W$2:$AA$2,0))*INDEX(DataBase!$1:$1048576,MATCH(Analyse!$F137,DataBase!$G:$G,0),MATCH(Analyse!X$8,DataBase!$4:$4,0))</f>
        <v>0</v>
      </c>
      <c r="Y137" s="19">
        <f>INDEX(Ponderation!$W:$AA,MATCH(Analyse!Y$8,Ponderation!$W:$W,0),MATCH(Analyse!$B$5,Ponderation!$W$2:$AA$2,0))*INDEX(DataBase!$1:$1048576,MATCH(Analyse!$F137,DataBase!$G:$G,0),MATCH(Analyse!Y$8,DataBase!$4:$4,0))</f>
        <v>0</v>
      </c>
      <c r="Z137" s="19">
        <f>INDEX(Ponderation!$W:$AA,MATCH(Analyse!Z$8,Ponderation!$W:$W,0),MATCH(Analyse!$B$5,Ponderation!$W$2:$AA$2,0))*INDEX(DataBase!$1:$1048576,MATCH(Analyse!$F137,DataBase!$G:$G,0),MATCH(Analyse!Z$8,DataBase!$4:$4,0))</f>
        <v>0</v>
      </c>
      <c r="AA137" s="19">
        <f>INDEX(Ponderation!$W:$AA,MATCH(Analyse!AA$8,Ponderation!$W:$W,0),MATCH(Analyse!$B$5,Ponderation!$W$2:$AA$2,0))*INDEX(DataBase!$1:$1048576,MATCH(Analyse!$F137,DataBase!$G:$G,0),MATCH(Analyse!AA$8,DataBase!$4:$4,0))</f>
        <v>0</v>
      </c>
      <c r="AB137" s="19">
        <f>INDEX(Ponderation!$W:$AA,MATCH(Analyse!AB$8,Ponderation!$W:$W,0),MATCH(Analyse!$B$5,Ponderation!$W$2:$AA$2,0))*INDEX(DataBase!$1:$1048576,MATCH(Analyse!$F137,DataBase!$G:$G,0),MATCH(Analyse!AB$8,DataBase!$4:$4,0))</f>
        <v>10</v>
      </c>
      <c r="AC137" s="19">
        <f>INDEX(Ponderation!$W:$AA,MATCH(Analyse!AC$8,Ponderation!$W:$W,0),MATCH(Analyse!$B$5,Ponderation!$W$2:$AA$2,0))*INDEX(DataBase!$1:$1048576,MATCH(Analyse!$F137,DataBase!$G:$G,0),MATCH(Analyse!AC$8,DataBase!$4:$4,0))</f>
        <v>0</v>
      </c>
      <c r="AD137" s="19">
        <f>INDEX(Ponderation!$W:$AA,MATCH(Analyse!AD$8,Ponderation!$W:$W,0),MATCH(Analyse!$B$5,Ponderation!$W$2:$AA$2,0))*INDEX(DataBase!$1:$1048576,MATCH(Analyse!$F137,DataBase!$G:$G,0),MATCH(Analyse!AD$8,DataBase!$4:$4,0))</f>
        <v>30</v>
      </c>
      <c r="AE137" s="19">
        <f>INDEX(Ponderation!$W:$AA,MATCH(Analyse!AE$8,Ponderation!$W:$W,0),MATCH(Analyse!$B$5,Ponderation!$W$2:$AA$2,0))*INDEX(DataBase!$1:$1048576,MATCH(Analyse!$F137,DataBase!$G:$G,0),MATCH(Analyse!AE$8,DataBase!$4:$4,0))</f>
        <v>30</v>
      </c>
      <c r="AF137" s="19">
        <f>INDEX(Ponderation!$W:$AA,MATCH(Analyse!AF$8,Ponderation!$W:$W,0),MATCH(Analyse!$B$5,Ponderation!$W$2:$AA$2,0))*INDEX(DataBase!$1:$1048576,MATCH(Analyse!$F137,DataBase!$G:$G,0),MATCH(Analyse!AF$8,DataBase!$4:$4,0))</f>
        <v>0</v>
      </c>
      <c r="AG137" s="19">
        <f>INDEX(Ponderation!$W:$AA,MATCH(Analyse!AG$8,Ponderation!$W:$W,0),MATCH(Analyse!$B$5,Ponderation!$W$2:$AA$2,0))*INDEX(DataBase!$1:$1048576,MATCH(Analyse!$F137,DataBase!$G:$G,0),MATCH(Analyse!AG$8,DataBase!$4:$4,0))</f>
        <v>0</v>
      </c>
      <c r="AH137" s="19">
        <f>INDEX(Ponderation!$W:$AA,MATCH(Analyse!AH$8,Ponderation!$W:$W,0),MATCH(Analyse!$B$5,Ponderation!$W$2:$AA$2,0))*INDEX(DataBase!$1:$1048576,MATCH(Analyse!$F137,DataBase!$G:$G,0),MATCH(Analyse!AH$8,DataBase!$4:$4,0))</f>
        <v>0</v>
      </c>
      <c r="AI137" s="19">
        <f>INDEX(Ponderation!$W:$AA,MATCH(Analyse!AI$8,Ponderation!$W:$W,0),MATCH(Analyse!$B$5,Ponderation!$W$2:$AA$2,0))*INDEX(DataBase!$1:$1048576,MATCH(Analyse!$F137,DataBase!$G:$G,0),MATCH(Analyse!AI$8,DataBase!$4:$4,0))</f>
        <v>10</v>
      </c>
      <c r="AJ137" s="19">
        <f>INDEX(Ponderation!$W:$AA,MATCH(Analyse!AJ$8,Ponderation!$W:$W,0),MATCH(Analyse!$B$5,Ponderation!$W$2:$AA$2,0))*INDEX(DataBase!$1:$1048576,MATCH(Analyse!$F137,DataBase!$G:$G,0),MATCH(Analyse!AJ$8,DataBase!$4:$4,0))</f>
        <v>20</v>
      </c>
      <c r="AK137" s="19">
        <f>INDEX(Ponderation!$W:$AA,MATCH(Analyse!AK$8,Ponderation!$W:$W,0),MATCH(Analyse!$B$5,Ponderation!$W$2:$AA$2,0))*INDEX(DataBase!$1:$1048576,MATCH(Analyse!$F137,DataBase!$G:$G,0),MATCH(Analyse!AK$8,DataBase!$4:$4,0))</f>
        <v>0</v>
      </c>
      <c r="AL137" s="19">
        <f>INDEX(Ponderation!$W:$AA,MATCH(Analyse!AL$8,Ponderation!$W:$W,0),MATCH(Analyse!$B$5,Ponderation!$W$2:$AA$2,0))*INDEX(DataBase!$1:$1048576,MATCH(Analyse!$F137,DataBase!$G:$G,0),MATCH(Analyse!AL$8,DataBase!$4:$4,0))</f>
        <v>0</v>
      </c>
      <c r="AM137" s="19">
        <f>INDEX(Ponderation!$W:$AA,MATCH(Analyse!AM$8,Ponderation!$W:$W,0),MATCH(Analyse!$B$5,Ponderation!$W$2:$AA$2,0))*INDEX(DataBase!$1:$1048576,MATCH(Analyse!$F137,DataBase!$G:$G,0),MATCH(Analyse!AM$8,DataBase!$4:$4,0))</f>
        <v>20</v>
      </c>
      <c r="AN137" s="19">
        <f>INDEX(Ponderation!$W:$AA,MATCH(Analyse!AN$8,Ponderation!$W:$W,0),MATCH(Analyse!$B$5,Ponderation!$W$2:$AA$2,0))*INDEX(DataBase!$1:$1048576,MATCH(Analyse!$F137,DataBase!$G:$G,0),MATCH(Analyse!AN$8,DataBase!$4:$4,0))</f>
        <v>0</v>
      </c>
      <c r="AO137" s="19">
        <f>INDEX(Ponderation!$W:$AA,MATCH(Analyse!AO$8,Ponderation!$W:$W,0),MATCH(Analyse!$B$5,Ponderation!$W$2:$AA$2,0))*INDEX(DataBase!$1:$1048576,MATCH(Analyse!$F137,DataBase!$G:$G,0),MATCH(Analyse!AO$8,DataBase!$4:$4,0))</f>
        <v>0</v>
      </c>
      <c r="AP137" s="19">
        <f>INDEX(Ponderation!$W:$AA,MATCH(Analyse!AP$8,Ponderation!$W:$W,0),MATCH(Analyse!$B$5,Ponderation!$W$2:$AA$2,0))*INDEX(DataBase!$1:$1048576,MATCH(Analyse!$F137,DataBase!$G:$G,0),MATCH(Analyse!AP$8,DataBase!$4:$4,0))</f>
        <v>0</v>
      </c>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c r="AKX137" s="1"/>
      <c r="AKY137" s="1"/>
      <c r="AKZ137" s="1"/>
      <c r="ALA137" s="1"/>
      <c r="ALB137" s="1"/>
      <c r="ALC137" s="1"/>
      <c r="ALD137" s="1"/>
      <c r="ALE137" s="1"/>
      <c r="ALF137" s="1"/>
      <c r="ALG137" s="1"/>
      <c r="ALH137" s="1"/>
      <c r="ALI137" s="1"/>
      <c r="ALJ137" s="1"/>
      <c r="ALK137" s="1"/>
      <c r="ALL137" s="1"/>
      <c r="ALM137" s="1"/>
      <c r="ALN137" s="1"/>
      <c r="ALO137" s="1"/>
      <c r="ALP137" s="1"/>
      <c r="ALQ137" s="1"/>
      <c r="ALR137" s="1"/>
      <c r="ALS137" s="1"/>
      <c r="ALT137" s="1"/>
      <c r="ALU137" s="1"/>
      <c r="ALV137"/>
      <c r="ALW137"/>
      <c r="ALX137"/>
    </row>
    <row r="138" spans="1:1012" ht="18">
      <c r="A138" s="112" t="str">
        <f>DataBase!B134</f>
        <v>Gobius niger</v>
      </c>
      <c r="B138" s="112" t="str">
        <f>DataBase!C134</f>
        <v>Tbars</v>
      </c>
      <c r="C138" s="112" t="str">
        <f>DataBase!D134</f>
        <v>Transition</v>
      </c>
      <c r="D138" s="112" t="str">
        <f>DataBase!E134</f>
        <v>JM. Porcher</v>
      </c>
      <c r="E138" s="112" t="str">
        <f>DataBase!F134</f>
        <v>SEBIO</v>
      </c>
      <c r="F138" s="20" t="str">
        <f t="shared" ref="F138:F144" si="4">A138&amp;" "&amp;B138</f>
        <v>Gobius niger Tbars</v>
      </c>
      <c r="G138" s="20">
        <f>_xlfn.RANK.EQ(H138,$H$9:$H$997,0)+COUNTIF(H$8:H137,H138)</f>
        <v>325</v>
      </c>
      <c r="H138" s="20">
        <f t="shared" ref="H138:H157" si="5">SUM(I138:AP138)</f>
        <v>150</v>
      </c>
      <c r="I138" s="19">
        <f>INDEX(Ponderation!$W:$AA,MATCH(Analyse!I$8,Ponderation!$W:$W,0),MATCH(Analyse!$B$5,Ponderation!$W$2:$AA$2,0))*INDEX(DataBase!$1:$1048576,MATCH(Analyse!$F138,DataBase!$G:$G,0),MATCH(Analyse!I$8,DataBase!$4:$4,0))</f>
        <v>30</v>
      </c>
      <c r="J138" s="19">
        <f>INDEX(Ponderation!$W:$AA,MATCH(Analyse!J$8,Ponderation!$W:$W,0),MATCH(Analyse!$B$5,Ponderation!$W$2:$AA$2,0))*INDEX(DataBase!$1:$1048576,MATCH(Analyse!$F138,DataBase!$G:$G,0),MATCH(Analyse!J$8,DataBase!$4:$4,0))</f>
        <v>0</v>
      </c>
      <c r="K138" s="19">
        <f>INDEX(Ponderation!$W:$AA,MATCH(Analyse!K$8,Ponderation!$W:$W,0),MATCH(Analyse!$B$5,Ponderation!$W$2:$AA$2,0))*INDEX(DataBase!$1:$1048576,MATCH(Analyse!$F138,DataBase!$G:$G,0),MATCH(Analyse!K$8,DataBase!$4:$4,0))</f>
        <v>0</v>
      </c>
      <c r="L138" s="19">
        <f>INDEX(Ponderation!$W:$AA,MATCH(Analyse!L$8,Ponderation!$W:$W,0),MATCH(Analyse!$B$5,Ponderation!$W$2:$AA$2,0))*INDEX(DataBase!$1:$1048576,MATCH(Analyse!$F138,DataBase!$G:$G,0),MATCH(Analyse!L$8,DataBase!$4:$4,0))</f>
        <v>0</v>
      </c>
      <c r="M138" s="19">
        <f>INDEX(Ponderation!$W:$AA,MATCH(Analyse!M$8,Ponderation!$W:$W,0),MATCH(Analyse!$B$5,Ponderation!$W$2:$AA$2,0))*INDEX(DataBase!$1:$1048576,MATCH(Analyse!$F138,DataBase!$G:$G,0),MATCH(Analyse!M$8,DataBase!$4:$4,0))</f>
        <v>0</v>
      </c>
      <c r="N138" s="19">
        <f>INDEX(Ponderation!$W:$AA,MATCH(Analyse!N$8,Ponderation!$W:$W,0),MATCH(Analyse!$B$5,Ponderation!$W$2:$AA$2,0))*INDEX(DataBase!$1:$1048576,MATCH(Analyse!$F138,DataBase!$G:$G,0),MATCH(Analyse!N$8,DataBase!$4:$4,0))</f>
        <v>10</v>
      </c>
      <c r="O138" s="19">
        <f>INDEX(Ponderation!$W:$AA,MATCH(Analyse!O$8,Ponderation!$W:$W,0),MATCH(Analyse!$B$5,Ponderation!$W$2:$AA$2,0))*INDEX(DataBase!$1:$1048576,MATCH(Analyse!$F138,DataBase!$G:$G,0),MATCH(Analyse!O$8,DataBase!$4:$4,0))</f>
        <v>0</v>
      </c>
      <c r="P138" s="19">
        <f>INDEX(Ponderation!$W:$AA,MATCH(Analyse!P$8,Ponderation!$W:$W,0),MATCH(Analyse!$B$5,Ponderation!$W$2:$AA$2,0))*INDEX(DataBase!$1:$1048576,MATCH(Analyse!$F138,DataBase!$G:$G,0),MATCH(Analyse!P$8,DataBase!$4:$4,0))</f>
        <v>20</v>
      </c>
      <c r="Q138" s="19">
        <f>INDEX(Ponderation!$W:$AA,MATCH(Analyse!Q$8,Ponderation!$W:$W,0),MATCH(Analyse!$B$5,Ponderation!$W$2:$AA$2,0))*INDEX(DataBase!$1:$1048576,MATCH(Analyse!$F138,DataBase!$G:$G,0),MATCH(Analyse!Q$8,DataBase!$4:$4,0))</f>
        <v>0</v>
      </c>
      <c r="R138" s="19">
        <f>INDEX(Ponderation!$W:$AA,MATCH(Analyse!R$8,Ponderation!$W:$W,0),MATCH(Analyse!$B$5,Ponderation!$W$2:$AA$2,0))*INDEX(DataBase!$1:$1048576,MATCH(Analyse!$F138,DataBase!$G:$G,0),MATCH(Analyse!R$8,DataBase!$4:$4,0))</f>
        <v>30</v>
      </c>
      <c r="S138" s="19">
        <f>INDEX(Ponderation!$W:$AA,MATCH(Analyse!S$8,Ponderation!$W:$W,0),MATCH(Analyse!$B$5,Ponderation!$W$2:$AA$2,0))*INDEX(DataBase!$1:$1048576,MATCH(Analyse!$F138,DataBase!$G:$G,0),MATCH(Analyse!S$8,DataBase!$4:$4,0))</f>
        <v>0</v>
      </c>
      <c r="T138" s="19">
        <f>INDEX(Ponderation!$W:$AA,MATCH(Analyse!T$8,Ponderation!$W:$W,0),MATCH(Analyse!$B$5,Ponderation!$W$2:$AA$2,0))*INDEX(DataBase!$1:$1048576,MATCH(Analyse!$F138,DataBase!$G:$G,0),MATCH(Analyse!T$8,DataBase!$4:$4,0))</f>
        <v>0</v>
      </c>
      <c r="U138" s="19">
        <f>INDEX(Ponderation!$W:$AA,MATCH(Analyse!U$8,Ponderation!$W:$W,0),MATCH(Analyse!$B$5,Ponderation!$W$2:$AA$2,0))*INDEX(DataBase!$1:$1048576,MATCH(Analyse!$F138,DataBase!$G:$G,0),MATCH(Analyse!U$8,DataBase!$4:$4,0))</f>
        <v>0</v>
      </c>
      <c r="V138" s="19">
        <f>INDEX(Ponderation!$W:$AA,MATCH(Analyse!V$8,Ponderation!$W:$W,0),MATCH(Analyse!$B$5,Ponderation!$W$2:$AA$2,0))*INDEX(DataBase!$1:$1048576,MATCH(Analyse!$F138,DataBase!$G:$G,0),MATCH(Analyse!V$8,DataBase!$4:$4,0))</f>
        <v>0</v>
      </c>
      <c r="W138" s="19">
        <f>INDEX(Ponderation!$W:$AA,MATCH(Analyse!W$8,Ponderation!$W:$W,0),MATCH(Analyse!$B$5,Ponderation!$W$2:$AA$2,0))*INDEX(DataBase!$1:$1048576,MATCH(Analyse!$F138,DataBase!$G:$G,0),MATCH(Analyse!W$8,DataBase!$4:$4,0))</f>
        <v>0</v>
      </c>
      <c r="X138" s="19">
        <f>INDEX(Ponderation!$W:$AA,MATCH(Analyse!X$8,Ponderation!$W:$W,0),MATCH(Analyse!$B$5,Ponderation!$W$2:$AA$2,0))*INDEX(DataBase!$1:$1048576,MATCH(Analyse!$F138,DataBase!$G:$G,0),MATCH(Analyse!X$8,DataBase!$4:$4,0))</f>
        <v>0</v>
      </c>
      <c r="Y138" s="19">
        <f>INDEX(Ponderation!$W:$AA,MATCH(Analyse!Y$8,Ponderation!$W:$W,0),MATCH(Analyse!$B$5,Ponderation!$W$2:$AA$2,0))*INDEX(DataBase!$1:$1048576,MATCH(Analyse!$F138,DataBase!$G:$G,0),MATCH(Analyse!Y$8,DataBase!$4:$4,0))</f>
        <v>0</v>
      </c>
      <c r="Z138" s="19">
        <f>INDEX(Ponderation!$W:$AA,MATCH(Analyse!Z$8,Ponderation!$W:$W,0),MATCH(Analyse!$B$5,Ponderation!$W$2:$AA$2,0))*INDEX(DataBase!$1:$1048576,MATCH(Analyse!$F138,DataBase!$G:$G,0),MATCH(Analyse!Z$8,DataBase!$4:$4,0))</f>
        <v>0</v>
      </c>
      <c r="AA138" s="19">
        <f>INDEX(Ponderation!$W:$AA,MATCH(Analyse!AA$8,Ponderation!$W:$W,0),MATCH(Analyse!$B$5,Ponderation!$W$2:$AA$2,0))*INDEX(DataBase!$1:$1048576,MATCH(Analyse!$F138,DataBase!$G:$G,0),MATCH(Analyse!AA$8,DataBase!$4:$4,0))</f>
        <v>10</v>
      </c>
      <c r="AB138" s="19">
        <f>INDEX(Ponderation!$W:$AA,MATCH(Analyse!AB$8,Ponderation!$W:$W,0),MATCH(Analyse!$B$5,Ponderation!$W$2:$AA$2,0))*INDEX(DataBase!$1:$1048576,MATCH(Analyse!$F138,DataBase!$G:$G,0),MATCH(Analyse!AB$8,DataBase!$4:$4,0))</f>
        <v>0</v>
      </c>
      <c r="AC138" s="19">
        <f>INDEX(Ponderation!$W:$AA,MATCH(Analyse!AC$8,Ponderation!$W:$W,0),MATCH(Analyse!$B$5,Ponderation!$W$2:$AA$2,0))*INDEX(DataBase!$1:$1048576,MATCH(Analyse!$F138,DataBase!$G:$G,0),MATCH(Analyse!AC$8,DataBase!$4:$4,0))</f>
        <v>0</v>
      </c>
      <c r="AD138" s="19">
        <f>INDEX(Ponderation!$W:$AA,MATCH(Analyse!AD$8,Ponderation!$W:$W,0),MATCH(Analyse!$B$5,Ponderation!$W$2:$AA$2,0))*INDEX(DataBase!$1:$1048576,MATCH(Analyse!$F138,DataBase!$G:$G,0),MATCH(Analyse!AD$8,DataBase!$4:$4,0))</f>
        <v>0</v>
      </c>
      <c r="AE138" s="19">
        <f>INDEX(Ponderation!$W:$AA,MATCH(Analyse!AE$8,Ponderation!$W:$W,0),MATCH(Analyse!$B$5,Ponderation!$W$2:$AA$2,0))*INDEX(DataBase!$1:$1048576,MATCH(Analyse!$F138,DataBase!$G:$G,0),MATCH(Analyse!AE$8,DataBase!$4:$4,0))</f>
        <v>0</v>
      </c>
      <c r="AF138" s="19">
        <f>INDEX(Ponderation!$W:$AA,MATCH(Analyse!AF$8,Ponderation!$W:$W,0),MATCH(Analyse!$B$5,Ponderation!$W$2:$AA$2,0))*INDEX(DataBase!$1:$1048576,MATCH(Analyse!$F138,DataBase!$G:$G,0),MATCH(Analyse!AF$8,DataBase!$4:$4,0))</f>
        <v>0</v>
      </c>
      <c r="AG138" s="19">
        <f>INDEX(Ponderation!$W:$AA,MATCH(Analyse!AG$8,Ponderation!$W:$W,0),MATCH(Analyse!$B$5,Ponderation!$W$2:$AA$2,0))*INDEX(DataBase!$1:$1048576,MATCH(Analyse!$F138,DataBase!$G:$G,0),MATCH(Analyse!AG$8,DataBase!$4:$4,0))</f>
        <v>0</v>
      </c>
      <c r="AH138" s="19">
        <f>INDEX(Ponderation!$W:$AA,MATCH(Analyse!AH$8,Ponderation!$W:$W,0),MATCH(Analyse!$B$5,Ponderation!$W$2:$AA$2,0))*INDEX(DataBase!$1:$1048576,MATCH(Analyse!$F138,DataBase!$G:$G,0),MATCH(Analyse!AH$8,DataBase!$4:$4,0))</f>
        <v>0</v>
      </c>
      <c r="AI138" s="19">
        <f>INDEX(Ponderation!$W:$AA,MATCH(Analyse!AI$8,Ponderation!$W:$W,0),MATCH(Analyse!$B$5,Ponderation!$W$2:$AA$2,0))*INDEX(DataBase!$1:$1048576,MATCH(Analyse!$F138,DataBase!$G:$G,0),MATCH(Analyse!AI$8,DataBase!$4:$4,0))</f>
        <v>10</v>
      </c>
      <c r="AJ138" s="19">
        <f>INDEX(Ponderation!$W:$AA,MATCH(Analyse!AJ$8,Ponderation!$W:$W,0),MATCH(Analyse!$B$5,Ponderation!$W$2:$AA$2,0))*INDEX(DataBase!$1:$1048576,MATCH(Analyse!$F138,DataBase!$G:$G,0),MATCH(Analyse!AJ$8,DataBase!$4:$4,0))</f>
        <v>20</v>
      </c>
      <c r="AK138" s="19">
        <f>INDEX(Ponderation!$W:$AA,MATCH(Analyse!AK$8,Ponderation!$W:$W,0),MATCH(Analyse!$B$5,Ponderation!$W$2:$AA$2,0))*INDEX(DataBase!$1:$1048576,MATCH(Analyse!$F138,DataBase!$G:$G,0),MATCH(Analyse!AK$8,DataBase!$4:$4,0))</f>
        <v>0</v>
      </c>
      <c r="AL138" s="19">
        <f>INDEX(Ponderation!$W:$AA,MATCH(Analyse!AL$8,Ponderation!$W:$W,0),MATCH(Analyse!$B$5,Ponderation!$W$2:$AA$2,0))*INDEX(DataBase!$1:$1048576,MATCH(Analyse!$F138,DataBase!$G:$G,0),MATCH(Analyse!AL$8,DataBase!$4:$4,0))</f>
        <v>0</v>
      </c>
      <c r="AM138" s="19">
        <f>INDEX(Ponderation!$W:$AA,MATCH(Analyse!AM$8,Ponderation!$W:$W,0),MATCH(Analyse!$B$5,Ponderation!$W$2:$AA$2,0))*INDEX(DataBase!$1:$1048576,MATCH(Analyse!$F138,DataBase!$G:$G,0),MATCH(Analyse!AM$8,DataBase!$4:$4,0))</f>
        <v>20</v>
      </c>
      <c r="AN138" s="19">
        <f>INDEX(Ponderation!$W:$AA,MATCH(Analyse!AN$8,Ponderation!$W:$W,0),MATCH(Analyse!$B$5,Ponderation!$W$2:$AA$2,0))*INDEX(DataBase!$1:$1048576,MATCH(Analyse!$F138,DataBase!$G:$G,0),MATCH(Analyse!AN$8,DataBase!$4:$4,0))</f>
        <v>0</v>
      </c>
      <c r="AO138" s="19">
        <f>INDEX(Ponderation!$W:$AA,MATCH(Analyse!AO$8,Ponderation!$W:$W,0),MATCH(Analyse!$B$5,Ponderation!$W$2:$AA$2,0))*INDEX(DataBase!$1:$1048576,MATCH(Analyse!$F138,DataBase!$G:$G,0),MATCH(Analyse!AO$8,DataBase!$4:$4,0))</f>
        <v>0</v>
      </c>
      <c r="AP138" s="19">
        <f>INDEX(Ponderation!$W:$AA,MATCH(Analyse!AP$8,Ponderation!$W:$W,0),MATCH(Analyse!$B$5,Ponderation!$W$2:$AA$2,0))*INDEX(DataBase!$1:$1048576,MATCH(Analyse!$F138,DataBase!$G:$G,0),MATCH(Analyse!AP$8,DataBase!$4:$4,0))</f>
        <v>0</v>
      </c>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c r="JL138" s="1"/>
      <c r="JM138" s="1"/>
      <c r="JN138" s="1"/>
      <c r="JO138" s="1"/>
      <c r="JP138" s="1"/>
      <c r="JQ138" s="1"/>
      <c r="JR138" s="1"/>
      <c r="JS138" s="1"/>
      <c r="JT138" s="1"/>
      <c r="JU138" s="1"/>
      <c r="JV138" s="1"/>
      <c r="JW138" s="1"/>
      <c r="JX138" s="1"/>
      <c r="JY138" s="1"/>
      <c r="JZ138" s="1"/>
      <c r="KA138" s="1"/>
      <c r="KB138" s="1"/>
      <c r="KC138" s="1"/>
      <c r="KD138" s="1"/>
      <c r="KE138" s="1"/>
      <c r="KF138" s="1"/>
      <c r="KG138" s="1"/>
      <c r="KH138" s="1"/>
      <c r="KI138" s="1"/>
      <c r="KJ138" s="1"/>
      <c r="KK138" s="1"/>
      <c r="KL138" s="1"/>
      <c r="KM138" s="1"/>
      <c r="KN138" s="1"/>
      <c r="KO138" s="1"/>
      <c r="KP138" s="1"/>
      <c r="KQ138" s="1"/>
      <c r="KR138" s="1"/>
      <c r="KS138" s="1"/>
      <c r="KT138" s="1"/>
      <c r="KU138" s="1"/>
      <c r="KV138" s="1"/>
      <c r="KW138" s="1"/>
      <c r="KX138" s="1"/>
      <c r="KY138" s="1"/>
      <c r="KZ138" s="1"/>
      <c r="LA138" s="1"/>
      <c r="LB138" s="1"/>
      <c r="LC138" s="1"/>
      <c r="LD138" s="1"/>
      <c r="LE138" s="1"/>
      <c r="LF138" s="1"/>
      <c r="LG138" s="1"/>
      <c r="LH138" s="1"/>
      <c r="LI138" s="1"/>
      <c r="LJ138" s="1"/>
      <c r="LK138" s="1"/>
      <c r="LL138" s="1"/>
      <c r="LM138" s="1"/>
      <c r="LN138" s="1"/>
      <c r="LO138" s="1"/>
      <c r="LP138" s="1"/>
      <c r="LQ138" s="1"/>
      <c r="LR138" s="1"/>
      <c r="LS138" s="1"/>
      <c r="LT138" s="1"/>
      <c r="LU138" s="1"/>
      <c r="LV138" s="1"/>
      <c r="LW138" s="1"/>
      <c r="LX138" s="1"/>
      <c r="LY138" s="1"/>
      <c r="LZ138" s="1"/>
      <c r="MA138" s="1"/>
      <c r="MB138" s="1"/>
      <c r="MC138" s="1"/>
      <c r="MD138" s="1"/>
      <c r="ME138" s="1"/>
      <c r="MF138" s="1"/>
      <c r="MG138" s="1"/>
      <c r="MH138" s="1"/>
      <c r="MI138" s="1"/>
      <c r="MJ138" s="1"/>
      <c r="MK138" s="1"/>
      <c r="ML138" s="1"/>
      <c r="MM138" s="1"/>
      <c r="MN138" s="1"/>
      <c r="MO138" s="1"/>
      <c r="MP138" s="1"/>
      <c r="MQ138" s="1"/>
      <c r="MR138" s="1"/>
      <c r="MS138" s="1"/>
      <c r="MT138" s="1"/>
      <c r="MU138" s="1"/>
      <c r="MV138" s="1"/>
      <c r="MW138" s="1"/>
      <c r="MX138" s="1"/>
      <c r="MY138" s="1"/>
      <c r="MZ138" s="1"/>
      <c r="NA138" s="1"/>
      <c r="NB138" s="1"/>
      <c r="NC138" s="1"/>
      <c r="ND138" s="1"/>
      <c r="NE138" s="1"/>
      <c r="NF138" s="1"/>
      <c r="NG138" s="1"/>
      <c r="NH138" s="1"/>
      <c r="NI138" s="1"/>
      <c r="NJ138" s="1"/>
      <c r="NK138" s="1"/>
      <c r="NL138" s="1"/>
      <c r="NM138" s="1"/>
      <c r="NN138" s="1"/>
      <c r="NO138" s="1"/>
      <c r="NP138" s="1"/>
      <c r="NQ138" s="1"/>
      <c r="NR138" s="1"/>
      <c r="NS138" s="1"/>
      <c r="NT138" s="1"/>
      <c r="NU138" s="1"/>
      <c r="NV138" s="1"/>
      <c r="NW138" s="1"/>
      <c r="NX138" s="1"/>
      <c r="NY138" s="1"/>
      <c r="NZ138" s="1"/>
      <c r="OA138" s="1"/>
      <c r="OB138" s="1"/>
      <c r="OC138" s="1"/>
      <c r="OD138" s="1"/>
      <c r="OE138" s="1"/>
      <c r="OF138" s="1"/>
      <c r="OG138" s="1"/>
      <c r="OH138" s="1"/>
      <c r="OI138" s="1"/>
      <c r="OJ138" s="1"/>
      <c r="OK138" s="1"/>
      <c r="OL138" s="1"/>
      <c r="OM138" s="1"/>
      <c r="ON138" s="1"/>
      <c r="OO138" s="1"/>
      <c r="OP138" s="1"/>
      <c r="OQ138" s="1"/>
      <c r="OR138" s="1"/>
      <c r="OS138" s="1"/>
      <c r="OT138" s="1"/>
      <c r="OU138" s="1"/>
      <c r="OV138" s="1"/>
      <c r="OW138" s="1"/>
      <c r="OX138" s="1"/>
      <c r="OY138" s="1"/>
      <c r="OZ138" s="1"/>
      <c r="PA138" s="1"/>
      <c r="PB138" s="1"/>
      <c r="PC138" s="1"/>
      <c r="PD138" s="1"/>
      <c r="PE138" s="1"/>
      <c r="PF138" s="1"/>
      <c r="PG138" s="1"/>
      <c r="PH138" s="1"/>
      <c r="PI138" s="1"/>
      <c r="PJ138" s="1"/>
      <c r="PK138" s="1"/>
      <c r="PL138" s="1"/>
      <c r="PM138" s="1"/>
      <c r="PN138" s="1"/>
      <c r="PO138" s="1"/>
      <c r="PP138" s="1"/>
      <c r="PQ138" s="1"/>
      <c r="PR138" s="1"/>
      <c r="PS138" s="1"/>
      <c r="PT138" s="1"/>
      <c r="PU138" s="1"/>
      <c r="PV138" s="1"/>
      <c r="PW138" s="1"/>
      <c r="PX138" s="1"/>
      <c r="PY138" s="1"/>
      <c r="PZ138" s="1"/>
      <c r="QA138" s="1"/>
      <c r="QB138" s="1"/>
      <c r="QC138" s="1"/>
      <c r="QD138" s="1"/>
      <c r="QE138" s="1"/>
      <c r="QF138" s="1"/>
      <c r="QG138" s="1"/>
      <c r="QH138" s="1"/>
      <c r="QI138" s="1"/>
      <c r="QJ138" s="1"/>
      <c r="QK138" s="1"/>
      <c r="QL138" s="1"/>
      <c r="QM138" s="1"/>
      <c r="QN138" s="1"/>
      <c r="QO138" s="1"/>
      <c r="QP138" s="1"/>
      <c r="QQ138" s="1"/>
      <c r="QR138" s="1"/>
      <c r="QS138" s="1"/>
      <c r="QT138" s="1"/>
      <c r="QU138" s="1"/>
      <c r="QV138" s="1"/>
      <c r="QW138" s="1"/>
      <c r="QX138" s="1"/>
      <c r="QY138" s="1"/>
      <c r="QZ138" s="1"/>
      <c r="RA138" s="1"/>
      <c r="RB138" s="1"/>
      <c r="RC138" s="1"/>
      <c r="RD138" s="1"/>
      <c r="RE138" s="1"/>
      <c r="RF138" s="1"/>
      <c r="RG138" s="1"/>
      <c r="RH138" s="1"/>
      <c r="RI138" s="1"/>
      <c r="RJ138" s="1"/>
      <c r="RK138" s="1"/>
      <c r="RL138" s="1"/>
      <c r="RM138" s="1"/>
      <c r="RN138" s="1"/>
      <c r="RO138" s="1"/>
      <c r="RP138" s="1"/>
      <c r="RQ138" s="1"/>
      <c r="RR138" s="1"/>
      <c r="RS138" s="1"/>
      <c r="RT138" s="1"/>
      <c r="RU138" s="1"/>
      <c r="RV138" s="1"/>
      <c r="RW138" s="1"/>
      <c r="RX138" s="1"/>
      <c r="RY138" s="1"/>
      <c r="RZ138" s="1"/>
      <c r="SA138" s="1"/>
      <c r="SB138" s="1"/>
      <c r="SC138" s="1"/>
      <c r="SD138" s="1"/>
      <c r="SE138" s="1"/>
      <c r="SF138" s="1"/>
      <c r="SG138" s="1"/>
      <c r="SH138" s="1"/>
      <c r="SI138" s="1"/>
      <c r="SJ138" s="1"/>
      <c r="SK138" s="1"/>
      <c r="SL138" s="1"/>
      <c r="SM138" s="1"/>
      <c r="SN138" s="1"/>
      <c r="SO138" s="1"/>
      <c r="SP138" s="1"/>
      <c r="SQ138" s="1"/>
      <c r="SR138" s="1"/>
      <c r="SS138" s="1"/>
      <c r="ST138" s="1"/>
      <c r="SU138" s="1"/>
      <c r="SV138" s="1"/>
      <c r="SW138" s="1"/>
      <c r="SX138" s="1"/>
      <c r="SY138" s="1"/>
      <c r="SZ138" s="1"/>
      <c r="TA138" s="1"/>
      <c r="TB138" s="1"/>
      <c r="TC138" s="1"/>
      <c r="TD138" s="1"/>
      <c r="TE138" s="1"/>
      <c r="TF138" s="1"/>
      <c r="TG138" s="1"/>
      <c r="TH138" s="1"/>
      <c r="TI138" s="1"/>
      <c r="TJ138" s="1"/>
      <c r="TK138" s="1"/>
      <c r="TL138" s="1"/>
      <c r="TM138" s="1"/>
      <c r="TN138" s="1"/>
      <c r="TO138" s="1"/>
      <c r="TP138" s="1"/>
      <c r="TQ138" s="1"/>
      <c r="TR138" s="1"/>
      <c r="TS138" s="1"/>
      <c r="TT138" s="1"/>
      <c r="TU138" s="1"/>
      <c r="TV138" s="1"/>
      <c r="TW138" s="1"/>
      <c r="TX138" s="1"/>
      <c r="TY138" s="1"/>
      <c r="TZ138" s="1"/>
      <c r="UA138" s="1"/>
      <c r="UB138" s="1"/>
      <c r="UC138" s="1"/>
      <c r="UD138" s="1"/>
      <c r="UE138" s="1"/>
      <c r="UF138" s="1"/>
      <c r="UG138" s="1"/>
      <c r="UH138" s="1"/>
      <c r="UI138" s="1"/>
      <c r="UJ138" s="1"/>
      <c r="UK138" s="1"/>
      <c r="UL138" s="1"/>
      <c r="UM138" s="1"/>
      <c r="UN138" s="1"/>
      <c r="UO138" s="1"/>
      <c r="UP138" s="1"/>
      <c r="UQ138" s="1"/>
      <c r="UR138" s="1"/>
      <c r="US138" s="1"/>
      <c r="UT138" s="1"/>
      <c r="UU138" s="1"/>
      <c r="UV138" s="1"/>
      <c r="UW138" s="1"/>
      <c r="UX138" s="1"/>
      <c r="UY138" s="1"/>
      <c r="UZ138" s="1"/>
      <c r="VA138" s="1"/>
      <c r="VB138" s="1"/>
      <c r="VC138" s="1"/>
      <c r="VD138" s="1"/>
      <c r="VE138" s="1"/>
      <c r="VF138" s="1"/>
      <c r="VG138" s="1"/>
      <c r="VH138" s="1"/>
      <c r="VI138" s="1"/>
      <c r="VJ138" s="1"/>
      <c r="VK138" s="1"/>
      <c r="VL138" s="1"/>
      <c r="VM138" s="1"/>
      <c r="VN138" s="1"/>
      <c r="VO138" s="1"/>
      <c r="VP138" s="1"/>
      <c r="VQ138" s="1"/>
      <c r="VR138" s="1"/>
      <c r="VS138" s="1"/>
      <c r="VT138" s="1"/>
      <c r="VU138" s="1"/>
      <c r="VV138" s="1"/>
      <c r="VW138" s="1"/>
      <c r="VX138" s="1"/>
      <c r="VY138" s="1"/>
      <c r="VZ138" s="1"/>
      <c r="WA138" s="1"/>
      <c r="WB138" s="1"/>
      <c r="WC138" s="1"/>
      <c r="WD138" s="1"/>
      <c r="WE138" s="1"/>
      <c r="WF138" s="1"/>
      <c r="WG138" s="1"/>
      <c r="WH138" s="1"/>
      <c r="WI138" s="1"/>
      <c r="WJ138" s="1"/>
      <c r="WK138" s="1"/>
      <c r="WL138" s="1"/>
      <c r="WM138" s="1"/>
      <c r="WN138" s="1"/>
      <c r="WO138" s="1"/>
      <c r="WP138" s="1"/>
      <c r="WQ138" s="1"/>
      <c r="WR138" s="1"/>
      <c r="WS138" s="1"/>
      <c r="WT138" s="1"/>
      <c r="WU138" s="1"/>
      <c r="WV138" s="1"/>
      <c r="WW138" s="1"/>
      <c r="WX138" s="1"/>
      <c r="WY138" s="1"/>
      <c r="WZ138" s="1"/>
      <c r="XA138" s="1"/>
      <c r="XB138" s="1"/>
      <c r="XC138" s="1"/>
      <c r="XD138" s="1"/>
      <c r="XE138" s="1"/>
      <c r="XF138" s="1"/>
      <c r="XG138" s="1"/>
      <c r="XH138" s="1"/>
      <c r="XI138" s="1"/>
      <c r="XJ138" s="1"/>
      <c r="XK138" s="1"/>
      <c r="XL138" s="1"/>
      <c r="XM138" s="1"/>
      <c r="XN138" s="1"/>
      <c r="XO138" s="1"/>
      <c r="XP138" s="1"/>
      <c r="XQ138" s="1"/>
      <c r="XR138" s="1"/>
      <c r="XS138" s="1"/>
      <c r="XT138" s="1"/>
      <c r="XU138" s="1"/>
      <c r="XV138" s="1"/>
      <c r="XW138" s="1"/>
      <c r="XX138" s="1"/>
      <c r="XY138" s="1"/>
      <c r="XZ138" s="1"/>
      <c r="YA138" s="1"/>
      <c r="YB138" s="1"/>
      <c r="YC138" s="1"/>
      <c r="YD138" s="1"/>
      <c r="YE138" s="1"/>
      <c r="YF138" s="1"/>
      <c r="YG138" s="1"/>
      <c r="YH138" s="1"/>
      <c r="YI138" s="1"/>
      <c r="YJ138" s="1"/>
      <c r="YK138" s="1"/>
      <c r="YL138" s="1"/>
      <c r="YM138" s="1"/>
      <c r="YN138" s="1"/>
      <c r="YO138" s="1"/>
      <c r="YP138" s="1"/>
      <c r="YQ138" s="1"/>
      <c r="YR138" s="1"/>
      <c r="YS138" s="1"/>
      <c r="YT138" s="1"/>
      <c r="YU138" s="1"/>
      <c r="YV138" s="1"/>
      <c r="YW138" s="1"/>
      <c r="YX138" s="1"/>
      <c r="YY138" s="1"/>
      <c r="YZ138" s="1"/>
      <c r="ZA138" s="1"/>
      <c r="ZB138" s="1"/>
      <c r="ZC138" s="1"/>
      <c r="ZD138" s="1"/>
      <c r="ZE138" s="1"/>
      <c r="ZF138" s="1"/>
      <c r="ZG138" s="1"/>
      <c r="ZH138" s="1"/>
      <c r="ZI138" s="1"/>
      <c r="ZJ138" s="1"/>
      <c r="ZK138" s="1"/>
      <c r="ZL138" s="1"/>
      <c r="ZM138" s="1"/>
      <c r="ZN138" s="1"/>
      <c r="ZO138" s="1"/>
      <c r="ZP138" s="1"/>
      <c r="ZQ138" s="1"/>
      <c r="ZR138" s="1"/>
      <c r="ZS138" s="1"/>
      <c r="ZT138" s="1"/>
      <c r="ZU138" s="1"/>
      <c r="ZV138" s="1"/>
      <c r="ZW138" s="1"/>
      <c r="ZX138" s="1"/>
      <c r="ZY138" s="1"/>
      <c r="ZZ138" s="1"/>
      <c r="AAA138" s="1"/>
      <c r="AAB138" s="1"/>
      <c r="AAC138" s="1"/>
      <c r="AAD138" s="1"/>
      <c r="AAE138" s="1"/>
      <c r="AAF138" s="1"/>
      <c r="AAG138" s="1"/>
      <c r="AAH138" s="1"/>
      <c r="AAI138" s="1"/>
      <c r="AAJ138" s="1"/>
      <c r="AAK138" s="1"/>
      <c r="AAL138" s="1"/>
      <c r="AAM138" s="1"/>
      <c r="AAN138" s="1"/>
      <c r="AAO138" s="1"/>
      <c r="AAP138" s="1"/>
      <c r="AAQ138" s="1"/>
      <c r="AAR138" s="1"/>
      <c r="AAS138" s="1"/>
      <c r="AAT138" s="1"/>
      <c r="AAU138" s="1"/>
      <c r="AAV138" s="1"/>
      <c r="AAW138" s="1"/>
      <c r="AAX138" s="1"/>
      <c r="AAY138" s="1"/>
      <c r="AAZ138" s="1"/>
      <c r="ABA138" s="1"/>
      <c r="ABB138" s="1"/>
      <c r="ABC138" s="1"/>
      <c r="ABD138" s="1"/>
      <c r="ABE138" s="1"/>
      <c r="ABF138" s="1"/>
      <c r="ABG138" s="1"/>
      <c r="ABH138" s="1"/>
      <c r="ABI138" s="1"/>
      <c r="ABJ138" s="1"/>
      <c r="ABK138" s="1"/>
      <c r="ABL138" s="1"/>
      <c r="ABM138" s="1"/>
      <c r="ABN138" s="1"/>
      <c r="ABO138" s="1"/>
      <c r="ABP138" s="1"/>
      <c r="ABQ138" s="1"/>
      <c r="ABR138" s="1"/>
      <c r="ABS138" s="1"/>
      <c r="ABT138" s="1"/>
      <c r="ABU138" s="1"/>
      <c r="ABV138" s="1"/>
      <c r="ABW138" s="1"/>
      <c r="ABX138" s="1"/>
      <c r="ABY138" s="1"/>
      <c r="ABZ138" s="1"/>
      <c r="ACA138" s="1"/>
      <c r="ACB138" s="1"/>
      <c r="ACC138" s="1"/>
      <c r="ACD138" s="1"/>
      <c r="ACE138" s="1"/>
      <c r="ACF138" s="1"/>
      <c r="ACG138" s="1"/>
      <c r="ACH138" s="1"/>
      <c r="ACI138" s="1"/>
      <c r="ACJ138" s="1"/>
      <c r="ACK138" s="1"/>
      <c r="ACL138" s="1"/>
      <c r="ACM138" s="1"/>
      <c r="ACN138" s="1"/>
      <c r="ACO138" s="1"/>
      <c r="ACP138" s="1"/>
      <c r="ACQ138" s="1"/>
      <c r="ACR138" s="1"/>
      <c r="ACS138" s="1"/>
      <c r="ACT138" s="1"/>
      <c r="ACU138" s="1"/>
      <c r="ACV138" s="1"/>
      <c r="ACW138" s="1"/>
      <c r="ACX138" s="1"/>
      <c r="ACY138" s="1"/>
      <c r="ACZ138" s="1"/>
      <c r="ADA138" s="1"/>
      <c r="ADB138" s="1"/>
      <c r="ADC138" s="1"/>
      <c r="ADD138" s="1"/>
      <c r="ADE138" s="1"/>
      <c r="ADF138" s="1"/>
      <c r="ADG138" s="1"/>
      <c r="ADH138" s="1"/>
      <c r="ADI138" s="1"/>
      <c r="ADJ138" s="1"/>
      <c r="ADK138" s="1"/>
      <c r="ADL138" s="1"/>
      <c r="ADM138" s="1"/>
      <c r="ADN138" s="1"/>
      <c r="ADO138" s="1"/>
      <c r="ADP138" s="1"/>
      <c r="ADQ138" s="1"/>
      <c r="ADR138" s="1"/>
      <c r="ADS138" s="1"/>
      <c r="ADT138" s="1"/>
      <c r="ADU138" s="1"/>
      <c r="ADV138" s="1"/>
      <c r="ADW138" s="1"/>
      <c r="ADX138" s="1"/>
      <c r="ADY138" s="1"/>
      <c r="ADZ138" s="1"/>
      <c r="AEA138" s="1"/>
      <c r="AEB138" s="1"/>
      <c r="AEC138" s="1"/>
      <c r="AED138" s="1"/>
      <c r="AEE138" s="1"/>
      <c r="AEF138" s="1"/>
      <c r="AEG138" s="1"/>
      <c r="AEH138" s="1"/>
      <c r="AEI138" s="1"/>
      <c r="AEJ138" s="1"/>
      <c r="AEK138" s="1"/>
      <c r="AEL138" s="1"/>
      <c r="AEM138" s="1"/>
      <c r="AEN138" s="1"/>
      <c r="AEO138" s="1"/>
      <c r="AEP138" s="1"/>
      <c r="AEQ138" s="1"/>
      <c r="AER138" s="1"/>
      <c r="AES138" s="1"/>
      <c r="AET138" s="1"/>
      <c r="AEU138" s="1"/>
      <c r="AEV138" s="1"/>
      <c r="AEW138" s="1"/>
      <c r="AEX138" s="1"/>
      <c r="AEY138" s="1"/>
      <c r="AEZ138" s="1"/>
      <c r="AFA138" s="1"/>
      <c r="AFB138" s="1"/>
      <c r="AFC138" s="1"/>
      <c r="AFD138" s="1"/>
      <c r="AFE138" s="1"/>
      <c r="AFF138" s="1"/>
      <c r="AFG138" s="1"/>
      <c r="AFH138" s="1"/>
      <c r="AFI138" s="1"/>
      <c r="AFJ138" s="1"/>
      <c r="AFK138" s="1"/>
      <c r="AFL138" s="1"/>
      <c r="AFM138" s="1"/>
      <c r="AFN138" s="1"/>
      <c r="AFO138" s="1"/>
      <c r="AFP138" s="1"/>
      <c r="AFQ138" s="1"/>
      <c r="AFR138" s="1"/>
      <c r="AFS138" s="1"/>
      <c r="AFT138" s="1"/>
      <c r="AFU138" s="1"/>
      <c r="AFV138" s="1"/>
      <c r="AFW138" s="1"/>
      <c r="AFX138" s="1"/>
      <c r="AFY138" s="1"/>
      <c r="AFZ138" s="1"/>
      <c r="AGA138" s="1"/>
      <c r="AGB138" s="1"/>
      <c r="AGC138" s="1"/>
      <c r="AGD138" s="1"/>
      <c r="AGE138" s="1"/>
      <c r="AGF138" s="1"/>
      <c r="AGG138" s="1"/>
      <c r="AGH138" s="1"/>
      <c r="AGI138" s="1"/>
      <c r="AGJ138" s="1"/>
      <c r="AGK138" s="1"/>
      <c r="AGL138" s="1"/>
      <c r="AGM138" s="1"/>
      <c r="AGN138" s="1"/>
      <c r="AGO138" s="1"/>
      <c r="AGP138" s="1"/>
      <c r="AGQ138" s="1"/>
      <c r="AGR138" s="1"/>
      <c r="AGS138" s="1"/>
      <c r="AGT138" s="1"/>
      <c r="AGU138" s="1"/>
      <c r="AGV138" s="1"/>
      <c r="AGW138" s="1"/>
      <c r="AGX138" s="1"/>
      <c r="AGY138" s="1"/>
      <c r="AGZ138" s="1"/>
      <c r="AHA138" s="1"/>
      <c r="AHB138" s="1"/>
      <c r="AHC138" s="1"/>
      <c r="AHD138" s="1"/>
      <c r="AHE138" s="1"/>
      <c r="AHF138" s="1"/>
      <c r="AHG138" s="1"/>
      <c r="AHH138" s="1"/>
      <c r="AHI138" s="1"/>
      <c r="AHJ138" s="1"/>
      <c r="AHK138" s="1"/>
      <c r="AHL138" s="1"/>
      <c r="AHM138" s="1"/>
      <c r="AHN138" s="1"/>
      <c r="AHO138" s="1"/>
      <c r="AHP138" s="1"/>
      <c r="AHQ138" s="1"/>
      <c r="AHR138" s="1"/>
      <c r="AHS138" s="1"/>
      <c r="AHT138" s="1"/>
      <c r="AHU138" s="1"/>
      <c r="AHV138" s="1"/>
      <c r="AHW138" s="1"/>
      <c r="AHX138" s="1"/>
      <c r="AHY138" s="1"/>
      <c r="AHZ138" s="1"/>
      <c r="AIA138" s="1"/>
      <c r="AIB138" s="1"/>
      <c r="AIC138" s="1"/>
      <c r="AID138" s="1"/>
      <c r="AIE138" s="1"/>
      <c r="AIF138" s="1"/>
      <c r="AIG138" s="1"/>
      <c r="AIH138" s="1"/>
      <c r="AII138" s="1"/>
      <c r="AIJ138" s="1"/>
      <c r="AIK138" s="1"/>
      <c r="AIL138" s="1"/>
      <c r="AIM138" s="1"/>
      <c r="AIN138" s="1"/>
      <c r="AIO138" s="1"/>
      <c r="AIP138" s="1"/>
      <c r="AIQ138" s="1"/>
      <c r="AIR138" s="1"/>
      <c r="AIS138" s="1"/>
      <c r="AIT138" s="1"/>
      <c r="AIU138" s="1"/>
      <c r="AIV138" s="1"/>
      <c r="AIW138" s="1"/>
      <c r="AIX138" s="1"/>
      <c r="AIY138" s="1"/>
      <c r="AIZ138" s="1"/>
      <c r="AJA138" s="1"/>
      <c r="AJB138" s="1"/>
      <c r="AJC138" s="1"/>
      <c r="AJD138" s="1"/>
      <c r="AJE138" s="1"/>
      <c r="AJF138" s="1"/>
      <c r="AJG138" s="1"/>
      <c r="AJH138" s="1"/>
      <c r="AJI138" s="1"/>
      <c r="AJJ138" s="1"/>
      <c r="AJK138" s="1"/>
      <c r="AJL138" s="1"/>
      <c r="AJM138" s="1"/>
      <c r="AJN138" s="1"/>
      <c r="AJO138" s="1"/>
      <c r="AJP138" s="1"/>
      <c r="AJQ138" s="1"/>
      <c r="AJR138" s="1"/>
      <c r="AJS138" s="1"/>
      <c r="AJT138" s="1"/>
      <c r="AJU138" s="1"/>
      <c r="AJV138" s="1"/>
      <c r="AJW138" s="1"/>
      <c r="AJX138" s="1"/>
      <c r="AJY138" s="1"/>
      <c r="AJZ138" s="1"/>
      <c r="AKA138" s="1"/>
      <c r="AKB138" s="1"/>
      <c r="AKC138" s="1"/>
      <c r="AKD138" s="1"/>
      <c r="AKE138" s="1"/>
      <c r="AKF138" s="1"/>
      <c r="AKG138" s="1"/>
      <c r="AKH138" s="1"/>
      <c r="AKI138" s="1"/>
      <c r="AKJ138" s="1"/>
      <c r="AKK138" s="1"/>
      <c r="AKL138" s="1"/>
      <c r="AKM138" s="1"/>
      <c r="AKN138" s="1"/>
      <c r="AKO138" s="1"/>
      <c r="AKP138" s="1"/>
      <c r="AKQ138" s="1"/>
      <c r="AKR138" s="1"/>
      <c r="AKS138" s="1"/>
      <c r="AKT138" s="1"/>
      <c r="AKU138" s="1"/>
      <c r="AKV138" s="1"/>
      <c r="AKW138" s="1"/>
      <c r="AKX138" s="1"/>
      <c r="AKY138" s="1"/>
      <c r="AKZ138" s="1"/>
      <c r="ALA138" s="1"/>
      <c r="ALB138" s="1"/>
      <c r="ALC138" s="1"/>
      <c r="ALD138" s="1"/>
      <c r="ALE138" s="1"/>
      <c r="ALF138" s="1"/>
      <c r="ALG138" s="1"/>
      <c r="ALH138" s="1"/>
      <c r="ALI138" s="1"/>
      <c r="ALJ138" s="1"/>
      <c r="ALK138" s="1"/>
      <c r="ALL138" s="1"/>
      <c r="ALM138" s="1"/>
      <c r="ALN138" s="1"/>
      <c r="ALO138" s="1"/>
      <c r="ALP138" s="1"/>
      <c r="ALQ138" s="1"/>
      <c r="ALR138" s="1"/>
      <c r="ALS138" s="1"/>
      <c r="ALT138" s="1"/>
      <c r="ALU138" s="1"/>
      <c r="ALV138"/>
      <c r="ALW138"/>
      <c r="ALX138"/>
    </row>
    <row r="139" spans="1:1012" ht="18">
      <c r="A139" s="112" t="str">
        <f>DataBase!B135</f>
        <v>Gobius niger</v>
      </c>
      <c r="B139" s="112" t="str">
        <f>DataBase!C135</f>
        <v>GST</v>
      </c>
      <c r="C139" s="112" t="str">
        <f>DataBase!D135</f>
        <v>Transition</v>
      </c>
      <c r="D139" s="112" t="str">
        <f>DataBase!E135</f>
        <v>JM. Porcher</v>
      </c>
      <c r="E139" s="112" t="str">
        <f>DataBase!F135</f>
        <v>SEBIO</v>
      </c>
      <c r="F139" s="20" t="str">
        <f t="shared" si="4"/>
        <v>Gobius niger GST</v>
      </c>
      <c r="G139" s="20">
        <f>_xlfn.RANK.EQ(H139,$H$9:$H$997,0)+COUNTIF(H$8:H138,H139)</f>
        <v>330</v>
      </c>
      <c r="H139" s="20">
        <f t="shared" si="5"/>
        <v>140</v>
      </c>
      <c r="I139" s="19">
        <f>INDEX(Ponderation!$W:$AA,MATCH(Analyse!I$8,Ponderation!$W:$W,0),MATCH(Analyse!$B$5,Ponderation!$W$2:$AA$2,0))*INDEX(DataBase!$1:$1048576,MATCH(Analyse!$F139,DataBase!$G:$G,0),MATCH(Analyse!I$8,DataBase!$4:$4,0))</f>
        <v>0</v>
      </c>
      <c r="J139" s="19">
        <f>INDEX(Ponderation!$W:$AA,MATCH(Analyse!J$8,Ponderation!$W:$W,0),MATCH(Analyse!$B$5,Ponderation!$W$2:$AA$2,0))*INDEX(DataBase!$1:$1048576,MATCH(Analyse!$F139,DataBase!$G:$G,0),MATCH(Analyse!J$8,DataBase!$4:$4,0))</f>
        <v>20</v>
      </c>
      <c r="K139" s="19">
        <f>INDEX(Ponderation!$W:$AA,MATCH(Analyse!K$8,Ponderation!$W:$W,0),MATCH(Analyse!$B$5,Ponderation!$W$2:$AA$2,0))*INDEX(DataBase!$1:$1048576,MATCH(Analyse!$F139,DataBase!$G:$G,0),MATCH(Analyse!K$8,DataBase!$4:$4,0))</f>
        <v>0</v>
      </c>
      <c r="L139" s="19">
        <f>INDEX(Ponderation!$W:$AA,MATCH(Analyse!L$8,Ponderation!$W:$W,0),MATCH(Analyse!$B$5,Ponderation!$W$2:$AA$2,0))*INDEX(DataBase!$1:$1048576,MATCH(Analyse!$F139,DataBase!$G:$G,0),MATCH(Analyse!L$8,DataBase!$4:$4,0))</f>
        <v>0</v>
      </c>
      <c r="M139" s="19">
        <f>INDEX(Ponderation!$W:$AA,MATCH(Analyse!M$8,Ponderation!$W:$W,0),MATCH(Analyse!$B$5,Ponderation!$W$2:$AA$2,0))*INDEX(DataBase!$1:$1048576,MATCH(Analyse!$F139,DataBase!$G:$G,0),MATCH(Analyse!M$8,DataBase!$4:$4,0))</f>
        <v>0</v>
      </c>
      <c r="N139" s="19">
        <f>INDEX(Ponderation!$W:$AA,MATCH(Analyse!N$8,Ponderation!$W:$W,0),MATCH(Analyse!$B$5,Ponderation!$W$2:$AA$2,0))*INDEX(DataBase!$1:$1048576,MATCH(Analyse!$F139,DataBase!$G:$G,0),MATCH(Analyse!N$8,DataBase!$4:$4,0))</f>
        <v>10</v>
      </c>
      <c r="O139" s="19">
        <f>INDEX(Ponderation!$W:$AA,MATCH(Analyse!O$8,Ponderation!$W:$W,0),MATCH(Analyse!$B$5,Ponderation!$W$2:$AA$2,0))*INDEX(DataBase!$1:$1048576,MATCH(Analyse!$F139,DataBase!$G:$G,0),MATCH(Analyse!O$8,DataBase!$4:$4,0))</f>
        <v>0</v>
      </c>
      <c r="P139" s="19">
        <f>INDEX(Ponderation!$W:$AA,MATCH(Analyse!P$8,Ponderation!$W:$W,0),MATCH(Analyse!$B$5,Ponderation!$W$2:$AA$2,0))*INDEX(DataBase!$1:$1048576,MATCH(Analyse!$F139,DataBase!$G:$G,0),MATCH(Analyse!P$8,DataBase!$4:$4,0))</f>
        <v>20</v>
      </c>
      <c r="Q139" s="19">
        <f>INDEX(Ponderation!$W:$AA,MATCH(Analyse!Q$8,Ponderation!$W:$W,0),MATCH(Analyse!$B$5,Ponderation!$W$2:$AA$2,0))*INDEX(DataBase!$1:$1048576,MATCH(Analyse!$F139,DataBase!$G:$G,0),MATCH(Analyse!Q$8,DataBase!$4:$4,0))</f>
        <v>0</v>
      </c>
      <c r="R139" s="19">
        <f>INDEX(Ponderation!$W:$AA,MATCH(Analyse!R$8,Ponderation!$W:$W,0),MATCH(Analyse!$B$5,Ponderation!$W$2:$AA$2,0))*INDEX(DataBase!$1:$1048576,MATCH(Analyse!$F139,DataBase!$G:$G,0),MATCH(Analyse!R$8,DataBase!$4:$4,0))</f>
        <v>30</v>
      </c>
      <c r="S139" s="19">
        <f>INDEX(Ponderation!$W:$AA,MATCH(Analyse!S$8,Ponderation!$W:$W,0),MATCH(Analyse!$B$5,Ponderation!$W$2:$AA$2,0))*INDEX(DataBase!$1:$1048576,MATCH(Analyse!$F139,DataBase!$G:$G,0),MATCH(Analyse!S$8,DataBase!$4:$4,0))</f>
        <v>0</v>
      </c>
      <c r="T139" s="19">
        <f>INDEX(Ponderation!$W:$AA,MATCH(Analyse!T$8,Ponderation!$W:$W,0),MATCH(Analyse!$B$5,Ponderation!$W$2:$AA$2,0))*INDEX(DataBase!$1:$1048576,MATCH(Analyse!$F139,DataBase!$G:$G,0),MATCH(Analyse!T$8,DataBase!$4:$4,0))</f>
        <v>0</v>
      </c>
      <c r="U139" s="19">
        <f>INDEX(Ponderation!$W:$AA,MATCH(Analyse!U$8,Ponderation!$W:$W,0),MATCH(Analyse!$B$5,Ponderation!$W$2:$AA$2,0))*INDEX(DataBase!$1:$1048576,MATCH(Analyse!$F139,DataBase!$G:$G,0),MATCH(Analyse!U$8,DataBase!$4:$4,0))</f>
        <v>0</v>
      </c>
      <c r="V139" s="19">
        <f>INDEX(Ponderation!$W:$AA,MATCH(Analyse!V$8,Ponderation!$W:$W,0),MATCH(Analyse!$B$5,Ponderation!$W$2:$AA$2,0))*INDEX(DataBase!$1:$1048576,MATCH(Analyse!$F139,DataBase!$G:$G,0),MATCH(Analyse!V$8,DataBase!$4:$4,0))</f>
        <v>0</v>
      </c>
      <c r="W139" s="19">
        <f>INDEX(Ponderation!$W:$AA,MATCH(Analyse!W$8,Ponderation!$W:$W,0),MATCH(Analyse!$B$5,Ponderation!$W$2:$AA$2,0))*INDEX(DataBase!$1:$1048576,MATCH(Analyse!$F139,DataBase!$G:$G,0),MATCH(Analyse!W$8,DataBase!$4:$4,0))</f>
        <v>0</v>
      </c>
      <c r="X139" s="19">
        <f>INDEX(Ponderation!$W:$AA,MATCH(Analyse!X$8,Ponderation!$W:$W,0),MATCH(Analyse!$B$5,Ponderation!$W$2:$AA$2,0))*INDEX(DataBase!$1:$1048576,MATCH(Analyse!$F139,DataBase!$G:$G,0),MATCH(Analyse!X$8,DataBase!$4:$4,0))</f>
        <v>0</v>
      </c>
      <c r="Y139" s="19">
        <f>INDEX(Ponderation!$W:$AA,MATCH(Analyse!Y$8,Ponderation!$W:$W,0),MATCH(Analyse!$B$5,Ponderation!$W$2:$AA$2,0))*INDEX(DataBase!$1:$1048576,MATCH(Analyse!$F139,DataBase!$G:$G,0),MATCH(Analyse!Y$8,DataBase!$4:$4,0))</f>
        <v>0</v>
      </c>
      <c r="Z139" s="19">
        <f>INDEX(Ponderation!$W:$AA,MATCH(Analyse!Z$8,Ponderation!$W:$W,0),MATCH(Analyse!$B$5,Ponderation!$W$2:$AA$2,0))*INDEX(DataBase!$1:$1048576,MATCH(Analyse!$F139,DataBase!$G:$G,0),MATCH(Analyse!Z$8,DataBase!$4:$4,0))</f>
        <v>0</v>
      </c>
      <c r="AA139" s="19">
        <f>INDEX(Ponderation!$W:$AA,MATCH(Analyse!AA$8,Ponderation!$W:$W,0),MATCH(Analyse!$B$5,Ponderation!$W$2:$AA$2,0))*INDEX(DataBase!$1:$1048576,MATCH(Analyse!$F139,DataBase!$G:$G,0),MATCH(Analyse!AA$8,DataBase!$4:$4,0))</f>
        <v>10</v>
      </c>
      <c r="AB139" s="19">
        <f>INDEX(Ponderation!$W:$AA,MATCH(Analyse!AB$8,Ponderation!$W:$W,0),MATCH(Analyse!$B$5,Ponderation!$W$2:$AA$2,0))*INDEX(DataBase!$1:$1048576,MATCH(Analyse!$F139,DataBase!$G:$G,0),MATCH(Analyse!AB$8,DataBase!$4:$4,0))</f>
        <v>0</v>
      </c>
      <c r="AC139" s="19">
        <f>INDEX(Ponderation!$W:$AA,MATCH(Analyse!AC$8,Ponderation!$W:$W,0),MATCH(Analyse!$B$5,Ponderation!$W$2:$AA$2,0))*INDEX(DataBase!$1:$1048576,MATCH(Analyse!$F139,DataBase!$G:$G,0),MATCH(Analyse!AC$8,DataBase!$4:$4,0))</f>
        <v>0</v>
      </c>
      <c r="AD139" s="19">
        <f>INDEX(Ponderation!$W:$AA,MATCH(Analyse!AD$8,Ponderation!$W:$W,0),MATCH(Analyse!$B$5,Ponderation!$W$2:$AA$2,0))*INDEX(DataBase!$1:$1048576,MATCH(Analyse!$F139,DataBase!$G:$G,0),MATCH(Analyse!AD$8,DataBase!$4:$4,0))</f>
        <v>0</v>
      </c>
      <c r="AE139" s="19">
        <f>INDEX(Ponderation!$W:$AA,MATCH(Analyse!AE$8,Ponderation!$W:$W,0),MATCH(Analyse!$B$5,Ponderation!$W$2:$AA$2,0))*INDEX(DataBase!$1:$1048576,MATCH(Analyse!$F139,DataBase!$G:$G,0),MATCH(Analyse!AE$8,DataBase!$4:$4,0))</f>
        <v>0</v>
      </c>
      <c r="AF139" s="19">
        <f>INDEX(Ponderation!$W:$AA,MATCH(Analyse!AF$8,Ponderation!$W:$W,0),MATCH(Analyse!$B$5,Ponderation!$W$2:$AA$2,0))*INDEX(DataBase!$1:$1048576,MATCH(Analyse!$F139,DataBase!$G:$G,0),MATCH(Analyse!AF$8,DataBase!$4:$4,0))</f>
        <v>0</v>
      </c>
      <c r="AG139" s="19">
        <f>INDEX(Ponderation!$W:$AA,MATCH(Analyse!AG$8,Ponderation!$W:$W,0),MATCH(Analyse!$B$5,Ponderation!$W$2:$AA$2,0))*INDEX(DataBase!$1:$1048576,MATCH(Analyse!$F139,DataBase!$G:$G,0),MATCH(Analyse!AG$8,DataBase!$4:$4,0))</f>
        <v>0</v>
      </c>
      <c r="AH139" s="19">
        <f>INDEX(Ponderation!$W:$AA,MATCH(Analyse!AH$8,Ponderation!$W:$W,0),MATCH(Analyse!$B$5,Ponderation!$W$2:$AA$2,0))*INDEX(DataBase!$1:$1048576,MATCH(Analyse!$F139,DataBase!$G:$G,0),MATCH(Analyse!AH$8,DataBase!$4:$4,0))</f>
        <v>0</v>
      </c>
      <c r="AI139" s="19">
        <f>INDEX(Ponderation!$W:$AA,MATCH(Analyse!AI$8,Ponderation!$W:$W,0),MATCH(Analyse!$B$5,Ponderation!$W$2:$AA$2,0))*INDEX(DataBase!$1:$1048576,MATCH(Analyse!$F139,DataBase!$G:$G,0),MATCH(Analyse!AI$8,DataBase!$4:$4,0))</f>
        <v>10</v>
      </c>
      <c r="AJ139" s="19">
        <f>INDEX(Ponderation!$W:$AA,MATCH(Analyse!AJ$8,Ponderation!$W:$W,0),MATCH(Analyse!$B$5,Ponderation!$W$2:$AA$2,0))*INDEX(DataBase!$1:$1048576,MATCH(Analyse!$F139,DataBase!$G:$G,0),MATCH(Analyse!AJ$8,DataBase!$4:$4,0))</f>
        <v>20</v>
      </c>
      <c r="AK139" s="19">
        <f>INDEX(Ponderation!$W:$AA,MATCH(Analyse!AK$8,Ponderation!$W:$W,0),MATCH(Analyse!$B$5,Ponderation!$W$2:$AA$2,0))*INDEX(DataBase!$1:$1048576,MATCH(Analyse!$F139,DataBase!$G:$G,0),MATCH(Analyse!AK$8,DataBase!$4:$4,0))</f>
        <v>0</v>
      </c>
      <c r="AL139" s="19">
        <f>INDEX(Ponderation!$W:$AA,MATCH(Analyse!AL$8,Ponderation!$W:$W,0),MATCH(Analyse!$B$5,Ponderation!$W$2:$AA$2,0))*INDEX(DataBase!$1:$1048576,MATCH(Analyse!$F139,DataBase!$G:$G,0),MATCH(Analyse!AL$8,DataBase!$4:$4,0))</f>
        <v>0</v>
      </c>
      <c r="AM139" s="19">
        <f>INDEX(Ponderation!$W:$AA,MATCH(Analyse!AM$8,Ponderation!$W:$W,0),MATCH(Analyse!$B$5,Ponderation!$W$2:$AA$2,0))*INDEX(DataBase!$1:$1048576,MATCH(Analyse!$F139,DataBase!$G:$G,0),MATCH(Analyse!AM$8,DataBase!$4:$4,0))</f>
        <v>20</v>
      </c>
      <c r="AN139" s="19">
        <f>INDEX(Ponderation!$W:$AA,MATCH(Analyse!AN$8,Ponderation!$W:$W,0),MATCH(Analyse!$B$5,Ponderation!$W$2:$AA$2,0))*INDEX(DataBase!$1:$1048576,MATCH(Analyse!$F139,DataBase!$G:$G,0),MATCH(Analyse!AN$8,DataBase!$4:$4,0))</f>
        <v>0</v>
      </c>
      <c r="AO139" s="19">
        <f>INDEX(Ponderation!$W:$AA,MATCH(Analyse!AO$8,Ponderation!$W:$W,0),MATCH(Analyse!$B$5,Ponderation!$W$2:$AA$2,0))*INDEX(DataBase!$1:$1048576,MATCH(Analyse!$F139,DataBase!$G:$G,0),MATCH(Analyse!AO$8,DataBase!$4:$4,0))</f>
        <v>0</v>
      </c>
      <c r="AP139" s="19">
        <f>INDEX(Ponderation!$W:$AA,MATCH(Analyse!AP$8,Ponderation!$W:$W,0),MATCH(Analyse!$B$5,Ponderation!$W$2:$AA$2,0))*INDEX(DataBase!$1:$1048576,MATCH(Analyse!$F139,DataBase!$G:$G,0),MATCH(Analyse!AP$8,DataBase!$4:$4,0))</f>
        <v>0</v>
      </c>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c r="JL139" s="1"/>
      <c r="JM139" s="1"/>
      <c r="JN139" s="1"/>
      <c r="JO139" s="1"/>
      <c r="JP139" s="1"/>
      <c r="JQ139" s="1"/>
      <c r="JR139" s="1"/>
      <c r="JS139" s="1"/>
      <c r="JT139" s="1"/>
      <c r="JU139" s="1"/>
      <c r="JV139" s="1"/>
      <c r="JW139" s="1"/>
      <c r="JX139" s="1"/>
      <c r="JY139" s="1"/>
      <c r="JZ139" s="1"/>
      <c r="KA139" s="1"/>
      <c r="KB139" s="1"/>
      <c r="KC139" s="1"/>
      <c r="KD139" s="1"/>
      <c r="KE139" s="1"/>
      <c r="KF139" s="1"/>
      <c r="KG139" s="1"/>
      <c r="KH139" s="1"/>
      <c r="KI139" s="1"/>
      <c r="KJ139" s="1"/>
      <c r="KK139" s="1"/>
      <c r="KL139" s="1"/>
      <c r="KM139" s="1"/>
      <c r="KN139" s="1"/>
      <c r="KO139" s="1"/>
      <c r="KP139" s="1"/>
      <c r="KQ139" s="1"/>
      <c r="KR139" s="1"/>
      <c r="KS139" s="1"/>
      <c r="KT139" s="1"/>
      <c r="KU139" s="1"/>
      <c r="KV139" s="1"/>
      <c r="KW139" s="1"/>
      <c r="KX139" s="1"/>
      <c r="KY139" s="1"/>
      <c r="KZ139" s="1"/>
      <c r="LA139" s="1"/>
      <c r="LB139" s="1"/>
      <c r="LC139" s="1"/>
      <c r="LD139" s="1"/>
      <c r="LE139" s="1"/>
      <c r="LF139" s="1"/>
      <c r="LG139" s="1"/>
      <c r="LH139" s="1"/>
      <c r="LI139" s="1"/>
      <c r="LJ139" s="1"/>
      <c r="LK139" s="1"/>
      <c r="LL139" s="1"/>
      <c r="LM139" s="1"/>
      <c r="LN139" s="1"/>
      <c r="LO139" s="1"/>
      <c r="LP139" s="1"/>
      <c r="LQ139" s="1"/>
      <c r="LR139" s="1"/>
      <c r="LS139" s="1"/>
      <c r="LT139" s="1"/>
      <c r="LU139" s="1"/>
      <c r="LV139" s="1"/>
      <c r="LW139" s="1"/>
      <c r="LX139" s="1"/>
      <c r="LY139" s="1"/>
      <c r="LZ139" s="1"/>
      <c r="MA139" s="1"/>
      <c r="MB139" s="1"/>
      <c r="MC139" s="1"/>
      <c r="MD139" s="1"/>
      <c r="ME139" s="1"/>
      <c r="MF139" s="1"/>
      <c r="MG139" s="1"/>
      <c r="MH139" s="1"/>
      <c r="MI139" s="1"/>
      <c r="MJ139" s="1"/>
      <c r="MK139" s="1"/>
      <c r="ML139" s="1"/>
      <c r="MM139" s="1"/>
      <c r="MN139" s="1"/>
      <c r="MO139" s="1"/>
      <c r="MP139" s="1"/>
      <c r="MQ139" s="1"/>
      <c r="MR139" s="1"/>
      <c r="MS139" s="1"/>
      <c r="MT139" s="1"/>
      <c r="MU139" s="1"/>
      <c r="MV139" s="1"/>
      <c r="MW139" s="1"/>
      <c r="MX139" s="1"/>
      <c r="MY139" s="1"/>
      <c r="MZ139" s="1"/>
      <c r="NA139" s="1"/>
      <c r="NB139" s="1"/>
      <c r="NC139" s="1"/>
      <c r="ND139" s="1"/>
      <c r="NE139" s="1"/>
      <c r="NF139" s="1"/>
      <c r="NG139" s="1"/>
      <c r="NH139" s="1"/>
      <c r="NI139" s="1"/>
      <c r="NJ139" s="1"/>
      <c r="NK139" s="1"/>
      <c r="NL139" s="1"/>
      <c r="NM139" s="1"/>
      <c r="NN139" s="1"/>
      <c r="NO139" s="1"/>
      <c r="NP139" s="1"/>
      <c r="NQ139" s="1"/>
      <c r="NR139" s="1"/>
      <c r="NS139" s="1"/>
      <c r="NT139" s="1"/>
      <c r="NU139" s="1"/>
      <c r="NV139" s="1"/>
      <c r="NW139" s="1"/>
      <c r="NX139" s="1"/>
      <c r="NY139" s="1"/>
      <c r="NZ139" s="1"/>
      <c r="OA139" s="1"/>
      <c r="OB139" s="1"/>
      <c r="OC139" s="1"/>
      <c r="OD139" s="1"/>
      <c r="OE139" s="1"/>
      <c r="OF139" s="1"/>
      <c r="OG139" s="1"/>
      <c r="OH139" s="1"/>
      <c r="OI139" s="1"/>
      <c r="OJ139" s="1"/>
      <c r="OK139" s="1"/>
      <c r="OL139" s="1"/>
      <c r="OM139" s="1"/>
      <c r="ON139" s="1"/>
      <c r="OO139" s="1"/>
      <c r="OP139" s="1"/>
      <c r="OQ139" s="1"/>
      <c r="OR139" s="1"/>
      <c r="OS139" s="1"/>
      <c r="OT139" s="1"/>
      <c r="OU139" s="1"/>
      <c r="OV139" s="1"/>
      <c r="OW139" s="1"/>
      <c r="OX139" s="1"/>
      <c r="OY139" s="1"/>
      <c r="OZ139" s="1"/>
      <c r="PA139" s="1"/>
      <c r="PB139" s="1"/>
      <c r="PC139" s="1"/>
      <c r="PD139" s="1"/>
      <c r="PE139" s="1"/>
      <c r="PF139" s="1"/>
      <c r="PG139" s="1"/>
      <c r="PH139" s="1"/>
      <c r="PI139" s="1"/>
      <c r="PJ139" s="1"/>
      <c r="PK139" s="1"/>
      <c r="PL139" s="1"/>
      <c r="PM139" s="1"/>
      <c r="PN139" s="1"/>
      <c r="PO139" s="1"/>
      <c r="PP139" s="1"/>
      <c r="PQ139" s="1"/>
      <c r="PR139" s="1"/>
      <c r="PS139" s="1"/>
      <c r="PT139" s="1"/>
      <c r="PU139" s="1"/>
      <c r="PV139" s="1"/>
      <c r="PW139" s="1"/>
      <c r="PX139" s="1"/>
      <c r="PY139" s="1"/>
      <c r="PZ139" s="1"/>
      <c r="QA139" s="1"/>
      <c r="QB139" s="1"/>
      <c r="QC139" s="1"/>
      <c r="QD139" s="1"/>
      <c r="QE139" s="1"/>
      <c r="QF139" s="1"/>
      <c r="QG139" s="1"/>
      <c r="QH139" s="1"/>
      <c r="QI139" s="1"/>
      <c r="QJ139" s="1"/>
      <c r="QK139" s="1"/>
      <c r="QL139" s="1"/>
      <c r="QM139" s="1"/>
      <c r="QN139" s="1"/>
      <c r="QO139" s="1"/>
      <c r="QP139" s="1"/>
      <c r="QQ139" s="1"/>
      <c r="QR139" s="1"/>
      <c r="QS139" s="1"/>
      <c r="QT139" s="1"/>
      <c r="QU139" s="1"/>
      <c r="QV139" s="1"/>
      <c r="QW139" s="1"/>
      <c r="QX139" s="1"/>
      <c r="QY139" s="1"/>
      <c r="QZ139" s="1"/>
      <c r="RA139" s="1"/>
      <c r="RB139" s="1"/>
      <c r="RC139" s="1"/>
      <c r="RD139" s="1"/>
      <c r="RE139" s="1"/>
      <c r="RF139" s="1"/>
      <c r="RG139" s="1"/>
      <c r="RH139" s="1"/>
      <c r="RI139" s="1"/>
      <c r="RJ139" s="1"/>
      <c r="RK139" s="1"/>
      <c r="RL139" s="1"/>
      <c r="RM139" s="1"/>
      <c r="RN139" s="1"/>
      <c r="RO139" s="1"/>
      <c r="RP139" s="1"/>
      <c r="RQ139" s="1"/>
      <c r="RR139" s="1"/>
      <c r="RS139" s="1"/>
      <c r="RT139" s="1"/>
      <c r="RU139" s="1"/>
      <c r="RV139" s="1"/>
      <c r="RW139" s="1"/>
      <c r="RX139" s="1"/>
      <c r="RY139" s="1"/>
      <c r="RZ139" s="1"/>
      <c r="SA139" s="1"/>
      <c r="SB139" s="1"/>
      <c r="SC139" s="1"/>
      <c r="SD139" s="1"/>
      <c r="SE139" s="1"/>
      <c r="SF139" s="1"/>
      <c r="SG139" s="1"/>
      <c r="SH139" s="1"/>
      <c r="SI139" s="1"/>
      <c r="SJ139" s="1"/>
      <c r="SK139" s="1"/>
      <c r="SL139" s="1"/>
      <c r="SM139" s="1"/>
      <c r="SN139" s="1"/>
      <c r="SO139" s="1"/>
      <c r="SP139" s="1"/>
      <c r="SQ139" s="1"/>
      <c r="SR139" s="1"/>
      <c r="SS139" s="1"/>
      <c r="ST139" s="1"/>
      <c r="SU139" s="1"/>
      <c r="SV139" s="1"/>
      <c r="SW139" s="1"/>
      <c r="SX139" s="1"/>
      <c r="SY139" s="1"/>
      <c r="SZ139" s="1"/>
      <c r="TA139" s="1"/>
      <c r="TB139" s="1"/>
      <c r="TC139" s="1"/>
      <c r="TD139" s="1"/>
      <c r="TE139" s="1"/>
      <c r="TF139" s="1"/>
      <c r="TG139" s="1"/>
      <c r="TH139" s="1"/>
      <c r="TI139" s="1"/>
      <c r="TJ139" s="1"/>
      <c r="TK139" s="1"/>
      <c r="TL139" s="1"/>
      <c r="TM139" s="1"/>
      <c r="TN139" s="1"/>
      <c r="TO139" s="1"/>
      <c r="TP139" s="1"/>
      <c r="TQ139" s="1"/>
      <c r="TR139" s="1"/>
      <c r="TS139" s="1"/>
      <c r="TT139" s="1"/>
      <c r="TU139" s="1"/>
      <c r="TV139" s="1"/>
      <c r="TW139" s="1"/>
      <c r="TX139" s="1"/>
      <c r="TY139" s="1"/>
      <c r="TZ139" s="1"/>
      <c r="UA139" s="1"/>
      <c r="UB139" s="1"/>
      <c r="UC139" s="1"/>
      <c r="UD139" s="1"/>
      <c r="UE139" s="1"/>
      <c r="UF139" s="1"/>
      <c r="UG139" s="1"/>
      <c r="UH139" s="1"/>
      <c r="UI139" s="1"/>
      <c r="UJ139" s="1"/>
      <c r="UK139" s="1"/>
      <c r="UL139" s="1"/>
      <c r="UM139" s="1"/>
      <c r="UN139" s="1"/>
      <c r="UO139" s="1"/>
      <c r="UP139" s="1"/>
      <c r="UQ139" s="1"/>
      <c r="UR139" s="1"/>
      <c r="US139" s="1"/>
      <c r="UT139" s="1"/>
      <c r="UU139" s="1"/>
      <c r="UV139" s="1"/>
      <c r="UW139" s="1"/>
      <c r="UX139" s="1"/>
      <c r="UY139" s="1"/>
      <c r="UZ139" s="1"/>
      <c r="VA139" s="1"/>
      <c r="VB139" s="1"/>
      <c r="VC139" s="1"/>
      <c r="VD139" s="1"/>
      <c r="VE139" s="1"/>
      <c r="VF139" s="1"/>
      <c r="VG139" s="1"/>
      <c r="VH139" s="1"/>
      <c r="VI139" s="1"/>
      <c r="VJ139" s="1"/>
      <c r="VK139" s="1"/>
      <c r="VL139" s="1"/>
      <c r="VM139" s="1"/>
      <c r="VN139" s="1"/>
      <c r="VO139" s="1"/>
      <c r="VP139" s="1"/>
      <c r="VQ139" s="1"/>
      <c r="VR139" s="1"/>
      <c r="VS139" s="1"/>
      <c r="VT139" s="1"/>
      <c r="VU139" s="1"/>
      <c r="VV139" s="1"/>
      <c r="VW139" s="1"/>
      <c r="VX139" s="1"/>
      <c r="VY139" s="1"/>
      <c r="VZ139" s="1"/>
      <c r="WA139" s="1"/>
      <c r="WB139" s="1"/>
      <c r="WC139" s="1"/>
      <c r="WD139" s="1"/>
      <c r="WE139" s="1"/>
      <c r="WF139" s="1"/>
      <c r="WG139" s="1"/>
      <c r="WH139" s="1"/>
      <c r="WI139" s="1"/>
      <c r="WJ139" s="1"/>
      <c r="WK139" s="1"/>
      <c r="WL139" s="1"/>
      <c r="WM139" s="1"/>
      <c r="WN139" s="1"/>
      <c r="WO139" s="1"/>
      <c r="WP139" s="1"/>
      <c r="WQ139" s="1"/>
      <c r="WR139" s="1"/>
      <c r="WS139" s="1"/>
      <c r="WT139" s="1"/>
      <c r="WU139" s="1"/>
      <c r="WV139" s="1"/>
      <c r="WW139" s="1"/>
      <c r="WX139" s="1"/>
      <c r="WY139" s="1"/>
      <c r="WZ139" s="1"/>
      <c r="XA139" s="1"/>
      <c r="XB139" s="1"/>
      <c r="XC139" s="1"/>
      <c r="XD139" s="1"/>
      <c r="XE139" s="1"/>
      <c r="XF139" s="1"/>
      <c r="XG139" s="1"/>
      <c r="XH139" s="1"/>
      <c r="XI139" s="1"/>
      <c r="XJ139" s="1"/>
      <c r="XK139" s="1"/>
      <c r="XL139" s="1"/>
      <c r="XM139" s="1"/>
      <c r="XN139" s="1"/>
      <c r="XO139" s="1"/>
      <c r="XP139" s="1"/>
      <c r="XQ139" s="1"/>
      <c r="XR139" s="1"/>
      <c r="XS139" s="1"/>
      <c r="XT139" s="1"/>
      <c r="XU139" s="1"/>
      <c r="XV139" s="1"/>
      <c r="XW139" s="1"/>
      <c r="XX139" s="1"/>
      <c r="XY139" s="1"/>
      <c r="XZ139" s="1"/>
      <c r="YA139" s="1"/>
      <c r="YB139" s="1"/>
      <c r="YC139" s="1"/>
      <c r="YD139" s="1"/>
      <c r="YE139" s="1"/>
      <c r="YF139" s="1"/>
      <c r="YG139" s="1"/>
      <c r="YH139" s="1"/>
      <c r="YI139" s="1"/>
      <c r="YJ139" s="1"/>
      <c r="YK139" s="1"/>
      <c r="YL139" s="1"/>
      <c r="YM139" s="1"/>
      <c r="YN139" s="1"/>
      <c r="YO139" s="1"/>
      <c r="YP139" s="1"/>
      <c r="YQ139" s="1"/>
      <c r="YR139" s="1"/>
      <c r="YS139" s="1"/>
      <c r="YT139" s="1"/>
      <c r="YU139" s="1"/>
      <c r="YV139" s="1"/>
      <c r="YW139" s="1"/>
      <c r="YX139" s="1"/>
      <c r="YY139" s="1"/>
      <c r="YZ139" s="1"/>
      <c r="ZA139" s="1"/>
      <c r="ZB139" s="1"/>
      <c r="ZC139" s="1"/>
      <c r="ZD139" s="1"/>
      <c r="ZE139" s="1"/>
      <c r="ZF139" s="1"/>
      <c r="ZG139" s="1"/>
      <c r="ZH139" s="1"/>
      <c r="ZI139" s="1"/>
      <c r="ZJ139" s="1"/>
      <c r="ZK139" s="1"/>
      <c r="ZL139" s="1"/>
      <c r="ZM139" s="1"/>
      <c r="ZN139" s="1"/>
      <c r="ZO139" s="1"/>
      <c r="ZP139" s="1"/>
      <c r="ZQ139" s="1"/>
      <c r="ZR139" s="1"/>
      <c r="ZS139" s="1"/>
      <c r="ZT139" s="1"/>
      <c r="ZU139" s="1"/>
      <c r="ZV139" s="1"/>
      <c r="ZW139" s="1"/>
      <c r="ZX139" s="1"/>
      <c r="ZY139" s="1"/>
      <c r="ZZ139" s="1"/>
      <c r="AAA139" s="1"/>
      <c r="AAB139" s="1"/>
      <c r="AAC139" s="1"/>
      <c r="AAD139" s="1"/>
      <c r="AAE139" s="1"/>
      <c r="AAF139" s="1"/>
      <c r="AAG139" s="1"/>
      <c r="AAH139" s="1"/>
      <c r="AAI139" s="1"/>
      <c r="AAJ139" s="1"/>
      <c r="AAK139" s="1"/>
      <c r="AAL139" s="1"/>
      <c r="AAM139" s="1"/>
      <c r="AAN139" s="1"/>
      <c r="AAO139" s="1"/>
      <c r="AAP139" s="1"/>
      <c r="AAQ139" s="1"/>
      <c r="AAR139" s="1"/>
      <c r="AAS139" s="1"/>
      <c r="AAT139" s="1"/>
      <c r="AAU139" s="1"/>
      <c r="AAV139" s="1"/>
      <c r="AAW139" s="1"/>
      <c r="AAX139" s="1"/>
      <c r="AAY139" s="1"/>
      <c r="AAZ139" s="1"/>
      <c r="ABA139" s="1"/>
      <c r="ABB139" s="1"/>
      <c r="ABC139" s="1"/>
      <c r="ABD139" s="1"/>
      <c r="ABE139" s="1"/>
      <c r="ABF139" s="1"/>
      <c r="ABG139" s="1"/>
      <c r="ABH139" s="1"/>
      <c r="ABI139" s="1"/>
      <c r="ABJ139" s="1"/>
      <c r="ABK139" s="1"/>
      <c r="ABL139" s="1"/>
      <c r="ABM139" s="1"/>
      <c r="ABN139" s="1"/>
      <c r="ABO139" s="1"/>
      <c r="ABP139" s="1"/>
      <c r="ABQ139" s="1"/>
      <c r="ABR139" s="1"/>
      <c r="ABS139" s="1"/>
      <c r="ABT139" s="1"/>
      <c r="ABU139" s="1"/>
      <c r="ABV139" s="1"/>
      <c r="ABW139" s="1"/>
      <c r="ABX139" s="1"/>
      <c r="ABY139" s="1"/>
      <c r="ABZ139" s="1"/>
      <c r="ACA139" s="1"/>
      <c r="ACB139" s="1"/>
      <c r="ACC139" s="1"/>
      <c r="ACD139" s="1"/>
      <c r="ACE139" s="1"/>
      <c r="ACF139" s="1"/>
      <c r="ACG139" s="1"/>
      <c r="ACH139" s="1"/>
      <c r="ACI139" s="1"/>
      <c r="ACJ139" s="1"/>
      <c r="ACK139" s="1"/>
      <c r="ACL139" s="1"/>
      <c r="ACM139" s="1"/>
      <c r="ACN139" s="1"/>
      <c r="ACO139" s="1"/>
      <c r="ACP139" s="1"/>
      <c r="ACQ139" s="1"/>
      <c r="ACR139" s="1"/>
      <c r="ACS139" s="1"/>
      <c r="ACT139" s="1"/>
      <c r="ACU139" s="1"/>
      <c r="ACV139" s="1"/>
      <c r="ACW139" s="1"/>
      <c r="ACX139" s="1"/>
      <c r="ACY139" s="1"/>
      <c r="ACZ139" s="1"/>
      <c r="ADA139" s="1"/>
      <c r="ADB139" s="1"/>
      <c r="ADC139" s="1"/>
      <c r="ADD139" s="1"/>
      <c r="ADE139" s="1"/>
      <c r="ADF139" s="1"/>
      <c r="ADG139" s="1"/>
      <c r="ADH139" s="1"/>
      <c r="ADI139" s="1"/>
      <c r="ADJ139" s="1"/>
      <c r="ADK139" s="1"/>
      <c r="ADL139" s="1"/>
      <c r="ADM139" s="1"/>
      <c r="ADN139" s="1"/>
      <c r="ADO139" s="1"/>
      <c r="ADP139" s="1"/>
      <c r="ADQ139" s="1"/>
      <c r="ADR139" s="1"/>
      <c r="ADS139" s="1"/>
      <c r="ADT139" s="1"/>
      <c r="ADU139" s="1"/>
      <c r="ADV139" s="1"/>
      <c r="ADW139" s="1"/>
      <c r="ADX139" s="1"/>
      <c r="ADY139" s="1"/>
      <c r="ADZ139" s="1"/>
      <c r="AEA139" s="1"/>
      <c r="AEB139" s="1"/>
      <c r="AEC139" s="1"/>
      <c r="AED139" s="1"/>
      <c r="AEE139" s="1"/>
      <c r="AEF139" s="1"/>
      <c r="AEG139" s="1"/>
      <c r="AEH139" s="1"/>
      <c r="AEI139" s="1"/>
      <c r="AEJ139" s="1"/>
      <c r="AEK139" s="1"/>
      <c r="AEL139" s="1"/>
      <c r="AEM139" s="1"/>
      <c r="AEN139" s="1"/>
      <c r="AEO139" s="1"/>
      <c r="AEP139" s="1"/>
      <c r="AEQ139" s="1"/>
      <c r="AER139" s="1"/>
      <c r="AES139" s="1"/>
      <c r="AET139" s="1"/>
      <c r="AEU139" s="1"/>
      <c r="AEV139" s="1"/>
      <c r="AEW139" s="1"/>
      <c r="AEX139" s="1"/>
      <c r="AEY139" s="1"/>
      <c r="AEZ139" s="1"/>
      <c r="AFA139" s="1"/>
      <c r="AFB139" s="1"/>
      <c r="AFC139" s="1"/>
      <c r="AFD139" s="1"/>
      <c r="AFE139" s="1"/>
      <c r="AFF139" s="1"/>
      <c r="AFG139" s="1"/>
      <c r="AFH139" s="1"/>
      <c r="AFI139" s="1"/>
      <c r="AFJ139" s="1"/>
      <c r="AFK139" s="1"/>
      <c r="AFL139" s="1"/>
      <c r="AFM139" s="1"/>
      <c r="AFN139" s="1"/>
      <c r="AFO139" s="1"/>
      <c r="AFP139" s="1"/>
      <c r="AFQ139" s="1"/>
      <c r="AFR139" s="1"/>
      <c r="AFS139" s="1"/>
      <c r="AFT139" s="1"/>
      <c r="AFU139" s="1"/>
      <c r="AFV139" s="1"/>
      <c r="AFW139" s="1"/>
      <c r="AFX139" s="1"/>
      <c r="AFY139" s="1"/>
      <c r="AFZ139" s="1"/>
      <c r="AGA139" s="1"/>
      <c r="AGB139" s="1"/>
      <c r="AGC139" s="1"/>
      <c r="AGD139" s="1"/>
      <c r="AGE139" s="1"/>
      <c r="AGF139" s="1"/>
      <c r="AGG139" s="1"/>
      <c r="AGH139" s="1"/>
      <c r="AGI139" s="1"/>
      <c r="AGJ139" s="1"/>
      <c r="AGK139" s="1"/>
      <c r="AGL139" s="1"/>
      <c r="AGM139" s="1"/>
      <c r="AGN139" s="1"/>
      <c r="AGO139" s="1"/>
      <c r="AGP139" s="1"/>
      <c r="AGQ139" s="1"/>
      <c r="AGR139" s="1"/>
      <c r="AGS139" s="1"/>
      <c r="AGT139" s="1"/>
      <c r="AGU139" s="1"/>
      <c r="AGV139" s="1"/>
      <c r="AGW139" s="1"/>
      <c r="AGX139" s="1"/>
      <c r="AGY139" s="1"/>
      <c r="AGZ139" s="1"/>
      <c r="AHA139" s="1"/>
      <c r="AHB139" s="1"/>
      <c r="AHC139" s="1"/>
      <c r="AHD139" s="1"/>
      <c r="AHE139" s="1"/>
      <c r="AHF139" s="1"/>
      <c r="AHG139" s="1"/>
      <c r="AHH139" s="1"/>
      <c r="AHI139" s="1"/>
      <c r="AHJ139" s="1"/>
      <c r="AHK139" s="1"/>
      <c r="AHL139" s="1"/>
      <c r="AHM139" s="1"/>
      <c r="AHN139" s="1"/>
      <c r="AHO139" s="1"/>
      <c r="AHP139" s="1"/>
      <c r="AHQ139" s="1"/>
      <c r="AHR139" s="1"/>
      <c r="AHS139" s="1"/>
      <c r="AHT139" s="1"/>
      <c r="AHU139" s="1"/>
      <c r="AHV139" s="1"/>
      <c r="AHW139" s="1"/>
      <c r="AHX139" s="1"/>
      <c r="AHY139" s="1"/>
      <c r="AHZ139" s="1"/>
      <c r="AIA139" s="1"/>
      <c r="AIB139" s="1"/>
      <c r="AIC139" s="1"/>
      <c r="AID139" s="1"/>
      <c r="AIE139" s="1"/>
      <c r="AIF139" s="1"/>
      <c r="AIG139" s="1"/>
      <c r="AIH139" s="1"/>
      <c r="AII139" s="1"/>
      <c r="AIJ139" s="1"/>
      <c r="AIK139" s="1"/>
      <c r="AIL139" s="1"/>
      <c r="AIM139" s="1"/>
      <c r="AIN139" s="1"/>
      <c r="AIO139" s="1"/>
      <c r="AIP139" s="1"/>
      <c r="AIQ139" s="1"/>
      <c r="AIR139" s="1"/>
      <c r="AIS139" s="1"/>
      <c r="AIT139" s="1"/>
      <c r="AIU139" s="1"/>
      <c r="AIV139" s="1"/>
      <c r="AIW139" s="1"/>
      <c r="AIX139" s="1"/>
      <c r="AIY139" s="1"/>
      <c r="AIZ139" s="1"/>
      <c r="AJA139" s="1"/>
      <c r="AJB139" s="1"/>
      <c r="AJC139" s="1"/>
      <c r="AJD139" s="1"/>
      <c r="AJE139" s="1"/>
      <c r="AJF139" s="1"/>
      <c r="AJG139" s="1"/>
      <c r="AJH139" s="1"/>
      <c r="AJI139" s="1"/>
      <c r="AJJ139" s="1"/>
      <c r="AJK139" s="1"/>
      <c r="AJL139" s="1"/>
      <c r="AJM139" s="1"/>
      <c r="AJN139" s="1"/>
      <c r="AJO139" s="1"/>
      <c r="AJP139" s="1"/>
      <c r="AJQ139" s="1"/>
      <c r="AJR139" s="1"/>
      <c r="AJS139" s="1"/>
      <c r="AJT139" s="1"/>
      <c r="AJU139" s="1"/>
      <c r="AJV139" s="1"/>
      <c r="AJW139" s="1"/>
      <c r="AJX139" s="1"/>
      <c r="AJY139" s="1"/>
      <c r="AJZ139" s="1"/>
      <c r="AKA139" s="1"/>
      <c r="AKB139" s="1"/>
      <c r="AKC139" s="1"/>
      <c r="AKD139" s="1"/>
      <c r="AKE139" s="1"/>
      <c r="AKF139" s="1"/>
      <c r="AKG139" s="1"/>
      <c r="AKH139" s="1"/>
      <c r="AKI139" s="1"/>
      <c r="AKJ139" s="1"/>
      <c r="AKK139" s="1"/>
      <c r="AKL139" s="1"/>
      <c r="AKM139" s="1"/>
      <c r="AKN139" s="1"/>
      <c r="AKO139" s="1"/>
      <c r="AKP139" s="1"/>
      <c r="AKQ139" s="1"/>
      <c r="AKR139" s="1"/>
      <c r="AKS139" s="1"/>
      <c r="AKT139" s="1"/>
      <c r="AKU139" s="1"/>
      <c r="AKV139" s="1"/>
      <c r="AKW139" s="1"/>
      <c r="AKX139" s="1"/>
      <c r="AKY139" s="1"/>
      <c r="AKZ139" s="1"/>
      <c r="ALA139" s="1"/>
      <c r="ALB139" s="1"/>
      <c r="ALC139" s="1"/>
      <c r="ALD139" s="1"/>
      <c r="ALE139" s="1"/>
      <c r="ALF139" s="1"/>
      <c r="ALG139" s="1"/>
      <c r="ALH139" s="1"/>
      <c r="ALI139" s="1"/>
      <c r="ALJ139" s="1"/>
      <c r="ALK139" s="1"/>
      <c r="ALL139" s="1"/>
      <c r="ALM139" s="1"/>
      <c r="ALN139" s="1"/>
      <c r="ALO139" s="1"/>
      <c r="ALP139" s="1"/>
      <c r="ALQ139" s="1"/>
      <c r="ALR139" s="1"/>
      <c r="ALS139" s="1"/>
      <c r="ALT139" s="1"/>
      <c r="ALU139" s="1"/>
      <c r="ALV139"/>
      <c r="ALW139"/>
      <c r="ALX139"/>
    </row>
    <row r="140" spans="1:1012" ht="18">
      <c r="A140" s="112" t="str">
        <f>DataBase!B136</f>
        <v>Zosterisessor ophiocephalus</v>
      </c>
      <c r="B140" s="112" t="str">
        <f>DataBase!C136</f>
        <v>Tbars</v>
      </c>
      <c r="C140" s="112" t="str">
        <f>DataBase!D136</f>
        <v>Transition</v>
      </c>
      <c r="D140" s="112" t="str">
        <f>DataBase!E136</f>
        <v>JM. Porcher</v>
      </c>
      <c r="E140" s="112" t="str">
        <f>DataBase!F136</f>
        <v>SEBIO</v>
      </c>
      <c r="F140" s="20" t="str">
        <f t="shared" si="4"/>
        <v>Zosterisessor ophiocephalus Tbars</v>
      </c>
      <c r="G140" s="20">
        <f>_xlfn.RANK.EQ(H140,$H$9:$H$997,0)+COUNTIF(H$8:H139,H140)</f>
        <v>113</v>
      </c>
      <c r="H140" s="20">
        <f t="shared" si="5"/>
        <v>300</v>
      </c>
      <c r="I140" s="19">
        <f>INDEX(Ponderation!$W:$AA,MATCH(Analyse!I$8,Ponderation!$W:$W,0),MATCH(Analyse!$B$5,Ponderation!$W$2:$AA$2,0))*INDEX(DataBase!$1:$1048576,MATCH(Analyse!$F140,DataBase!$G:$G,0),MATCH(Analyse!I$8,DataBase!$4:$4,0))</f>
        <v>30</v>
      </c>
      <c r="J140" s="19">
        <f>INDEX(Ponderation!$W:$AA,MATCH(Analyse!J$8,Ponderation!$W:$W,0),MATCH(Analyse!$B$5,Ponderation!$W$2:$AA$2,0))*INDEX(DataBase!$1:$1048576,MATCH(Analyse!$F140,DataBase!$G:$G,0),MATCH(Analyse!J$8,DataBase!$4:$4,0))</f>
        <v>0</v>
      </c>
      <c r="K140" s="19">
        <f>INDEX(Ponderation!$W:$AA,MATCH(Analyse!K$8,Ponderation!$W:$W,0),MATCH(Analyse!$B$5,Ponderation!$W$2:$AA$2,0))*INDEX(DataBase!$1:$1048576,MATCH(Analyse!$F140,DataBase!$G:$G,0),MATCH(Analyse!K$8,DataBase!$4:$4,0))</f>
        <v>0</v>
      </c>
      <c r="L140" s="19">
        <f>INDEX(Ponderation!$W:$AA,MATCH(Analyse!L$8,Ponderation!$W:$W,0),MATCH(Analyse!$B$5,Ponderation!$W$2:$AA$2,0))*INDEX(DataBase!$1:$1048576,MATCH(Analyse!$F140,DataBase!$G:$G,0),MATCH(Analyse!L$8,DataBase!$4:$4,0))</f>
        <v>30</v>
      </c>
      <c r="M140" s="19">
        <f>INDEX(Ponderation!$W:$AA,MATCH(Analyse!M$8,Ponderation!$W:$W,0),MATCH(Analyse!$B$5,Ponderation!$W$2:$AA$2,0))*INDEX(DataBase!$1:$1048576,MATCH(Analyse!$F140,DataBase!$G:$G,0),MATCH(Analyse!M$8,DataBase!$4:$4,0))</f>
        <v>0</v>
      </c>
      <c r="N140" s="19">
        <f>INDEX(Ponderation!$W:$AA,MATCH(Analyse!N$8,Ponderation!$W:$W,0),MATCH(Analyse!$B$5,Ponderation!$W$2:$AA$2,0))*INDEX(DataBase!$1:$1048576,MATCH(Analyse!$F140,DataBase!$G:$G,0),MATCH(Analyse!N$8,DataBase!$4:$4,0))</f>
        <v>0</v>
      </c>
      <c r="O140" s="19">
        <f>INDEX(Ponderation!$W:$AA,MATCH(Analyse!O$8,Ponderation!$W:$W,0),MATCH(Analyse!$B$5,Ponderation!$W$2:$AA$2,0))*INDEX(DataBase!$1:$1048576,MATCH(Analyse!$F140,DataBase!$G:$G,0),MATCH(Analyse!O$8,DataBase!$4:$4,0))</f>
        <v>0</v>
      </c>
      <c r="P140" s="19">
        <f>INDEX(Ponderation!$W:$AA,MATCH(Analyse!P$8,Ponderation!$W:$W,0),MATCH(Analyse!$B$5,Ponderation!$W$2:$AA$2,0))*INDEX(DataBase!$1:$1048576,MATCH(Analyse!$F140,DataBase!$G:$G,0),MATCH(Analyse!P$8,DataBase!$4:$4,0))</f>
        <v>20</v>
      </c>
      <c r="Q140" s="19">
        <f>INDEX(Ponderation!$W:$AA,MATCH(Analyse!Q$8,Ponderation!$W:$W,0),MATCH(Analyse!$B$5,Ponderation!$W$2:$AA$2,0))*INDEX(DataBase!$1:$1048576,MATCH(Analyse!$F140,DataBase!$G:$G,0),MATCH(Analyse!Q$8,DataBase!$4:$4,0))</f>
        <v>0</v>
      </c>
      <c r="R140" s="19">
        <f>INDEX(Ponderation!$W:$AA,MATCH(Analyse!R$8,Ponderation!$W:$W,0),MATCH(Analyse!$B$5,Ponderation!$W$2:$AA$2,0))*INDEX(DataBase!$1:$1048576,MATCH(Analyse!$F140,DataBase!$G:$G,0),MATCH(Analyse!R$8,DataBase!$4:$4,0))</f>
        <v>30</v>
      </c>
      <c r="S140" s="19">
        <f>INDEX(Ponderation!$W:$AA,MATCH(Analyse!S$8,Ponderation!$W:$W,0),MATCH(Analyse!$B$5,Ponderation!$W$2:$AA$2,0))*INDEX(DataBase!$1:$1048576,MATCH(Analyse!$F140,DataBase!$G:$G,0),MATCH(Analyse!S$8,DataBase!$4:$4,0))</f>
        <v>0</v>
      </c>
      <c r="T140" s="19">
        <f>INDEX(Ponderation!$W:$AA,MATCH(Analyse!T$8,Ponderation!$W:$W,0),MATCH(Analyse!$B$5,Ponderation!$W$2:$AA$2,0))*INDEX(DataBase!$1:$1048576,MATCH(Analyse!$F140,DataBase!$G:$G,0),MATCH(Analyse!T$8,DataBase!$4:$4,0))</f>
        <v>0</v>
      </c>
      <c r="U140" s="19">
        <f>INDEX(Ponderation!$W:$AA,MATCH(Analyse!U$8,Ponderation!$W:$W,0),MATCH(Analyse!$B$5,Ponderation!$W$2:$AA$2,0))*INDEX(DataBase!$1:$1048576,MATCH(Analyse!$F140,DataBase!$G:$G,0),MATCH(Analyse!U$8,DataBase!$4:$4,0))</f>
        <v>0</v>
      </c>
      <c r="V140" s="19">
        <f>INDEX(Ponderation!$W:$AA,MATCH(Analyse!V$8,Ponderation!$W:$W,0),MATCH(Analyse!$B$5,Ponderation!$W$2:$AA$2,0))*INDEX(DataBase!$1:$1048576,MATCH(Analyse!$F140,DataBase!$G:$G,0),MATCH(Analyse!V$8,DataBase!$4:$4,0))</f>
        <v>20</v>
      </c>
      <c r="W140" s="19">
        <f>INDEX(Ponderation!$W:$AA,MATCH(Analyse!W$8,Ponderation!$W:$W,0),MATCH(Analyse!$B$5,Ponderation!$W$2:$AA$2,0))*INDEX(DataBase!$1:$1048576,MATCH(Analyse!$F140,DataBase!$G:$G,0),MATCH(Analyse!W$8,DataBase!$4:$4,0))</f>
        <v>0</v>
      </c>
      <c r="X140" s="19">
        <f>INDEX(Ponderation!$W:$AA,MATCH(Analyse!X$8,Ponderation!$W:$W,0),MATCH(Analyse!$B$5,Ponderation!$W$2:$AA$2,0))*INDEX(DataBase!$1:$1048576,MATCH(Analyse!$F140,DataBase!$G:$G,0),MATCH(Analyse!X$8,DataBase!$4:$4,0))</f>
        <v>0</v>
      </c>
      <c r="Y140" s="19">
        <f>INDEX(Ponderation!$W:$AA,MATCH(Analyse!Y$8,Ponderation!$W:$W,0),MATCH(Analyse!$B$5,Ponderation!$W$2:$AA$2,0))*INDEX(DataBase!$1:$1048576,MATCH(Analyse!$F140,DataBase!$G:$G,0),MATCH(Analyse!Y$8,DataBase!$4:$4,0))</f>
        <v>0</v>
      </c>
      <c r="Z140" s="19">
        <f>INDEX(Ponderation!$W:$AA,MATCH(Analyse!Z$8,Ponderation!$W:$W,0),MATCH(Analyse!$B$5,Ponderation!$W$2:$AA$2,0))*INDEX(DataBase!$1:$1048576,MATCH(Analyse!$F140,DataBase!$G:$G,0),MATCH(Analyse!Z$8,DataBase!$4:$4,0))</f>
        <v>0</v>
      </c>
      <c r="AA140" s="19">
        <f>INDEX(Ponderation!$W:$AA,MATCH(Analyse!AA$8,Ponderation!$W:$W,0),MATCH(Analyse!$B$5,Ponderation!$W$2:$AA$2,0))*INDEX(DataBase!$1:$1048576,MATCH(Analyse!$F140,DataBase!$G:$G,0),MATCH(Analyse!AA$8,DataBase!$4:$4,0))</f>
        <v>10</v>
      </c>
      <c r="AB140" s="19">
        <f>INDEX(Ponderation!$W:$AA,MATCH(Analyse!AB$8,Ponderation!$W:$W,0),MATCH(Analyse!$B$5,Ponderation!$W$2:$AA$2,0))*INDEX(DataBase!$1:$1048576,MATCH(Analyse!$F140,DataBase!$G:$G,0),MATCH(Analyse!AB$8,DataBase!$4:$4,0))</f>
        <v>10</v>
      </c>
      <c r="AC140" s="19">
        <f>INDEX(Ponderation!$W:$AA,MATCH(Analyse!AC$8,Ponderation!$W:$W,0),MATCH(Analyse!$B$5,Ponderation!$W$2:$AA$2,0))*INDEX(DataBase!$1:$1048576,MATCH(Analyse!$F140,DataBase!$G:$G,0),MATCH(Analyse!AC$8,DataBase!$4:$4,0))</f>
        <v>0</v>
      </c>
      <c r="AD140" s="19">
        <f>INDEX(Ponderation!$W:$AA,MATCH(Analyse!AD$8,Ponderation!$W:$W,0),MATCH(Analyse!$B$5,Ponderation!$W$2:$AA$2,0))*INDEX(DataBase!$1:$1048576,MATCH(Analyse!$F140,DataBase!$G:$G,0),MATCH(Analyse!AD$8,DataBase!$4:$4,0))</f>
        <v>30</v>
      </c>
      <c r="AE140" s="19">
        <f>INDEX(Ponderation!$W:$AA,MATCH(Analyse!AE$8,Ponderation!$W:$W,0),MATCH(Analyse!$B$5,Ponderation!$W$2:$AA$2,0))*INDEX(DataBase!$1:$1048576,MATCH(Analyse!$F140,DataBase!$G:$G,0),MATCH(Analyse!AE$8,DataBase!$4:$4,0))</f>
        <v>0</v>
      </c>
      <c r="AF140" s="19">
        <f>INDEX(Ponderation!$W:$AA,MATCH(Analyse!AF$8,Ponderation!$W:$W,0),MATCH(Analyse!$B$5,Ponderation!$W$2:$AA$2,0))*INDEX(DataBase!$1:$1048576,MATCH(Analyse!$F140,DataBase!$G:$G,0),MATCH(Analyse!AF$8,DataBase!$4:$4,0))</f>
        <v>30</v>
      </c>
      <c r="AG140" s="19">
        <f>INDEX(Ponderation!$W:$AA,MATCH(Analyse!AG$8,Ponderation!$W:$W,0),MATCH(Analyse!$B$5,Ponderation!$W$2:$AA$2,0))*INDEX(DataBase!$1:$1048576,MATCH(Analyse!$F140,DataBase!$G:$G,0),MATCH(Analyse!AG$8,DataBase!$4:$4,0))</f>
        <v>0</v>
      </c>
      <c r="AH140" s="19">
        <f>INDEX(Ponderation!$W:$AA,MATCH(Analyse!AH$8,Ponderation!$W:$W,0),MATCH(Analyse!$B$5,Ponderation!$W$2:$AA$2,0))*INDEX(DataBase!$1:$1048576,MATCH(Analyse!$F140,DataBase!$G:$G,0),MATCH(Analyse!AH$8,DataBase!$4:$4,0))</f>
        <v>0</v>
      </c>
      <c r="AI140" s="19">
        <f>INDEX(Ponderation!$W:$AA,MATCH(Analyse!AI$8,Ponderation!$W:$W,0),MATCH(Analyse!$B$5,Ponderation!$W$2:$AA$2,0))*INDEX(DataBase!$1:$1048576,MATCH(Analyse!$F140,DataBase!$G:$G,0),MATCH(Analyse!AI$8,DataBase!$4:$4,0))</f>
        <v>10</v>
      </c>
      <c r="AJ140" s="19">
        <f>INDEX(Ponderation!$W:$AA,MATCH(Analyse!AJ$8,Ponderation!$W:$W,0),MATCH(Analyse!$B$5,Ponderation!$W$2:$AA$2,0))*INDEX(DataBase!$1:$1048576,MATCH(Analyse!$F140,DataBase!$G:$G,0),MATCH(Analyse!AJ$8,DataBase!$4:$4,0))</f>
        <v>0</v>
      </c>
      <c r="AK140" s="19">
        <f>INDEX(Ponderation!$W:$AA,MATCH(Analyse!AK$8,Ponderation!$W:$W,0),MATCH(Analyse!$B$5,Ponderation!$W$2:$AA$2,0))*INDEX(DataBase!$1:$1048576,MATCH(Analyse!$F140,DataBase!$G:$G,0),MATCH(Analyse!AK$8,DataBase!$4:$4,0))</f>
        <v>30</v>
      </c>
      <c r="AL140" s="19">
        <f>INDEX(Ponderation!$W:$AA,MATCH(Analyse!AL$8,Ponderation!$W:$W,0),MATCH(Analyse!$B$5,Ponderation!$W$2:$AA$2,0))*INDEX(DataBase!$1:$1048576,MATCH(Analyse!$F140,DataBase!$G:$G,0),MATCH(Analyse!AL$8,DataBase!$4:$4,0))</f>
        <v>0</v>
      </c>
      <c r="AM140" s="19">
        <f>INDEX(Ponderation!$W:$AA,MATCH(Analyse!AM$8,Ponderation!$W:$W,0),MATCH(Analyse!$B$5,Ponderation!$W$2:$AA$2,0))*INDEX(DataBase!$1:$1048576,MATCH(Analyse!$F140,DataBase!$G:$G,0),MATCH(Analyse!AM$8,DataBase!$4:$4,0))</f>
        <v>20</v>
      </c>
      <c r="AN140" s="19">
        <f>INDEX(Ponderation!$W:$AA,MATCH(Analyse!AN$8,Ponderation!$W:$W,0),MATCH(Analyse!$B$5,Ponderation!$W$2:$AA$2,0))*INDEX(DataBase!$1:$1048576,MATCH(Analyse!$F140,DataBase!$G:$G,0),MATCH(Analyse!AN$8,DataBase!$4:$4,0))</f>
        <v>0</v>
      </c>
      <c r="AO140" s="19">
        <f>INDEX(Ponderation!$W:$AA,MATCH(Analyse!AO$8,Ponderation!$W:$W,0),MATCH(Analyse!$B$5,Ponderation!$W$2:$AA$2,0))*INDEX(DataBase!$1:$1048576,MATCH(Analyse!$F140,DataBase!$G:$G,0),MATCH(Analyse!AO$8,DataBase!$4:$4,0))</f>
        <v>30</v>
      </c>
      <c r="AP140" s="19">
        <f>INDEX(Ponderation!$W:$AA,MATCH(Analyse!AP$8,Ponderation!$W:$W,0),MATCH(Analyse!$B$5,Ponderation!$W$2:$AA$2,0))*INDEX(DataBase!$1:$1048576,MATCH(Analyse!$F140,DataBase!$G:$G,0),MATCH(Analyse!AP$8,DataBase!$4:$4,0))</f>
        <v>0</v>
      </c>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c r="JW140" s="1"/>
      <c r="JX140" s="1"/>
      <c r="JY140" s="1"/>
      <c r="JZ140" s="1"/>
      <c r="KA140" s="1"/>
      <c r="KB140" s="1"/>
      <c r="KC140" s="1"/>
      <c r="KD140" s="1"/>
      <c r="KE140" s="1"/>
      <c r="KF140" s="1"/>
      <c r="KG140" s="1"/>
      <c r="KH140" s="1"/>
      <c r="KI140" s="1"/>
      <c r="KJ140" s="1"/>
      <c r="KK140" s="1"/>
      <c r="KL140" s="1"/>
      <c r="KM140" s="1"/>
      <c r="KN140" s="1"/>
      <c r="KO140" s="1"/>
      <c r="KP140" s="1"/>
      <c r="KQ140" s="1"/>
      <c r="KR140" s="1"/>
      <c r="KS140" s="1"/>
      <c r="KT140" s="1"/>
      <c r="KU140" s="1"/>
      <c r="KV140" s="1"/>
      <c r="KW140" s="1"/>
      <c r="KX140" s="1"/>
      <c r="KY140" s="1"/>
      <c r="KZ140" s="1"/>
      <c r="LA140" s="1"/>
      <c r="LB140" s="1"/>
      <c r="LC140" s="1"/>
      <c r="LD140" s="1"/>
      <c r="LE140" s="1"/>
      <c r="LF140" s="1"/>
      <c r="LG140" s="1"/>
      <c r="LH140" s="1"/>
      <c r="LI140" s="1"/>
      <c r="LJ140" s="1"/>
      <c r="LK140" s="1"/>
      <c r="LL140" s="1"/>
      <c r="LM140" s="1"/>
      <c r="LN140" s="1"/>
      <c r="LO140" s="1"/>
      <c r="LP140" s="1"/>
      <c r="LQ140" s="1"/>
      <c r="LR140" s="1"/>
      <c r="LS140" s="1"/>
      <c r="LT140" s="1"/>
      <c r="LU140" s="1"/>
      <c r="LV140" s="1"/>
      <c r="LW140" s="1"/>
      <c r="LX140" s="1"/>
      <c r="LY140" s="1"/>
      <c r="LZ140" s="1"/>
      <c r="MA140" s="1"/>
      <c r="MB140" s="1"/>
      <c r="MC140" s="1"/>
      <c r="MD140" s="1"/>
      <c r="ME140" s="1"/>
      <c r="MF140" s="1"/>
      <c r="MG140" s="1"/>
      <c r="MH140" s="1"/>
      <c r="MI140" s="1"/>
      <c r="MJ140" s="1"/>
      <c r="MK140" s="1"/>
      <c r="ML140" s="1"/>
      <c r="MM140" s="1"/>
      <c r="MN140" s="1"/>
      <c r="MO140" s="1"/>
      <c r="MP140" s="1"/>
      <c r="MQ140" s="1"/>
      <c r="MR140" s="1"/>
      <c r="MS140" s="1"/>
      <c r="MT140" s="1"/>
      <c r="MU140" s="1"/>
      <c r="MV140" s="1"/>
      <c r="MW140" s="1"/>
      <c r="MX140" s="1"/>
      <c r="MY140" s="1"/>
      <c r="MZ140" s="1"/>
      <c r="NA140" s="1"/>
      <c r="NB140" s="1"/>
      <c r="NC140" s="1"/>
      <c r="ND140" s="1"/>
      <c r="NE140" s="1"/>
      <c r="NF140" s="1"/>
      <c r="NG140" s="1"/>
      <c r="NH140" s="1"/>
      <c r="NI140" s="1"/>
      <c r="NJ140" s="1"/>
      <c r="NK140" s="1"/>
      <c r="NL140" s="1"/>
      <c r="NM140" s="1"/>
      <c r="NN140" s="1"/>
      <c r="NO140" s="1"/>
      <c r="NP140" s="1"/>
      <c r="NQ140" s="1"/>
      <c r="NR140" s="1"/>
      <c r="NS140" s="1"/>
      <c r="NT140" s="1"/>
      <c r="NU140" s="1"/>
      <c r="NV140" s="1"/>
      <c r="NW140" s="1"/>
      <c r="NX140" s="1"/>
      <c r="NY140" s="1"/>
      <c r="NZ140" s="1"/>
      <c r="OA140" s="1"/>
      <c r="OB140" s="1"/>
      <c r="OC140" s="1"/>
      <c r="OD140" s="1"/>
      <c r="OE140" s="1"/>
      <c r="OF140" s="1"/>
      <c r="OG140" s="1"/>
      <c r="OH140" s="1"/>
      <c r="OI140" s="1"/>
      <c r="OJ140" s="1"/>
      <c r="OK140" s="1"/>
      <c r="OL140" s="1"/>
      <c r="OM140" s="1"/>
      <c r="ON140" s="1"/>
      <c r="OO140" s="1"/>
      <c r="OP140" s="1"/>
      <c r="OQ140" s="1"/>
      <c r="OR140" s="1"/>
      <c r="OS140" s="1"/>
      <c r="OT140" s="1"/>
      <c r="OU140" s="1"/>
      <c r="OV140" s="1"/>
      <c r="OW140" s="1"/>
      <c r="OX140" s="1"/>
      <c r="OY140" s="1"/>
      <c r="OZ140" s="1"/>
      <c r="PA140" s="1"/>
      <c r="PB140" s="1"/>
      <c r="PC140" s="1"/>
      <c r="PD140" s="1"/>
      <c r="PE140" s="1"/>
      <c r="PF140" s="1"/>
      <c r="PG140" s="1"/>
      <c r="PH140" s="1"/>
      <c r="PI140" s="1"/>
      <c r="PJ140" s="1"/>
      <c r="PK140" s="1"/>
      <c r="PL140" s="1"/>
      <c r="PM140" s="1"/>
      <c r="PN140" s="1"/>
      <c r="PO140" s="1"/>
      <c r="PP140" s="1"/>
      <c r="PQ140" s="1"/>
      <c r="PR140" s="1"/>
      <c r="PS140" s="1"/>
      <c r="PT140" s="1"/>
      <c r="PU140" s="1"/>
      <c r="PV140" s="1"/>
      <c r="PW140" s="1"/>
      <c r="PX140" s="1"/>
      <c r="PY140" s="1"/>
      <c r="PZ140" s="1"/>
      <c r="QA140" s="1"/>
      <c r="QB140" s="1"/>
      <c r="QC140" s="1"/>
      <c r="QD140" s="1"/>
      <c r="QE140" s="1"/>
      <c r="QF140" s="1"/>
      <c r="QG140" s="1"/>
      <c r="QH140" s="1"/>
      <c r="QI140" s="1"/>
      <c r="QJ140" s="1"/>
      <c r="QK140" s="1"/>
      <c r="QL140" s="1"/>
      <c r="QM140" s="1"/>
      <c r="QN140" s="1"/>
      <c r="QO140" s="1"/>
      <c r="QP140" s="1"/>
      <c r="QQ140" s="1"/>
      <c r="QR140" s="1"/>
      <c r="QS140" s="1"/>
      <c r="QT140" s="1"/>
      <c r="QU140" s="1"/>
      <c r="QV140" s="1"/>
      <c r="QW140" s="1"/>
      <c r="QX140" s="1"/>
      <c r="QY140" s="1"/>
      <c r="QZ140" s="1"/>
      <c r="RA140" s="1"/>
      <c r="RB140" s="1"/>
      <c r="RC140" s="1"/>
      <c r="RD140" s="1"/>
      <c r="RE140" s="1"/>
      <c r="RF140" s="1"/>
      <c r="RG140" s="1"/>
      <c r="RH140" s="1"/>
      <c r="RI140" s="1"/>
      <c r="RJ140" s="1"/>
      <c r="RK140" s="1"/>
      <c r="RL140" s="1"/>
      <c r="RM140" s="1"/>
      <c r="RN140" s="1"/>
      <c r="RO140" s="1"/>
      <c r="RP140" s="1"/>
      <c r="RQ140" s="1"/>
      <c r="RR140" s="1"/>
      <c r="RS140" s="1"/>
      <c r="RT140" s="1"/>
      <c r="RU140" s="1"/>
      <c r="RV140" s="1"/>
      <c r="RW140" s="1"/>
      <c r="RX140" s="1"/>
      <c r="RY140" s="1"/>
      <c r="RZ140" s="1"/>
      <c r="SA140" s="1"/>
      <c r="SB140" s="1"/>
      <c r="SC140" s="1"/>
      <c r="SD140" s="1"/>
      <c r="SE140" s="1"/>
      <c r="SF140" s="1"/>
      <c r="SG140" s="1"/>
      <c r="SH140" s="1"/>
      <c r="SI140" s="1"/>
      <c r="SJ140" s="1"/>
      <c r="SK140" s="1"/>
      <c r="SL140" s="1"/>
      <c r="SM140" s="1"/>
      <c r="SN140" s="1"/>
      <c r="SO140" s="1"/>
      <c r="SP140" s="1"/>
      <c r="SQ140" s="1"/>
      <c r="SR140" s="1"/>
      <c r="SS140" s="1"/>
      <c r="ST140" s="1"/>
      <c r="SU140" s="1"/>
      <c r="SV140" s="1"/>
      <c r="SW140" s="1"/>
      <c r="SX140" s="1"/>
      <c r="SY140" s="1"/>
      <c r="SZ140" s="1"/>
      <c r="TA140" s="1"/>
      <c r="TB140" s="1"/>
      <c r="TC140" s="1"/>
      <c r="TD140" s="1"/>
      <c r="TE140" s="1"/>
      <c r="TF140" s="1"/>
      <c r="TG140" s="1"/>
      <c r="TH140" s="1"/>
      <c r="TI140" s="1"/>
      <c r="TJ140" s="1"/>
      <c r="TK140" s="1"/>
      <c r="TL140" s="1"/>
      <c r="TM140" s="1"/>
      <c r="TN140" s="1"/>
      <c r="TO140" s="1"/>
      <c r="TP140" s="1"/>
      <c r="TQ140" s="1"/>
      <c r="TR140" s="1"/>
      <c r="TS140" s="1"/>
      <c r="TT140" s="1"/>
      <c r="TU140" s="1"/>
      <c r="TV140" s="1"/>
      <c r="TW140" s="1"/>
      <c r="TX140" s="1"/>
      <c r="TY140" s="1"/>
      <c r="TZ140" s="1"/>
      <c r="UA140" s="1"/>
      <c r="UB140" s="1"/>
      <c r="UC140" s="1"/>
      <c r="UD140" s="1"/>
      <c r="UE140" s="1"/>
      <c r="UF140" s="1"/>
      <c r="UG140" s="1"/>
      <c r="UH140" s="1"/>
      <c r="UI140" s="1"/>
      <c r="UJ140" s="1"/>
      <c r="UK140" s="1"/>
      <c r="UL140" s="1"/>
      <c r="UM140" s="1"/>
      <c r="UN140" s="1"/>
      <c r="UO140" s="1"/>
      <c r="UP140" s="1"/>
      <c r="UQ140" s="1"/>
      <c r="UR140" s="1"/>
      <c r="US140" s="1"/>
      <c r="UT140" s="1"/>
      <c r="UU140" s="1"/>
      <c r="UV140" s="1"/>
      <c r="UW140" s="1"/>
      <c r="UX140" s="1"/>
      <c r="UY140" s="1"/>
      <c r="UZ140" s="1"/>
      <c r="VA140" s="1"/>
      <c r="VB140" s="1"/>
      <c r="VC140" s="1"/>
      <c r="VD140" s="1"/>
      <c r="VE140" s="1"/>
      <c r="VF140" s="1"/>
      <c r="VG140" s="1"/>
      <c r="VH140" s="1"/>
      <c r="VI140" s="1"/>
      <c r="VJ140" s="1"/>
      <c r="VK140" s="1"/>
      <c r="VL140" s="1"/>
      <c r="VM140" s="1"/>
      <c r="VN140" s="1"/>
      <c r="VO140" s="1"/>
      <c r="VP140" s="1"/>
      <c r="VQ140" s="1"/>
      <c r="VR140" s="1"/>
      <c r="VS140" s="1"/>
      <c r="VT140" s="1"/>
      <c r="VU140" s="1"/>
      <c r="VV140" s="1"/>
      <c r="VW140" s="1"/>
      <c r="VX140" s="1"/>
      <c r="VY140" s="1"/>
      <c r="VZ140" s="1"/>
      <c r="WA140" s="1"/>
      <c r="WB140" s="1"/>
      <c r="WC140" s="1"/>
      <c r="WD140" s="1"/>
      <c r="WE140" s="1"/>
      <c r="WF140" s="1"/>
      <c r="WG140" s="1"/>
      <c r="WH140" s="1"/>
      <c r="WI140" s="1"/>
      <c r="WJ140" s="1"/>
      <c r="WK140" s="1"/>
      <c r="WL140" s="1"/>
      <c r="WM140" s="1"/>
      <c r="WN140" s="1"/>
      <c r="WO140" s="1"/>
      <c r="WP140" s="1"/>
      <c r="WQ140" s="1"/>
      <c r="WR140" s="1"/>
      <c r="WS140" s="1"/>
      <c r="WT140" s="1"/>
      <c r="WU140" s="1"/>
      <c r="WV140" s="1"/>
      <c r="WW140" s="1"/>
      <c r="WX140" s="1"/>
      <c r="WY140" s="1"/>
      <c r="WZ140" s="1"/>
      <c r="XA140" s="1"/>
      <c r="XB140" s="1"/>
      <c r="XC140" s="1"/>
      <c r="XD140" s="1"/>
      <c r="XE140" s="1"/>
      <c r="XF140" s="1"/>
      <c r="XG140" s="1"/>
      <c r="XH140" s="1"/>
      <c r="XI140" s="1"/>
      <c r="XJ140" s="1"/>
      <c r="XK140" s="1"/>
      <c r="XL140" s="1"/>
      <c r="XM140" s="1"/>
      <c r="XN140" s="1"/>
      <c r="XO140" s="1"/>
      <c r="XP140" s="1"/>
      <c r="XQ140" s="1"/>
      <c r="XR140" s="1"/>
      <c r="XS140" s="1"/>
      <c r="XT140" s="1"/>
      <c r="XU140" s="1"/>
      <c r="XV140" s="1"/>
      <c r="XW140" s="1"/>
      <c r="XX140" s="1"/>
      <c r="XY140" s="1"/>
      <c r="XZ140" s="1"/>
      <c r="YA140" s="1"/>
      <c r="YB140" s="1"/>
      <c r="YC140" s="1"/>
      <c r="YD140" s="1"/>
      <c r="YE140" s="1"/>
      <c r="YF140" s="1"/>
      <c r="YG140" s="1"/>
      <c r="YH140" s="1"/>
      <c r="YI140" s="1"/>
      <c r="YJ140" s="1"/>
      <c r="YK140" s="1"/>
      <c r="YL140" s="1"/>
      <c r="YM140" s="1"/>
      <c r="YN140" s="1"/>
      <c r="YO140" s="1"/>
      <c r="YP140" s="1"/>
      <c r="YQ140" s="1"/>
      <c r="YR140" s="1"/>
      <c r="YS140" s="1"/>
      <c r="YT140" s="1"/>
      <c r="YU140" s="1"/>
      <c r="YV140" s="1"/>
      <c r="YW140" s="1"/>
      <c r="YX140" s="1"/>
      <c r="YY140" s="1"/>
      <c r="YZ140" s="1"/>
      <c r="ZA140" s="1"/>
      <c r="ZB140" s="1"/>
      <c r="ZC140" s="1"/>
      <c r="ZD140" s="1"/>
      <c r="ZE140" s="1"/>
      <c r="ZF140" s="1"/>
      <c r="ZG140" s="1"/>
      <c r="ZH140" s="1"/>
      <c r="ZI140" s="1"/>
      <c r="ZJ140" s="1"/>
      <c r="ZK140" s="1"/>
      <c r="ZL140" s="1"/>
      <c r="ZM140" s="1"/>
      <c r="ZN140" s="1"/>
      <c r="ZO140" s="1"/>
      <c r="ZP140" s="1"/>
      <c r="ZQ140" s="1"/>
      <c r="ZR140" s="1"/>
      <c r="ZS140" s="1"/>
      <c r="ZT140" s="1"/>
      <c r="ZU140" s="1"/>
      <c r="ZV140" s="1"/>
      <c r="ZW140" s="1"/>
      <c r="ZX140" s="1"/>
      <c r="ZY140" s="1"/>
      <c r="ZZ140" s="1"/>
      <c r="AAA140" s="1"/>
      <c r="AAB140" s="1"/>
      <c r="AAC140" s="1"/>
      <c r="AAD140" s="1"/>
      <c r="AAE140" s="1"/>
      <c r="AAF140" s="1"/>
      <c r="AAG140" s="1"/>
      <c r="AAH140" s="1"/>
      <c r="AAI140" s="1"/>
      <c r="AAJ140" s="1"/>
      <c r="AAK140" s="1"/>
      <c r="AAL140" s="1"/>
      <c r="AAM140" s="1"/>
      <c r="AAN140" s="1"/>
      <c r="AAO140" s="1"/>
      <c r="AAP140" s="1"/>
      <c r="AAQ140" s="1"/>
      <c r="AAR140" s="1"/>
      <c r="AAS140" s="1"/>
      <c r="AAT140" s="1"/>
      <c r="AAU140" s="1"/>
      <c r="AAV140" s="1"/>
      <c r="AAW140" s="1"/>
      <c r="AAX140" s="1"/>
      <c r="AAY140" s="1"/>
      <c r="AAZ140" s="1"/>
      <c r="ABA140" s="1"/>
      <c r="ABB140" s="1"/>
      <c r="ABC140" s="1"/>
      <c r="ABD140" s="1"/>
      <c r="ABE140" s="1"/>
      <c r="ABF140" s="1"/>
      <c r="ABG140" s="1"/>
      <c r="ABH140" s="1"/>
      <c r="ABI140" s="1"/>
      <c r="ABJ140" s="1"/>
      <c r="ABK140" s="1"/>
      <c r="ABL140" s="1"/>
      <c r="ABM140" s="1"/>
      <c r="ABN140" s="1"/>
      <c r="ABO140" s="1"/>
      <c r="ABP140" s="1"/>
      <c r="ABQ140" s="1"/>
      <c r="ABR140" s="1"/>
      <c r="ABS140" s="1"/>
      <c r="ABT140" s="1"/>
      <c r="ABU140" s="1"/>
      <c r="ABV140" s="1"/>
      <c r="ABW140" s="1"/>
      <c r="ABX140" s="1"/>
      <c r="ABY140" s="1"/>
      <c r="ABZ140" s="1"/>
      <c r="ACA140" s="1"/>
      <c r="ACB140" s="1"/>
      <c r="ACC140" s="1"/>
      <c r="ACD140" s="1"/>
      <c r="ACE140" s="1"/>
      <c r="ACF140" s="1"/>
      <c r="ACG140" s="1"/>
      <c r="ACH140" s="1"/>
      <c r="ACI140" s="1"/>
      <c r="ACJ140" s="1"/>
      <c r="ACK140" s="1"/>
      <c r="ACL140" s="1"/>
      <c r="ACM140" s="1"/>
      <c r="ACN140" s="1"/>
      <c r="ACO140" s="1"/>
      <c r="ACP140" s="1"/>
      <c r="ACQ140" s="1"/>
      <c r="ACR140" s="1"/>
      <c r="ACS140" s="1"/>
      <c r="ACT140" s="1"/>
      <c r="ACU140" s="1"/>
      <c r="ACV140" s="1"/>
      <c r="ACW140" s="1"/>
      <c r="ACX140" s="1"/>
      <c r="ACY140" s="1"/>
      <c r="ACZ140" s="1"/>
      <c r="ADA140" s="1"/>
      <c r="ADB140" s="1"/>
      <c r="ADC140" s="1"/>
      <c r="ADD140" s="1"/>
      <c r="ADE140" s="1"/>
      <c r="ADF140" s="1"/>
      <c r="ADG140" s="1"/>
      <c r="ADH140" s="1"/>
      <c r="ADI140" s="1"/>
      <c r="ADJ140" s="1"/>
      <c r="ADK140" s="1"/>
      <c r="ADL140" s="1"/>
      <c r="ADM140" s="1"/>
      <c r="ADN140" s="1"/>
      <c r="ADO140" s="1"/>
      <c r="ADP140" s="1"/>
      <c r="ADQ140" s="1"/>
      <c r="ADR140" s="1"/>
      <c r="ADS140" s="1"/>
      <c r="ADT140" s="1"/>
      <c r="ADU140" s="1"/>
      <c r="ADV140" s="1"/>
      <c r="ADW140" s="1"/>
      <c r="ADX140" s="1"/>
      <c r="ADY140" s="1"/>
      <c r="ADZ140" s="1"/>
      <c r="AEA140" s="1"/>
      <c r="AEB140" s="1"/>
      <c r="AEC140" s="1"/>
      <c r="AED140" s="1"/>
      <c r="AEE140" s="1"/>
      <c r="AEF140" s="1"/>
      <c r="AEG140" s="1"/>
      <c r="AEH140" s="1"/>
      <c r="AEI140" s="1"/>
      <c r="AEJ140" s="1"/>
      <c r="AEK140" s="1"/>
      <c r="AEL140" s="1"/>
      <c r="AEM140" s="1"/>
      <c r="AEN140" s="1"/>
      <c r="AEO140" s="1"/>
      <c r="AEP140" s="1"/>
      <c r="AEQ140" s="1"/>
      <c r="AER140" s="1"/>
      <c r="AES140" s="1"/>
      <c r="AET140" s="1"/>
      <c r="AEU140" s="1"/>
      <c r="AEV140" s="1"/>
      <c r="AEW140" s="1"/>
      <c r="AEX140" s="1"/>
      <c r="AEY140" s="1"/>
      <c r="AEZ140" s="1"/>
      <c r="AFA140" s="1"/>
      <c r="AFB140" s="1"/>
      <c r="AFC140" s="1"/>
      <c r="AFD140" s="1"/>
      <c r="AFE140" s="1"/>
      <c r="AFF140" s="1"/>
      <c r="AFG140" s="1"/>
      <c r="AFH140" s="1"/>
      <c r="AFI140" s="1"/>
      <c r="AFJ140" s="1"/>
      <c r="AFK140" s="1"/>
      <c r="AFL140" s="1"/>
      <c r="AFM140" s="1"/>
      <c r="AFN140" s="1"/>
      <c r="AFO140" s="1"/>
      <c r="AFP140" s="1"/>
      <c r="AFQ140" s="1"/>
      <c r="AFR140" s="1"/>
      <c r="AFS140" s="1"/>
      <c r="AFT140" s="1"/>
      <c r="AFU140" s="1"/>
      <c r="AFV140" s="1"/>
      <c r="AFW140" s="1"/>
      <c r="AFX140" s="1"/>
      <c r="AFY140" s="1"/>
      <c r="AFZ140" s="1"/>
      <c r="AGA140" s="1"/>
      <c r="AGB140" s="1"/>
      <c r="AGC140" s="1"/>
      <c r="AGD140" s="1"/>
      <c r="AGE140" s="1"/>
      <c r="AGF140" s="1"/>
      <c r="AGG140" s="1"/>
      <c r="AGH140" s="1"/>
      <c r="AGI140" s="1"/>
      <c r="AGJ140" s="1"/>
      <c r="AGK140" s="1"/>
      <c r="AGL140" s="1"/>
      <c r="AGM140" s="1"/>
      <c r="AGN140" s="1"/>
      <c r="AGO140" s="1"/>
      <c r="AGP140" s="1"/>
      <c r="AGQ140" s="1"/>
      <c r="AGR140" s="1"/>
      <c r="AGS140" s="1"/>
      <c r="AGT140" s="1"/>
      <c r="AGU140" s="1"/>
      <c r="AGV140" s="1"/>
      <c r="AGW140" s="1"/>
      <c r="AGX140" s="1"/>
      <c r="AGY140" s="1"/>
      <c r="AGZ140" s="1"/>
      <c r="AHA140" s="1"/>
      <c r="AHB140" s="1"/>
      <c r="AHC140" s="1"/>
      <c r="AHD140" s="1"/>
      <c r="AHE140" s="1"/>
      <c r="AHF140" s="1"/>
      <c r="AHG140" s="1"/>
      <c r="AHH140" s="1"/>
      <c r="AHI140" s="1"/>
      <c r="AHJ140" s="1"/>
      <c r="AHK140" s="1"/>
      <c r="AHL140" s="1"/>
      <c r="AHM140" s="1"/>
      <c r="AHN140" s="1"/>
      <c r="AHO140" s="1"/>
      <c r="AHP140" s="1"/>
      <c r="AHQ140" s="1"/>
      <c r="AHR140" s="1"/>
      <c r="AHS140" s="1"/>
      <c r="AHT140" s="1"/>
      <c r="AHU140" s="1"/>
      <c r="AHV140" s="1"/>
      <c r="AHW140" s="1"/>
      <c r="AHX140" s="1"/>
      <c r="AHY140" s="1"/>
      <c r="AHZ140" s="1"/>
      <c r="AIA140" s="1"/>
      <c r="AIB140" s="1"/>
      <c r="AIC140" s="1"/>
      <c r="AID140" s="1"/>
      <c r="AIE140" s="1"/>
      <c r="AIF140" s="1"/>
      <c r="AIG140" s="1"/>
      <c r="AIH140" s="1"/>
      <c r="AII140" s="1"/>
      <c r="AIJ140" s="1"/>
      <c r="AIK140" s="1"/>
      <c r="AIL140" s="1"/>
      <c r="AIM140" s="1"/>
      <c r="AIN140" s="1"/>
      <c r="AIO140" s="1"/>
      <c r="AIP140" s="1"/>
      <c r="AIQ140" s="1"/>
      <c r="AIR140" s="1"/>
      <c r="AIS140" s="1"/>
      <c r="AIT140" s="1"/>
      <c r="AIU140" s="1"/>
      <c r="AIV140" s="1"/>
      <c r="AIW140" s="1"/>
      <c r="AIX140" s="1"/>
      <c r="AIY140" s="1"/>
      <c r="AIZ140" s="1"/>
      <c r="AJA140" s="1"/>
      <c r="AJB140" s="1"/>
      <c r="AJC140" s="1"/>
      <c r="AJD140" s="1"/>
      <c r="AJE140" s="1"/>
      <c r="AJF140" s="1"/>
      <c r="AJG140" s="1"/>
      <c r="AJH140" s="1"/>
      <c r="AJI140" s="1"/>
      <c r="AJJ140" s="1"/>
      <c r="AJK140" s="1"/>
      <c r="AJL140" s="1"/>
      <c r="AJM140" s="1"/>
      <c r="AJN140" s="1"/>
      <c r="AJO140" s="1"/>
      <c r="AJP140" s="1"/>
      <c r="AJQ140" s="1"/>
      <c r="AJR140" s="1"/>
      <c r="AJS140" s="1"/>
      <c r="AJT140" s="1"/>
      <c r="AJU140" s="1"/>
      <c r="AJV140" s="1"/>
      <c r="AJW140" s="1"/>
      <c r="AJX140" s="1"/>
      <c r="AJY140" s="1"/>
      <c r="AJZ140" s="1"/>
      <c r="AKA140" s="1"/>
      <c r="AKB140" s="1"/>
      <c r="AKC140" s="1"/>
      <c r="AKD140" s="1"/>
      <c r="AKE140" s="1"/>
      <c r="AKF140" s="1"/>
      <c r="AKG140" s="1"/>
      <c r="AKH140" s="1"/>
      <c r="AKI140" s="1"/>
      <c r="AKJ140" s="1"/>
      <c r="AKK140" s="1"/>
      <c r="AKL140" s="1"/>
      <c r="AKM140" s="1"/>
      <c r="AKN140" s="1"/>
      <c r="AKO140" s="1"/>
      <c r="AKP140" s="1"/>
      <c r="AKQ140" s="1"/>
      <c r="AKR140" s="1"/>
      <c r="AKS140" s="1"/>
      <c r="AKT140" s="1"/>
      <c r="AKU140" s="1"/>
      <c r="AKV140" s="1"/>
      <c r="AKW140" s="1"/>
      <c r="AKX140" s="1"/>
      <c r="AKY140" s="1"/>
      <c r="AKZ140" s="1"/>
      <c r="ALA140" s="1"/>
      <c r="ALB140" s="1"/>
      <c r="ALC140" s="1"/>
      <c r="ALD140" s="1"/>
      <c r="ALE140" s="1"/>
      <c r="ALF140" s="1"/>
      <c r="ALG140" s="1"/>
      <c r="ALH140" s="1"/>
      <c r="ALI140" s="1"/>
      <c r="ALJ140" s="1"/>
      <c r="ALK140" s="1"/>
      <c r="ALL140" s="1"/>
      <c r="ALM140" s="1"/>
      <c r="ALN140" s="1"/>
      <c r="ALO140" s="1"/>
      <c r="ALP140" s="1"/>
      <c r="ALQ140" s="1"/>
      <c r="ALR140" s="1"/>
      <c r="ALS140" s="1"/>
      <c r="ALT140" s="1"/>
      <c r="ALU140" s="1"/>
      <c r="ALV140"/>
      <c r="ALW140"/>
      <c r="ALX140"/>
    </row>
    <row r="141" spans="1:1012" ht="18">
      <c r="A141" s="112" t="str">
        <f>DataBase!B137</f>
        <v>Zosterisessor ophiocephalus</v>
      </c>
      <c r="B141" s="112" t="str">
        <f>DataBase!C137</f>
        <v>GST</v>
      </c>
      <c r="C141" s="112" t="str">
        <f>DataBase!D137</f>
        <v>Transition</v>
      </c>
      <c r="D141" s="112" t="str">
        <f>DataBase!E137</f>
        <v>JM. Porcher</v>
      </c>
      <c r="E141" s="112" t="str">
        <f>DataBase!F137</f>
        <v>SEBIO</v>
      </c>
      <c r="F141" s="20" t="str">
        <f t="shared" si="4"/>
        <v>Zosterisessor ophiocephalus GST</v>
      </c>
      <c r="G141" s="20">
        <f>_xlfn.RANK.EQ(H141,$H$9:$H$997,0)+COUNTIF(H$8:H140,H141)</f>
        <v>114</v>
      </c>
      <c r="H141" s="20">
        <f t="shared" si="5"/>
        <v>300</v>
      </c>
      <c r="I141" s="19">
        <f>INDEX(Ponderation!$W:$AA,MATCH(Analyse!I$8,Ponderation!$W:$W,0),MATCH(Analyse!$B$5,Ponderation!$W$2:$AA$2,0))*INDEX(DataBase!$1:$1048576,MATCH(Analyse!$F141,DataBase!$G:$G,0),MATCH(Analyse!I$8,DataBase!$4:$4,0))</f>
        <v>30</v>
      </c>
      <c r="J141" s="19">
        <f>INDEX(Ponderation!$W:$AA,MATCH(Analyse!J$8,Ponderation!$W:$W,0),MATCH(Analyse!$B$5,Ponderation!$W$2:$AA$2,0))*INDEX(DataBase!$1:$1048576,MATCH(Analyse!$F141,DataBase!$G:$G,0),MATCH(Analyse!J$8,DataBase!$4:$4,0))</f>
        <v>0</v>
      </c>
      <c r="K141" s="19">
        <f>INDEX(Ponderation!$W:$AA,MATCH(Analyse!K$8,Ponderation!$W:$W,0),MATCH(Analyse!$B$5,Ponderation!$W$2:$AA$2,0))*INDEX(DataBase!$1:$1048576,MATCH(Analyse!$F141,DataBase!$G:$G,0),MATCH(Analyse!K$8,DataBase!$4:$4,0))</f>
        <v>0</v>
      </c>
      <c r="L141" s="19">
        <f>INDEX(Ponderation!$W:$AA,MATCH(Analyse!L$8,Ponderation!$W:$W,0),MATCH(Analyse!$B$5,Ponderation!$W$2:$AA$2,0))*INDEX(DataBase!$1:$1048576,MATCH(Analyse!$F141,DataBase!$G:$G,0),MATCH(Analyse!L$8,DataBase!$4:$4,0))</f>
        <v>30</v>
      </c>
      <c r="M141" s="19">
        <f>INDEX(Ponderation!$W:$AA,MATCH(Analyse!M$8,Ponderation!$W:$W,0),MATCH(Analyse!$B$5,Ponderation!$W$2:$AA$2,0))*INDEX(DataBase!$1:$1048576,MATCH(Analyse!$F141,DataBase!$G:$G,0),MATCH(Analyse!M$8,DataBase!$4:$4,0))</f>
        <v>0</v>
      </c>
      <c r="N141" s="19">
        <f>INDEX(Ponderation!$W:$AA,MATCH(Analyse!N$8,Ponderation!$W:$W,0),MATCH(Analyse!$B$5,Ponderation!$W$2:$AA$2,0))*INDEX(DataBase!$1:$1048576,MATCH(Analyse!$F141,DataBase!$G:$G,0),MATCH(Analyse!N$8,DataBase!$4:$4,0))</f>
        <v>0</v>
      </c>
      <c r="O141" s="19">
        <f>INDEX(Ponderation!$W:$AA,MATCH(Analyse!O$8,Ponderation!$W:$W,0),MATCH(Analyse!$B$5,Ponderation!$W$2:$AA$2,0))*INDEX(DataBase!$1:$1048576,MATCH(Analyse!$F141,DataBase!$G:$G,0),MATCH(Analyse!O$8,DataBase!$4:$4,0))</f>
        <v>0</v>
      </c>
      <c r="P141" s="19">
        <f>INDEX(Ponderation!$W:$AA,MATCH(Analyse!P$8,Ponderation!$W:$W,0),MATCH(Analyse!$B$5,Ponderation!$W$2:$AA$2,0))*INDEX(DataBase!$1:$1048576,MATCH(Analyse!$F141,DataBase!$G:$G,0),MATCH(Analyse!P$8,DataBase!$4:$4,0))</f>
        <v>20</v>
      </c>
      <c r="Q141" s="19">
        <f>INDEX(Ponderation!$W:$AA,MATCH(Analyse!Q$8,Ponderation!$W:$W,0),MATCH(Analyse!$B$5,Ponderation!$W$2:$AA$2,0))*INDEX(DataBase!$1:$1048576,MATCH(Analyse!$F141,DataBase!$G:$G,0),MATCH(Analyse!Q$8,DataBase!$4:$4,0))</f>
        <v>0</v>
      </c>
      <c r="R141" s="19">
        <f>INDEX(Ponderation!$W:$AA,MATCH(Analyse!R$8,Ponderation!$W:$W,0),MATCH(Analyse!$B$5,Ponderation!$W$2:$AA$2,0))*INDEX(DataBase!$1:$1048576,MATCH(Analyse!$F141,DataBase!$G:$G,0),MATCH(Analyse!R$8,DataBase!$4:$4,0))</f>
        <v>30</v>
      </c>
      <c r="S141" s="19">
        <f>INDEX(Ponderation!$W:$AA,MATCH(Analyse!S$8,Ponderation!$W:$W,0),MATCH(Analyse!$B$5,Ponderation!$W$2:$AA$2,0))*INDEX(DataBase!$1:$1048576,MATCH(Analyse!$F141,DataBase!$G:$G,0),MATCH(Analyse!S$8,DataBase!$4:$4,0))</f>
        <v>0</v>
      </c>
      <c r="T141" s="19">
        <f>INDEX(Ponderation!$W:$AA,MATCH(Analyse!T$8,Ponderation!$W:$W,0),MATCH(Analyse!$B$5,Ponderation!$W$2:$AA$2,0))*INDEX(DataBase!$1:$1048576,MATCH(Analyse!$F141,DataBase!$G:$G,0),MATCH(Analyse!T$8,DataBase!$4:$4,0))</f>
        <v>0</v>
      </c>
      <c r="U141" s="19">
        <f>INDEX(Ponderation!$W:$AA,MATCH(Analyse!U$8,Ponderation!$W:$W,0),MATCH(Analyse!$B$5,Ponderation!$W$2:$AA$2,0))*INDEX(DataBase!$1:$1048576,MATCH(Analyse!$F141,DataBase!$G:$G,0),MATCH(Analyse!U$8,DataBase!$4:$4,0))</f>
        <v>0</v>
      </c>
      <c r="V141" s="19">
        <f>INDEX(Ponderation!$W:$AA,MATCH(Analyse!V$8,Ponderation!$W:$W,0),MATCH(Analyse!$B$5,Ponderation!$W$2:$AA$2,0))*INDEX(DataBase!$1:$1048576,MATCH(Analyse!$F141,DataBase!$G:$G,0),MATCH(Analyse!V$8,DataBase!$4:$4,0))</f>
        <v>20</v>
      </c>
      <c r="W141" s="19">
        <f>INDEX(Ponderation!$W:$AA,MATCH(Analyse!W$8,Ponderation!$W:$W,0),MATCH(Analyse!$B$5,Ponderation!$W$2:$AA$2,0))*INDEX(DataBase!$1:$1048576,MATCH(Analyse!$F141,DataBase!$G:$G,0),MATCH(Analyse!W$8,DataBase!$4:$4,0))</f>
        <v>0</v>
      </c>
      <c r="X141" s="19">
        <f>INDEX(Ponderation!$W:$AA,MATCH(Analyse!X$8,Ponderation!$W:$W,0),MATCH(Analyse!$B$5,Ponderation!$W$2:$AA$2,0))*INDEX(DataBase!$1:$1048576,MATCH(Analyse!$F141,DataBase!$G:$G,0),MATCH(Analyse!X$8,DataBase!$4:$4,0))</f>
        <v>0</v>
      </c>
      <c r="Y141" s="19">
        <f>INDEX(Ponderation!$W:$AA,MATCH(Analyse!Y$8,Ponderation!$W:$W,0),MATCH(Analyse!$B$5,Ponderation!$W$2:$AA$2,0))*INDEX(DataBase!$1:$1048576,MATCH(Analyse!$F141,DataBase!$G:$G,0),MATCH(Analyse!Y$8,DataBase!$4:$4,0))</f>
        <v>0</v>
      </c>
      <c r="Z141" s="19">
        <f>INDEX(Ponderation!$W:$AA,MATCH(Analyse!Z$8,Ponderation!$W:$W,0),MATCH(Analyse!$B$5,Ponderation!$W$2:$AA$2,0))*INDEX(DataBase!$1:$1048576,MATCH(Analyse!$F141,DataBase!$G:$G,0),MATCH(Analyse!Z$8,DataBase!$4:$4,0))</f>
        <v>0</v>
      </c>
      <c r="AA141" s="19">
        <f>INDEX(Ponderation!$W:$AA,MATCH(Analyse!AA$8,Ponderation!$W:$W,0),MATCH(Analyse!$B$5,Ponderation!$W$2:$AA$2,0))*INDEX(DataBase!$1:$1048576,MATCH(Analyse!$F141,DataBase!$G:$G,0),MATCH(Analyse!AA$8,DataBase!$4:$4,0))</f>
        <v>10</v>
      </c>
      <c r="AB141" s="19">
        <f>INDEX(Ponderation!$W:$AA,MATCH(Analyse!AB$8,Ponderation!$W:$W,0),MATCH(Analyse!$B$5,Ponderation!$W$2:$AA$2,0))*INDEX(DataBase!$1:$1048576,MATCH(Analyse!$F141,DataBase!$G:$G,0),MATCH(Analyse!AB$8,DataBase!$4:$4,0))</f>
        <v>10</v>
      </c>
      <c r="AC141" s="19">
        <f>INDEX(Ponderation!$W:$AA,MATCH(Analyse!AC$8,Ponderation!$W:$W,0),MATCH(Analyse!$B$5,Ponderation!$W$2:$AA$2,0))*INDEX(DataBase!$1:$1048576,MATCH(Analyse!$F141,DataBase!$G:$G,0),MATCH(Analyse!AC$8,DataBase!$4:$4,0))</f>
        <v>0</v>
      </c>
      <c r="AD141" s="19">
        <f>INDEX(Ponderation!$W:$AA,MATCH(Analyse!AD$8,Ponderation!$W:$W,0),MATCH(Analyse!$B$5,Ponderation!$W$2:$AA$2,0))*INDEX(DataBase!$1:$1048576,MATCH(Analyse!$F141,DataBase!$G:$G,0),MATCH(Analyse!AD$8,DataBase!$4:$4,0))</f>
        <v>30</v>
      </c>
      <c r="AE141" s="19">
        <f>INDEX(Ponderation!$W:$AA,MATCH(Analyse!AE$8,Ponderation!$W:$W,0),MATCH(Analyse!$B$5,Ponderation!$W$2:$AA$2,0))*INDEX(DataBase!$1:$1048576,MATCH(Analyse!$F141,DataBase!$G:$G,0),MATCH(Analyse!AE$8,DataBase!$4:$4,0))</f>
        <v>0</v>
      </c>
      <c r="AF141" s="19">
        <f>INDEX(Ponderation!$W:$AA,MATCH(Analyse!AF$8,Ponderation!$W:$W,0),MATCH(Analyse!$B$5,Ponderation!$W$2:$AA$2,0))*INDEX(DataBase!$1:$1048576,MATCH(Analyse!$F141,DataBase!$G:$G,0),MATCH(Analyse!AF$8,DataBase!$4:$4,0))</f>
        <v>30</v>
      </c>
      <c r="AG141" s="19">
        <f>INDEX(Ponderation!$W:$AA,MATCH(Analyse!AG$8,Ponderation!$W:$W,0),MATCH(Analyse!$B$5,Ponderation!$W$2:$AA$2,0))*INDEX(DataBase!$1:$1048576,MATCH(Analyse!$F141,DataBase!$G:$G,0),MATCH(Analyse!AG$8,DataBase!$4:$4,0))</f>
        <v>0</v>
      </c>
      <c r="AH141" s="19">
        <f>INDEX(Ponderation!$W:$AA,MATCH(Analyse!AH$8,Ponderation!$W:$W,0),MATCH(Analyse!$B$5,Ponderation!$W$2:$AA$2,0))*INDEX(DataBase!$1:$1048576,MATCH(Analyse!$F141,DataBase!$G:$G,0),MATCH(Analyse!AH$8,DataBase!$4:$4,0))</f>
        <v>0</v>
      </c>
      <c r="AI141" s="19">
        <f>INDEX(Ponderation!$W:$AA,MATCH(Analyse!AI$8,Ponderation!$W:$W,0),MATCH(Analyse!$B$5,Ponderation!$W$2:$AA$2,0))*INDEX(DataBase!$1:$1048576,MATCH(Analyse!$F141,DataBase!$G:$G,0),MATCH(Analyse!AI$8,DataBase!$4:$4,0))</f>
        <v>10</v>
      </c>
      <c r="AJ141" s="19">
        <f>INDEX(Ponderation!$W:$AA,MATCH(Analyse!AJ$8,Ponderation!$W:$W,0),MATCH(Analyse!$B$5,Ponderation!$W$2:$AA$2,0))*INDEX(DataBase!$1:$1048576,MATCH(Analyse!$F141,DataBase!$G:$G,0),MATCH(Analyse!AJ$8,DataBase!$4:$4,0))</f>
        <v>0</v>
      </c>
      <c r="AK141" s="19">
        <f>INDEX(Ponderation!$W:$AA,MATCH(Analyse!AK$8,Ponderation!$W:$W,0),MATCH(Analyse!$B$5,Ponderation!$W$2:$AA$2,0))*INDEX(DataBase!$1:$1048576,MATCH(Analyse!$F141,DataBase!$G:$G,0),MATCH(Analyse!AK$8,DataBase!$4:$4,0))</f>
        <v>30</v>
      </c>
      <c r="AL141" s="19">
        <f>INDEX(Ponderation!$W:$AA,MATCH(Analyse!AL$8,Ponderation!$W:$W,0),MATCH(Analyse!$B$5,Ponderation!$W$2:$AA$2,0))*INDEX(DataBase!$1:$1048576,MATCH(Analyse!$F141,DataBase!$G:$G,0),MATCH(Analyse!AL$8,DataBase!$4:$4,0))</f>
        <v>0</v>
      </c>
      <c r="AM141" s="19">
        <f>INDEX(Ponderation!$W:$AA,MATCH(Analyse!AM$8,Ponderation!$W:$W,0),MATCH(Analyse!$B$5,Ponderation!$W$2:$AA$2,0))*INDEX(DataBase!$1:$1048576,MATCH(Analyse!$F141,DataBase!$G:$G,0),MATCH(Analyse!AM$8,DataBase!$4:$4,0))</f>
        <v>20</v>
      </c>
      <c r="AN141" s="19">
        <f>INDEX(Ponderation!$W:$AA,MATCH(Analyse!AN$8,Ponderation!$W:$W,0),MATCH(Analyse!$B$5,Ponderation!$W$2:$AA$2,0))*INDEX(DataBase!$1:$1048576,MATCH(Analyse!$F141,DataBase!$G:$G,0),MATCH(Analyse!AN$8,DataBase!$4:$4,0))</f>
        <v>0</v>
      </c>
      <c r="AO141" s="19">
        <f>INDEX(Ponderation!$W:$AA,MATCH(Analyse!AO$8,Ponderation!$W:$W,0),MATCH(Analyse!$B$5,Ponderation!$W$2:$AA$2,0))*INDEX(DataBase!$1:$1048576,MATCH(Analyse!$F141,DataBase!$G:$G,0),MATCH(Analyse!AO$8,DataBase!$4:$4,0))</f>
        <v>30</v>
      </c>
      <c r="AP141" s="19">
        <f>INDEX(Ponderation!$W:$AA,MATCH(Analyse!AP$8,Ponderation!$W:$W,0),MATCH(Analyse!$B$5,Ponderation!$W$2:$AA$2,0))*INDEX(DataBase!$1:$1048576,MATCH(Analyse!$F141,DataBase!$G:$G,0),MATCH(Analyse!AP$8,DataBase!$4:$4,0))</f>
        <v>0</v>
      </c>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c r="JL141" s="1"/>
      <c r="JM141" s="1"/>
      <c r="JN141" s="1"/>
      <c r="JO141" s="1"/>
      <c r="JP141" s="1"/>
      <c r="JQ141" s="1"/>
      <c r="JR141" s="1"/>
      <c r="JS141" s="1"/>
      <c r="JT141" s="1"/>
      <c r="JU141" s="1"/>
      <c r="JV141" s="1"/>
      <c r="JW141" s="1"/>
      <c r="JX141" s="1"/>
      <c r="JY141" s="1"/>
      <c r="JZ141" s="1"/>
      <c r="KA141" s="1"/>
      <c r="KB141" s="1"/>
      <c r="KC141" s="1"/>
      <c r="KD141" s="1"/>
      <c r="KE141" s="1"/>
      <c r="KF141" s="1"/>
      <c r="KG141" s="1"/>
      <c r="KH141" s="1"/>
      <c r="KI141" s="1"/>
      <c r="KJ141" s="1"/>
      <c r="KK141" s="1"/>
      <c r="KL141" s="1"/>
      <c r="KM141" s="1"/>
      <c r="KN141" s="1"/>
      <c r="KO141" s="1"/>
      <c r="KP141" s="1"/>
      <c r="KQ141" s="1"/>
      <c r="KR141" s="1"/>
      <c r="KS141" s="1"/>
      <c r="KT141" s="1"/>
      <c r="KU141" s="1"/>
      <c r="KV141" s="1"/>
      <c r="KW141" s="1"/>
      <c r="KX141" s="1"/>
      <c r="KY141" s="1"/>
      <c r="KZ141" s="1"/>
      <c r="LA141" s="1"/>
      <c r="LB141" s="1"/>
      <c r="LC141" s="1"/>
      <c r="LD141" s="1"/>
      <c r="LE141" s="1"/>
      <c r="LF141" s="1"/>
      <c r="LG141" s="1"/>
      <c r="LH141" s="1"/>
      <c r="LI141" s="1"/>
      <c r="LJ141" s="1"/>
      <c r="LK141" s="1"/>
      <c r="LL141" s="1"/>
      <c r="LM141" s="1"/>
      <c r="LN141" s="1"/>
      <c r="LO141" s="1"/>
      <c r="LP141" s="1"/>
      <c r="LQ141" s="1"/>
      <c r="LR141" s="1"/>
      <c r="LS141" s="1"/>
      <c r="LT141" s="1"/>
      <c r="LU141" s="1"/>
      <c r="LV141" s="1"/>
      <c r="LW141" s="1"/>
      <c r="LX141" s="1"/>
      <c r="LY141" s="1"/>
      <c r="LZ141" s="1"/>
      <c r="MA141" s="1"/>
      <c r="MB141" s="1"/>
      <c r="MC141" s="1"/>
      <c r="MD141" s="1"/>
      <c r="ME141" s="1"/>
      <c r="MF141" s="1"/>
      <c r="MG141" s="1"/>
      <c r="MH141" s="1"/>
      <c r="MI141" s="1"/>
      <c r="MJ141" s="1"/>
      <c r="MK141" s="1"/>
      <c r="ML141" s="1"/>
      <c r="MM141" s="1"/>
      <c r="MN141" s="1"/>
      <c r="MO141" s="1"/>
      <c r="MP141" s="1"/>
      <c r="MQ141" s="1"/>
      <c r="MR141" s="1"/>
      <c r="MS141" s="1"/>
      <c r="MT141" s="1"/>
      <c r="MU141" s="1"/>
      <c r="MV141" s="1"/>
      <c r="MW141" s="1"/>
      <c r="MX141" s="1"/>
      <c r="MY141" s="1"/>
      <c r="MZ141" s="1"/>
      <c r="NA141" s="1"/>
      <c r="NB141" s="1"/>
      <c r="NC141" s="1"/>
      <c r="ND141" s="1"/>
      <c r="NE141" s="1"/>
      <c r="NF141" s="1"/>
      <c r="NG141" s="1"/>
      <c r="NH141" s="1"/>
      <c r="NI141" s="1"/>
      <c r="NJ141" s="1"/>
      <c r="NK141" s="1"/>
      <c r="NL141" s="1"/>
      <c r="NM141" s="1"/>
      <c r="NN141" s="1"/>
      <c r="NO141" s="1"/>
      <c r="NP141" s="1"/>
      <c r="NQ141" s="1"/>
      <c r="NR141" s="1"/>
      <c r="NS141" s="1"/>
      <c r="NT141" s="1"/>
      <c r="NU141" s="1"/>
      <c r="NV141" s="1"/>
      <c r="NW141" s="1"/>
      <c r="NX141" s="1"/>
      <c r="NY141" s="1"/>
      <c r="NZ141" s="1"/>
      <c r="OA141" s="1"/>
      <c r="OB141" s="1"/>
      <c r="OC141" s="1"/>
      <c r="OD141" s="1"/>
      <c r="OE141" s="1"/>
      <c r="OF141" s="1"/>
      <c r="OG141" s="1"/>
      <c r="OH141" s="1"/>
      <c r="OI141" s="1"/>
      <c r="OJ141" s="1"/>
      <c r="OK141" s="1"/>
      <c r="OL141" s="1"/>
      <c r="OM141" s="1"/>
      <c r="ON141" s="1"/>
      <c r="OO141" s="1"/>
      <c r="OP141" s="1"/>
      <c r="OQ141" s="1"/>
      <c r="OR141" s="1"/>
      <c r="OS141" s="1"/>
      <c r="OT141" s="1"/>
      <c r="OU141" s="1"/>
      <c r="OV141" s="1"/>
      <c r="OW141" s="1"/>
      <c r="OX141" s="1"/>
      <c r="OY141" s="1"/>
      <c r="OZ141" s="1"/>
      <c r="PA141" s="1"/>
      <c r="PB141" s="1"/>
      <c r="PC141" s="1"/>
      <c r="PD141" s="1"/>
      <c r="PE141" s="1"/>
      <c r="PF141" s="1"/>
      <c r="PG141" s="1"/>
      <c r="PH141" s="1"/>
      <c r="PI141" s="1"/>
      <c r="PJ141" s="1"/>
      <c r="PK141" s="1"/>
      <c r="PL141" s="1"/>
      <c r="PM141" s="1"/>
      <c r="PN141" s="1"/>
      <c r="PO141" s="1"/>
      <c r="PP141" s="1"/>
      <c r="PQ141" s="1"/>
      <c r="PR141" s="1"/>
      <c r="PS141" s="1"/>
      <c r="PT141" s="1"/>
      <c r="PU141" s="1"/>
      <c r="PV141" s="1"/>
      <c r="PW141" s="1"/>
      <c r="PX141" s="1"/>
      <c r="PY141" s="1"/>
      <c r="PZ141" s="1"/>
      <c r="QA141" s="1"/>
      <c r="QB141" s="1"/>
      <c r="QC141" s="1"/>
      <c r="QD141" s="1"/>
      <c r="QE141" s="1"/>
      <c r="QF141" s="1"/>
      <c r="QG141" s="1"/>
      <c r="QH141" s="1"/>
      <c r="QI141" s="1"/>
      <c r="QJ141" s="1"/>
      <c r="QK141" s="1"/>
      <c r="QL141" s="1"/>
      <c r="QM141" s="1"/>
      <c r="QN141" s="1"/>
      <c r="QO141" s="1"/>
      <c r="QP141" s="1"/>
      <c r="QQ141" s="1"/>
      <c r="QR141" s="1"/>
      <c r="QS141" s="1"/>
      <c r="QT141" s="1"/>
      <c r="QU141" s="1"/>
      <c r="QV141" s="1"/>
      <c r="QW141" s="1"/>
      <c r="QX141" s="1"/>
      <c r="QY141" s="1"/>
      <c r="QZ141" s="1"/>
      <c r="RA141" s="1"/>
      <c r="RB141" s="1"/>
      <c r="RC141" s="1"/>
      <c r="RD141" s="1"/>
      <c r="RE141" s="1"/>
      <c r="RF141" s="1"/>
      <c r="RG141" s="1"/>
      <c r="RH141" s="1"/>
      <c r="RI141" s="1"/>
      <c r="RJ141" s="1"/>
      <c r="RK141" s="1"/>
      <c r="RL141" s="1"/>
      <c r="RM141" s="1"/>
      <c r="RN141" s="1"/>
      <c r="RO141" s="1"/>
      <c r="RP141" s="1"/>
      <c r="RQ141" s="1"/>
      <c r="RR141" s="1"/>
      <c r="RS141" s="1"/>
      <c r="RT141" s="1"/>
      <c r="RU141" s="1"/>
      <c r="RV141" s="1"/>
      <c r="RW141" s="1"/>
      <c r="RX141" s="1"/>
      <c r="RY141" s="1"/>
      <c r="RZ141" s="1"/>
      <c r="SA141" s="1"/>
      <c r="SB141" s="1"/>
      <c r="SC141" s="1"/>
      <c r="SD141" s="1"/>
      <c r="SE141" s="1"/>
      <c r="SF141" s="1"/>
      <c r="SG141" s="1"/>
      <c r="SH141" s="1"/>
      <c r="SI141" s="1"/>
      <c r="SJ141" s="1"/>
      <c r="SK141" s="1"/>
      <c r="SL141" s="1"/>
      <c r="SM141" s="1"/>
      <c r="SN141" s="1"/>
      <c r="SO141" s="1"/>
      <c r="SP141" s="1"/>
      <c r="SQ141" s="1"/>
      <c r="SR141" s="1"/>
      <c r="SS141" s="1"/>
      <c r="ST141" s="1"/>
      <c r="SU141" s="1"/>
      <c r="SV141" s="1"/>
      <c r="SW141" s="1"/>
      <c r="SX141" s="1"/>
      <c r="SY141" s="1"/>
      <c r="SZ141" s="1"/>
      <c r="TA141" s="1"/>
      <c r="TB141" s="1"/>
      <c r="TC141" s="1"/>
      <c r="TD141" s="1"/>
      <c r="TE141" s="1"/>
      <c r="TF141" s="1"/>
      <c r="TG141" s="1"/>
      <c r="TH141" s="1"/>
      <c r="TI141" s="1"/>
      <c r="TJ141" s="1"/>
      <c r="TK141" s="1"/>
      <c r="TL141" s="1"/>
      <c r="TM141" s="1"/>
      <c r="TN141" s="1"/>
      <c r="TO141" s="1"/>
      <c r="TP141" s="1"/>
      <c r="TQ141" s="1"/>
      <c r="TR141" s="1"/>
      <c r="TS141" s="1"/>
      <c r="TT141" s="1"/>
      <c r="TU141" s="1"/>
      <c r="TV141" s="1"/>
      <c r="TW141" s="1"/>
      <c r="TX141" s="1"/>
      <c r="TY141" s="1"/>
      <c r="TZ141" s="1"/>
      <c r="UA141" s="1"/>
      <c r="UB141" s="1"/>
      <c r="UC141" s="1"/>
      <c r="UD141" s="1"/>
      <c r="UE141" s="1"/>
      <c r="UF141" s="1"/>
      <c r="UG141" s="1"/>
      <c r="UH141" s="1"/>
      <c r="UI141" s="1"/>
      <c r="UJ141" s="1"/>
      <c r="UK141" s="1"/>
      <c r="UL141" s="1"/>
      <c r="UM141" s="1"/>
      <c r="UN141" s="1"/>
      <c r="UO141" s="1"/>
      <c r="UP141" s="1"/>
      <c r="UQ141" s="1"/>
      <c r="UR141" s="1"/>
      <c r="US141" s="1"/>
      <c r="UT141" s="1"/>
      <c r="UU141" s="1"/>
      <c r="UV141" s="1"/>
      <c r="UW141" s="1"/>
      <c r="UX141" s="1"/>
      <c r="UY141" s="1"/>
      <c r="UZ141" s="1"/>
      <c r="VA141" s="1"/>
      <c r="VB141" s="1"/>
      <c r="VC141" s="1"/>
      <c r="VD141" s="1"/>
      <c r="VE141" s="1"/>
      <c r="VF141" s="1"/>
      <c r="VG141" s="1"/>
      <c r="VH141" s="1"/>
      <c r="VI141" s="1"/>
      <c r="VJ141" s="1"/>
      <c r="VK141" s="1"/>
      <c r="VL141" s="1"/>
      <c r="VM141" s="1"/>
      <c r="VN141" s="1"/>
      <c r="VO141" s="1"/>
      <c r="VP141" s="1"/>
      <c r="VQ141" s="1"/>
      <c r="VR141" s="1"/>
      <c r="VS141" s="1"/>
      <c r="VT141" s="1"/>
      <c r="VU141" s="1"/>
      <c r="VV141" s="1"/>
      <c r="VW141" s="1"/>
      <c r="VX141" s="1"/>
      <c r="VY141" s="1"/>
      <c r="VZ141" s="1"/>
      <c r="WA141" s="1"/>
      <c r="WB141" s="1"/>
      <c r="WC141" s="1"/>
      <c r="WD141" s="1"/>
      <c r="WE141" s="1"/>
      <c r="WF141" s="1"/>
      <c r="WG141" s="1"/>
      <c r="WH141" s="1"/>
      <c r="WI141" s="1"/>
      <c r="WJ141" s="1"/>
      <c r="WK141" s="1"/>
      <c r="WL141" s="1"/>
      <c r="WM141" s="1"/>
      <c r="WN141" s="1"/>
      <c r="WO141" s="1"/>
      <c r="WP141" s="1"/>
      <c r="WQ141" s="1"/>
      <c r="WR141" s="1"/>
      <c r="WS141" s="1"/>
      <c r="WT141" s="1"/>
      <c r="WU141" s="1"/>
      <c r="WV141" s="1"/>
      <c r="WW141" s="1"/>
      <c r="WX141" s="1"/>
      <c r="WY141" s="1"/>
      <c r="WZ141" s="1"/>
      <c r="XA141" s="1"/>
      <c r="XB141" s="1"/>
      <c r="XC141" s="1"/>
      <c r="XD141" s="1"/>
      <c r="XE141" s="1"/>
      <c r="XF141" s="1"/>
      <c r="XG141" s="1"/>
      <c r="XH141" s="1"/>
      <c r="XI141" s="1"/>
      <c r="XJ141" s="1"/>
      <c r="XK141" s="1"/>
      <c r="XL141" s="1"/>
      <c r="XM141" s="1"/>
      <c r="XN141" s="1"/>
      <c r="XO141" s="1"/>
      <c r="XP141" s="1"/>
      <c r="XQ141" s="1"/>
      <c r="XR141" s="1"/>
      <c r="XS141" s="1"/>
      <c r="XT141" s="1"/>
      <c r="XU141" s="1"/>
      <c r="XV141" s="1"/>
      <c r="XW141" s="1"/>
      <c r="XX141" s="1"/>
      <c r="XY141" s="1"/>
      <c r="XZ141" s="1"/>
      <c r="YA141" s="1"/>
      <c r="YB141" s="1"/>
      <c r="YC141" s="1"/>
      <c r="YD141" s="1"/>
      <c r="YE141" s="1"/>
      <c r="YF141" s="1"/>
      <c r="YG141" s="1"/>
      <c r="YH141" s="1"/>
      <c r="YI141" s="1"/>
      <c r="YJ141" s="1"/>
      <c r="YK141" s="1"/>
      <c r="YL141" s="1"/>
      <c r="YM141" s="1"/>
      <c r="YN141" s="1"/>
      <c r="YO141" s="1"/>
      <c r="YP141" s="1"/>
      <c r="YQ141" s="1"/>
      <c r="YR141" s="1"/>
      <c r="YS141" s="1"/>
      <c r="YT141" s="1"/>
      <c r="YU141" s="1"/>
      <c r="YV141" s="1"/>
      <c r="YW141" s="1"/>
      <c r="YX141" s="1"/>
      <c r="YY141" s="1"/>
      <c r="YZ141" s="1"/>
      <c r="ZA141" s="1"/>
      <c r="ZB141" s="1"/>
      <c r="ZC141" s="1"/>
      <c r="ZD141" s="1"/>
      <c r="ZE141" s="1"/>
      <c r="ZF141" s="1"/>
      <c r="ZG141" s="1"/>
      <c r="ZH141" s="1"/>
      <c r="ZI141" s="1"/>
      <c r="ZJ141" s="1"/>
      <c r="ZK141" s="1"/>
      <c r="ZL141" s="1"/>
      <c r="ZM141" s="1"/>
      <c r="ZN141" s="1"/>
      <c r="ZO141" s="1"/>
      <c r="ZP141" s="1"/>
      <c r="ZQ141" s="1"/>
      <c r="ZR141" s="1"/>
      <c r="ZS141" s="1"/>
      <c r="ZT141" s="1"/>
      <c r="ZU141" s="1"/>
      <c r="ZV141" s="1"/>
      <c r="ZW141" s="1"/>
      <c r="ZX141" s="1"/>
      <c r="ZY141" s="1"/>
      <c r="ZZ141" s="1"/>
      <c r="AAA141" s="1"/>
      <c r="AAB141" s="1"/>
      <c r="AAC141" s="1"/>
      <c r="AAD141" s="1"/>
      <c r="AAE141" s="1"/>
      <c r="AAF141" s="1"/>
      <c r="AAG141" s="1"/>
      <c r="AAH141" s="1"/>
      <c r="AAI141" s="1"/>
      <c r="AAJ141" s="1"/>
      <c r="AAK141" s="1"/>
      <c r="AAL141" s="1"/>
      <c r="AAM141" s="1"/>
      <c r="AAN141" s="1"/>
      <c r="AAO141" s="1"/>
      <c r="AAP141" s="1"/>
      <c r="AAQ141" s="1"/>
      <c r="AAR141" s="1"/>
      <c r="AAS141" s="1"/>
      <c r="AAT141" s="1"/>
      <c r="AAU141" s="1"/>
      <c r="AAV141" s="1"/>
      <c r="AAW141" s="1"/>
      <c r="AAX141" s="1"/>
      <c r="AAY141" s="1"/>
      <c r="AAZ141" s="1"/>
      <c r="ABA141" s="1"/>
      <c r="ABB141" s="1"/>
      <c r="ABC141" s="1"/>
      <c r="ABD141" s="1"/>
      <c r="ABE141" s="1"/>
      <c r="ABF141" s="1"/>
      <c r="ABG141" s="1"/>
      <c r="ABH141" s="1"/>
      <c r="ABI141" s="1"/>
      <c r="ABJ141" s="1"/>
      <c r="ABK141" s="1"/>
      <c r="ABL141" s="1"/>
      <c r="ABM141" s="1"/>
      <c r="ABN141" s="1"/>
      <c r="ABO141" s="1"/>
      <c r="ABP141" s="1"/>
      <c r="ABQ141" s="1"/>
      <c r="ABR141" s="1"/>
      <c r="ABS141" s="1"/>
      <c r="ABT141" s="1"/>
      <c r="ABU141" s="1"/>
      <c r="ABV141" s="1"/>
      <c r="ABW141" s="1"/>
      <c r="ABX141" s="1"/>
      <c r="ABY141" s="1"/>
      <c r="ABZ141" s="1"/>
      <c r="ACA141" s="1"/>
      <c r="ACB141" s="1"/>
      <c r="ACC141" s="1"/>
      <c r="ACD141" s="1"/>
      <c r="ACE141" s="1"/>
      <c r="ACF141" s="1"/>
      <c r="ACG141" s="1"/>
      <c r="ACH141" s="1"/>
      <c r="ACI141" s="1"/>
      <c r="ACJ141" s="1"/>
      <c r="ACK141" s="1"/>
      <c r="ACL141" s="1"/>
      <c r="ACM141" s="1"/>
      <c r="ACN141" s="1"/>
      <c r="ACO141" s="1"/>
      <c r="ACP141" s="1"/>
      <c r="ACQ141" s="1"/>
      <c r="ACR141" s="1"/>
      <c r="ACS141" s="1"/>
      <c r="ACT141" s="1"/>
      <c r="ACU141" s="1"/>
      <c r="ACV141" s="1"/>
      <c r="ACW141" s="1"/>
      <c r="ACX141" s="1"/>
      <c r="ACY141" s="1"/>
      <c r="ACZ141" s="1"/>
      <c r="ADA141" s="1"/>
      <c r="ADB141" s="1"/>
      <c r="ADC141" s="1"/>
      <c r="ADD141" s="1"/>
      <c r="ADE141" s="1"/>
      <c r="ADF141" s="1"/>
      <c r="ADG141" s="1"/>
      <c r="ADH141" s="1"/>
      <c r="ADI141" s="1"/>
      <c r="ADJ141" s="1"/>
      <c r="ADK141" s="1"/>
      <c r="ADL141" s="1"/>
      <c r="ADM141" s="1"/>
      <c r="ADN141" s="1"/>
      <c r="ADO141" s="1"/>
      <c r="ADP141" s="1"/>
      <c r="ADQ141" s="1"/>
      <c r="ADR141" s="1"/>
      <c r="ADS141" s="1"/>
      <c r="ADT141" s="1"/>
      <c r="ADU141" s="1"/>
      <c r="ADV141" s="1"/>
      <c r="ADW141" s="1"/>
      <c r="ADX141" s="1"/>
      <c r="ADY141" s="1"/>
      <c r="ADZ141" s="1"/>
      <c r="AEA141" s="1"/>
      <c r="AEB141" s="1"/>
      <c r="AEC141" s="1"/>
      <c r="AED141" s="1"/>
      <c r="AEE141" s="1"/>
      <c r="AEF141" s="1"/>
      <c r="AEG141" s="1"/>
      <c r="AEH141" s="1"/>
      <c r="AEI141" s="1"/>
      <c r="AEJ141" s="1"/>
      <c r="AEK141" s="1"/>
      <c r="AEL141" s="1"/>
      <c r="AEM141" s="1"/>
      <c r="AEN141" s="1"/>
      <c r="AEO141" s="1"/>
      <c r="AEP141" s="1"/>
      <c r="AEQ141" s="1"/>
      <c r="AER141" s="1"/>
      <c r="AES141" s="1"/>
      <c r="AET141" s="1"/>
      <c r="AEU141" s="1"/>
      <c r="AEV141" s="1"/>
      <c r="AEW141" s="1"/>
      <c r="AEX141" s="1"/>
      <c r="AEY141" s="1"/>
      <c r="AEZ141" s="1"/>
      <c r="AFA141" s="1"/>
      <c r="AFB141" s="1"/>
      <c r="AFC141" s="1"/>
      <c r="AFD141" s="1"/>
      <c r="AFE141" s="1"/>
      <c r="AFF141" s="1"/>
      <c r="AFG141" s="1"/>
      <c r="AFH141" s="1"/>
      <c r="AFI141" s="1"/>
      <c r="AFJ141" s="1"/>
      <c r="AFK141" s="1"/>
      <c r="AFL141" s="1"/>
      <c r="AFM141" s="1"/>
      <c r="AFN141" s="1"/>
      <c r="AFO141" s="1"/>
      <c r="AFP141" s="1"/>
      <c r="AFQ141" s="1"/>
      <c r="AFR141" s="1"/>
      <c r="AFS141" s="1"/>
      <c r="AFT141" s="1"/>
      <c r="AFU141" s="1"/>
      <c r="AFV141" s="1"/>
      <c r="AFW141" s="1"/>
      <c r="AFX141" s="1"/>
      <c r="AFY141" s="1"/>
      <c r="AFZ141" s="1"/>
      <c r="AGA141" s="1"/>
      <c r="AGB141" s="1"/>
      <c r="AGC141" s="1"/>
      <c r="AGD141" s="1"/>
      <c r="AGE141" s="1"/>
      <c r="AGF141" s="1"/>
      <c r="AGG141" s="1"/>
      <c r="AGH141" s="1"/>
      <c r="AGI141" s="1"/>
      <c r="AGJ141" s="1"/>
      <c r="AGK141" s="1"/>
      <c r="AGL141" s="1"/>
      <c r="AGM141" s="1"/>
      <c r="AGN141" s="1"/>
      <c r="AGO141" s="1"/>
      <c r="AGP141" s="1"/>
      <c r="AGQ141" s="1"/>
      <c r="AGR141" s="1"/>
      <c r="AGS141" s="1"/>
      <c r="AGT141" s="1"/>
      <c r="AGU141" s="1"/>
      <c r="AGV141" s="1"/>
      <c r="AGW141" s="1"/>
      <c r="AGX141" s="1"/>
      <c r="AGY141" s="1"/>
      <c r="AGZ141" s="1"/>
      <c r="AHA141" s="1"/>
      <c r="AHB141" s="1"/>
      <c r="AHC141" s="1"/>
      <c r="AHD141" s="1"/>
      <c r="AHE141" s="1"/>
      <c r="AHF141" s="1"/>
      <c r="AHG141" s="1"/>
      <c r="AHH141" s="1"/>
      <c r="AHI141" s="1"/>
      <c r="AHJ141" s="1"/>
      <c r="AHK141" s="1"/>
      <c r="AHL141" s="1"/>
      <c r="AHM141" s="1"/>
      <c r="AHN141" s="1"/>
      <c r="AHO141" s="1"/>
      <c r="AHP141" s="1"/>
      <c r="AHQ141" s="1"/>
      <c r="AHR141" s="1"/>
      <c r="AHS141" s="1"/>
      <c r="AHT141" s="1"/>
      <c r="AHU141" s="1"/>
      <c r="AHV141" s="1"/>
      <c r="AHW141" s="1"/>
      <c r="AHX141" s="1"/>
      <c r="AHY141" s="1"/>
      <c r="AHZ141" s="1"/>
      <c r="AIA141" s="1"/>
      <c r="AIB141" s="1"/>
      <c r="AIC141" s="1"/>
      <c r="AID141" s="1"/>
      <c r="AIE141" s="1"/>
      <c r="AIF141" s="1"/>
      <c r="AIG141" s="1"/>
      <c r="AIH141" s="1"/>
      <c r="AII141" s="1"/>
      <c r="AIJ141" s="1"/>
      <c r="AIK141" s="1"/>
      <c r="AIL141" s="1"/>
      <c r="AIM141" s="1"/>
      <c r="AIN141" s="1"/>
      <c r="AIO141" s="1"/>
      <c r="AIP141" s="1"/>
      <c r="AIQ141" s="1"/>
      <c r="AIR141" s="1"/>
      <c r="AIS141" s="1"/>
      <c r="AIT141" s="1"/>
      <c r="AIU141" s="1"/>
      <c r="AIV141" s="1"/>
      <c r="AIW141" s="1"/>
      <c r="AIX141" s="1"/>
      <c r="AIY141" s="1"/>
      <c r="AIZ141" s="1"/>
      <c r="AJA141" s="1"/>
      <c r="AJB141" s="1"/>
      <c r="AJC141" s="1"/>
      <c r="AJD141" s="1"/>
      <c r="AJE141" s="1"/>
      <c r="AJF141" s="1"/>
      <c r="AJG141" s="1"/>
      <c r="AJH141" s="1"/>
      <c r="AJI141" s="1"/>
      <c r="AJJ141" s="1"/>
      <c r="AJK141" s="1"/>
      <c r="AJL141" s="1"/>
      <c r="AJM141" s="1"/>
      <c r="AJN141" s="1"/>
      <c r="AJO141" s="1"/>
      <c r="AJP141" s="1"/>
      <c r="AJQ141" s="1"/>
      <c r="AJR141" s="1"/>
      <c r="AJS141" s="1"/>
      <c r="AJT141" s="1"/>
      <c r="AJU141" s="1"/>
      <c r="AJV141" s="1"/>
      <c r="AJW141" s="1"/>
      <c r="AJX141" s="1"/>
      <c r="AJY141" s="1"/>
      <c r="AJZ141" s="1"/>
      <c r="AKA141" s="1"/>
      <c r="AKB141" s="1"/>
      <c r="AKC141" s="1"/>
      <c r="AKD141" s="1"/>
      <c r="AKE141" s="1"/>
      <c r="AKF141" s="1"/>
      <c r="AKG141" s="1"/>
      <c r="AKH141" s="1"/>
      <c r="AKI141" s="1"/>
      <c r="AKJ141" s="1"/>
      <c r="AKK141" s="1"/>
      <c r="AKL141" s="1"/>
      <c r="AKM141" s="1"/>
      <c r="AKN141" s="1"/>
      <c r="AKO141" s="1"/>
      <c r="AKP141" s="1"/>
      <c r="AKQ141" s="1"/>
      <c r="AKR141" s="1"/>
      <c r="AKS141" s="1"/>
      <c r="AKT141" s="1"/>
      <c r="AKU141" s="1"/>
      <c r="AKV141" s="1"/>
      <c r="AKW141" s="1"/>
      <c r="AKX141" s="1"/>
      <c r="AKY141" s="1"/>
      <c r="AKZ141" s="1"/>
      <c r="ALA141" s="1"/>
      <c r="ALB141" s="1"/>
      <c r="ALC141" s="1"/>
      <c r="ALD141" s="1"/>
      <c r="ALE141" s="1"/>
      <c r="ALF141" s="1"/>
      <c r="ALG141" s="1"/>
      <c r="ALH141" s="1"/>
      <c r="ALI141" s="1"/>
      <c r="ALJ141" s="1"/>
      <c r="ALK141" s="1"/>
      <c r="ALL141" s="1"/>
      <c r="ALM141" s="1"/>
      <c r="ALN141" s="1"/>
      <c r="ALO141" s="1"/>
      <c r="ALP141" s="1"/>
      <c r="ALQ141" s="1"/>
      <c r="ALR141" s="1"/>
      <c r="ALS141" s="1"/>
      <c r="ALT141" s="1"/>
      <c r="ALU141" s="1"/>
      <c r="ALV141"/>
      <c r="ALW141"/>
      <c r="ALX141"/>
    </row>
    <row r="142" spans="1:1012" ht="18">
      <c r="A142" s="112" t="str">
        <f>DataBase!B138</f>
        <v>Sarotherodon melanotheron</v>
      </c>
      <c r="B142" s="112" t="str">
        <f>DataBase!C138</f>
        <v>Tbars</v>
      </c>
      <c r="C142" s="112" t="str">
        <f>DataBase!D138</f>
        <v>Continental / Transition</v>
      </c>
      <c r="D142" s="112" t="str">
        <f>DataBase!E138</f>
        <v>JM. Porcher</v>
      </c>
      <c r="E142" s="112" t="str">
        <f>DataBase!F138</f>
        <v>SEBIO</v>
      </c>
      <c r="F142" s="20" t="str">
        <f t="shared" si="4"/>
        <v>Sarotherodon melanotheron Tbars</v>
      </c>
      <c r="G142" s="20">
        <f>_xlfn.RANK.EQ(H142,$H$9:$H$997,0)+COUNTIF(H$8:H141,H142)</f>
        <v>324</v>
      </c>
      <c r="H142" s="20">
        <f t="shared" si="5"/>
        <v>160</v>
      </c>
      <c r="I142" s="19">
        <f>INDEX(Ponderation!$W:$AA,MATCH(Analyse!I$8,Ponderation!$W:$W,0),MATCH(Analyse!$B$5,Ponderation!$W$2:$AA$2,0))*INDEX(DataBase!$1:$1048576,MATCH(Analyse!$F142,DataBase!$G:$G,0),MATCH(Analyse!I$8,DataBase!$4:$4,0))</f>
        <v>30</v>
      </c>
      <c r="J142" s="19">
        <f>INDEX(Ponderation!$W:$AA,MATCH(Analyse!J$8,Ponderation!$W:$W,0),MATCH(Analyse!$B$5,Ponderation!$W$2:$AA$2,0))*INDEX(DataBase!$1:$1048576,MATCH(Analyse!$F142,DataBase!$G:$G,0),MATCH(Analyse!J$8,DataBase!$4:$4,0))</f>
        <v>0</v>
      </c>
      <c r="K142" s="19">
        <f>INDEX(Ponderation!$W:$AA,MATCH(Analyse!K$8,Ponderation!$W:$W,0),MATCH(Analyse!$B$5,Ponderation!$W$2:$AA$2,0))*INDEX(DataBase!$1:$1048576,MATCH(Analyse!$F142,DataBase!$G:$G,0),MATCH(Analyse!K$8,DataBase!$4:$4,0))</f>
        <v>0</v>
      </c>
      <c r="L142" s="19">
        <f>INDEX(Ponderation!$W:$AA,MATCH(Analyse!L$8,Ponderation!$W:$W,0),MATCH(Analyse!$B$5,Ponderation!$W$2:$AA$2,0))*INDEX(DataBase!$1:$1048576,MATCH(Analyse!$F142,DataBase!$G:$G,0),MATCH(Analyse!L$8,DataBase!$4:$4,0))</f>
        <v>0</v>
      </c>
      <c r="M142" s="19">
        <f>INDEX(Ponderation!$W:$AA,MATCH(Analyse!M$8,Ponderation!$W:$W,0),MATCH(Analyse!$B$5,Ponderation!$W$2:$AA$2,0))*INDEX(DataBase!$1:$1048576,MATCH(Analyse!$F142,DataBase!$G:$G,0),MATCH(Analyse!M$8,DataBase!$4:$4,0))</f>
        <v>0</v>
      </c>
      <c r="N142" s="19">
        <f>INDEX(Ponderation!$W:$AA,MATCH(Analyse!N$8,Ponderation!$W:$W,0),MATCH(Analyse!$B$5,Ponderation!$W$2:$AA$2,0))*INDEX(DataBase!$1:$1048576,MATCH(Analyse!$F142,DataBase!$G:$G,0),MATCH(Analyse!N$8,DataBase!$4:$4,0))</f>
        <v>10</v>
      </c>
      <c r="O142" s="19">
        <f>INDEX(Ponderation!$W:$AA,MATCH(Analyse!O$8,Ponderation!$W:$W,0),MATCH(Analyse!$B$5,Ponderation!$W$2:$AA$2,0))*INDEX(DataBase!$1:$1048576,MATCH(Analyse!$F142,DataBase!$G:$G,0),MATCH(Analyse!O$8,DataBase!$4:$4,0))</f>
        <v>0</v>
      </c>
      <c r="P142" s="19">
        <f>INDEX(Ponderation!$W:$AA,MATCH(Analyse!P$8,Ponderation!$W:$W,0),MATCH(Analyse!$B$5,Ponderation!$W$2:$AA$2,0))*INDEX(DataBase!$1:$1048576,MATCH(Analyse!$F142,DataBase!$G:$G,0),MATCH(Analyse!P$8,DataBase!$4:$4,0))</f>
        <v>20</v>
      </c>
      <c r="Q142" s="19">
        <f>INDEX(Ponderation!$W:$AA,MATCH(Analyse!Q$8,Ponderation!$W:$W,0),MATCH(Analyse!$B$5,Ponderation!$W$2:$AA$2,0))*INDEX(DataBase!$1:$1048576,MATCH(Analyse!$F142,DataBase!$G:$G,0),MATCH(Analyse!Q$8,DataBase!$4:$4,0))</f>
        <v>0</v>
      </c>
      <c r="R142" s="19">
        <f>INDEX(Ponderation!$W:$AA,MATCH(Analyse!R$8,Ponderation!$W:$W,0),MATCH(Analyse!$B$5,Ponderation!$W$2:$AA$2,0))*INDEX(DataBase!$1:$1048576,MATCH(Analyse!$F142,DataBase!$G:$G,0),MATCH(Analyse!R$8,DataBase!$4:$4,0))</f>
        <v>30</v>
      </c>
      <c r="S142" s="19">
        <f>INDEX(Ponderation!$W:$AA,MATCH(Analyse!S$8,Ponderation!$W:$W,0),MATCH(Analyse!$B$5,Ponderation!$W$2:$AA$2,0))*INDEX(DataBase!$1:$1048576,MATCH(Analyse!$F142,DataBase!$G:$G,0),MATCH(Analyse!S$8,DataBase!$4:$4,0))</f>
        <v>0</v>
      </c>
      <c r="T142" s="19">
        <f>INDEX(Ponderation!$W:$AA,MATCH(Analyse!T$8,Ponderation!$W:$W,0),MATCH(Analyse!$B$5,Ponderation!$W$2:$AA$2,0))*INDEX(DataBase!$1:$1048576,MATCH(Analyse!$F142,DataBase!$G:$G,0),MATCH(Analyse!T$8,DataBase!$4:$4,0))</f>
        <v>0</v>
      </c>
      <c r="U142" s="19">
        <f>INDEX(Ponderation!$W:$AA,MATCH(Analyse!U$8,Ponderation!$W:$W,0),MATCH(Analyse!$B$5,Ponderation!$W$2:$AA$2,0))*INDEX(DataBase!$1:$1048576,MATCH(Analyse!$F142,DataBase!$G:$G,0),MATCH(Analyse!U$8,DataBase!$4:$4,0))</f>
        <v>0</v>
      </c>
      <c r="V142" s="19">
        <f>INDEX(Ponderation!$W:$AA,MATCH(Analyse!V$8,Ponderation!$W:$W,0),MATCH(Analyse!$B$5,Ponderation!$W$2:$AA$2,0))*INDEX(DataBase!$1:$1048576,MATCH(Analyse!$F142,DataBase!$G:$G,0),MATCH(Analyse!V$8,DataBase!$4:$4,0))</f>
        <v>0</v>
      </c>
      <c r="W142" s="19">
        <f>INDEX(Ponderation!$W:$AA,MATCH(Analyse!W$8,Ponderation!$W:$W,0),MATCH(Analyse!$B$5,Ponderation!$W$2:$AA$2,0))*INDEX(DataBase!$1:$1048576,MATCH(Analyse!$F142,DataBase!$G:$G,0),MATCH(Analyse!W$8,DataBase!$4:$4,0))</f>
        <v>0</v>
      </c>
      <c r="X142" s="19">
        <f>INDEX(Ponderation!$W:$AA,MATCH(Analyse!X$8,Ponderation!$W:$W,0),MATCH(Analyse!$B$5,Ponderation!$W$2:$AA$2,0))*INDEX(DataBase!$1:$1048576,MATCH(Analyse!$F142,DataBase!$G:$G,0),MATCH(Analyse!X$8,DataBase!$4:$4,0))</f>
        <v>0</v>
      </c>
      <c r="Y142" s="19">
        <f>INDEX(Ponderation!$W:$AA,MATCH(Analyse!Y$8,Ponderation!$W:$W,0),MATCH(Analyse!$B$5,Ponderation!$W$2:$AA$2,0))*INDEX(DataBase!$1:$1048576,MATCH(Analyse!$F142,DataBase!$G:$G,0),MATCH(Analyse!Y$8,DataBase!$4:$4,0))</f>
        <v>0</v>
      </c>
      <c r="Z142" s="19">
        <f>INDEX(Ponderation!$W:$AA,MATCH(Analyse!Z$8,Ponderation!$W:$W,0),MATCH(Analyse!$B$5,Ponderation!$W$2:$AA$2,0))*INDEX(DataBase!$1:$1048576,MATCH(Analyse!$F142,DataBase!$G:$G,0),MATCH(Analyse!Z$8,DataBase!$4:$4,0))</f>
        <v>0</v>
      </c>
      <c r="AA142" s="19">
        <f>INDEX(Ponderation!$W:$AA,MATCH(Analyse!AA$8,Ponderation!$W:$W,0),MATCH(Analyse!$B$5,Ponderation!$W$2:$AA$2,0))*INDEX(DataBase!$1:$1048576,MATCH(Analyse!$F142,DataBase!$G:$G,0),MATCH(Analyse!AA$8,DataBase!$4:$4,0))</f>
        <v>10</v>
      </c>
      <c r="AB142" s="19">
        <f>INDEX(Ponderation!$W:$AA,MATCH(Analyse!AB$8,Ponderation!$W:$W,0),MATCH(Analyse!$B$5,Ponderation!$W$2:$AA$2,0))*INDEX(DataBase!$1:$1048576,MATCH(Analyse!$F142,DataBase!$G:$G,0),MATCH(Analyse!AB$8,DataBase!$4:$4,0))</f>
        <v>10</v>
      </c>
      <c r="AC142" s="19">
        <f>INDEX(Ponderation!$W:$AA,MATCH(Analyse!AC$8,Ponderation!$W:$W,0),MATCH(Analyse!$B$5,Ponderation!$W$2:$AA$2,0))*INDEX(DataBase!$1:$1048576,MATCH(Analyse!$F142,DataBase!$G:$G,0),MATCH(Analyse!AC$8,DataBase!$4:$4,0))</f>
        <v>0</v>
      </c>
      <c r="AD142" s="19">
        <f>INDEX(Ponderation!$W:$AA,MATCH(Analyse!AD$8,Ponderation!$W:$W,0),MATCH(Analyse!$B$5,Ponderation!$W$2:$AA$2,0))*INDEX(DataBase!$1:$1048576,MATCH(Analyse!$F142,DataBase!$G:$G,0),MATCH(Analyse!AD$8,DataBase!$4:$4,0))</f>
        <v>0</v>
      </c>
      <c r="AE142" s="19">
        <f>INDEX(Ponderation!$W:$AA,MATCH(Analyse!AE$8,Ponderation!$W:$W,0),MATCH(Analyse!$B$5,Ponderation!$W$2:$AA$2,0))*INDEX(DataBase!$1:$1048576,MATCH(Analyse!$F142,DataBase!$G:$G,0),MATCH(Analyse!AE$8,DataBase!$4:$4,0))</f>
        <v>0</v>
      </c>
      <c r="AF142" s="19">
        <f>INDEX(Ponderation!$W:$AA,MATCH(Analyse!AF$8,Ponderation!$W:$W,0),MATCH(Analyse!$B$5,Ponderation!$W$2:$AA$2,0))*INDEX(DataBase!$1:$1048576,MATCH(Analyse!$F142,DataBase!$G:$G,0),MATCH(Analyse!AF$8,DataBase!$4:$4,0))</f>
        <v>0</v>
      </c>
      <c r="AG142" s="19">
        <f>INDEX(Ponderation!$W:$AA,MATCH(Analyse!AG$8,Ponderation!$W:$W,0),MATCH(Analyse!$B$5,Ponderation!$W$2:$AA$2,0))*INDEX(DataBase!$1:$1048576,MATCH(Analyse!$F142,DataBase!$G:$G,0),MATCH(Analyse!AG$8,DataBase!$4:$4,0))</f>
        <v>0</v>
      </c>
      <c r="AH142" s="19">
        <f>INDEX(Ponderation!$W:$AA,MATCH(Analyse!AH$8,Ponderation!$W:$W,0),MATCH(Analyse!$B$5,Ponderation!$W$2:$AA$2,0))*INDEX(DataBase!$1:$1048576,MATCH(Analyse!$F142,DataBase!$G:$G,0),MATCH(Analyse!AH$8,DataBase!$4:$4,0))</f>
        <v>0</v>
      </c>
      <c r="AI142" s="19">
        <f>INDEX(Ponderation!$W:$AA,MATCH(Analyse!AI$8,Ponderation!$W:$W,0),MATCH(Analyse!$B$5,Ponderation!$W$2:$AA$2,0))*INDEX(DataBase!$1:$1048576,MATCH(Analyse!$F142,DataBase!$G:$G,0),MATCH(Analyse!AI$8,DataBase!$4:$4,0))</f>
        <v>10</v>
      </c>
      <c r="AJ142" s="19">
        <f>INDEX(Ponderation!$W:$AA,MATCH(Analyse!AJ$8,Ponderation!$W:$W,0),MATCH(Analyse!$B$5,Ponderation!$W$2:$AA$2,0))*INDEX(DataBase!$1:$1048576,MATCH(Analyse!$F142,DataBase!$G:$G,0),MATCH(Analyse!AJ$8,DataBase!$4:$4,0))</f>
        <v>20</v>
      </c>
      <c r="AK142" s="19">
        <f>INDEX(Ponderation!$W:$AA,MATCH(Analyse!AK$8,Ponderation!$W:$W,0),MATCH(Analyse!$B$5,Ponderation!$W$2:$AA$2,0))*INDEX(DataBase!$1:$1048576,MATCH(Analyse!$F142,DataBase!$G:$G,0),MATCH(Analyse!AK$8,DataBase!$4:$4,0))</f>
        <v>0</v>
      </c>
      <c r="AL142" s="19">
        <f>INDEX(Ponderation!$W:$AA,MATCH(Analyse!AL$8,Ponderation!$W:$W,0),MATCH(Analyse!$B$5,Ponderation!$W$2:$AA$2,0))*INDEX(DataBase!$1:$1048576,MATCH(Analyse!$F142,DataBase!$G:$G,0),MATCH(Analyse!AL$8,DataBase!$4:$4,0))</f>
        <v>0</v>
      </c>
      <c r="AM142" s="19">
        <f>INDEX(Ponderation!$W:$AA,MATCH(Analyse!AM$8,Ponderation!$W:$W,0),MATCH(Analyse!$B$5,Ponderation!$W$2:$AA$2,0))*INDEX(DataBase!$1:$1048576,MATCH(Analyse!$F142,DataBase!$G:$G,0),MATCH(Analyse!AM$8,DataBase!$4:$4,0))</f>
        <v>20</v>
      </c>
      <c r="AN142" s="19">
        <f>INDEX(Ponderation!$W:$AA,MATCH(Analyse!AN$8,Ponderation!$W:$W,0),MATCH(Analyse!$B$5,Ponderation!$W$2:$AA$2,0))*INDEX(DataBase!$1:$1048576,MATCH(Analyse!$F142,DataBase!$G:$G,0),MATCH(Analyse!AN$8,DataBase!$4:$4,0))</f>
        <v>0</v>
      </c>
      <c r="AO142" s="19">
        <f>INDEX(Ponderation!$W:$AA,MATCH(Analyse!AO$8,Ponderation!$W:$W,0),MATCH(Analyse!$B$5,Ponderation!$W$2:$AA$2,0))*INDEX(DataBase!$1:$1048576,MATCH(Analyse!$F142,DataBase!$G:$G,0),MATCH(Analyse!AO$8,DataBase!$4:$4,0))</f>
        <v>0</v>
      </c>
      <c r="AP142" s="19">
        <f>INDEX(Ponderation!$W:$AA,MATCH(Analyse!AP$8,Ponderation!$W:$W,0),MATCH(Analyse!$B$5,Ponderation!$W$2:$AA$2,0))*INDEX(DataBase!$1:$1048576,MATCH(Analyse!$F142,DataBase!$G:$G,0),MATCH(Analyse!AP$8,DataBase!$4:$4,0))</f>
        <v>0</v>
      </c>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c r="JW142" s="1"/>
      <c r="JX142" s="1"/>
      <c r="JY142" s="1"/>
      <c r="JZ142" s="1"/>
      <c r="KA142" s="1"/>
      <c r="KB142" s="1"/>
      <c r="KC142" s="1"/>
      <c r="KD142" s="1"/>
      <c r="KE142" s="1"/>
      <c r="KF142" s="1"/>
      <c r="KG142" s="1"/>
      <c r="KH142" s="1"/>
      <c r="KI142" s="1"/>
      <c r="KJ142" s="1"/>
      <c r="KK142" s="1"/>
      <c r="KL142" s="1"/>
      <c r="KM142" s="1"/>
      <c r="KN142" s="1"/>
      <c r="KO142" s="1"/>
      <c r="KP142" s="1"/>
      <c r="KQ142" s="1"/>
      <c r="KR142" s="1"/>
      <c r="KS142" s="1"/>
      <c r="KT142" s="1"/>
      <c r="KU142" s="1"/>
      <c r="KV142" s="1"/>
      <c r="KW142" s="1"/>
      <c r="KX142" s="1"/>
      <c r="KY142" s="1"/>
      <c r="KZ142" s="1"/>
      <c r="LA142" s="1"/>
      <c r="LB142" s="1"/>
      <c r="LC142" s="1"/>
      <c r="LD142" s="1"/>
      <c r="LE142" s="1"/>
      <c r="LF142" s="1"/>
      <c r="LG142" s="1"/>
      <c r="LH142" s="1"/>
      <c r="LI142" s="1"/>
      <c r="LJ142" s="1"/>
      <c r="LK142" s="1"/>
      <c r="LL142" s="1"/>
      <c r="LM142" s="1"/>
      <c r="LN142" s="1"/>
      <c r="LO142" s="1"/>
      <c r="LP142" s="1"/>
      <c r="LQ142" s="1"/>
      <c r="LR142" s="1"/>
      <c r="LS142" s="1"/>
      <c r="LT142" s="1"/>
      <c r="LU142" s="1"/>
      <c r="LV142" s="1"/>
      <c r="LW142" s="1"/>
      <c r="LX142" s="1"/>
      <c r="LY142" s="1"/>
      <c r="LZ142" s="1"/>
      <c r="MA142" s="1"/>
      <c r="MB142" s="1"/>
      <c r="MC142" s="1"/>
      <c r="MD142" s="1"/>
      <c r="ME142" s="1"/>
      <c r="MF142" s="1"/>
      <c r="MG142" s="1"/>
      <c r="MH142" s="1"/>
      <c r="MI142" s="1"/>
      <c r="MJ142" s="1"/>
      <c r="MK142" s="1"/>
      <c r="ML142" s="1"/>
      <c r="MM142" s="1"/>
      <c r="MN142" s="1"/>
      <c r="MO142" s="1"/>
      <c r="MP142" s="1"/>
      <c r="MQ142" s="1"/>
      <c r="MR142" s="1"/>
      <c r="MS142" s="1"/>
      <c r="MT142" s="1"/>
      <c r="MU142" s="1"/>
      <c r="MV142" s="1"/>
      <c r="MW142" s="1"/>
      <c r="MX142" s="1"/>
      <c r="MY142" s="1"/>
      <c r="MZ142" s="1"/>
      <c r="NA142" s="1"/>
      <c r="NB142" s="1"/>
      <c r="NC142" s="1"/>
      <c r="ND142" s="1"/>
      <c r="NE142" s="1"/>
      <c r="NF142" s="1"/>
      <c r="NG142" s="1"/>
      <c r="NH142" s="1"/>
      <c r="NI142" s="1"/>
      <c r="NJ142" s="1"/>
      <c r="NK142" s="1"/>
      <c r="NL142" s="1"/>
      <c r="NM142" s="1"/>
      <c r="NN142" s="1"/>
      <c r="NO142" s="1"/>
      <c r="NP142" s="1"/>
      <c r="NQ142" s="1"/>
      <c r="NR142" s="1"/>
      <c r="NS142" s="1"/>
      <c r="NT142" s="1"/>
      <c r="NU142" s="1"/>
      <c r="NV142" s="1"/>
      <c r="NW142" s="1"/>
      <c r="NX142" s="1"/>
      <c r="NY142" s="1"/>
      <c r="NZ142" s="1"/>
      <c r="OA142" s="1"/>
      <c r="OB142" s="1"/>
      <c r="OC142" s="1"/>
      <c r="OD142" s="1"/>
      <c r="OE142" s="1"/>
      <c r="OF142" s="1"/>
      <c r="OG142" s="1"/>
      <c r="OH142" s="1"/>
      <c r="OI142" s="1"/>
      <c r="OJ142" s="1"/>
      <c r="OK142" s="1"/>
      <c r="OL142" s="1"/>
      <c r="OM142" s="1"/>
      <c r="ON142" s="1"/>
      <c r="OO142" s="1"/>
      <c r="OP142" s="1"/>
      <c r="OQ142" s="1"/>
      <c r="OR142" s="1"/>
      <c r="OS142" s="1"/>
      <c r="OT142" s="1"/>
      <c r="OU142" s="1"/>
      <c r="OV142" s="1"/>
      <c r="OW142" s="1"/>
      <c r="OX142" s="1"/>
      <c r="OY142" s="1"/>
      <c r="OZ142" s="1"/>
      <c r="PA142" s="1"/>
      <c r="PB142" s="1"/>
      <c r="PC142" s="1"/>
      <c r="PD142" s="1"/>
      <c r="PE142" s="1"/>
      <c r="PF142" s="1"/>
      <c r="PG142" s="1"/>
      <c r="PH142" s="1"/>
      <c r="PI142" s="1"/>
      <c r="PJ142" s="1"/>
      <c r="PK142" s="1"/>
      <c r="PL142" s="1"/>
      <c r="PM142" s="1"/>
      <c r="PN142" s="1"/>
      <c r="PO142" s="1"/>
      <c r="PP142" s="1"/>
      <c r="PQ142" s="1"/>
      <c r="PR142" s="1"/>
      <c r="PS142" s="1"/>
      <c r="PT142" s="1"/>
      <c r="PU142" s="1"/>
      <c r="PV142" s="1"/>
      <c r="PW142" s="1"/>
      <c r="PX142" s="1"/>
      <c r="PY142" s="1"/>
      <c r="PZ142" s="1"/>
      <c r="QA142" s="1"/>
      <c r="QB142" s="1"/>
      <c r="QC142" s="1"/>
      <c r="QD142" s="1"/>
      <c r="QE142" s="1"/>
      <c r="QF142" s="1"/>
      <c r="QG142" s="1"/>
      <c r="QH142" s="1"/>
      <c r="QI142" s="1"/>
      <c r="QJ142" s="1"/>
      <c r="QK142" s="1"/>
      <c r="QL142" s="1"/>
      <c r="QM142" s="1"/>
      <c r="QN142" s="1"/>
      <c r="QO142" s="1"/>
      <c r="QP142" s="1"/>
      <c r="QQ142" s="1"/>
      <c r="QR142" s="1"/>
      <c r="QS142" s="1"/>
      <c r="QT142" s="1"/>
      <c r="QU142" s="1"/>
      <c r="QV142" s="1"/>
      <c r="QW142" s="1"/>
      <c r="QX142" s="1"/>
      <c r="QY142" s="1"/>
      <c r="QZ142" s="1"/>
      <c r="RA142" s="1"/>
      <c r="RB142" s="1"/>
      <c r="RC142" s="1"/>
      <c r="RD142" s="1"/>
      <c r="RE142" s="1"/>
      <c r="RF142" s="1"/>
      <c r="RG142" s="1"/>
      <c r="RH142" s="1"/>
      <c r="RI142" s="1"/>
      <c r="RJ142" s="1"/>
      <c r="RK142" s="1"/>
      <c r="RL142" s="1"/>
      <c r="RM142" s="1"/>
      <c r="RN142" s="1"/>
      <c r="RO142" s="1"/>
      <c r="RP142" s="1"/>
      <c r="RQ142" s="1"/>
      <c r="RR142" s="1"/>
      <c r="RS142" s="1"/>
      <c r="RT142" s="1"/>
      <c r="RU142" s="1"/>
      <c r="RV142" s="1"/>
      <c r="RW142" s="1"/>
      <c r="RX142" s="1"/>
      <c r="RY142" s="1"/>
      <c r="RZ142" s="1"/>
      <c r="SA142" s="1"/>
      <c r="SB142" s="1"/>
      <c r="SC142" s="1"/>
      <c r="SD142" s="1"/>
      <c r="SE142" s="1"/>
      <c r="SF142" s="1"/>
      <c r="SG142" s="1"/>
      <c r="SH142" s="1"/>
      <c r="SI142" s="1"/>
      <c r="SJ142" s="1"/>
      <c r="SK142" s="1"/>
      <c r="SL142" s="1"/>
      <c r="SM142" s="1"/>
      <c r="SN142" s="1"/>
      <c r="SO142" s="1"/>
      <c r="SP142" s="1"/>
      <c r="SQ142" s="1"/>
      <c r="SR142" s="1"/>
      <c r="SS142" s="1"/>
      <c r="ST142" s="1"/>
      <c r="SU142" s="1"/>
      <c r="SV142" s="1"/>
      <c r="SW142" s="1"/>
      <c r="SX142" s="1"/>
      <c r="SY142" s="1"/>
      <c r="SZ142" s="1"/>
      <c r="TA142" s="1"/>
      <c r="TB142" s="1"/>
      <c r="TC142" s="1"/>
      <c r="TD142" s="1"/>
      <c r="TE142" s="1"/>
      <c r="TF142" s="1"/>
      <c r="TG142" s="1"/>
      <c r="TH142" s="1"/>
      <c r="TI142" s="1"/>
      <c r="TJ142" s="1"/>
      <c r="TK142" s="1"/>
      <c r="TL142" s="1"/>
      <c r="TM142" s="1"/>
      <c r="TN142" s="1"/>
      <c r="TO142" s="1"/>
      <c r="TP142" s="1"/>
      <c r="TQ142" s="1"/>
      <c r="TR142" s="1"/>
      <c r="TS142" s="1"/>
      <c r="TT142" s="1"/>
      <c r="TU142" s="1"/>
      <c r="TV142" s="1"/>
      <c r="TW142" s="1"/>
      <c r="TX142" s="1"/>
      <c r="TY142" s="1"/>
      <c r="TZ142" s="1"/>
      <c r="UA142" s="1"/>
      <c r="UB142" s="1"/>
      <c r="UC142" s="1"/>
      <c r="UD142" s="1"/>
      <c r="UE142" s="1"/>
      <c r="UF142" s="1"/>
      <c r="UG142" s="1"/>
      <c r="UH142" s="1"/>
      <c r="UI142" s="1"/>
      <c r="UJ142" s="1"/>
      <c r="UK142" s="1"/>
      <c r="UL142" s="1"/>
      <c r="UM142" s="1"/>
      <c r="UN142" s="1"/>
      <c r="UO142" s="1"/>
      <c r="UP142" s="1"/>
      <c r="UQ142" s="1"/>
      <c r="UR142" s="1"/>
      <c r="US142" s="1"/>
      <c r="UT142" s="1"/>
      <c r="UU142" s="1"/>
      <c r="UV142" s="1"/>
      <c r="UW142" s="1"/>
      <c r="UX142" s="1"/>
      <c r="UY142" s="1"/>
      <c r="UZ142" s="1"/>
      <c r="VA142" s="1"/>
      <c r="VB142" s="1"/>
      <c r="VC142" s="1"/>
      <c r="VD142" s="1"/>
      <c r="VE142" s="1"/>
      <c r="VF142" s="1"/>
      <c r="VG142" s="1"/>
      <c r="VH142" s="1"/>
      <c r="VI142" s="1"/>
      <c r="VJ142" s="1"/>
      <c r="VK142" s="1"/>
      <c r="VL142" s="1"/>
      <c r="VM142" s="1"/>
      <c r="VN142" s="1"/>
      <c r="VO142" s="1"/>
      <c r="VP142" s="1"/>
      <c r="VQ142" s="1"/>
      <c r="VR142" s="1"/>
      <c r="VS142" s="1"/>
      <c r="VT142" s="1"/>
      <c r="VU142" s="1"/>
      <c r="VV142" s="1"/>
      <c r="VW142" s="1"/>
      <c r="VX142" s="1"/>
      <c r="VY142" s="1"/>
      <c r="VZ142" s="1"/>
      <c r="WA142" s="1"/>
      <c r="WB142" s="1"/>
      <c r="WC142" s="1"/>
      <c r="WD142" s="1"/>
      <c r="WE142" s="1"/>
      <c r="WF142" s="1"/>
      <c r="WG142" s="1"/>
      <c r="WH142" s="1"/>
      <c r="WI142" s="1"/>
      <c r="WJ142" s="1"/>
      <c r="WK142" s="1"/>
      <c r="WL142" s="1"/>
      <c r="WM142" s="1"/>
      <c r="WN142" s="1"/>
      <c r="WO142" s="1"/>
      <c r="WP142" s="1"/>
      <c r="WQ142" s="1"/>
      <c r="WR142" s="1"/>
      <c r="WS142" s="1"/>
      <c r="WT142" s="1"/>
      <c r="WU142" s="1"/>
      <c r="WV142" s="1"/>
      <c r="WW142" s="1"/>
      <c r="WX142" s="1"/>
      <c r="WY142" s="1"/>
      <c r="WZ142" s="1"/>
      <c r="XA142" s="1"/>
      <c r="XB142" s="1"/>
      <c r="XC142" s="1"/>
      <c r="XD142" s="1"/>
      <c r="XE142" s="1"/>
      <c r="XF142" s="1"/>
      <c r="XG142" s="1"/>
      <c r="XH142" s="1"/>
      <c r="XI142" s="1"/>
      <c r="XJ142" s="1"/>
      <c r="XK142" s="1"/>
      <c r="XL142" s="1"/>
      <c r="XM142" s="1"/>
      <c r="XN142" s="1"/>
      <c r="XO142" s="1"/>
      <c r="XP142" s="1"/>
      <c r="XQ142" s="1"/>
      <c r="XR142" s="1"/>
      <c r="XS142" s="1"/>
      <c r="XT142" s="1"/>
      <c r="XU142" s="1"/>
      <c r="XV142" s="1"/>
      <c r="XW142" s="1"/>
      <c r="XX142" s="1"/>
      <c r="XY142" s="1"/>
      <c r="XZ142" s="1"/>
      <c r="YA142" s="1"/>
      <c r="YB142" s="1"/>
      <c r="YC142" s="1"/>
      <c r="YD142" s="1"/>
      <c r="YE142" s="1"/>
      <c r="YF142" s="1"/>
      <c r="YG142" s="1"/>
      <c r="YH142" s="1"/>
      <c r="YI142" s="1"/>
      <c r="YJ142" s="1"/>
      <c r="YK142" s="1"/>
      <c r="YL142" s="1"/>
      <c r="YM142" s="1"/>
      <c r="YN142" s="1"/>
      <c r="YO142" s="1"/>
      <c r="YP142" s="1"/>
      <c r="YQ142" s="1"/>
      <c r="YR142" s="1"/>
      <c r="YS142" s="1"/>
      <c r="YT142" s="1"/>
      <c r="YU142" s="1"/>
      <c r="YV142" s="1"/>
      <c r="YW142" s="1"/>
      <c r="YX142" s="1"/>
      <c r="YY142" s="1"/>
      <c r="YZ142" s="1"/>
      <c r="ZA142" s="1"/>
      <c r="ZB142" s="1"/>
      <c r="ZC142" s="1"/>
      <c r="ZD142" s="1"/>
      <c r="ZE142" s="1"/>
      <c r="ZF142" s="1"/>
      <c r="ZG142" s="1"/>
      <c r="ZH142" s="1"/>
      <c r="ZI142" s="1"/>
      <c r="ZJ142" s="1"/>
      <c r="ZK142" s="1"/>
      <c r="ZL142" s="1"/>
      <c r="ZM142" s="1"/>
      <c r="ZN142" s="1"/>
      <c r="ZO142" s="1"/>
      <c r="ZP142" s="1"/>
      <c r="ZQ142" s="1"/>
      <c r="ZR142" s="1"/>
      <c r="ZS142" s="1"/>
      <c r="ZT142" s="1"/>
      <c r="ZU142" s="1"/>
      <c r="ZV142" s="1"/>
      <c r="ZW142" s="1"/>
      <c r="ZX142" s="1"/>
      <c r="ZY142" s="1"/>
      <c r="ZZ142" s="1"/>
      <c r="AAA142" s="1"/>
      <c r="AAB142" s="1"/>
      <c r="AAC142" s="1"/>
      <c r="AAD142" s="1"/>
      <c r="AAE142" s="1"/>
      <c r="AAF142" s="1"/>
      <c r="AAG142" s="1"/>
      <c r="AAH142" s="1"/>
      <c r="AAI142" s="1"/>
      <c r="AAJ142" s="1"/>
      <c r="AAK142" s="1"/>
      <c r="AAL142" s="1"/>
      <c r="AAM142" s="1"/>
      <c r="AAN142" s="1"/>
      <c r="AAO142" s="1"/>
      <c r="AAP142" s="1"/>
      <c r="AAQ142" s="1"/>
      <c r="AAR142" s="1"/>
      <c r="AAS142" s="1"/>
      <c r="AAT142" s="1"/>
      <c r="AAU142" s="1"/>
      <c r="AAV142" s="1"/>
      <c r="AAW142" s="1"/>
      <c r="AAX142" s="1"/>
      <c r="AAY142" s="1"/>
      <c r="AAZ142" s="1"/>
      <c r="ABA142" s="1"/>
      <c r="ABB142" s="1"/>
      <c r="ABC142" s="1"/>
      <c r="ABD142" s="1"/>
      <c r="ABE142" s="1"/>
      <c r="ABF142" s="1"/>
      <c r="ABG142" s="1"/>
      <c r="ABH142" s="1"/>
      <c r="ABI142" s="1"/>
      <c r="ABJ142" s="1"/>
      <c r="ABK142" s="1"/>
      <c r="ABL142" s="1"/>
      <c r="ABM142" s="1"/>
      <c r="ABN142" s="1"/>
      <c r="ABO142" s="1"/>
      <c r="ABP142" s="1"/>
      <c r="ABQ142" s="1"/>
      <c r="ABR142" s="1"/>
      <c r="ABS142" s="1"/>
      <c r="ABT142" s="1"/>
      <c r="ABU142" s="1"/>
      <c r="ABV142" s="1"/>
      <c r="ABW142" s="1"/>
      <c r="ABX142" s="1"/>
      <c r="ABY142" s="1"/>
      <c r="ABZ142" s="1"/>
      <c r="ACA142" s="1"/>
      <c r="ACB142" s="1"/>
      <c r="ACC142" s="1"/>
      <c r="ACD142" s="1"/>
      <c r="ACE142" s="1"/>
      <c r="ACF142" s="1"/>
      <c r="ACG142" s="1"/>
      <c r="ACH142" s="1"/>
      <c r="ACI142" s="1"/>
      <c r="ACJ142" s="1"/>
      <c r="ACK142" s="1"/>
      <c r="ACL142" s="1"/>
      <c r="ACM142" s="1"/>
      <c r="ACN142" s="1"/>
      <c r="ACO142" s="1"/>
      <c r="ACP142" s="1"/>
      <c r="ACQ142" s="1"/>
      <c r="ACR142" s="1"/>
      <c r="ACS142" s="1"/>
      <c r="ACT142" s="1"/>
      <c r="ACU142" s="1"/>
      <c r="ACV142" s="1"/>
      <c r="ACW142" s="1"/>
      <c r="ACX142" s="1"/>
      <c r="ACY142" s="1"/>
      <c r="ACZ142" s="1"/>
      <c r="ADA142" s="1"/>
      <c r="ADB142" s="1"/>
      <c r="ADC142" s="1"/>
      <c r="ADD142" s="1"/>
      <c r="ADE142" s="1"/>
      <c r="ADF142" s="1"/>
      <c r="ADG142" s="1"/>
      <c r="ADH142" s="1"/>
      <c r="ADI142" s="1"/>
      <c r="ADJ142" s="1"/>
      <c r="ADK142" s="1"/>
      <c r="ADL142" s="1"/>
      <c r="ADM142" s="1"/>
      <c r="ADN142" s="1"/>
      <c r="ADO142" s="1"/>
      <c r="ADP142" s="1"/>
      <c r="ADQ142" s="1"/>
      <c r="ADR142" s="1"/>
      <c r="ADS142" s="1"/>
      <c r="ADT142" s="1"/>
      <c r="ADU142" s="1"/>
      <c r="ADV142" s="1"/>
      <c r="ADW142" s="1"/>
      <c r="ADX142" s="1"/>
      <c r="ADY142" s="1"/>
      <c r="ADZ142" s="1"/>
      <c r="AEA142" s="1"/>
      <c r="AEB142" s="1"/>
      <c r="AEC142" s="1"/>
      <c r="AED142" s="1"/>
      <c r="AEE142" s="1"/>
      <c r="AEF142" s="1"/>
      <c r="AEG142" s="1"/>
      <c r="AEH142" s="1"/>
      <c r="AEI142" s="1"/>
      <c r="AEJ142" s="1"/>
      <c r="AEK142" s="1"/>
      <c r="AEL142" s="1"/>
      <c r="AEM142" s="1"/>
      <c r="AEN142" s="1"/>
      <c r="AEO142" s="1"/>
      <c r="AEP142" s="1"/>
      <c r="AEQ142" s="1"/>
      <c r="AER142" s="1"/>
      <c r="AES142" s="1"/>
      <c r="AET142" s="1"/>
      <c r="AEU142" s="1"/>
      <c r="AEV142" s="1"/>
      <c r="AEW142" s="1"/>
      <c r="AEX142" s="1"/>
      <c r="AEY142" s="1"/>
      <c r="AEZ142" s="1"/>
      <c r="AFA142" s="1"/>
      <c r="AFB142" s="1"/>
      <c r="AFC142" s="1"/>
      <c r="AFD142" s="1"/>
      <c r="AFE142" s="1"/>
      <c r="AFF142" s="1"/>
      <c r="AFG142" s="1"/>
      <c r="AFH142" s="1"/>
      <c r="AFI142" s="1"/>
      <c r="AFJ142" s="1"/>
      <c r="AFK142" s="1"/>
      <c r="AFL142" s="1"/>
      <c r="AFM142" s="1"/>
      <c r="AFN142" s="1"/>
      <c r="AFO142" s="1"/>
      <c r="AFP142" s="1"/>
      <c r="AFQ142" s="1"/>
      <c r="AFR142" s="1"/>
      <c r="AFS142" s="1"/>
      <c r="AFT142" s="1"/>
      <c r="AFU142" s="1"/>
      <c r="AFV142" s="1"/>
      <c r="AFW142" s="1"/>
      <c r="AFX142" s="1"/>
      <c r="AFY142" s="1"/>
      <c r="AFZ142" s="1"/>
      <c r="AGA142" s="1"/>
      <c r="AGB142" s="1"/>
      <c r="AGC142" s="1"/>
      <c r="AGD142" s="1"/>
      <c r="AGE142" s="1"/>
      <c r="AGF142" s="1"/>
      <c r="AGG142" s="1"/>
      <c r="AGH142" s="1"/>
      <c r="AGI142" s="1"/>
      <c r="AGJ142" s="1"/>
      <c r="AGK142" s="1"/>
      <c r="AGL142" s="1"/>
      <c r="AGM142" s="1"/>
      <c r="AGN142" s="1"/>
      <c r="AGO142" s="1"/>
      <c r="AGP142" s="1"/>
      <c r="AGQ142" s="1"/>
      <c r="AGR142" s="1"/>
      <c r="AGS142" s="1"/>
      <c r="AGT142" s="1"/>
      <c r="AGU142" s="1"/>
      <c r="AGV142" s="1"/>
      <c r="AGW142" s="1"/>
      <c r="AGX142" s="1"/>
      <c r="AGY142" s="1"/>
      <c r="AGZ142" s="1"/>
      <c r="AHA142" s="1"/>
      <c r="AHB142" s="1"/>
      <c r="AHC142" s="1"/>
      <c r="AHD142" s="1"/>
      <c r="AHE142" s="1"/>
      <c r="AHF142" s="1"/>
      <c r="AHG142" s="1"/>
      <c r="AHH142" s="1"/>
      <c r="AHI142" s="1"/>
      <c r="AHJ142" s="1"/>
      <c r="AHK142" s="1"/>
      <c r="AHL142" s="1"/>
      <c r="AHM142" s="1"/>
      <c r="AHN142" s="1"/>
      <c r="AHO142" s="1"/>
      <c r="AHP142" s="1"/>
      <c r="AHQ142" s="1"/>
      <c r="AHR142" s="1"/>
      <c r="AHS142" s="1"/>
      <c r="AHT142" s="1"/>
      <c r="AHU142" s="1"/>
      <c r="AHV142" s="1"/>
      <c r="AHW142" s="1"/>
      <c r="AHX142" s="1"/>
      <c r="AHY142" s="1"/>
      <c r="AHZ142" s="1"/>
      <c r="AIA142" s="1"/>
      <c r="AIB142" s="1"/>
      <c r="AIC142" s="1"/>
      <c r="AID142" s="1"/>
      <c r="AIE142" s="1"/>
      <c r="AIF142" s="1"/>
      <c r="AIG142" s="1"/>
      <c r="AIH142" s="1"/>
      <c r="AII142" s="1"/>
      <c r="AIJ142" s="1"/>
      <c r="AIK142" s="1"/>
      <c r="AIL142" s="1"/>
      <c r="AIM142" s="1"/>
      <c r="AIN142" s="1"/>
      <c r="AIO142" s="1"/>
      <c r="AIP142" s="1"/>
      <c r="AIQ142" s="1"/>
      <c r="AIR142" s="1"/>
      <c r="AIS142" s="1"/>
      <c r="AIT142" s="1"/>
      <c r="AIU142" s="1"/>
      <c r="AIV142" s="1"/>
      <c r="AIW142" s="1"/>
      <c r="AIX142" s="1"/>
      <c r="AIY142" s="1"/>
      <c r="AIZ142" s="1"/>
      <c r="AJA142" s="1"/>
      <c r="AJB142" s="1"/>
      <c r="AJC142" s="1"/>
      <c r="AJD142" s="1"/>
      <c r="AJE142" s="1"/>
      <c r="AJF142" s="1"/>
      <c r="AJG142" s="1"/>
      <c r="AJH142" s="1"/>
      <c r="AJI142" s="1"/>
      <c r="AJJ142" s="1"/>
      <c r="AJK142" s="1"/>
      <c r="AJL142" s="1"/>
      <c r="AJM142" s="1"/>
      <c r="AJN142" s="1"/>
      <c r="AJO142" s="1"/>
      <c r="AJP142" s="1"/>
      <c r="AJQ142" s="1"/>
      <c r="AJR142" s="1"/>
      <c r="AJS142" s="1"/>
      <c r="AJT142" s="1"/>
      <c r="AJU142" s="1"/>
      <c r="AJV142" s="1"/>
      <c r="AJW142" s="1"/>
      <c r="AJX142" s="1"/>
      <c r="AJY142" s="1"/>
      <c r="AJZ142" s="1"/>
      <c r="AKA142" s="1"/>
      <c r="AKB142" s="1"/>
      <c r="AKC142" s="1"/>
      <c r="AKD142" s="1"/>
      <c r="AKE142" s="1"/>
      <c r="AKF142" s="1"/>
      <c r="AKG142" s="1"/>
      <c r="AKH142" s="1"/>
      <c r="AKI142" s="1"/>
      <c r="AKJ142" s="1"/>
      <c r="AKK142" s="1"/>
      <c r="AKL142" s="1"/>
      <c r="AKM142" s="1"/>
      <c r="AKN142" s="1"/>
      <c r="AKO142" s="1"/>
      <c r="AKP142" s="1"/>
      <c r="AKQ142" s="1"/>
      <c r="AKR142" s="1"/>
      <c r="AKS142" s="1"/>
      <c r="AKT142" s="1"/>
      <c r="AKU142" s="1"/>
      <c r="AKV142" s="1"/>
      <c r="AKW142" s="1"/>
      <c r="AKX142" s="1"/>
      <c r="AKY142" s="1"/>
      <c r="AKZ142" s="1"/>
      <c r="ALA142" s="1"/>
      <c r="ALB142" s="1"/>
      <c r="ALC142" s="1"/>
      <c r="ALD142" s="1"/>
      <c r="ALE142" s="1"/>
      <c r="ALF142" s="1"/>
      <c r="ALG142" s="1"/>
      <c r="ALH142" s="1"/>
      <c r="ALI142" s="1"/>
      <c r="ALJ142" s="1"/>
      <c r="ALK142" s="1"/>
      <c r="ALL142" s="1"/>
      <c r="ALM142" s="1"/>
      <c r="ALN142" s="1"/>
      <c r="ALO142" s="1"/>
      <c r="ALP142" s="1"/>
      <c r="ALQ142" s="1"/>
      <c r="ALR142" s="1"/>
      <c r="ALS142" s="1"/>
      <c r="ALT142" s="1"/>
      <c r="ALU142" s="1"/>
      <c r="ALV142"/>
      <c r="ALW142"/>
      <c r="ALX142"/>
    </row>
    <row r="143" spans="1:1012" ht="18">
      <c r="A143" s="112" t="str">
        <f>DataBase!B139</f>
        <v>Sarotherodon melanotheron</v>
      </c>
      <c r="B143" s="112" t="str">
        <f>DataBase!C139</f>
        <v>EROD</v>
      </c>
      <c r="C143" s="112" t="str">
        <f>DataBase!D139</f>
        <v>Continental / Transition</v>
      </c>
      <c r="D143" s="112" t="str">
        <f>DataBase!E139</f>
        <v>JM. Porcher</v>
      </c>
      <c r="E143" s="112" t="str">
        <f>DataBase!F139</f>
        <v>SEBIO</v>
      </c>
      <c r="F143" s="20" t="str">
        <f t="shared" si="4"/>
        <v>Sarotherodon melanotheron EROD</v>
      </c>
      <c r="G143" s="20">
        <f>_xlfn.RANK.EQ(H143,$H$9:$H$997,0)+COUNTIF(H$8:H142,H143)</f>
        <v>318</v>
      </c>
      <c r="H143" s="20">
        <f t="shared" si="5"/>
        <v>180</v>
      </c>
      <c r="I143" s="19">
        <f>INDEX(Ponderation!$W:$AA,MATCH(Analyse!I$8,Ponderation!$W:$W,0),MATCH(Analyse!$B$5,Ponderation!$W$2:$AA$2,0))*INDEX(DataBase!$1:$1048576,MATCH(Analyse!$F143,DataBase!$G:$G,0),MATCH(Analyse!I$8,DataBase!$4:$4,0))</f>
        <v>30</v>
      </c>
      <c r="J143" s="19">
        <f>INDEX(Ponderation!$W:$AA,MATCH(Analyse!J$8,Ponderation!$W:$W,0),MATCH(Analyse!$B$5,Ponderation!$W$2:$AA$2,0))*INDEX(DataBase!$1:$1048576,MATCH(Analyse!$F143,DataBase!$G:$G,0),MATCH(Analyse!J$8,DataBase!$4:$4,0))</f>
        <v>0</v>
      </c>
      <c r="K143" s="19">
        <f>INDEX(Ponderation!$W:$AA,MATCH(Analyse!K$8,Ponderation!$W:$W,0),MATCH(Analyse!$B$5,Ponderation!$W$2:$AA$2,0))*INDEX(DataBase!$1:$1048576,MATCH(Analyse!$F143,DataBase!$G:$G,0),MATCH(Analyse!K$8,DataBase!$4:$4,0))</f>
        <v>0</v>
      </c>
      <c r="L143" s="19">
        <f>INDEX(Ponderation!$W:$AA,MATCH(Analyse!L$8,Ponderation!$W:$W,0),MATCH(Analyse!$B$5,Ponderation!$W$2:$AA$2,0))*INDEX(DataBase!$1:$1048576,MATCH(Analyse!$F143,DataBase!$G:$G,0),MATCH(Analyse!L$8,DataBase!$4:$4,0))</f>
        <v>30</v>
      </c>
      <c r="M143" s="19">
        <f>INDEX(Ponderation!$W:$AA,MATCH(Analyse!M$8,Ponderation!$W:$W,0),MATCH(Analyse!$B$5,Ponderation!$W$2:$AA$2,0))*INDEX(DataBase!$1:$1048576,MATCH(Analyse!$F143,DataBase!$G:$G,0),MATCH(Analyse!M$8,DataBase!$4:$4,0))</f>
        <v>0</v>
      </c>
      <c r="N143" s="19">
        <f>INDEX(Ponderation!$W:$AA,MATCH(Analyse!N$8,Ponderation!$W:$W,0),MATCH(Analyse!$B$5,Ponderation!$W$2:$AA$2,0))*INDEX(DataBase!$1:$1048576,MATCH(Analyse!$F143,DataBase!$G:$G,0),MATCH(Analyse!N$8,DataBase!$4:$4,0))</f>
        <v>0</v>
      </c>
      <c r="O143" s="19">
        <f>INDEX(Ponderation!$W:$AA,MATCH(Analyse!O$8,Ponderation!$W:$W,0),MATCH(Analyse!$B$5,Ponderation!$W$2:$AA$2,0))*INDEX(DataBase!$1:$1048576,MATCH(Analyse!$F143,DataBase!$G:$G,0),MATCH(Analyse!O$8,DataBase!$4:$4,0))</f>
        <v>0</v>
      </c>
      <c r="P143" s="19">
        <f>INDEX(Ponderation!$W:$AA,MATCH(Analyse!P$8,Ponderation!$W:$W,0),MATCH(Analyse!$B$5,Ponderation!$W$2:$AA$2,0))*INDEX(DataBase!$1:$1048576,MATCH(Analyse!$F143,DataBase!$G:$G,0),MATCH(Analyse!P$8,DataBase!$4:$4,0))</f>
        <v>20</v>
      </c>
      <c r="Q143" s="19">
        <f>INDEX(Ponderation!$W:$AA,MATCH(Analyse!Q$8,Ponderation!$W:$W,0),MATCH(Analyse!$B$5,Ponderation!$W$2:$AA$2,0))*INDEX(DataBase!$1:$1048576,MATCH(Analyse!$F143,DataBase!$G:$G,0),MATCH(Analyse!Q$8,DataBase!$4:$4,0))</f>
        <v>30</v>
      </c>
      <c r="R143" s="19">
        <f>INDEX(Ponderation!$W:$AA,MATCH(Analyse!R$8,Ponderation!$W:$W,0),MATCH(Analyse!$B$5,Ponderation!$W$2:$AA$2,0))*INDEX(DataBase!$1:$1048576,MATCH(Analyse!$F143,DataBase!$G:$G,0),MATCH(Analyse!R$8,DataBase!$4:$4,0))</f>
        <v>0</v>
      </c>
      <c r="S143" s="19">
        <f>INDEX(Ponderation!$W:$AA,MATCH(Analyse!S$8,Ponderation!$W:$W,0),MATCH(Analyse!$B$5,Ponderation!$W$2:$AA$2,0))*INDEX(DataBase!$1:$1048576,MATCH(Analyse!$F143,DataBase!$G:$G,0),MATCH(Analyse!S$8,DataBase!$4:$4,0))</f>
        <v>0</v>
      </c>
      <c r="T143" s="19">
        <f>INDEX(Ponderation!$W:$AA,MATCH(Analyse!T$8,Ponderation!$W:$W,0),MATCH(Analyse!$B$5,Ponderation!$W$2:$AA$2,0))*INDEX(DataBase!$1:$1048576,MATCH(Analyse!$F143,DataBase!$G:$G,0),MATCH(Analyse!T$8,DataBase!$4:$4,0))</f>
        <v>0</v>
      </c>
      <c r="U143" s="19">
        <f>INDEX(Ponderation!$W:$AA,MATCH(Analyse!U$8,Ponderation!$W:$W,0),MATCH(Analyse!$B$5,Ponderation!$W$2:$AA$2,0))*INDEX(DataBase!$1:$1048576,MATCH(Analyse!$F143,DataBase!$G:$G,0),MATCH(Analyse!U$8,DataBase!$4:$4,0))</f>
        <v>0</v>
      </c>
      <c r="V143" s="19">
        <f>INDEX(Ponderation!$W:$AA,MATCH(Analyse!V$8,Ponderation!$W:$W,0),MATCH(Analyse!$B$5,Ponderation!$W$2:$AA$2,0))*INDEX(DataBase!$1:$1048576,MATCH(Analyse!$F143,DataBase!$G:$G,0),MATCH(Analyse!V$8,DataBase!$4:$4,0))</f>
        <v>0</v>
      </c>
      <c r="W143" s="19">
        <f>INDEX(Ponderation!$W:$AA,MATCH(Analyse!W$8,Ponderation!$W:$W,0),MATCH(Analyse!$B$5,Ponderation!$W$2:$AA$2,0))*INDEX(DataBase!$1:$1048576,MATCH(Analyse!$F143,DataBase!$G:$G,0),MATCH(Analyse!W$8,DataBase!$4:$4,0))</f>
        <v>0</v>
      </c>
      <c r="X143" s="19">
        <f>INDEX(Ponderation!$W:$AA,MATCH(Analyse!X$8,Ponderation!$W:$W,0),MATCH(Analyse!$B$5,Ponderation!$W$2:$AA$2,0))*INDEX(DataBase!$1:$1048576,MATCH(Analyse!$F143,DataBase!$G:$G,0),MATCH(Analyse!X$8,DataBase!$4:$4,0))</f>
        <v>0</v>
      </c>
      <c r="Y143" s="19">
        <f>INDEX(Ponderation!$W:$AA,MATCH(Analyse!Y$8,Ponderation!$W:$W,0),MATCH(Analyse!$B$5,Ponderation!$W$2:$AA$2,0))*INDEX(DataBase!$1:$1048576,MATCH(Analyse!$F143,DataBase!$G:$G,0),MATCH(Analyse!Y$8,DataBase!$4:$4,0))</f>
        <v>0</v>
      </c>
      <c r="Z143" s="19">
        <f>INDEX(Ponderation!$W:$AA,MATCH(Analyse!Z$8,Ponderation!$W:$W,0),MATCH(Analyse!$B$5,Ponderation!$W$2:$AA$2,0))*INDEX(DataBase!$1:$1048576,MATCH(Analyse!$F143,DataBase!$G:$G,0),MATCH(Analyse!Z$8,DataBase!$4:$4,0))</f>
        <v>0</v>
      </c>
      <c r="AA143" s="19">
        <f>INDEX(Ponderation!$W:$AA,MATCH(Analyse!AA$8,Ponderation!$W:$W,0),MATCH(Analyse!$B$5,Ponderation!$W$2:$AA$2,0))*INDEX(DataBase!$1:$1048576,MATCH(Analyse!$F143,DataBase!$G:$G,0),MATCH(Analyse!AA$8,DataBase!$4:$4,0))</f>
        <v>10</v>
      </c>
      <c r="AB143" s="19">
        <f>INDEX(Ponderation!$W:$AA,MATCH(Analyse!AB$8,Ponderation!$W:$W,0),MATCH(Analyse!$B$5,Ponderation!$W$2:$AA$2,0))*INDEX(DataBase!$1:$1048576,MATCH(Analyse!$F143,DataBase!$G:$G,0),MATCH(Analyse!AB$8,DataBase!$4:$4,0))</f>
        <v>10</v>
      </c>
      <c r="AC143" s="19">
        <f>INDEX(Ponderation!$W:$AA,MATCH(Analyse!AC$8,Ponderation!$W:$W,0),MATCH(Analyse!$B$5,Ponderation!$W$2:$AA$2,0))*INDEX(DataBase!$1:$1048576,MATCH(Analyse!$F143,DataBase!$G:$G,0),MATCH(Analyse!AC$8,DataBase!$4:$4,0))</f>
        <v>0</v>
      </c>
      <c r="AD143" s="19">
        <f>INDEX(Ponderation!$W:$AA,MATCH(Analyse!AD$8,Ponderation!$W:$W,0),MATCH(Analyse!$B$5,Ponderation!$W$2:$AA$2,0))*INDEX(DataBase!$1:$1048576,MATCH(Analyse!$F143,DataBase!$G:$G,0),MATCH(Analyse!AD$8,DataBase!$4:$4,0))</f>
        <v>0</v>
      </c>
      <c r="AE143" s="19">
        <f>INDEX(Ponderation!$W:$AA,MATCH(Analyse!AE$8,Ponderation!$W:$W,0),MATCH(Analyse!$B$5,Ponderation!$W$2:$AA$2,0))*INDEX(DataBase!$1:$1048576,MATCH(Analyse!$F143,DataBase!$G:$G,0),MATCH(Analyse!AE$8,DataBase!$4:$4,0))</f>
        <v>0</v>
      </c>
      <c r="AF143" s="19">
        <f>INDEX(Ponderation!$W:$AA,MATCH(Analyse!AF$8,Ponderation!$W:$W,0),MATCH(Analyse!$B$5,Ponderation!$W$2:$AA$2,0))*INDEX(DataBase!$1:$1048576,MATCH(Analyse!$F143,DataBase!$G:$G,0),MATCH(Analyse!AF$8,DataBase!$4:$4,0))</f>
        <v>0</v>
      </c>
      <c r="AG143" s="19">
        <f>INDEX(Ponderation!$W:$AA,MATCH(Analyse!AG$8,Ponderation!$W:$W,0),MATCH(Analyse!$B$5,Ponderation!$W$2:$AA$2,0))*INDEX(DataBase!$1:$1048576,MATCH(Analyse!$F143,DataBase!$G:$G,0),MATCH(Analyse!AG$8,DataBase!$4:$4,0))</f>
        <v>0</v>
      </c>
      <c r="AH143" s="19">
        <f>INDEX(Ponderation!$W:$AA,MATCH(Analyse!AH$8,Ponderation!$W:$W,0),MATCH(Analyse!$B$5,Ponderation!$W$2:$AA$2,0))*INDEX(DataBase!$1:$1048576,MATCH(Analyse!$F143,DataBase!$G:$G,0),MATCH(Analyse!AH$8,DataBase!$4:$4,0))</f>
        <v>0</v>
      </c>
      <c r="AI143" s="19">
        <f>INDEX(Ponderation!$W:$AA,MATCH(Analyse!AI$8,Ponderation!$W:$W,0),MATCH(Analyse!$B$5,Ponderation!$W$2:$AA$2,0))*INDEX(DataBase!$1:$1048576,MATCH(Analyse!$F143,DataBase!$G:$G,0),MATCH(Analyse!AI$8,DataBase!$4:$4,0))</f>
        <v>10</v>
      </c>
      <c r="AJ143" s="19">
        <f>INDEX(Ponderation!$W:$AA,MATCH(Analyse!AJ$8,Ponderation!$W:$W,0),MATCH(Analyse!$B$5,Ponderation!$W$2:$AA$2,0))*INDEX(DataBase!$1:$1048576,MATCH(Analyse!$F143,DataBase!$G:$G,0),MATCH(Analyse!AJ$8,DataBase!$4:$4,0))</f>
        <v>20</v>
      </c>
      <c r="AK143" s="19">
        <f>INDEX(Ponderation!$W:$AA,MATCH(Analyse!AK$8,Ponderation!$W:$W,0),MATCH(Analyse!$B$5,Ponderation!$W$2:$AA$2,0))*INDEX(DataBase!$1:$1048576,MATCH(Analyse!$F143,DataBase!$G:$G,0),MATCH(Analyse!AK$8,DataBase!$4:$4,0))</f>
        <v>0</v>
      </c>
      <c r="AL143" s="19">
        <f>INDEX(Ponderation!$W:$AA,MATCH(Analyse!AL$8,Ponderation!$W:$W,0),MATCH(Analyse!$B$5,Ponderation!$W$2:$AA$2,0))*INDEX(DataBase!$1:$1048576,MATCH(Analyse!$F143,DataBase!$G:$G,0),MATCH(Analyse!AL$8,DataBase!$4:$4,0))</f>
        <v>0</v>
      </c>
      <c r="AM143" s="19">
        <f>INDEX(Ponderation!$W:$AA,MATCH(Analyse!AM$8,Ponderation!$W:$W,0),MATCH(Analyse!$B$5,Ponderation!$W$2:$AA$2,0))*INDEX(DataBase!$1:$1048576,MATCH(Analyse!$F143,DataBase!$G:$G,0),MATCH(Analyse!AM$8,DataBase!$4:$4,0))</f>
        <v>20</v>
      </c>
      <c r="AN143" s="19">
        <f>INDEX(Ponderation!$W:$AA,MATCH(Analyse!AN$8,Ponderation!$W:$W,0),MATCH(Analyse!$B$5,Ponderation!$W$2:$AA$2,0))*INDEX(DataBase!$1:$1048576,MATCH(Analyse!$F143,DataBase!$G:$G,0),MATCH(Analyse!AN$8,DataBase!$4:$4,0))</f>
        <v>0</v>
      </c>
      <c r="AO143" s="19">
        <f>INDEX(Ponderation!$W:$AA,MATCH(Analyse!AO$8,Ponderation!$W:$W,0),MATCH(Analyse!$B$5,Ponderation!$W$2:$AA$2,0))*INDEX(DataBase!$1:$1048576,MATCH(Analyse!$F143,DataBase!$G:$G,0),MATCH(Analyse!AO$8,DataBase!$4:$4,0))</f>
        <v>0</v>
      </c>
      <c r="AP143" s="19">
        <f>INDEX(Ponderation!$W:$AA,MATCH(Analyse!AP$8,Ponderation!$W:$W,0),MATCH(Analyse!$B$5,Ponderation!$W$2:$AA$2,0))*INDEX(DataBase!$1:$1048576,MATCH(Analyse!$F143,DataBase!$G:$G,0),MATCH(Analyse!AP$8,DataBase!$4:$4,0))</f>
        <v>0</v>
      </c>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c r="JW143" s="1"/>
      <c r="JX143" s="1"/>
      <c r="JY143" s="1"/>
      <c r="JZ143" s="1"/>
      <c r="KA143" s="1"/>
      <c r="KB143" s="1"/>
      <c r="KC143" s="1"/>
      <c r="KD143" s="1"/>
      <c r="KE143" s="1"/>
      <c r="KF143" s="1"/>
      <c r="KG143" s="1"/>
      <c r="KH143" s="1"/>
      <c r="KI143" s="1"/>
      <c r="KJ143" s="1"/>
      <c r="KK143" s="1"/>
      <c r="KL143" s="1"/>
      <c r="KM143" s="1"/>
      <c r="KN143" s="1"/>
      <c r="KO143" s="1"/>
      <c r="KP143" s="1"/>
      <c r="KQ143" s="1"/>
      <c r="KR143" s="1"/>
      <c r="KS143" s="1"/>
      <c r="KT143" s="1"/>
      <c r="KU143" s="1"/>
      <c r="KV143" s="1"/>
      <c r="KW143" s="1"/>
      <c r="KX143" s="1"/>
      <c r="KY143" s="1"/>
      <c r="KZ143" s="1"/>
      <c r="LA143" s="1"/>
      <c r="LB143" s="1"/>
      <c r="LC143" s="1"/>
      <c r="LD143" s="1"/>
      <c r="LE143" s="1"/>
      <c r="LF143" s="1"/>
      <c r="LG143" s="1"/>
      <c r="LH143" s="1"/>
      <c r="LI143" s="1"/>
      <c r="LJ143" s="1"/>
      <c r="LK143" s="1"/>
      <c r="LL143" s="1"/>
      <c r="LM143" s="1"/>
      <c r="LN143" s="1"/>
      <c r="LO143" s="1"/>
      <c r="LP143" s="1"/>
      <c r="LQ143" s="1"/>
      <c r="LR143" s="1"/>
      <c r="LS143" s="1"/>
      <c r="LT143" s="1"/>
      <c r="LU143" s="1"/>
      <c r="LV143" s="1"/>
      <c r="LW143" s="1"/>
      <c r="LX143" s="1"/>
      <c r="LY143" s="1"/>
      <c r="LZ143" s="1"/>
      <c r="MA143" s="1"/>
      <c r="MB143" s="1"/>
      <c r="MC143" s="1"/>
      <c r="MD143" s="1"/>
      <c r="ME143" s="1"/>
      <c r="MF143" s="1"/>
      <c r="MG143" s="1"/>
      <c r="MH143" s="1"/>
      <c r="MI143" s="1"/>
      <c r="MJ143" s="1"/>
      <c r="MK143" s="1"/>
      <c r="ML143" s="1"/>
      <c r="MM143" s="1"/>
      <c r="MN143" s="1"/>
      <c r="MO143" s="1"/>
      <c r="MP143" s="1"/>
      <c r="MQ143" s="1"/>
      <c r="MR143" s="1"/>
      <c r="MS143" s="1"/>
      <c r="MT143" s="1"/>
      <c r="MU143" s="1"/>
      <c r="MV143" s="1"/>
      <c r="MW143" s="1"/>
      <c r="MX143" s="1"/>
      <c r="MY143" s="1"/>
      <c r="MZ143" s="1"/>
      <c r="NA143" s="1"/>
      <c r="NB143" s="1"/>
      <c r="NC143" s="1"/>
      <c r="ND143" s="1"/>
      <c r="NE143" s="1"/>
      <c r="NF143" s="1"/>
      <c r="NG143" s="1"/>
      <c r="NH143" s="1"/>
      <c r="NI143" s="1"/>
      <c r="NJ143" s="1"/>
      <c r="NK143" s="1"/>
      <c r="NL143" s="1"/>
      <c r="NM143" s="1"/>
      <c r="NN143" s="1"/>
      <c r="NO143" s="1"/>
      <c r="NP143" s="1"/>
      <c r="NQ143" s="1"/>
      <c r="NR143" s="1"/>
      <c r="NS143" s="1"/>
      <c r="NT143" s="1"/>
      <c r="NU143" s="1"/>
      <c r="NV143" s="1"/>
      <c r="NW143" s="1"/>
      <c r="NX143" s="1"/>
      <c r="NY143" s="1"/>
      <c r="NZ143" s="1"/>
      <c r="OA143" s="1"/>
      <c r="OB143" s="1"/>
      <c r="OC143" s="1"/>
      <c r="OD143" s="1"/>
      <c r="OE143" s="1"/>
      <c r="OF143" s="1"/>
      <c r="OG143" s="1"/>
      <c r="OH143" s="1"/>
      <c r="OI143" s="1"/>
      <c r="OJ143" s="1"/>
      <c r="OK143" s="1"/>
      <c r="OL143" s="1"/>
      <c r="OM143" s="1"/>
      <c r="ON143" s="1"/>
      <c r="OO143" s="1"/>
      <c r="OP143" s="1"/>
      <c r="OQ143" s="1"/>
      <c r="OR143" s="1"/>
      <c r="OS143" s="1"/>
      <c r="OT143" s="1"/>
      <c r="OU143" s="1"/>
      <c r="OV143" s="1"/>
      <c r="OW143" s="1"/>
      <c r="OX143" s="1"/>
      <c r="OY143" s="1"/>
      <c r="OZ143" s="1"/>
      <c r="PA143" s="1"/>
      <c r="PB143" s="1"/>
      <c r="PC143" s="1"/>
      <c r="PD143" s="1"/>
      <c r="PE143" s="1"/>
      <c r="PF143" s="1"/>
      <c r="PG143" s="1"/>
      <c r="PH143" s="1"/>
      <c r="PI143" s="1"/>
      <c r="PJ143" s="1"/>
      <c r="PK143" s="1"/>
      <c r="PL143" s="1"/>
      <c r="PM143" s="1"/>
      <c r="PN143" s="1"/>
      <c r="PO143" s="1"/>
      <c r="PP143" s="1"/>
      <c r="PQ143" s="1"/>
      <c r="PR143" s="1"/>
      <c r="PS143" s="1"/>
      <c r="PT143" s="1"/>
      <c r="PU143" s="1"/>
      <c r="PV143" s="1"/>
      <c r="PW143" s="1"/>
      <c r="PX143" s="1"/>
      <c r="PY143" s="1"/>
      <c r="PZ143" s="1"/>
      <c r="QA143" s="1"/>
      <c r="QB143" s="1"/>
      <c r="QC143" s="1"/>
      <c r="QD143" s="1"/>
      <c r="QE143" s="1"/>
      <c r="QF143" s="1"/>
      <c r="QG143" s="1"/>
      <c r="QH143" s="1"/>
      <c r="QI143" s="1"/>
      <c r="QJ143" s="1"/>
      <c r="QK143" s="1"/>
      <c r="QL143" s="1"/>
      <c r="QM143" s="1"/>
      <c r="QN143" s="1"/>
      <c r="QO143" s="1"/>
      <c r="QP143" s="1"/>
      <c r="QQ143" s="1"/>
      <c r="QR143" s="1"/>
      <c r="QS143" s="1"/>
      <c r="QT143" s="1"/>
      <c r="QU143" s="1"/>
      <c r="QV143" s="1"/>
      <c r="QW143" s="1"/>
      <c r="QX143" s="1"/>
      <c r="QY143" s="1"/>
      <c r="QZ143" s="1"/>
      <c r="RA143" s="1"/>
      <c r="RB143" s="1"/>
      <c r="RC143" s="1"/>
      <c r="RD143" s="1"/>
      <c r="RE143" s="1"/>
      <c r="RF143" s="1"/>
      <c r="RG143" s="1"/>
      <c r="RH143" s="1"/>
      <c r="RI143" s="1"/>
      <c r="RJ143" s="1"/>
      <c r="RK143" s="1"/>
      <c r="RL143" s="1"/>
      <c r="RM143" s="1"/>
      <c r="RN143" s="1"/>
      <c r="RO143" s="1"/>
      <c r="RP143" s="1"/>
      <c r="RQ143" s="1"/>
      <c r="RR143" s="1"/>
      <c r="RS143" s="1"/>
      <c r="RT143" s="1"/>
      <c r="RU143" s="1"/>
      <c r="RV143" s="1"/>
      <c r="RW143" s="1"/>
      <c r="RX143" s="1"/>
      <c r="RY143" s="1"/>
      <c r="RZ143" s="1"/>
      <c r="SA143" s="1"/>
      <c r="SB143" s="1"/>
      <c r="SC143" s="1"/>
      <c r="SD143" s="1"/>
      <c r="SE143" s="1"/>
      <c r="SF143" s="1"/>
      <c r="SG143" s="1"/>
      <c r="SH143" s="1"/>
      <c r="SI143" s="1"/>
      <c r="SJ143" s="1"/>
      <c r="SK143" s="1"/>
      <c r="SL143" s="1"/>
      <c r="SM143" s="1"/>
      <c r="SN143" s="1"/>
      <c r="SO143" s="1"/>
      <c r="SP143" s="1"/>
      <c r="SQ143" s="1"/>
      <c r="SR143" s="1"/>
      <c r="SS143" s="1"/>
      <c r="ST143" s="1"/>
      <c r="SU143" s="1"/>
      <c r="SV143" s="1"/>
      <c r="SW143" s="1"/>
      <c r="SX143" s="1"/>
      <c r="SY143" s="1"/>
      <c r="SZ143" s="1"/>
      <c r="TA143" s="1"/>
      <c r="TB143" s="1"/>
      <c r="TC143" s="1"/>
      <c r="TD143" s="1"/>
      <c r="TE143" s="1"/>
      <c r="TF143" s="1"/>
      <c r="TG143" s="1"/>
      <c r="TH143" s="1"/>
      <c r="TI143" s="1"/>
      <c r="TJ143" s="1"/>
      <c r="TK143" s="1"/>
      <c r="TL143" s="1"/>
      <c r="TM143" s="1"/>
      <c r="TN143" s="1"/>
      <c r="TO143" s="1"/>
      <c r="TP143" s="1"/>
      <c r="TQ143" s="1"/>
      <c r="TR143" s="1"/>
      <c r="TS143" s="1"/>
      <c r="TT143" s="1"/>
      <c r="TU143" s="1"/>
      <c r="TV143" s="1"/>
      <c r="TW143" s="1"/>
      <c r="TX143" s="1"/>
      <c r="TY143" s="1"/>
      <c r="TZ143" s="1"/>
      <c r="UA143" s="1"/>
      <c r="UB143" s="1"/>
      <c r="UC143" s="1"/>
      <c r="UD143" s="1"/>
      <c r="UE143" s="1"/>
      <c r="UF143" s="1"/>
      <c r="UG143" s="1"/>
      <c r="UH143" s="1"/>
      <c r="UI143" s="1"/>
      <c r="UJ143" s="1"/>
      <c r="UK143" s="1"/>
      <c r="UL143" s="1"/>
      <c r="UM143" s="1"/>
      <c r="UN143" s="1"/>
      <c r="UO143" s="1"/>
      <c r="UP143" s="1"/>
      <c r="UQ143" s="1"/>
      <c r="UR143" s="1"/>
      <c r="US143" s="1"/>
      <c r="UT143" s="1"/>
      <c r="UU143" s="1"/>
      <c r="UV143" s="1"/>
      <c r="UW143" s="1"/>
      <c r="UX143" s="1"/>
      <c r="UY143" s="1"/>
      <c r="UZ143" s="1"/>
      <c r="VA143" s="1"/>
      <c r="VB143" s="1"/>
      <c r="VC143" s="1"/>
      <c r="VD143" s="1"/>
      <c r="VE143" s="1"/>
      <c r="VF143" s="1"/>
      <c r="VG143" s="1"/>
      <c r="VH143" s="1"/>
      <c r="VI143" s="1"/>
      <c r="VJ143" s="1"/>
      <c r="VK143" s="1"/>
      <c r="VL143" s="1"/>
      <c r="VM143" s="1"/>
      <c r="VN143" s="1"/>
      <c r="VO143" s="1"/>
      <c r="VP143" s="1"/>
      <c r="VQ143" s="1"/>
      <c r="VR143" s="1"/>
      <c r="VS143" s="1"/>
      <c r="VT143" s="1"/>
      <c r="VU143" s="1"/>
      <c r="VV143" s="1"/>
      <c r="VW143" s="1"/>
      <c r="VX143" s="1"/>
      <c r="VY143" s="1"/>
      <c r="VZ143" s="1"/>
      <c r="WA143" s="1"/>
      <c r="WB143" s="1"/>
      <c r="WC143" s="1"/>
      <c r="WD143" s="1"/>
      <c r="WE143" s="1"/>
      <c r="WF143" s="1"/>
      <c r="WG143" s="1"/>
      <c r="WH143" s="1"/>
      <c r="WI143" s="1"/>
      <c r="WJ143" s="1"/>
      <c r="WK143" s="1"/>
      <c r="WL143" s="1"/>
      <c r="WM143" s="1"/>
      <c r="WN143" s="1"/>
      <c r="WO143" s="1"/>
      <c r="WP143" s="1"/>
      <c r="WQ143" s="1"/>
      <c r="WR143" s="1"/>
      <c r="WS143" s="1"/>
      <c r="WT143" s="1"/>
      <c r="WU143" s="1"/>
      <c r="WV143" s="1"/>
      <c r="WW143" s="1"/>
      <c r="WX143" s="1"/>
      <c r="WY143" s="1"/>
      <c r="WZ143" s="1"/>
      <c r="XA143" s="1"/>
      <c r="XB143" s="1"/>
      <c r="XC143" s="1"/>
      <c r="XD143" s="1"/>
      <c r="XE143" s="1"/>
      <c r="XF143" s="1"/>
      <c r="XG143" s="1"/>
      <c r="XH143" s="1"/>
      <c r="XI143" s="1"/>
      <c r="XJ143" s="1"/>
      <c r="XK143" s="1"/>
      <c r="XL143" s="1"/>
      <c r="XM143" s="1"/>
      <c r="XN143" s="1"/>
      <c r="XO143" s="1"/>
      <c r="XP143" s="1"/>
      <c r="XQ143" s="1"/>
      <c r="XR143" s="1"/>
      <c r="XS143" s="1"/>
      <c r="XT143" s="1"/>
      <c r="XU143" s="1"/>
      <c r="XV143" s="1"/>
      <c r="XW143" s="1"/>
      <c r="XX143" s="1"/>
      <c r="XY143" s="1"/>
      <c r="XZ143" s="1"/>
      <c r="YA143" s="1"/>
      <c r="YB143" s="1"/>
      <c r="YC143" s="1"/>
      <c r="YD143" s="1"/>
      <c r="YE143" s="1"/>
      <c r="YF143" s="1"/>
      <c r="YG143" s="1"/>
      <c r="YH143" s="1"/>
      <c r="YI143" s="1"/>
      <c r="YJ143" s="1"/>
      <c r="YK143" s="1"/>
      <c r="YL143" s="1"/>
      <c r="YM143" s="1"/>
      <c r="YN143" s="1"/>
      <c r="YO143" s="1"/>
      <c r="YP143" s="1"/>
      <c r="YQ143" s="1"/>
      <c r="YR143" s="1"/>
      <c r="YS143" s="1"/>
      <c r="YT143" s="1"/>
      <c r="YU143" s="1"/>
      <c r="YV143" s="1"/>
      <c r="YW143" s="1"/>
      <c r="YX143" s="1"/>
      <c r="YY143" s="1"/>
      <c r="YZ143" s="1"/>
      <c r="ZA143" s="1"/>
      <c r="ZB143" s="1"/>
      <c r="ZC143" s="1"/>
      <c r="ZD143" s="1"/>
      <c r="ZE143" s="1"/>
      <c r="ZF143" s="1"/>
      <c r="ZG143" s="1"/>
      <c r="ZH143" s="1"/>
      <c r="ZI143" s="1"/>
      <c r="ZJ143" s="1"/>
      <c r="ZK143" s="1"/>
      <c r="ZL143" s="1"/>
      <c r="ZM143" s="1"/>
      <c r="ZN143" s="1"/>
      <c r="ZO143" s="1"/>
      <c r="ZP143" s="1"/>
      <c r="ZQ143" s="1"/>
      <c r="ZR143" s="1"/>
      <c r="ZS143" s="1"/>
      <c r="ZT143" s="1"/>
      <c r="ZU143" s="1"/>
      <c r="ZV143" s="1"/>
      <c r="ZW143" s="1"/>
      <c r="ZX143" s="1"/>
      <c r="ZY143" s="1"/>
      <c r="ZZ143" s="1"/>
      <c r="AAA143" s="1"/>
      <c r="AAB143" s="1"/>
      <c r="AAC143" s="1"/>
      <c r="AAD143" s="1"/>
      <c r="AAE143" s="1"/>
      <c r="AAF143" s="1"/>
      <c r="AAG143" s="1"/>
      <c r="AAH143" s="1"/>
      <c r="AAI143" s="1"/>
      <c r="AAJ143" s="1"/>
      <c r="AAK143" s="1"/>
      <c r="AAL143" s="1"/>
      <c r="AAM143" s="1"/>
      <c r="AAN143" s="1"/>
      <c r="AAO143" s="1"/>
      <c r="AAP143" s="1"/>
      <c r="AAQ143" s="1"/>
      <c r="AAR143" s="1"/>
      <c r="AAS143" s="1"/>
      <c r="AAT143" s="1"/>
      <c r="AAU143" s="1"/>
      <c r="AAV143" s="1"/>
      <c r="AAW143" s="1"/>
      <c r="AAX143" s="1"/>
      <c r="AAY143" s="1"/>
      <c r="AAZ143" s="1"/>
      <c r="ABA143" s="1"/>
      <c r="ABB143" s="1"/>
      <c r="ABC143" s="1"/>
      <c r="ABD143" s="1"/>
      <c r="ABE143" s="1"/>
      <c r="ABF143" s="1"/>
      <c r="ABG143" s="1"/>
      <c r="ABH143" s="1"/>
      <c r="ABI143" s="1"/>
      <c r="ABJ143" s="1"/>
      <c r="ABK143" s="1"/>
      <c r="ABL143" s="1"/>
      <c r="ABM143" s="1"/>
      <c r="ABN143" s="1"/>
      <c r="ABO143" s="1"/>
      <c r="ABP143" s="1"/>
      <c r="ABQ143" s="1"/>
      <c r="ABR143" s="1"/>
      <c r="ABS143" s="1"/>
      <c r="ABT143" s="1"/>
      <c r="ABU143" s="1"/>
      <c r="ABV143" s="1"/>
      <c r="ABW143" s="1"/>
      <c r="ABX143" s="1"/>
      <c r="ABY143" s="1"/>
      <c r="ABZ143" s="1"/>
      <c r="ACA143" s="1"/>
      <c r="ACB143" s="1"/>
      <c r="ACC143" s="1"/>
      <c r="ACD143" s="1"/>
      <c r="ACE143" s="1"/>
      <c r="ACF143" s="1"/>
      <c r="ACG143" s="1"/>
      <c r="ACH143" s="1"/>
      <c r="ACI143" s="1"/>
      <c r="ACJ143" s="1"/>
      <c r="ACK143" s="1"/>
      <c r="ACL143" s="1"/>
      <c r="ACM143" s="1"/>
      <c r="ACN143" s="1"/>
      <c r="ACO143" s="1"/>
      <c r="ACP143" s="1"/>
      <c r="ACQ143" s="1"/>
      <c r="ACR143" s="1"/>
      <c r="ACS143" s="1"/>
      <c r="ACT143" s="1"/>
      <c r="ACU143" s="1"/>
      <c r="ACV143" s="1"/>
      <c r="ACW143" s="1"/>
      <c r="ACX143" s="1"/>
      <c r="ACY143" s="1"/>
      <c r="ACZ143" s="1"/>
      <c r="ADA143" s="1"/>
      <c r="ADB143" s="1"/>
      <c r="ADC143" s="1"/>
      <c r="ADD143" s="1"/>
      <c r="ADE143" s="1"/>
      <c r="ADF143" s="1"/>
      <c r="ADG143" s="1"/>
      <c r="ADH143" s="1"/>
      <c r="ADI143" s="1"/>
      <c r="ADJ143" s="1"/>
      <c r="ADK143" s="1"/>
      <c r="ADL143" s="1"/>
      <c r="ADM143" s="1"/>
      <c r="ADN143" s="1"/>
      <c r="ADO143" s="1"/>
      <c r="ADP143" s="1"/>
      <c r="ADQ143" s="1"/>
      <c r="ADR143" s="1"/>
      <c r="ADS143" s="1"/>
      <c r="ADT143" s="1"/>
      <c r="ADU143" s="1"/>
      <c r="ADV143" s="1"/>
      <c r="ADW143" s="1"/>
      <c r="ADX143" s="1"/>
      <c r="ADY143" s="1"/>
      <c r="ADZ143" s="1"/>
      <c r="AEA143" s="1"/>
      <c r="AEB143" s="1"/>
      <c r="AEC143" s="1"/>
      <c r="AED143" s="1"/>
      <c r="AEE143" s="1"/>
      <c r="AEF143" s="1"/>
      <c r="AEG143" s="1"/>
      <c r="AEH143" s="1"/>
      <c r="AEI143" s="1"/>
      <c r="AEJ143" s="1"/>
      <c r="AEK143" s="1"/>
      <c r="AEL143" s="1"/>
      <c r="AEM143" s="1"/>
      <c r="AEN143" s="1"/>
      <c r="AEO143" s="1"/>
      <c r="AEP143" s="1"/>
      <c r="AEQ143" s="1"/>
      <c r="AER143" s="1"/>
      <c r="AES143" s="1"/>
      <c r="AET143" s="1"/>
      <c r="AEU143" s="1"/>
      <c r="AEV143" s="1"/>
      <c r="AEW143" s="1"/>
      <c r="AEX143" s="1"/>
      <c r="AEY143" s="1"/>
      <c r="AEZ143" s="1"/>
      <c r="AFA143" s="1"/>
      <c r="AFB143" s="1"/>
      <c r="AFC143" s="1"/>
      <c r="AFD143" s="1"/>
      <c r="AFE143" s="1"/>
      <c r="AFF143" s="1"/>
      <c r="AFG143" s="1"/>
      <c r="AFH143" s="1"/>
      <c r="AFI143" s="1"/>
      <c r="AFJ143" s="1"/>
      <c r="AFK143" s="1"/>
      <c r="AFL143" s="1"/>
      <c r="AFM143" s="1"/>
      <c r="AFN143" s="1"/>
      <c r="AFO143" s="1"/>
      <c r="AFP143" s="1"/>
      <c r="AFQ143" s="1"/>
      <c r="AFR143" s="1"/>
      <c r="AFS143" s="1"/>
      <c r="AFT143" s="1"/>
      <c r="AFU143" s="1"/>
      <c r="AFV143" s="1"/>
      <c r="AFW143" s="1"/>
      <c r="AFX143" s="1"/>
      <c r="AFY143" s="1"/>
      <c r="AFZ143" s="1"/>
      <c r="AGA143" s="1"/>
      <c r="AGB143" s="1"/>
      <c r="AGC143" s="1"/>
      <c r="AGD143" s="1"/>
      <c r="AGE143" s="1"/>
      <c r="AGF143" s="1"/>
      <c r="AGG143" s="1"/>
      <c r="AGH143" s="1"/>
      <c r="AGI143" s="1"/>
      <c r="AGJ143" s="1"/>
      <c r="AGK143" s="1"/>
      <c r="AGL143" s="1"/>
      <c r="AGM143" s="1"/>
      <c r="AGN143" s="1"/>
      <c r="AGO143" s="1"/>
      <c r="AGP143" s="1"/>
      <c r="AGQ143" s="1"/>
      <c r="AGR143" s="1"/>
      <c r="AGS143" s="1"/>
      <c r="AGT143" s="1"/>
      <c r="AGU143" s="1"/>
      <c r="AGV143" s="1"/>
      <c r="AGW143" s="1"/>
      <c r="AGX143" s="1"/>
      <c r="AGY143" s="1"/>
      <c r="AGZ143" s="1"/>
      <c r="AHA143" s="1"/>
      <c r="AHB143" s="1"/>
      <c r="AHC143" s="1"/>
      <c r="AHD143" s="1"/>
      <c r="AHE143" s="1"/>
      <c r="AHF143" s="1"/>
      <c r="AHG143" s="1"/>
      <c r="AHH143" s="1"/>
      <c r="AHI143" s="1"/>
      <c r="AHJ143" s="1"/>
      <c r="AHK143" s="1"/>
      <c r="AHL143" s="1"/>
      <c r="AHM143" s="1"/>
      <c r="AHN143" s="1"/>
      <c r="AHO143" s="1"/>
      <c r="AHP143" s="1"/>
      <c r="AHQ143" s="1"/>
      <c r="AHR143" s="1"/>
      <c r="AHS143" s="1"/>
      <c r="AHT143" s="1"/>
      <c r="AHU143" s="1"/>
      <c r="AHV143" s="1"/>
      <c r="AHW143" s="1"/>
      <c r="AHX143" s="1"/>
      <c r="AHY143" s="1"/>
      <c r="AHZ143" s="1"/>
      <c r="AIA143" s="1"/>
      <c r="AIB143" s="1"/>
      <c r="AIC143" s="1"/>
      <c r="AID143" s="1"/>
      <c r="AIE143" s="1"/>
      <c r="AIF143" s="1"/>
      <c r="AIG143" s="1"/>
      <c r="AIH143" s="1"/>
      <c r="AII143" s="1"/>
      <c r="AIJ143" s="1"/>
      <c r="AIK143" s="1"/>
      <c r="AIL143" s="1"/>
      <c r="AIM143" s="1"/>
      <c r="AIN143" s="1"/>
      <c r="AIO143" s="1"/>
      <c r="AIP143" s="1"/>
      <c r="AIQ143" s="1"/>
      <c r="AIR143" s="1"/>
      <c r="AIS143" s="1"/>
      <c r="AIT143" s="1"/>
      <c r="AIU143" s="1"/>
      <c r="AIV143" s="1"/>
      <c r="AIW143" s="1"/>
      <c r="AIX143" s="1"/>
      <c r="AIY143" s="1"/>
      <c r="AIZ143" s="1"/>
      <c r="AJA143" s="1"/>
      <c r="AJB143" s="1"/>
      <c r="AJC143" s="1"/>
      <c r="AJD143" s="1"/>
      <c r="AJE143" s="1"/>
      <c r="AJF143" s="1"/>
      <c r="AJG143" s="1"/>
      <c r="AJH143" s="1"/>
      <c r="AJI143" s="1"/>
      <c r="AJJ143" s="1"/>
      <c r="AJK143" s="1"/>
      <c r="AJL143" s="1"/>
      <c r="AJM143" s="1"/>
      <c r="AJN143" s="1"/>
      <c r="AJO143" s="1"/>
      <c r="AJP143" s="1"/>
      <c r="AJQ143" s="1"/>
      <c r="AJR143" s="1"/>
      <c r="AJS143" s="1"/>
      <c r="AJT143" s="1"/>
      <c r="AJU143" s="1"/>
      <c r="AJV143" s="1"/>
      <c r="AJW143" s="1"/>
      <c r="AJX143" s="1"/>
      <c r="AJY143" s="1"/>
      <c r="AJZ143" s="1"/>
      <c r="AKA143" s="1"/>
      <c r="AKB143" s="1"/>
      <c r="AKC143" s="1"/>
      <c r="AKD143" s="1"/>
      <c r="AKE143" s="1"/>
      <c r="AKF143" s="1"/>
      <c r="AKG143" s="1"/>
      <c r="AKH143" s="1"/>
      <c r="AKI143" s="1"/>
      <c r="AKJ143" s="1"/>
      <c r="AKK143" s="1"/>
      <c r="AKL143" s="1"/>
      <c r="AKM143" s="1"/>
      <c r="AKN143" s="1"/>
      <c r="AKO143" s="1"/>
      <c r="AKP143" s="1"/>
      <c r="AKQ143" s="1"/>
      <c r="AKR143" s="1"/>
      <c r="AKS143" s="1"/>
      <c r="AKT143" s="1"/>
      <c r="AKU143" s="1"/>
      <c r="AKV143" s="1"/>
      <c r="AKW143" s="1"/>
      <c r="AKX143" s="1"/>
      <c r="AKY143" s="1"/>
      <c r="AKZ143" s="1"/>
      <c r="ALA143" s="1"/>
      <c r="ALB143" s="1"/>
      <c r="ALC143" s="1"/>
      <c r="ALD143" s="1"/>
      <c r="ALE143" s="1"/>
      <c r="ALF143" s="1"/>
      <c r="ALG143" s="1"/>
      <c r="ALH143" s="1"/>
      <c r="ALI143" s="1"/>
      <c r="ALJ143" s="1"/>
      <c r="ALK143" s="1"/>
      <c r="ALL143" s="1"/>
      <c r="ALM143" s="1"/>
      <c r="ALN143" s="1"/>
      <c r="ALO143" s="1"/>
      <c r="ALP143" s="1"/>
      <c r="ALQ143" s="1"/>
      <c r="ALR143" s="1"/>
      <c r="ALS143" s="1"/>
      <c r="ALT143" s="1"/>
      <c r="ALU143" s="1"/>
      <c r="ALV143"/>
      <c r="ALW143"/>
      <c r="ALX143"/>
    </row>
    <row r="144" spans="1:1012" ht="18">
      <c r="A144" s="112" t="str">
        <f>DataBase!B140</f>
        <v>Sarotherodon melanotheron</v>
      </c>
      <c r="B144" s="112" t="str">
        <f>DataBase!C140</f>
        <v>GST</v>
      </c>
      <c r="C144" s="112" t="str">
        <f>DataBase!D140</f>
        <v>Continental / Transition</v>
      </c>
      <c r="D144" s="112" t="str">
        <f>DataBase!E140</f>
        <v>JM. Porcher</v>
      </c>
      <c r="E144" s="112" t="str">
        <f>DataBase!F140</f>
        <v>SEBIO</v>
      </c>
      <c r="F144" s="20" t="str">
        <f t="shared" si="4"/>
        <v>Sarotherodon melanotheron GST</v>
      </c>
      <c r="G144" s="20">
        <f>_xlfn.RANK.EQ(H144,$H$9:$H$997,0)+COUNTIF(H$8:H143,H144)</f>
        <v>326</v>
      </c>
      <c r="H144" s="20">
        <f t="shared" si="5"/>
        <v>150</v>
      </c>
      <c r="I144" s="19">
        <f>INDEX(Ponderation!$W:$AA,MATCH(Analyse!I$8,Ponderation!$W:$W,0),MATCH(Analyse!$B$5,Ponderation!$W$2:$AA$2,0))*INDEX(DataBase!$1:$1048576,MATCH(Analyse!$F144,DataBase!$G:$G,0),MATCH(Analyse!I$8,DataBase!$4:$4,0))</f>
        <v>0</v>
      </c>
      <c r="J144" s="19">
        <f>INDEX(Ponderation!$W:$AA,MATCH(Analyse!J$8,Ponderation!$W:$W,0),MATCH(Analyse!$B$5,Ponderation!$W$2:$AA$2,0))*INDEX(DataBase!$1:$1048576,MATCH(Analyse!$F144,DataBase!$G:$G,0),MATCH(Analyse!J$8,DataBase!$4:$4,0))</f>
        <v>20</v>
      </c>
      <c r="K144" s="19">
        <f>INDEX(Ponderation!$W:$AA,MATCH(Analyse!K$8,Ponderation!$W:$W,0),MATCH(Analyse!$B$5,Ponderation!$W$2:$AA$2,0))*INDEX(DataBase!$1:$1048576,MATCH(Analyse!$F144,DataBase!$G:$G,0),MATCH(Analyse!K$8,DataBase!$4:$4,0))</f>
        <v>0</v>
      </c>
      <c r="L144" s="19">
        <f>INDEX(Ponderation!$W:$AA,MATCH(Analyse!L$8,Ponderation!$W:$W,0),MATCH(Analyse!$B$5,Ponderation!$W$2:$AA$2,0))*INDEX(DataBase!$1:$1048576,MATCH(Analyse!$F144,DataBase!$G:$G,0),MATCH(Analyse!L$8,DataBase!$4:$4,0))</f>
        <v>0</v>
      </c>
      <c r="M144" s="19">
        <f>INDEX(Ponderation!$W:$AA,MATCH(Analyse!M$8,Ponderation!$W:$W,0),MATCH(Analyse!$B$5,Ponderation!$W$2:$AA$2,0))*INDEX(DataBase!$1:$1048576,MATCH(Analyse!$F144,DataBase!$G:$G,0),MATCH(Analyse!M$8,DataBase!$4:$4,0))</f>
        <v>0</v>
      </c>
      <c r="N144" s="19">
        <f>INDEX(Ponderation!$W:$AA,MATCH(Analyse!N$8,Ponderation!$W:$W,0),MATCH(Analyse!$B$5,Ponderation!$W$2:$AA$2,0))*INDEX(DataBase!$1:$1048576,MATCH(Analyse!$F144,DataBase!$G:$G,0),MATCH(Analyse!N$8,DataBase!$4:$4,0))</f>
        <v>10</v>
      </c>
      <c r="O144" s="19">
        <f>INDEX(Ponderation!$W:$AA,MATCH(Analyse!O$8,Ponderation!$W:$W,0),MATCH(Analyse!$B$5,Ponderation!$W$2:$AA$2,0))*INDEX(DataBase!$1:$1048576,MATCH(Analyse!$F144,DataBase!$G:$G,0),MATCH(Analyse!O$8,DataBase!$4:$4,0))</f>
        <v>0</v>
      </c>
      <c r="P144" s="19">
        <f>INDEX(Ponderation!$W:$AA,MATCH(Analyse!P$8,Ponderation!$W:$W,0),MATCH(Analyse!$B$5,Ponderation!$W$2:$AA$2,0))*INDEX(DataBase!$1:$1048576,MATCH(Analyse!$F144,DataBase!$G:$G,0),MATCH(Analyse!P$8,DataBase!$4:$4,0))</f>
        <v>20</v>
      </c>
      <c r="Q144" s="19">
        <f>INDEX(Ponderation!$W:$AA,MATCH(Analyse!Q$8,Ponderation!$W:$W,0),MATCH(Analyse!$B$5,Ponderation!$W$2:$AA$2,0))*INDEX(DataBase!$1:$1048576,MATCH(Analyse!$F144,DataBase!$G:$G,0),MATCH(Analyse!Q$8,DataBase!$4:$4,0))</f>
        <v>0</v>
      </c>
      <c r="R144" s="19">
        <f>INDEX(Ponderation!$W:$AA,MATCH(Analyse!R$8,Ponderation!$W:$W,0),MATCH(Analyse!$B$5,Ponderation!$W$2:$AA$2,0))*INDEX(DataBase!$1:$1048576,MATCH(Analyse!$F144,DataBase!$G:$G,0),MATCH(Analyse!R$8,DataBase!$4:$4,0))</f>
        <v>30</v>
      </c>
      <c r="S144" s="19">
        <f>INDEX(Ponderation!$W:$AA,MATCH(Analyse!S$8,Ponderation!$W:$W,0),MATCH(Analyse!$B$5,Ponderation!$W$2:$AA$2,0))*INDEX(DataBase!$1:$1048576,MATCH(Analyse!$F144,DataBase!$G:$G,0),MATCH(Analyse!S$8,DataBase!$4:$4,0))</f>
        <v>0</v>
      </c>
      <c r="T144" s="19">
        <f>INDEX(Ponderation!$W:$AA,MATCH(Analyse!T$8,Ponderation!$W:$W,0),MATCH(Analyse!$B$5,Ponderation!$W$2:$AA$2,0))*INDEX(DataBase!$1:$1048576,MATCH(Analyse!$F144,DataBase!$G:$G,0),MATCH(Analyse!T$8,DataBase!$4:$4,0))</f>
        <v>0</v>
      </c>
      <c r="U144" s="19">
        <f>INDEX(Ponderation!$W:$AA,MATCH(Analyse!U$8,Ponderation!$W:$W,0),MATCH(Analyse!$B$5,Ponderation!$W$2:$AA$2,0))*INDEX(DataBase!$1:$1048576,MATCH(Analyse!$F144,DataBase!$G:$G,0),MATCH(Analyse!U$8,DataBase!$4:$4,0))</f>
        <v>0</v>
      </c>
      <c r="V144" s="19">
        <f>INDEX(Ponderation!$W:$AA,MATCH(Analyse!V$8,Ponderation!$W:$W,0),MATCH(Analyse!$B$5,Ponderation!$W$2:$AA$2,0))*INDEX(DataBase!$1:$1048576,MATCH(Analyse!$F144,DataBase!$G:$G,0),MATCH(Analyse!V$8,DataBase!$4:$4,0))</f>
        <v>0</v>
      </c>
      <c r="W144" s="19">
        <f>INDEX(Ponderation!$W:$AA,MATCH(Analyse!W$8,Ponderation!$W:$W,0),MATCH(Analyse!$B$5,Ponderation!$W$2:$AA$2,0))*INDEX(DataBase!$1:$1048576,MATCH(Analyse!$F144,DataBase!$G:$G,0),MATCH(Analyse!W$8,DataBase!$4:$4,0))</f>
        <v>0</v>
      </c>
      <c r="X144" s="19">
        <f>INDEX(Ponderation!$W:$AA,MATCH(Analyse!X$8,Ponderation!$W:$W,0),MATCH(Analyse!$B$5,Ponderation!$W$2:$AA$2,0))*INDEX(DataBase!$1:$1048576,MATCH(Analyse!$F144,DataBase!$G:$G,0),MATCH(Analyse!X$8,DataBase!$4:$4,0))</f>
        <v>0</v>
      </c>
      <c r="Y144" s="19">
        <f>INDEX(Ponderation!$W:$AA,MATCH(Analyse!Y$8,Ponderation!$W:$W,0),MATCH(Analyse!$B$5,Ponderation!$W$2:$AA$2,0))*INDEX(DataBase!$1:$1048576,MATCH(Analyse!$F144,DataBase!$G:$G,0),MATCH(Analyse!Y$8,DataBase!$4:$4,0))</f>
        <v>0</v>
      </c>
      <c r="Z144" s="19">
        <f>INDEX(Ponderation!$W:$AA,MATCH(Analyse!Z$8,Ponderation!$W:$W,0),MATCH(Analyse!$B$5,Ponderation!$W$2:$AA$2,0))*INDEX(DataBase!$1:$1048576,MATCH(Analyse!$F144,DataBase!$G:$G,0),MATCH(Analyse!Z$8,DataBase!$4:$4,0))</f>
        <v>0</v>
      </c>
      <c r="AA144" s="19">
        <f>INDEX(Ponderation!$W:$AA,MATCH(Analyse!AA$8,Ponderation!$W:$W,0),MATCH(Analyse!$B$5,Ponderation!$W$2:$AA$2,0))*INDEX(DataBase!$1:$1048576,MATCH(Analyse!$F144,DataBase!$G:$G,0),MATCH(Analyse!AA$8,DataBase!$4:$4,0))</f>
        <v>10</v>
      </c>
      <c r="AB144" s="19">
        <f>INDEX(Ponderation!$W:$AA,MATCH(Analyse!AB$8,Ponderation!$W:$W,0),MATCH(Analyse!$B$5,Ponderation!$W$2:$AA$2,0))*INDEX(DataBase!$1:$1048576,MATCH(Analyse!$F144,DataBase!$G:$G,0),MATCH(Analyse!AB$8,DataBase!$4:$4,0))</f>
        <v>10</v>
      </c>
      <c r="AC144" s="19">
        <f>INDEX(Ponderation!$W:$AA,MATCH(Analyse!AC$8,Ponderation!$W:$W,0),MATCH(Analyse!$B$5,Ponderation!$W$2:$AA$2,0))*INDEX(DataBase!$1:$1048576,MATCH(Analyse!$F144,DataBase!$G:$G,0),MATCH(Analyse!AC$8,DataBase!$4:$4,0))</f>
        <v>0</v>
      </c>
      <c r="AD144" s="19">
        <f>INDEX(Ponderation!$W:$AA,MATCH(Analyse!AD$8,Ponderation!$W:$W,0),MATCH(Analyse!$B$5,Ponderation!$W$2:$AA$2,0))*INDEX(DataBase!$1:$1048576,MATCH(Analyse!$F144,DataBase!$G:$G,0),MATCH(Analyse!AD$8,DataBase!$4:$4,0))</f>
        <v>0</v>
      </c>
      <c r="AE144" s="19">
        <f>INDEX(Ponderation!$W:$AA,MATCH(Analyse!AE$8,Ponderation!$W:$W,0),MATCH(Analyse!$B$5,Ponderation!$W$2:$AA$2,0))*INDEX(DataBase!$1:$1048576,MATCH(Analyse!$F144,DataBase!$G:$G,0),MATCH(Analyse!AE$8,DataBase!$4:$4,0))</f>
        <v>0</v>
      </c>
      <c r="AF144" s="19">
        <f>INDEX(Ponderation!$W:$AA,MATCH(Analyse!AF$8,Ponderation!$W:$W,0),MATCH(Analyse!$B$5,Ponderation!$W$2:$AA$2,0))*INDEX(DataBase!$1:$1048576,MATCH(Analyse!$F144,DataBase!$G:$G,0),MATCH(Analyse!AF$8,DataBase!$4:$4,0))</f>
        <v>0</v>
      </c>
      <c r="AG144" s="19">
        <f>INDEX(Ponderation!$W:$AA,MATCH(Analyse!AG$8,Ponderation!$W:$W,0),MATCH(Analyse!$B$5,Ponderation!$W$2:$AA$2,0))*INDEX(DataBase!$1:$1048576,MATCH(Analyse!$F144,DataBase!$G:$G,0),MATCH(Analyse!AG$8,DataBase!$4:$4,0))</f>
        <v>0</v>
      </c>
      <c r="AH144" s="19">
        <f>INDEX(Ponderation!$W:$AA,MATCH(Analyse!AH$8,Ponderation!$W:$W,0),MATCH(Analyse!$B$5,Ponderation!$W$2:$AA$2,0))*INDEX(DataBase!$1:$1048576,MATCH(Analyse!$F144,DataBase!$G:$G,0),MATCH(Analyse!AH$8,DataBase!$4:$4,0))</f>
        <v>0</v>
      </c>
      <c r="AI144" s="19">
        <f>INDEX(Ponderation!$W:$AA,MATCH(Analyse!AI$8,Ponderation!$W:$W,0),MATCH(Analyse!$B$5,Ponderation!$W$2:$AA$2,0))*INDEX(DataBase!$1:$1048576,MATCH(Analyse!$F144,DataBase!$G:$G,0),MATCH(Analyse!AI$8,DataBase!$4:$4,0))</f>
        <v>10</v>
      </c>
      <c r="AJ144" s="19">
        <f>INDEX(Ponderation!$W:$AA,MATCH(Analyse!AJ$8,Ponderation!$W:$W,0),MATCH(Analyse!$B$5,Ponderation!$W$2:$AA$2,0))*INDEX(DataBase!$1:$1048576,MATCH(Analyse!$F144,DataBase!$G:$G,0),MATCH(Analyse!AJ$8,DataBase!$4:$4,0))</f>
        <v>20</v>
      </c>
      <c r="AK144" s="19">
        <f>INDEX(Ponderation!$W:$AA,MATCH(Analyse!AK$8,Ponderation!$W:$W,0),MATCH(Analyse!$B$5,Ponderation!$W$2:$AA$2,0))*INDEX(DataBase!$1:$1048576,MATCH(Analyse!$F144,DataBase!$G:$G,0),MATCH(Analyse!AK$8,DataBase!$4:$4,0))</f>
        <v>0</v>
      </c>
      <c r="AL144" s="19">
        <f>INDEX(Ponderation!$W:$AA,MATCH(Analyse!AL$8,Ponderation!$W:$W,0),MATCH(Analyse!$B$5,Ponderation!$W$2:$AA$2,0))*INDEX(DataBase!$1:$1048576,MATCH(Analyse!$F144,DataBase!$G:$G,0),MATCH(Analyse!AL$8,DataBase!$4:$4,0))</f>
        <v>0</v>
      </c>
      <c r="AM144" s="19">
        <f>INDEX(Ponderation!$W:$AA,MATCH(Analyse!AM$8,Ponderation!$W:$W,0),MATCH(Analyse!$B$5,Ponderation!$W$2:$AA$2,0))*INDEX(DataBase!$1:$1048576,MATCH(Analyse!$F144,DataBase!$G:$G,0),MATCH(Analyse!AM$8,DataBase!$4:$4,0))</f>
        <v>20</v>
      </c>
      <c r="AN144" s="19">
        <f>INDEX(Ponderation!$W:$AA,MATCH(Analyse!AN$8,Ponderation!$W:$W,0),MATCH(Analyse!$B$5,Ponderation!$W$2:$AA$2,0))*INDEX(DataBase!$1:$1048576,MATCH(Analyse!$F144,DataBase!$G:$G,0),MATCH(Analyse!AN$8,DataBase!$4:$4,0))</f>
        <v>0</v>
      </c>
      <c r="AO144" s="19">
        <f>INDEX(Ponderation!$W:$AA,MATCH(Analyse!AO$8,Ponderation!$W:$W,0),MATCH(Analyse!$B$5,Ponderation!$W$2:$AA$2,0))*INDEX(DataBase!$1:$1048576,MATCH(Analyse!$F144,DataBase!$G:$G,0),MATCH(Analyse!AO$8,DataBase!$4:$4,0))</f>
        <v>0</v>
      </c>
      <c r="AP144" s="19">
        <f>INDEX(Ponderation!$W:$AA,MATCH(Analyse!AP$8,Ponderation!$W:$W,0),MATCH(Analyse!$B$5,Ponderation!$W$2:$AA$2,0))*INDEX(DataBase!$1:$1048576,MATCH(Analyse!$F144,DataBase!$G:$G,0),MATCH(Analyse!AP$8,DataBase!$4:$4,0))</f>
        <v>0</v>
      </c>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c r="ADB144" s="1"/>
      <c r="ADC144" s="1"/>
      <c r="ADD144" s="1"/>
      <c r="ADE144" s="1"/>
      <c r="ADF144" s="1"/>
      <c r="ADG144" s="1"/>
      <c r="ADH144" s="1"/>
      <c r="ADI144" s="1"/>
      <c r="ADJ144" s="1"/>
      <c r="ADK144" s="1"/>
      <c r="ADL144" s="1"/>
      <c r="ADM144" s="1"/>
      <c r="ADN144" s="1"/>
      <c r="ADO144" s="1"/>
      <c r="ADP144" s="1"/>
      <c r="ADQ144" s="1"/>
      <c r="ADR144" s="1"/>
      <c r="ADS144" s="1"/>
      <c r="ADT144" s="1"/>
      <c r="ADU144" s="1"/>
      <c r="ADV144" s="1"/>
      <c r="ADW144" s="1"/>
      <c r="ADX144" s="1"/>
      <c r="ADY144" s="1"/>
      <c r="ADZ144" s="1"/>
      <c r="AEA144" s="1"/>
      <c r="AEB144" s="1"/>
      <c r="AEC144" s="1"/>
      <c r="AED144" s="1"/>
      <c r="AEE144" s="1"/>
      <c r="AEF144" s="1"/>
      <c r="AEG144" s="1"/>
      <c r="AEH144" s="1"/>
      <c r="AEI144" s="1"/>
      <c r="AEJ144" s="1"/>
      <c r="AEK144" s="1"/>
      <c r="AEL144" s="1"/>
      <c r="AEM144" s="1"/>
      <c r="AEN144" s="1"/>
      <c r="AEO144" s="1"/>
      <c r="AEP144" s="1"/>
      <c r="AEQ144" s="1"/>
      <c r="AER144" s="1"/>
      <c r="AES144" s="1"/>
      <c r="AET144" s="1"/>
      <c r="AEU144" s="1"/>
      <c r="AEV144" s="1"/>
      <c r="AEW144" s="1"/>
      <c r="AEX144" s="1"/>
      <c r="AEY144" s="1"/>
      <c r="AEZ144" s="1"/>
      <c r="AFA144" s="1"/>
      <c r="AFB144" s="1"/>
      <c r="AFC144" s="1"/>
      <c r="AFD144" s="1"/>
      <c r="AFE144" s="1"/>
      <c r="AFF144" s="1"/>
      <c r="AFG144" s="1"/>
      <c r="AFH144" s="1"/>
      <c r="AFI144" s="1"/>
      <c r="AFJ144" s="1"/>
      <c r="AFK144" s="1"/>
      <c r="AFL144" s="1"/>
      <c r="AFM144" s="1"/>
      <c r="AFN144" s="1"/>
      <c r="AFO144" s="1"/>
      <c r="AFP144" s="1"/>
      <c r="AFQ144" s="1"/>
      <c r="AFR144" s="1"/>
      <c r="AFS144" s="1"/>
      <c r="AFT144" s="1"/>
      <c r="AFU144" s="1"/>
      <c r="AFV144" s="1"/>
      <c r="AFW144" s="1"/>
      <c r="AFX144" s="1"/>
      <c r="AFY144" s="1"/>
      <c r="AFZ144" s="1"/>
      <c r="AGA144" s="1"/>
      <c r="AGB144" s="1"/>
      <c r="AGC144" s="1"/>
      <c r="AGD144" s="1"/>
      <c r="AGE144" s="1"/>
      <c r="AGF144" s="1"/>
      <c r="AGG144" s="1"/>
      <c r="AGH144" s="1"/>
      <c r="AGI144" s="1"/>
      <c r="AGJ144" s="1"/>
      <c r="AGK144" s="1"/>
      <c r="AGL144" s="1"/>
      <c r="AGM144" s="1"/>
      <c r="AGN144" s="1"/>
      <c r="AGO144" s="1"/>
      <c r="AGP144" s="1"/>
      <c r="AGQ144" s="1"/>
      <c r="AGR144" s="1"/>
      <c r="AGS144" s="1"/>
      <c r="AGT144" s="1"/>
      <c r="AGU144" s="1"/>
      <c r="AGV144" s="1"/>
      <c r="AGW144" s="1"/>
      <c r="AGX144" s="1"/>
      <c r="AGY144" s="1"/>
      <c r="AGZ144" s="1"/>
      <c r="AHA144" s="1"/>
      <c r="AHB144" s="1"/>
      <c r="AHC144" s="1"/>
      <c r="AHD144" s="1"/>
      <c r="AHE144" s="1"/>
      <c r="AHF144" s="1"/>
      <c r="AHG144" s="1"/>
      <c r="AHH144" s="1"/>
      <c r="AHI144" s="1"/>
      <c r="AHJ144" s="1"/>
      <c r="AHK144" s="1"/>
      <c r="AHL144" s="1"/>
      <c r="AHM144" s="1"/>
      <c r="AHN144" s="1"/>
      <c r="AHO144" s="1"/>
      <c r="AHP144" s="1"/>
      <c r="AHQ144" s="1"/>
      <c r="AHR144" s="1"/>
      <c r="AHS144" s="1"/>
      <c r="AHT144" s="1"/>
      <c r="AHU144" s="1"/>
      <c r="AHV144" s="1"/>
      <c r="AHW144" s="1"/>
      <c r="AHX144" s="1"/>
      <c r="AHY144" s="1"/>
      <c r="AHZ144" s="1"/>
      <c r="AIA144" s="1"/>
      <c r="AIB144" s="1"/>
      <c r="AIC144" s="1"/>
      <c r="AID144" s="1"/>
      <c r="AIE144" s="1"/>
      <c r="AIF144" s="1"/>
      <c r="AIG144" s="1"/>
      <c r="AIH144" s="1"/>
      <c r="AII144" s="1"/>
      <c r="AIJ144" s="1"/>
      <c r="AIK144" s="1"/>
      <c r="AIL144" s="1"/>
      <c r="AIM144" s="1"/>
      <c r="AIN144" s="1"/>
      <c r="AIO144" s="1"/>
      <c r="AIP144" s="1"/>
      <c r="AIQ144" s="1"/>
      <c r="AIR144" s="1"/>
      <c r="AIS144" s="1"/>
      <c r="AIT144" s="1"/>
      <c r="AIU144" s="1"/>
      <c r="AIV144" s="1"/>
      <c r="AIW144" s="1"/>
      <c r="AIX144" s="1"/>
      <c r="AIY144" s="1"/>
      <c r="AIZ144" s="1"/>
      <c r="AJA144" s="1"/>
      <c r="AJB144" s="1"/>
      <c r="AJC144" s="1"/>
      <c r="AJD144" s="1"/>
      <c r="AJE144" s="1"/>
      <c r="AJF144" s="1"/>
      <c r="AJG144" s="1"/>
      <c r="AJH144" s="1"/>
      <c r="AJI144" s="1"/>
      <c r="AJJ144" s="1"/>
      <c r="AJK144" s="1"/>
      <c r="AJL144" s="1"/>
      <c r="AJM144" s="1"/>
      <c r="AJN144" s="1"/>
      <c r="AJO144" s="1"/>
      <c r="AJP144" s="1"/>
      <c r="AJQ144" s="1"/>
      <c r="AJR144" s="1"/>
      <c r="AJS144" s="1"/>
      <c r="AJT144" s="1"/>
      <c r="AJU144" s="1"/>
      <c r="AJV144" s="1"/>
      <c r="AJW144" s="1"/>
      <c r="AJX144" s="1"/>
      <c r="AJY144" s="1"/>
      <c r="AJZ144" s="1"/>
      <c r="AKA144" s="1"/>
      <c r="AKB144" s="1"/>
      <c r="AKC144" s="1"/>
      <c r="AKD144" s="1"/>
      <c r="AKE144" s="1"/>
      <c r="AKF144" s="1"/>
      <c r="AKG144" s="1"/>
      <c r="AKH144" s="1"/>
      <c r="AKI144" s="1"/>
      <c r="AKJ144" s="1"/>
      <c r="AKK144" s="1"/>
      <c r="AKL144" s="1"/>
      <c r="AKM144" s="1"/>
      <c r="AKN144" s="1"/>
      <c r="AKO144" s="1"/>
      <c r="AKP144" s="1"/>
      <c r="AKQ144" s="1"/>
      <c r="AKR144" s="1"/>
      <c r="AKS144" s="1"/>
      <c r="AKT144" s="1"/>
      <c r="AKU144" s="1"/>
      <c r="AKV144" s="1"/>
      <c r="AKW144" s="1"/>
      <c r="AKX144" s="1"/>
      <c r="AKY144" s="1"/>
      <c r="AKZ144" s="1"/>
      <c r="ALA144" s="1"/>
      <c r="ALB144" s="1"/>
      <c r="ALC144" s="1"/>
      <c r="ALD144" s="1"/>
      <c r="ALE144" s="1"/>
      <c r="ALF144" s="1"/>
      <c r="ALG144" s="1"/>
      <c r="ALH144" s="1"/>
      <c r="ALI144" s="1"/>
      <c r="ALJ144" s="1"/>
      <c r="ALK144" s="1"/>
      <c r="ALL144" s="1"/>
      <c r="ALM144" s="1"/>
      <c r="ALN144" s="1"/>
      <c r="ALO144" s="1"/>
      <c r="ALP144" s="1"/>
      <c r="ALQ144" s="1"/>
      <c r="ALR144" s="1"/>
      <c r="ALS144" s="1"/>
      <c r="ALT144" s="1"/>
      <c r="ALU144" s="1"/>
      <c r="ALV144"/>
      <c r="ALW144"/>
      <c r="ALX144"/>
    </row>
    <row r="145" spans="1:1012" ht="18">
      <c r="A145" s="112" t="str">
        <f>DataBase!B141</f>
        <v>Sarotherodon melanotheron</v>
      </c>
      <c r="B145" s="112" t="str">
        <f>DataBase!C141</f>
        <v>AchE</v>
      </c>
      <c r="C145" s="112" t="str">
        <f>DataBase!D141</f>
        <v>Continental / Transition</v>
      </c>
      <c r="D145" s="112" t="str">
        <f>DataBase!E141</f>
        <v>JM. Porcher</v>
      </c>
      <c r="E145" s="112" t="str">
        <f>DataBase!F141</f>
        <v>SEBIO</v>
      </c>
      <c r="F145" s="20" t="str">
        <f t="shared" ref="F145:F170" si="6">A145&amp;" "&amp;B145</f>
        <v>Sarotherodon melanotheron AchE</v>
      </c>
      <c r="G145" s="20">
        <f>_xlfn.RANK.EQ(H145,$H$9:$H$997,0)+COUNTIF(H$8:H144,H145)</f>
        <v>269</v>
      </c>
      <c r="H145" s="20">
        <f t="shared" si="5"/>
        <v>200</v>
      </c>
      <c r="I145" s="19">
        <f>INDEX(Ponderation!$W:$AA,MATCH(Analyse!I$8,Ponderation!$W:$W,0),MATCH(Analyse!$B$5,Ponderation!$W$2:$AA$2,0))*INDEX(DataBase!$1:$1048576,MATCH(Analyse!$F145,DataBase!$G:$G,0),MATCH(Analyse!I$8,DataBase!$4:$4,0))</f>
        <v>0</v>
      </c>
      <c r="J145" s="19">
        <f>INDEX(Ponderation!$W:$AA,MATCH(Analyse!J$8,Ponderation!$W:$W,0),MATCH(Analyse!$B$5,Ponderation!$W$2:$AA$2,0))*INDEX(DataBase!$1:$1048576,MATCH(Analyse!$F145,DataBase!$G:$G,0),MATCH(Analyse!J$8,DataBase!$4:$4,0))</f>
        <v>20</v>
      </c>
      <c r="K145" s="19">
        <f>INDEX(Ponderation!$W:$AA,MATCH(Analyse!K$8,Ponderation!$W:$W,0),MATCH(Analyse!$B$5,Ponderation!$W$2:$AA$2,0))*INDEX(DataBase!$1:$1048576,MATCH(Analyse!$F145,DataBase!$G:$G,0),MATCH(Analyse!K$8,DataBase!$4:$4,0))</f>
        <v>0</v>
      </c>
      <c r="L145" s="19">
        <f>INDEX(Ponderation!$W:$AA,MATCH(Analyse!L$8,Ponderation!$W:$W,0),MATCH(Analyse!$B$5,Ponderation!$W$2:$AA$2,0))*INDEX(DataBase!$1:$1048576,MATCH(Analyse!$F145,DataBase!$G:$G,0),MATCH(Analyse!L$8,DataBase!$4:$4,0))</f>
        <v>30</v>
      </c>
      <c r="M145" s="19">
        <f>INDEX(Ponderation!$W:$AA,MATCH(Analyse!M$8,Ponderation!$W:$W,0),MATCH(Analyse!$B$5,Ponderation!$W$2:$AA$2,0))*INDEX(DataBase!$1:$1048576,MATCH(Analyse!$F145,DataBase!$G:$G,0),MATCH(Analyse!M$8,DataBase!$4:$4,0))</f>
        <v>0</v>
      </c>
      <c r="N145" s="19">
        <f>INDEX(Ponderation!$W:$AA,MATCH(Analyse!N$8,Ponderation!$W:$W,0),MATCH(Analyse!$B$5,Ponderation!$W$2:$AA$2,0))*INDEX(DataBase!$1:$1048576,MATCH(Analyse!$F145,DataBase!$G:$G,0),MATCH(Analyse!N$8,DataBase!$4:$4,0))</f>
        <v>0</v>
      </c>
      <c r="O145" s="19">
        <f>INDEX(Ponderation!$W:$AA,MATCH(Analyse!O$8,Ponderation!$W:$W,0),MATCH(Analyse!$B$5,Ponderation!$W$2:$AA$2,0))*INDEX(DataBase!$1:$1048576,MATCH(Analyse!$F145,DataBase!$G:$G,0),MATCH(Analyse!O$8,DataBase!$4:$4,0))</f>
        <v>0</v>
      </c>
      <c r="P145" s="19">
        <f>INDEX(Ponderation!$W:$AA,MATCH(Analyse!P$8,Ponderation!$W:$W,0),MATCH(Analyse!$B$5,Ponderation!$W$2:$AA$2,0))*INDEX(DataBase!$1:$1048576,MATCH(Analyse!$F145,DataBase!$G:$G,0),MATCH(Analyse!P$8,DataBase!$4:$4,0))</f>
        <v>20</v>
      </c>
      <c r="Q145" s="19">
        <f>INDEX(Ponderation!$W:$AA,MATCH(Analyse!Q$8,Ponderation!$W:$W,0),MATCH(Analyse!$B$5,Ponderation!$W$2:$AA$2,0))*INDEX(DataBase!$1:$1048576,MATCH(Analyse!$F145,DataBase!$G:$G,0),MATCH(Analyse!Q$8,DataBase!$4:$4,0))</f>
        <v>0</v>
      </c>
      <c r="R145" s="19">
        <f>INDEX(Ponderation!$W:$AA,MATCH(Analyse!R$8,Ponderation!$W:$W,0),MATCH(Analyse!$B$5,Ponderation!$W$2:$AA$2,0))*INDEX(DataBase!$1:$1048576,MATCH(Analyse!$F145,DataBase!$G:$G,0),MATCH(Analyse!R$8,DataBase!$4:$4,0))</f>
        <v>30</v>
      </c>
      <c r="S145" s="19">
        <f>INDEX(Ponderation!$W:$AA,MATCH(Analyse!S$8,Ponderation!$W:$W,0),MATCH(Analyse!$B$5,Ponderation!$W$2:$AA$2,0))*INDEX(DataBase!$1:$1048576,MATCH(Analyse!$F145,DataBase!$G:$G,0),MATCH(Analyse!S$8,DataBase!$4:$4,0))</f>
        <v>0</v>
      </c>
      <c r="T145" s="19">
        <f>INDEX(Ponderation!$W:$AA,MATCH(Analyse!T$8,Ponderation!$W:$W,0),MATCH(Analyse!$B$5,Ponderation!$W$2:$AA$2,0))*INDEX(DataBase!$1:$1048576,MATCH(Analyse!$F145,DataBase!$G:$G,0),MATCH(Analyse!T$8,DataBase!$4:$4,0))</f>
        <v>0</v>
      </c>
      <c r="U145" s="19">
        <f>INDEX(Ponderation!$W:$AA,MATCH(Analyse!U$8,Ponderation!$W:$W,0),MATCH(Analyse!$B$5,Ponderation!$W$2:$AA$2,0))*INDEX(DataBase!$1:$1048576,MATCH(Analyse!$F145,DataBase!$G:$G,0),MATCH(Analyse!U$8,DataBase!$4:$4,0))</f>
        <v>0</v>
      </c>
      <c r="V145" s="19">
        <f>INDEX(Ponderation!$W:$AA,MATCH(Analyse!V$8,Ponderation!$W:$W,0),MATCH(Analyse!$B$5,Ponderation!$W$2:$AA$2,0))*INDEX(DataBase!$1:$1048576,MATCH(Analyse!$F145,DataBase!$G:$G,0),MATCH(Analyse!V$8,DataBase!$4:$4,0))</f>
        <v>0</v>
      </c>
      <c r="W145" s="19">
        <f>INDEX(Ponderation!$W:$AA,MATCH(Analyse!W$8,Ponderation!$W:$W,0),MATCH(Analyse!$B$5,Ponderation!$W$2:$AA$2,0))*INDEX(DataBase!$1:$1048576,MATCH(Analyse!$F145,DataBase!$G:$G,0),MATCH(Analyse!W$8,DataBase!$4:$4,0))</f>
        <v>0</v>
      </c>
      <c r="X145" s="19">
        <f>INDEX(Ponderation!$W:$AA,MATCH(Analyse!X$8,Ponderation!$W:$W,0),MATCH(Analyse!$B$5,Ponderation!$W$2:$AA$2,0))*INDEX(DataBase!$1:$1048576,MATCH(Analyse!$F145,DataBase!$G:$G,0),MATCH(Analyse!X$8,DataBase!$4:$4,0))</f>
        <v>0</v>
      </c>
      <c r="Y145" s="19">
        <f>INDEX(Ponderation!$W:$AA,MATCH(Analyse!Y$8,Ponderation!$W:$W,0),MATCH(Analyse!$B$5,Ponderation!$W$2:$AA$2,0))*INDEX(DataBase!$1:$1048576,MATCH(Analyse!$F145,DataBase!$G:$G,0),MATCH(Analyse!Y$8,DataBase!$4:$4,0))</f>
        <v>0</v>
      </c>
      <c r="Z145" s="19">
        <f>INDEX(Ponderation!$W:$AA,MATCH(Analyse!Z$8,Ponderation!$W:$W,0),MATCH(Analyse!$B$5,Ponderation!$W$2:$AA$2,0))*INDEX(DataBase!$1:$1048576,MATCH(Analyse!$F145,DataBase!$G:$G,0),MATCH(Analyse!Z$8,DataBase!$4:$4,0))</f>
        <v>0</v>
      </c>
      <c r="AA145" s="19">
        <f>INDEX(Ponderation!$W:$AA,MATCH(Analyse!AA$8,Ponderation!$W:$W,0),MATCH(Analyse!$B$5,Ponderation!$W$2:$AA$2,0))*INDEX(DataBase!$1:$1048576,MATCH(Analyse!$F145,DataBase!$G:$G,0),MATCH(Analyse!AA$8,DataBase!$4:$4,0))</f>
        <v>10</v>
      </c>
      <c r="AB145" s="19">
        <f>INDEX(Ponderation!$W:$AA,MATCH(Analyse!AB$8,Ponderation!$W:$W,0),MATCH(Analyse!$B$5,Ponderation!$W$2:$AA$2,0))*INDEX(DataBase!$1:$1048576,MATCH(Analyse!$F145,DataBase!$G:$G,0),MATCH(Analyse!AB$8,DataBase!$4:$4,0))</f>
        <v>10</v>
      </c>
      <c r="AC145" s="19">
        <f>INDEX(Ponderation!$W:$AA,MATCH(Analyse!AC$8,Ponderation!$W:$W,0),MATCH(Analyse!$B$5,Ponderation!$W$2:$AA$2,0))*INDEX(DataBase!$1:$1048576,MATCH(Analyse!$F145,DataBase!$G:$G,0),MATCH(Analyse!AC$8,DataBase!$4:$4,0))</f>
        <v>0</v>
      </c>
      <c r="AD145" s="19">
        <f>INDEX(Ponderation!$W:$AA,MATCH(Analyse!AD$8,Ponderation!$W:$W,0),MATCH(Analyse!$B$5,Ponderation!$W$2:$AA$2,0))*INDEX(DataBase!$1:$1048576,MATCH(Analyse!$F145,DataBase!$G:$G,0),MATCH(Analyse!AD$8,DataBase!$4:$4,0))</f>
        <v>0</v>
      </c>
      <c r="AE145" s="19">
        <f>INDEX(Ponderation!$W:$AA,MATCH(Analyse!AE$8,Ponderation!$W:$W,0),MATCH(Analyse!$B$5,Ponderation!$W$2:$AA$2,0))*INDEX(DataBase!$1:$1048576,MATCH(Analyse!$F145,DataBase!$G:$G,0),MATCH(Analyse!AE$8,DataBase!$4:$4,0))</f>
        <v>0</v>
      </c>
      <c r="AF145" s="19">
        <f>INDEX(Ponderation!$W:$AA,MATCH(Analyse!AF$8,Ponderation!$W:$W,0),MATCH(Analyse!$B$5,Ponderation!$W$2:$AA$2,0))*INDEX(DataBase!$1:$1048576,MATCH(Analyse!$F145,DataBase!$G:$G,0),MATCH(Analyse!AF$8,DataBase!$4:$4,0))</f>
        <v>0</v>
      </c>
      <c r="AG145" s="19">
        <f>INDEX(Ponderation!$W:$AA,MATCH(Analyse!AG$8,Ponderation!$W:$W,0),MATCH(Analyse!$B$5,Ponderation!$W$2:$AA$2,0))*INDEX(DataBase!$1:$1048576,MATCH(Analyse!$F145,DataBase!$G:$G,0),MATCH(Analyse!AG$8,DataBase!$4:$4,0))</f>
        <v>0</v>
      </c>
      <c r="AH145" s="19">
        <f>INDEX(Ponderation!$W:$AA,MATCH(Analyse!AH$8,Ponderation!$W:$W,0),MATCH(Analyse!$B$5,Ponderation!$W$2:$AA$2,0))*INDEX(DataBase!$1:$1048576,MATCH(Analyse!$F145,DataBase!$G:$G,0),MATCH(Analyse!AH$8,DataBase!$4:$4,0))</f>
        <v>0</v>
      </c>
      <c r="AI145" s="19">
        <f>INDEX(Ponderation!$W:$AA,MATCH(Analyse!AI$8,Ponderation!$W:$W,0),MATCH(Analyse!$B$5,Ponderation!$W$2:$AA$2,0))*INDEX(DataBase!$1:$1048576,MATCH(Analyse!$F145,DataBase!$G:$G,0),MATCH(Analyse!AI$8,DataBase!$4:$4,0))</f>
        <v>10</v>
      </c>
      <c r="AJ145" s="19">
        <f>INDEX(Ponderation!$W:$AA,MATCH(Analyse!AJ$8,Ponderation!$W:$W,0),MATCH(Analyse!$B$5,Ponderation!$W$2:$AA$2,0))*INDEX(DataBase!$1:$1048576,MATCH(Analyse!$F145,DataBase!$G:$G,0),MATCH(Analyse!AJ$8,DataBase!$4:$4,0))</f>
        <v>20</v>
      </c>
      <c r="AK145" s="19">
        <f>INDEX(Ponderation!$W:$AA,MATCH(Analyse!AK$8,Ponderation!$W:$W,0),MATCH(Analyse!$B$5,Ponderation!$W$2:$AA$2,0))*INDEX(DataBase!$1:$1048576,MATCH(Analyse!$F145,DataBase!$G:$G,0),MATCH(Analyse!AK$8,DataBase!$4:$4,0))</f>
        <v>0</v>
      </c>
      <c r="AL145" s="19">
        <f>INDEX(Ponderation!$W:$AA,MATCH(Analyse!AL$8,Ponderation!$W:$W,0),MATCH(Analyse!$B$5,Ponderation!$W$2:$AA$2,0))*INDEX(DataBase!$1:$1048576,MATCH(Analyse!$F145,DataBase!$G:$G,0),MATCH(Analyse!AL$8,DataBase!$4:$4,0))</f>
        <v>0</v>
      </c>
      <c r="AM145" s="19">
        <f>INDEX(Ponderation!$W:$AA,MATCH(Analyse!AM$8,Ponderation!$W:$W,0),MATCH(Analyse!$B$5,Ponderation!$W$2:$AA$2,0))*INDEX(DataBase!$1:$1048576,MATCH(Analyse!$F145,DataBase!$G:$G,0),MATCH(Analyse!AM$8,DataBase!$4:$4,0))</f>
        <v>20</v>
      </c>
      <c r="AN145" s="19">
        <f>INDEX(Ponderation!$W:$AA,MATCH(Analyse!AN$8,Ponderation!$W:$W,0),MATCH(Analyse!$B$5,Ponderation!$W$2:$AA$2,0))*INDEX(DataBase!$1:$1048576,MATCH(Analyse!$F145,DataBase!$G:$G,0),MATCH(Analyse!AN$8,DataBase!$4:$4,0))</f>
        <v>0</v>
      </c>
      <c r="AO145" s="19">
        <f>INDEX(Ponderation!$W:$AA,MATCH(Analyse!AO$8,Ponderation!$W:$W,0),MATCH(Analyse!$B$5,Ponderation!$W$2:$AA$2,0))*INDEX(DataBase!$1:$1048576,MATCH(Analyse!$F145,DataBase!$G:$G,0),MATCH(Analyse!AO$8,DataBase!$4:$4,0))</f>
        <v>30</v>
      </c>
      <c r="AP145" s="19">
        <f>INDEX(Ponderation!$W:$AA,MATCH(Analyse!AP$8,Ponderation!$W:$W,0),MATCH(Analyse!$B$5,Ponderation!$W$2:$AA$2,0))*INDEX(DataBase!$1:$1048576,MATCH(Analyse!$F145,DataBase!$G:$G,0),MATCH(Analyse!AP$8,DataBase!$4:$4,0))</f>
        <v>0</v>
      </c>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c r="ALW145"/>
      <c r="ALX145"/>
    </row>
    <row r="146" spans="1:1012" ht="18">
      <c r="A146" s="112" t="str">
        <f>DataBase!B142</f>
        <v>Sarotherodon melanotheron</v>
      </c>
      <c r="B146" s="112" t="str">
        <f>DataBase!C142</f>
        <v>GSHt</v>
      </c>
      <c r="C146" s="112" t="str">
        <f>DataBase!D142</f>
        <v>Continental / Transition</v>
      </c>
      <c r="D146" s="112" t="str">
        <f>DataBase!E142</f>
        <v>JM. Porcher</v>
      </c>
      <c r="E146" s="112" t="str">
        <f>DataBase!F142</f>
        <v>SEBIO</v>
      </c>
      <c r="F146" s="20" t="str">
        <f t="shared" si="6"/>
        <v>Sarotherodon melanotheron GSHt</v>
      </c>
      <c r="G146" s="20">
        <f>_xlfn.RANK.EQ(H146,$H$9:$H$997,0)+COUNTIF(H$8:H145,H146)</f>
        <v>327</v>
      </c>
      <c r="H146" s="20">
        <f t="shared" si="5"/>
        <v>150</v>
      </c>
      <c r="I146" s="19">
        <f>INDEX(Ponderation!$W:$AA,MATCH(Analyse!I$8,Ponderation!$W:$W,0),MATCH(Analyse!$B$5,Ponderation!$W$2:$AA$2,0))*INDEX(DataBase!$1:$1048576,MATCH(Analyse!$F146,DataBase!$G:$G,0),MATCH(Analyse!I$8,DataBase!$4:$4,0))</f>
        <v>0</v>
      </c>
      <c r="J146" s="19">
        <f>INDEX(Ponderation!$W:$AA,MATCH(Analyse!J$8,Ponderation!$W:$W,0),MATCH(Analyse!$B$5,Ponderation!$W$2:$AA$2,0))*INDEX(DataBase!$1:$1048576,MATCH(Analyse!$F146,DataBase!$G:$G,0),MATCH(Analyse!J$8,DataBase!$4:$4,0))</f>
        <v>20</v>
      </c>
      <c r="K146" s="19">
        <f>INDEX(Ponderation!$W:$AA,MATCH(Analyse!K$8,Ponderation!$W:$W,0),MATCH(Analyse!$B$5,Ponderation!$W$2:$AA$2,0))*INDEX(DataBase!$1:$1048576,MATCH(Analyse!$F146,DataBase!$G:$G,0),MATCH(Analyse!K$8,DataBase!$4:$4,0))</f>
        <v>0</v>
      </c>
      <c r="L146" s="19">
        <f>INDEX(Ponderation!$W:$AA,MATCH(Analyse!L$8,Ponderation!$W:$W,0),MATCH(Analyse!$B$5,Ponderation!$W$2:$AA$2,0))*INDEX(DataBase!$1:$1048576,MATCH(Analyse!$F146,DataBase!$G:$G,0),MATCH(Analyse!L$8,DataBase!$4:$4,0))</f>
        <v>0</v>
      </c>
      <c r="M146" s="19">
        <f>INDEX(Ponderation!$W:$AA,MATCH(Analyse!M$8,Ponderation!$W:$W,0),MATCH(Analyse!$B$5,Ponderation!$W$2:$AA$2,0))*INDEX(DataBase!$1:$1048576,MATCH(Analyse!$F146,DataBase!$G:$G,0),MATCH(Analyse!M$8,DataBase!$4:$4,0))</f>
        <v>0</v>
      </c>
      <c r="N146" s="19">
        <f>INDEX(Ponderation!$W:$AA,MATCH(Analyse!N$8,Ponderation!$W:$W,0),MATCH(Analyse!$B$5,Ponderation!$W$2:$AA$2,0))*INDEX(DataBase!$1:$1048576,MATCH(Analyse!$F146,DataBase!$G:$G,0),MATCH(Analyse!N$8,DataBase!$4:$4,0))</f>
        <v>10</v>
      </c>
      <c r="O146" s="19">
        <f>INDEX(Ponderation!$W:$AA,MATCH(Analyse!O$8,Ponderation!$W:$W,0),MATCH(Analyse!$B$5,Ponderation!$W$2:$AA$2,0))*INDEX(DataBase!$1:$1048576,MATCH(Analyse!$F146,DataBase!$G:$G,0),MATCH(Analyse!O$8,DataBase!$4:$4,0))</f>
        <v>0</v>
      </c>
      <c r="P146" s="19">
        <f>INDEX(Ponderation!$W:$AA,MATCH(Analyse!P$8,Ponderation!$W:$W,0),MATCH(Analyse!$B$5,Ponderation!$W$2:$AA$2,0))*INDEX(DataBase!$1:$1048576,MATCH(Analyse!$F146,DataBase!$G:$G,0),MATCH(Analyse!P$8,DataBase!$4:$4,0))</f>
        <v>20</v>
      </c>
      <c r="Q146" s="19">
        <f>INDEX(Ponderation!$W:$AA,MATCH(Analyse!Q$8,Ponderation!$W:$W,0),MATCH(Analyse!$B$5,Ponderation!$W$2:$AA$2,0))*INDEX(DataBase!$1:$1048576,MATCH(Analyse!$F146,DataBase!$G:$G,0),MATCH(Analyse!Q$8,DataBase!$4:$4,0))</f>
        <v>0</v>
      </c>
      <c r="R146" s="19">
        <f>INDEX(Ponderation!$W:$AA,MATCH(Analyse!R$8,Ponderation!$W:$W,0),MATCH(Analyse!$B$5,Ponderation!$W$2:$AA$2,0))*INDEX(DataBase!$1:$1048576,MATCH(Analyse!$F146,DataBase!$G:$G,0),MATCH(Analyse!R$8,DataBase!$4:$4,0))</f>
        <v>30</v>
      </c>
      <c r="S146" s="19">
        <f>INDEX(Ponderation!$W:$AA,MATCH(Analyse!S$8,Ponderation!$W:$W,0),MATCH(Analyse!$B$5,Ponderation!$W$2:$AA$2,0))*INDEX(DataBase!$1:$1048576,MATCH(Analyse!$F146,DataBase!$G:$G,0),MATCH(Analyse!S$8,DataBase!$4:$4,0))</f>
        <v>0</v>
      </c>
      <c r="T146" s="19">
        <f>INDEX(Ponderation!$W:$AA,MATCH(Analyse!T$8,Ponderation!$W:$W,0),MATCH(Analyse!$B$5,Ponderation!$W$2:$AA$2,0))*INDEX(DataBase!$1:$1048576,MATCH(Analyse!$F146,DataBase!$G:$G,0),MATCH(Analyse!T$8,DataBase!$4:$4,0))</f>
        <v>0</v>
      </c>
      <c r="U146" s="19">
        <f>INDEX(Ponderation!$W:$AA,MATCH(Analyse!U$8,Ponderation!$W:$W,0),MATCH(Analyse!$B$5,Ponderation!$W$2:$AA$2,0))*INDEX(DataBase!$1:$1048576,MATCH(Analyse!$F146,DataBase!$G:$G,0),MATCH(Analyse!U$8,DataBase!$4:$4,0))</f>
        <v>0</v>
      </c>
      <c r="V146" s="19">
        <f>INDEX(Ponderation!$W:$AA,MATCH(Analyse!V$8,Ponderation!$W:$W,0),MATCH(Analyse!$B$5,Ponderation!$W$2:$AA$2,0))*INDEX(DataBase!$1:$1048576,MATCH(Analyse!$F146,DataBase!$G:$G,0),MATCH(Analyse!V$8,DataBase!$4:$4,0))</f>
        <v>0</v>
      </c>
      <c r="W146" s="19">
        <f>INDEX(Ponderation!$W:$AA,MATCH(Analyse!W$8,Ponderation!$W:$W,0),MATCH(Analyse!$B$5,Ponderation!$W$2:$AA$2,0))*INDEX(DataBase!$1:$1048576,MATCH(Analyse!$F146,DataBase!$G:$G,0),MATCH(Analyse!W$8,DataBase!$4:$4,0))</f>
        <v>0</v>
      </c>
      <c r="X146" s="19">
        <f>INDEX(Ponderation!$W:$AA,MATCH(Analyse!X$8,Ponderation!$W:$W,0),MATCH(Analyse!$B$5,Ponderation!$W$2:$AA$2,0))*INDEX(DataBase!$1:$1048576,MATCH(Analyse!$F146,DataBase!$G:$G,0),MATCH(Analyse!X$8,DataBase!$4:$4,0))</f>
        <v>0</v>
      </c>
      <c r="Y146" s="19">
        <f>INDEX(Ponderation!$W:$AA,MATCH(Analyse!Y$8,Ponderation!$W:$W,0),MATCH(Analyse!$B$5,Ponderation!$W$2:$AA$2,0))*INDEX(DataBase!$1:$1048576,MATCH(Analyse!$F146,DataBase!$G:$G,0),MATCH(Analyse!Y$8,DataBase!$4:$4,0))</f>
        <v>0</v>
      </c>
      <c r="Z146" s="19">
        <f>INDEX(Ponderation!$W:$AA,MATCH(Analyse!Z$8,Ponderation!$W:$W,0),MATCH(Analyse!$B$5,Ponderation!$W$2:$AA$2,0))*INDEX(DataBase!$1:$1048576,MATCH(Analyse!$F146,DataBase!$G:$G,0),MATCH(Analyse!Z$8,DataBase!$4:$4,0))</f>
        <v>0</v>
      </c>
      <c r="AA146" s="19">
        <f>INDEX(Ponderation!$W:$AA,MATCH(Analyse!AA$8,Ponderation!$W:$W,0),MATCH(Analyse!$B$5,Ponderation!$W$2:$AA$2,0))*INDEX(DataBase!$1:$1048576,MATCH(Analyse!$F146,DataBase!$G:$G,0),MATCH(Analyse!AA$8,DataBase!$4:$4,0))</f>
        <v>10</v>
      </c>
      <c r="AB146" s="19">
        <f>INDEX(Ponderation!$W:$AA,MATCH(Analyse!AB$8,Ponderation!$W:$W,0),MATCH(Analyse!$B$5,Ponderation!$W$2:$AA$2,0))*INDEX(DataBase!$1:$1048576,MATCH(Analyse!$F146,DataBase!$G:$G,0),MATCH(Analyse!AB$8,DataBase!$4:$4,0))</f>
        <v>10</v>
      </c>
      <c r="AC146" s="19">
        <f>INDEX(Ponderation!$W:$AA,MATCH(Analyse!AC$8,Ponderation!$W:$W,0),MATCH(Analyse!$B$5,Ponderation!$W$2:$AA$2,0))*INDEX(DataBase!$1:$1048576,MATCH(Analyse!$F146,DataBase!$G:$G,0),MATCH(Analyse!AC$8,DataBase!$4:$4,0))</f>
        <v>0</v>
      </c>
      <c r="AD146" s="19">
        <f>INDEX(Ponderation!$W:$AA,MATCH(Analyse!AD$8,Ponderation!$W:$W,0),MATCH(Analyse!$B$5,Ponderation!$W$2:$AA$2,0))*INDEX(DataBase!$1:$1048576,MATCH(Analyse!$F146,DataBase!$G:$G,0),MATCH(Analyse!AD$8,DataBase!$4:$4,0))</f>
        <v>0</v>
      </c>
      <c r="AE146" s="19">
        <f>INDEX(Ponderation!$W:$AA,MATCH(Analyse!AE$8,Ponderation!$W:$W,0),MATCH(Analyse!$B$5,Ponderation!$W$2:$AA$2,0))*INDEX(DataBase!$1:$1048576,MATCH(Analyse!$F146,DataBase!$G:$G,0),MATCH(Analyse!AE$8,DataBase!$4:$4,0))</f>
        <v>0</v>
      </c>
      <c r="AF146" s="19">
        <f>INDEX(Ponderation!$W:$AA,MATCH(Analyse!AF$8,Ponderation!$W:$W,0),MATCH(Analyse!$B$5,Ponderation!$W$2:$AA$2,0))*INDEX(DataBase!$1:$1048576,MATCH(Analyse!$F146,DataBase!$G:$G,0),MATCH(Analyse!AF$8,DataBase!$4:$4,0))</f>
        <v>0</v>
      </c>
      <c r="AG146" s="19">
        <f>INDEX(Ponderation!$W:$AA,MATCH(Analyse!AG$8,Ponderation!$W:$W,0),MATCH(Analyse!$B$5,Ponderation!$W$2:$AA$2,0))*INDEX(DataBase!$1:$1048576,MATCH(Analyse!$F146,DataBase!$G:$G,0),MATCH(Analyse!AG$8,DataBase!$4:$4,0))</f>
        <v>0</v>
      </c>
      <c r="AH146" s="19">
        <f>INDEX(Ponderation!$W:$AA,MATCH(Analyse!AH$8,Ponderation!$W:$W,0),MATCH(Analyse!$B$5,Ponderation!$W$2:$AA$2,0))*INDEX(DataBase!$1:$1048576,MATCH(Analyse!$F146,DataBase!$G:$G,0),MATCH(Analyse!AH$8,DataBase!$4:$4,0))</f>
        <v>0</v>
      </c>
      <c r="AI146" s="19">
        <f>INDEX(Ponderation!$W:$AA,MATCH(Analyse!AI$8,Ponderation!$W:$W,0),MATCH(Analyse!$B$5,Ponderation!$W$2:$AA$2,0))*INDEX(DataBase!$1:$1048576,MATCH(Analyse!$F146,DataBase!$G:$G,0),MATCH(Analyse!AI$8,DataBase!$4:$4,0))</f>
        <v>10</v>
      </c>
      <c r="AJ146" s="19">
        <f>INDEX(Ponderation!$W:$AA,MATCH(Analyse!AJ$8,Ponderation!$W:$W,0),MATCH(Analyse!$B$5,Ponderation!$W$2:$AA$2,0))*INDEX(DataBase!$1:$1048576,MATCH(Analyse!$F146,DataBase!$G:$G,0),MATCH(Analyse!AJ$8,DataBase!$4:$4,0))</f>
        <v>20</v>
      </c>
      <c r="AK146" s="19">
        <f>INDEX(Ponderation!$W:$AA,MATCH(Analyse!AK$8,Ponderation!$W:$W,0),MATCH(Analyse!$B$5,Ponderation!$W$2:$AA$2,0))*INDEX(DataBase!$1:$1048576,MATCH(Analyse!$F146,DataBase!$G:$G,0),MATCH(Analyse!AK$8,DataBase!$4:$4,0))</f>
        <v>0</v>
      </c>
      <c r="AL146" s="19">
        <f>INDEX(Ponderation!$W:$AA,MATCH(Analyse!AL$8,Ponderation!$W:$W,0),MATCH(Analyse!$B$5,Ponderation!$W$2:$AA$2,0))*INDEX(DataBase!$1:$1048576,MATCH(Analyse!$F146,DataBase!$G:$G,0),MATCH(Analyse!AL$8,DataBase!$4:$4,0))</f>
        <v>0</v>
      </c>
      <c r="AM146" s="19">
        <f>INDEX(Ponderation!$W:$AA,MATCH(Analyse!AM$8,Ponderation!$W:$W,0),MATCH(Analyse!$B$5,Ponderation!$W$2:$AA$2,0))*INDEX(DataBase!$1:$1048576,MATCH(Analyse!$F146,DataBase!$G:$G,0),MATCH(Analyse!AM$8,DataBase!$4:$4,0))</f>
        <v>20</v>
      </c>
      <c r="AN146" s="19">
        <f>INDEX(Ponderation!$W:$AA,MATCH(Analyse!AN$8,Ponderation!$W:$W,0),MATCH(Analyse!$B$5,Ponderation!$W$2:$AA$2,0))*INDEX(DataBase!$1:$1048576,MATCH(Analyse!$F146,DataBase!$G:$G,0),MATCH(Analyse!AN$8,DataBase!$4:$4,0))</f>
        <v>0</v>
      </c>
      <c r="AO146" s="19">
        <f>INDEX(Ponderation!$W:$AA,MATCH(Analyse!AO$8,Ponderation!$W:$W,0),MATCH(Analyse!$B$5,Ponderation!$W$2:$AA$2,0))*INDEX(DataBase!$1:$1048576,MATCH(Analyse!$F146,DataBase!$G:$G,0),MATCH(Analyse!AO$8,DataBase!$4:$4,0))</f>
        <v>0</v>
      </c>
      <c r="AP146" s="19">
        <f>INDEX(Ponderation!$W:$AA,MATCH(Analyse!AP$8,Ponderation!$W:$W,0),MATCH(Analyse!$B$5,Ponderation!$W$2:$AA$2,0))*INDEX(DataBase!$1:$1048576,MATCH(Analyse!$F146,DataBase!$G:$G,0),MATCH(Analyse!AP$8,DataBase!$4:$4,0))</f>
        <v>0</v>
      </c>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c r="ADB146" s="1"/>
      <c r="ADC146" s="1"/>
      <c r="ADD146" s="1"/>
      <c r="ADE146" s="1"/>
      <c r="ADF146" s="1"/>
      <c r="ADG146" s="1"/>
      <c r="ADH146" s="1"/>
      <c r="ADI146" s="1"/>
      <c r="ADJ146" s="1"/>
      <c r="ADK146" s="1"/>
      <c r="ADL146" s="1"/>
      <c r="ADM146" s="1"/>
      <c r="ADN146" s="1"/>
      <c r="ADO146" s="1"/>
      <c r="ADP146" s="1"/>
      <c r="ADQ146" s="1"/>
      <c r="ADR146" s="1"/>
      <c r="ADS146" s="1"/>
      <c r="ADT146" s="1"/>
      <c r="ADU146" s="1"/>
      <c r="ADV146" s="1"/>
      <c r="ADW146" s="1"/>
      <c r="ADX146" s="1"/>
      <c r="ADY146" s="1"/>
      <c r="ADZ146" s="1"/>
      <c r="AEA146" s="1"/>
      <c r="AEB146" s="1"/>
      <c r="AEC146" s="1"/>
      <c r="AED146" s="1"/>
      <c r="AEE146" s="1"/>
      <c r="AEF146" s="1"/>
      <c r="AEG146" s="1"/>
      <c r="AEH146" s="1"/>
      <c r="AEI146" s="1"/>
      <c r="AEJ146" s="1"/>
      <c r="AEK146" s="1"/>
      <c r="AEL146" s="1"/>
      <c r="AEM146" s="1"/>
      <c r="AEN146" s="1"/>
      <c r="AEO146" s="1"/>
      <c r="AEP146" s="1"/>
      <c r="AEQ146" s="1"/>
      <c r="AER146" s="1"/>
      <c r="AES146" s="1"/>
      <c r="AET146" s="1"/>
      <c r="AEU146" s="1"/>
      <c r="AEV146" s="1"/>
      <c r="AEW146" s="1"/>
      <c r="AEX146" s="1"/>
      <c r="AEY146" s="1"/>
      <c r="AEZ146" s="1"/>
      <c r="AFA146" s="1"/>
      <c r="AFB146" s="1"/>
      <c r="AFC146" s="1"/>
      <c r="AFD146" s="1"/>
      <c r="AFE146" s="1"/>
      <c r="AFF146" s="1"/>
      <c r="AFG146" s="1"/>
      <c r="AFH146" s="1"/>
      <c r="AFI146" s="1"/>
      <c r="AFJ146" s="1"/>
      <c r="AFK146" s="1"/>
      <c r="AFL146" s="1"/>
      <c r="AFM146" s="1"/>
      <c r="AFN146" s="1"/>
      <c r="AFO146" s="1"/>
      <c r="AFP146" s="1"/>
      <c r="AFQ146" s="1"/>
      <c r="AFR146" s="1"/>
      <c r="AFS146" s="1"/>
      <c r="AFT146" s="1"/>
      <c r="AFU146" s="1"/>
      <c r="AFV146" s="1"/>
      <c r="AFW146" s="1"/>
      <c r="AFX146" s="1"/>
      <c r="AFY146" s="1"/>
      <c r="AFZ146" s="1"/>
      <c r="AGA146" s="1"/>
      <c r="AGB146" s="1"/>
      <c r="AGC146" s="1"/>
      <c r="AGD146" s="1"/>
      <c r="AGE146" s="1"/>
      <c r="AGF146" s="1"/>
      <c r="AGG146" s="1"/>
      <c r="AGH146" s="1"/>
      <c r="AGI146" s="1"/>
      <c r="AGJ146" s="1"/>
      <c r="AGK146" s="1"/>
      <c r="AGL146" s="1"/>
      <c r="AGM146" s="1"/>
      <c r="AGN146" s="1"/>
      <c r="AGO146" s="1"/>
      <c r="AGP146" s="1"/>
      <c r="AGQ146" s="1"/>
      <c r="AGR146" s="1"/>
      <c r="AGS146" s="1"/>
      <c r="AGT146" s="1"/>
      <c r="AGU146" s="1"/>
      <c r="AGV146" s="1"/>
      <c r="AGW146" s="1"/>
      <c r="AGX146" s="1"/>
      <c r="AGY146" s="1"/>
      <c r="AGZ146" s="1"/>
      <c r="AHA146" s="1"/>
      <c r="AHB146" s="1"/>
      <c r="AHC146" s="1"/>
      <c r="AHD146" s="1"/>
      <c r="AHE146" s="1"/>
      <c r="AHF146" s="1"/>
      <c r="AHG146" s="1"/>
      <c r="AHH146" s="1"/>
      <c r="AHI146" s="1"/>
      <c r="AHJ146" s="1"/>
      <c r="AHK146" s="1"/>
      <c r="AHL146" s="1"/>
      <c r="AHM146" s="1"/>
      <c r="AHN146" s="1"/>
      <c r="AHO146" s="1"/>
      <c r="AHP146" s="1"/>
      <c r="AHQ146" s="1"/>
      <c r="AHR146" s="1"/>
      <c r="AHS146" s="1"/>
      <c r="AHT146" s="1"/>
      <c r="AHU146" s="1"/>
      <c r="AHV146" s="1"/>
      <c r="AHW146" s="1"/>
      <c r="AHX146" s="1"/>
      <c r="AHY146" s="1"/>
      <c r="AHZ146" s="1"/>
      <c r="AIA146" s="1"/>
      <c r="AIB146" s="1"/>
      <c r="AIC146" s="1"/>
      <c r="AID146" s="1"/>
      <c r="AIE146" s="1"/>
      <c r="AIF146" s="1"/>
      <c r="AIG146" s="1"/>
      <c r="AIH146" s="1"/>
      <c r="AII146" s="1"/>
      <c r="AIJ146" s="1"/>
      <c r="AIK146" s="1"/>
      <c r="AIL146" s="1"/>
      <c r="AIM146" s="1"/>
      <c r="AIN146" s="1"/>
      <c r="AIO146" s="1"/>
      <c r="AIP146" s="1"/>
      <c r="AIQ146" s="1"/>
      <c r="AIR146" s="1"/>
      <c r="AIS146" s="1"/>
      <c r="AIT146" s="1"/>
      <c r="AIU146" s="1"/>
      <c r="AIV146" s="1"/>
      <c r="AIW146" s="1"/>
      <c r="AIX146" s="1"/>
      <c r="AIY146" s="1"/>
      <c r="AIZ146" s="1"/>
      <c r="AJA146" s="1"/>
      <c r="AJB146" s="1"/>
      <c r="AJC146" s="1"/>
      <c r="AJD146" s="1"/>
      <c r="AJE146" s="1"/>
      <c r="AJF146" s="1"/>
      <c r="AJG146" s="1"/>
      <c r="AJH146" s="1"/>
      <c r="AJI146" s="1"/>
      <c r="AJJ146" s="1"/>
      <c r="AJK146" s="1"/>
      <c r="AJL146" s="1"/>
      <c r="AJM146" s="1"/>
      <c r="AJN146" s="1"/>
      <c r="AJO146" s="1"/>
      <c r="AJP146" s="1"/>
      <c r="AJQ146" s="1"/>
      <c r="AJR146" s="1"/>
      <c r="AJS146" s="1"/>
      <c r="AJT146" s="1"/>
      <c r="AJU146" s="1"/>
      <c r="AJV146" s="1"/>
      <c r="AJW146" s="1"/>
      <c r="AJX146" s="1"/>
      <c r="AJY146" s="1"/>
      <c r="AJZ146" s="1"/>
      <c r="AKA146" s="1"/>
      <c r="AKB146" s="1"/>
      <c r="AKC146" s="1"/>
      <c r="AKD146" s="1"/>
      <c r="AKE146" s="1"/>
      <c r="AKF146" s="1"/>
      <c r="AKG146" s="1"/>
      <c r="AKH146" s="1"/>
      <c r="AKI146" s="1"/>
      <c r="AKJ146" s="1"/>
      <c r="AKK146" s="1"/>
      <c r="AKL146" s="1"/>
      <c r="AKM146" s="1"/>
      <c r="AKN146" s="1"/>
      <c r="AKO146" s="1"/>
      <c r="AKP146" s="1"/>
      <c r="AKQ146" s="1"/>
      <c r="AKR146" s="1"/>
      <c r="AKS146" s="1"/>
      <c r="AKT146" s="1"/>
      <c r="AKU146" s="1"/>
      <c r="AKV146" s="1"/>
      <c r="AKW146" s="1"/>
      <c r="AKX146" s="1"/>
      <c r="AKY146" s="1"/>
      <c r="AKZ146" s="1"/>
      <c r="ALA146" s="1"/>
      <c r="ALB146" s="1"/>
      <c r="ALC146" s="1"/>
      <c r="ALD146" s="1"/>
      <c r="ALE146" s="1"/>
      <c r="ALF146" s="1"/>
      <c r="ALG146" s="1"/>
      <c r="ALH146" s="1"/>
      <c r="ALI146" s="1"/>
      <c r="ALJ146" s="1"/>
      <c r="ALK146" s="1"/>
      <c r="ALL146" s="1"/>
      <c r="ALM146" s="1"/>
      <c r="ALN146" s="1"/>
      <c r="ALO146" s="1"/>
      <c r="ALP146" s="1"/>
      <c r="ALQ146" s="1"/>
      <c r="ALR146" s="1"/>
      <c r="ALS146" s="1"/>
      <c r="ALT146" s="1"/>
      <c r="ALU146" s="1"/>
      <c r="ALV146"/>
      <c r="ALW146"/>
      <c r="ALX146"/>
    </row>
    <row r="147" spans="1:1012" ht="18">
      <c r="A147" s="112" t="str">
        <f>DataBase!B143</f>
        <v>Salmo trutta</v>
      </c>
      <c r="B147" s="112" t="str">
        <f>DataBase!C143</f>
        <v>histologie</v>
      </c>
      <c r="C147" s="112" t="str">
        <f>DataBase!D143</f>
        <v>Continental</v>
      </c>
      <c r="D147" s="112" t="str">
        <f>DataBase!E143</f>
        <v>S. Paris</v>
      </c>
      <c r="E147" s="112" t="str">
        <f>DataBase!F143</f>
        <v>SEBIO</v>
      </c>
      <c r="F147" s="20" t="str">
        <f t="shared" si="6"/>
        <v>Salmo trutta histologie</v>
      </c>
      <c r="G147" s="20">
        <f>_xlfn.RANK.EQ(H147,$H$9:$H$997,0)+COUNTIF(H$8:H146,H147)</f>
        <v>230</v>
      </c>
      <c r="H147" s="20">
        <f t="shared" si="5"/>
        <v>230</v>
      </c>
      <c r="I147" s="19">
        <f>INDEX(Ponderation!$W:$AA,MATCH(Analyse!I$8,Ponderation!$W:$W,0),MATCH(Analyse!$B$5,Ponderation!$W$2:$AA$2,0))*INDEX(DataBase!$1:$1048576,MATCH(Analyse!$F147,DataBase!$G:$G,0),MATCH(Analyse!I$8,DataBase!$4:$4,0))</f>
        <v>30</v>
      </c>
      <c r="J147" s="19">
        <f>INDEX(Ponderation!$W:$AA,MATCH(Analyse!J$8,Ponderation!$W:$W,0),MATCH(Analyse!$B$5,Ponderation!$W$2:$AA$2,0))*INDEX(DataBase!$1:$1048576,MATCH(Analyse!$F147,DataBase!$G:$G,0),MATCH(Analyse!J$8,DataBase!$4:$4,0))</f>
        <v>0</v>
      </c>
      <c r="K147" s="19">
        <f>INDEX(Ponderation!$W:$AA,MATCH(Analyse!K$8,Ponderation!$W:$W,0),MATCH(Analyse!$B$5,Ponderation!$W$2:$AA$2,0))*INDEX(DataBase!$1:$1048576,MATCH(Analyse!$F147,DataBase!$G:$G,0),MATCH(Analyse!K$8,DataBase!$4:$4,0))</f>
        <v>0</v>
      </c>
      <c r="L147" s="19">
        <f>INDEX(Ponderation!$W:$AA,MATCH(Analyse!L$8,Ponderation!$W:$W,0),MATCH(Analyse!$B$5,Ponderation!$W$2:$AA$2,0))*INDEX(DataBase!$1:$1048576,MATCH(Analyse!$F147,DataBase!$G:$G,0),MATCH(Analyse!L$8,DataBase!$4:$4,0))</f>
        <v>0</v>
      </c>
      <c r="M147" s="19">
        <f>INDEX(Ponderation!$W:$AA,MATCH(Analyse!M$8,Ponderation!$W:$W,0),MATCH(Analyse!$B$5,Ponderation!$W$2:$AA$2,0))*INDEX(DataBase!$1:$1048576,MATCH(Analyse!$F147,DataBase!$G:$G,0),MATCH(Analyse!M$8,DataBase!$4:$4,0))</f>
        <v>20</v>
      </c>
      <c r="N147" s="19">
        <f>INDEX(Ponderation!$W:$AA,MATCH(Analyse!N$8,Ponderation!$W:$W,0),MATCH(Analyse!$B$5,Ponderation!$W$2:$AA$2,0))*INDEX(DataBase!$1:$1048576,MATCH(Analyse!$F147,DataBase!$G:$G,0),MATCH(Analyse!N$8,DataBase!$4:$4,0))</f>
        <v>0</v>
      </c>
      <c r="O147" s="19">
        <f>INDEX(Ponderation!$W:$AA,MATCH(Analyse!O$8,Ponderation!$W:$W,0),MATCH(Analyse!$B$5,Ponderation!$W$2:$AA$2,0))*INDEX(DataBase!$1:$1048576,MATCH(Analyse!$F147,DataBase!$G:$G,0),MATCH(Analyse!O$8,DataBase!$4:$4,0))</f>
        <v>30</v>
      </c>
      <c r="P147" s="19">
        <f>INDEX(Ponderation!$W:$AA,MATCH(Analyse!P$8,Ponderation!$W:$W,0),MATCH(Analyse!$B$5,Ponderation!$W$2:$AA$2,0))*INDEX(DataBase!$1:$1048576,MATCH(Analyse!$F147,DataBase!$G:$G,0),MATCH(Analyse!P$8,DataBase!$4:$4,0))</f>
        <v>0</v>
      </c>
      <c r="Q147" s="19">
        <f>INDEX(Ponderation!$W:$AA,MATCH(Analyse!Q$8,Ponderation!$W:$W,0),MATCH(Analyse!$B$5,Ponderation!$W$2:$AA$2,0))*INDEX(DataBase!$1:$1048576,MATCH(Analyse!$F147,DataBase!$G:$G,0),MATCH(Analyse!Q$8,DataBase!$4:$4,0))</f>
        <v>0</v>
      </c>
      <c r="R147" s="19">
        <f>INDEX(Ponderation!$W:$AA,MATCH(Analyse!R$8,Ponderation!$W:$W,0),MATCH(Analyse!$B$5,Ponderation!$W$2:$AA$2,0))*INDEX(DataBase!$1:$1048576,MATCH(Analyse!$F147,DataBase!$G:$G,0),MATCH(Analyse!R$8,DataBase!$4:$4,0))</f>
        <v>30</v>
      </c>
      <c r="S147" s="19">
        <f>INDEX(Ponderation!$W:$AA,MATCH(Analyse!S$8,Ponderation!$W:$W,0),MATCH(Analyse!$B$5,Ponderation!$W$2:$AA$2,0))*INDEX(DataBase!$1:$1048576,MATCH(Analyse!$F147,DataBase!$G:$G,0),MATCH(Analyse!S$8,DataBase!$4:$4,0))</f>
        <v>0</v>
      </c>
      <c r="T147" s="19">
        <f>INDEX(Ponderation!$W:$AA,MATCH(Analyse!T$8,Ponderation!$W:$W,0),MATCH(Analyse!$B$5,Ponderation!$W$2:$AA$2,0))*INDEX(DataBase!$1:$1048576,MATCH(Analyse!$F147,DataBase!$G:$G,0),MATCH(Analyse!T$8,DataBase!$4:$4,0))</f>
        <v>0</v>
      </c>
      <c r="U147" s="19">
        <f>INDEX(Ponderation!$W:$AA,MATCH(Analyse!U$8,Ponderation!$W:$W,0),MATCH(Analyse!$B$5,Ponderation!$W$2:$AA$2,0))*INDEX(DataBase!$1:$1048576,MATCH(Analyse!$F147,DataBase!$G:$G,0),MATCH(Analyse!U$8,DataBase!$4:$4,0))</f>
        <v>0</v>
      </c>
      <c r="V147" s="19">
        <f>INDEX(Ponderation!$W:$AA,MATCH(Analyse!V$8,Ponderation!$W:$W,0),MATCH(Analyse!$B$5,Ponderation!$W$2:$AA$2,0))*INDEX(DataBase!$1:$1048576,MATCH(Analyse!$F147,DataBase!$G:$G,0),MATCH(Analyse!V$8,DataBase!$4:$4,0))</f>
        <v>20</v>
      </c>
      <c r="W147" s="19">
        <f>INDEX(Ponderation!$W:$AA,MATCH(Analyse!W$8,Ponderation!$W:$W,0),MATCH(Analyse!$B$5,Ponderation!$W$2:$AA$2,0))*INDEX(DataBase!$1:$1048576,MATCH(Analyse!$F147,DataBase!$G:$G,0),MATCH(Analyse!W$8,DataBase!$4:$4,0))</f>
        <v>0</v>
      </c>
      <c r="X147" s="19">
        <f>INDEX(Ponderation!$W:$AA,MATCH(Analyse!X$8,Ponderation!$W:$W,0),MATCH(Analyse!$B$5,Ponderation!$W$2:$AA$2,0))*INDEX(DataBase!$1:$1048576,MATCH(Analyse!$F147,DataBase!$G:$G,0),MATCH(Analyse!X$8,DataBase!$4:$4,0))</f>
        <v>0</v>
      </c>
      <c r="Y147" s="19">
        <f>INDEX(Ponderation!$W:$AA,MATCH(Analyse!Y$8,Ponderation!$W:$W,0),MATCH(Analyse!$B$5,Ponderation!$W$2:$AA$2,0))*INDEX(DataBase!$1:$1048576,MATCH(Analyse!$F147,DataBase!$G:$G,0),MATCH(Analyse!Y$8,DataBase!$4:$4,0))</f>
        <v>0</v>
      </c>
      <c r="Z147" s="19">
        <f>INDEX(Ponderation!$W:$AA,MATCH(Analyse!Z$8,Ponderation!$W:$W,0),MATCH(Analyse!$B$5,Ponderation!$W$2:$AA$2,0))*INDEX(DataBase!$1:$1048576,MATCH(Analyse!$F147,DataBase!$G:$G,0),MATCH(Analyse!Z$8,DataBase!$4:$4,0))</f>
        <v>0</v>
      </c>
      <c r="AA147" s="19">
        <f>INDEX(Ponderation!$W:$AA,MATCH(Analyse!AA$8,Ponderation!$W:$W,0),MATCH(Analyse!$B$5,Ponderation!$W$2:$AA$2,0))*INDEX(DataBase!$1:$1048576,MATCH(Analyse!$F147,DataBase!$G:$G,0),MATCH(Analyse!AA$8,DataBase!$4:$4,0))</f>
        <v>0</v>
      </c>
      <c r="AB147" s="19">
        <f>INDEX(Ponderation!$W:$AA,MATCH(Analyse!AB$8,Ponderation!$W:$W,0),MATCH(Analyse!$B$5,Ponderation!$W$2:$AA$2,0))*INDEX(DataBase!$1:$1048576,MATCH(Analyse!$F147,DataBase!$G:$G,0),MATCH(Analyse!AB$8,DataBase!$4:$4,0))</f>
        <v>0</v>
      </c>
      <c r="AC147" s="19">
        <f>INDEX(Ponderation!$W:$AA,MATCH(Analyse!AC$8,Ponderation!$W:$W,0),MATCH(Analyse!$B$5,Ponderation!$W$2:$AA$2,0))*INDEX(DataBase!$1:$1048576,MATCH(Analyse!$F147,DataBase!$G:$G,0),MATCH(Analyse!AC$8,DataBase!$4:$4,0))</f>
        <v>0</v>
      </c>
      <c r="AD147" s="19">
        <f>INDEX(Ponderation!$W:$AA,MATCH(Analyse!AD$8,Ponderation!$W:$W,0),MATCH(Analyse!$B$5,Ponderation!$W$2:$AA$2,0))*INDEX(DataBase!$1:$1048576,MATCH(Analyse!$F147,DataBase!$G:$G,0),MATCH(Analyse!AD$8,DataBase!$4:$4,0))</f>
        <v>30</v>
      </c>
      <c r="AE147" s="19">
        <f>INDEX(Ponderation!$W:$AA,MATCH(Analyse!AE$8,Ponderation!$W:$W,0),MATCH(Analyse!$B$5,Ponderation!$W$2:$AA$2,0))*INDEX(DataBase!$1:$1048576,MATCH(Analyse!$F147,DataBase!$G:$G,0),MATCH(Analyse!AE$8,DataBase!$4:$4,0))</f>
        <v>0</v>
      </c>
      <c r="AF147" s="19">
        <f>INDEX(Ponderation!$W:$AA,MATCH(Analyse!AF$8,Ponderation!$W:$W,0),MATCH(Analyse!$B$5,Ponderation!$W$2:$AA$2,0))*INDEX(DataBase!$1:$1048576,MATCH(Analyse!$F147,DataBase!$G:$G,0),MATCH(Analyse!AF$8,DataBase!$4:$4,0))</f>
        <v>0</v>
      </c>
      <c r="AG147" s="19">
        <f>INDEX(Ponderation!$W:$AA,MATCH(Analyse!AG$8,Ponderation!$W:$W,0),MATCH(Analyse!$B$5,Ponderation!$W$2:$AA$2,0))*INDEX(DataBase!$1:$1048576,MATCH(Analyse!$F147,DataBase!$G:$G,0),MATCH(Analyse!AG$8,DataBase!$4:$4,0))</f>
        <v>0</v>
      </c>
      <c r="AH147" s="19">
        <f>INDEX(Ponderation!$W:$AA,MATCH(Analyse!AH$8,Ponderation!$W:$W,0),MATCH(Analyse!$B$5,Ponderation!$W$2:$AA$2,0))*INDEX(DataBase!$1:$1048576,MATCH(Analyse!$F147,DataBase!$G:$G,0),MATCH(Analyse!AH$8,DataBase!$4:$4,0))</f>
        <v>0</v>
      </c>
      <c r="AI147" s="19">
        <f>INDEX(Ponderation!$W:$AA,MATCH(Analyse!AI$8,Ponderation!$W:$W,0),MATCH(Analyse!$B$5,Ponderation!$W$2:$AA$2,0))*INDEX(DataBase!$1:$1048576,MATCH(Analyse!$F147,DataBase!$G:$G,0),MATCH(Analyse!AI$8,DataBase!$4:$4,0))</f>
        <v>10</v>
      </c>
      <c r="AJ147" s="19">
        <f>INDEX(Ponderation!$W:$AA,MATCH(Analyse!AJ$8,Ponderation!$W:$W,0),MATCH(Analyse!$B$5,Ponderation!$W$2:$AA$2,0))*INDEX(DataBase!$1:$1048576,MATCH(Analyse!$F147,DataBase!$G:$G,0),MATCH(Analyse!AJ$8,DataBase!$4:$4,0))</f>
        <v>0</v>
      </c>
      <c r="AK147" s="19">
        <f>INDEX(Ponderation!$W:$AA,MATCH(Analyse!AK$8,Ponderation!$W:$W,0),MATCH(Analyse!$B$5,Ponderation!$W$2:$AA$2,0))*INDEX(DataBase!$1:$1048576,MATCH(Analyse!$F147,DataBase!$G:$G,0),MATCH(Analyse!AK$8,DataBase!$4:$4,0))</f>
        <v>30</v>
      </c>
      <c r="AL147" s="19">
        <f>INDEX(Ponderation!$W:$AA,MATCH(Analyse!AL$8,Ponderation!$W:$W,0),MATCH(Analyse!$B$5,Ponderation!$W$2:$AA$2,0))*INDEX(DataBase!$1:$1048576,MATCH(Analyse!$F147,DataBase!$G:$G,0),MATCH(Analyse!AL$8,DataBase!$4:$4,0))</f>
        <v>0</v>
      </c>
      <c r="AM147" s="19">
        <f>INDEX(Ponderation!$W:$AA,MATCH(Analyse!AM$8,Ponderation!$W:$W,0),MATCH(Analyse!$B$5,Ponderation!$W$2:$AA$2,0))*INDEX(DataBase!$1:$1048576,MATCH(Analyse!$F147,DataBase!$G:$G,0),MATCH(Analyse!AM$8,DataBase!$4:$4,0))</f>
        <v>20</v>
      </c>
      <c r="AN147" s="19">
        <f>INDEX(Ponderation!$W:$AA,MATCH(Analyse!AN$8,Ponderation!$W:$W,0),MATCH(Analyse!$B$5,Ponderation!$W$2:$AA$2,0))*INDEX(DataBase!$1:$1048576,MATCH(Analyse!$F147,DataBase!$G:$G,0),MATCH(Analyse!AN$8,DataBase!$4:$4,0))</f>
        <v>0</v>
      </c>
      <c r="AO147" s="19">
        <f>INDEX(Ponderation!$W:$AA,MATCH(Analyse!AO$8,Ponderation!$W:$W,0),MATCH(Analyse!$B$5,Ponderation!$W$2:$AA$2,0))*INDEX(DataBase!$1:$1048576,MATCH(Analyse!$F147,DataBase!$G:$G,0),MATCH(Analyse!AO$8,DataBase!$4:$4,0))</f>
        <v>0</v>
      </c>
      <c r="AP147" s="19">
        <f>INDEX(Ponderation!$W:$AA,MATCH(Analyse!AP$8,Ponderation!$W:$W,0),MATCH(Analyse!$B$5,Ponderation!$W$2:$AA$2,0))*INDEX(DataBase!$1:$1048576,MATCH(Analyse!$F147,DataBase!$G:$G,0),MATCH(Analyse!AP$8,DataBase!$4:$4,0))</f>
        <v>10</v>
      </c>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c r="ADB147" s="1"/>
      <c r="ADC147" s="1"/>
      <c r="ADD147" s="1"/>
      <c r="ADE147" s="1"/>
      <c r="ADF147" s="1"/>
      <c r="ADG147" s="1"/>
      <c r="ADH147" s="1"/>
      <c r="ADI147" s="1"/>
      <c r="ADJ147" s="1"/>
      <c r="ADK147" s="1"/>
      <c r="ADL147" s="1"/>
      <c r="ADM147" s="1"/>
      <c r="ADN147" s="1"/>
      <c r="ADO147" s="1"/>
      <c r="ADP147" s="1"/>
      <c r="ADQ147" s="1"/>
      <c r="ADR147" s="1"/>
      <c r="ADS147" s="1"/>
      <c r="ADT147" s="1"/>
      <c r="ADU147" s="1"/>
      <c r="ADV147" s="1"/>
      <c r="ADW147" s="1"/>
      <c r="ADX147" s="1"/>
      <c r="ADY147" s="1"/>
      <c r="ADZ147" s="1"/>
      <c r="AEA147" s="1"/>
      <c r="AEB147" s="1"/>
      <c r="AEC147" s="1"/>
      <c r="AED147" s="1"/>
      <c r="AEE147" s="1"/>
      <c r="AEF147" s="1"/>
      <c r="AEG147" s="1"/>
      <c r="AEH147" s="1"/>
      <c r="AEI147" s="1"/>
      <c r="AEJ147" s="1"/>
      <c r="AEK147" s="1"/>
      <c r="AEL147" s="1"/>
      <c r="AEM147" s="1"/>
      <c r="AEN147" s="1"/>
      <c r="AEO147" s="1"/>
      <c r="AEP147" s="1"/>
      <c r="AEQ147" s="1"/>
      <c r="AER147" s="1"/>
      <c r="AES147" s="1"/>
      <c r="AET147" s="1"/>
      <c r="AEU147" s="1"/>
      <c r="AEV147" s="1"/>
      <c r="AEW147" s="1"/>
      <c r="AEX147" s="1"/>
      <c r="AEY147" s="1"/>
      <c r="AEZ147" s="1"/>
      <c r="AFA147" s="1"/>
      <c r="AFB147" s="1"/>
      <c r="AFC147" s="1"/>
      <c r="AFD147" s="1"/>
      <c r="AFE147" s="1"/>
      <c r="AFF147" s="1"/>
      <c r="AFG147" s="1"/>
      <c r="AFH147" s="1"/>
      <c r="AFI147" s="1"/>
      <c r="AFJ147" s="1"/>
      <c r="AFK147" s="1"/>
      <c r="AFL147" s="1"/>
      <c r="AFM147" s="1"/>
      <c r="AFN147" s="1"/>
      <c r="AFO147" s="1"/>
      <c r="AFP147" s="1"/>
      <c r="AFQ147" s="1"/>
      <c r="AFR147" s="1"/>
      <c r="AFS147" s="1"/>
      <c r="AFT147" s="1"/>
      <c r="AFU147" s="1"/>
      <c r="AFV147" s="1"/>
      <c r="AFW147" s="1"/>
      <c r="AFX147" s="1"/>
      <c r="AFY147" s="1"/>
      <c r="AFZ147" s="1"/>
      <c r="AGA147" s="1"/>
      <c r="AGB147" s="1"/>
      <c r="AGC147" s="1"/>
      <c r="AGD147" s="1"/>
      <c r="AGE147" s="1"/>
      <c r="AGF147" s="1"/>
      <c r="AGG147" s="1"/>
      <c r="AGH147" s="1"/>
      <c r="AGI147" s="1"/>
      <c r="AGJ147" s="1"/>
      <c r="AGK147" s="1"/>
      <c r="AGL147" s="1"/>
      <c r="AGM147" s="1"/>
      <c r="AGN147" s="1"/>
      <c r="AGO147" s="1"/>
      <c r="AGP147" s="1"/>
      <c r="AGQ147" s="1"/>
      <c r="AGR147" s="1"/>
      <c r="AGS147" s="1"/>
      <c r="AGT147" s="1"/>
      <c r="AGU147" s="1"/>
      <c r="AGV147" s="1"/>
      <c r="AGW147" s="1"/>
      <c r="AGX147" s="1"/>
      <c r="AGY147" s="1"/>
      <c r="AGZ147" s="1"/>
      <c r="AHA147" s="1"/>
      <c r="AHB147" s="1"/>
      <c r="AHC147" s="1"/>
      <c r="AHD147" s="1"/>
      <c r="AHE147" s="1"/>
      <c r="AHF147" s="1"/>
      <c r="AHG147" s="1"/>
      <c r="AHH147" s="1"/>
      <c r="AHI147" s="1"/>
      <c r="AHJ147" s="1"/>
      <c r="AHK147" s="1"/>
      <c r="AHL147" s="1"/>
      <c r="AHM147" s="1"/>
      <c r="AHN147" s="1"/>
      <c r="AHO147" s="1"/>
      <c r="AHP147" s="1"/>
      <c r="AHQ147" s="1"/>
      <c r="AHR147" s="1"/>
      <c r="AHS147" s="1"/>
      <c r="AHT147" s="1"/>
      <c r="AHU147" s="1"/>
      <c r="AHV147" s="1"/>
      <c r="AHW147" s="1"/>
      <c r="AHX147" s="1"/>
      <c r="AHY147" s="1"/>
      <c r="AHZ147" s="1"/>
      <c r="AIA147" s="1"/>
      <c r="AIB147" s="1"/>
      <c r="AIC147" s="1"/>
      <c r="AID147" s="1"/>
      <c r="AIE147" s="1"/>
      <c r="AIF147" s="1"/>
      <c r="AIG147" s="1"/>
      <c r="AIH147" s="1"/>
      <c r="AII147" s="1"/>
      <c r="AIJ147" s="1"/>
      <c r="AIK147" s="1"/>
      <c r="AIL147" s="1"/>
      <c r="AIM147" s="1"/>
      <c r="AIN147" s="1"/>
      <c r="AIO147" s="1"/>
      <c r="AIP147" s="1"/>
      <c r="AIQ147" s="1"/>
      <c r="AIR147" s="1"/>
      <c r="AIS147" s="1"/>
      <c r="AIT147" s="1"/>
      <c r="AIU147" s="1"/>
      <c r="AIV147" s="1"/>
      <c r="AIW147" s="1"/>
      <c r="AIX147" s="1"/>
      <c r="AIY147" s="1"/>
      <c r="AIZ147" s="1"/>
      <c r="AJA147" s="1"/>
      <c r="AJB147" s="1"/>
      <c r="AJC147" s="1"/>
      <c r="AJD147" s="1"/>
      <c r="AJE147" s="1"/>
      <c r="AJF147" s="1"/>
      <c r="AJG147" s="1"/>
      <c r="AJH147" s="1"/>
      <c r="AJI147" s="1"/>
      <c r="AJJ147" s="1"/>
      <c r="AJK147" s="1"/>
      <c r="AJL147" s="1"/>
      <c r="AJM147" s="1"/>
      <c r="AJN147" s="1"/>
      <c r="AJO147" s="1"/>
      <c r="AJP147" s="1"/>
      <c r="AJQ147" s="1"/>
      <c r="AJR147" s="1"/>
      <c r="AJS147" s="1"/>
      <c r="AJT147" s="1"/>
      <c r="AJU147" s="1"/>
      <c r="AJV147" s="1"/>
      <c r="AJW147" s="1"/>
      <c r="AJX147" s="1"/>
      <c r="AJY147" s="1"/>
      <c r="AJZ147" s="1"/>
      <c r="AKA147" s="1"/>
      <c r="AKB147" s="1"/>
      <c r="AKC147" s="1"/>
      <c r="AKD147" s="1"/>
      <c r="AKE147" s="1"/>
      <c r="AKF147" s="1"/>
      <c r="AKG147" s="1"/>
      <c r="AKH147" s="1"/>
      <c r="AKI147" s="1"/>
      <c r="AKJ147" s="1"/>
      <c r="AKK147" s="1"/>
      <c r="AKL147" s="1"/>
      <c r="AKM147" s="1"/>
      <c r="AKN147" s="1"/>
      <c r="AKO147" s="1"/>
      <c r="AKP147" s="1"/>
      <c r="AKQ147" s="1"/>
      <c r="AKR147" s="1"/>
      <c r="AKS147" s="1"/>
      <c r="AKT147" s="1"/>
      <c r="AKU147" s="1"/>
      <c r="AKV147" s="1"/>
      <c r="AKW147" s="1"/>
      <c r="AKX147" s="1"/>
      <c r="AKY147" s="1"/>
      <c r="AKZ147" s="1"/>
      <c r="ALA147" s="1"/>
      <c r="ALB147" s="1"/>
      <c r="ALC147" s="1"/>
      <c r="ALD147" s="1"/>
      <c r="ALE147" s="1"/>
      <c r="ALF147" s="1"/>
      <c r="ALG147" s="1"/>
      <c r="ALH147" s="1"/>
      <c r="ALI147" s="1"/>
      <c r="ALJ147" s="1"/>
      <c r="ALK147" s="1"/>
      <c r="ALL147" s="1"/>
      <c r="ALM147" s="1"/>
      <c r="ALN147" s="1"/>
      <c r="ALO147" s="1"/>
      <c r="ALP147" s="1"/>
      <c r="ALQ147" s="1"/>
      <c r="ALR147" s="1"/>
      <c r="ALS147" s="1"/>
      <c r="ALT147" s="1"/>
      <c r="ALU147" s="1"/>
      <c r="ALV147"/>
      <c r="ALW147"/>
      <c r="ALX147"/>
    </row>
    <row r="148" spans="1:1012" ht="18">
      <c r="A148" s="112" t="str">
        <f>DataBase!B144</f>
        <v>Gasterosteus aculeatus</v>
      </c>
      <c r="B148" s="112" t="str">
        <f>DataBase!C144</f>
        <v>Flambée oxydative</v>
      </c>
      <c r="C148" s="112" t="str">
        <f>DataBase!D144</f>
        <v>Continental</v>
      </c>
      <c r="D148" s="112" t="str">
        <f>DataBase!E144</f>
        <v>A. Bado-Niles</v>
      </c>
      <c r="E148" s="112" t="str">
        <f>DataBase!F144</f>
        <v>SEBIO</v>
      </c>
      <c r="F148" s="20" t="str">
        <f t="shared" si="6"/>
        <v>Gasterosteus aculeatus Flambée oxydative</v>
      </c>
      <c r="G148" s="20">
        <f>_xlfn.RANK.EQ(H148,$H$9:$H$997,0)+COUNTIF(H$8:H147,H148)</f>
        <v>23</v>
      </c>
      <c r="H148" s="20">
        <f t="shared" si="5"/>
        <v>330</v>
      </c>
      <c r="I148" s="19">
        <f>INDEX(Ponderation!$W:$AA,MATCH(Analyse!I$8,Ponderation!$W:$W,0),MATCH(Analyse!$B$5,Ponderation!$W$2:$AA$2,0))*INDEX(DataBase!$1:$1048576,MATCH(Analyse!$F148,DataBase!$G:$G,0),MATCH(Analyse!I$8,DataBase!$4:$4,0))</f>
        <v>0</v>
      </c>
      <c r="J148" s="19">
        <f>INDEX(Ponderation!$W:$AA,MATCH(Analyse!J$8,Ponderation!$W:$W,0),MATCH(Analyse!$B$5,Ponderation!$W$2:$AA$2,0))*INDEX(DataBase!$1:$1048576,MATCH(Analyse!$F148,DataBase!$G:$G,0),MATCH(Analyse!J$8,DataBase!$4:$4,0))</f>
        <v>20</v>
      </c>
      <c r="K148" s="19">
        <f>INDEX(Ponderation!$W:$AA,MATCH(Analyse!K$8,Ponderation!$W:$W,0),MATCH(Analyse!$B$5,Ponderation!$W$2:$AA$2,0))*INDEX(DataBase!$1:$1048576,MATCH(Analyse!$F148,DataBase!$G:$G,0),MATCH(Analyse!K$8,DataBase!$4:$4,0))</f>
        <v>0</v>
      </c>
      <c r="L148" s="19">
        <f>INDEX(Ponderation!$W:$AA,MATCH(Analyse!L$8,Ponderation!$W:$W,0),MATCH(Analyse!$B$5,Ponderation!$W$2:$AA$2,0))*INDEX(DataBase!$1:$1048576,MATCH(Analyse!$F148,DataBase!$G:$G,0),MATCH(Analyse!L$8,DataBase!$4:$4,0))</f>
        <v>30</v>
      </c>
      <c r="M148" s="19">
        <f>INDEX(Ponderation!$W:$AA,MATCH(Analyse!M$8,Ponderation!$W:$W,0),MATCH(Analyse!$B$5,Ponderation!$W$2:$AA$2,0))*INDEX(DataBase!$1:$1048576,MATCH(Analyse!$F148,DataBase!$G:$G,0),MATCH(Analyse!M$8,DataBase!$4:$4,0))</f>
        <v>0</v>
      </c>
      <c r="N148" s="19">
        <f>INDEX(Ponderation!$W:$AA,MATCH(Analyse!N$8,Ponderation!$W:$W,0),MATCH(Analyse!$B$5,Ponderation!$W$2:$AA$2,0))*INDEX(DataBase!$1:$1048576,MATCH(Analyse!$F148,DataBase!$G:$G,0),MATCH(Analyse!N$8,DataBase!$4:$4,0))</f>
        <v>0</v>
      </c>
      <c r="O148" s="19">
        <f>INDEX(Ponderation!$W:$AA,MATCH(Analyse!O$8,Ponderation!$W:$W,0),MATCH(Analyse!$B$5,Ponderation!$W$2:$AA$2,0))*INDEX(DataBase!$1:$1048576,MATCH(Analyse!$F148,DataBase!$G:$G,0),MATCH(Analyse!O$8,DataBase!$4:$4,0))</f>
        <v>30</v>
      </c>
      <c r="P148" s="19">
        <f>INDEX(Ponderation!$W:$AA,MATCH(Analyse!P$8,Ponderation!$W:$W,0),MATCH(Analyse!$B$5,Ponderation!$W$2:$AA$2,0))*INDEX(DataBase!$1:$1048576,MATCH(Analyse!$F148,DataBase!$G:$G,0),MATCH(Analyse!P$8,DataBase!$4:$4,0))</f>
        <v>0</v>
      </c>
      <c r="Q148" s="19">
        <f>INDEX(Ponderation!$W:$AA,MATCH(Analyse!Q$8,Ponderation!$W:$W,0),MATCH(Analyse!$B$5,Ponderation!$W$2:$AA$2,0))*INDEX(DataBase!$1:$1048576,MATCH(Analyse!$F148,DataBase!$G:$G,0),MATCH(Analyse!Q$8,DataBase!$4:$4,0))</f>
        <v>0</v>
      </c>
      <c r="R148" s="19">
        <f>INDEX(Ponderation!$W:$AA,MATCH(Analyse!R$8,Ponderation!$W:$W,0),MATCH(Analyse!$B$5,Ponderation!$W$2:$AA$2,0))*INDEX(DataBase!$1:$1048576,MATCH(Analyse!$F148,DataBase!$G:$G,0),MATCH(Analyse!R$8,DataBase!$4:$4,0))</f>
        <v>30</v>
      </c>
      <c r="S148" s="19">
        <f>INDEX(Ponderation!$W:$AA,MATCH(Analyse!S$8,Ponderation!$W:$W,0),MATCH(Analyse!$B$5,Ponderation!$W$2:$AA$2,0))*INDEX(DataBase!$1:$1048576,MATCH(Analyse!$F148,DataBase!$G:$G,0),MATCH(Analyse!S$8,DataBase!$4:$4,0))</f>
        <v>0</v>
      </c>
      <c r="T148" s="19">
        <f>INDEX(Ponderation!$W:$AA,MATCH(Analyse!T$8,Ponderation!$W:$W,0),MATCH(Analyse!$B$5,Ponderation!$W$2:$AA$2,0))*INDEX(DataBase!$1:$1048576,MATCH(Analyse!$F148,DataBase!$G:$G,0),MATCH(Analyse!T$8,DataBase!$4:$4,0))</f>
        <v>0</v>
      </c>
      <c r="U148" s="19">
        <f>INDEX(Ponderation!$W:$AA,MATCH(Analyse!U$8,Ponderation!$W:$W,0),MATCH(Analyse!$B$5,Ponderation!$W$2:$AA$2,0))*INDEX(DataBase!$1:$1048576,MATCH(Analyse!$F148,DataBase!$G:$G,0),MATCH(Analyse!U$8,DataBase!$4:$4,0))</f>
        <v>30</v>
      </c>
      <c r="V148" s="19">
        <f>INDEX(Ponderation!$W:$AA,MATCH(Analyse!V$8,Ponderation!$W:$W,0),MATCH(Analyse!$B$5,Ponderation!$W$2:$AA$2,0))*INDEX(DataBase!$1:$1048576,MATCH(Analyse!$F148,DataBase!$G:$G,0),MATCH(Analyse!V$8,DataBase!$4:$4,0))</f>
        <v>0</v>
      </c>
      <c r="W148" s="19">
        <f>INDEX(Ponderation!$W:$AA,MATCH(Analyse!W$8,Ponderation!$W:$W,0),MATCH(Analyse!$B$5,Ponderation!$W$2:$AA$2,0))*INDEX(DataBase!$1:$1048576,MATCH(Analyse!$F148,DataBase!$G:$G,0),MATCH(Analyse!W$8,DataBase!$4:$4,0))</f>
        <v>0</v>
      </c>
      <c r="X148" s="19">
        <f>INDEX(Ponderation!$W:$AA,MATCH(Analyse!X$8,Ponderation!$W:$W,0),MATCH(Analyse!$B$5,Ponderation!$W$2:$AA$2,0))*INDEX(DataBase!$1:$1048576,MATCH(Analyse!$F148,DataBase!$G:$G,0),MATCH(Analyse!X$8,DataBase!$4:$4,0))</f>
        <v>10</v>
      </c>
      <c r="Y148" s="19">
        <f>INDEX(Ponderation!$W:$AA,MATCH(Analyse!Y$8,Ponderation!$W:$W,0),MATCH(Analyse!$B$5,Ponderation!$W$2:$AA$2,0))*INDEX(DataBase!$1:$1048576,MATCH(Analyse!$F148,DataBase!$G:$G,0),MATCH(Analyse!Y$8,DataBase!$4:$4,0))</f>
        <v>10</v>
      </c>
      <c r="Z148" s="19">
        <f>INDEX(Ponderation!$W:$AA,MATCH(Analyse!Z$8,Ponderation!$W:$W,0),MATCH(Analyse!$B$5,Ponderation!$W$2:$AA$2,0))*INDEX(DataBase!$1:$1048576,MATCH(Analyse!$F148,DataBase!$G:$G,0),MATCH(Analyse!Z$8,DataBase!$4:$4,0))</f>
        <v>10</v>
      </c>
      <c r="AA148" s="19">
        <f>INDEX(Ponderation!$W:$AA,MATCH(Analyse!AA$8,Ponderation!$W:$W,0),MATCH(Analyse!$B$5,Ponderation!$W$2:$AA$2,0))*INDEX(DataBase!$1:$1048576,MATCH(Analyse!$F148,DataBase!$G:$G,0),MATCH(Analyse!AA$8,DataBase!$4:$4,0))</f>
        <v>10</v>
      </c>
      <c r="AB148" s="19">
        <f>INDEX(Ponderation!$W:$AA,MATCH(Analyse!AB$8,Ponderation!$W:$W,0),MATCH(Analyse!$B$5,Ponderation!$W$2:$AA$2,0))*INDEX(DataBase!$1:$1048576,MATCH(Analyse!$F148,DataBase!$G:$G,0),MATCH(Analyse!AB$8,DataBase!$4:$4,0))</f>
        <v>0</v>
      </c>
      <c r="AC148" s="19">
        <f>INDEX(Ponderation!$W:$AA,MATCH(Analyse!AC$8,Ponderation!$W:$W,0),MATCH(Analyse!$B$5,Ponderation!$W$2:$AA$2,0))*INDEX(DataBase!$1:$1048576,MATCH(Analyse!$F148,DataBase!$G:$G,0),MATCH(Analyse!AC$8,DataBase!$4:$4,0))</f>
        <v>0</v>
      </c>
      <c r="AD148" s="19">
        <f>INDEX(Ponderation!$W:$AA,MATCH(Analyse!AD$8,Ponderation!$W:$W,0),MATCH(Analyse!$B$5,Ponderation!$W$2:$AA$2,0))*INDEX(DataBase!$1:$1048576,MATCH(Analyse!$F148,DataBase!$G:$G,0),MATCH(Analyse!AD$8,DataBase!$4:$4,0))</f>
        <v>30</v>
      </c>
      <c r="AE148" s="19">
        <f>INDEX(Ponderation!$W:$AA,MATCH(Analyse!AE$8,Ponderation!$W:$W,0),MATCH(Analyse!$B$5,Ponderation!$W$2:$AA$2,0))*INDEX(DataBase!$1:$1048576,MATCH(Analyse!$F148,DataBase!$G:$G,0),MATCH(Analyse!AE$8,DataBase!$4:$4,0))</f>
        <v>30</v>
      </c>
      <c r="AF148" s="19">
        <f>INDEX(Ponderation!$W:$AA,MATCH(Analyse!AF$8,Ponderation!$W:$W,0),MATCH(Analyse!$B$5,Ponderation!$W$2:$AA$2,0))*INDEX(DataBase!$1:$1048576,MATCH(Analyse!$F148,DataBase!$G:$G,0),MATCH(Analyse!AF$8,DataBase!$4:$4,0))</f>
        <v>30</v>
      </c>
      <c r="AG148" s="19">
        <f>INDEX(Ponderation!$W:$AA,MATCH(Analyse!AG$8,Ponderation!$W:$W,0),MATCH(Analyse!$B$5,Ponderation!$W$2:$AA$2,0))*INDEX(DataBase!$1:$1048576,MATCH(Analyse!$F148,DataBase!$G:$G,0),MATCH(Analyse!AG$8,DataBase!$4:$4,0))</f>
        <v>0</v>
      </c>
      <c r="AH148" s="19">
        <f>INDEX(Ponderation!$W:$AA,MATCH(Analyse!AH$8,Ponderation!$W:$W,0),MATCH(Analyse!$B$5,Ponderation!$W$2:$AA$2,0))*INDEX(DataBase!$1:$1048576,MATCH(Analyse!$F148,DataBase!$G:$G,0),MATCH(Analyse!AH$8,DataBase!$4:$4,0))</f>
        <v>0</v>
      </c>
      <c r="AI148" s="19">
        <f>INDEX(Ponderation!$W:$AA,MATCH(Analyse!AI$8,Ponderation!$W:$W,0),MATCH(Analyse!$B$5,Ponderation!$W$2:$AA$2,0))*INDEX(DataBase!$1:$1048576,MATCH(Analyse!$F148,DataBase!$G:$G,0),MATCH(Analyse!AI$8,DataBase!$4:$4,0))</f>
        <v>10</v>
      </c>
      <c r="AJ148" s="19">
        <f>INDEX(Ponderation!$W:$AA,MATCH(Analyse!AJ$8,Ponderation!$W:$W,0),MATCH(Analyse!$B$5,Ponderation!$W$2:$AA$2,0))*INDEX(DataBase!$1:$1048576,MATCH(Analyse!$F148,DataBase!$G:$G,0),MATCH(Analyse!AJ$8,DataBase!$4:$4,0))</f>
        <v>20</v>
      </c>
      <c r="AK148" s="19">
        <f>INDEX(Ponderation!$W:$AA,MATCH(Analyse!AK$8,Ponderation!$W:$W,0),MATCH(Analyse!$B$5,Ponderation!$W$2:$AA$2,0))*INDEX(DataBase!$1:$1048576,MATCH(Analyse!$F148,DataBase!$G:$G,0),MATCH(Analyse!AK$8,DataBase!$4:$4,0))</f>
        <v>0</v>
      </c>
      <c r="AL148" s="19">
        <f>INDEX(Ponderation!$W:$AA,MATCH(Analyse!AL$8,Ponderation!$W:$W,0),MATCH(Analyse!$B$5,Ponderation!$W$2:$AA$2,0))*INDEX(DataBase!$1:$1048576,MATCH(Analyse!$F148,DataBase!$G:$G,0),MATCH(Analyse!AL$8,DataBase!$4:$4,0))</f>
        <v>0</v>
      </c>
      <c r="AM148" s="19">
        <f>INDEX(Ponderation!$W:$AA,MATCH(Analyse!AM$8,Ponderation!$W:$W,0),MATCH(Analyse!$B$5,Ponderation!$W$2:$AA$2,0))*INDEX(DataBase!$1:$1048576,MATCH(Analyse!$F148,DataBase!$G:$G,0),MATCH(Analyse!AM$8,DataBase!$4:$4,0))</f>
        <v>20</v>
      </c>
      <c r="AN148" s="19">
        <f>INDEX(Ponderation!$W:$AA,MATCH(Analyse!AN$8,Ponderation!$W:$W,0),MATCH(Analyse!$B$5,Ponderation!$W$2:$AA$2,0))*INDEX(DataBase!$1:$1048576,MATCH(Analyse!$F148,DataBase!$G:$G,0),MATCH(Analyse!AN$8,DataBase!$4:$4,0))</f>
        <v>0</v>
      </c>
      <c r="AO148" s="19">
        <f>INDEX(Ponderation!$W:$AA,MATCH(Analyse!AO$8,Ponderation!$W:$W,0),MATCH(Analyse!$B$5,Ponderation!$W$2:$AA$2,0))*INDEX(DataBase!$1:$1048576,MATCH(Analyse!$F148,DataBase!$G:$G,0),MATCH(Analyse!AO$8,DataBase!$4:$4,0))</f>
        <v>0</v>
      </c>
      <c r="AP148" s="19">
        <f>INDEX(Ponderation!$W:$AA,MATCH(Analyse!AP$8,Ponderation!$W:$W,0),MATCH(Analyse!$B$5,Ponderation!$W$2:$AA$2,0))*INDEX(DataBase!$1:$1048576,MATCH(Analyse!$F148,DataBase!$G:$G,0),MATCH(Analyse!AP$8,DataBase!$4:$4,0))</f>
        <v>10</v>
      </c>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c r="JL148" s="1"/>
      <c r="JM148" s="1"/>
      <c r="JN148" s="1"/>
      <c r="JO148" s="1"/>
      <c r="JP148" s="1"/>
      <c r="JQ148" s="1"/>
      <c r="JR148" s="1"/>
      <c r="JS148" s="1"/>
      <c r="JT148" s="1"/>
      <c r="JU148" s="1"/>
      <c r="JV148" s="1"/>
      <c r="JW148" s="1"/>
      <c r="JX148" s="1"/>
      <c r="JY148" s="1"/>
      <c r="JZ148" s="1"/>
      <c r="KA148" s="1"/>
      <c r="KB148" s="1"/>
      <c r="KC148" s="1"/>
      <c r="KD148" s="1"/>
      <c r="KE148" s="1"/>
      <c r="KF148" s="1"/>
      <c r="KG148" s="1"/>
      <c r="KH148" s="1"/>
      <c r="KI148" s="1"/>
      <c r="KJ148" s="1"/>
      <c r="KK148" s="1"/>
      <c r="KL148" s="1"/>
      <c r="KM148" s="1"/>
      <c r="KN148" s="1"/>
      <c r="KO148" s="1"/>
      <c r="KP148" s="1"/>
      <c r="KQ148" s="1"/>
      <c r="KR148" s="1"/>
      <c r="KS148" s="1"/>
      <c r="KT148" s="1"/>
      <c r="KU148" s="1"/>
      <c r="KV148" s="1"/>
      <c r="KW148" s="1"/>
      <c r="KX148" s="1"/>
      <c r="KY148" s="1"/>
      <c r="KZ148" s="1"/>
      <c r="LA148" s="1"/>
      <c r="LB148" s="1"/>
      <c r="LC148" s="1"/>
      <c r="LD148" s="1"/>
      <c r="LE148" s="1"/>
      <c r="LF148" s="1"/>
      <c r="LG148" s="1"/>
      <c r="LH148" s="1"/>
      <c r="LI148" s="1"/>
      <c r="LJ148" s="1"/>
      <c r="LK148" s="1"/>
      <c r="LL148" s="1"/>
      <c r="LM148" s="1"/>
      <c r="LN148" s="1"/>
      <c r="LO148" s="1"/>
      <c r="LP148" s="1"/>
      <c r="LQ148" s="1"/>
      <c r="LR148" s="1"/>
      <c r="LS148" s="1"/>
      <c r="LT148" s="1"/>
      <c r="LU148" s="1"/>
      <c r="LV148" s="1"/>
      <c r="LW148" s="1"/>
      <c r="LX148" s="1"/>
      <c r="LY148" s="1"/>
      <c r="LZ148" s="1"/>
      <c r="MA148" s="1"/>
      <c r="MB148" s="1"/>
      <c r="MC148" s="1"/>
      <c r="MD148" s="1"/>
      <c r="ME148" s="1"/>
      <c r="MF148" s="1"/>
      <c r="MG148" s="1"/>
      <c r="MH148" s="1"/>
      <c r="MI148" s="1"/>
      <c r="MJ148" s="1"/>
      <c r="MK148" s="1"/>
      <c r="ML148" s="1"/>
      <c r="MM148" s="1"/>
      <c r="MN148" s="1"/>
      <c r="MO148" s="1"/>
      <c r="MP148" s="1"/>
      <c r="MQ148" s="1"/>
      <c r="MR148" s="1"/>
      <c r="MS148" s="1"/>
      <c r="MT148" s="1"/>
      <c r="MU148" s="1"/>
      <c r="MV148" s="1"/>
      <c r="MW148" s="1"/>
      <c r="MX148" s="1"/>
      <c r="MY148" s="1"/>
      <c r="MZ148" s="1"/>
      <c r="NA148" s="1"/>
      <c r="NB148" s="1"/>
      <c r="NC148" s="1"/>
      <c r="ND148" s="1"/>
      <c r="NE148" s="1"/>
      <c r="NF148" s="1"/>
      <c r="NG148" s="1"/>
      <c r="NH148" s="1"/>
      <c r="NI148" s="1"/>
      <c r="NJ148" s="1"/>
      <c r="NK148" s="1"/>
      <c r="NL148" s="1"/>
      <c r="NM148" s="1"/>
      <c r="NN148" s="1"/>
      <c r="NO148" s="1"/>
      <c r="NP148" s="1"/>
      <c r="NQ148" s="1"/>
      <c r="NR148" s="1"/>
      <c r="NS148" s="1"/>
      <c r="NT148" s="1"/>
      <c r="NU148" s="1"/>
      <c r="NV148" s="1"/>
      <c r="NW148" s="1"/>
      <c r="NX148" s="1"/>
      <c r="NY148" s="1"/>
      <c r="NZ148" s="1"/>
      <c r="OA148" s="1"/>
      <c r="OB148" s="1"/>
      <c r="OC148" s="1"/>
      <c r="OD148" s="1"/>
      <c r="OE148" s="1"/>
      <c r="OF148" s="1"/>
      <c r="OG148" s="1"/>
      <c r="OH148" s="1"/>
      <c r="OI148" s="1"/>
      <c r="OJ148" s="1"/>
      <c r="OK148" s="1"/>
      <c r="OL148" s="1"/>
      <c r="OM148" s="1"/>
      <c r="ON148" s="1"/>
      <c r="OO148" s="1"/>
      <c r="OP148" s="1"/>
      <c r="OQ148" s="1"/>
      <c r="OR148" s="1"/>
      <c r="OS148" s="1"/>
      <c r="OT148" s="1"/>
      <c r="OU148" s="1"/>
      <c r="OV148" s="1"/>
      <c r="OW148" s="1"/>
      <c r="OX148" s="1"/>
      <c r="OY148" s="1"/>
      <c r="OZ148" s="1"/>
      <c r="PA148" s="1"/>
      <c r="PB148" s="1"/>
      <c r="PC148" s="1"/>
      <c r="PD148" s="1"/>
      <c r="PE148" s="1"/>
      <c r="PF148" s="1"/>
      <c r="PG148" s="1"/>
      <c r="PH148" s="1"/>
      <c r="PI148" s="1"/>
      <c r="PJ148" s="1"/>
      <c r="PK148" s="1"/>
      <c r="PL148" s="1"/>
      <c r="PM148" s="1"/>
      <c r="PN148" s="1"/>
      <c r="PO148" s="1"/>
      <c r="PP148" s="1"/>
      <c r="PQ148" s="1"/>
      <c r="PR148" s="1"/>
      <c r="PS148" s="1"/>
      <c r="PT148" s="1"/>
      <c r="PU148" s="1"/>
      <c r="PV148" s="1"/>
      <c r="PW148" s="1"/>
      <c r="PX148" s="1"/>
      <c r="PY148" s="1"/>
      <c r="PZ148" s="1"/>
      <c r="QA148" s="1"/>
      <c r="QB148" s="1"/>
      <c r="QC148" s="1"/>
      <c r="QD148" s="1"/>
      <c r="QE148" s="1"/>
      <c r="QF148" s="1"/>
      <c r="QG148" s="1"/>
      <c r="QH148" s="1"/>
      <c r="QI148" s="1"/>
      <c r="QJ148" s="1"/>
      <c r="QK148" s="1"/>
      <c r="QL148" s="1"/>
      <c r="QM148" s="1"/>
      <c r="QN148" s="1"/>
      <c r="QO148" s="1"/>
      <c r="QP148" s="1"/>
      <c r="QQ148" s="1"/>
      <c r="QR148" s="1"/>
      <c r="QS148" s="1"/>
      <c r="QT148" s="1"/>
      <c r="QU148" s="1"/>
      <c r="QV148" s="1"/>
      <c r="QW148" s="1"/>
      <c r="QX148" s="1"/>
      <c r="QY148" s="1"/>
      <c r="QZ148" s="1"/>
      <c r="RA148" s="1"/>
      <c r="RB148" s="1"/>
      <c r="RC148" s="1"/>
      <c r="RD148" s="1"/>
      <c r="RE148" s="1"/>
      <c r="RF148" s="1"/>
      <c r="RG148" s="1"/>
      <c r="RH148" s="1"/>
      <c r="RI148" s="1"/>
      <c r="RJ148" s="1"/>
      <c r="RK148" s="1"/>
      <c r="RL148" s="1"/>
      <c r="RM148" s="1"/>
      <c r="RN148" s="1"/>
      <c r="RO148" s="1"/>
      <c r="RP148" s="1"/>
      <c r="RQ148" s="1"/>
      <c r="RR148" s="1"/>
      <c r="RS148" s="1"/>
      <c r="RT148" s="1"/>
      <c r="RU148" s="1"/>
      <c r="RV148" s="1"/>
      <c r="RW148" s="1"/>
      <c r="RX148" s="1"/>
      <c r="RY148" s="1"/>
      <c r="RZ148" s="1"/>
      <c r="SA148" s="1"/>
      <c r="SB148" s="1"/>
      <c r="SC148" s="1"/>
      <c r="SD148" s="1"/>
      <c r="SE148" s="1"/>
      <c r="SF148" s="1"/>
      <c r="SG148" s="1"/>
      <c r="SH148" s="1"/>
      <c r="SI148" s="1"/>
      <c r="SJ148" s="1"/>
      <c r="SK148" s="1"/>
      <c r="SL148" s="1"/>
      <c r="SM148" s="1"/>
      <c r="SN148" s="1"/>
      <c r="SO148" s="1"/>
      <c r="SP148" s="1"/>
      <c r="SQ148" s="1"/>
      <c r="SR148" s="1"/>
      <c r="SS148" s="1"/>
      <c r="ST148" s="1"/>
      <c r="SU148" s="1"/>
      <c r="SV148" s="1"/>
      <c r="SW148" s="1"/>
      <c r="SX148" s="1"/>
      <c r="SY148" s="1"/>
      <c r="SZ148" s="1"/>
      <c r="TA148" s="1"/>
      <c r="TB148" s="1"/>
      <c r="TC148" s="1"/>
      <c r="TD148" s="1"/>
      <c r="TE148" s="1"/>
      <c r="TF148" s="1"/>
      <c r="TG148" s="1"/>
      <c r="TH148" s="1"/>
      <c r="TI148" s="1"/>
      <c r="TJ148" s="1"/>
      <c r="TK148" s="1"/>
      <c r="TL148" s="1"/>
      <c r="TM148" s="1"/>
      <c r="TN148" s="1"/>
      <c r="TO148" s="1"/>
      <c r="TP148" s="1"/>
      <c r="TQ148" s="1"/>
      <c r="TR148" s="1"/>
      <c r="TS148" s="1"/>
      <c r="TT148" s="1"/>
      <c r="TU148" s="1"/>
      <c r="TV148" s="1"/>
      <c r="TW148" s="1"/>
      <c r="TX148" s="1"/>
      <c r="TY148" s="1"/>
      <c r="TZ148" s="1"/>
      <c r="UA148" s="1"/>
      <c r="UB148" s="1"/>
      <c r="UC148" s="1"/>
      <c r="UD148" s="1"/>
      <c r="UE148" s="1"/>
      <c r="UF148" s="1"/>
      <c r="UG148" s="1"/>
      <c r="UH148" s="1"/>
      <c r="UI148" s="1"/>
      <c r="UJ148" s="1"/>
      <c r="UK148" s="1"/>
      <c r="UL148" s="1"/>
      <c r="UM148" s="1"/>
      <c r="UN148" s="1"/>
      <c r="UO148" s="1"/>
      <c r="UP148" s="1"/>
      <c r="UQ148" s="1"/>
      <c r="UR148" s="1"/>
      <c r="US148" s="1"/>
      <c r="UT148" s="1"/>
      <c r="UU148" s="1"/>
      <c r="UV148" s="1"/>
      <c r="UW148" s="1"/>
      <c r="UX148" s="1"/>
      <c r="UY148" s="1"/>
      <c r="UZ148" s="1"/>
      <c r="VA148" s="1"/>
      <c r="VB148" s="1"/>
      <c r="VC148" s="1"/>
      <c r="VD148" s="1"/>
      <c r="VE148" s="1"/>
      <c r="VF148" s="1"/>
      <c r="VG148" s="1"/>
      <c r="VH148" s="1"/>
      <c r="VI148" s="1"/>
      <c r="VJ148" s="1"/>
      <c r="VK148" s="1"/>
      <c r="VL148" s="1"/>
      <c r="VM148" s="1"/>
      <c r="VN148" s="1"/>
      <c r="VO148" s="1"/>
      <c r="VP148" s="1"/>
      <c r="VQ148" s="1"/>
      <c r="VR148" s="1"/>
      <c r="VS148" s="1"/>
      <c r="VT148" s="1"/>
      <c r="VU148" s="1"/>
      <c r="VV148" s="1"/>
      <c r="VW148" s="1"/>
      <c r="VX148" s="1"/>
      <c r="VY148" s="1"/>
      <c r="VZ148" s="1"/>
      <c r="WA148" s="1"/>
      <c r="WB148" s="1"/>
      <c r="WC148" s="1"/>
      <c r="WD148" s="1"/>
      <c r="WE148" s="1"/>
      <c r="WF148" s="1"/>
      <c r="WG148" s="1"/>
      <c r="WH148" s="1"/>
      <c r="WI148" s="1"/>
      <c r="WJ148" s="1"/>
      <c r="WK148" s="1"/>
      <c r="WL148" s="1"/>
      <c r="WM148" s="1"/>
      <c r="WN148" s="1"/>
      <c r="WO148" s="1"/>
      <c r="WP148" s="1"/>
      <c r="WQ148" s="1"/>
      <c r="WR148" s="1"/>
      <c r="WS148" s="1"/>
      <c r="WT148" s="1"/>
      <c r="WU148" s="1"/>
      <c r="WV148" s="1"/>
      <c r="WW148" s="1"/>
      <c r="WX148" s="1"/>
      <c r="WY148" s="1"/>
      <c r="WZ148" s="1"/>
      <c r="XA148" s="1"/>
      <c r="XB148" s="1"/>
      <c r="XC148" s="1"/>
      <c r="XD148" s="1"/>
      <c r="XE148" s="1"/>
      <c r="XF148" s="1"/>
      <c r="XG148" s="1"/>
      <c r="XH148" s="1"/>
      <c r="XI148" s="1"/>
      <c r="XJ148" s="1"/>
      <c r="XK148" s="1"/>
      <c r="XL148" s="1"/>
      <c r="XM148" s="1"/>
      <c r="XN148" s="1"/>
      <c r="XO148" s="1"/>
      <c r="XP148" s="1"/>
      <c r="XQ148" s="1"/>
      <c r="XR148" s="1"/>
      <c r="XS148" s="1"/>
      <c r="XT148" s="1"/>
      <c r="XU148" s="1"/>
      <c r="XV148" s="1"/>
      <c r="XW148" s="1"/>
      <c r="XX148" s="1"/>
      <c r="XY148" s="1"/>
      <c r="XZ148" s="1"/>
      <c r="YA148" s="1"/>
      <c r="YB148" s="1"/>
      <c r="YC148" s="1"/>
      <c r="YD148" s="1"/>
      <c r="YE148" s="1"/>
      <c r="YF148" s="1"/>
      <c r="YG148" s="1"/>
      <c r="YH148" s="1"/>
      <c r="YI148" s="1"/>
      <c r="YJ148" s="1"/>
      <c r="YK148" s="1"/>
      <c r="YL148" s="1"/>
      <c r="YM148" s="1"/>
      <c r="YN148" s="1"/>
      <c r="YO148" s="1"/>
      <c r="YP148" s="1"/>
      <c r="YQ148" s="1"/>
      <c r="YR148" s="1"/>
      <c r="YS148" s="1"/>
      <c r="YT148" s="1"/>
      <c r="YU148" s="1"/>
      <c r="YV148" s="1"/>
      <c r="YW148" s="1"/>
      <c r="YX148" s="1"/>
      <c r="YY148" s="1"/>
      <c r="YZ148" s="1"/>
      <c r="ZA148" s="1"/>
      <c r="ZB148" s="1"/>
      <c r="ZC148" s="1"/>
      <c r="ZD148" s="1"/>
      <c r="ZE148" s="1"/>
      <c r="ZF148" s="1"/>
      <c r="ZG148" s="1"/>
      <c r="ZH148" s="1"/>
      <c r="ZI148" s="1"/>
      <c r="ZJ148" s="1"/>
      <c r="ZK148" s="1"/>
      <c r="ZL148" s="1"/>
      <c r="ZM148" s="1"/>
      <c r="ZN148" s="1"/>
      <c r="ZO148" s="1"/>
      <c r="ZP148" s="1"/>
      <c r="ZQ148" s="1"/>
      <c r="ZR148" s="1"/>
      <c r="ZS148" s="1"/>
      <c r="ZT148" s="1"/>
      <c r="ZU148" s="1"/>
      <c r="ZV148" s="1"/>
      <c r="ZW148" s="1"/>
      <c r="ZX148" s="1"/>
      <c r="ZY148" s="1"/>
      <c r="ZZ148" s="1"/>
      <c r="AAA148" s="1"/>
      <c r="AAB148" s="1"/>
      <c r="AAC148" s="1"/>
      <c r="AAD148" s="1"/>
      <c r="AAE148" s="1"/>
      <c r="AAF148" s="1"/>
      <c r="AAG148" s="1"/>
      <c r="AAH148" s="1"/>
      <c r="AAI148" s="1"/>
      <c r="AAJ148" s="1"/>
      <c r="AAK148" s="1"/>
      <c r="AAL148" s="1"/>
      <c r="AAM148" s="1"/>
      <c r="AAN148" s="1"/>
      <c r="AAO148" s="1"/>
      <c r="AAP148" s="1"/>
      <c r="AAQ148" s="1"/>
      <c r="AAR148" s="1"/>
      <c r="AAS148" s="1"/>
      <c r="AAT148" s="1"/>
      <c r="AAU148" s="1"/>
      <c r="AAV148" s="1"/>
      <c r="AAW148" s="1"/>
      <c r="AAX148" s="1"/>
      <c r="AAY148" s="1"/>
      <c r="AAZ148" s="1"/>
      <c r="ABA148" s="1"/>
      <c r="ABB148" s="1"/>
      <c r="ABC148" s="1"/>
      <c r="ABD148" s="1"/>
      <c r="ABE148" s="1"/>
      <c r="ABF148" s="1"/>
      <c r="ABG148" s="1"/>
      <c r="ABH148" s="1"/>
      <c r="ABI148" s="1"/>
      <c r="ABJ148" s="1"/>
      <c r="ABK148" s="1"/>
      <c r="ABL148" s="1"/>
      <c r="ABM148" s="1"/>
      <c r="ABN148" s="1"/>
      <c r="ABO148" s="1"/>
      <c r="ABP148" s="1"/>
      <c r="ABQ148" s="1"/>
      <c r="ABR148" s="1"/>
      <c r="ABS148" s="1"/>
      <c r="ABT148" s="1"/>
      <c r="ABU148" s="1"/>
      <c r="ABV148" s="1"/>
      <c r="ABW148" s="1"/>
      <c r="ABX148" s="1"/>
      <c r="ABY148" s="1"/>
      <c r="ABZ148" s="1"/>
      <c r="ACA148" s="1"/>
      <c r="ACB148" s="1"/>
      <c r="ACC148" s="1"/>
      <c r="ACD148" s="1"/>
      <c r="ACE148" s="1"/>
      <c r="ACF148" s="1"/>
      <c r="ACG148" s="1"/>
      <c r="ACH148" s="1"/>
      <c r="ACI148" s="1"/>
      <c r="ACJ148" s="1"/>
      <c r="ACK148" s="1"/>
      <c r="ACL148" s="1"/>
      <c r="ACM148" s="1"/>
      <c r="ACN148" s="1"/>
      <c r="ACO148" s="1"/>
      <c r="ACP148" s="1"/>
      <c r="ACQ148" s="1"/>
      <c r="ACR148" s="1"/>
      <c r="ACS148" s="1"/>
      <c r="ACT148" s="1"/>
      <c r="ACU148" s="1"/>
      <c r="ACV148" s="1"/>
      <c r="ACW148" s="1"/>
      <c r="ACX148" s="1"/>
      <c r="ACY148" s="1"/>
      <c r="ACZ148" s="1"/>
      <c r="ADA148" s="1"/>
      <c r="ADB148" s="1"/>
      <c r="ADC148" s="1"/>
      <c r="ADD148" s="1"/>
      <c r="ADE148" s="1"/>
      <c r="ADF148" s="1"/>
      <c r="ADG148" s="1"/>
      <c r="ADH148" s="1"/>
      <c r="ADI148" s="1"/>
      <c r="ADJ148" s="1"/>
      <c r="ADK148" s="1"/>
      <c r="ADL148" s="1"/>
      <c r="ADM148" s="1"/>
      <c r="ADN148" s="1"/>
      <c r="ADO148" s="1"/>
      <c r="ADP148" s="1"/>
      <c r="ADQ148" s="1"/>
      <c r="ADR148" s="1"/>
      <c r="ADS148" s="1"/>
      <c r="ADT148" s="1"/>
      <c r="ADU148" s="1"/>
      <c r="ADV148" s="1"/>
      <c r="ADW148" s="1"/>
      <c r="ADX148" s="1"/>
      <c r="ADY148" s="1"/>
      <c r="ADZ148" s="1"/>
      <c r="AEA148" s="1"/>
      <c r="AEB148" s="1"/>
      <c r="AEC148" s="1"/>
      <c r="AED148" s="1"/>
      <c r="AEE148" s="1"/>
      <c r="AEF148" s="1"/>
      <c r="AEG148" s="1"/>
      <c r="AEH148" s="1"/>
      <c r="AEI148" s="1"/>
      <c r="AEJ148" s="1"/>
      <c r="AEK148" s="1"/>
      <c r="AEL148" s="1"/>
      <c r="AEM148" s="1"/>
      <c r="AEN148" s="1"/>
      <c r="AEO148" s="1"/>
      <c r="AEP148" s="1"/>
      <c r="AEQ148" s="1"/>
      <c r="AER148" s="1"/>
      <c r="AES148" s="1"/>
      <c r="AET148" s="1"/>
      <c r="AEU148" s="1"/>
      <c r="AEV148" s="1"/>
      <c r="AEW148" s="1"/>
      <c r="AEX148" s="1"/>
      <c r="AEY148" s="1"/>
      <c r="AEZ148" s="1"/>
      <c r="AFA148" s="1"/>
      <c r="AFB148" s="1"/>
      <c r="AFC148" s="1"/>
      <c r="AFD148" s="1"/>
      <c r="AFE148" s="1"/>
      <c r="AFF148" s="1"/>
      <c r="AFG148" s="1"/>
      <c r="AFH148" s="1"/>
      <c r="AFI148" s="1"/>
      <c r="AFJ148" s="1"/>
      <c r="AFK148" s="1"/>
      <c r="AFL148" s="1"/>
      <c r="AFM148" s="1"/>
      <c r="AFN148" s="1"/>
      <c r="AFO148" s="1"/>
      <c r="AFP148" s="1"/>
      <c r="AFQ148" s="1"/>
      <c r="AFR148" s="1"/>
      <c r="AFS148" s="1"/>
      <c r="AFT148" s="1"/>
      <c r="AFU148" s="1"/>
      <c r="AFV148" s="1"/>
      <c r="AFW148" s="1"/>
      <c r="AFX148" s="1"/>
      <c r="AFY148" s="1"/>
      <c r="AFZ148" s="1"/>
      <c r="AGA148" s="1"/>
      <c r="AGB148" s="1"/>
      <c r="AGC148" s="1"/>
      <c r="AGD148" s="1"/>
      <c r="AGE148" s="1"/>
      <c r="AGF148" s="1"/>
      <c r="AGG148" s="1"/>
      <c r="AGH148" s="1"/>
      <c r="AGI148" s="1"/>
      <c r="AGJ148" s="1"/>
      <c r="AGK148" s="1"/>
      <c r="AGL148" s="1"/>
      <c r="AGM148" s="1"/>
      <c r="AGN148" s="1"/>
      <c r="AGO148" s="1"/>
      <c r="AGP148" s="1"/>
      <c r="AGQ148" s="1"/>
      <c r="AGR148" s="1"/>
      <c r="AGS148" s="1"/>
      <c r="AGT148" s="1"/>
      <c r="AGU148" s="1"/>
      <c r="AGV148" s="1"/>
      <c r="AGW148" s="1"/>
      <c r="AGX148" s="1"/>
      <c r="AGY148" s="1"/>
      <c r="AGZ148" s="1"/>
      <c r="AHA148" s="1"/>
      <c r="AHB148" s="1"/>
      <c r="AHC148" s="1"/>
      <c r="AHD148" s="1"/>
      <c r="AHE148" s="1"/>
      <c r="AHF148" s="1"/>
      <c r="AHG148" s="1"/>
      <c r="AHH148" s="1"/>
      <c r="AHI148" s="1"/>
      <c r="AHJ148" s="1"/>
      <c r="AHK148" s="1"/>
      <c r="AHL148" s="1"/>
      <c r="AHM148" s="1"/>
      <c r="AHN148" s="1"/>
      <c r="AHO148" s="1"/>
      <c r="AHP148" s="1"/>
      <c r="AHQ148" s="1"/>
      <c r="AHR148" s="1"/>
      <c r="AHS148" s="1"/>
      <c r="AHT148" s="1"/>
      <c r="AHU148" s="1"/>
      <c r="AHV148" s="1"/>
      <c r="AHW148" s="1"/>
      <c r="AHX148" s="1"/>
      <c r="AHY148" s="1"/>
      <c r="AHZ148" s="1"/>
      <c r="AIA148" s="1"/>
      <c r="AIB148" s="1"/>
      <c r="AIC148" s="1"/>
      <c r="AID148" s="1"/>
      <c r="AIE148" s="1"/>
      <c r="AIF148" s="1"/>
      <c r="AIG148" s="1"/>
      <c r="AIH148" s="1"/>
      <c r="AII148" s="1"/>
      <c r="AIJ148" s="1"/>
      <c r="AIK148" s="1"/>
      <c r="AIL148" s="1"/>
      <c r="AIM148" s="1"/>
      <c r="AIN148" s="1"/>
      <c r="AIO148" s="1"/>
      <c r="AIP148" s="1"/>
      <c r="AIQ148" s="1"/>
      <c r="AIR148" s="1"/>
      <c r="AIS148" s="1"/>
      <c r="AIT148" s="1"/>
      <c r="AIU148" s="1"/>
      <c r="AIV148" s="1"/>
      <c r="AIW148" s="1"/>
      <c r="AIX148" s="1"/>
      <c r="AIY148" s="1"/>
      <c r="AIZ148" s="1"/>
      <c r="AJA148" s="1"/>
      <c r="AJB148" s="1"/>
      <c r="AJC148" s="1"/>
      <c r="AJD148" s="1"/>
      <c r="AJE148" s="1"/>
      <c r="AJF148" s="1"/>
      <c r="AJG148" s="1"/>
      <c r="AJH148" s="1"/>
      <c r="AJI148" s="1"/>
      <c r="AJJ148" s="1"/>
      <c r="AJK148" s="1"/>
      <c r="AJL148" s="1"/>
      <c r="AJM148" s="1"/>
      <c r="AJN148" s="1"/>
      <c r="AJO148" s="1"/>
      <c r="AJP148" s="1"/>
      <c r="AJQ148" s="1"/>
      <c r="AJR148" s="1"/>
      <c r="AJS148" s="1"/>
      <c r="AJT148" s="1"/>
      <c r="AJU148" s="1"/>
      <c r="AJV148" s="1"/>
      <c r="AJW148" s="1"/>
      <c r="AJX148" s="1"/>
      <c r="AJY148" s="1"/>
      <c r="AJZ148" s="1"/>
      <c r="AKA148" s="1"/>
      <c r="AKB148" s="1"/>
      <c r="AKC148" s="1"/>
      <c r="AKD148" s="1"/>
      <c r="AKE148" s="1"/>
      <c r="AKF148" s="1"/>
      <c r="AKG148" s="1"/>
      <c r="AKH148" s="1"/>
      <c r="AKI148" s="1"/>
      <c r="AKJ148" s="1"/>
      <c r="AKK148" s="1"/>
      <c r="AKL148" s="1"/>
      <c r="AKM148" s="1"/>
      <c r="AKN148" s="1"/>
      <c r="AKO148" s="1"/>
      <c r="AKP148" s="1"/>
      <c r="AKQ148" s="1"/>
      <c r="AKR148" s="1"/>
      <c r="AKS148" s="1"/>
      <c r="AKT148" s="1"/>
      <c r="AKU148" s="1"/>
      <c r="AKV148" s="1"/>
      <c r="AKW148" s="1"/>
      <c r="AKX148" s="1"/>
      <c r="AKY148" s="1"/>
      <c r="AKZ148" s="1"/>
      <c r="ALA148" s="1"/>
      <c r="ALB148" s="1"/>
      <c r="ALC148" s="1"/>
      <c r="ALD148" s="1"/>
      <c r="ALE148" s="1"/>
      <c r="ALF148" s="1"/>
      <c r="ALG148" s="1"/>
      <c r="ALH148" s="1"/>
      <c r="ALI148" s="1"/>
      <c r="ALJ148" s="1"/>
      <c r="ALK148" s="1"/>
      <c r="ALL148" s="1"/>
      <c r="ALM148" s="1"/>
      <c r="ALN148" s="1"/>
      <c r="ALO148" s="1"/>
      <c r="ALP148" s="1"/>
      <c r="ALQ148" s="1"/>
      <c r="ALR148" s="1"/>
      <c r="ALS148" s="1"/>
      <c r="ALT148" s="1"/>
      <c r="ALU148" s="1"/>
      <c r="ALV148"/>
      <c r="ALW148"/>
      <c r="ALX148"/>
    </row>
    <row r="149" spans="1:1012" ht="28">
      <c r="A149" s="112" t="str">
        <f>DataBase!B145</f>
        <v>Gasterosteus aculeatus</v>
      </c>
      <c r="B149" s="112" t="str">
        <f>DataBase!C145</f>
        <v>Distribution leucocytaire</v>
      </c>
      <c r="C149" s="112" t="str">
        <f>DataBase!D145</f>
        <v>Continental</v>
      </c>
      <c r="D149" s="112" t="str">
        <f>DataBase!E145</f>
        <v>A. Bado-Niles</v>
      </c>
      <c r="E149" s="112" t="str">
        <f>DataBase!F145</f>
        <v>SEBIO</v>
      </c>
      <c r="F149" s="20" t="str">
        <f t="shared" si="6"/>
        <v>Gasterosteus aculeatus Distribution leucocytaire</v>
      </c>
      <c r="G149" s="20">
        <f>_xlfn.RANK.EQ(H149,$H$9:$H$997,0)+COUNTIF(H$8:H148,H149)</f>
        <v>24</v>
      </c>
      <c r="H149" s="20">
        <f t="shared" si="5"/>
        <v>330</v>
      </c>
      <c r="I149" s="19">
        <f>INDEX(Ponderation!$W:$AA,MATCH(Analyse!I$8,Ponderation!$W:$W,0),MATCH(Analyse!$B$5,Ponderation!$W$2:$AA$2,0))*INDEX(DataBase!$1:$1048576,MATCH(Analyse!$F149,DataBase!$G:$G,0),MATCH(Analyse!I$8,DataBase!$4:$4,0))</f>
        <v>0</v>
      </c>
      <c r="J149" s="19">
        <f>INDEX(Ponderation!$W:$AA,MATCH(Analyse!J$8,Ponderation!$W:$W,0),MATCH(Analyse!$B$5,Ponderation!$W$2:$AA$2,0))*INDEX(DataBase!$1:$1048576,MATCH(Analyse!$F149,DataBase!$G:$G,0),MATCH(Analyse!J$8,DataBase!$4:$4,0))</f>
        <v>20</v>
      </c>
      <c r="K149" s="19">
        <f>INDEX(Ponderation!$W:$AA,MATCH(Analyse!K$8,Ponderation!$W:$W,0),MATCH(Analyse!$B$5,Ponderation!$W$2:$AA$2,0))*INDEX(DataBase!$1:$1048576,MATCH(Analyse!$F149,DataBase!$G:$G,0),MATCH(Analyse!K$8,DataBase!$4:$4,0))</f>
        <v>0</v>
      </c>
      <c r="L149" s="19">
        <f>INDEX(Ponderation!$W:$AA,MATCH(Analyse!L$8,Ponderation!$W:$W,0),MATCH(Analyse!$B$5,Ponderation!$W$2:$AA$2,0))*INDEX(DataBase!$1:$1048576,MATCH(Analyse!$F149,DataBase!$G:$G,0),MATCH(Analyse!L$8,DataBase!$4:$4,0))</f>
        <v>30</v>
      </c>
      <c r="M149" s="19">
        <f>INDEX(Ponderation!$W:$AA,MATCH(Analyse!M$8,Ponderation!$W:$W,0),MATCH(Analyse!$B$5,Ponderation!$W$2:$AA$2,0))*INDEX(DataBase!$1:$1048576,MATCH(Analyse!$F149,DataBase!$G:$G,0),MATCH(Analyse!M$8,DataBase!$4:$4,0))</f>
        <v>0</v>
      </c>
      <c r="N149" s="19">
        <f>INDEX(Ponderation!$W:$AA,MATCH(Analyse!N$8,Ponderation!$W:$W,0),MATCH(Analyse!$B$5,Ponderation!$W$2:$AA$2,0))*INDEX(DataBase!$1:$1048576,MATCH(Analyse!$F149,DataBase!$G:$G,0),MATCH(Analyse!N$8,DataBase!$4:$4,0))</f>
        <v>0</v>
      </c>
      <c r="O149" s="19">
        <f>INDEX(Ponderation!$W:$AA,MATCH(Analyse!O$8,Ponderation!$W:$W,0),MATCH(Analyse!$B$5,Ponderation!$W$2:$AA$2,0))*INDEX(DataBase!$1:$1048576,MATCH(Analyse!$F149,DataBase!$G:$G,0),MATCH(Analyse!O$8,DataBase!$4:$4,0))</f>
        <v>30</v>
      </c>
      <c r="P149" s="19">
        <f>INDEX(Ponderation!$W:$AA,MATCH(Analyse!P$8,Ponderation!$W:$W,0),MATCH(Analyse!$B$5,Ponderation!$W$2:$AA$2,0))*INDEX(DataBase!$1:$1048576,MATCH(Analyse!$F149,DataBase!$G:$G,0),MATCH(Analyse!P$8,DataBase!$4:$4,0))</f>
        <v>0</v>
      </c>
      <c r="Q149" s="19">
        <f>INDEX(Ponderation!$W:$AA,MATCH(Analyse!Q$8,Ponderation!$W:$W,0),MATCH(Analyse!$B$5,Ponderation!$W$2:$AA$2,0))*INDEX(DataBase!$1:$1048576,MATCH(Analyse!$F149,DataBase!$G:$G,0),MATCH(Analyse!Q$8,DataBase!$4:$4,0))</f>
        <v>0</v>
      </c>
      <c r="R149" s="19">
        <f>INDEX(Ponderation!$W:$AA,MATCH(Analyse!R$8,Ponderation!$W:$W,0),MATCH(Analyse!$B$5,Ponderation!$W$2:$AA$2,0))*INDEX(DataBase!$1:$1048576,MATCH(Analyse!$F149,DataBase!$G:$G,0),MATCH(Analyse!R$8,DataBase!$4:$4,0))</f>
        <v>30</v>
      </c>
      <c r="S149" s="19">
        <f>INDEX(Ponderation!$W:$AA,MATCH(Analyse!S$8,Ponderation!$W:$W,0),MATCH(Analyse!$B$5,Ponderation!$W$2:$AA$2,0))*INDEX(DataBase!$1:$1048576,MATCH(Analyse!$F149,DataBase!$G:$G,0),MATCH(Analyse!S$8,DataBase!$4:$4,0))</f>
        <v>0</v>
      </c>
      <c r="T149" s="19">
        <f>INDEX(Ponderation!$W:$AA,MATCH(Analyse!T$8,Ponderation!$W:$W,0),MATCH(Analyse!$B$5,Ponderation!$W$2:$AA$2,0))*INDEX(DataBase!$1:$1048576,MATCH(Analyse!$F149,DataBase!$G:$G,0),MATCH(Analyse!T$8,DataBase!$4:$4,0))</f>
        <v>0</v>
      </c>
      <c r="U149" s="19">
        <f>INDEX(Ponderation!$W:$AA,MATCH(Analyse!U$8,Ponderation!$W:$W,0),MATCH(Analyse!$B$5,Ponderation!$W$2:$AA$2,0))*INDEX(DataBase!$1:$1048576,MATCH(Analyse!$F149,DataBase!$G:$G,0),MATCH(Analyse!U$8,DataBase!$4:$4,0))</f>
        <v>30</v>
      </c>
      <c r="V149" s="19">
        <f>INDEX(Ponderation!$W:$AA,MATCH(Analyse!V$8,Ponderation!$W:$W,0),MATCH(Analyse!$B$5,Ponderation!$W$2:$AA$2,0))*INDEX(DataBase!$1:$1048576,MATCH(Analyse!$F149,DataBase!$G:$G,0),MATCH(Analyse!V$8,DataBase!$4:$4,0))</f>
        <v>0</v>
      </c>
      <c r="W149" s="19">
        <f>INDEX(Ponderation!$W:$AA,MATCH(Analyse!W$8,Ponderation!$W:$W,0),MATCH(Analyse!$B$5,Ponderation!$W$2:$AA$2,0))*INDEX(DataBase!$1:$1048576,MATCH(Analyse!$F149,DataBase!$G:$G,0),MATCH(Analyse!W$8,DataBase!$4:$4,0))</f>
        <v>0</v>
      </c>
      <c r="X149" s="19">
        <f>INDEX(Ponderation!$W:$AA,MATCH(Analyse!X$8,Ponderation!$W:$W,0),MATCH(Analyse!$B$5,Ponderation!$W$2:$AA$2,0))*INDEX(DataBase!$1:$1048576,MATCH(Analyse!$F149,DataBase!$G:$G,0),MATCH(Analyse!X$8,DataBase!$4:$4,0))</f>
        <v>10</v>
      </c>
      <c r="Y149" s="19">
        <f>INDEX(Ponderation!$W:$AA,MATCH(Analyse!Y$8,Ponderation!$W:$W,0),MATCH(Analyse!$B$5,Ponderation!$W$2:$AA$2,0))*INDEX(DataBase!$1:$1048576,MATCH(Analyse!$F149,DataBase!$G:$G,0),MATCH(Analyse!Y$8,DataBase!$4:$4,0))</f>
        <v>10</v>
      </c>
      <c r="Z149" s="19">
        <f>INDEX(Ponderation!$W:$AA,MATCH(Analyse!Z$8,Ponderation!$W:$W,0),MATCH(Analyse!$B$5,Ponderation!$W$2:$AA$2,0))*INDEX(DataBase!$1:$1048576,MATCH(Analyse!$F149,DataBase!$G:$G,0),MATCH(Analyse!Z$8,DataBase!$4:$4,0))</f>
        <v>10</v>
      </c>
      <c r="AA149" s="19">
        <f>INDEX(Ponderation!$W:$AA,MATCH(Analyse!AA$8,Ponderation!$W:$W,0),MATCH(Analyse!$B$5,Ponderation!$W$2:$AA$2,0))*INDEX(DataBase!$1:$1048576,MATCH(Analyse!$F149,DataBase!$G:$G,0),MATCH(Analyse!AA$8,DataBase!$4:$4,0))</f>
        <v>10</v>
      </c>
      <c r="AB149" s="19">
        <f>INDEX(Ponderation!$W:$AA,MATCH(Analyse!AB$8,Ponderation!$W:$W,0),MATCH(Analyse!$B$5,Ponderation!$W$2:$AA$2,0))*INDEX(DataBase!$1:$1048576,MATCH(Analyse!$F149,DataBase!$G:$G,0),MATCH(Analyse!AB$8,DataBase!$4:$4,0))</f>
        <v>0</v>
      </c>
      <c r="AC149" s="19">
        <f>INDEX(Ponderation!$W:$AA,MATCH(Analyse!AC$8,Ponderation!$W:$W,0),MATCH(Analyse!$B$5,Ponderation!$W$2:$AA$2,0))*INDEX(DataBase!$1:$1048576,MATCH(Analyse!$F149,DataBase!$G:$G,0),MATCH(Analyse!AC$8,DataBase!$4:$4,0))</f>
        <v>0</v>
      </c>
      <c r="AD149" s="19">
        <f>INDEX(Ponderation!$W:$AA,MATCH(Analyse!AD$8,Ponderation!$W:$W,0),MATCH(Analyse!$B$5,Ponderation!$W$2:$AA$2,0))*INDEX(DataBase!$1:$1048576,MATCH(Analyse!$F149,DataBase!$G:$G,0),MATCH(Analyse!AD$8,DataBase!$4:$4,0))</f>
        <v>30</v>
      </c>
      <c r="AE149" s="19">
        <f>INDEX(Ponderation!$W:$AA,MATCH(Analyse!AE$8,Ponderation!$W:$W,0),MATCH(Analyse!$B$5,Ponderation!$W$2:$AA$2,0))*INDEX(DataBase!$1:$1048576,MATCH(Analyse!$F149,DataBase!$G:$G,0),MATCH(Analyse!AE$8,DataBase!$4:$4,0))</f>
        <v>30</v>
      </c>
      <c r="AF149" s="19">
        <f>INDEX(Ponderation!$W:$AA,MATCH(Analyse!AF$8,Ponderation!$W:$W,0),MATCH(Analyse!$B$5,Ponderation!$W$2:$AA$2,0))*INDEX(DataBase!$1:$1048576,MATCH(Analyse!$F149,DataBase!$G:$G,0),MATCH(Analyse!AF$8,DataBase!$4:$4,0))</f>
        <v>30</v>
      </c>
      <c r="AG149" s="19">
        <f>INDEX(Ponderation!$W:$AA,MATCH(Analyse!AG$8,Ponderation!$W:$W,0),MATCH(Analyse!$B$5,Ponderation!$W$2:$AA$2,0))*INDEX(DataBase!$1:$1048576,MATCH(Analyse!$F149,DataBase!$G:$G,0),MATCH(Analyse!AG$8,DataBase!$4:$4,0))</f>
        <v>0</v>
      </c>
      <c r="AH149" s="19">
        <f>INDEX(Ponderation!$W:$AA,MATCH(Analyse!AH$8,Ponderation!$W:$W,0),MATCH(Analyse!$B$5,Ponderation!$W$2:$AA$2,0))*INDEX(DataBase!$1:$1048576,MATCH(Analyse!$F149,DataBase!$G:$G,0),MATCH(Analyse!AH$8,DataBase!$4:$4,0))</f>
        <v>0</v>
      </c>
      <c r="AI149" s="19">
        <f>INDEX(Ponderation!$W:$AA,MATCH(Analyse!AI$8,Ponderation!$W:$W,0),MATCH(Analyse!$B$5,Ponderation!$W$2:$AA$2,0))*INDEX(DataBase!$1:$1048576,MATCH(Analyse!$F149,DataBase!$G:$G,0),MATCH(Analyse!AI$8,DataBase!$4:$4,0))</f>
        <v>10</v>
      </c>
      <c r="AJ149" s="19">
        <f>INDEX(Ponderation!$W:$AA,MATCH(Analyse!AJ$8,Ponderation!$W:$W,0),MATCH(Analyse!$B$5,Ponderation!$W$2:$AA$2,0))*INDEX(DataBase!$1:$1048576,MATCH(Analyse!$F149,DataBase!$G:$G,0),MATCH(Analyse!AJ$8,DataBase!$4:$4,0))</f>
        <v>20</v>
      </c>
      <c r="AK149" s="19">
        <f>INDEX(Ponderation!$W:$AA,MATCH(Analyse!AK$8,Ponderation!$W:$W,0),MATCH(Analyse!$B$5,Ponderation!$W$2:$AA$2,0))*INDEX(DataBase!$1:$1048576,MATCH(Analyse!$F149,DataBase!$G:$G,0),MATCH(Analyse!AK$8,DataBase!$4:$4,0))</f>
        <v>0</v>
      </c>
      <c r="AL149" s="19">
        <f>INDEX(Ponderation!$W:$AA,MATCH(Analyse!AL$8,Ponderation!$W:$W,0),MATCH(Analyse!$B$5,Ponderation!$W$2:$AA$2,0))*INDEX(DataBase!$1:$1048576,MATCH(Analyse!$F149,DataBase!$G:$G,0),MATCH(Analyse!AL$8,DataBase!$4:$4,0))</f>
        <v>0</v>
      </c>
      <c r="AM149" s="19">
        <f>INDEX(Ponderation!$W:$AA,MATCH(Analyse!AM$8,Ponderation!$W:$W,0),MATCH(Analyse!$B$5,Ponderation!$W$2:$AA$2,0))*INDEX(DataBase!$1:$1048576,MATCH(Analyse!$F149,DataBase!$G:$G,0),MATCH(Analyse!AM$8,DataBase!$4:$4,0))</f>
        <v>20</v>
      </c>
      <c r="AN149" s="19">
        <f>INDEX(Ponderation!$W:$AA,MATCH(Analyse!AN$8,Ponderation!$W:$W,0),MATCH(Analyse!$B$5,Ponderation!$W$2:$AA$2,0))*INDEX(DataBase!$1:$1048576,MATCH(Analyse!$F149,DataBase!$G:$G,0),MATCH(Analyse!AN$8,DataBase!$4:$4,0))</f>
        <v>0</v>
      </c>
      <c r="AO149" s="19">
        <f>INDEX(Ponderation!$W:$AA,MATCH(Analyse!AO$8,Ponderation!$W:$W,0),MATCH(Analyse!$B$5,Ponderation!$W$2:$AA$2,0))*INDEX(DataBase!$1:$1048576,MATCH(Analyse!$F149,DataBase!$G:$G,0),MATCH(Analyse!AO$8,DataBase!$4:$4,0))</f>
        <v>0</v>
      </c>
      <c r="AP149" s="19">
        <f>INDEX(Ponderation!$W:$AA,MATCH(Analyse!AP$8,Ponderation!$W:$W,0),MATCH(Analyse!$B$5,Ponderation!$W$2:$AA$2,0))*INDEX(DataBase!$1:$1048576,MATCH(Analyse!$F149,DataBase!$G:$G,0),MATCH(Analyse!AP$8,DataBase!$4:$4,0))</f>
        <v>10</v>
      </c>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c r="JL149" s="1"/>
      <c r="JM149" s="1"/>
      <c r="JN149" s="1"/>
      <c r="JO149" s="1"/>
      <c r="JP149" s="1"/>
      <c r="JQ149" s="1"/>
      <c r="JR149" s="1"/>
      <c r="JS149" s="1"/>
      <c r="JT149" s="1"/>
      <c r="JU149" s="1"/>
      <c r="JV149" s="1"/>
      <c r="JW149" s="1"/>
      <c r="JX149" s="1"/>
      <c r="JY149" s="1"/>
      <c r="JZ149" s="1"/>
      <c r="KA149" s="1"/>
      <c r="KB149" s="1"/>
      <c r="KC149" s="1"/>
      <c r="KD149" s="1"/>
      <c r="KE149" s="1"/>
      <c r="KF149" s="1"/>
      <c r="KG149" s="1"/>
      <c r="KH149" s="1"/>
      <c r="KI149" s="1"/>
      <c r="KJ149" s="1"/>
      <c r="KK149" s="1"/>
      <c r="KL149" s="1"/>
      <c r="KM149" s="1"/>
      <c r="KN149" s="1"/>
      <c r="KO149" s="1"/>
      <c r="KP149" s="1"/>
      <c r="KQ149" s="1"/>
      <c r="KR149" s="1"/>
      <c r="KS149" s="1"/>
      <c r="KT149" s="1"/>
      <c r="KU149" s="1"/>
      <c r="KV149" s="1"/>
      <c r="KW149" s="1"/>
      <c r="KX149" s="1"/>
      <c r="KY149" s="1"/>
      <c r="KZ149" s="1"/>
      <c r="LA149" s="1"/>
      <c r="LB149" s="1"/>
      <c r="LC149" s="1"/>
      <c r="LD149" s="1"/>
      <c r="LE149" s="1"/>
      <c r="LF149" s="1"/>
      <c r="LG149" s="1"/>
      <c r="LH149" s="1"/>
      <c r="LI149" s="1"/>
      <c r="LJ149" s="1"/>
      <c r="LK149" s="1"/>
      <c r="LL149" s="1"/>
      <c r="LM149" s="1"/>
      <c r="LN149" s="1"/>
      <c r="LO149" s="1"/>
      <c r="LP149" s="1"/>
      <c r="LQ149" s="1"/>
      <c r="LR149" s="1"/>
      <c r="LS149" s="1"/>
      <c r="LT149" s="1"/>
      <c r="LU149" s="1"/>
      <c r="LV149" s="1"/>
      <c r="LW149" s="1"/>
      <c r="LX149" s="1"/>
      <c r="LY149" s="1"/>
      <c r="LZ149" s="1"/>
      <c r="MA149" s="1"/>
      <c r="MB149" s="1"/>
      <c r="MC149" s="1"/>
      <c r="MD149" s="1"/>
      <c r="ME149" s="1"/>
      <c r="MF149" s="1"/>
      <c r="MG149" s="1"/>
      <c r="MH149" s="1"/>
      <c r="MI149" s="1"/>
      <c r="MJ149" s="1"/>
      <c r="MK149" s="1"/>
      <c r="ML149" s="1"/>
      <c r="MM149" s="1"/>
      <c r="MN149" s="1"/>
      <c r="MO149" s="1"/>
      <c r="MP149" s="1"/>
      <c r="MQ149" s="1"/>
      <c r="MR149" s="1"/>
      <c r="MS149" s="1"/>
      <c r="MT149" s="1"/>
      <c r="MU149" s="1"/>
      <c r="MV149" s="1"/>
      <c r="MW149" s="1"/>
      <c r="MX149" s="1"/>
      <c r="MY149" s="1"/>
      <c r="MZ149" s="1"/>
      <c r="NA149" s="1"/>
      <c r="NB149" s="1"/>
      <c r="NC149" s="1"/>
      <c r="ND149" s="1"/>
      <c r="NE149" s="1"/>
      <c r="NF149" s="1"/>
      <c r="NG149" s="1"/>
      <c r="NH149" s="1"/>
      <c r="NI149" s="1"/>
      <c r="NJ149" s="1"/>
      <c r="NK149" s="1"/>
      <c r="NL149" s="1"/>
      <c r="NM149" s="1"/>
      <c r="NN149" s="1"/>
      <c r="NO149" s="1"/>
      <c r="NP149" s="1"/>
      <c r="NQ149" s="1"/>
      <c r="NR149" s="1"/>
      <c r="NS149" s="1"/>
      <c r="NT149" s="1"/>
      <c r="NU149" s="1"/>
      <c r="NV149" s="1"/>
      <c r="NW149" s="1"/>
      <c r="NX149" s="1"/>
      <c r="NY149" s="1"/>
      <c r="NZ149" s="1"/>
      <c r="OA149" s="1"/>
      <c r="OB149" s="1"/>
      <c r="OC149" s="1"/>
      <c r="OD149" s="1"/>
      <c r="OE149" s="1"/>
      <c r="OF149" s="1"/>
      <c r="OG149" s="1"/>
      <c r="OH149" s="1"/>
      <c r="OI149" s="1"/>
      <c r="OJ149" s="1"/>
      <c r="OK149" s="1"/>
      <c r="OL149" s="1"/>
      <c r="OM149" s="1"/>
      <c r="ON149" s="1"/>
      <c r="OO149" s="1"/>
      <c r="OP149" s="1"/>
      <c r="OQ149" s="1"/>
      <c r="OR149" s="1"/>
      <c r="OS149" s="1"/>
      <c r="OT149" s="1"/>
      <c r="OU149" s="1"/>
      <c r="OV149" s="1"/>
      <c r="OW149" s="1"/>
      <c r="OX149" s="1"/>
      <c r="OY149" s="1"/>
      <c r="OZ149" s="1"/>
      <c r="PA149" s="1"/>
      <c r="PB149" s="1"/>
      <c r="PC149" s="1"/>
      <c r="PD149" s="1"/>
      <c r="PE149" s="1"/>
      <c r="PF149" s="1"/>
      <c r="PG149" s="1"/>
      <c r="PH149" s="1"/>
      <c r="PI149" s="1"/>
      <c r="PJ149" s="1"/>
      <c r="PK149" s="1"/>
      <c r="PL149" s="1"/>
      <c r="PM149" s="1"/>
      <c r="PN149" s="1"/>
      <c r="PO149" s="1"/>
      <c r="PP149" s="1"/>
      <c r="PQ149" s="1"/>
      <c r="PR149" s="1"/>
      <c r="PS149" s="1"/>
      <c r="PT149" s="1"/>
      <c r="PU149" s="1"/>
      <c r="PV149" s="1"/>
      <c r="PW149" s="1"/>
      <c r="PX149" s="1"/>
      <c r="PY149" s="1"/>
      <c r="PZ149" s="1"/>
      <c r="QA149" s="1"/>
      <c r="QB149" s="1"/>
      <c r="QC149" s="1"/>
      <c r="QD149" s="1"/>
      <c r="QE149" s="1"/>
      <c r="QF149" s="1"/>
      <c r="QG149" s="1"/>
      <c r="QH149" s="1"/>
      <c r="QI149" s="1"/>
      <c r="QJ149" s="1"/>
      <c r="QK149" s="1"/>
      <c r="QL149" s="1"/>
      <c r="QM149" s="1"/>
      <c r="QN149" s="1"/>
      <c r="QO149" s="1"/>
      <c r="QP149" s="1"/>
      <c r="QQ149" s="1"/>
      <c r="QR149" s="1"/>
      <c r="QS149" s="1"/>
      <c r="QT149" s="1"/>
      <c r="QU149" s="1"/>
      <c r="QV149" s="1"/>
      <c r="QW149" s="1"/>
      <c r="QX149" s="1"/>
      <c r="QY149" s="1"/>
      <c r="QZ149" s="1"/>
      <c r="RA149" s="1"/>
      <c r="RB149" s="1"/>
      <c r="RC149" s="1"/>
      <c r="RD149" s="1"/>
      <c r="RE149" s="1"/>
      <c r="RF149" s="1"/>
      <c r="RG149" s="1"/>
      <c r="RH149" s="1"/>
      <c r="RI149" s="1"/>
      <c r="RJ149" s="1"/>
      <c r="RK149" s="1"/>
      <c r="RL149" s="1"/>
      <c r="RM149" s="1"/>
      <c r="RN149" s="1"/>
      <c r="RO149" s="1"/>
      <c r="RP149" s="1"/>
      <c r="RQ149" s="1"/>
      <c r="RR149" s="1"/>
      <c r="RS149" s="1"/>
      <c r="RT149" s="1"/>
      <c r="RU149" s="1"/>
      <c r="RV149" s="1"/>
      <c r="RW149" s="1"/>
      <c r="RX149" s="1"/>
      <c r="RY149" s="1"/>
      <c r="RZ149" s="1"/>
      <c r="SA149" s="1"/>
      <c r="SB149" s="1"/>
      <c r="SC149" s="1"/>
      <c r="SD149" s="1"/>
      <c r="SE149" s="1"/>
      <c r="SF149" s="1"/>
      <c r="SG149" s="1"/>
      <c r="SH149" s="1"/>
      <c r="SI149" s="1"/>
      <c r="SJ149" s="1"/>
      <c r="SK149" s="1"/>
      <c r="SL149" s="1"/>
      <c r="SM149" s="1"/>
      <c r="SN149" s="1"/>
      <c r="SO149" s="1"/>
      <c r="SP149" s="1"/>
      <c r="SQ149" s="1"/>
      <c r="SR149" s="1"/>
      <c r="SS149" s="1"/>
      <c r="ST149" s="1"/>
      <c r="SU149" s="1"/>
      <c r="SV149" s="1"/>
      <c r="SW149" s="1"/>
      <c r="SX149" s="1"/>
      <c r="SY149" s="1"/>
      <c r="SZ149" s="1"/>
      <c r="TA149" s="1"/>
      <c r="TB149" s="1"/>
      <c r="TC149" s="1"/>
      <c r="TD149" s="1"/>
      <c r="TE149" s="1"/>
      <c r="TF149" s="1"/>
      <c r="TG149" s="1"/>
      <c r="TH149" s="1"/>
      <c r="TI149" s="1"/>
      <c r="TJ149" s="1"/>
      <c r="TK149" s="1"/>
      <c r="TL149" s="1"/>
      <c r="TM149" s="1"/>
      <c r="TN149" s="1"/>
      <c r="TO149" s="1"/>
      <c r="TP149" s="1"/>
      <c r="TQ149" s="1"/>
      <c r="TR149" s="1"/>
      <c r="TS149" s="1"/>
      <c r="TT149" s="1"/>
      <c r="TU149" s="1"/>
      <c r="TV149" s="1"/>
      <c r="TW149" s="1"/>
      <c r="TX149" s="1"/>
      <c r="TY149" s="1"/>
      <c r="TZ149" s="1"/>
      <c r="UA149" s="1"/>
      <c r="UB149" s="1"/>
      <c r="UC149" s="1"/>
      <c r="UD149" s="1"/>
      <c r="UE149" s="1"/>
      <c r="UF149" s="1"/>
      <c r="UG149" s="1"/>
      <c r="UH149" s="1"/>
      <c r="UI149" s="1"/>
      <c r="UJ149" s="1"/>
      <c r="UK149" s="1"/>
      <c r="UL149" s="1"/>
      <c r="UM149" s="1"/>
      <c r="UN149" s="1"/>
      <c r="UO149" s="1"/>
      <c r="UP149" s="1"/>
      <c r="UQ149" s="1"/>
      <c r="UR149" s="1"/>
      <c r="US149" s="1"/>
      <c r="UT149" s="1"/>
      <c r="UU149" s="1"/>
      <c r="UV149" s="1"/>
      <c r="UW149" s="1"/>
      <c r="UX149" s="1"/>
      <c r="UY149" s="1"/>
      <c r="UZ149" s="1"/>
      <c r="VA149" s="1"/>
      <c r="VB149" s="1"/>
      <c r="VC149" s="1"/>
      <c r="VD149" s="1"/>
      <c r="VE149" s="1"/>
      <c r="VF149" s="1"/>
      <c r="VG149" s="1"/>
      <c r="VH149" s="1"/>
      <c r="VI149" s="1"/>
      <c r="VJ149" s="1"/>
      <c r="VK149" s="1"/>
      <c r="VL149" s="1"/>
      <c r="VM149" s="1"/>
      <c r="VN149" s="1"/>
      <c r="VO149" s="1"/>
      <c r="VP149" s="1"/>
      <c r="VQ149" s="1"/>
      <c r="VR149" s="1"/>
      <c r="VS149" s="1"/>
      <c r="VT149" s="1"/>
      <c r="VU149" s="1"/>
      <c r="VV149" s="1"/>
      <c r="VW149" s="1"/>
      <c r="VX149" s="1"/>
      <c r="VY149" s="1"/>
      <c r="VZ149" s="1"/>
      <c r="WA149" s="1"/>
      <c r="WB149" s="1"/>
      <c r="WC149" s="1"/>
      <c r="WD149" s="1"/>
      <c r="WE149" s="1"/>
      <c r="WF149" s="1"/>
      <c r="WG149" s="1"/>
      <c r="WH149" s="1"/>
      <c r="WI149" s="1"/>
      <c r="WJ149" s="1"/>
      <c r="WK149" s="1"/>
      <c r="WL149" s="1"/>
      <c r="WM149" s="1"/>
      <c r="WN149" s="1"/>
      <c r="WO149" s="1"/>
      <c r="WP149" s="1"/>
      <c r="WQ149" s="1"/>
      <c r="WR149" s="1"/>
      <c r="WS149" s="1"/>
      <c r="WT149" s="1"/>
      <c r="WU149" s="1"/>
      <c r="WV149" s="1"/>
      <c r="WW149" s="1"/>
      <c r="WX149" s="1"/>
      <c r="WY149" s="1"/>
      <c r="WZ149" s="1"/>
      <c r="XA149" s="1"/>
      <c r="XB149" s="1"/>
      <c r="XC149" s="1"/>
      <c r="XD149" s="1"/>
      <c r="XE149" s="1"/>
      <c r="XF149" s="1"/>
      <c r="XG149" s="1"/>
      <c r="XH149" s="1"/>
      <c r="XI149" s="1"/>
      <c r="XJ149" s="1"/>
      <c r="XK149" s="1"/>
      <c r="XL149" s="1"/>
      <c r="XM149" s="1"/>
      <c r="XN149" s="1"/>
      <c r="XO149" s="1"/>
      <c r="XP149" s="1"/>
      <c r="XQ149" s="1"/>
      <c r="XR149" s="1"/>
      <c r="XS149" s="1"/>
      <c r="XT149" s="1"/>
      <c r="XU149" s="1"/>
      <c r="XV149" s="1"/>
      <c r="XW149" s="1"/>
      <c r="XX149" s="1"/>
      <c r="XY149" s="1"/>
      <c r="XZ149" s="1"/>
      <c r="YA149" s="1"/>
      <c r="YB149" s="1"/>
      <c r="YC149" s="1"/>
      <c r="YD149" s="1"/>
      <c r="YE149" s="1"/>
      <c r="YF149" s="1"/>
      <c r="YG149" s="1"/>
      <c r="YH149" s="1"/>
      <c r="YI149" s="1"/>
      <c r="YJ149" s="1"/>
      <c r="YK149" s="1"/>
      <c r="YL149" s="1"/>
      <c r="YM149" s="1"/>
      <c r="YN149" s="1"/>
      <c r="YO149" s="1"/>
      <c r="YP149" s="1"/>
      <c r="YQ149" s="1"/>
      <c r="YR149" s="1"/>
      <c r="YS149" s="1"/>
      <c r="YT149" s="1"/>
      <c r="YU149" s="1"/>
      <c r="YV149" s="1"/>
      <c r="YW149" s="1"/>
      <c r="YX149" s="1"/>
      <c r="YY149" s="1"/>
      <c r="YZ149" s="1"/>
      <c r="ZA149" s="1"/>
      <c r="ZB149" s="1"/>
      <c r="ZC149" s="1"/>
      <c r="ZD149" s="1"/>
      <c r="ZE149" s="1"/>
      <c r="ZF149" s="1"/>
      <c r="ZG149" s="1"/>
      <c r="ZH149" s="1"/>
      <c r="ZI149" s="1"/>
      <c r="ZJ149" s="1"/>
      <c r="ZK149" s="1"/>
      <c r="ZL149" s="1"/>
      <c r="ZM149" s="1"/>
      <c r="ZN149" s="1"/>
      <c r="ZO149" s="1"/>
      <c r="ZP149" s="1"/>
      <c r="ZQ149" s="1"/>
      <c r="ZR149" s="1"/>
      <c r="ZS149" s="1"/>
      <c r="ZT149" s="1"/>
      <c r="ZU149" s="1"/>
      <c r="ZV149" s="1"/>
      <c r="ZW149" s="1"/>
      <c r="ZX149" s="1"/>
      <c r="ZY149" s="1"/>
      <c r="ZZ149" s="1"/>
      <c r="AAA149" s="1"/>
      <c r="AAB149" s="1"/>
      <c r="AAC149" s="1"/>
      <c r="AAD149" s="1"/>
      <c r="AAE149" s="1"/>
      <c r="AAF149" s="1"/>
      <c r="AAG149" s="1"/>
      <c r="AAH149" s="1"/>
      <c r="AAI149" s="1"/>
      <c r="AAJ149" s="1"/>
      <c r="AAK149" s="1"/>
      <c r="AAL149" s="1"/>
      <c r="AAM149" s="1"/>
      <c r="AAN149" s="1"/>
      <c r="AAO149" s="1"/>
      <c r="AAP149" s="1"/>
      <c r="AAQ149" s="1"/>
      <c r="AAR149" s="1"/>
      <c r="AAS149" s="1"/>
      <c r="AAT149" s="1"/>
      <c r="AAU149" s="1"/>
      <c r="AAV149" s="1"/>
      <c r="AAW149" s="1"/>
      <c r="AAX149" s="1"/>
      <c r="AAY149" s="1"/>
      <c r="AAZ149" s="1"/>
      <c r="ABA149" s="1"/>
      <c r="ABB149" s="1"/>
      <c r="ABC149" s="1"/>
      <c r="ABD149" s="1"/>
      <c r="ABE149" s="1"/>
      <c r="ABF149" s="1"/>
      <c r="ABG149" s="1"/>
      <c r="ABH149" s="1"/>
      <c r="ABI149" s="1"/>
      <c r="ABJ149" s="1"/>
      <c r="ABK149" s="1"/>
      <c r="ABL149" s="1"/>
      <c r="ABM149" s="1"/>
      <c r="ABN149" s="1"/>
      <c r="ABO149" s="1"/>
      <c r="ABP149" s="1"/>
      <c r="ABQ149" s="1"/>
      <c r="ABR149" s="1"/>
      <c r="ABS149" s="1"/>
      <c r="ABT149" s="1"/>
      <c r="ABU149" s="1"/>
      <c r="ABV149" s="1"/>
      <c r="ABW149" s="1"/>
      <c r="ABX149" s="1"/>
      <c r="ABY149" s="1"/>
      <c r="ABZ149" s="1"/>
      <c r="ACA149" s="1"/>
      <c r="ACB149" s="1"/>
      <c r="ACC149" s="1"/>
      <c r="ACD149" s="1"/>
      <c r="ACE149" s="1"/>
      <c r="ACF149" s="1"/>
      <c r="ACG149" s="1"/>
      <c r="ACH149" s="1"/>
      <c r="ACI149" s="1"/>
      <c r="ACJ149" s="1"/>
      <c r="ACK149" s="1"/>
      <c r="ACL149" s="1"/>
      <c r="ACM149" s="1"/>
      <c r="ACN149" s="1"/>
      <c r="ACO149" s="1"/>
      <c r="ACP149" s="1"/>
      <c r="ACQ149" s="1"/>
      <c r="ACR149" s="1"/>
      <c r="ACS149" s="1"/>
      <c r="ACT149" s="1"/>
      <c r="ACU149" s="1"/>
      <c r="ACV149" s="1"/>
      <c r="ACW149" s="1"/>
      <c r="ACX149" s="1"/>
      <c r="ACY149" s="1"/>
      <c r="ACZ149" s="1"/>
      <c r="ADA149" s="1"/>
      <c r="ADB149" s="1"/>
      <c r="ADC149" s="1"/>
      <c r="ADD149" s="1"/>
      <c r="ADE149" s="1"/>
      <c r="ADF149" s="1"/>
      <c r="ADG149" s="1"/>
      <c r="ADH149" s="1"/>
      <c r="ADI149" s="1"/>
      <c r="ADJ149" s="1"/>
      <c r="ADK149" s="1"/>
      <c r="ADL149" s="1"/>
      <c r="ADM149" s="1"/>
      <c r="ADN149" s="1"/>
      <c r="ADO149" s="1"/>
      <c r="ADP149" s="1"/>
      <c r="ADQ149" s="1"/>
      <c r="ADR149" s="1"/>
      <c r="ADS149" s="1"/>
      <c r="ADT149" s="1"/>
      <c r="ADU149" s="1"/>
      <c r="ADV149" s="1"/>
      <c r="ADW149" s="1"/>
      <c r="ADX149" s="1"/>
      <c r="ADY149" s="1"/>
      <c r="ADZ149" s="1"/>
      <c r="AEA149" s="1"/>
      <c r="AEB149" s="1"/>
      <c r="AEC149" s="1"/>
      <c r="AED149" s="1"/>
      <c r="AEE149" s="1"/>
      <c r="AEF149" s="1"/>
      <c r="AEG149" s="1"/>
      <c r="AEH149" s="1"/>
      <c r="AEI149" s="1"/>
      <c r="AEJ149" s="1"/>
      <c r="AEK149" s="1"/>
      <c r="AEL149" s="1"/>
      <c r="AEM149" s="1"/>
      <c r="AEN149" s="1"/>
      <c r="AEO149" s="1"/>
      <c r="AEP149" s="1"/>
      <c r="AEQ149" s="1"/>
      <c r="AER149" s="1"/>
      <c r="AES149" s="1"/>
      <c r="AET149" s="1"/>
      <c r="AEU149" s="1"/>
      <c r="AEV149" s="1"/>
      <c r="AEW149" s="1"/>
      <c r="AEX149" s="1"/>
      <c r="AEY149" s="1"/>
      <c r="AEZ149" s="1"/>
      <c r="AFA149" s="1"/>
      <c r="AFB149" s="1"/>
      <c r="AFC149" s="1"/>
      <c r="AFD149" s="1"/>
      <c r="AFE149" s="1"/>
      <c r="AFF149" s="1"/>
      <c r="AFG149" s="1"/>
      <c r="AFH149" s="1"/>
      <c r="AFI149" s="1"/>
      <c r="AFJ149" s="1"/>
      <c r="AFK149" s="1"/>
      <c r="AFL149" s="1"/>
      <c r="AFM149" s="1"/>
      <c r="AFN149" s="1"/>
      <c r="AFO149" s="1"/>
      <c r="AFP149" s="1"/>
      <c r="AFQ149" s="1"/>
      <c r="AFR149" s="1"/>
      <c r="AFS149" s="1"/>
      <c r="AFT149" s="1"/>
      <c r="AFU149" s="1"/>
      <c r="AFV149" s="1"/>
      <c r="AFW149" s="1"/>
      <c r="AFX149" s="1"/>
      <c r="AFY149" s="1"/>
      <c r="AFZ149" s="1"/>
      <c r="AGA149" s="1"/>
      <c r="AGB149" s="1"/>
      <c r="AGC149" s="1"/>
      <c r="AGD149" s="1"/>
      <c r="AGE149" s="1"/>
      <c r="AGF149" s="1"/>
      <c r="AGG149" s="1"/>
      <c r="AGH149" s="1"/>
      <c r="AGI149" s="1"/>
      <c r="AGJ149" s="1"/>
      <c r="AGK149" s="1"/>
      <c r="AGL149" s="1"/>
      <c r="AGM149" s="1"/>
      <c r="AGN149" s="1"/>
      <c r="AGO149" s="1"/>
      <c r="AGP149" s="1"/>
      <c r="AGQ149" s="1"/>
      <c r="AGR149" s="1"/>
      <c r="AGS149" s="1"/>
      <c r="AGT149" s="1"/>
      <c r="AGU149" s="1"/>
      <c r="AGV149" s="1"/>
      <c r="AGW149" s="1"/>
      <c r="AGX149" s="1"/>
      <c r="AGY149" s="1"/>
      <c r="AGZ149" s="1"/>
      <c r="AHA149" s="1"/>
      <c r="AHB149" s="1"/>
      <c r="AHC149" s="1"/>
      <c r="AHD149" s="1"/>
      <c r="AHE149" s="1"/>
      <c r="AHF149" s="1"/>
      <c r="AHG149" s="1"/>
      <c r="AHH149" s="1"/>
      <c r="AHI149" s="1"/>
      <c r="AHJ149" s="1"/>
      <c r="AHK149" s="1"/>
      <c r="AHL149" s="1"/>
      <c r="AHM149" s="1"/>
      <c r="AHN149" s="1"/>
      <c r="AHO149" s="1"/>
      <c r="AHP149" s="1"/>
      <c r="AHQ149" s="1"/>
      <c r="AHR149" s="1"/>
      <c r="AHS149" s="1"/>
      <c r="AHT149" s="1"/>
      <c r="AHU149" s="1"/>
      <c r="AHV149" s="1"/>
      <c r="AHW149" s="1"/>
      <c r="AHX149" s="1"/>
      <c r="AHY149" s="1"/>
      <c r="AHZ149" s="1"/>
      <c r="AIA149" s="1"/>
      <c r="AIB149" s="1"/>
      <c r="AIC149" s="1"/>
      <c r="AID149" s="1"/>
      <c r="AIE149" s="1"/>
      <c r="AIF149" s="1"/>
      <c r="AIG149" s="1"/>
      <c r="AIH149" s="1"/>
      <c r="AII149" s="1"/>
      <c r="AIJ149" s="1"/>
      <c r="AIK149" s="1"/>
      <c r="AIL149" s="1"/>
      <c r="AIM149" s="1"/>
      <c r="AIN149" s="1"/>
      <c r="AIO149" s="1"/>
      <c r="AIP149" s="1"/>
      <c r="AIQ149" s="1"/>
      <c r="AIR149" s="1"/>
      <c r="AIS149" s="1"/>
      <c r="AIT149" s="1"/>
      <c r="AIU149" s="1"/>
      <c r="AIV149" s="1"/>
      <c r="AIW149" s="1"/>
      <c r="AIX149" s="1"/>
      <c r="AIY149" s="1"/>
      <c r="AIZ149" s="1"/>
      <c r="AJA149" s="1"/>
      <c r="AJB149" s="1"/>
      <c r="AJC149" s="1"/>
      <c r="AJD149" s="1"/>
      <c r="AJE149" s="1"/>
      <c r="AJF149" s="1"/>
      <c r="AJG149" s="1"/>
      <c r="AJH149" s="1"/>
      <c r="AJI149" s="1"/>
      <c r="AJJ149" s="1"/>
      <c r="AJK149" s="1"/>
      <c r="AJL149" s="1"/>
      <c r="AJM149" s="1"/>
      <c r="AJN149" s="1"/>
      <c r="AJO149" s="1"/>
      <c r="AJP149" s="1"/>
      <c r="AJQ149" s="1"/>
      <c r="AJR149" s="1"/>
      <c r="AJS149" s="1"/>
      <c r="AJT149" s="1"/>
      <c r="AJU149" s="1"/>
      <c r="AJV149" s="1"/>
      <c r="AJW149" s="1"/>
      <c r="AJX149" s="1"/>
      <c r="AJY149" s="1"/>
      <c r="AJZ149" s="1"/>
      <c r="AKA149" s="1"/>
      <c r="AKB149" s="1"/>
      <c r="AKC149" s="1"/>
      <c r="AKD149" s="1"/>
      <c r="AKE149" s="1"/>
      <c r="AKF149" s="1"/>
      <c r="AKG149" s="1"/>
      <c r="AKH149" s="1"/>
      <c r="AKI149" s="1"/>
      <c r="AKJ149" s="1"/>
      <c r="AKK149" s="1"/>
      <c r="AKL149" s="1"/>
      <c r="AKM149" s="1"/>
      <c r="AKN149" s="1"/>
      <c r="AKO149" s="1"/>
      <c r="AKP149" s="1"/>
      <c r="AKQ149" s="1"/>
      <c r="AKR149" s="1"/>
      <c r="AKS149" s="1"/>
      <c r="AKT149" s="1"/>
      <c r="AKU149" s="1"/>
      <c r="AKV149" s="1"/>
      <c r="AKW149" s="1"/>
      <c r="AKX149" s="1"/>
      <c r="AKY149" s="1"/>
      <c r="AKZ149" s="1"/>
      <c r="ALA149" s="1"/>
      <c r="ALB149" s="1"/>
      <c r="ALC149" s="1"/>
      <c r="ALD149" s="1"/>
      <c r="ALE149" s="1"/>
      <c r="ALF149" s="1"/>
      <c r="ALG149" s="1"/>
      <c r="ALH149" s="1"/>
      <c r="ALI149" s="1"/>
      <c r="ALJ149" s="1"/>
      <c r="ALK149" s="1"/>
      <c r="ALL149" s="1"/>
      <c r="ALM149" s="1"/>
      <c r="ALN149" s="1"/>
      <c r="ALO149" s="1"/>
      <c r="ALP149" s="1"/>
      <c r="ALQ149" s="1"/>
      <c r="ALR149" s="1"/>
      <c r="ALS149" s="1"/>
      <c r="ALT149" s="1"/>
      <c r="ALU149" s="1"/>
      <c r="ALV149"/>
      <c r="ALW149"/>
      <c r="ALX149"/>
    </row>
    <row r="150" spans="1:1012" ht="18">
      <c r="A150" s="112" t="str">
        <f>DataBase!B146</f>
        <v>Gasterosteus aculeatus</v>
      </c>
      <c r="B150" s="112" t="str">
        <f>DataBase!C146</f>
        <v>phagocytose</v>
      </c>
      <c r="C150" s="112" t="str">
        <f>DataBase!D146</f>
        <v>Continental</v>
      </c>
      <c r="D150" s="112" t="str">
        <f>DataBase!E146</f>
        <v>A. Bado-Niles</v>
      </c>
      <c r="E150" s="112" t="str">
        <f>DataBase!F146</f>
        <v>SEBIO</v>
      </c>
      <c r="F150" s="20" t="str">
        <f t="shared" si="6"/>
        <v>Gasterosteus aculeatus phagocytose</v>
      </c>
      <c r="G150" s="20">
        <f>_xlfn.RANK.EQ(H150,$H$9:$H$997,0)+COUNTIF(H$8:H149,H150)</f>
        <v>17</v>
      </c>
      <c r="H150" s="20">
        <f t="shared" si="5"/>
        <v>340</v>
      </c>
      <c r="I150" s="19">
        <f>INDEX(Ponderation!$W:$AA,MATCH(Analyse!I$8,Ponderation!$W:$W,0),MATCH(Analyse!$B$5,Ponderation!$W$2:$AA$2,0))*INDEX(DataBase!$1:$1048576,MATCH(Analyse!$F150,DataBase!$G:$G,0),MATCH(Analyse!I$8,DataBase!$4:$4,0))</f>
        <v>0</v>
      </c>
      <c r="J150" s="19">
        <f>INDEX(Ponderation!$W:$AA,MATCH(Analyse!J$8,Ponderation!$W:$W,0),MATCH(Analyse!$B$5,Ponderation!$W$2:$AA$2,0))*INDEX(DataBase!$1:$1048576,MATCH(Analyse!$F150,DataBase!$G:$G,0),MATCH(Analyse!J$8,DataBase!$4:$4,0))</f>
        <v>20</v>
      </c>
      <c r="K150" s="19">
        <f>INDEX(Ponderation!$W:$AA,MATCH(Analyse!K$8,Ponderation!$W:$W,0),MATCH(Analyse!$B$5,Ponderation!$W$2:$AA$2,0))*INDEX(DataBase!$1:$1048576,MATCH(Analyse!$F150,DataBase!$G:$G,0),MATCH(Analyse!K$8,DataBase!$4:$4,0))</f>
        <v>0</v>
      </c>
      <c r="L150" s="19">
        <f>INDEX(Ponderation!$W:$AA,MATCH(Analyse!L$8,Ponderation!$W:$W,0),MATCH(Analyse!$B$5,Ponderation!$W$2:$AA$2,0))*INDEX(DataBase!$1:$1048576,MATCH(Analyse!$F150,DataBase!$G:$G,0),MATCH(Analyse!L$8,DataBase!$4:$4,0))</f>
        <v>30</v>
      </c>
      <c r="M150" s="19">
        <f>INDEX(Ponderation!$W:$AA,MATCH(Analyse!M$8,Ponderation!$W:$W,0),MATCH(Analyse!$B$5,Ponderation!$W$2:$AA$2,0))*INDEX(DataBase!$1:$1048576,MATCH(Analyse!$F150,DataBase!$G:$G,0),MATCH(Analyse!M$8,DataBase!$4:$4,0))</f>
        <v>0</v>
      </c>
      <c r="N150" s="19">
        <f>INDEX(Ponderation!$W:$AA,MATCH(Analyse!N$8,Ponderation!$W:$W,0),MATCH(Analyse!$B$5,Ponderation!$W$2:$AA$2,0))*INDEX(DataBase!$1:$1048576,MATCH(Analyse!$F150,DataBase!$G:$G,0),MATCH(Analyse!N$8,DataBase!$4:$4,0))</f>
        <v>0</v>
      </c>
      <c r="O150" s="19">
        <f>INDEX(Ponderation!$W:$AA,MATCH(Analyse!O$8,Ponderation!$W:$W,0),MATCH(Analyse!$B$5,Ponderation!$W$2:$AA$2,0))*INDEX(DataBase!$1:$1048576,MATCH(Analyse!$F150,DataBase!$G:$G,0),MATCH(Analyse!O$8,DataBase!$4:$4,0))</f>
        <v>30</v>
      </c>
      <c r="P150" s="19">
        <f>INDEX(Ponderation!$W:$AA,MATCH(Analyse!P$8,Ponderation!$W:$W,0),MATCH(Analyse!$B$5,Ponderation!$W$2:$AA$2,0))*INDEX(DataBase!$1:$1048576,MATCH(Analyse!$F150,DataBase!$G:$G,0),MATCH(Analyse!P$8,DataBase!$4:$4,0))</f>
        <v>0</v>
      </c>
      <c r="Q150" s="19">
        <f>INDEX(Ponderation!$W:$AA,MATCH(Analyse!Q$8,Ponderation!$W:$W,0),MATCH(Analyse!$B$5,Ponderation!$W$2:$AA$2,0))*INDEX(DataBase!$1:$1048576,MATCH(Analyse!$F150,DataBase!$G:$G,0),MATCH(Analyse!Q$8,DataBase!$4:$4,0))</f>
        <v>0</v>
      </c>
      <c r="R150" s="19">
        <f>INDEX(Ponderation!$W:$AA,MATCH(Analyse!R$8,Ponderation!$W:$W,0),MATCH(Analyse!$B$5,Ponderation!$W$2:$AA$2,0))*INDEX(DataBase!$1:$1048576,MATCH(Analyse!$F150,DataBase!$G:$G,0),MATCH(Analyse!R$8,DataBase!$4:$4,0))</f>
        <v>30</v>
      </c>
      <c r="S150" s="19">
        <f>INDEX(Ponderation!$W:$AA,MATCH(Analyse!S$8,Ponderation!$W:$W,0),MATCH(Analyse!$B$5,Ponderation!$W$2:$AA$2,0))*INDEX(DataBase!$1:$1048576,MATCH(Analyse!$F150,DataBase!$G:$G,0),MATCH(Analyse!S$8,DataBase!$4:$4,0))</f>
        <v>0</v>
      </c>
      <c r="T150" s="19">
        <f>INDEX(Ponderation!$W:$AA,MATCH(Analyse!T$8,Ponderation!$W:$W,0),MATCH(Analyse!$B$5,Ponderation!$W$2:$AA$2,0))*INDEX(DataBase!$1:$1048576,MATCH(Analyse!$F150,DataBase!$G:$G,0),MATCH(Analyse!T$8,DataBase!$4:$4,0))</f>
        <v>0</v>
      </c>
      <c r="U150" s="19">
        <f>INDEX(Ponderation!$W:$AA,MATCH(Analyse!U$8,Ponderation!$W:$W,0),MATCH(Analyse!$B$5,Ponderation!$W$2:$AA$2,0))*INDEX(DataBase!$1:$1048576,MATCH(Analyse!$F150,DataBase!$G:$G,0),MATCH(Analyse!U$8,DataBase!$4:$4,0))</f>
        <v>30</v>
      </c>
      <c r="V150" s="19">
        <f>INDEX(Ponderation!$W:$AA,MATCH(Analyse!V$8,Ponderation!$W:$W,0),MATCH(Analyse!$B$5,Ponderation!$W$2:$AA$2,0))*INDEX(DataBase!$1:$1048576,MATCH(Analyse!$F150,DataBase!$G:$G,0),MATCH(Analyse!V$8,DataBase!$4:$4,0))</f>
        <v>0</v>
      </c>
      <c r="W150" s="19">
        <f>INDEX(Ponderation!$W:$AA,MATCH(Analyse!W$8,Ponderation!$W:$W,0),MATCH(Analyse!$B$5,Ponderation!$W$2:$AA$2,0))*INDEX(DataBase!$1:$1048576,MATCH(Analyse!$F150,DataBase!$G:$G,0),MATCH(Analyse!W$8,DataBase!$4:$4,0))</f>
        <v>0</v>
      </c>
      <c r="X150" s="19">
        <f>INDEX(Ponderation!$W:$AA,MATCH(Analyse!X$8,Ponderation!$W:$W,0),MATCH(Analyse!$B$5,Ponderation!$W$2:$AA$2,0))*INDEX(DataBase!$1:$1048576,MATCH(Analyse!$F150,DataBase!$G:$G,0),MATCH(Analyse!X$8,DataBase!$4:$4,0))</f>
        <v>10</v>
      </c>
      <c r="Y150" s="19">
        <f>INDEX(Ponderation!$W:$AA,MATCH(Analyse!Y$8,Ponderation!$W:$W,0),MATCH(Analyse!$B$5,Ponderation!$W$2:$AA$2,0))*INDEX(DataBase!$1:$1048576,MATCH(Analyse!$F150,DataBase!$G:$G,0),MATCH(Analyse!Y$8,DataBase!$4:$4,0))</f>
        <v>10</v>
      </c>
      <c r="Z150" s="19">
        <f>INDEX(Ponderation!$W:$AA,MATCH(Analyse!Z$8,Ponderation!$W:$W,0),MATCH(Analyse!$B$5,Ponderation!$W$2:$AA$2,0))*INDEX(DataBase!$1:$1048576,MATCH(Analyse!$F150,DataBase!$G:$G,0),MATCH(Analyse!Z$8,DataBase!$4:$4,0))</f>
        <v>10</v>
      </c>
      <c r="AA150" s="19">
        <f>INDEX(Ponderation!$W:$AA,MATCH(Analyse!AA$8,Ponderation!$W:$W,0),MATCH(Analyse!$B$5,Ponderation!$W$2:$AA$2,0))*INDEX(DataBase!$1:$1048576,MATCH(Analyse!$F150,DataBase!$G:$G,0),MATCH(Analyse!AA$8,DataBase!$4:$4,0))</f>
        <v>10</v>
      </c>
      <c r="AB150" s="19">
        <f>INDEX(Ponderation!$W:$AA,MATCH(Analyse!AB$8,Ponderation!$W:$W,0),MATCH(Analyse!$B$5,Ponderation!$W$2:$AA$2,0))*INDEX(DataBase!$1:$1048576,MATCH(Analyse!$F150,DataBase!$G:$G,0),MATCH(Analyse!AB$8,DataBase!$4:$4,0))</f>
        <v>0</v>
      </c>
      <c r="AC150" s="19">
        <f>INDEX(Ponderation!$W:$AA,MATCH(Analyse!AC$8,Ponderation!$W:$W,0),MATCH(Analyse!$B$5,Ponderation!$W$2:$AA$2,0))*INDEX(DataBase!$1:$1048576,MATCH(Analyse!$F150,DataBase!$G:$G,0),MATCH(Analyse!AC$8,DataBase!$4:$4,0))</f>
        <v>0</v>
      </c>
      <c r="AD150" s="19">
        <f>INDEX(Ponderation!$W:$AA,MATCH(Analyse!AD$8,Ponderation!$W:$W,0),MATCH(Analyse!$B$5,Ponderation!$W$2:$AA$2,0))*INDEX(DataBase!$1:$1048576,MATCH(Analyse!$F150,DataBase!$G:$G,0),MATCH(Analyse!AD$8,DataBase!$4:$4,0))</f>
        <v>30</v>
      </c>
      <c r="AE150" s="19">
        <f>INDEX(Ponderation!$W:$AA,MATCH(Analyse!AE$8,Ponderation!$W:$W,0),MATCH(Analyse!$B$5,Ponderation!$W$2:$AA$2,0))*INDEX(DataBase!$1:$1048576,MATCH(Analyse!$F150,DataBase!$G:$G,0),MATCH(Analyse!AE$8,DataBase!$4:$4,0))</f>
        <v>30</v>
      </c>
      <c r="AF150" s="19">
        <f>INDEX(Ponderation!$W:$AA,MATCH(Analyse!AF$8,Ponderation!$W:$W,0),MATCH(Analyse!$B$5,Ponderation!$W$2:$AA$2,0))*INDEX(DataBase!$1:$1048576,MATCH(Analyse!$F150,DataBase!$G:$G,0),MATCH(Analyse!AF$8,DataBase!$4:$4,0))</f>
        <v>30</v>
      </c>
      <c r="AG150" s="19">
        <f>INDEX(Ponderation!$W:$AA,MATCH(Analyse!AG$8,Ponderation!$W:$W,0),MATCH(Analyse!$B$5,Ponderation!$W$2:$AA$2,0))*INDEX(DataBase!$1:$1048576,MATCH(Analyse!$F150,DataBase!$G:$G,0),MATCH(Analyse!AG$8,DataBase!$4:$4,0))</f>
        <v>0</v>
      </c>
      <c r="AH150" s="19">
        <f>INDEX(Ponderation!$W:$AA,MATCH(Analyse!AH$8,Ponderation!$W:$W,0),MATCH(Analyse!$B$5,Ponderation!$W$2:$AA$2,0))*INDEX(DataBase!$1:$1048576,MATCH(Analyse!$F150,DataBase!$G:$G,0),MATCH(Analyse!AH$8,DataBase!$4:$4,0))</f>
        <v>0</v>
      </c>
      <c r="AI150" s="19">
        <f>INDEX(Ponderation!$W:$AA,MATCH(Analyse!AI$8,Ponderation!$W:$W,0),MATCH(Analyse!$B$5,Ponderation!$W$2:$AA$2,0))*INDEX(DataBase!$1:$1048576,MATCH(Analyse!$F150,DataBase!$G:$G,0),MATCH(Analyse!AI$8,DataBase!$4:$4,0))</f>
        <v>10</v>
      </c>
      <c r="AJ150" s="19">
        <f>INDEX(Ponderation!$W:$AA,MATCH(Analyse!AJ$8,Ponderation!$W:$W,0),MATCH(Analyse!$B$5,Ponderation!$W$2:$AA$2,0))*INDEX(DataBase!$1:$1048576,MATCH(Analyse!$F150,DataBase!$G:$G,0),MATCH(Analyse!AJ$8,DataBase!$4:$4,0))</f>
        <v>0</v>
      </c>
      <c r="AK150" s="19">
        <f>INDEX(Ponderation!$W:$AA,MATCH(Analyse!AK$8,Ponderation!$W:$W,0),MATCH(Analyse!$B$5,Ponderation!$W$2:$AA$2,0))*INDEX(DataBase!$1:$1048576,MATCH(Analyse!$F150,DataBase!$G:$G,0),MATCH(Analyse!AK$8,DataBase!$4:$4,0))</f>
        <v>30</v>
      </c>
      <c r="AL150" s="19">
        <f>INDEX(Ponderation!$W:$AA,MATCH(Analyse!AL$8,Ponderation!$W:$W,0),MATCH(Analyse!$B$5,Ponderation!$W$2:$AA$2,0))*INDEX(DataBase!$1:$1048576,MATCH(Analyse!$F150,DataBase!$G:$G,0),MATCH(Analyse!AL$8,DataBase!$4:$4,0))</f>
        <v>0</v>
      </c>
      <c r="AM150" s="19">
        <f>INDEX(Ponderation!$W:$AA,MATCH(Analyse!AM$8,Ponderation!$W:$W,0),MATCH(Analyse!$B$5,Ponderation!$W$2:$AA$2,0))*INDEX(DataBase!$1:$1048576,MATCH(Analyse!$F150,DataBase!$G:$G,0),MATCH(Analyse!AM$8,DataBase!$4:$4,0))</f>
        <v>20</v>
      </c>
      <c r="AN150" s="19">
        <f>INDEX(Ponderation!$W:$AA,MATCH(Analyse!AN$8,Ponderation!$W:$W,0),MATCH(Analyse!$B$5,Ponderation!$W$2:$AA$2,0))*INDEX(DataBase!$1:$1048576,MATCH(Analyse!$F150,DataBase!$G:$G,0),MATCH(Analyse!AN$8,DataBase!$4:$4,0))</f>
        <v>0</v>
      </c>
      <c r="AO150" s="19">
        <f>INDEX(Ponderation!$W:$AA,MATCH(Analyse!AO$8,Ponderation!$W:$W,0),MATCH(Analyse!$B$5,Ponderation!$W$2:$AA$2,0))*INDEX(DataBase!$1:$1048576,MATCH(Analyse!$F150,DataBase!$G:$G,0),MATCH(Analyse!AO$8,DataBase!$4:$4,0))</f>
        <v>0</v>
      </c>
      <c r="AP150" s="19">
        <f>INDEX(Ponderation!$W:$AA,MATCH(Analyse!AP$8,Ponderation!$W:$W,0),MATCH(Analyse!$B$5,Ponderation!$W$2:$AA$2,0))*INDEX(DataBase!$1:$1048576,MATCH(Analyse!$F150,DataBase!$G:$G,0),MATCH(Analyse!AP$8,DataBase!$4:$4,0))</f>
        <v>10</v>
      </c>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c r="JL150" s="1"/>
      <c r="JM150" s="1"/>
      <c r="JN150" s="1"/>
      <c r="JO150" s="1"/>
      <c r="JP150" s="1"/>
      <c r="JQ150" s="1"/>
      <c r="JR150" s="1"/>
      <c r="JS150" s="1"/>
      <c r="JT150" s="1"/>
      <c r="JU150" s="1"/>
      <c r="JV150" s="1"/>
      <c r="JW150" s="1"/>
      <c r="JX150" s="1"/>
      <c r="JY150" s="1"/>
      <c r="JZ150" s="1"/>
      <c r="KA150" s="1"/>
      <c r="KB150" s="1"/>
      <c r="KC150" s="1"/>
      <c r="KD150" s="1"/>
      <c r="KE150" s="1"/>
      <c r="KF150" s="1"/>
      <c r="KG150" s="1"/>
      <c r="KH150" s="1"/>
      <c r="KI150" s="1"/>
      <c r="KJ150" s="1"/>
      <c r="KK150" s="1"/>
      <c r="KL150" s="1"/>
      <c r="KM150" s="1"/>
      <c r="KN150" s="1"/>
      <c r="KO150" s="1"/>
      <c r="KP150" s="1"/>
      <c r="KQ150" s="1"/>
      <c r="KR150" s="1"/>
      <c r="KS150" s="1"/>
      <c r="KT150" s="1"/>
      <c r="KU150" s="1"/>
      <c r="KV150" s="1"/>
      <c r="KW150" s="1"/>
      <c r="KX150" s="1"/>
      <c r="KY150" s="1"/>
      <c r="KZ150" s="1"/>
      <c r="LA150" s="1"/>
      <c r="LB150" s="1"/>
      <c r="LC150" s="1"/>
      <c r="LD150" s="1"/>
      <c r="LE150" s="1"/>
      <c r="LF150" s="1"/>
      <c r="LG150" s="1"/>
      <c r="LH150" s="1"/>
      <c r="LI150" s="1"/>
      <c r="LJ150" s="1"/>
      <c r="LK150" s="1"/>
      <c r="LL150" s="1"/>
      <c r="LM150" s="1"/>
      <c r="LN150" s="1"/>
      <c r="LO150" s="1"/>
      <c r="LP150" s="1"/>
      <c r="LQ150" s="1"/>
      <c r="LR150" s="1"/>
      <c r="LS150" s="1"/>
      <c r="LT150" s="1"/>
      <c r="LU150" s="1"/>
      <c r="LV150" s="1"/>
      <c r="LW150" s="1"/>
      <c r="LX150" s="1"/>
      <c r="LY150" s="1"/>
      <c r="LZ150" s="1"/>
      <c r="MA150" s="1"/>
      <c r="MB150" s="1"/>
      <c r="MC150" s="1"/>
      <c r="MD150" s="1"/>
      <c r="ME150" s="1"/>
      <c r="MF150" s="1"/>
      <c r="MG150" s="1"/>
      <c r="MH150" s="1"/>
      <c r="MI150" s="1"/>
      <c r="MJ150" s="1"/>
      <c r="MK150" s="1"/>
      <c r="ML150" s="1"/>
      <c r="MM150" s="1"/>
      <c r="MN150" s="1"/>
      <c r="MO150" s="1"/>
      <c r="MP150" s="1"/>
      <c r="MQ150" s="1"/>
      <c r="MR150" s="1"/>
      <c r="MS150" s="1"/>
      <c r="MT150" s="1"/>
      <c r="MU150" s="1"/>
      <c r="MV150" s="1"/>
      <c r="MW150" s="1"/>
      <c r="MX150" s="1"/>
      <c r="MY150" s="1"/>
      <c r="MZ150" s="1"/>
      <c r="NA150" s="1"/>
      <c r="NB150" s="1"/>
      <c r="NC150" s="1"/>
      <c r="ND150" s="1"/>
      <c r="NE150" s="1"/>
      <c r="NF150" s="1"/>
      <c r="NG150" s="1"/>
      <c r="NH150" s="1"/>
      <c r="NI150" s="1"/>
      <c r="NJ150" s="1"/>
      <c r="NK150" s="1"/>
      <c r="NL150" s="1"/>
      <c r="NM150" s="1"/>
      <c r="NN150" s="1"/>
      <c r="NO150" s="1"/>
      <c r="NP150" s="1"/>
      <c r="NQ150" s="1"/>
      <c r="NR150" s="1"/>
      <c r="NS150" s="1"/>
      <c r="NT150" s="1"/>
      <c r="NU150" s="1"/>
      <c r="NV150" s="1"/>
      <c r="NW150" s="1"/>
      <c r="NX150" s="1"/>
      <c r="NY150" s="1"/>
      <c r="NZ150" s="1"/>
      <c r="OA150" s="1"/>
      <c r="OB150" s="1"/>
      <c r="OC150" s="1"/>
      <c r="OD150" s="1"/>
      <c r="OE150" s="1"/>
      <c r="OF150" s="1"/>
      <c r="OG150" s="1"/>
      <c r="OH150" s="1"/>
      <c r="OI150" s="1"/>
      <c r="OJ150" s="1"/>
      <c r="OK150" s="1"/>
      <c r="OL150" s="1"/>
      <c r="OM150" s="1"/>
      <c r="ON150" s="1"/>
      <c r="OO150" s="1"/>
      <c r="OP150" s="1"/>
      <c r="OQ150" s="1"/>
      <c r="OR150" s="1"/>
      <c r="OS150" s="1"/>
      <c r="OT150" s="1"/>
      <c r="OU150" s="1"/>
      <c r="OV150" s="1"/>
      <c r="OW150" s="1"/>
      <c r="OX150" s="1"/>
      <c r="OY150" s="1"/>
      <c r="OZ150" s="1"/>
      <c r="PA150" s="1"/>
      <c r="PB150" s="1"/>
      <c r="PC150" s="1"/>
      <c r="PD150" s="1"/>
      <c r="PE150" s="1"/>
      <c r="PF150" s="1"/>
      <c r="PG150" s="1"/>
      <c r="PH150" s="1"/>
      <c r="PI150" s="1"/>
      <c r="PJ150" s="1"/>
      <c r="PK150" s="1"/>
      <c r="PL150" s="1"/>
      <c r="PM150" s="1"/>
      <c r="PN150" s="1"/>
      <c r="PO150" s="1"/>
      <c r="PP150" s="1"/>
      <c r="PQ150" s="1"/>
      <c r="PR150" s="1"/>
      <c r="PS150" s="1"/>
      <c r="PT150" s="1"/>
      <c r="PU150" s="1"/>
      <c r="PV150" s="1"/>
      <c r="PW150" s="1"/>
      <c r="PX150" s="1"/>
      <c r="PY150" s="1"/>
      <c r="PZ150" s="1"/>
      <c r="QA150" s="1"/>
      <c r="QB150" s="1"/>
      <c r="QC150" s="1"/>
      <c r="QD150" s="1"/>
      <c r="QE150" s="1"/>
      <c r="QF150" s="1"/>
      <c r="QG150" s="1"/>
      <c r="QH150" s="1"/>
      <c r="QI150" s="1"/>
      <c r="QJ150" s="1"/>
      <c r="QK150" s="1"/>
      <c r="QL150" s="1"/>
      <c r="QM150" s="1"/>
      <c r="QN150" s="1"/>
      <c r="QO150" s="1"/>
      <c r="QP150" s="1"/>
      <c r="QQ150" s="1"/>
      <c r="QR150" s="1"/>
      <c r="QS150" s="1"/>
      <c r="QT150" s="1"/>
      <c r="QU150" s="1"/>
      <c r="QV150" s="1"/>
      <c r="QW150" s="1"/>
      <c r="QX150" s="1"/>
      <c r="QY150" s="1"/>
      <c r="QZ150" s="1"/>
      <c r="RA150" s="1"/>
      <c r="RB150" s="1"/>
      <c r="RC150" s="1"/>
      <c r="RD150" s="1"/>
      <c r="RE150" s="1"/>
      <c r="RF150" s="1"/>
      <c r="RG150" s="1"/>
      <c r="RH150" s="1"/>
      <c r="RI150" s="1"/>
      <c r="RJ150" s="1"/>
      <c r="RK150" s="1"/>
      <c r="RL150" s="1"/>
      <c r="RM150" s="1"/>
      <c r="RN150" s="1"/>
      <c r="RO150" s="1"/>
      <c r="RP150" s="1"/>
      <c r="RQ150" s="1"/>
      <c r="RR150" s="1"/>
      <c r="RS150" s="1"/>
      <c r="RT150" s="1"/>
      <c r="RU150" s="1"/>
      <c r="RV150" s="1"/>
      <c r="RW150" s="1"/>
      <c r="RX150" s="1"/>
      <c r="RY150" s="1"/>
      <c r="RZ150" s="1"/>
      <c r="SA150" s="1"/>
      <c r="SB150" s="1"/>
      <c r="SC150" s="1"/>
      <c r="SD150" s="1"/>
      <c r="SE150" s="1"/>
      <c r="SF150" s="1"/>
      <c r="SG150" s="1"/>
      <c r="SH150" s="1"/>
      <c r="SI150" s="1"/>
      <c r="SJ150" s="1"/>
      <c r="SK150" s="1"/>
      <c r="SL150" s="1"/>
      <c r="SM150" s="1"/>
      <c r="SN150" s="1"/>
      <c r="SO150" s="1"/>
      <c r="SP150" s="1"/>
      <c r="SQ150" s="1"/>
      <c r="SR150" s="1"/>
      <c r="SS150" s="1"/>
      <c r="ST150" s="1"/>
      <c r="SU150" s="1"/>
      <c r="SV150" s="1"/>
      <c r="SW150" s="1"/>
      <c r="SX150" s="1"/>
      <c r="SY150" s="1"/>
      <c r="SZ150" s="1"/>
      <c r="TA150" s="1"/>
      <c r="TB150" s="1"/>
      <c r="TC150" s="1"/>
      <c r="TD150" s="1"/>
      <c r="TE150" s="1"/>
      <c r="TF150" s="1"/>
      <c r="TG150" s="1"/>
      <c r="TH150" s="1"/>
      <c r="TI150" s="1"/>
      <c r="TJ150" s="1"/>
      <c r="TK150" s="1"/>
      <c r="TL150" s="1"/>
      <c r="TM150" s="1"/>
      <c r="TN150" s="1"/>
      <c r="TO150" s="1"/>
      <c r="TP150" s="1"/>
      <c r="TQ150" s="1"/>
      <c r="TR150" s="1"/>
      <c r="TS150" s="1"/>
      <c r="TT150" s="1"/>
      <c r="TU150" s="1"/>
      <c r="TV150" s="1"/>
      <c r="TW150" s="1"/>
      <c r="TX150" s="1"/>
      <c r="TY150" s="1"/>
      <c r="TZ150" s="1"/>
      <c r="UA150" s="1"/>
      <c r="UB150" s="1"/>
      <c r="UC150" s="1"/>
      <c r="UD150" s="1"/>
      <c r="UE150" s="1"/>
      <c r="UF150" s="1"/>
      <c r="UG150" s="1"/>
      <c r="UH150" s="1"/>
      <c r="UI150" s="1"/>
      <c r="UJ150" s="1"/>
      <c r="UK150" s="1"/>
      <c r="UL150" s="1"/>
      <c r="UM150" s="1"/>
      <c r="UN150" s="1"/>
      <c r="UO150" s="1"/>
      <c r="UP150" s="1"/>
      <c r="UQ150" s="1"/>
      <c r="UR150" s="1"/>
      <c r="US150" s="1"/>
      <c r="UT150" s="1"/>
      <c r="UU150" s="1"/>
      <c r="UV150" s="1"/>
      <c r="UW150" s="1"/>
      <c r="UX150" s="1"/>
      <c r="UY150" s="1"/>
      <c r="UZ150" s="1"/>
      <c r="VA150" s="1"/>
      <c r="VB150" s="1"/>
      <c r="VC150" s="1"/>
      <c r="VD150" s="1"/>
      <c r="VE150" s="1"/>
      <c r="VF150" s="1"/>
      <c r="VG150" s="1"/>
      <c r="VH150" s="1"/>
      <c r="VI150" s="1"/>
      <c r="VJ150" s="1"/>
      <c r="VK150" s="1"/>
      <c r="VL150" s="1"/>
      <c r="VM150" s="1"/>
      <c r="VN150" s="1"/>
      <c r="VO150" s="1"/>
      <c r="VP150" s="1"/>
      <c r="VQ150" s="1"/>
      <c r="VR150" s="1"/>
      <c r="VS150" s="1"/>
      <c r="VT150" s="1"/>
      <c r="VU150" s="1"/>
      <c r="VV150" s="1"/>
      <c r="VW150" s="1"/>
      <c r="VX150" s="1"/>
      <c r="VY150" s="1"/>
      <c r="VZ150" s="1"/>
      <c r="WA150" s="1"/>
      <c r="WB150" s="1"/>
      <c r="WC150" s="1"/>
      <c r="WD150" s="1"/>
      <c r="WE150" s="1"/>
      <c r="WF150" s="1"/>
      <c r="WG150" s="1"/>
      <c r="WH150" s="1"/>
      <c r="WI150" s="1"/>
      <c r="WJ150" s="1"/>
      <c r="WK150" s="1"/>
      <c r="WL150" s="1"/>
      <c r="WM150" s="1"/>
      <c r="WN150" s="1"/>
      <c r="WO150" s="1"/>
      <c r="WP150" s="1"/>
      <c r="WQ150" s="1"/>
      <c r="WR150" s="1"/>
      <c r="WS150" s="1"/>
      <c r="WT150" s="1"/>
      <c r="WU150" s="1"/>
      <c r="WV150" s="1"/>
      <c r="WW150" s="1"/>
      <c r="WX150" s="1"/>
      <c r="WY150" s="1"/>
      <c r="WZ150" s="1"/>
      <c r="XA150" s="1"/>
      <c r="XB150" s="1"/>
      <c r="XC150" s="1"/>
      <c r="XD150" s="1"/>
      <c r="XE150" s="1"/>
      <c r="XF150" s="1"/>
      <c r="XG150" s="1"/>
      <c r="XH150" s="1"/>
      <c r="XI150" s="1"/>
      <c r="XJ150" s="1"/>
      <c r="XK150" s="1"/>
      <c r="XL150" s="1"/>
      <c r="XM150" s="1"/>
      <c r="XN150" s="1"/>
      <c r="XO150" s="1"/>
      <c r="XP150" s="1"/>
      <c r="XQ150" s="1"/>
      <c r="XR150" s="1"/>
      <c r="XS150" s="1"/>
      <c r="XT150" s="1"/>
      <c r="XU150" s="1"/>
      <c r="XV150" s="1"/>
      <c r="XW150" s="1"/>
      <c r="XX150" s="1"/>
      <c r="XY150" s="1"/>
      <c r="XZ150" s="1"/>
      <c r="YA150" s="1"/>
      <c r="YB150" s="1"/>
      <c r="YC150" s="1"/>
      <c r="YD150" s="1"/>
      <c r="YE150" s="1"/>
      <c r="YF150" s="1"/>
      <c r="YG150" s="1"/>
      <c r="YH150" s="1"/>
      <c r="YI150" s="1"/>
      <c r="YJ150" s="1"/>
      <c r="YK150" s="1"/>
      <c r="YL150" s="1"/>
      <c r="YM150" s="1"/>
      <c r="YN150" s="1"/>
      <c r="YO150" s="1"/>
      <c r="YP150" s="1"/>
      <c r="YQ150" s="1"/>
      <c r="YR150" s="1"/>
      <c r="YS150" s="1"/>
      <c r="YT150" s="1"/>
      <c r="YU150" s="1"/>
      <c r="YV150" s="1"/>
      <c r="YW150" s="1"/>
      <c r="YX150" s="1"/>
      <c r="YY150" s="1"/>
      <c r="YZ150" s="1"/>
      <c r="ZA150" s="1"/>
      <c r="ZB150" s="1"/>
      <c r="ZC150" s="1"/>
      <c r="ZD150" s="1"/>
      <c r="ZE150" s="1"/>
      <c r="ZF150" s="1"/>
      <c r="ZG150" s="1"/>
      <c r="ZH150" s="1"/>
      <c r="ZI150" s="1"/>
      <c r="ZJ150" s="1"/>
      <c r="ZK150" s="1"/>
      <c r="ZL150" s="1"/>
      <c r="ZM150" s="1"/>
      <c r="ZN150" s="1"/>
      <c r="ZO150" s="1"/>
      <c r="ZP150" s="1"/>
      <c r="ZQ150" s="1"/>
      <c r="ZR150" s="1"/>
      <c r="ZS150" s="1"/>
      <c r="ZT150" s="1"/>
      <c r="ZU150" s="1"/>
      <c r="ZV150" s="1"/>
      <c r="ZW150" s="1"/>
      <c r="ZX150" s="1"/>
      <c r="ZY150" s="1"/>
      <c r="ZZ150" s="1"/>
      <c r="AAA150" s="1"/>
      <c r="AAB150" s="1"/>
      <c r="AAC150" s="1"/>
      <c r="AAD150" s="1"/>
      <c r="AAE150" s="1"/>
      <c r="AAF150" s="1"/>
      <c r="AAG150" s="1"/>
      <c r="AAH150" s="1"/>
      <c r="AAI150" s="1"/>
      <c r="AAJ150" s="1"/>
      <c r="AAK150" s="1"/>
      <c r="AAL150" s="1"/>
      <c r="AAM150" s="1"/>
      <c r="AAN150" s="1"/>
      <c r="AAO150" s="1"/>
      <c r="AAP150" s="1"/>
      <c r="AAQ150" s="1"/>
      <c r="AAR150" s="1"/>
      <c r="AAS150" s="1"/>
      <c r="AAT150" s="1"/>
      <c r="AAU150" s="1"/>
      <c r="AAV150" s="1"/>
      <c r="AAW150" s="1"/>
      <c r="AAX150" s="1"/>
      <c r="AAY150" s="1"/>
      <c r="AAZ150" s="1"/>
      <c r="ABA150" s="1"/>
      <c r="ABB150" s="1"/>
      <c r="ABC150" s="1"/>
      <c r="ABD150" s="1"/>
      <c r="ABE150" s="1"/>
      <c r="ABF150" s="1"/>
      <c r="ABG150" s="1"/>
      <c r="ABH150" s="1"/>
      <c r="ABI150" s="1"/>
      <c r="ABJ150" s="1"/>
      <c r="ABK150" s="1"/>
      <c r="ABL150" s="1"/>
      <c r="ABM150" s="1"/>
      <c r="ABN150" s="1"/>
      <c r="ABO150" s="1"/>
      <c r="ABP150" s="1"/>
      <c r="ABQ150" s="1"/>
      <c r="ABR150" s="1"/>
      <c r="ABS150" s="1"/>
      <c r="ABT150" s="1"/>
      <c r="ABU150" s="1"/>
      <c r="ABV150" s="1"/>
      <c r="ABW150" s="1"/>
      <c r="ABX150" s="1"/>
      <c r="ABY150" s="1"/>
      <c r="ABZ150" s="1"/>
      <c r="ACA150" s="1"/>
      <c r="ACB150" s="1"/>
      <c r="ACC150" s="1"/>
      <c r="ACD150" s="1"/>
      <c r="ACE150" s="1"/>
      <c r="ACF150" s="1"/>
      <c r="ACG150" s="1"/>
      <c r="ACH150" s="1"/>
      <c r="ACI150" s="1"/>
      <c r="ACJ150" s="1"/>
      <c r="ACK150" s="1"/>
      <c r="ACL150" s="1"/>
      <c r="ACM150" s="1"/>
      <c r="ACN150" s="1"/>
      <c r="ACO150" s="1"/>
      <c r="ACP150" s="1"/>
      <c r="ACQ150" s="1"/>
      <c r="ACR150" s="1"/>
      <c r="ACS150" s="1"/>
      <c r="ACT150" s="1"/>
      <c r="ACU150" s="1"/>
      <c r="ACV150" s="1"/>
      <c r="ACW150" s="1"/>
      <c r="ACX150" s="1"/>
      <c r="ACY150" s="1"/>
      <c r="ACZ150" s="1"/>
      <c r="ADA150" s="1"/>
      <c r="ADB150" s="1"/>
      <c r="ADC150" s="1"/>
      <c r="ADD150" s="1"/>
      <c r="ADE150" s="1"/>
      <c r="ADF150" s="1"/>
      <c r="ADG150" s="1"/>
      <c r="ADH150" s="1"/>
      <c r="ADI150" s="1"/>
      <c r="ADJ150" s="1"/>
      <c r="ADK150" s="1"/>
      <c r="ADL150" s="1"/>
      <c r="ADM150" s="1"/>
      <c r="ADN150" s="1"/>
      <c r="ADO150" s="1"/>
      <c r="ADP150" s="1"/>
      <c r="ADQ150" s="1"/>
      <c r="ADR150" s="1"/>
      <c r="ADS150" s="1"/>
      <c r="ADT150" s="1"/>
      <c r="ADU150" s="1"/>
      <c r="ADV150" s="1"/>
      <c r="ADW150" s="1"/>
      <c r="ADX150" s="1"/>
      <c r="ADY150" s="1"/>
      <c r="ADZ150" s="1"/>
      <c r="AEA150" s="1"/>
      <c r="AEB150" s="1"/>
      <c r="AEC150" s="1"/>
      <c r="AED150" s="1"/>
      <c r="AEE150" s="1"/>
      <c r="AEF150" s="1"/>
      <c r="AEG150" s="1"/>
      <c r="AEH150" s="1"/>
      <c r="AEI150" s="1"/>
      <c r="AEJ150" s="1"/>
      <c r="AEK150" s="1"/>
      <c r="AEL150" s="1"/>
      <c r="AEM150" s="1"/>
      <c r="AEN150" s="1"/>
      <c r="AEO150" s="1"/>
      <c r="AEP150" s="1"/>
      <c r="AEQ150" s="1"/>
      <c r="AER150" s="1"/>
      <c r="AES150" s="1"/>
      <c r="AET150" s="1"/>
      <c r="AEU150" s="1"/>
      <c r="AEV150" s="1"/>
      <c r="AEW150" s="1"/>
      <c r="AEX150" s="1"/>
      <c r="AEY150" s="1"/>
      <c r="AEZ150" s="1"/>
      <c r="AFA150" s="1"/>
      <c r="AFB150" s="1"/>
      <c r="AFC150" s="1"/>
      <c r="AFD150" s="1"/>
      <c r="AFE150" s="1"/>
      <c r="AFF150" s="1"/>
      <c r="AFG150" s="1"/>
      <c r="AFH150" s="1"/>
      <c r="AFI150" s="1"/>
      <c r="AFJ150" s="1"/>
      <c r="AFK150" s="1"/>
      <c r="AFL150" s="1"/>
      <c r="AFM150" s="1"/>
      <c r="AFN150" s="1"/>
      <c r="AFO150" s="1"/>
      <c r="AFP150" s="1"/>
      <c r="AFQ150" s="1"/>
      <c r="AFR150" s="1"/>
      <c r="AFS150" s="1"/>
      <c r="AFT150" s="1"/>
      <c r="AFU150" s="1"/>
      <c r="AFV150" s="1"/>
      <c r="AFW150" s="1"/>
      <c r="AFX150" s="1"/>
      <c r="AFY150" s="1"/>
      <c r="AFZ150" s="1"/>
      <c r="AGA150" s="1"/>
      <c r="AGB150" s="1"/>
      <c r="AGC150" s="1"/>
      <c r="AGD150" s="1"/>
      <c r="AGE150" s="1"/>
      <c r="AGF150" s="1"/>
      <c r="AGG150" s="1"/>
      <c r="AGH150" s="1"/>
      <c r="AGI150" s="1"/>
      <c r="AGJ150" s="1"/>
      <c r="AGK150" s="1"/>
      <c r="AGL150" s="1"/>
      <c r="AGM150" s="1"/>
      <c r="AGN150" s="1"/>
      <c r="AGO150" s="1"/>
      <c r="AGP150" s="1"/>
      <c r="AGQ150" s="1"/>
      <c r="AGR150" s="1"/>
      <c r="AGS150" s="1"/>
      <c r="AGT150" s="1"/>
      <c r="AGU150" s="1"/>
      <c r="AGV150" s="1"/>
      <c r="AGW150" s="1"/>
      <c r="AGX150" s="1"/>
      <c r="AGY150" s="1"/>
      <c r="AGZ150" s="1"/>
      <c r="AHA150" s="1"/>
      <c r="AHB150" s="1"/>
      <c r="AHC150" s="1"/>
      <c r="AHD150" s="1"/>
      <c r="AHE150" s="1"/>
      <c r="AHF150" s="1"/>
      <c r="AHG150" s="1"/>
      <c r="AHH150" s="1"/>
      <c r="AHI150" s="1"/>
      <c r="AHJ150" s="1"/>
      <c r="AHK150" s="1"/>
      <c r="AHL150" s="1"/>
      <c r="AHM150" s="1"/>
      <c r="AHN150" s="1"/>
      <c r="AHO150" s="1"/>
      <c r="AHP150" s="1"/>
      <c r="AHQ150" s="1"/>
      <c r="AHR150" s="1"/>
      <c r="AHS150" s="1"/>
      <c r="AHT150" s="1"/>
      <c r="AHU150" s="1"/>
      <c r="AHV150" s="1"/>
      <c r="AHW150" s="1"/>
      <c r="AHX150" s="1"/>
      <c r="AHY150" s="1"/>
      <c r="AHZ150" s="1"/>
      <c r="AIA150" s="1"/>
      <c r="AIB150" s="1"/>
      <c r="AIC150" s="1"/>
      <c r="AID150" s="1"/>
      <c r="AIE150" s="1"/>
      <c r="AIF150" s="1"/>
      <c r="AIG150" s="1"/>
      <c r="AIH150" s="1"/>
      <c r="AII150" s="1"/>
      <c r="AIJ150" s="1"/>
      <c r="AIK150" s="1"/>
      <c r="AIL150" s="1"/>
      <c r="AIM150" s="1"/>
      <c r="AIN150" s="1"/>
      <c r="AIO150" s="1"/>
      <c r="AIP150" s="1"/>
      <c r="AIQ150" s="1"/>
      <c r="AIR150" s="1"/>
      <c r="AIS150" s="1"/>
      <c r="AIT150" s="1"/>
      <c r="AIU150" s="1"/>
      <c r="AIV150" s="1"/>
      <c r="AIW150" s="1"/>
      <c r="AIX150" s="1"/>
      <c r="AIY150" s="1"/>
      <c r="AIZ150" s="1"/>
      <c r="AJA150" s="1"/>
      <c r="AJB150" s="1"/>
      <c r="AJC150" s="1"/>
      <c r="AJD150" s="1"/>
      <c r="AJE150" s="1"/>
      <c r="AJF150" s="1"/>
      <c r="AJG150" s="1"/>
      <c r="AJH150" s="1"/>
      <c r="AJI150" s="1"/>
      <c r="AJJ150" s="1"/>
      <c r="AJK150" s="1"/>
      <c r="AJL150" s="1"/>
      <c r="AJM150" s="1"/>
      <c r="AJN150" s="1"/>
      <c r="AJO150" s="1"/>
      <c r="AJP150" s="1"/>
      <c r="AJQ150" s="1"/>
      <c r="AJR150" s="1"/>
      <c r="AJS150" s="1"/>
      <c r="AJT150" s="1"/>
      <c r="AJU150" s="1"/>
      <c r="AJV150" s="1"/>
      <c r="AJW150" s="1"/>
      <c r="AJX150" s="1"/>
      <c r="AJY150" s="1"/>
      <c r="AJZ150" s="1"/>
      <c r="AKA150" s="1"/>
      <c r="AKB150" s="1"/>
      <c r="AKC150" s="1"/>
      <c r="AKD150" s="1"/>
      <c r="AKE150" s="1"/>
      <c r="AKF150" s="1"/>
      <c r="AKG150" s="1"/>
      <c r="AKH150" s="1"/>
      <c r="AKI150" s="1"/>
      <c r="AKJ150" s="1"/>
      <c r="AKK150" s="1"/>
      <c r="AKL150" s="1"/>
      <c r="AKM150" s="1"/>
      <c r="AKN150" s="1"/>
      <c r="AKO150" s="1"/>
      <c r="AKP150" s="1"/>
      <c r="AKQ150" s="1"/>
      <c r="AKR150" s="1"/>
      <c r="AKS150" s="1"/>
      <c r="AKT150" s="1"/>
      <c r="AKU150" s="1"/>
      <c r="AKV150" s="1"/>
      <c r="AKW150" s="1"/>
      <c r="AKX150" s="1"/>
      <c r="AKY150" s="1"/>
      <c r="AKZ150" s="1"/>
      <c r="ALA150" s="1"/>
      <c r="ALB150" s="1"/>
      <c r="ALC150" s="1"/>
      <c r="ALD150" s="1"/>
      <c r="ALE150" s="1"/>
      <c r="ALF150" s="1"/>
      <c r="ALG150" s="1"/>
      <c r="ALH150" s="1"/>
      <c r="ALI150" s="1"/>
      <c r="ALJ150" s="1"/>
      <c r="ALK150" s="1"/>
      <c r="ALL150" s="1"/>
      <c r="ALM150" s="1"/>
      <c r="ALN150" s="1"/>
      <c r="ALO150" s="1"/>
      <c r="ALP150" s="1"/>
      <c r="ALQ150" s="1"/>
      <c r="ALR150" s="1"/>
      <c r="ALS150" s="1"/>
      <c r="ALT150" s="1"/>
      <c r="ALU150" s="1"/>
      <c r="ALV150"/>
      <c r="ALW150"/>
      <c r="ALX150"/>
    </row>
    <row r="151" spans="1:1012" ht="28">
      <c r="A151" s="112" t="str">
        <f>DataBase!B147</f>
        <v>Gasterosteus aculeatus</v>
      </c>
      <c r="B151" s="112" t="str">
        <f>DataBase!C147</f>
        <v>Mortalité leucocytaire</v>
      </c>
      <c r="C151" s="112" t="str">
        <f>DataBase!D147</f>
        <v>Continental</v>
      </c>
      <c r="D151" s="112" t="str">
        <f>DataBase!E147</f>
        <v>A. Bado-Niles</v>
      </c>
      <c r="E151" s="112" t="str">
        <f>DataBase!F147</f>
        <v>SEBIO</v>
      </c>
      <c r="F151" s="20" t="str">
        <f t="shared" si="6"/>
        <v>Gasterosteus aculeatus Mortalité leucocytaire</v>
      </c>
      <c r="G151" s="20">
        <f>_xlfn.RANK.EQ(H151,$H$9:$H$997,0)+COUNTIF(H$8:H150,H151)</f>
        <v>25</v>
      </c>
      <c r="H151" s="20">
        <f t="shared" si="5"/>
        <v>330</v>
      </c>
      <c r="I151" s="19">
        <f>INDEX(Ponderation!$W:$AA,MATCH(Analyse!I$8,Ponderation!$W:$W,0),MATCH(Analyse!$B$5,Ponderation!$W$2:$AA$2,0))*INDEX(DataBase!$1:$1048576,MATCH(Analyse!$F151,DataBase!$G:$G,0),MATCH(Analyse!I$8,DataBase!$4:$4,0))</f>
        <v>0</v>
      </c>
      <c r="J151" s="19">
        <f>INDEX(Ponderation!$W:$AA,MATCH(Analyse!J$8,Ponderation!$W:$W,0),MATCH(Analyse!$B$5,Ponderation!$W$2:$AA$2,0))*INDEX(DataBase!$1:$1048576,MATCH(Analyse!$F151,DataBase!$G:$G,0),MATCH(Analyse!J$8,DataBase!$4:$4,0))</f>
        <v>20</v>
      </c>
      <c r="K151" s="19">
        <f>INDEX(Ponderation!$W:$AA,MATCH(Analyse!K$8,Ponderation!$W:$W,0),MATCH(Analyse!$B$5,Ponderation!$W$2:$AA$2,0))*INDEX(DataBase!$1:$1048576,MATCH(Analyse!$F151,DataBase!$G:$G,0),MATCH(Analyse!K$8,DataBase!$4:$4,0))</f>
        <v>0</v>
      </c>
      <c r="L151" s="19">
        <f>INDEX(Ponderation!$W:$AA,MATCH(Analyse!L$8,Ponderation!$W:$W,0),MATCH(Analyse!$B$5,Ponderation!$W$2:$AA$2,0))*INDEX(DataBase!$1:$1048576,MATCH(Analyse!$F151,DataBase!$G:$G,0),MATCH(Analyse!L$8,DataBase!$4:$4,0))</f>
        <v>30</v>
      </c>
      <c r="M151" s="19">
        <f>INDEX(Ponderation!$W:$AA,MATCH(Analyse!M$8,Ponderation!$W:$W,0),MATCH(Analyse!$B$5,Ponderation!$W$2:$AA$2,0))*INDEX(DataBase!$1:$1048576,MATCH(Analyse!$F151,DataBase!$G:$G,0),MATCH(Analyse!M$8,DataBase!$4:$4,0))</f>
        <v>0</v>
      </c>
      <c r="N151" s="19">
        <f>INDEX(Ponderation!$W:$AA,MATCH(Analyse!N$8,Ponderation!$W:$W,0),MATCH(Analyse!$B$5,Ponderation!$W$2:$AA$2,0))*INDEX(DataBase!$1:$1048576,MATCH(Analyse!$F151,DataBase!$G:$G,0),MATCH(Analyse!N$8,DataBase!$4:$4,0))</f>
        <v>0</v>
      </c>
      <c r="O151" s="19">
        <f>INDEX(Ponderation!$W:$AA,MATCH(Analyse!O$8,Ponderation!$W:$W,0),MATCH(Analyse!$B$5,Ponderation!$W$2:$AA$2,0))*INDEX(DataBase!$1:$1048576,MATCH(Analyse!$F151,DataBase!$G:$G,0),MATCH(Analyse!O$8,DataBase!$4:$4,0))</f>
        <v>30</v>
      </c>
      <c r="P151" s="19">
        <f>INDEX(Ponderation!$W:$AA,MATCH(Analyse!P$8,Ponderation!$W:$W,0),MATCH(Analyse!$B$5,Ponderation!$W$2:$AA$2,0))*INDEX(DataBase!$1:$1048576,MATCH(Analyse!$F151,DataBase!$G:$G,0),MATCH(Analyse!P$8,DataBase!$4:$4,0))</f>
        <v>0</v>
      </c>
      <c r="Q151" s="19">
        <f>INDEX(Ponderation!$W:$AA,MATCH(Analyse!Q$8,Ponderation!$W:$W,0),MATCH(Analyse!$B$5,Ponderation!$W$2:$AA$2,0))*INDEX(DataBase!$1:$1048576,MATCH(Analyse!$F151,DataBase!$G:$G,0),MATCH(Analyse!Q$8,DataBase!$4:$4,0))</f>
        <v>0</v>
      </c>
      <c r="R151" s="19">
        <f>INDEX(Ponderation!$W:$AA,MATCH(Analyse!R$8,Ponderation!$W:$W,0),MATCH(Analyse!$B$5,Ponderation!$W$2:$AA$2,0))*INDEX(DataBase!$1:$1048576,MATCH(Analyse!$F151,DataBase!$G:$G,0),MATCH(Analyse!R$8,DataBase!$4:$4,0))</f>
        <v>30</v>
      </c>
      <c r="S151" s="19">
        <f>INDEX(Ponderation!$W:$AA,MATCH(Analyse!S$8,Ponderation!$W:$W,0),MATCH(Analyse!$B$5,Ponderation!$W$2:$AA$2,0))*INDEX(DataBase!$1:$1048576,MATCH(Analyse!$F151,DataBase!$G:$G,0),MATCH(Analyse!S$8,DataBase!$4:$4,0))</f>
        <v>0</v>
      </c>
      <c r="T151" s="19">
        <f>INDEX(Ponderation!$W:$AA,MATCH(Analyse!T$8,Ponderation!$W:$W,0),MATCH(Analyse!$B$5,Ponderation!$W$2:$AA$2,0))*INDEX(DataBase!$1:$1048576,MATCH(Analyse!$F151,DataBase!$G:$G,0),MATCH(Analyse!T$8,DataBase!$4:$4,0))</f>
        <v>0</v>
      </c>
      <c r="U151" s="19">
        <f>INDEX(Ponderation!$W:$AA,MATCH(Analyse!U$8,Ponderation!$W:$W,0),MATCH(Analyse!$B$5,Ponderation!$W$2:$AA$2,0))*INDEX(DataBase!$1:$1048576,MATCH(Analyse!$F151,DataBase!$G:$G,0),MATCH(Analyse!U$8,DataBase!$4:$4,0))</f>
        <v>30</v>
      </c>
      <c r="V151" s="19">
        <f>INDEX(Ponderation!$W:$AA,MATCH(Analyse!V$8,Ponderation!$W:$W,0),MATCH(Analyse!$B$5,Ponderation!$W$2:$AA$2,0))*INDEX(DataBase!$1:$1048576,MATCH(Analyse!$F151,DataBase!$G:$G,0),MATCH(Analyse!V$8,DataBase!$4:$4,0))</f>
        <v>0</v>
      </c>
      <c r="W151" s="19">
        <f>INDEX(Ponderation!$W:$AA,MATCH(Analyse!W$8,Ponderation!$W:$W,0),MATCH(Analyse!$B$5,Ponderation!$W$2:$AA$2,0))*INDEX(DataBase!$1:$1048576,MATCH(Analyse!$F151,DataBase!$G:$G,0),MATCH(Analyse!W$8,DataBase!$4:$4,0))</f>
        <v>0</v>
      </c>
      <c r="X151" s="19">
        <f>INDEX(Ponderation!$W:$AA,MATCH(Analyse!X$8,Ponderation!$W:$W,0),MATCH(Analyse!$B$5,Ponderation!$W$2:$AA$2,0))*INDEX(DataBase!$1:$1048576,MATCH(Analyse!$F151,DataBase!$G:$G,0),MATCH(Analyse!X$8,DataBase!$4:$4,0))</f>
        <v>10</v>
      </c>
      <c r="Y151" s="19">
        <f>INDEX(Ponderation!$W:$AA,MATCH(Analyse!Y$8,Ponderation!$W:$W,0),MATCH(Analyse!$B$5,Ponderation!$W$2:$AA$2,0))*INDEX(DataBase!$1:$1048576,MATCH(Analyse!$F151,DataBase!$G:$G,0),MATCH(Analyse!Y$8,DataBase!$4:$4,0))</f>
        <v>10</v>
      </c>
      <c r="Z151" s="19">
        <f>INDEX(Ponderation!$W:$AA,MATCH(Analyse!Z$8,Ponderation!$W:$W,0),MATCH(Analyse!$B$5,Ponderation!$W$2:$AA$2,0))*INDEX(DataBase!$1:$1048576,MATCH(Analyse!$F151,DataBase!$G:$G,0),MATCH(Analyse!Z$8,DataBase!$4:$4,0))</f>
        <v>10</v>
      </c>
      <c r="AA151" s="19">
        <f>INDEX(Ponderation!$W:$AA,MATCH(Analyse!AA$8,Ponderation!$W:$W,0),MATCH(Analyse!$B$5,Ponderation!$W$2:$AA$2,0))*INDEX(DataBase!$1:$1048576,MATCH(Analyse!$F151,DataBase!$G:$G,0),MATCH(Analyse!AA$8,DataBase!$4:$4,0))</f>
        <v>10</v>
      </c>
      <c r="AB151" s="19">
        <f>INDEX(Ponderation!$W:$AA,MATCH(Analyse!AB$8,Ponderation!$W:$W,0),MATCH(Analyse!$B$5,Ponderation!$W$2:$AA$2,0))*INDEX(DataBase!$1:$1048576,MATCH(Analyse!$F151,DataBase!$G:$G,0),MATCH(Analyse!AB$8,DataBase!$4:$4,0))</f>
        <v>0</v>
      </c>
      <c r="AC151" s="19">
        <f>INDEX(Ponderation!$W:$AA,MATCH(Analyse!AC$8,Ponderation!$W:$W,0),MATCH(Analyse!$B$5,Ponderation!$W$2:$AA$2,0))*INDEX(DataBase!$1:$1048576,MATCH(Analyse!$F151,DataBase!$G:$G,0),MATCH(Analyse!AC$8,DataBase!$4:$4,0))</f>
        <v>0</v>
      </c>
      <c r="AD151" s="19">
        <f>INDEX(Ponderation!$W:$AA,MATCH(Analyse!AD$8,Ponderation!$W:$W,0),MATCH(Analyse!$B$5,Ponderation!$W$2:$AA$2,0))*INDEX(DataBase!$1:$1048576,MATCH(Analyse!$F151,DataBase!$G:$G,0),MATCH(Analyse!AD$8,DataBase!$4:$4,0))</f>
        <v>30</v>
      </c>
      <c r="AE151" s="19">
        <f>INDEX(Ponderation!$W:$AA,MATCH(Analyse!AE$8,Ponderation!$W:$W,0),MATCH(Analyse!$B$5,Ponderation!$W$2:$AA$2,0))*INDEX(DataBase!$1:$1048576,MATCH(Analyse!$F151,DataBase!$G:$G,0),MATCH(Analyse!AE$8,DataBase!$4:$4,0))</f>
        <v>30</v>
      </c>
      <c r="AF151" s="19">
        <f>INDEX(Ponderation!$W:$AA,MATCH(Analyse!AF$8,Ponderation!$W:$W,0),MATCH(Analyse!$B$5,Ponderation!$W$2:$AA$2,0))*INDEX(DataBase!$1:$1048576,MATCH(Analyse!$F151,DataBase!$G:$G,0),MATCH(Analyse!AF$8,DataBase!$4:$4,0))</f>
        <v>30</v>
      </c>
      <c r="AG151" s="19">
        <f>INDEX(Ponderation!$W:$AA,MATCH(Analyse!AG$8,Ponderation!$W:$W,0),MATCH(Analyse!$B$5,Ponderation!$W$2:$AA$2,0))*INDEX(DataBase!$1:$1048576,MATCH(Analyse!$F151,DataBase!$G:$G,0),MATCH(Analyse!AG$8,DataBase!$4:$4,0))</f>
        <v>0</v>
      </c>
      <c r="AH151" s="19">
        <f>INDEX(Ponderation!$W:$AA,MATCH(Analyse!AH$8,Ponderation!$W:$W,0),MATCH(Analyse!$B$5,Ponderation!$W$2:$AA$2,0))*INDEX(DataBase!$1:$1048576,MATCH(Analyse!$F151,DataBase!$G:$G,0),MATCH(Analyse!AH$8,DataBase!$4:$4,0))</f>
        <v>0</v>
      </c>
      <c r="AI151" s="19">
        <f>INDEX(Ponderation!$W:$AA,MATCH(Analyse!AI$8,Ponderation!$W:$W,0),MATCH(Analyse!$B$5,Ponderation!$W$2:$AA$2,0))*INDEX(DataBase!$1:$1048576,MATCH(Analyse!$F151,DataBase!$G:$G,0),MATCH(Analyse!AI$8,DataBase!$4:$4,0))</f>
        <v>10</v>
      </c>
      <c r="AJ151" s="19">
        <f>INDEX(Ponderation!$W:$AA,MATCH(Analyse!AJ$8,Ponderation!$W:$W,0),MATCH(Analyse!$B$5,Ponderation!$W$2:$AA$2,0))*INDEX(DataBase!$1:$1048576,MATCH(Analyse!$F151,DataBase!$G:$G,0),MATCH(Analyse!AJ$8,DataBase!$4:$4,0))</f>
        <v>20</v>
      </c>
      <c r="AK151" s="19">
        <f>INDEX(Ponderation!$W:$AA,MATCH(Analyse!AK$8,Ponderation!$W:$W,0),MATCH(Analyse!$B$5,Ponderation!$W$2:$AA$2,0))*INDEX(DataBase!$1:$1048576,MATCH(Analyse!$F151,DataBase!$G:$G,0),MATCH(Analyse!AK$8,DataBase!$4:$4,0))</f>
        <v>0</v>
      </c>
      <c r="AL151" s="19">
        <f>INDEX(Ponderation!$W:$AA,MATCH(Analyse!AL$8,Ponderation!$W:$W,0),MATCH(Analyse!$B$5,Ponderation!$W$2:$AA$2,0))*INDEX(DataBase!$1:$1048576,MATCH(Analyse!$F151,DataBase!$G:$G,0),MATCH(Analyse!AL$8,DataBase!$4:$4,0))</f>
        <v>0</v>
      </c>
      <c r="AM151" s="19">
        <f>INDEX(Ponderation!$W:$AA,MATCH(Analyse!AM$8,Ponderation!$W:$W,0),MATCH(Analyse!$B$5,Ponderation!$W$2:$AA$2,0))*INDEX(DataBase!$1:$1048576,MATCH(Analyse!$F151,DataBase!$G:$G,0),MATCH(Analyse!AM$8,DataBase!$4:$4,0))</f>
        <v>20</v>
      </c>
      <c r="AN151" s="19">
        <f>INDEX(Ponderation!$W:$AA,MATCH(Analyse!AN$8,Ponderation!$W:$W,0),MATCH(Analyse!$B$5,Ponderation!$W$2:$AA$2,0))*INDEX(DataBase!$1:$1048576,MATCH(Analyse!$F151,DataBase!$G:$G,0),MATCH(Analyse!AN$8,DataBase!$4:$4,0))</f>
        <v>0</v>
      </c>
      <c r="AO151" s="19">
        <f>INDEX(Ponderation!$W:$AA,MATCH(Analyse!AO$8,Ponderation!$W:$W,0),MATCH(Analyse!$B$5,Ponderation!$W$2:$AA$2,0))*INDEX(DataBase!$1:$1048576,MATCH(Analyse!$F151,DataBase!$G:$G,0),MATCH(Analyse!AO$8,DataBase!$4:$4,0))</f>
        <v>0</v>
      </c>
      <c r="AP151" s="19">
        <f>INDEX(Ponderation!$W:$AA,MATCH(Analyse!AP$8,Ponderation!$W:$W,0),MATCH(Analyse!$B$5,Ponderation!$W$2:$AA$2,0))*INDEX(DataBase!$1:$1048576,MATCH(Analyse!$F151,DataBase!$G:$G,0),MATCH(Analyse!AP$8,DataBase!$4:$4,0))</f>
        <v>10</v>
      </c>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c r="JW151" s="1"/>
      <c r="JX151" s="1"/>
      <c r="JY151" s="1"/>
      <c r="JZ151" s="1"/>
      <c r="KA151" s="1"/>
      <c r="KB151" s="1"/>
      <c r="KC151" s="1"/>
      <c r="KD151" s="1"/>
      <c r="KE151" s="1"/>
      <c r="KF151" s="1"/>
      <c r="KG151" s="1"/>
      <c r="KH151" s="1"/>
      <c r="KI151" s="1"/>
      <c r="KJ151" s="1"/>
      <c r="KK151" s="1"/>
      <c r="KL151" s="1"/>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c r="MI151" s="1"/>
      <c r="MJ151" s="1"/>
      <c r="MK151" s="1"/>
      <c r="ML151" s="1"/>
      <c r="MM151" s="1"/>
      <c r="MN151" s="1"/>
      <c r="MO151" s="1"/>
      <c r="MP151" s="1"/>
      <c r="MQ151" s="1"/>
      <c r="MR151" s="1"/>
      <c r="MS151" s="1"/>
      <c r="MT151" s="1"/>
      <c r="MU151" s="1"/>
      <c r="MV151" s="1"/>
      <c r="MW151" s="1"/>
      <c r="MX151" s="1"/>
      <c r="MY151" s="1"/>
      <c r="MZ151" s="1"/>
      <c r="NA151" s="1"/>
      <c r="NB151" s="1"/>
      <c r="NC151" s="1"/>
      <c r="ND151" s="1"/>
      <c r="NE151" s="1"/>
      <c r="NF151" s="1"/>
      <c r="NG151" s="1"/>
      <c r="NH151" s="1"/>
      <c r="NI151" s="1"/>
      <c r="NJ151" s="1"/>
      <c r="NK151" s="1"/>
      <c r="NL151" s="1"/>
      <c r="NM151" s="1"/>
      <c r="NN151" s="1"/>
      <c r="NO151" s="1"/>
      <c r="NP151" s="1"/>
      <c r="NQ151" s="1"/>
      <c r="NR151" s="1"/>
      <c r="NS151" s="1"/>
      <c r="NT151" s="1"/>
      <c r="NU151" s="1"/>
      <c r="NV151" s="1"/>
      <c r="NW151" s="1"/>
      <c r="NX151" s="1"/>
      <c r="NY151" s="1"/>
      <c r="NZ151" s="1"/>
      <c r="OA151" s="1"/>
      <c r="OB151" s="1"/>
      <c r="OC151" s="1"/>
      <c r="OD151" s="1"/>
      <c r="OE151" s="1"/>
      <c r="OF151" s="1"/>
      <c r="OG151" s="1"/>
      <c r="OH151" s="1"/>
      <c r="OI151" s="1"/>
      <c r="OJ151" s="1"/>
      <c r="OK151" s="1"/>
      <c r="OL151" s="1"/>
      <c r="OM151" s="1"/>
      <c r="ON151" s="1"/>
      <c r="OO151" s="1"/>
      <c r="OP151" s="1"/>
      <c r="OQ151" s="1"/>
      <c r="OR151" s="1"/>
      <c r="OS151" s="1"/>
      <c r="OT151" s="1"/>
      <c r="OU151" s="1"/>
      <c r="OV151" s="1"/>
      <c r="OW151" s="1"/>
      <c r="OX151" s="1"/>
      <c r="OY151" s="1"/>
      <c r="OZ151" s="1"/>
      <c r="PA151" s="1"/>
      <c r="PB151" s="1"/>
      <c r="PC151" s="1"/>
      <c r="PD151" s="1"/>
      <c r="PE151" s="1"/>
      <c r="PF151" s="1"/>
      <c r="PG151" s="1"/>
      <c r="PH151" s="1"/>
      <c r="PI151" s="1"/>
      <c r="PJ151" s="1"/>
      <c r="PK151" s="1"/>
      <c r="PL151" s="1"/>
      <c r="PM151" s="1"/>
      <c r="PN151" s="1"/>
      <c r="PO151" s="1"/>
      <c r="PP151" s="1"/>
      <c r="PQ151" s="1"/>
      <c r="PR151" s="1"/>
      <c r="PS151" s="1"/>
      <c r="PT151" s="1"/>
      <c r="PU151" s="1"/>
      <c r="PV151" s="1"/>
      <c r="PW151" s="1"/>
      <c r="PX151" s="1"/>
      <c r="PY151" s="1"/>
      <c r="PZ151" s="1"/>
      <c r="QA151" s="1"/>
      <c r="QB151" s="1"/>
      <c r="QC151" s="1"/>
      <c r="QD151" s="1"/>
      <c r="QE151" s="1"/>
      <c r="QF151" s="1"/>
      <c r="QG151" s="1"/>
      <c r="QH151" s="1"/>
      <c r="QI151" s="1"/>
      <c r="QJ151" s="1"/>
      <c r="QK151" s="1"/>
      <c r="QL151" s="1"/>
      <c r="QM151" s="1"/>
      <c r="QN151" s="1"/>
      <c r="QO151" s="1"/>
      <c r="QP151" s="1"/>
      <c r="QQ151" s="1"/>
      <c r="QR151" s="1"/>
      <c r="QS151" s="1"/>
      <c r="QT151" s="1"/>
      <c r="QU151" s="1"/>
      <c r="QV151" s="1"/>
      <c r="QW151" s="1"/>
      <c r="QX151" s="1"/>
      <c r="QY151" s="1"/>
      <c r="QZ151" s="1"/>
      <c r="RA151" s="1"/>
      <c r="RB151" s="1"/>
      <c r="RC151" s="1"/>
      <c r="RD151" s="1"/>
      <c r="RE151" s="1"/>
      <c r="RF151" s="1"/>
      <c r="RG151" s="1"/>
      <c r="RH151" s="1"/>
      <c r="RI151" s="1"/>
      <c r="RJ151" s="1"/>
      <c r="RK151" s="1"/>
      <c r="RL151" s="1"/>
      <c r="RM151" s="1"/>
      <c r="RN151" s="1"/>
      <c r="RO151" s="1"/>
      <c r="RP151" s="1"/>
      <c r="RQ151" s="1"/>
      <c r="RR151" s="1"/>
      <c r="RS151" s="1"/>
      <c r="RT151" s="1"/>
      <c r="RU151" s="1"/>
      <c r="RV151" s="1"/>
      <c r="RW151" s="1"/>
      <c r="RX151" s="1"/>
      <c r="RY151" s="1"/>
      <c r="RZ151" s="1"/>
      <c r="SA151" s="1"/>
      <c r="SB151" s="1"/>
      <c r="SC151" s="1"/>
      <c r="SD151" s="1"/>
      <c r="SE151" s="1"/>
      <c r="SF151" s="1"/>
      <c r="SG151" s="1"/>
      <c r="SH151" s="1"/>
      <c r="SI151" s="1"/>
      <c r="SJ151" s="1"/>
      <c r="SK151" s="1"/>
      <c r="SL151" s="1"/>
      <c r="SM151" s="1"/>
      <c r="SN151" s="1"/>
      <c r="SO151" s="1"/>
      <c r="SP151" s="1"/>
      <c r="SQ151" s="1"/>
      <c r="SR151" s="1"/>
      <c r="SS151" s="1"/>
      <c r="ST151" s="1"/>
      <c r="SU151" s="1"/>
      <c r="SV151" s="1"/>
      <c r="SW151" s="1"/>
      <c r="SX151" s="1"/>
      <c r="SY151" s="1"/>
      <c r="SZ151" s="1"/>
      <c r="TA151" s="1"/>
      <c r="TB151" s="1"/>
      <c r="TC151" s="1"/>
      <c r="TD151" s="1"/>
      <c r="TE151" s="1"/>
      <c r="TF151" s="1"/>
      <c r="TG151" s="1"/>
      <c r="TH151" s="1"/>
      <c r="TI151" s="1"/>
      <c r="TJ151" s="1"/>
      <c r="TK151" s="1"/>
      <c r="TL151" s="1"/>
      <c r="TM151" s="1"/>
      <c r="TN151" s="1"/>
      <c r="TO151" s="1"/>
      <c r="TP151" s="1"/>
      <c r="TQ151" s="1"/>
      <c r="TR151" s="1"/>
      <c r="TS151" s="1"/>
      <c r="TT151" s="1"/>
      <c r="TU151" s="1"/>
      <c r="TV151" s="1"/>
      <c r="TW151" s="1"/>
      <c r="TX151" s="1"/>
      <c r="TY151" s="1"/>
      <c r="TZ151" s="1"/>
      <c r="UA151" s="1"/>
      <c r="UB151" s="1"/>
      <c r="UC151" s="1"/>
      <c r="UD151" s="1"/>
      <c r="UE151" s="1"/>
      <c r="UF151" s="1"/>
      <c r="UG151" s="1"/>
      <c r="UH151" s="1"/>
      <c r="UI151" s="1"/>
      <c r="UJ151" s="1"/>
      <c r="UK151" s="1"/>
      <c r="UL151" s="1"/>
      <c r="UM151" s="1"/>
      <c r="UN151" s="1"/>
      <c r="UO151" s="1"/>
      <c r="UP151" s="1"/>
      <c r="UQ151" s="1"/>
      <c r="UR151" s="1"/>
      <c r="US151" s="1"/>
      <c r="UT151" s="1"/>
      <c r="UU151" s="1"/>
      <c r="UV151" s="1"/>
      <c r="UW151" s="1"/>
      <c r="UX151" s="1"/>
      <c r="UY151" s="1"/>
      <c r="UZ151" s="1"/>
      <c r="VA151" s="1"/>
      <c r="VB151" s="1"/>
      <c r="VC151" s="1"/>
      <c r="VD151" s="1"/>
      <c r="VE151" s="1"/>
      <c r="VF151" s="1"/>
      <c r="VG151" s="1"/>
      <c r="VH151" s="1"/>
      <c r="VI151" s="1"/>
      <c r="VJ151" s="1"/>
      <c r="VK151" s="1"/>
      <c r="VL151" s="1"/>
      <c r="VM151" s="1"/>
      <c r="VN151" s="1"/>
      <c r="VO151" s="1"/>
      <c r="VP151" s="1"/>
      <c r="VQ151" s="1"/>
      <c r="VR151" s="1"/>
      <c r="VS151" s="1"/>
      <c r="VT151" s="1"/>
      <c r="VU151" s="1"/>
      <c r="VV151" s="1"/>
      <c r="VW151" s="1"/>
      <c r="VX151" s="1"/>
      <c r="VY151" s="1"/>
      <c r="VZ151" s="1"/>
      <c r="WA151" s="1"/>
      <c r="WB151" s="1"/>
      <c r="WC151" s="1"/>
      <c r="WD151" s="1"/>
      <c r="WE151" s="1"/>
      <c r="WF151" s="1"/>
      <c r="WG151" s="1"/>
      <c r="WH151" s="1"/>
      <c r="WI151" s="1"/>
      <c r="WJ151" s="1"/>
      <c r="WK151" s="1"/>
      <c r="WL151" s="1"/>
      <c r="WM151" s="1"/>
      <c r="WN151" s="1"/>
      <c r="WO151" s="1"/>
      <c r="WP151" s="1"/>
      <c r="WQ151" s="1"/>
      <c r="WR151" s="1"/>
      <c r="WS151" s="1"/>
      <c r="WT151" s="1"/>
      <c r="WU151" s="1"/>
      <c r="WV151" s="1"/>
      <c r="WW151" s="1"/>
      <c r="WX151" s="1"/>
      <c r="WY151" s="1"/>
      <c r="WZ151" s="1"/>
      <c r="XA151" s="1"/>
      <c r="XB151" s="1"/>
      <c r="XC151" s="1"/>
      <c r="XD151" s="1"/>
      <c r="XE151" s="1"/>
      <c r="XF151" s="1"/>
      <c r="XG151" s="1"/>
      <c r="XH151" s="1"/>
      <c r="XI151" s="1"/>
      <c r="XJ151" s="1"/>
      <c r="XK151" s="1"/>
      <c r="XL151" s="1"/>
      <c r="XM151" s="1"/>
      <c r="XN151" s="1"/>
      <c r="XO151" s="1"/>
      <c r="XP151" s="1"/>
      <c r="XQ151" s="1"/>
      <c r="XR151" s="1"/>
      <c r="XS151" s="1"/>
      <c r="XT151" s="1"/>
      <c r="XU151" s="1"/>
      <c r="XV151" s="1"/>
      <c r="XW151" s="1"/>
      <c r="XX151" s="1"/>
      <c r="XY151" s="1"/>
      <c r="XZ151" s="1"/>
      <c r="YA151" s="1"/>
      <c r="YB151" s="1"/>
      <c r="YC151" s="1"/>
      <c r="YD151" s="1"/>
      <c r="YE151" s="1"/>
      <c r="YF151" s="1"/>
      <c r="YG151" s="1"/>
      <c r="YH151" s="1"/>
      <c r="YI151" s="1"/>
      <c r="YJ151" s="1"/>
      <c r="YK151" s="1"/>
      <c r="YL151" s="1"/>
      <c r="YM151" s="1"/>
      <c r="YN151" s="1"/>
      <c r="YO151" s="1"/>
      <c r="YP151" s="1"/>
      <c r="YQ151" s="1"/>
      <c r="YR151" s="1"/>
      <c r="YS151" s="1"/>
      <c r="YT151" s="1"/>
      <c r="YU151" s="1"/>
      <c r="YV151" s="1"/>
      <c r="YW151" s="1"/>
      <c r="YX151" s="1"/>
      <c r="YY151" s="1"/>
      <c r="YZ151" s="1"/>
      <c r="ZA151" s="1"/>
      <c r="ZB151" s="1"/>
      <c r="ZC151" s="1"/>
      <c r="ZD151" s="1"/>
      <c r="ZE151" s="1"/>
      <c r="ZF151" s="1"/>
      <c r="ZG151" s="1"/>
      <c r="ZH151" s="1"/>
      <c r="ZI151" s="1"/>
      <c r="ZJ151" s="1"/>
      <c r="ZK151" s="1"/>
      <c r="ZL151" s="1"/>
      <c r="ZM151" s="1"/>
      <c r="ZN151" s="1"/>
      <c r="ZO151" s="1"/>
      <c r="ZP151" s="1"/>
      <c r="ZQ151" s="1"/>
      <c r="ZR151" s="1"/>
      <c r="ZS151" s="1"/>
      <c r="ZT151" s="1"/>
      <c r="ZU151" s="1"/>
      <c r="ZV151" s="1"/>
      <c r="ZW151" s="1"/>
      <c r="ZX151" s="1"/>
      <c r="ZY151" s="1"/>
      <c r="ZZ151" s="1"/>
      <c r="AAA151" s="1"/>
      <c r="AAB151" s="1"/>
      <c r="AAC151" s="1"/>
      <c r="AAD151" s="1"/>
      <c r="AAE151" s="1"/>
      <c r="AAF151" s="1"/>
      <c r="AAG151" s="1"/>
      <c r="AAH151" s="1"/>
      <c r="AAI151" s="1"/>
      <c r="AAJ151" s="1"/>
      <c r="AAK151" s="1"/>
      <c r="AAL151" s="1"/>
      <c r="AAM151" s="1"/>
      <c r="AAN151" s="1"/>
      <c r="AAO151" s="1"/>
      <c r="AAP151" s="1"/>
      <c r="AAQ151" s="1"/>
      <c r="AAR151" s="1"/>
      <c r="AAS151" s="1"/>
      <c r="AAT151" s="1"/>
      <c r="AAU151" s="1"/>
      <c r="AAV151" s="1"/>
      <c r="AAW151" s="1"/>
      <c r="AAX151" s="1"/>
      <c r="AAY151" s="1"/>
      <c r="AAZ151" s="1"/>
      <c r="ABA151" s="1"/>
      <c r="ABB151" s="1"/>
      <c r="ABC151" s="1"/>
      <c r="ABD151" s="1"/>
      <c r="ABE151" s="1"/>
      <c r="ABF151" s="1"/>
      <c r="ABG151" s="1"/>
      <c r="ABH151" s="1"/>
      <c r="ABI151" s="1"/>
      <c r="ABJ151" s="1"/>
      <c r="ABK151" s="1"/>
      <c r="ABL151" s="1"/>
      <c r="ABM151" s="1"/>
      <c r="ABN151" s="1"/>
      <c r="ABO151" s="1"/>
      <c r="ABP151" s="1"/>
      <c r="ABQ151" s="1"/>
      <c r="ABR151" s="1"/>
      <c r="ABS151" s="1"/>
      <c r="ABT151" s="1"/>
      <c r="ABU151" s="1"/>
      <c r="ABV151" s="1"/>
      <c r="ABW151" s="1"/>
      <c r="ABX151" s="1"/>
      <c r="ABY151" s="1"/>
      <c r="ABZ151" s="1"/>
      <c r="ACA151" s="1"/>
      <c r="ACB151" s="1"/>
      <c r="ACC151" s="1"/>
      <c r="ACD151" s="1"/>
      <c r="ACE151" s="1"/>
      <c r="ACF151" s="1"/>
      <c r="ACG151" s="1"/>
      <c r="ACH151" s="1"/>
      <c r="ACI151" s="1"/>
      <c r="ACJ151" s="1"/>
      <c r="ACK151" s="1"/>
      <c r="ACL151" s="1"/>
      <c r="ACM151" s="1"/>
      <c r="ACN151" s="1"/>
      <c r="ACO151" s="1"/>
      <c r="ACP151" s="1"/>
      <c r="ACQ151" s="1"/>
      <c r="ACR151" s="1"/>
      <c r="ACS151" s="1"/>
      <c r="ACT151" s="1"/>
      <c r="ACU151" s="1"/>
      <c r="ACV151" s="1"/>
      <c r="ACW151" s="1"/>
      <c r="ACX151" s="1"/>
      <c r="ACY151" s="1"/>
      <c r="ACZ151" s="1"/>
      <c r="ADA151" s="1"/>
      <c r="ADB151" s="1"/>
      <c r="ADC151" s="1"/>
      <c r="ADD151" s="1"/>
      <c r="ADE151" s="1"/>
      <c r="ADF151" s="1"/>
      <c r="ADG151" s="1"/>
      <c r="ADH151" s="1"/>
      <c r="ADI151" s="1"/>
      <c r="ADJ151" s="1"/>
      <c r="ADK151" s="1"/>
      <c r="ADL151" s="1"/>
      <c r="ADM151" s="1"/>
      <c r="ADN151" s="1"/>
      <c r="ADO151" s="1"/>
      <c r="ADP151" s="1"/>
      <c r="ADQ151" s="1"/>
      <c r="ADR151" s="1"/>
      <c r="ADS151" s="1"/>
      <c r="ADT151" s="1"/>
      <c r="ADU151" s="1"/>
      <c r="ADV151" s="1"/>
      <c r="ADW151" s="1"/>
      <c r="ADX151" s="1"/>
      <c r="ADY151" s="1"/>
      <c r="ADZ151" s="1"/>
      <c r="AEA151" s="1"/>
      <c r="AEB151" s="1"/>
      <c r="AEC151" s="1"/>
      <c r="AED151" s="1"/>
      <c r="AEE151" s="1"/>
      <c r="AEF151" s="1"/>
      <c r="AEG151" s="1"/>
      <c r="AEH151" s="1"/>
      <c r="AEI151" s="1"/>
      <c r="AEJ151" s="1"/>
      <c r="AEK151" s="1"/>
      <c r="AEL151" s="1"/>
      <c r="AEM151" s="1"/>
      <c r="AEN151" s="1"/>
      <c r="AEO151" s="1"/>
      <c r="AEP151" s="1"/>
      <c r="AEQ151" s="1"/>
      <c r="AER151" s="1"/>
      <c r="AES151" s="1"/>
      <c r="AET151" s="1"/>
      <c r="AEU151" s="1"/>
      <c r="AEV151" s="1"/>
      <c r="AEW151" s="1"/>
      <c r="AEX151" s="1"/>
      <c r="AEY151" s="1"/>
      <c r="AEZ151" s="1"/>
      <c r="AFA151" s="1"/>
      <c r="AFB151" s="1"/>
      <c r="AFC151" s="1"/>
      <c r="AFD151" s="1"/>
      <c r="AFE151" s="1"/>
      <c r="AFF151" s="1"/>
      <c r="AFG151" s="1"/>
      <c r="AFH151" s="1"/>
      <c r="AFI151" s="1"/>
      <c r="AFJ151" s="1"/>
      <c r="AFK151" s="1"/>
      <c r="AFL151" s="1"/>
      <c r="AFM151" s="1"/>
      <c r="AFN151" s="1"/>
      <c r="AFO151" s="1"/>
      <c r="AFP151" s="1"/>
      <c r="AFQ151" s="1"/>
      <c r="AFR151" s="1"/>
      <c r="AFS151" s="1"/>
      <c r="AFT151" s="1"/>
      <c r="AFU151" s="1"/>
      <c r="AFV151" s="1"/>
      <c r="AFW151" s="1"/>
      <c r="AFX151" s="1"/>
      <c r="AFY151" s="1"/>
      <c r="AFZ151" s="1"/>
      <c r="AGA151" s="1"/>
      <c r="AGB151" s="1"/>
      <c r="AGC151" s="1"/>
      <c r="AGD151" s="1"/>
      <c r="AGE151" s="1"/>
      <c r="AGF151" s="1"/>
      <c r="AGG151" s="1"/>
      <c r="AGH151" s="1"/>
      <c r="AGI151" s="1"/>
      <c r="AGJ151" s="1"/>
      <c r="AGK151" s="1"/>
      <c r="AGL151" s="1"/>
      <c r="AGM151" s="1"/>
      <c r="AGN151" s="1"/>
      <c r="AGO151" s="1"/>
      <c r="AGP151" s="1"/>
      <c r="AGQ151" s="1"/>
      <c r="AGR151" s="1"/>
      <c r="AGS151" s="1"/>
      <c r="AGT151" s="1"/>
      <c r="AGU151" s="1"/>
      <c r="AGV151" s="1"/>
      <c r="AGW151" s="1"/>
      <c r="AGX151" s="1"/>
      <c r="AGY151" s="1"/>
      <c r="AGZ151" s="1"/>
      <c r="AHA151" s="1"/>
      <c r="AHB151" s="1"/>
      <c r="AHC151" s="1"/>
      <c r="AHD151" s="1"/>
      <c r="AHE151" s="1"/>
      <c r="AHF151" s="1"/>
      <c r="AHG151" s="1"/>
      <c r="AHH151" s="1"/>
      <c r="AHI151" s="1"/>
      <c r="AHJ151" s="1"/>
      <c r="AHK151" s="1"/>
      <c r="AHL151" s="1"/>
      <c r="AHM151" s="1"/>
      <c r="AHN151" s="1"/>
      <c r="AHO151" s="1"/>
      <c r="AHP151" s="1"/>
      <c r="AHQ151" s="1"/>
      <c r="AHR151" s="1"/>
      <c r="AHS151" s="1"/>
      <c r="AHT151" s="1"/>
      <c r="AHU151" s="1"/>
      <c r="AHV151" s="1"/>
      <c r="AHW151" s="1"/>
      <c r="AHX151" s="1"/>
      <c r="AHY151" s="1"/>
      <c r="AHZ151" s="1"/>
      <c r="AIA151" s="1"/>
      <c r="AIB151" s="1"/>
      <c r="AIC151" s="1"/>
      <c r="AID151" s="1"/>
      <c r="AIE151" s="1"/>
      <c r="AIF151" s="1"/>
      <c r="AIG151" s="1"/>
      <c r="AIH151" s="1"/>
      <c r="AII151" s="1"/>
      <c r="AIJ151" s="1"/>
      <c r="AIK151" s="1"/>
      <c r="AIL151" s="1"/>
      <c r="AIM151" s="1"/>
      <c r="AIN151" s="1"/>
      <c r="AIO151" s="1"/>
      <c r="AIP151" s="1"/>
      <c r="AIQ151" s="1"/>
      <c r="AIR151" s="1"/>
      <c r="AIS151" s="1"/>
      <c r="AIT151" s="1"/>
      <c r="AIU151" s="1"/>
      <c r="AIV151" s="1"/>
      <c r="AIW151" s="1"/>
      <c r="AIX151" s="1"/>
      <c r="AIY151" s="1"/>
      <c r="AIZ151" s="1"/>
      <c r="AJA151" s="1"/>
      <c r="AJB151" s="1"/>
      <c r="AJC151" s="1"/>
      <c r="AJD151" s="1"/>
      <c r="AJE151" s="1"/>
      <c r="AJF151" s="1"/>
      <c r="AJG151" s="1"/>
      <c r="AJH151" s="1"/>
      <c r="AJI151" s="1"/>
      <c r="AJJ151" s="1"/>
      <c r="AJK151" s="1"/>
      <c r="AJL151" s="1"/>
      <c r="AJM151" s="1"/>
      <c r="AJN151" s="1"/>
      <c r="AJO151" s="1"/>
      <c r="AJP151" s="1"/>
      <c r="AJQ151" s="1"/>
      <c r="AJR151" s="1"/>
      <c r="AJS151" s="1"/>
      <c r="AJT151" s="1"/>
      <c r="AJU151" s="1"/>
      <c r="AJV151" s="1"/>
      <c r="AJW151" s="1"/>
      <c r="AJX151" s="1"/>
      <c r="AJY151" s="1"/>
      <c r="AJZ151" s="1"/>
      <c r="AKA151" s="1"/>
      <c r="AKB151" s="1"/>
      <c r="AKC151" s="1"/>
      <c r="AKD151" s="1"/>
      <c r="AKE151" s="1"/>
      <c r="AKF151" s="1"/>
      <c r="AKG151" s="1"/>
      <c r="AKH151" s="1"/>
      <c r="AKI151" s="1"/>
      <c r="AKJ151" s="1"/>
      <c r="AKK151" s="1"/>
      <c r="AKL151" s="1"/>
      <c r="AKM151" s="1"/>
      <c r="AKN151" s="1"/>
      <c r="AKO151" s="1"/>
      <c r="AKP151" s="1"/>
      <c r="AKQ151" s="1"/>
      <c r="AKR151" s="1"/>
      <c r="AKS151" s="1"/>
      <c r="AKT151" s="1"/>
      <c r="AKU151" s="1"/>
      <c r="AKV151" s="1"/>
      <c r="AKW151" s="1"/>
      <c r="AKX151" s="1"/>
      <c r="AKY151" s="1"/>
      <c r="AKZ151" s="1"/>
      <c r="ALA151" s="1"/>
      <c r="ALB151" s="1"/>
      <c r="ALC151" s="1"/>
      <c r="ALD151" s="1"/>
      <c r="ALE151" s="1"/>
      <c r="ALF151" s="1"/>
      <c r="ALG151" s="1"/>
      <c r="ALH151" s="1"/>
      <c r="ALI151" s="1"/>
      <c r="ALJ151" s="1"/>
      <c r="ALK151" s="1"/>
      <c r="ALL151" s="1"/>
      <c r="ALM151" s="1"/>
      <c r="ALN151" s="1"/>
      <c r="ALO151" s="1"/>
      <c r="ALP151" s="1"/>
      <c r="ALQ151" s="1"/>
      <c r="ALR151" s="1"/>
      <c r="ALS151" s="1"/>
      <c r="ALT151" s="1"/>
      <c r="ALU151" s="1"/>
      <c r="ALV151"/>
      <c r="ALW151"/>
      <c r="ALX151"/>
    </row>
    <row r="152" spans="1:1012" ht="18">
      <c r="A152" s="112" t="str">
        <f>DataBase!B148</f>
        <v>Cottus gobio</v>
      </c>
      <c r="B152" s="112" t="str">
        <f>DataBase!C148</f>
        <v>Flambée oxydative</v>
      </c>
      <c r="C152" s="112" t="str">
        <f>DataBase!D148</f>
        <v>Continental</v>
      </c>
      <c r="D152" s="112" t="str">
        <f>DataBase!E148</f>
        <v>A. Bado-Niles</v>
      </c>
      <c r="E152" s="112" t="str">
        <f>DataBase!F148</f>
        <v>SEBIO</v>
      </c>
      <c r="F152" s="20" t="str">
        <f t="shared" si="6"/>
        <v>Cottus gobio Flambée oxydative</v>
      </c>
      <c r="G152" s="20">
        <f>_xlfn.RANK.EQ(H152,$H$9:$H$997,0)+COUNTIF(H$8:H151,H152)</f>
        <v>308</v>
      </c>
      <c r="H152" s="20">
        <f t="shared" si="5"/>
        <v>190</v>
      </c>
      <c r="I152" s="19">
        <f>INDEX(Ponderation!$W:$AA,MATCH(Analyse!I$8,Ponderation!$W:$W,0),MATCH(Analyse!$B$5,Ponderation!$W$2:$AA$2,0))*INDEX(DataBase!$1:$1048576,MATCH(Analyse!$F152,DataBase!$G:$G,0),MATCH(Analyse!I$8,DataBase!$4:$4,0))</f>
        <v>0</v>
      </c>
      <c r="J152" s="19">
        <f>INDEX(Ponderation!$W:$AA,MATCH(Analyse!J$8,Ponderation!$W:$W,0),MATCH(Analyse!$B$5,Ponderation!$W$2:$AA$2,0))*INDEX(DataBase!$1:$1048576,MATCH(Analyse!$F152,DataBase!$G:$G,0),MATCH(Analyse!J$8,DataBase!$4:$4,0))</f>
        <v>0</v>
      </c>
      <c r="K152" s="19">
        <f>INDEX(Ponderation!$W:$AA,MATCH(Analyse!K$8,Ponderation!$W:$W,0),MATCH(Analyse!$B$5,Ponderation!$W$2:$AA$2,0))*INDEX(DataBase!$1:$1048576,MATCH(Analyse!$F152,DataBase!$G:$G,0),MATCH(Analyse!K$8,DataBase!$4:$4,0))</f>
        <v>10</v>
      </c>
      <c r="L152" s="19">
        <f>INDEX(Ponderation!$W:$AA,MATCH(Analyse!L$8,Ponderation!$W:$W,0),MATCH(Analyse!$B$5,Ponderation!$W$2:$AA$2,0))*INDEX(DataBase!$1:$1048576,MATCH(Analyse!$F152,DataBase!$G:$G,0),MATCH(Analyse!L$8,DataBase!$4:$4,0))</f>
        <v>0</v>
      </c>
      <c r="M152" s="19">
        <f>INDEX(Ponderation!$W:$AA,MATCH(Analyse!M$8,Ponderation!$W:$W,0),MATCH(Analyse!$B$5,Ponderation!$W$2:$AA$2,0))*INDEX(DataBase!$1:$1048576,MATCH(Analyse!$F152,DataBase!$G:$G,0),MATCH(Analyse!M$8,DataBase!$4:$4,0))</f>
        <v>0</v>
      </c>
      <c r="N152" s="19">
        <f>INDEX(Ponderation!$W:$AA,MATCH(Analyse!N$8,Ponderation!$W:$W,0),MATCH(Analyse!$B$5,Ponderation!$W$2:$AA$2,0))*INDEX(DataBase!$1:$1048576,MATCH(Analyse!$F152,DataBase!$G:$G,0),MATCH(Analyse!N$8,DataBase!$4:$4,0))</f>
        <v>10</v>
      </c>
      <c r="O152" s="19">
        <f>INDEX(Ponderation!$W:$AA,MATCH(Analyse!O$8,Ponderation!$W:$W,0),MATCH(Analyse!$B$5,Ponderation!$W$2:$AA$2,0))*INDEX(DataBase!$1:$1048576,MATCH(Analyse!$F152,DataBase!$G:$G,0),MATCH(Analyse!O$8,DataBase!$4:$4,0))</f>
        <v>30</v>
      </c>
      <c r="P152" s="19">
        <f>INDEX(Ponderation!$W:$AA,MATCH(Analyse!P$8,Ponderation!$W:$W,0),MATCH(Analyse!$B$5,Ponderation!$W$2:$AA$2,0))*INDEX(DataBase!$1:$1048576,MATCH(Analyse!$F152,DataBase!$G:$G,0),MATCH(Analyse!P$8,DataBase!$4:$4,0))</f>
        <v>0</v>
      </c>
      <c r="Q152" s="19">
        <f>INDEX(Ponderation!$W:$AA,MATCH(Analyse!Q$8,Ponderation!$W:$W,0),MATCH(Analyse!$B$5,Ponderation!$W$2:$AA$2,0))*INDEX(DataBase!$1:$1048576,MATCH(Analyse!$F152,DataBase!$G:$G,0),MATCH(Analyse!Q$8,DataBase!$4:$4,0))</f>
        <v>0</v>
      </c>
      <c r="R152" s="19">
        <f>INDEX(Ponderation!$W:$AA,MATCH(Analyse!R$8,Ponderation!$W:$W,0),MATCH(Analyse!$B$5,Ponderation!$W$2:$AA$2,0))*INDEX(DataBase!$1:$1048576,MATCH(Analyse!$F152,DataBase!$G:$G,0),MATCH(Analyse!R$8,DataBase!$4:$4,0))</f>
        <v>30</v>
      </c>
      <c r="S152" s="19">
        <f>INDEX(Ponderation!$W:$AA,MATCH(Analyse!S$8,Ponderation!$W:$W,0),MATCH(Analyse!$B$5,Ponderation!$W$2:$AA$2,0))*INDEX(DataBase!$1:$1048576,MATCH(Analyse!$F152,DataBase!$G:$G,0),MATCH(Analyse!S$8,DataBase!$4:$4,0))</f>
        <v>0</v>
      </c>
      <c r="T152" s="19">
        <f>INDEX(Ponderation!$W:$AA,MATCH(Analyse!T$8,Ponderation!$W:$W,0),MATCH(Analyse!$B$5,Ponderation!$W$2:$AA$2,0))*INDEX(DataBase!$1:$1048576,MATCH(Analyse!$F152,DataBase!$G:$G,0),MATCH(Analyse!T$8,DataBase!$4:$4,0))</f>
        <v>0</v>
      </c>
      <c r="U152" s="19">
        <f>INDEX(Ponderation!$W:$AA,MATCH(Analyse!U$8,Ponderation!$W:$W,0),MATCH(Analyse!$B$5,Ponderation!$W$2:$AA$2,0))*INDEX(DataBase!$1:$1048576,MATCH(Analyse!$F152,DataBase!$G:$G,0),MATCH(Analyse!U$8,DataBase!$4:$4,0))</f>
        <v>0</v>
      </c>
      <c r="V152" s="19">
        <f>INDEX(Ponderation!$W:$AA,MATCH(Analyse!V$8,Ponderation!$W:$W,0),MATCH(Analyse!$B$5,Ponderation!$W$2:$AA$2,0))*INDEX(DataBase!$1:$1048576,MATCH(Analyse!$F152,DataBase!$G:$G,0),MATCH(Analyse!V$8,DataBase!$4:$4,0))</f>
        <v>20</v>
      </c>
      <c r="W152" s="19">
        <f>INDEX(Ponderation!$W:$AA,MATCH(Analyse!W$8,Ponderation!$W:$W,0),MATCH(Analyse!$B$5,Ponderation!$W$2:$AA$2,0))*INDEX(DataBase!$1:$1048576,MATCH(Analyse!$F152,DataBase!$G:$G,0),MATCH(Analyse!W$8,DataBase!$4:$4,0))</f>
        <v>0</v>
      </c>
      <c r="X152" s="19">
        <f>INDEX(Ponderation!$W:$AA,MATCH(Analyse!X$8,Ponderation!$W:$W,0),MATCH(Analyse!$B$5,Ponderation!$W$2:$AA$2,0))*INDEX(DataBase!$1:$1048576,MATCH(Analyse!$F152,DataBase!$G:$G,0),MATCH(Analyse!X$8,DataBase!$4:$4,0))</f>
        <v>0</v>
      </c>
      <c r="Y152" s="19">
        <f>INDEX(Ponderation!$W:$AA,MATCH(Analyse!Y$8,Ponderation!$W:$W,0),MATCH(Analyse!$B$5,Ponderation!$W$2:$AA$2,0))*INDEX(DataBase!$1:$1048576,MATCH(Analyse!$F152,DataBase!$G:$G,0),MATCH(Analyse!Y$8,DataBase!$4:$4,0))</f>
        <v>0</v>
      </c>
      <c r="Z152" s="19">
        <f>INDEX(Ponderation!$W:$AA,MATCH(Analyse!Z$8,Ponderation!$W:$W,0),MATCH(Analyse!$B$5,Ponderation!$W$2:$AA$2,0))*INDEX(DataBase!$1:$1048576,MATCH(Analyse!$F152,DataBase!$G:$G,0),MATCH(Analyse!Z$8,DataBase!$4:$4,0))</f>
        <v>0</v>
      </c>
      <c r="AA152" s="19">
        <f>INDEX(Ponderation!$W:$AA,MATCH(Analyse!AA$8,Ponderation!$W:$W,0),MATCH(Analyse!$B$5,Ponderation!$W$2:$AA$2,0))*INDEX(DataBase!$1:$1048576,MATCH(Analyse!$F152,DataBase!$G:$G,0),MATCH(Analyse!AA$8,DataBase!$4:$4,0))</f>
        <v>0</v>
      </c>
      <c r="AB152" s="19">
        <f>INDEX(Ponderation!$W:$AA,MATCH(Analyse!AB$8,Ponderation!$W:$W,0),MATCH(Analyse!$B$5,Ponderation!$W$2:$AA$2,0))*INDEX(DataBase!$1:$1048576,MATCH(Analyse!$F152,DataBase!$G:$G,0),MATCH(Analyse!AB$8,DataBase!$4:$4,0))</f>
        <v>0</v>
      </c>
      <c r="AC152" s="19">
        <f>INDEX(Ponderation!$W:$AA,MATCH(Analyse!AC$8,Ponderation!$W:$W,0),MATCH(Analyse!$B$5,Ponderation!$W$2:$AA$2,0))*INDEX(DataBase!$1:$1048576,MATCH(Analyse!$F152,DataBase!$G:$G,0),MATCH(Analyse!AC$8,DataBase!$4:$4,0))</f>
        <v>0</v>
      </c>
      <c r="AD152" s="19">
        <f>INDEX(Ponderation!$W:$AA,MATCH(Analyse!AD$8,Ponderation!$W:$W,0),MATCH(Analyse!$B$5,Ponderation!$W$2:$AA$2,0))*INDEX(DataBase!$1:$1048576,MATCH(Analyse!$F152,DataBase!$G:$G,0),MATCH(Analyse!AD$8,DataBase!$4:$4,0))</f>
        <v>30</v>
      </c>
      <c r="AE152" s="19">
        <f>INDEX(Ponderation!$W:$AA,MATCH(Analyse!AE$8,Ponderation!$W:$W,0),MATCH(Analyse!$B$5,Ponderation!$W$2:$AA$2,0))*INDEX(DataBase!$1:$1048576,MATCH(Analyse!$F152,DataBase!$G:$G,0),MATCH(Analyse!AE$8,DataBase!$4:$4,0))</f>
        <v>0</v>
      </c>
      <c r="AF152" s="19">
        <f>INDEX(Ponderation!$W:$AA,MATCH(Analyse!AF$8,Ponderation!$W:$W,0),MATCH(Analyse!$B$5,Ponderation!$W$2:$AA$2,0))*INDEX(DataBase!$1:$1048576,MATCH(Analyse!$F152,DataBase!$G:$G,0),MATCH(Analyse!AF$8,DataBase!$4:$4,0))</f>
        <v>0</v>
      </c>
      <c r="AG152" s="19">
        <f>INDEX(Ponderation!$W:$AA,MATCH(Analyse!AG$8,Ponderation!$W:$W,0),MATCH(Analyse!$B$5,Ponderation!$W$2:$AA$2,0))*INDEX(DataBase!$1:$1048576,MATCH(Analyse!$F152,DataBase!$G:$G,0),MATCH(Analyse!AG$8,DataBase!$4:$4,0))</f>
        <v>0</v>
      </c>
      <c r="AH152" s="19">
        <f>INDEX(Ponderation!$W:$AA,MATCH(Analyse!AH$8,Ponderation!$W:$W,0),MATCH(Analyse!$B$5,Ponderation!$W$2:$AA$2,0))*INDEX(DataBase!$1:$1048576,MATCH(Analyse!$F152,DataBase!$G:$G,0),MATCH(Analyse!AH$8,DataBase!$4:$4,0))</f>
        <v>0</v>
      </c>
      <c r="AI152" s="19">
        <f>INDEX(Ponderation!$W:$AA,MATCH(Analyse!AI$8,Ponderation!$W:$W,0),MATCH(Analyse!$B$5,Ponderation!$W$2:$AA$2,0))*INDEX(DataBase!$1:$1048576,MATCH(Analyse!$F152,DataBase!$G:$G,0),MATCH(Analyse!AI$8,DataBase!$4:$4,0))</f>
        <v>10</v>
      </c>
      <c r="AJ152" s="19">
        <f>INDEX(Ponderation!$W:$AA,MATCH(Analyse!AJ$8,Ponderation!$W:$W,0),MATCH(Analyse!$B$5,Ponderation!$W$2:$AA$2,0))*INDEX(DataBase!$1:$1048576,MATCH(Analyse!$F152,DataBase!$G:$G,0),MATCH(Analyse!AJ$8,DataBase!$4:$4,0))</f>
        <v>20</v>
      </c>
      <c r="AK152" s="19">
        <f>INDEX(Ponderation!$W:$AA,MATCH(Analyse!AK$8,Ponderation!$W:$W,0),MATCH(Analyse!$B$5,Ponderation!$W$2:$AA$2,0))*INDEX(DataBase!$1:$1048576,MATCH(Analyse!$F152,DataBase!$G:$G,0),MATCH(Analyse!AK$8,DataBase!$4:$4,0))</f>
        <v>0</v>
      </c>
      <c r="AL152" s="19">
        <f>INDEX(Ponderation!$W:$AA,MATCH(Analyse!AL$8,Ponderation!$W:$W,0),MATCH(Analyse!$B$5,Ponderation!$W$2:$AA$2,0))*INDEX(DataBase!$1:$1048576,MATCH(Analyse!$F152,DataBase!$G:$G,0),MATCH(Analyse!AL$8,DataBase!$4:$4,0))</f>
        <v>0</v>
      </c>
      <c r="AM152" s="19">
        <f>INDEX(Ponderation!$W:$AA,MATCH(Analyse!AM$8,Ponderation!$W:$W,0),MATCH(Analyse!$B$5,Ponderation!$W$2:$AA$2,0))*INDEX(DataBase!$1:$1048576,MATCH(Analyse!$F152,DataBase!$G:$G,0),MATCH(Analyse!AM$8,DataBase!$4:$4,0))</f>
        <v>20</v>
      </c>
      <c r="AN152" s="19">
        <f>INDEX(Ponderation!$W:$AA,MATCH(Analyse!AN$8,Ponderation!$W:$W,0),MATCH(Analyse!$B$5,Ponderation!$W$2:$AA$2,0))*INDEX(DataBase!$1:$1048576,MATCH(Analyse!$F152,DataBase!$G:$G,0),MATCH(Analyse!AN$8,DataBase!$4:$4,0))</f>
        <v>0</v>
      </c>
      <c r="AO152" s="19">
        <f>INDEX(Ponderation!$W:$AA,MATCH(Analyse!AO$8,Ponderation!$W:$W,0),MATCH(Analyse!$B$5,Ponderation!$W$2:$AA$2,0))*INDEX(DataBase!$1:$1048576,MATCH(Analyse!$F152,DataBase!$G:$G,0),MATCH(Analyse!AO$8,DataBase!$4:$4,0))</f>
        <v>0</v>
      </c>
      <c r="AP152" s="19">
        <f>INDEX(Ponderation!$W:$AA,MATCH(Analyse!AP$8,Ponderation!$W:$W,0),MATCH(Analyse!$B$5,Ponderation!$W$2:$AA$2,0))*INDEX(DataBase!$1:$1048576,MATCH(Analyse!$F152,DataBase!$G:$G,0),MATCH(Analyse!AP$8,DataBase!$4:$4,0))</f>
        <v>10</v>
      </c>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c r="JL152" s="1"/>
      <c r="JM152" s="1"/>
      <c r="JN152" s="1"/>
      <c r="JO152" s="1"/>
      <c r="JP152" s="1"/>
      <c r="JQ152" s="1"/>
      <c r="JR152" s="1"/>
      <c r="JS152" s="1"/>
      <c r="JT152" s="1"/>
      <c r="JU152" s="1"/>
      <c r="JV152" s="1"/>
      <c r="JW152" s="1"/>
      <c r="JX152" s="1"/>
      <c r="JY152" s="1"/>
      <c r="JZ152" s="1"/>
      <c r="KA152" s="1"/>
      <c r="KB152" s="1"/>
      <c r="KC152" s="1"/>
      <c r="KD152" s="1"/>
      <c r="KE152" s="1"/>
      <c r="KF152" s="1"/>
      <c r="KG152" s="1"/>
      <c r="KH152" s="1"/>
      <c r="KI152" s="1"/>
      <c r="KJ152" s="1"/>
      <c r="KK152" s="1"/>
      <c r="KL152" s="1"/>
      <c r="KM152" s="1"/>
      <c r="KN152" s="1"/>
      <c r="KO152" s="1"/>
      <c r="KP152" s="1"/>
      <c r="KQ152" s="1"/>
      <c r="KR152" s="1"/>
      <c r="KS152" s="1"/>
      <c r="KT152" s="1"/>
      <c r="KU152" s="1"/>
      <c r="KV152" s="1"/>
      <c r="KW152" s="1"/>
      <c r="KX152" s="1"/>
      <c r="KY152" s="1"/>
      <c r="KZ152" s="1"/>
      <c r="LA152" s="1"/>
      <c r="LB152" s="1"/>
      <c r="LC152" s="1"/>
      <c r="LD152" s="1"/>
      <c r="LE152" s="1"/>
      <c r="LF152" s="1"/>
      <c r="LG152" s="1"/>
      <c r="LH152" s="1"/>
      <c r="LI152" s="1"/>
      <c r="LJ152" s="1"/>
      <c r="LK152" s="1"/>
      <c r="LL152" s="1"/>
      <c r="LM152" s="1"/>
      <c r="LN152" s="1"/>
      <c r="LO152" s="1"/>
      <c r="LP152" s="1"/>
      <c r="LQ152" s="1"/>
      <c r="LR152" s="1"/>
      <c r="LS152" s="1"/>
      <c r="LT152" s="1"/>
      <c r="LU152" s="1"/>
      <c r="LV152" s="1"/>
      <c r="LW152" s="1"/>
      <c r="LX152" s="1"/>
      <c r="LY152" s="1"/>
      <c r="LZ152" s="1"/>
      <c r="MA152" s="1"/>
      <c r="MB152" s="1"/>
      <c r="MC152" s="1"/>
      <c r="MD152" s="1"/>
      <c r="ME152" s="1"/>
      <c r="MF152" s="1"/>
      <c r="MG152" s="1"/>
      <c r="MH152" s="1"/>
      <c r="MI152" s="1"/>
      <c r="MJ152" s="1"/>
      <c r="MK152" s="1"/>
      <c r="ML152" s="1"/>
      <c r="MM152" s="1"/>
      <c r="MN152" s="1"/>
      <c r="MO152" s="1"/>
      <c r="MP152" s="1"/>
      <c r="MQ152" s="1"/>
      <c r="MR152" s="1"/>
      <c r="MS152" s="1"/>
      <c r="MT152" s="1"/>
      <c r="MU152" s="1"/>
      <c r="MV152" s="1"/>
      <c r="MW152" s="1"/>
      <c r="MX152" s="1"/>
      <c r="MY152" s="1"/>
      <c r="MZ152" s="1"/>
      <c r="NA152" s="1"/>
      <c r="NB152" s="1"/>
      <c r="NC152" s="1"/>
      <c r="ND152" s="1"/>
      <c r="NE152" s="1"/>
      <c r="NF152" s="1"/>
      <c r="NG152" s="1"/>
      <c r="NH152" s="1"/>
      <c r="NI152" s="1"/>
      <c r="NJ152" s="1"/>
      <c r="NK152" s="1"/>
      <c r="NL152" s="1"/>
      <c r="NM152" s="1"/>
      <c r="NN152" s="1"/>
      <c r="NO152" s="1"/>
      <c r="NP152" s="1"/>
      <c r="NQ152" s="1"/>
      <c r="NR152" s="1"/>
      <c r="NS152" s="1"/>
      <c r="NT152" s="1"/>
      <c r="NU152" s="1"/>
      <c r="NV152" s="1"/>
      <c r="NW152" s="1"/>
      <c r="NX152" s="1"/>
      <c r="NY152" s="1"/>
      <c r="NZ152" s="1"/>
      <c r="OA152" s="1"/>
      <c r="OB152" s="1"/>
      <c r="OC152" s="1"/>
      <c r="OD152" s="1"/>
      <c r="OE152" s="1"/>
      <c r="OF152" s="1"/>
      <c r="OG152" s="1"/>
      <c r="OH152" s="1"/>
      <c r="OI152" s="1"/>
      <c r="OJ152" s="1"/>
      <c r="OK152" s="1"/>
      <c r="OL152" s="1"/>
      <c r="OM152" s="1"/>
      <c r="ON152" s="1"/>
      <c r="OO152" s="1"/>
      <c r="OP152" s="1"/>
      <c r="OQ152" s="1"/>
      <c r="OR152" s="1"/>
      <c r="OS152" s="1"/>
      <c r="OT152" s="1"/>
      <c r="OU152" s="1"/>
      <c r="OV152" s="1"/>
      <c r="OW152" s="1"/>
      <c r="OX152" s="1"/>
      <c r="OY152" s="1"/>
      <c r="OZ152" s="1"/>
      <c r="PA152" s="1"/>
      <c r="PB152" s="1"/>
      <c r="PC152" s="1"/>
      <c r="PD152" s="1"/>
      <c r="PE152" s="1"/>
      <c r="PF152" s="1"/>
      <c r="PG152" s="1"/>
      <c r="PH152" s="1"/>
      <c r="PI152" s="1"/>
      <c r="PJ152" s="1"/>
      <c r="PK152" s="1"/>
      <c r="PL152" s="1"/>
      <c r="PM152" s="1"/>
      <c r="PN152" s="1"/>
      <c r="PO152" s="1"/>
      <c r="PP152" s="1"/>
      <c r="PQ152" s="1"/>
      <c r="PR152" s="1"/>
      <c r="PS152" s="1"/>
      <c r="PT152" s="1"/>
      <c r="PU152" s="1"/>
      <c r="PV152" s="1"/>
      <c r="PW152" s="1"/>
      <c r="PX152" s="1"/>
      <c r="PY152" s="1"/>
      <c r="PZ152" s="1"/>
      <c r="QA152" s="1"/>
      <c r="QB152" s="1"/>
      <c r="QC152" s="1"/>
      <c r="QD152" s="1"/>
      <c r="QE152" s="1"/>
      <c r="QF152" s="1"/>
      <c r="QG152" s="1"/>
      <c r="QH152" s="1"/>
      <c r="QI152" s="1"/>
      <c r="QJ152" s="1"/>
      <c r="QK152" s="1"/>
      <c r="QL152" s="1"/>
      <c r="QM152" s="1"/>
      <c r="QN152" s="1"/>
      <c r="QO152" s="1"/>
      <c r="QP152" s="1"/>
      <c r="QQ152" s="1"/>
      <c r="QR152" s="1"/>
      <c r="QS152" s="1"/>
      <c r="QT152" s="1"/>
      <c r="QU152" s="1"/>
      <c r="QV152" s="1"/>
      <c r="QW152" s="1"/>
      <c r="QX152" s="1"/>
      <c r="QY152" s="1"/>
      <c r="QZ152" s="1"/>
      <c r="RA152" s="1"/>
      <c r="RB152" s="1"/>
      <c r="RC152" s="1"/>
      <c r="RD152" s="1"/>
      <c r="RE152" s="1"/>
      <c r="RF152" s="1"/>
      <c r="RG152" s="1"/>
      <c r="RH152" s="1"/>
      <c r="RI152" s="1"/>
      <c r="RJ152" s="1"/>
      <c r="RK152" s="1"/>
      <c r="RL152" s="1"/>
      <c r="RM152" s="1"/>
      <c r="RN152" s="1"/>
      <c r="RO152" s="1"/>
      <c r="RP152" s="1"/>
      <c r="RQ152" s="1"/>
      <c r="RR152" s="1"/>
      <c r="RS152" s="1"/>
      <c r="RT152" s="1"/>
      <c r="RU152" s="1"/>
      <c r="RV152" s="1"/>
      <c r="RW152" s="1"/>
      <c r="RX152" s="1"/>
      <c r="RY152" s="1"/>
      <c r="RZ152" s="1"/>
      <c r="SA152" s="1"/>
      <c r="SB152" s="1"/>
      <c r="SC152" s="1"/>
      <c r="SD152" s="1"/>
      <c r="SE152" s="1"/>
      <c r="SF152" s="1"/>
      <c r="SG152" s="1"/>
      <c r="SH152" s="1"/>
      <c r="SI152" s="1"/>
      <c r="SJ152" s="1"/>
      <c r="SK152" s="1"/>
      <c r="SL152" s="1"/>
      <c r="SM152" s="1"/>
      <c r="SN152" s="1"/>
      <c r="SO152" s="1"/>
      <c r="SP152" s="1"/>
      <c r="SQ152" s="1"/>
      <c r="SR152" s="1"/>
      <c r="SS152" s="1"/>
      <c r="ST152" s="1"/>
      <c r="SU152" s="1"/>
      <c r="SV152" s="1"/>
      <c r="SW152" s="1"/>
      <c r="SX152" s="1"/>
      <c r="SY152" s="1"/>
      <c r="SZ152" s="1"/>
      <c r="TA152" s="1"/>
      <c r="TB152" s="1"/>
      <c r="TC152" s="1"/>
      <c r="TD152" s="1"/>
      <c r="TE152" s="1"/>
      <c r="TF152" s="1"/>
      <c r="TG152" s="1"/>
      <c r="TH152" s="1"/>
      <c r="TI152" s="1"/>
      <c r="TJ152" s="1"/>
      <c r="TK152" s="1"/>
      <c r="TL152" s="1"/>
      <c r="TM152" s="1"/>
      <c r="TN152" s="1"/>
      <c r="TO152" s="1"/>
      <c r="TP152" s="1"/>
      <c r="TQ152" s="1"/>
      <c r="TR152" s="1"/>
      <c r="TS152" s="1"/>
      <c r="TT152" s="1"/>
      <c r="TU152" s="1"/>
      <c r="TV152" s="1"/>
      <c r="TW152" s="1"/>
      <c r="TX152" s="1"/>
      <c r="TY152" s="1"/>
      <c r="TZ152" s="1"/>
      <c r="UA152" s="1"/>
      <c r="UB152" s="1"/>
      <c r="UC152" s="1"/>
      <c r="UD152" s="1"/>
      <c r="UE152" s="1"/>
      <c r="UF152" s="1"/>
      <c r="UG152" s="1"/>
      <c r="UH152" s="1"/>
      <c r="UI152" s="1"/>
      <c r="UJ152" s="1"/>
      <c r="UK152" s="1"/>
      <c r="UL152" s="1"/>
      <c r="UM152" s="1"/>
      <c r="UN152" s="1"/>
      <c r="UO152" s="1"/>
      <c r="UP152" s="1"/>
      <c r="UQ152" s="1"/>
      <c r="UR152" s="1"/>
      <c r="US152" s="1"/>
      <c r="UT152" s="1"/>
      <c r="UU152" s="1"/>
      <c r="UV152" s="1"/>
      <c r="UW152" s="1"/>
      <c r="UX152" s="1"/>
      <c r="UY152" s="1"/>
      <c r="UZ152" s="1"/>
      <c r="VA152" s="1"/>
      <c r="VB152" s="1"/>
      <c r="VC152" s="1"/>
      <c r="VD152" s="1"/>
      <c r="VE152" s="1"/>
      <c r="VF152" s="1"/>
      <c r="VG152" s="1"/>
      <c r="VH152" s="1"/>
      <c r="VI152" s="1"/>
      <c r="VJ152" s="1"/>
      <c r="VK152" s="1"/>
      <c r="VL152" s="1"/>
      <c r="VM152" s="1"/>
      <c r="VN152" s="1"/>
      <c r="VO152" s="1"/>
      <c r="VP152" s="1"/>
      <c r="VQ152" s="1"/>
      <c r="VR152" s="1"/>
      <c r="VS152" s="1"/>
      <c r="VT152" s="1"/>
      <c r="VU152" s="1"/>
      <c r="VV152" s="1"/>
      <c r="VW152" s="1"/>
      <c r="VX152" s="1"/>
      <c r="VY152" s="1"/>
      <c r="VZ152" s="1"/>
      <c r="WA152" s="1"/>
      <c r="WB152" s="1"/>
      <c r="WC152" s="1"/>
      <c r="WD152" s="1"/>
      <c r="WE152" s="1"/>
      <c r="WF152" s="1"/>
      <c r="WG152" s="1"/>
      <c r="WH152" s="1"/>
      <c r="WI152" s="1"/>
      <c r="WJ152" s="1"/>
      <c r="WK152" s="1"/>
      <c r="WL152" s="1"/>
      <c r="WM152" s="1"/>
      <c r="WN152" s="1"/>
      <c r="WO152" s="1"/>
      <c r="WP152" s="1"/>
      <c r="WQ152" s="1"/>
      <c r="WR152" s="1"/>
      <c r="WS152" s="1"/>
      <c r="WT152" s="1"/>
      <c r="WU152" s="1"/>
      <c r="WV152" s="1"/>
      <c r="WW152" s="1"/>
      <c r="WX152" s="1"/>
      <c r="WY152" s="1"/>
      <c r="WZ152" s="1"/>
      <c r="XA152" s="1"/>
      <c r="XB152" s="1"/>
      <c r="XC152" s="1"/>
      <c r="XD152" s="1"/>
      <c r="XE152" s="1"/>
      <c r="XF152" s="1"/>
      <c r="XG152" s="1"/>
      <c r="XH152" s="1"/>
      <c r="XI152" s="1"/>
      <c r="XJ152" s="1"/>
      <c r="XK152" s="1"/>
      <c r="XL152" s="1"/>
      <c r="XM152" s="1"/>
      <c r="XN152" s="1"/>
      <c r="XO152" s="1"/>
      <c r="XP152" s="1"/>
      <c r="XQ152" s="1"/>
      <c r="XR152" s="1"/>
      <c r="XS152" s="1"/>
      <c r="XT152" s="1"/>
      <c r="XU152" s="1"/>
      <c r="XV152" s="1"/>
      <c r="XW152" s="1"/>
      <c r="XX152" s="1"/>
      <c r="XY152" s="1"/>
      <c r="XZ152" s="1"/>
      <c r="YA152" s="1"/>
      <c r="YB152" s="1"/>
      <c r="YC152" s="1"/>
      <c r="YD152" s="1"/>
      <c r="YE152" s="1"/>
      <c r="YF152" s="1"/>
      <c r="YG152" s="1"/>
      <c r="YH152" s="1"/>
      <c r="YI152" s="1"/>
      <c r="YJ152" s="1"/>
      <c r="YK152" s="1"/>
      <c r="YL152" s="1"/>
      <c r="YM152" s="1"/>
      <c r="YN152" s="1"/>
      <c r="YO152" s="1"/>
      <c r="YP152" s="1"/>
      <c r="YQ152" s="1"/>
      <c r="YR152" s="1"/>
      <c r="YS152" s="1"/>
      <c r="YT152" s="1"/>
      <c r="YU152" s="1"/>
      <c r="YV152" s="1"/>
      <c r="YW152" s="1"/>
      <c r="YX152" s="1"/>
      <c r="YY152" s="1"/>
      <c r="YZ152" s="1"/>
      <c r="ZA152" s="1"/>
      <c r="ZB152" s="1"/>
      <c r="ZC152" s="1"/>
      <c r="ZD152" s="1"/>
      <c r="ZE152" s="1"/>
      <c r="ZF152" s="1"/>
      <c r="ZG152" s="1"/>
      <c r="ZH152" s="1"/>
      <c r="ZI152" s="1"/>
      <c r="ZJ152" s="1"/>
      <c r="ZK152" s="1"/>
      <c r="ZL152" s="1"/>
      <c r="ZM152" s="1"/>
      <c r="ZN152" s="1"/>
      <c r="ZO152" s="1"/>
      <c r="ZP152" s="1"/>
      <c r="ZQ152" s="1"/>
      <c r="ZR152" s="1"/>
      <c r="ZS152" s="1"/>
      <c r="ZT152" s="1"/>
      <c r="ZU152" s="1"/>
      <c r="ZV152" s="1"/>
      <c r="ZW152" s="1"/>
      <c r="ZX152" s="1"/>
      <c r="ZY152" s="1"/>
      <c r="ZZ152" s="1"/>
      <c r="AAA152" s="1"/>
      <c r="AAB152" s="1"/>
      <c r="AAC152" s="1"/>
      <c r="AAD152" s="1"/>
      <c r="AAE152" s="1"/>
      <c r="AAF152" s="1"/>
      <c r="AAG152" s="1"/>
      <c r="AAH152" s="1"/>
      <c r="AAI152" s="1"/>
      <c r="AAJ152" s="1"/>
      <c r="AAK152" s="1"/>
      <c r="AAL152" s="1"/>
      <c r="AAM152" s="1"/>
      <c r="AAN152" s="1"/>
      <c r="AAO152" s="1"/>
      <c r="AAP152" s="1"/>
      <c r="AAQ152" s="1"/>
      <c r="AAR152" s="1"/>
      <c r="AAS152" s="1"/>
      <c r="AAT152" s="1"/>
      <c r="AAU152" s="1"/>
      <c r="AAV152" s="1"/>
      <c r="AAW152" s="1"/>
      <c r="AAX152" s="1"/>
      <c r="AAY152" s="1"/>
      <c r="AAZ152" s="1"/>
      <c r="ABA152" s="1"/>
      <c r="ABB152" s="1"/>
      <c r="ABC152" s="1"/>
      <c r="ABD152" s="1"/>
      <c r="ABE152" s="1"/>
      <c r="ABF152" s="1"/>
      <c r="ABG152" s="1"/>
      <c r="ABH152" s="1"/>
      <c r="ABI152" s="1"/>
      <c r="ABJ152" s="1"/>
      <c r="ABK152" s="1"/>
      <c r="ABL152" s="1"/>
      <c r="ABM152" s="1"/>
      <c r="ABN152" s="1"/>
      <c r="ABO152" s="1"/>
      <c r="ABP152" s="1"/>
      <c r="ABQ152" s="1"/>
      <c r="ABR152" s="1"/>
      <c r="ABS152" s="1"/>
      <c r="ABT152" s="1"/>
      <c r="ABU152" s="1"/>
      <c r="ABV152" s="1"/>
      <c r="ABW152" s="1"/>
      <c r="ABX152" s="1"/>
      <c r="ABY152" s="1"/>
      <c r="ABZ152" s="1"/>
      <c r="ACA152" s="1"/>
      <c r="ACB152" s="1"/>
      <c r="ACC152" s="1"/>
      <c r="ACD152" s="1"/>
      <c r="ACE152" s="1"/>
      <c r="ACF152" s="1"/>
      <c r="ACG152" s="1"/>
      <c r="ACH152" s="1"/>
      <c r="ACI152" s="1"/>
      <c r="ACJ152" s="1"/>
      <c r="ACK152" s="1"/>
      <c r="ACL152" s="1"/>
      <c r="ACM152" s="1"/>
      <c r="ACN152" s="1"/>
      <c r="ACO152" s="1"/>
      <c r="ACP152" s="1"/>
      <c r="ACQ152" s="1"/>
      <c r="ACR152" s="1"/>
      <c r="ACS152" s="1"/>
      <c r="ACT152" s="1"/>
      <c r="ACU152" s="1"/>
      <c r="ACV152" s="1"/>
      <c r="ACW152" s="1"/>
      <c r="ACX152" s="1"/>
      <c r="ACY152" s="1"/>
      <c r="ACZ152" s="1"/>
      <c r="ADA152" s="1"/>
      <c r="ADB152" s="1"/>
      <c r="ADC152" s="1"/>
      <c r="ADD152" s="1"/>
      <c r="ADE152" s="1"/>
      <c r="ADF152" s="1"/>
      <c r="ADG152" s="1"/>
      <c r="ADH152" s="1"/>
      <c r="ADI152" s="1"/>
      <c r="ADJ152" s="1"/>
      <c r="ADK152" s="1"/>
      <c r="ADL152" s="1"/>
      <c r="ADM152" s="1"/>
      <c r="ADN152" s="1"/>
      <c r="ADO152" s="1"/>
      <c r="ADP152" s="1"/>
      <c r="ADQ152" s="1"/>
      <c r="ADR152" s="1"/>
      <c r="ADS152" s="1"/>
      <c r="ADT152" s="1"/>
      <c r="ADU152" s="1"/>
      <c r="ADV152" s="1"/>
      <c r="ADW152" s="1"/>
      <c r="ADX152" s="1"/>
      <c r="ADY152" s="1"/>
      <c r="ADZ152" s="1"/>
      <c r="AEA152" s="1"/>
      <c r="AEB152" s="1"/>
      <c r="AEC152" s="1"/>
      <c r="AED152" s="1"/>
      <c r="AEE152" s="1"/>
      <c r="AEF152" s="1"/>
      <c r="AEG152" s="1"/>
      <c r="AEH152" s="1"/>
      <c r="AEI152" s="1"/>
      <c r="AEJ152" s="1"/>
      <c r="AEK152" s="1"/>
      <c r="AEL152" s="1"/>
      <c r="AEM152" s="1"/>
      <c r="AEN152" s="1"/>
      <c r="AEO152" s="1"/>
      <c r="AEP152" s="1"/>
      <c r="AEQ152" s="1"/>
      <c r="AER152" s="1"/>
      <c r="AES152" s="1"/>
      <c r="AET152" s="1"/>
      <c r="AEU152" s="1"/>
      <c r="AEV152" s="1"/>
      <c r="AEW152" s="1"/>
      <c r="AEX152" s="1"/>
      <c r="AEY152" s="1"/>
      <c r="AEZ152" s="1"/>
      <c r="AFA152" s="1"/>
      <c r="AFB152" s="1"/>
      <c r="AFC152" s="1"/>
      <c r="AFD152" s="1"/>
      <c r="AFE152" s="1"/>
      <c r="AFF152" s="1"/>
      <c r="AFG152" s="1"/>
      <c r="AFH152" s="1"/>
      <c r="AFI152" s="1"/>
      <c r="AFJ152" s="1"/>
      <c r="AFK152" s="1"/>
      <c r="AFL152" s="1"/>
      <c r="AFM152" s="1"/>
      <c r="AFN152" s="1"/>
      <c r="AFO152" s="1"/>
      <c r="AFP152" s="1"/>
      <c r="AFQ152" s="1"/>
      <c r="AFR152" s="1"/>
      <c r="AFS152" s="1"/>
      <c r="AFT152" s="1"/>
      <c r="AFU152" s="1"/>
      <c r="AFV152" s="1"/>
      <c r="AFW152" s="1"/>
      <c r="AFX152" s="1"/>
      <c r="AFY152" s="1"/>
      <c r="AFZ152" s="1"/>
      <c r="AGA152" s="1"/>
      <c r="AGB152" s="1"/>
      <c r="AGC152" s="1"/>
      <c r="AGD152" s="1"/>
      <c r="AGE152" s="1"/>
      <c r="AGF152" s="1"/>
      <c r="AGG152" s="1"/>
      <c r="AGH152" s="1"/>
      <c r="AGI152" s="1"/>
      <c r="AGJ152" s="1"/>
      <c r="AGK152" s="1"/>
      <c r="AGL152" s="1"/>
      <c r="AGM152" s="1"/>
      <c r="AGN152" s="1"/>
      <c r="AGO152" s="1"/>
      <c r="AGP152" s="1"/>
      <c r="AGQ152" s="1"/>
      <c r="AGR152" s="1"/>
      <c r="AGS152" s="1"/>
      <c r="AGT152" s="1"/>
      <c r="AGU152" s="1"/>
      <c r="AGV152" s="1"/>
      <c r="AGW152" s="1"/>
      <c r="AGX152" s="1"/>
      <c r="AGY152" s="1"/>
      <c r="AGZ152" s="1"/>
      <c r="AHA152" s="1"/>
      <c r="AHB152" s="1"/>
      <c r="AHC152" s="1"/>
      <c r="AHD152" s="1"/>
      <c r="AHE152" s="1"/>
      <c r="AHF152" s="1"/>
      <c r="AHG152" s="1"/>
      <c r="AHH152" s="1"/>
      <c r="AHI152" s="1"/>
      <c r="AHJ152" s="1"/>
      <c r="AHK152" s="1"/>
      <c r="AHL152" s="1"/>
      <c r="AHM152" s="1"/>
      <c r="AHN152" s="1"/>
      <c r="AHO152" s="1"/>
      <c r="AHP152" s="1"/>
      <c r="AHQ152" s="1"/>
      <c r="AHR152" s="1"/>
      <c r="AHS152" s="1"/>
      <c r="AHT152" s="1"/>
      <c r="AHU152" s="1"/>
      <c r="AHV152" s="1"/>
      <c r="AHW152" s="1"/>
      <c r="AHX152" s="1"/>
      <c r="AHY152" s="1"/>
      <c r="AHZ152" s="1"/>
      <c r="AIA152" s="1"/>
      <c r="AIB152" s="1"/>
      <c r="AIC152" s="1"/>
      <c r="AID152" s="1"/>
      <c r="AIE152" s="1"/>
      <c r="AIF152" s="1"/>
      <c r="AIG152" s="1"/>
      <c r="AIH152" s="1"/>
      <c r="AII152" s="1"/>
      <c r="AIJ152" s="1"/>
      <c r="AIK152" s="1"/>
      <c r="AIL152" s="1"/>
      <c r="AIM152" s="1"/>
      <c r="AIN152" s="1"/>
      <c r="AIO152" s="1"/>
      <c r="AIP152" s="1"/>
      <c r="AIQ152" s="1"/>
      <c r="AIR152" s="1"/>
      <c r="AIS152" s="1"/>
      <c r="AIT152" s="1"/>
      <c r="AIU152" s="1"/>
      <c r="AIV152" s="1"/>
      <c r="AIW152" s="1"/>
      <c r="AIX152" s="1"/>
      <c r="AIY152" s="1"/>
      <c r="AIZ152" s="1"/>
      <c r="AJA152" s="1"/>
      <c r="AJB152" s="1"/>
      <c r="AJC152" s="1"/>
      <c r="AJD152" s="1"/>
      <c r="AJE152" s="1"/>
      <c r="AJF152" s="1"/>
      <c r="AJG152" s="1"/>
      <c r="AJH152" s="1"/>
      <c r="AJI152" s="1"/>
      <c r="AJJ152" s="1"/>
      <c r="AJK152" s="1"/>
      <c r="AJL152" s="1"/>
      <c r="AJM152" s="1"/>
      <c r="AJN152" s="1"/>
      <c r="AJO152" s="1"/>
      <c r="AJP152" s="1"/>
      <c r="AJQ152" s="1"/>
      <c r="AJR152" s="1"/>
      <c r="AJS152" s="1"/>
      <c r="AJT152" s="1"/>
      <c r="AJU152" s="1"/>
      <c r="AJV152" s="1"/>
      <c r="AJW152" s="1"/>
      <c r="AJX152" s="1"/>
      <c r="AJY152" s="1"/>
      <c r="AJZ152" s="1"/>
      <c r="AKA152" s="1"/>
      <c r="AKB152" s="1"/>
      <c r="AKC152" s="1"/>
      <c r="AKD152" s="1"/>
      <c r="AKE152" s="1"/>
      <c r="AKF152" s="1"/>
      <c r="AKG152" s="1"/>
      <c r="AKH152" s="1"/>
      <c r="AKI152" s="1"/>
      <c r="AKJ152" s="1"/>
      <c r="AKK152" s="1"/>
      <c r="AKL152" s="1"/>
      <c r="AKM152" s="1"/>
      <c r="AKN152" s="1"/>
      <c r="AKO152" s="1"/>
      <c r="AKP152" s="1"/>
      <c r="AKQ152" s="1"/>
      <c r="AKR152" s="1"/>
      <c r="AKS152" s="1"/>
      <c r="AKT152" s="1"/>
      <c r="AKU152" s="1"/>
      <c r="AKV152" s="1"/>
      <c r="AKW152" s="1"/>
      <c r="AKX152" s="1"/>
      <c r="AKY152" s="1"/>
      <c r="AKZ152" s="1"/>
      <c r="ALA152" s="1"/>
      <c r="ALB152" s="1"/>
      <c r="ALC152" s="1"/>
      <c r="ALD152" s="1"/>
      <c r="ALE152" s="1"/>
      <c r="ALF152" s="1"/>
      <c r="ALG152" s="1"/>
      <c r="ALH152" s="1"/>
      <c r="ALI152" s="1"/>
      <c r="ALJ152" s="1"/>
      <c r="ALK152" s="1"/>
      <c r="ALL152" s="1"/>
      <c r="ALM152" s="1"/>
      <c r="ALN152" s="1"/>
      <c r="ALO152" s="1"/>
      <c r="ALP152" s="1"/>
      <c r="ALQ152" s="1"/>
      <c r="ALR152" s="1"/>
      <c r="ALS152" s="1"/>
      <c r="ALT152" s="1"/>
      <c r="ALU152" s="1"/>
      <c r="ALV152"/>
      <c r="ALW152"/>
      <c r="ALX152"/>
    </row>
    <row r="153" spans="1:1012" ht="18">
      <c r="A153" s="112" t="str">
        <f>DataBase!B149</f>
        <v>Cottus gobio</v>
      </c>
      <c r="B153" s="112" t="str">
        <f>DataBase!C149</f>
        <v>Distribution leucocytaire</v>
      </c>
      <c r="C153" s="112" t="str">
        <f>DataBase!D149</f>
        <v>Continental</v>
      </c>
      <c r="D153" s="112" t="str">
        <f>DataBase!E149</f>
        <v>A. Bado-Niles</v>
      </c>
      <c r="E153" s="112" t="str">
        <f>DataBase!F149</f>
        <v>SEBIO</v>
      </c>
      <c r="F153" s="20" t="str">
        <f t="shared" si="6"/>
        <v>Cottus gobio Distribution leucocytaire</v>
      </c>
      <c r="G153" s="20">
        <f>_xlfn.RANK.EQ(H153,$H$9:$H$997,0)+COUNTIF(H$8:H152,H153)</f>
        <v>309</v>
      </c>
      <c r="H153" s="20">
        <f t="shared" si="5"/>
        <v>190</v>
      </c>
      <c r="I153" s="19">
        <f>INDEX(Ponderation!$W:$AA,MATCH(Analyse!I$8,Ponderation!$W:$W,0),MATCH(Analyse!$B$5,Ponderation!$W$2:$AA$2,0))*INDEX(DataBase!$1:$1048576,MATCH(Analyse!$F153,DataBase!$G:$G,0),MATCH(Analyse!I$8,DataBase!$4:$4,0))</f>
        <v>0</v>
      </c>
      <c r="J153" s="19">
        <f>INDEX(Ponderation!$W:$AA,MATCH(Analyse!J$8,Ponderation!$W:$W,0),MATCH(Analyse!$B$5,Ponderation!$W$2:$AA$2,0))*INDEX(DataBase!$1:$1048576,MATCH(Analyse!$F153,DataBase!$G:$G,0),MATCH(Analyse!J$8,DataBase!$4:$4,0))</f>
        <v>0</v>
      </c>
      <c r="K153" s="19">
        <f>INDEX(Ponderation!$W:$AA,MATCH(Analyse!K$8,Ponderation!$W:$W,0),MATCH(Analyse!$B$5,Ponderation!$W$2:$AA$2,0))*INDEX(DataBase!$1:$1048576,MATCH(Analyse!$F153,DataBase!$G:$G,0),MATCH(Analyse!K$8,DataBase!$4:$4,0))</f>
        <v>10</v>
      </c>
      <c r="L153" s="19">
        <f>INDEX(Ponderation!$W:$AA,MATCH(Analyse!L$8,Ponderation!$W:$W,0),MATCH(Analyse!$B$5,Ponderation!$W$2:$AA$2,0))*INDEX(DataBase!$1:$1048576,MATCH(Analyse!$F153,DataBase!$G:$G,0),MATCH(Analyse!L$8,DataBase!$4:$4,0))</f>
        <v>0</v>
      </c>
      <c r="M153" s="19">
        <f>INDEX(Ponderation!$W:$AA,MATCH(Analyse!M$8,Ponderation!$W:$W,0),MATCH(Analyse!$B$5,Ponderation!$W$2:$AA$2,0))*INDEX(DataBase!$1:$1048576,MATCH(Analyse!$F153,DataBase!$G:$G,0),MATCH(Analyse!M$8,DataBase!$4:$4,0))</f>
        <v>0</v>
      </c>
      <c r="N153" s="19">
        <f>INDEX(Ponderation!$W:$AA,MATCH(Analyse!N$8,Ponderation!$W:$W,0),MATCH(Analyse!$B$5,Ponderation!$W$2:$AA$2,0))*INDEX(DataBase!$1:$1048576,MATCH(Analyse!$F153,DataBase!$G:$G,0),MATCH(Analyse!N$8,DataBase!$4:$4,0))</f>
        <v>10</v>
      </c>
      <c r="O153" s="19">
        <f>INDEX(Ponderation!$W:$AA,MATCH(Analyse!O$8,Ponderation!$W:$W,0),MATCH(Analyse!$B$5,Ponderation!$W$2:$AA$2,0))*INDEX(DataBase!$1:$1048576,MATCH(Analyse!$F153,DataBase!$G:$G,0),MATCH(Analyse!O$8,DataBase!$4:$4,0))</f>
        <v>30</v>
      </c>
      <c r="P153" s="19">
        <f>INDEX(Ponderation!$W:$AA,MATCH(Analyse!P$8,Ponderation!$W:$W,0),MATCH(Analyse!$B$5,Ponderation!$W$2:$AA$2,0))*INDEX(DataBase!$1:$1048576,MATCH(Analyse!$F153,DataBase!$G:$G,0),MATCH(Analyse!P$8,DataBase!$4:$4,0))</f>
        <v>0</v>
      </c>
      <c r="Q153" s="19">
        <f>INDEX(Ponderation!$W:$AA,MATCH(Analyse!Q$8,Ponderation!$W:$W,0),MATCH(Analyse!$B$5,Ponderation!$W$2:$AA$2,0))*INDEX(DataBase!$1:$1048576,MATCH(Analyse!$F153,DataBase!$G:$G,0),MATCH(Analyse!Q$8,DataBase!$4:$4,0))</f>
        <v>0</v>
      </c>
      <c r="R153" s="19">
        <f>INDEX(Ponderation!$W:$AA,MATCH(Analyse!R$8,Ponderation!$W:$W,0),MATCH(Analyse!$B$5,Ponderation!$W$2:$AA$2,0))*INDEX(DataBase!$1:$1048576,MATCH(Analyse!$F153,DataBase!$G:$G,0),MATCH(Analyse!R$8,DataBase!$4:$4,0))</f>
        <v>30</v>
      </c>
      <c r="S153" s="19">
        <f>INDEX(Ponderation!$W:$AA,MATCH(Analyse!S$8,Ponderation!$W:$W,0),MATCH(Analyse!$B$5,Ponderation!$W$2:$AA$2,0))*INDEX(DataBase!$1:$1048576,MATCH(Analyse!$F153,DataBase!$G:$G,0),MATCH(Analyse!S$8,DataBase!$4:$4,0))</f>
        <v>0</v>
      </c>
      <c r="T153" s="19">
        <f>INDEX(Ponderation!$W:$AA,MATCH(Analyse!T$8,Ponderation!$W:$W,0),MATCH(Analyse!$B$5,Ponderation!$W$2:$AA$2,0))*INDEX(DataBase!$1:$1048576,MATCH(Analyse!$F153,DataBase!$G:$G,0),MATCH(Analyse!T$8,DataBase!$4:$4,0))</f>
        <v>0</v>
      </c>
      <c r="U153" s="19">
        <f>INDEX(Ponderation!$W:$AA,MATCH(Analyse!U$8,Ponderation!$W:$W,0),MATCH(Analyse!$B$5,Ponderation!$W$2:$AA$2,0))*INDEX(DataBase!$1:$1048576,MATCH(Analyse!$F153,DataBase!$G:$G,0),MATCH(Analyse!U$8,DataBase!$4:$4,0))</f>
        <v>0</v>
      </c>
      <c r="V153" s="19">
        <f>INDEX(Ponderation!$W:$AA,MATCH(Analyse!V$8,Ponderation!$W:$W,0),MATCH(Analyse!$B$5,Ponderation!$W$2:$AA$2,0))*INDEX(DataBase!$1:$1048576,MATCH(Analyse!$F153,DataBase!$G:$G,0),MATCH(Analyse!V$8,DataBase!$4:$4,0))</f>
        <v>20</v>
      </c>
      <c r="W153" s="19">
        <f>INDEX(Ponderation!$W:$AA,MATCH(Analyse!W$8,Ponderation!$W:$W,0),MATCH(Analyse!$B$5,Ponderation!$W$2:$AA$2,0))*INDEX(DataBase!$1:$1048576,MATCH(Analyse!$F153,DataBase!$G:$G,0),MATCH(Analyse!W$8,DataBase!$4:$4,0))</f>
        <v>0</v>
      </c>
      <c r="X153" s="19">
        <f>INDEX(Ponderation!$W:$AA,MATCH(Analyse!X$8,Ponderation!$W:$W,0),MATCH(Analyse!$B$5,Ponderation!$W$2:$AA$2,0))*INDEX(DataBase!$1:$1048576,MATCH(Analyse!$F153,DataBase!$G:$G,0),MATCH(Analyse!X$8,DataBase!$4:$4,0))</f>
        <v>0</v>
      </c>
      <c r="Y153" s="19">
        <f>INDEX(Ponderation!$W:$AA,MATCH(Analyse!Y$8,Ponderation!$W:$W,0),MATCH(Analyse!$B$5,Ponderation!$W$2:$AA$2,0))*INDEX(DataBase!$1:$1048576,MATCH(Analyse!$F153,DataBase!$G:$G,0),MATCH(Analyse!Y$8,DataBase!$4:$4,0))</f>
        <v>0</v>
      </c>
      <c r="Z153" s="19">
        <f>INDEX(Ponderation!$W:$AA,MATCH(Analyse!Z$8,Ponderation!$W:$W,0),MATCH(Analyse!$B$5,Ponderation!$W$2:$AA$2,0))*INDEX(DataBase!$1:$1048576,MATCH(Analyse!$F153,DataBase!$G:$G,0),MATCH(Analyse!Z$8,DataBase!$4:$4,0))</f>
        <v>0</v>
      </c>
      <c r="AA153" s="19">
        <f>INDEX(Ponderation!$W:$AA,MATCH(Analyse!AA$8,Ponderation!$W:$W,0),MATCH(Analyse!$B$5,Ponderation!$W$2:$AA$2,0))*INDEX(DataBase!$1:$1048576,MATCH(Analyse!$F153,DataBase!$G:$G,0),MATCH(Analyse!AA$8,DataBase!$4:$4,0))</f>
        <v>0</v>
      </c>
      <c r="AB153" s="19">
        <f>INDEX(Ponderation!$W:$AA,MATCH(Analyse!AB$8,Ponderation!$W:$W,0),MATCH(Analyse!$B$5,Ponderation!$W$2:$AA$2,0))*INDEX(DataBase!$1:$1048576,MATCH(Analyse!$F153,DataBase!$G:$G,0),MATCH(Analyse!AB$8,DataBase!$4:$4,0))</f>
        <v>0</v>
      </c>
      <c r="AC153" s="19">
        <f>INDEX(Ponderation!$W:$AA,MATCH(Analyse!AC$8,Ponderation!$W:$W,0),MATCH(Analyse!$B$5,Ponderation!$W$2:$AA$2,0))*INDEX(DataBase!$1:$1048576,MATCH(Analyse!$F153,DataBase!$G:$G,0),MATCH(Analyse!AC$8,DataBase!$4:$4,0))</f>
        <v>0</v>
      </c>
      <c r="AD153" s="19">
        <f>INDEX(Ponderation!$W:$AA,MATCH(Analyse!AD$8,Ponderation!$W:$W,0),MATCH(Analyse!$B$5,Ponderation!$W$2:$AA$2,0))*INDEX(DataBase!$1:$1048576,MATCH(Analyse!$F153,DataBase!$G:$G,0),MATCH(Analyse!AD$8,DataBase!$4:$4,0))</f>
        <v>30</v>
      </c>
      <c r="AE153" s="19">
        <f>INDEX(Ponderation!$W:$AA,MATCH(Analyse!AE$8,Ponderation!$W:$W,0),MATCH(Analyse!$B$5,Ponderation!$W$2:$AA$2,0))*INDEX(DataBase!$1:$1048576,MATCH(Analyse!$F153,DataBase!$G:$G,0),MATCH(Analyse!AE$8,DataBase!$4:$4,0))</f>
        <v>0</v>
      </c>
      <c r="AF153" s="19">
        <f>INDEX(Ponderation!$W:$AA,MATCH(Analyse!AF$8,Ponderation!$W:$W,0),MATCH(Analyse!$B$5,Ponderation!$W$2:$AA$2,0))*INDEX(DataBase!$1:$1048576,MATCH(Analyse!$F153,DataBase!$G:$G,0),MATCH(Analyse!AF$8,DataBase!$4:$4,0))</f>
        <v>0</v>
      </c>
      <c r="AG153" s="19">
        <f>INDEX(Ponderation!$W:$AA,MATCH(Analyse!AG$8,Ponderation!$W:$W,0),MATCH(Analyse!$B$5,Ponderation!$W$2:$AA$2,0))*INDEX(DataBase!$1:$1048576,MATCH(Analyse!$F153,DataBase!$G:$G,0),MATCH(Analyse!AG$8,DataBase!$4:$4,0))</f>
        <v>0</v>
      </c>
      <c r="AH153" s="19">
        <f>INDEX(Ponderation!$W:$AA,MATCH(Analyse!AH$8,Ponderation!$W:$W,0),MATCH(Analyse!$B$5,Ponderation!$W$2:$AA$2,0))*INDEX(DataBase!$1:$1048576,MATCH(Analyse!$F153,DataBase!$G:$G,0),MATCH(Analyse!AH$8,DataBase!$4:$4,0))</f>
        <v>0</v>
      </c>
      <c r="AI153" s="19">
        <f>INDEX(Ponderation!$W:$AA,MATCH(Analyse!AI$8,Ponderation!$W:$W,0),MATCH(Analyse!$B$5,Ponderation!$W$2:$AA$2,0))*INDEX(DataBase!$1:$1048576,MATCH(Analyse!$F153,DataBase!$G:$G,0),MATCH(Analyse!AI$8,DataBase!$4:$4,0))</f>
        <v>10</v>
      </c>
      <c r="AJ153" s="19">
        <f>INDEX(Ponderation!$W:$AA,MATCH(Analyse!AJ$8,Ponderation!$W:$W,0),MATCH(Analyse!$B$5,Ponderation!$W$2:$AA$2,0))*INDEX(DataBase!$1:$1048576,MATCH(Analyse!$F153,DataBase!$G:$G,0),MATCH(Analyse!AJ$8,DataBase!$4:$4,0))</f>
        <v>20</v>
      </c>
      <c r="AK153" s="19">
        <f>INDEX(Ponderation!$W:$AA,MATCH(Analyse!AK$8,Ponderation!$W:$W,0),MATCH(Analyse!$B$5,Ponderation!$W$2:$AA$2,0))*INDEX(DataBase!$1:$1048576,MATCH(Analyse!$F153,DataBase!$G:$G,0),MATCH(Analyse!AK$8,DataBase!$4:$4,0))</f>
        <v>0</v>
      </c>
      <c r="AL153" s="19">
        <f>INDEX(Ponderation!$W:$AA,MATCH(Analyse!AL$8,Ponderation!$W:$W,0),MATCH(Analyse!$B$5,Ponderation!$W$2:$AA$2,0))*INDEX(DataBase!$1:$1048576,MATCH(Analyse!$F153,DataBase!$G:$G,0),MATCH(Analyse!AL$8,DataBase!$4:$4,0))</f>
        <v>0</v>
      </c>
      <c r="AM153" s="19">
        <f>INDEX(Ponderation!$W:$AA,MATCH(Analyse!AM$8,Ponderation!$W:$W,0),MATCH(Analyse!$B$5,Ponderation!$W$2:$AA$2,0))*INDEX(DataBase!$1:$1048576,MATCH(Analyse!$F153,DataBase!$G:$G,0),MATCH(Analyse!AM$8,DataBase!$4:$4,0))</f>
        <v>20</v>
      </c>
      <c r="AN153" s="19">
        <f>INDEX(Ponderation!$W:$AA,MATCH(Analyse!AN$8,Ponderation!$W:$W,0),MATCH(Analyse!$B$5,Ponderation!$W$2:$AA$2,0))*INDEX(DataBase!$1:$1048576,MATCH(Analyse!$F153,DataBase!$G:$G,0),MATCH(Analyse!AN$8,DataBase!$4:$4,0))</f>
        <v>0</v>
      </c>
      <c r="AO153" s="19">
        <f>INDEX(Ponderation!$W:$AA,MATCH(Analyse!AO$8,Ponderation!$W:$W,0),MATCH(Analyse!$B$5,Ponderation!$W$2:$AA$2,0))*INDEX(DataBase!$1:$1048576,MATCH(Analyse!$F153,DataBase!$G:$G,0),MATCH(Analyse!AO$8,DataBase!$4:$4,0))</f>
        <v>0</v>
      </c>
      <c r="AP153" s="19">
        <f>INDEX(Ponderation!$W:$AA,MATCH(Analyse!AP$8,Ponderation!$W:$W,0),MATCH(Analyse!$B$5,Ponderation!$W$2:$AA$2,0))*INDEX(DataBase!$1:$1048576,MATCH(Analyse!$F153,DataBase!$G:$G,0),MATCH(Analyse!AP$8,DataBase!$4:$4,0))</f>
        <v>10</v>
      </c>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c r="QT153" s="1"/>
      <c r="QU153" s="1"/>
      <c r="QV153" s="1"/>
      <c r="QW153" s="1"/>
      <c r="QX153" s="1"/>
      <c r="QY153" s="1"/>
      <c r="QZ153" s="1"/>
      <c r="RA153" s="1"/>
      <c r="RB153" s="1"/>
      <c r="RC153" s="1"/>
      <c r="RD153" s="1"/>
      <c r="RE153" s="1"/>
      <c r="RF153" s="1"/>
      <c r="RG153" s="1"/>
      <c r="RH153" s="1"/>
      <c r="RI153" s="1"/>
      <c r="RJ153" s="1"/>
      <c r="RK153" s="1"/>
      <c r="RL153" s="1"/>
      <c r="RM153" s="1"/>
      <c r="RN153" s="1"/>
      <c r="RO153" s="1"/>
      <c r="RP153" s="1"/>
      <c r="RQ153" s="1"/>
      <c r="RR153" s="1"/>
      <c r="RS153" s="1"/>
      <c r="RT153" s="1"/>
      <c r="RU153" s="1"/>
      <c r="RV153" s="1"/>
      <c r="RW153" s="1"/>
      <c r="RX153" s="1"/>
      <c r="RY153" s="1"/>
      <c r="RZ153" s="1"/>
      <c r="SA153" s="1"/>
      <c r="SB153" s="1"/>
      <c r="SC153" s="1"/>
      <c r="SD153" s="1"/>
      <c r="SE153" s="1"/>
      <c r="SF153" s="1"/>
      <c r="SG153" s="1"/>
      <c r="SH153" s="1"/>
      <c r="SI153" s="1"/>
      <c r="SJ153" s="1"/>
      <c r="SK153" s="1"/>
      <c r="SL153" s="1"/>
      <c r="SM153" s="1"/>
      <c r="SN153" s="1"/>
      <c r="SO153" s="1"/>
      <c r="SP153" s="1"/>
      <c r="SQ153" s="1"/>
      <c r="SR153" s="1"/>
      <c r="SS153" s="1"/>
      <c r="ST153" s="1"/>
      <c r="SU153" s="1"/>
      <c r="SV153" s="1"/>
      <c r="SW153" s="1"/>
      <c r="SX153" s="1"/>
      <c r="SY153" s="1"/>
      <c r="SZ153" s="1"/>
      <c r="TA153" s="1"/>
      <c r="TB153" s="1"/>
      <c r="TC153" s="1"/>
      <c r="TD153" s="1"/>
      <c r="TE153" s="1"/>
      <c r="TF153" s="1"/>
      <c r="TG153" s="1"/>
      <c r="TH153" s="1"/>
      <c r="TI153" s="1"/>
      <c r="TJ153" s="1"/>
      <c r="TK153" s="1"/>
      <c r="TL153" s="1"/>
      <c r="TM153" s="1"/>
      <c r="TN153" s="1"/>
      <c r="TO153" s="1"/>
      <c r="TP153" s="1"/>
      <c r="TQ153" s="1"/>
      <c r="TR153" s="1"/>
      <c r="TS153" s="1"/>
      <c r="TT153" s="1"/>
      <c r="TU153" s="1"/>
      <c r="TV153" s="1"/>
      <c r="TW153" s="1"/>
      <c r="TX153" s="1"/>
      <c r="TY153" s="1"/>
      <c r="TZ153" s="1"/>
      <c r="UA153" s="1"/>
      <c r="UB153" s="1"/>
      <c r="UC153" s="1"/>
      <c r="UD153" s="1"/>
      <c r="UE153" s="1"/>
      <c r="UF153" s="1"/>
      <c r="UG153" s="1"/>
      <c r="UH153" s="1"/>
      <c r="UI153" s="1"/>
      <c r="UJ153" s="1"/>
      <c r="UK153" s="1"/>
      <c r="UL153" s="1"/>
      <c r="UM153" s="1"/>
      <c r="UN153" s="1"/>
      <c r="UO153" s="1"/>
      <c r="UP153" s="1"/>
      <c r="UQ153" s="1"/>
      <c r="UR153" s="1"/>
      <c r="US153" s="1"/>
      <c r="UT153" s="1"/>
      <c r="UU153" s="1"/>
      <c r="UV153" s="1"/>
      <c r="UW153" s="1"/>
      <c r="UX153" s="1"/>
      <c r="UY153" s="1"/>
      <c r="UZ153" s="1"/>
      <c r="VA153" s="1"/>
      <c r="VB153" s="1"/>
      <c r="VC153" s="1"/>
      <c r="VD153" s="1"/>
      <c r="VE153" s="1"/>
      <c r="VF153" s="1"/>
      <c r="VG153" s="1"/>
      <c r="VH153" s="1"/>
      <c r="VI153" s="1"/>
      <c r="VJ153" s="1"/>
      <c r="VK153" s="1"/>
      <c r="VL153" s="1"/>
      <c r="VM153" s="1"/>
      <c r="VN153" s="1"/>
      <c r="VO153" s="1"/>
      <c r="VP153" s="1"/>
      <c r="VQ153" s="1"/>
      <c r="VR153" s="1"/>
      <c r="VS153" s="1"/>
      <c r="VT153" s="1"/>
      <c r="VU153" s="1"/>
      <c r="VV153" s="1"/>
      <c r="VW153" s="1"/>
      <c r="VX153" s="1"/>
      <c r="VY153" s="1"/>
      <c r="VZ153" s="1"/>
      <c r="WA153" s="1"/>
      <c r="WB153" s="1"/>
      <c r="WC153" s="1"/>
      <c r="WD153" s="1"/>
      <c r="WE153" s="1"/>
      <c r="WF153" s="1"/>
      <c r="WG153" s="1"/>
      <c r="WH153" s="1"/>
      <c r="WI153" s="1"/>
      <c r="WJ153" s="1"/>
      <c r="WK153" s="1"/>
      <c r="WL153" s="1"/>
      <c r="WM153" s="1"/>
      <c r="WN153" s="1"/>
      <c r="WO153" s="1"/>
      <c r="WP153" s="1"/>
      <c r="WQ153" s="1"/>
      <c r="WR153" s="1"/>
      <c r="WS153" s="1"/>
      <c r="WT153" s="1"/>
      <c r="WU153" s="1"/>
      <c r="WV153" s="1"/>
      <c r="WW153" s="1"/>
      <c r="WX153" s="1"/>
      <c r="WY153" s="1"/>
      <c r="WZ153" s="1"/>
      <c r="XA153" s="1"/>
      <c r="XB153" s="1"/>
      <c r="XC153" s="1"/>
      <c r="XD153" s="1"/>
      <c r="XE153" s="1"/>
      <c r="XF153" s="1"/>
      <c r="XG153" s="1"/>
      <c r="XH153" s="1"/>
      <c r="XI153" s="1"/>
      <c r="XJ153" s="1"/>
      <c r="XK153" s="1"/>
      <c r="XL153" s="1"/>
      <c r="XM153" s="1"/>
      <c r="XN153" s="1"/>
      <c r="XO153" s="1"/>
      <c r="XP153" s="1"/>
      <c r="XQ153" s="1"/>
      <c r="XR153" s="1"/>
      <c r="XS153" s="1"/>
      <c r="XT153" s="1"/>
      <c r="XU153" s="1"/>
      <c r="XV153" s="1"/>
      <c r="XW153" s="1"/>
      <c r="XX153" s="1"/>
      <c r="XY153" s="1"/>
      <c r="XZ153" s="1"/>
      <c r="YA153" s="1"/>
      <c r="YB153" s="1"/>
      <c r="YC153" s="1"/>
      <c r="YD153" s="1"/>
      <c r="YE153" s="1"/>
      <c r="YF153" s="1"/>
      <c r="YG153" s="1"/>
      <c r="YH153" s="1"/>
      <c r="YI153" s="1"/>
      <c r="YJ153" s="1"/>
      <c r="YK153" s="1"/>
      <c r="YL153" s="1"/>
      <c r="YM153" s="1"/>
      <c r="YN153" s="1"/>
      <c r="YO153" s="1"/>
      <c r="YP153" s="1"/>
      <c r="YQ153" s="1"/>
      <c r="YR153" s="1"/>
      <c r="YS153" s="1"/>
      <c r="YT153" s="1"/>
      <c r="YU153" s="1"/>
      <c r="YV153" s="1"/>
      <c r="YW153" s="1"/>
      <c r="YX153" s="1"/>
      <c r="YY153" s="1"/>
      <c r="YZ153" s="1"/>
      <c r="ZA153" s="1"/>
      <c r="ZB153" s="1"/>
      <c r="ZC153" s="1"/>
      <c r="ZD153" s="1"/>
      <c r="ZE153" s="1"/>
      <c r="ZF153" s="1"/>
      <c r="ZG153" s="1"/>
      <c r="ZH153" s="1"/>
      <c r="ZI153" s="1"/>
      <c r="ZJ153" s="1"/>
      <c r="ZK153" s="1"/>
      <c r="ZL153" s="1"/>
      <c r="ZM153" s="1"/>
      <c r="ZN153" s="1"/>
      <c r="ZO153" s="1"/>
      <c r="ZP153" s="1"/>
      <c r="ZQ153" s="1"/>
      <c r="ZR153" s="1"/>
      <c r="ZS153" s="1"/>
      <c r="ZT153" s="1"/>
      <c r="ZU153" s="1"/>
      <c r="ZV153" s="1"/>
      <c r="ZW153" s="1"/>
      <c r="ZX153" s="1"/>
      <c r="ZY153" s="1"/>
      <c r="ZZ153" s="1"/>
      <c r="AAA153" s="1"/>
      <c r="AAB153" s="1"/>
      <c r="AAC153" s="1"/>
      <c r="AAD153" s="1"/>
      <c r="AAE153" s="1"/>
      <c r="AAF153" s="1"/>
      <c r="AAG153" s="1"/>
      <c r="AAH153" s="1"/>
      <c r="AAI153" s="1"/>
      <c r="AAJ153" s="1"/>
      <c r="AAK153" s="1"/>
      <c r="AAL153" s="1"/>
      <c r="AAM153" s="1"/>
      <c r="AAN153" s="1"/>
      <c r="AAO153" s="1"/>
      <c r="AAP153" s="1"/>
      <c r="AAQ153" s="1"/>
      <c r="AAR153" s="1"/>
      <c r="AAS153" s="1"/>
      <c r="AAT153" s="1"/>
      <c r="AAU153" s="1"/>
      <c r="AAV153" s="1"/>
      <c r="AAW153" s="1"/>
      <c r="AAX153" s="1"/>
      <c r="AAY153" s="1"/>
      <c r="AAZ153" s="1"/>
      <c r="ABA153" s="1"/>
      <c r="ABB153" s="1"/>
      <c r="ABC153" s="1"/>
      <c r="ABD153" s="1"/>
      <c r="ABE153" s="1"/>
      <c r="ABF153" s="1"/>
      <c r="ABG153" s="1"/>
      <c r="ABH153" s="1"/>
      <c r="ABI153" s="1"/>
      <c r="ABJ153" s="1"/>
      <c r="ABK153" s="1"/>
      <c r="ABL153" s="1"/>
      <c r="ABM153" s="1"/>
      <c r="ABN153" s="1"/>
      <c r="ABO153" s="1"/>
      <c r="ABP153" s="1"/>
      <c r="ABQ153" s="1"/>
      <c r="ABR153" s="1"/>
      <c r="ABS153" s="1"/>
      <c r="ABT153" s="1"/>
      <c r="ABU153" s="1"/>
      <c r="ABV153" s="1"/>
      <c r="ABW153" s="1"/>
      <c r="ABX153" s="1"/>
      <c r="ABY153" s="1"/>
      <c r="ABZ153" s="1"/>
      <c r="ACA153" s="1"/>
      <c r="ACB153" s="1"/>
      <c r="ACC153" s="1"/>
      <c r="ACD153" s="1"/>
      <c r="ACE153" s="1"/>
      <c r="ACF153" s="1"/>
      <c r="ACG153" s="1"/>
      <c r="ACH153" s="1"/>
      <c r="ACI153" s="1"/>
      <c r="ACJ153" s="1"/>
      <c r="ACK153" s="1"/>
      <c r="ACL153" s="1"/>
      <c r="ACM153" s="1"/>
      <c r="ACN153" s="1"/>
      <c r="ACO153" s="1"/>
      <c r="ACP153" s="1"/>
      <c r="ACQ153" s="1"/>
      <c r="ACR153" s="1"/>
      <c r="ACS153" s="1"/>
      <c r="ACT153" s="1"/>
      <c r="ACU153" s="1"/>
      <c r="ACV153" s="1"/>
      <c r="ACW153" s="1"/>
      <c r="ACX153" s="1"/>
      <c r="ACY153" s="1"/>
      <c r="ACZ153" s="1"/>
      <c r="ADA153" s="1"/>
      <c r="ADB153" s="1"/>
      <c r="ADC153" s="1"/>
      <c r="ADD153" s="1"/>
      <c r="ADE153" s="1"/>
      <c r="ADF153" s="1"/>
      <c r="ADG153" s="1"/>
      <c r="ADH153" s="1"/>
      <c r="ADI153" s="1"/>
      <c r="ADJ153" s="1"/>
      <c r="ADK153" s="1"/>
      <c r="ADL153" s="1"/>
      <c r="ADM153" s="1"/>
      <c r="ADN153" s="1"/>
      <c r="ADO153" s="1"/>
      <c r="ADP153" s="1"/>
      <c r="ADQ153" s="1"/>
      <c r="ADR153" s="1"/>
      <c r="ADS153" s="1"/>
      <c r="ADT153" s="1"/>
      <c r="ADU153" s="1"/>
      <c r="ADV153" s="1"/>
      <c r="ADW153" s="1"/>
      <c r="ADX153" s="1"/>
      <c r="ADY153" s="1"/>
      <c r="ADZ153" s="1"/>
      <c r="AEA153" s="1"/>
      <c r="AEB153" s="1"/>
      <c r="AEC153" s="1"/>
      <c r="AED153" s="1"/>
      <c r="AEE153" s="1"/>
      <c r="AEF153" s="1"/>
      <c r="AEG153" s="1"/>
      <c r="AEH153" s="1"/>
      <c r="AEI153" s="1"/>
      <c r="AEJ153" s="1"/>
      <c r="AEK153" s="1"/>
      <c r="AEL153" s="1"/>
      <c r="AEM153" s="1"/>
      <c r="AEN153" s="1"/>
      <c r="AEO153" s="1"/>
      <c r="AEP153" s="1"/>
      <c r="AEQ153" s="1"/>
      <c r="AER153" s="1"/>
      <c r="AES153" s="1"/>
      <c r="AET153" s="1"/>
      <c r="AEU153" s="1"/>
      <c r="AEV153" s="1"/>
      <c r="AEW153" s="1"/>
      <c r="AEX153" s="1"/>
      <c r="AEY153" s="1"/>
      <c r="AEZ153" s="1"/>
      <c r="AFA153" s="1"/>
      <c r="AFB153" s="1"/>
      <c r="AFC153" s="1"/>
      <c r="AFD153" s="1"/>
      <c r="AFE153" s="1"/>
      <c r="AFF153" s="1"/>
      <c r="AFG153" s="1"/>
      <c r="AFH153" s="1"/>
      <c r="AFI153" s="1"/>
      <c r="AFJ153" s="1"/>
      <c r="AFK153" s="1"/>
      <c r="AFL153" s="1"/>
      <c r="AFM153" s="1"/>
      <c r="AFN153" s="1"/>
      <c r="AFO153" s="1"/>
      <c r="AFP153" s="1"/>
      <c r="AFQ153" s="1"/>
      <c r="AFR153" s="1"/>
      <c r="AFS153" s="1"/>
      <c r="AFT153" s="1"/>
      <c r="AFU153" s="1"/>
      <c r="AFV153" s="1"/>
      <c r="AFW153" s="1"/>
      <c r="AFX153" s="1"/>
      <c r="AFY153" s="1"/>
      <c r="AFZ153" s="1"/>
      <c r="AGA153" s="1"/>
      <c r="AGB153" s="1"/>
      <c r="AGC153" s="1"/>
      <c r="AGD153" s="1"/>
      <c r="AGE153" s="1"/>
      <c r="AGF153" s="1"/>
      <c r="AGG153" s="1"/>
      <c r="AGH153" s="1"/>
      <c r="AGI153" s="1"/>
      <c r="AGJ153" s="1"/>
      <c r="AGK153" s="1"/>
      <c r="AGL153" s="1"/>
      <c r="AGM153" s="1"/>
      <c r="AGN153" s="1"/>
      <c r="AGO153" s="1"/>
      <c r="AGP153" s="1"/>
      <c r="AGQ153" s="1"/>
      <c r="AGR153" s="1"/>
      <c r="AGS153" s="1"/>
      <c r="AGT153" s="1"/>
      <c r="AGU153" s="1"/>
      <c r="AGV153" s="1"/>
      <c r="AGW153" s="1"/>
      <c r="AGX153" s="1"/>
      <c r="AGY153" s="1"/>
      <c r="AGZ153" s="1"/>
      <c r="AHA153" s="1"/>
      <c r="AHB153" s="1"/>
      <c r="AHC153" s="1"/>
      <c r="AHD153" s="1"/>
      <c r="AHE153" s="1"/>
      <c r="AHF153" s="1"/>
      <c r="AHG153" s="1"/>
      <c r="AHH153" s="1"/>
      <c r="AHI153" s="1"/>
      <c r="AHJ153" s="1"/>
      <c r="AHK153" s="1"/>
      <c r="AHL153" s="1"/>
      <c r="AHM153" s="1"/>
      <c r="AHN153" s="1"/>
      <c r="AHO153" s="1"/>
      <c r="AHP153" s="1"/>
      <c r="AHQ153" s="1"/>
      <c r="AHR153" s="1"/>
      <c r="AHS153" s="1"/>
      <c r="AHT153" s="1"/>
      <c r="AHU153" s="1"/>
      <c r="AHV153" s="1"/>
      <c r="AHW153" s="1"/>
      <c r="AHX153" s="1"/>
      <c r="AHY153" s="1"/>
      <c r="AHZ153" s="1"/>
      <c r="AIA153" s="1"/>
      <c r="AIB153" s="1"/>
      <c r="AIC153" s="1"/>
      <c r="AID153" s="1"/>
      <c r="AIE153" s="1"/>
      <c r="AIF153" s="1"/>
      <c r="AIG153" s="1"/>
      <c r="AIH153" s="1"/>
      <c r="AII153" s="1"/>
      <c r="AIJ153" s="1"/>
      <c r="AIK153" s="1"/>
      <c r="AIL153" s="1"/>
      <c r="AIM153" s="1"/>
      <c r="AIN153" s="1"/>
      <c r="AIO153" s="1"/>
      <c r="AIP153" s="1"/>
      <c r="AIQ153" s="1"/>
      <c r="AIR153" s="1"/>
      <c r="AIS153" s="1"/>
      <c r="AIT153" s="1"/>
      <c r="AIU153" s="1"/>
      <c r="AIV153" s="1"/>
      <c r="AIW153" s="1"/>
      <c r="AIX153" s="1"/>
      <c r="AIY153" s="1"/>
      <c r="AIZ153" s="1"/>
      <c r="AJA153" s="1"/>
      <c r="AJB153" s="1"/>
      <c r="AJC153" s="1"/>
      <c r="AJD153" s="1"/>
      <c r="AJE153" s="1"/>
      <c r="AJF153" s="1"/>
      <c r="AJG153" s="1"/>
      <c r="AJH153" s="1"/>
      <c r="AJI153" s="1"/>
      <c r="AJJ153" s="1"/>
      <c r="AJK153" s="1"/>
      <c r="AJL153" s="1"/>
      <c r="AJM153" s="1"/>
      <c r="AJN153" s="1"/>
      <c r="AJO153" s="1"/>
      <c r="AJP153" s="1"/>
      <c r="AJQ153" s="1"/>
      <c r="AJR153" s="1"/>
      <c r="AJS153" s="1"/>
      <c r="AJT153" s="1"/>
      <c r="AJU153" s="1"/>
      <c r="AJV153" s="1"/>
      <c r="AJW153" s="1"/>
      <c r="AJX153" s="1"/>
      <c r="AJY153" s="1"/>
      <c r="AJZ153" s="1"/>
      <c r="AKA153" s="1"/>
      <c r="AKB153" s="1"/>
      <c r="AKC153" s="1"/>
      <c r="AKD153" s="1"/>
      <c r="AKE153" s="1"/>
      <c r="AKF153" s="1"/>
      <c r="AKG153" s="1"/>
      <c r="AKH153" s="1"/>
      <c r="AKI153" s="1"/>
      <c r="AKJ153" s="1"/>
      <c r="AKK153" s="1"/>
      <c r="AKL153" s="1"/>
      <c r="AKM153" s="1"/>
      <c r="AKN153" s="1"/>
      <c r="AKO153" s="1"/>
      <c r="AKP153" s="1"/>
      <c r="AKQ153" s="1"/>
      <c r="AKR153" s="1"/>
      <c r="AKS153" s="1"/>
      <c r="AKT153" s="1"/>
      <c r="AKU153" s="1"/>
      <c r="AKV153" s="1"/>
      <c r="AKW153" s="1"/>
      <c r="AKX153" s="1"/>
      <c r="AKY153" s="1"/>
      <c r="AKZ153" s="1"/>
      <c r="ALA153" s="1"/>
      <c r="ALB153" s="1"/>
      <c r="ALC153" s="1"/>
      <c r="ALD153" s="1"/>
      <c r="ALE153" s="1"/>
      <c r="ALF153" s="1"/>
      <c r="ALG153" s="1"/>
      <c r="ALH153" s="1"/>
      <c r="ALI153" s="1"/>
      <c r="ALJ153" s="1"/>
      <c r="ALK153" s="1"/>
      <c r="ALL153" s="1"/>
      <c r="ALM153" s="1"/>
      <c r="ALN153" s="1"/>
      <c r="ALO153" s="1"/>
      <c r="ALP153" s="1"/>
      <c r="ALQ153" s="1"/>
      <c r="ALR153" s="1"/>
      <c r="ALS153" s="1"/>
      <c r="ALT153" s="1"/>
      <c r="ALU153" s="1"/>
      <c r="ALV153"/>
      <c r="ALW153"/>
      <c r="ALX153"/>
    </row>
    <row r="154" spans="1:1012" ht="18">
      <c r="A154" s="112" t="str">
        <f>DataBase!B150</f>
        <v>Cottus gobio</v>
      </c>
      <c r="B154" s="112" t="str">
        <f>DataBase!C150</f>
        <v>phagocytose</v>
      </c>
      <c r="C154" s="112" t="str">
        <f>DataBase!D150</f>
        <v>Continental</v>
      </c>
      <c r="D154" s="112" t="str">
        <f>DataBase!E150</f>
        <v>A. Bado-Niles</v>
      </c>
      <c r="E154" s="112" t="str">
        <f>DataBase!F150</f>
        <v>SEBIO</v>
      </c>
      <c r="F154" s="20" t="str">
        <f t="shared" si="6"/>
        <v>Cottus gobio phagocytose</v>
      </c>
      <c r="G154" s="20">
        <f>_xlfn.RANK.EQ(H154,$H$9:$H$997,0)+COUNTIF(H$8:H153,H154)</f>
        <v>270</v>
      </c>
      <c r="H154" s="20">
        <f t="shared" si="5"/>
        <v>200</v>
      </c>
      <c r="I154" s="19">
        <f>INDEX(Ponderation!$W:$AA,MATCH(Analyse!I$8,Ponderation!$W:$W,0),MATCH(Analyse!$B$5,Ponderation!$W$2:$AA$2,0))*INDEX(DataBase!$1:$1048576,MATCH(Analyse!$F154,DataBase!$G:$G,0),MATCH(Analyse!I$8,DataBase!$4:$4,0))</f>
        <v>0</v>
      </c>
      <c r="J154" s="19">
        <f>INDEX(Ponderation!$W:$AA,MATCH(Analyse!J$8,Ponderation!$W:$W,0),MATCH(Analyse!$B$5,Ponderation!$W$2:$AA$2,0))*INDEX(DataBase!$1:$1048576,MATCH(Analyse!$F154,DataBase!$G:$G,0),MATCH(Analyse!J$8,DataBase!$4:$4,0))</f>
        <v>0</v>
      </c>
      <c r="K154" s="19">
        <f>INDEX(Ponderation!$W:$AA,MATCH(Analyse!K$8,Ponderation!$W:$W,0),MATCH(Analyse!$B$5,Ponderation!$W$2:$AA$2,0))*INDEX(DataBase!$1:$1048576,MATCH(Analyse!$F154,DataBase!$G:$G,0),MATCH(Analyse!K$8,DataBase!$4:$4,0))</f>
        <v>10</v>
      </c>
      <c r="L154" s="19">
        <f>INDEX(Ponderation!$W:$AA,MATCH(Analyse!L$8,Ponderation!$W:$W,0),MATCH(Analyse!$B$5,Ponderation!$W$2:$AA$2,0))*INDEX(DataBase!$1:$1048576,MATCH(Analyse!$F154,DataBase!$G:$G,0),MATCH(Analyse!L$8,DataBase!$4:$4,0))</f>
        <v>0</v>
      </c>
      <c r="M154" s="19">
        <f>INDEX(Ponderation!$W:$AA,MATCH(Analyse!M$8,Ponderation!$W:$W,0),MATCH(Analyse!$B$5,Ponderation!$W$2:$AA$2,0))*INDEX(DataBase!$1:$1048576,MATCH(Analyse!$F154,DataBase!$G:$G,0),MATCH(Analyse!M$8,DataBase!$4:$4,0))</f>
        <v>0</v>
      </c>
      <c r="N154" s="19">
        <f>INDEX(Ponderation!$W:$AA,MATCH(Analyse!N$8,Ponderation!$W:$W,0),MATCH(Analyse!$B$5,Ponderation!$W$2:$AA$2,0))*INDEX(DataBase!$1:$1048576,MATCH(Analyse!$F154,DataBase!$G:$G,0),MATCH(Analyse!N$8,DataBase!$4:$4,0))</f>
        <v>10</v>
      </c>
      <c r="O154" s="19">
        <f>INDEX(Ponderation!$W:$AA,MATCH(Analyse!O$8,Ponderation!$W:$W,0),MATCH(Analyse!$B$5,Ponderation!$W$2:$AA$2,0))*INDEX(DataBase!$1:$1048576,MATCH(Analyse!$F154,DataBase!$G:$G,0),MATCH(Analyse!O$8,DataBase!$4:$4,0))</f>
        <v>30</v>
      </c>
      <c r="P154" s="19">
        <f>INDEX(Ponderation!$W:$AA,MATCH(Analyse!P$8,Ponderation!$W:$W,0),MATCH(Analyse!$B$5,Ponderation!$W$2:$AA$2,0))*INDEX(DataBase!$1:$1048576,MATCH(Analyse!$F154,DataBase!$G:$G,0),MATCH(Analyse!P$8,DataBase!$4:$4,0))</f>
        <v>0</v>
      </c>
      <c r="Q154" s="19">
        <f>INDEX(Ponderation!$W:$AA,MATCH(Analyse!Q$8,Ponderation!$W:$W,0),MATCH(Analyse!$B$5,Ponderation!$W$2:$AA$2,0))*INDEX(DataBase!$1:$1048576,MATCH(Analyse!$F154,DataBase!$G:$G,0),MATCH(Analyse!Q$8,DataBase!$4:$4,0))</f>
        <v>0</v>
      </c>
      <c r="R154" s="19">
        <f>INDEX(Ponderation!$W:$AA,MATCH(Analyse!R$8,Ponderation!$W:$W,0),MATCH(Analyse!$B$5,Ponderation!$W$2:$AA$2,0))*INDEX(DataBase!$1:$1048576,MATCH(Analyse!$F154,DataBase!$G:$G,0),MATCH(Analyse!R$8,DataBase!$4:$4,0))</f>
        <v>30</v>
      </c>
      <c r="S154" s="19">
        <f>INDEX(Ponderation!$W:$AA,MATCH(Analyse!S$8,Ponderation!$W:$W,0),MATCH(Analyse!$B$5,Ponderation!$W$2:$AA$2,0))*INDEX(DataBase!$1:$1048576,MATCH(Analyse!$F154,DataBase!$G:$G,0),MATCH(Analyse!S$8,DataBase!$4:$4,0))</f>
        <v>0</v>
      </c>
      <c r="T154" s="19">
        <f>INDEX(Ponderation!$W:$AA,MATCH(Analyse!T$8,Ponderation!$W:$W,0),MATCH(Analyse!$B$5,Ponderation!$W$2:$AA$2,0))*INDEX(DataBase!$1:$1048576,MATCH(Analyse!$F154,DataBase!$G:$G,0),MATCH(Analyse!T$8,DataBase!$4:$4,0))</f>
        <v>0</v>
      </c>
      <c r="U154" s="19">
        <f>INDEX(Ponderation!$W:$AA,MATCH(Analyse!U$8,Ponderation!$W:$W,0),MATCH(Analyse!$B$5,Ponderation!$W$2:$AA$2,0))*INDEX(DataBase!$1:$1048576,MATCH(Analyse!$F154,DataBase!$G:$G,0),MATCH(Analyse!U$8,DataBase!$4:$4,0))</f>
        <v>0</v>
      </c>
      <c r="V154" s="19">
        <f>INDEX(Ponderation!$W:$AA,MATCH(Analyse!V$8,Ponderation!$W:$W,0),MATCH(Analyse!$B$5,Ponderation!$W$2:$AA$2,0))*INDEX(DataBase!$1:$1048576,MATCH(Analyse!$F154,DataBase!$G:$G,0),MATCH(Analyse!V$8,DataBase!$4:$4,0))</f>
        <v>20</v>
      </c>
      <c r="W154" s="19">
        <f>INDEX(Ponderation!$W:$AA,MATCH(Analyse!W$8,Ponderation!$W:$W,0),MATCH(Analyse!$B$5,Ponderation!$W$2:$AA$2,0))*INDEX(DataBase!$1:$1048576,MATCH(Analyse!$F154,DataBase!$G:$G,0),MATCH(Analyse!W$8,DataBase!$4:$4,0))</f>
        <v>0</v>
      </c>
      <c r="X154" s="19">
        <f>INDEX(Ponderation!$W:$AA,MATCH(Analyse!X$8,Ponderation!$W:$W,0),MATCH(Analyse!$B$5,Ponderation!$W$2:$AA$2,0))*INDEX(DataBase!$1:$1048576,MATCH(Analyse!$F154,DataBase!$G:$G,0),MATCH(Analyse!X$8,DataBase!$4:$4,0))</f>
        <v>0</v>
      </c>
      <c r="Y154" s="19">
        <f>INDEX(Ponderation!$W:$AA,MATCH(Analyse!Y$8,Ponderation!$W:$W,0),MATCH(Analyse!$B$5,Ponderation!$W$2:$AA$2,0))*INDEX(DataBase!$1:$1048576,MATCH(Analyse!$F154,DataBase!$G:$G,0),MATCH(Analyse!Y$8,DataBase!$4:$4,0))</f>
        <v>0</v>
      </c>
      <c r="Z154" s="19">
        <f>INDEX(Ponderation!$W:$AA,MATCH(Analyse!Z$8,Ponderation!$W:$W,0),MATCH(Analyse!$B$5,Ponderation!$W$2:$AA$2,0))*INDEX(DataBase!$1:$1048576,MATCH(Analyse!$F154,DataBase!$G:$G,0),MATCH(Analyse!Z$8,DataBase!$4:$4,0))</f>
        <v>0</v>
      </c>
      <c r="AA154" s="19">
        <f>INDEX(Ponderation!$W:$AA,MATCH(Analyse!AA$8,Ponderation!$W:$W,0),MATCH(Analyse!$B$5,Ponderation!$W$2:$AA$2,0))*INDEX(DataBase!$1:$1048576,MATCH(Analyse!$F154,DataBase!$G:$G,0),MATCH(Analyse!AA$8,DataBase!$4:$4,0))</f>
        <v>0</v>
      </c>
      <c r="AB154" s="19">
        <f>INDEX(Ponderation!$W:$AA,MATCH(Analyse!AB$8,Ponderation!$W:$W,0),MATCH(Analyse!$B$5,Ponderation!$W$2:$AA$2,0))*INDEX(DataBase!$1:$1048576,MATCH(Analyse!$F154,DataBase!$G:$G,0),MATCH(Analyse!AB$8,DataBase!$4:$4,0))</f>
        <v>0</v>
      </c>
      <c r="AC154" s="19">
        <f>INDEX(Ponderation!$W:$AA,MATCH(Analyse!AC$8,Ponderation!$W:$W,0),MATCH(Analyse!$B$5,Ponderation!$W$2:$AA$2,0))*INDEX(DataBase!$1:$1048576,MATCH(Analyse!$F154,DataBase!$G:$G,0),MATCH(Analyse!AC$8,DataBase!$4:$4,0))</f>
        <v>0</v>
      </c>
      <c r="AD154" s="19">
        <f>INDEX(Ponderation!$W:$AA,MATCH(Analyse!AD$8,Ponderation!$W:$W,0),MATCH(Analyse!$B$5,Ponderation!$W$2:$AA$2,0))*INDEX(DataBase!$1:$1048576,MATCH(Analyse!$F154,DataBase!$G:$G,0),MATCH(Analyse!AD$8,DataBase!$4:$4,0))</f>
        <v>30</v>
      </c>
      <c r="AE154" s="19">
        <f>INDEX(Ponderation!$W:$AA,MATCH(Analyse!AE$8,Ponderation!$W:$W,0),MATCH(Analyse!$B$5,Ponderation!$W$2:$AA$2,0))*INDEX(DataBase!$1:$1048576,MATCH(Analyse!$F154,DataBase!$G:$G,0),MATCH(Analyse!AE$8,DataBase!$4:$4,0))</f>
        <v>0</v>
      </c>
      <c r="AF154" s="19">
        <f>INDEX(Ponderation!$W:$AA,MATCH(Analyse!AF$8,Ponderation!$W:$W,0),MATCH(Analyse!$B$5,Ponderation!$W$2:$AA$2,0))*INDEX(DataBase!$1:$1048576,MATCH(Analyse!$F154,DataBase!$G:$G,0),MATCH(Analyse!AF$8,DataBase!$4:$4,0))</f>
        <v>0</v>
      </c>
      <c r="AG154" s="19">
        <f>INDEX(Ponderation!$W:$AA,MATCH(Analyse!AG$8,Ponderation!$W:$W,0),MATCH(Analyse!$B$5,Ponderation!$W$2:$AA$2,0))*INDEX(DataBase!$1:$1048576,MATCH(Analyse!$F154,DataBase!$G:$G,0),MATCH(Analyse!AG$8,DataBase!$4:$4,0))</f>
        <v>0</v>
      </c>
      <c r="AH154" s="19">
        <f>INDEX(Ponderation!$W:$AA,MATCH(Analyse!AH$8,Ponderation!$W:$W,0),MATCH(Analyse!$B$5,Ponderation!$W$2:$AA$2,0))*INDEX(DataBase!$1:$1048576,MATCH(Analyse!$F154,DataBase!$G:$G,0),MATCH(Analyse!AH$8,DataBase!$4:$4,0))</f>
        <v>0</v>
      </c>
      <c r="AI154" s="19">
        <f>INDEX(Ponderation!$W:$AA,MATCH(Analyse!AI$8,Ponderation!$W:$W,0),MATCH(Analyse!$B$5,Ponderation!$W$2:$AA$2,0))*INDEX(DataBase!$1:$1048576,MATCH(Analyse!$F154,DataBase!$G:$G,0),MATCH(Analyse!AI$8,DataBase!$4:$4,0))</f>
        <v>10</v>
      </c>
      <c r="AJ154" s="19">
        <f>INDEX(Ponderation!$W:$AA,MATCH(Analyse!AJ$8,Ponderation!$W:$W,0),MATCH(Analyse!$B$5,Ponderation!$W$2:$AA$2,0))*INDEX(DataBase!$1:$1048576,MATCH(Analyse!$F154,DataBase!$G:$G,0),MATCH(Analyse!AJ$8,DataBase!$4:$4,0))</f>
        <v>0</v>
      </c>
      <c r="AK154" s="19">
        <f>INDEX(Ponderation!$W:$AA,MATCH(Analyse!AK$8,Ponderation!$W:$W,0),MATCH(Analyse!$B$5,Ponderation!$W$2:$AA$2,0))*INDEX(DataBase!$1:$1048576,MATCH(Analyse!$F154,DataBase!$G:$G,0),MATCH(Analyse!AK$8,DataBase!$4:$4,0))</f>
        <v>30</v>
      </c>
      <c r="AL154" s="19">
        <f>INDEX(Ponderation!$W:$AA,MATCH(Analyse!AL$8,Ponderation!$W:$W,0),MATCH(Analyse!$B$5,Ponderation!$W$2:$AA$2,0))*INDEX(DataBase!$1:$1048576,MATCH(Analyse!$F154,DataBase!$G:$G,0),MATCH(Analyse!AL$8,DataBase!$4:$4,0))</f>
        <v>0</v>
      </c>
      <c r="AM154" s="19">
        <f>INDEX(Ponderation!$W:$AA,MATCH(Analyse!AM$8,Ponderation!$W:$W,0),MATCH(Analyse!$B$5,Ponderation!$W$2:$AA$2,0))*INDEX(DataBase!$1:$1048576,MATCH(Analyse!$F154,DataBase!$G:$G,0),MATCH(Analyse!AM$8,DataBase!$4:$4,0))</f>
        <v>20</v>
      </c>
      <c r="AN154" s="19">
        <f>INDEX(Ponderation!$W:$AA,MATCH(Analyse!AN$8,Ponderation!$W:$W,0),MATCH(Analyse!$B$5,Ponderation!$W$2:$AA$2,0))*INDEX(DataBase!$1:$1048576,MATCH(Analyse!$F154,DataBase!$G:$G,0),MATCH(Analyse!AN$8,DataBase!$4:$4,0))</f>
        <v>0</v>
      </c>
      <c r="AO154" s="19">
        <f>INDEX(Ponderation!$W:$AA,MATCH(Analyse!AO$8,Ponderation!$W:$W,0),MATCH(Analyse!$B$5,Ponderation!$W$2:$AA$2,0))*INDEX(DataBase!$1:$1048576,MATCH(Analyse!$F154,DataBase!$G:$G,0),MATCH(Analyse!AO$8,DataBase!$4:$4,0))</f>
        <v>0</v>
      </c>
      <c r="AP154" s="19">
        <f>INDEX(Ponderation!$W:$AA,MATCH(Analyse!AP$8,Ponderation!$W:$W,0),MATCH(Analyse!$B$5,Ponderation!$W$2:$AA$2,0))*INDEX(DataBase!$1:$1048576,MATCH(Analyse!$F154,DataBase!$G:$G,0),MATCH(Analyse!AP$8,DataBase!$4:$4,0))</f>
        <v>10</v>
      </c>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c r="JL154" s="1"/>
      <c r="JM154" s="1"/>
      <c r="JN154" s="1"/>
      <c r="JO154" s="1"/>
      <c r="JP154" s="1"/>
      <c r="JQ154" s="1"/>
      <c r="JR154" s="1"/>
      <c r="JS154" s="1"/>
      <c r="JT154" s="1"/>
      <c r="JU154" s="1"/>
      <c r="JV154" s="1"/>
      <c r="JW154" s="1"/>
      <c r="JX154" s="1"/>
      <c r="JY154" s="1"/>
      <c r="JZ154" s="1"/>
      <c r="KA154" s="1"/>
      <c r="KB154" s="1"/>
      <c r="KC154" s="1"/>
      <c r="KD154" s="1"/>
      <c r="KE154" s="1"/>
      <c r="KF154" s="1"/>
      <c r="KG154" s="1"/>
      <c r="KH154" s="1"/>
      <c r="KI154" s="1"/>
      <c r="KJ154" s="1"/>
      <c r="KK154" s="1"/>
      <c r="KL154" s="1"/>
      <c r="KM154" s="1"/>
      <c r="KN154" s="1"/>
      <c r="KO154" s="1"/>
      <c r="KP154" s="1"/>
      <c r="KQ154" s="1"/>
      <c r="KR154" s="1"/>
      <c r="KS154" s="1"/>
      <c r="KT154" s="1"/>
      <c r="KU154" s="1"/>
      <c r="KV154" s="1"/>
      <c r="KW154" s="1"/>
      <c r="KX154" s="1"/>
      <c r="KY154" s="1"/>
      <c r="KZ154" s="1"/>
      <c r="LA154" s="1"/>
      <c r="LB154" s="1"/>
      <c r="LC154" s="1"/>
      <c r="LD154" s="1"/>
      <c r="LE154" s="1"/>
      <c r="LF154" s="1"/>
      <c r="LG154" s="1"/>
      <c r="LH154" s="1"/>
      <c r="LI154" s="1"/>
      <c r="LJ154" s="1"/>
      <c r="LK154" s="1"/>
      <c r="LL154" s="1"/>
      <c r="LM154" s="1"/>
      <c r="LN154" s="1"/>
      <c r="LO154" s="1"/>
      <c r="LP154" s="1"/>
      <c r="LQ154" s="1"/>
      <c r="LR154" s="1"/>
      <c r="LS154" s="1"/>
      <c r="LT154" s="1"/>
      <c r="LU154" s="1"/>
      <c r="LV154" s="1"/>
      <c r="LW154" s="1"/>
      <c r="LX154" s="1"/>
      <c r="LY154" s="1"/>
      <c r="LZ154" s="1"/>
      <c r="MA154" s="1"/>
      <c r="MB154" s="1"/>
      <c r="MC154" s="1"/>
      <c r="MD154" s="1"/>
      <c r="ME154" s="1"/>
      <c r="MF154" s="1"/>
      <c r="MG154" s="1"/>
      <c r="MH154" s="1"/>
      <c r="MI154" s="1"/>
      <c r="MJ154" s="1"/>
      <c r="MK154" s="1"/>
      <c r="ML154" s="1"/>
      <c r="MM154" s="1"/>
      <c r="MN154" s="1"/>
      <c r="MO154" s="1"/>
      <c r="MP154" s="1"/>
      <c r="MQ154" s="1"/>
      <c r="MR154" s="1"/>
      <c r="MS154" s="1"/>
      <c r="MT154" s="1"/>
      <c r="MU154" s="1"/>
      <c r="MV154" s="1"/>
      <c r="MW154" s="1"/>
      <c r="MX154" s="1"/>
      <c r="MY154" s="1"/>
      <c r="MZ154" s="1"/>
      <c r="NA154" s="1"/>
      <c r="NB154" s="1"/>
      <c r="NC154" s="1"/>
      <c r="ND154" s="1"/>
      <c r="NE154" s="1"/>
      <c r="NF154" s="1"/>
      <c r="NG154" s="1"/>
      <c r="NH154" s="1"/>
      <c r="NI154" s="1"/>
      <c r="NJ154" s="1"/>
      <c r="NK154" s="1"/>
      <c r="NL154" s="1"/>
      <c r="NM154" s="1"/>
      <c r="NN154" s="1"/>
      <c r="NO154" s="1"/>
      <c r="NP154" s="1"/>
      <c r="NQ154" s="1"/>
      <c r="NR154" s="1"/>
      <c r="NS154" s="1"/>
      <c r="NT154" s="1"/>
      <c r="NU154" s="1"/>
      <c r="NV154" s="1"/>
      <c r="NW154" s="1"/>
      <c r="NX154" s="1"/>
      <c r="NY154" s="1"/>
      <c r="NZ154" s="1"/>
      <c r="OA154" s="1"/>
      <c r="OB154" s="1"/>
      <c r="OC154" s="1"/>
      <c r="OD154" s="1"/>
      <c r="OE154" s="1"/>
      <c r="OF154" s="1"/>
      <c r="OG154" s="1"/>
      <c r="OH154" s="1"/>
      <c r="OI154" s="1"/>
      <c r="OJ154" s="1"/>
      <c r="OK154" s="1"/>
      <c r="OL154" s="1"/>
      <c r="OM154" s="1"/>
      <c r="ON154" s="1"/>
      <c r="OO154" s="1"/>
      <c r="OP154" s="1"/>
      <c r="OQ154" s="1"/>
      <c r="OR154" s="1"/>
      <c r="OS154" s="1"/>
      <c r="OT154" s="1"/>
      <c r="OU154" s="1"/>
      <c r="OV154" s="1"/>
      <c r="OW154" s="1"/>
      <c r="OX154" s="1"/>
      <c r="OY154" s="1"/>
      <c r="OZ154" s="1"/>
      <c r="PA154" s="1"/>
      <c r="PB154" s="1"/>
      <c r="PC154" s="1"/>
      <c r="PD154" s="1"/>
      <c r="PE154" s="1"/>
      <c r="PF154" s="1"/>
      <c r="PG154" s="1"/>
      <c r="PH154" s="1"/>
      <c r="PI154" s="1"/>
      <c r="PJ154" s="1"/>
      <c r="PK154" s="1"/>
      <c r="PL154" s="1"/>
      <c r="PM154" s="1"/>
      <c r="PN154" s="1"/>
      <c r="PO154" s="1"/>
      <c r="PP154" s="1"/>
      <c r="PQ154" s="1"/>
      <c r="PR154" s="1"/>
      <c r="PS154" s="1"/>
      <c r="PT154" s="1"/>
      <c r="PU154" s="1"/>
      <c r="PV154" s="1"/>
      <c r="PW154" s="1"/>
      <c r="PX154" s="1"/>
      <c r="PY154" s="1"/>
      <c r="PZ154" s="1"/>
      <c r="QA154" s="1"/>
      <c r="QB154" s="1"/>
      <c r="QC154" s="1"/>
      <c r="QD154" s="1"/>
      <c r="QE154" s="1"/>
      <c r="QF154" s="1"/>
      <c r="QG154" s="1"/>
      <c r="QH154" s="1"/>
      <c r="QI154" s="1"/>
      <c r="QJ154" s="1"/>
      <c r="QK154" s="1"/>
      <c r="QL154" s="1"/>
      <c r="QM154" s="1"/>
      <c r="QN154" s="1"/>
      <c r="QO154" s="1"/>
      <c r="QP154" s="1"/>
      <c r="QQ154" s="1"/>
      <c r="QR154" s="1"/>
      <c r="QS154" s="1"/>
      <c r="QT154" s="1"/>
      <c r="QU154" s="1"/>
      <c r="QV154" s="1"/>
      <c r="QW154" s="1"/>
      <c r="QX154" s="1"/>
      <c r="QY154" s="1"/>
      <c r="QZ154" s="1"/>
      <c r="RA154" s="1"/>
      <c r="RB154" s="1"/>
      <c r="RC154" s="1"/>
      <c r="RD154" s="1"/>
      <c r="RE154" s="1"/>
      <c r="RF154" s="1"/>
      <c r="RG154" s="1"/>
      <c r="RH154" s="1"/>
      <c r="RI154" s="1"/>
      <c r="RJ154" s="1"/>
      <c r="RK154" s="1"/>
      <c r="RL154" s="1"/>
      <c r="RM154" s="1"/>
      <c r="RN154" s="1"/>
      <c r="RO154" s="1"/>
      <c r="RP154" s="1"/>
      <c r="RQ154" s="1"/>
      <c r="RR154" s="1"/>
      <c r="RS154" s="1"/>
      <c r="RT154" s="1"/>
      <c r="RU154" s="1"/>
      <c r="RV154" s="1"/>
      <c r="RW154" s="1"/>
      <c r="RX154" s="1"/>
      <c r="RY154" s="1"/>
      <c r="RZ154" s="1"/>
      <c r="SA154" s="1"/>
      <c r="SB154" s="1"/>
      <c r="SC154" s="1"/>
      <c r="SD154" s="1"/>
      <c r="SE154" s="1"/>
      <c r="SF154" s="1"/>
      <c r="SG154" s="1"/>
      <c r="SH154" s="1"/>
      <c r="SI154" s="1"/>
      <c r="SJ154" s="1"/>
      <c r="SK154" s="1"/>
      <c r="SL154" s="1"/>
      <c r="SM154" s="1"/>
      <c r="SN154" s="1"/>
      <c r="SO154" s="1"/>
      <c r="SP154" s="1"/>
      <c r="SQ154" s="1"/>
      <c r="SR154" s="1"/>
      <c r="SS154" s="1"/>
      <c r="ST154" s="1"/>
      <c r="SU154" s="1"/>
      <c r="SV154" s="1"/>
      <c r="SW154" s="1"/>
      <c r="SX154" s="1"/>
      <c r="SY154" s="1"/>
      <c r="SZ154" s="1"/>
      <c r="TA154" s="1"/>
      <c r="TB154" s="1"/>
      <c r="TC154" s="1"/>
      <c r="TD154" s="1"/>
      <c r="TE154" s="1"/>
      <c r="TF154" s="1"/>
      <c r="TG154" s="1"/>
      <c r="TH154" s="1"/>
      <c r="TI154" s="1"/>
      <c r="TJ154" s="1"/>
      <c r="TK154" s="1"/>
      <c r="TL154" s="1"/>
      <c r="TM154" s="1"/>
      <c r="TN154" s="1"/>
      <c r="TO154" s="1"/>
      <c r="TP154" s="1"/>
      <c r="TQ154" s="1"/>
      <c r="TR154" s="1"/>
      <c r="TS154" s="1"/>
      <c r="TT154" s="1"/>
      <c r="TU154" s="1"/>
      <c r="TV154" s="1"/>
      <c r="TW154" s="1"/>
      <c r="TX154" s="1"/>
      <c r="TY154" s="1"/>
      <c r="TZ154" s="1"/>
      <c r="UA154" s="1"/>
      <c r="UB154" s="1"/>
      <c r="UC154" s="1"/>
      <c r="UD154" s="1"/>
      <c r="UE154" s="1"/>
      <c r="UF154" s="1"/>
      <c r="UG154" s="1"/>
      <c r="UH154" s="1"/>
      <c r="UI154" s="1"/>
      <c r="UJ154" s="1"/>
      <c r="UK154" s="1"/>
      <c r="UL154" s="1"/>
      <c r="UM154" s="1"/>
      <c r="UN154" s="1"/>
      <c r="UO154" s="1"/>
      <c r="UP154" s="1"/>
      <c r="UQ154" s="1"/>
      <c r="UR154" s="1"/>
      <c r="US154" s="1"/>
      <c r="UT154" s="1"/>
      <c r="UU154" s="1"/>
      <c r="UV154" s="1"/>
      <c r="UW154" s="1"/>
      <c r="UX154" s="1"/>
      <c r="UY154" s="1"/>
      <c r="UZ154" s="1"/>
      <c r="VA154" s="1"/>
      <c r="VB154" s="1"/>
      <c r="VC154" s="1"/>
      <c r="VD154" s="1"/>
      <c r="VE154" s="1"/>
      <c r="VF154" s="1"/>
      <c r="VG154" s="1"/>
      <c r="VH154" s="1"/>
      <c r="VI154" s="1"/>
      <c r="VJ154" s="1"/>
      <c r="VK154" s="1"/>
      <c r="VL154" s="1"/>
      <c r="VM154" s="1"/>
      <c r="VN154" s="1"/>
      <c r="VO154" s="1"/>
      <c r="VP154" s="1"/>
      <c r="VQ154" s="1"/>
      <c r="VR154" s="1"/>
      <c r="VS154" s="1"/>
      <c r="VT154" s="1"/>
      <c r="VU154" s="1"/>
      <c r="VV154" s="1"/>
      <c r="VW154" s="1"/>
      <c r="VX154" s="1"/>
      <c r="VY154" s="1"/>
      <c r="VZ154" s="1"/>
      <c r="WA154" s="1"/>
      <c r="WB154" s="1"/>
      <c r="WC154" s="1"/>
      <c r="WD154" s="1"/>
      <c r="WE154" s="1"/>
      <c r="WF154" s="1"/>
      <c r="WG154" s="1"/>
      <c r="WH154" s="1"/>
      <c r="WI154" s="1"/>
      <c r="WJ154" s="1"/>
      <c r="WK154" s="1"/>
      <c r="WL154" s="1"/>
      <c r="WM154" s="1"/>
      <c r="WN154" s="1"/>
      <c r="WO154" s="1"/>
      <c r="WP154" s="1"/>
      <c r="WQ154" s="1"/>
      <c r="WR154" s="1"/>
      <c r="WS154" s="1"/>
      <c r="WT154" s="1"/>
      <c r="WU154" s="1"/>
      <c r="WV154" s="1"/>
      <c r="WW154" s="1"/>
      <c r="WX154" s="1"/>
      <c r="WY154" s="1"/>
      <c r="WZ154" s="1"/>
      <c r="XA154" s="1"/>
      <c r="XB154" s="1"/>
      <c r="XC154" s="1"/>
      <c r="XD154" s="1"/>
      <c r="XE154" s="1"/>
      <c r="XF154" s="1"/>
      <c r="XG154" s="1"/>
      <c r="XH154" s="1"/>
      <c r="XI154" s="1"/>
      <c r="XJ154" s="1"/>
      <c r="XK154" s="1"/>
      <c r="XL154" s="1"/>
      <c r="XM154" s="1"/>
      <c r="XN154" s="1"/>
      <c r="XO154" s="1"/>
      <c r="XP154" s="1"/>
      <c r="XQ154" s="1"/>
      <c r="XR154" s="1"/>
      <c r="XS154" s="1"/>
      <c r="XT154" s="1"/>
      <c r="XU154" s="1"/>
      <c r="XV154" s="1"/>
      <c r="XW154" s="1"/>
      <c r="XX154" s="1"/>
      <c r="XY154" s="1"/>
      <c r="XZ154" s="1"/>
      <c r="YA154" s="1"/>
      <c r="YB154" s="1"/>
      <c r="YC154" s="1"/>
      <c r="YD154" s="1"/>
      <c r="YE154" s="1"/>
      <c r="YF154" s="1"/>
      <c r="YG154" s="1"/>
      <c r="YH154" s="1"/>
      <c r="YI154" s="1"/>
      <c r="YJ154" s="1"/>
      <c r="YK154" s="1"/>
      <c r="YL154" s="1"/>
      <c r="YM154" s="1"/>
      <c r="YN154" s="1"/>
      <c r="YO154" s="1"/>
      <c r="YP154" s="1"/>
      <c r="YQ154" s="1"/>
      <c r="YR154" s="1"/>
      <c r="YS154" s="1"/>
      <c r="YT154" s="1"/>
      <c r="YU154" s="1"/>
      <c r="YV154" s="1"/>
      <c r="YW154" s="1"/>
      <c r="YX154" s="1"/>
      <c r="YY154" s="1"/>
      <c r="YZ154" s="1"/>
      <c r="ZA154" s="1"/>
      <c r="ZB154" s="1"/>
      <c r="ZC154" s="1"/>
      <c r="ZD154" s="1"/>
      <c r="ZE154" s="1"/>
      <c r="ZF154" s="1"/>
      <c r="ZG154" s="1"/>
      <c r="ZH154" s="1"/>
      <c r="ZI154" s="1"/>
      <c r="ZJ154" s="1"/>
      <c r="ZK154" s="1"/>
      <c r="ZL154" s="1"/>
      <c r="ZM154" s="1"/>
      <c r="ZN154" s="1"/>
      <c r="ZO154" s="1"/>
      <c r="ZP154" s="1"/>
      <c r="ZQ154" s="1"/>
      <c r="ZR154" s="1"/>
      <c r="ZS154" s="1"/>
      <c r="ZT154" s="1"/>
      <c r="ZU154" s="1"/>
      <c r="ZV154" s="1"/>
      <c r="ZW154" s="1"/>
      <c r="ZX154" s="1"/>
      <c r="ZY154" s="1"/>
      <c r="ZZ154" s="1"/>
      <c r="AAA154" s="1"/>
      <c r="AAB154" s="1"/>
      <c r="AAC154" s="1"/>
      <c r="AAD154" s="1"/>
      <c r="AAE154" s="1"/>
      <c r="AAF154" s="1"/>
      <c r="AAG154" s="1"/>
      <c r="AAH154" s="1"/>
      <c r="AAI154" s="1"/>
      <c r="AAJ154" s="1"/>
      <c r="AAK154" s="1"/>
      <c r="AAL154" s="1"/>
      <c r="AAM154" s="1"/>
      <c r="AAN154" s="1"/>
      <c r="AAO154" s="1"/>
      <c r="AAP154" s="1"/>
      <c r="AAQ154" s="1"/>
      <c r="AAR154" s="1"/>
      <c r="AAS154" s="1"/>
      <c r="AAT154" s="1"/>
      <c r="AAU154" s="1"/>
      <c r="AAV154" s="1"/>
      <c r="AAW154" s="1"/>
      <c r="AAX154" s="1"/>
      <c r="AAY154" s="1"/>
      <c r="AAZ154" s="1"/>
      <c r="ABA154" s="1"/>
      <c r="ABB154" s="1"/>
      <c r="ABC154" s="1"/>
      <c r="ABD154" s="1"/>
      <c r="ABE154" s="1"/>
      <c r="ABF154" s="1"/>
      <c r="ABG154" s="1"/>
      <c r="ABH154" s="1"/>
      <c r="ABI154" s="1"/>
      <c r="ABJ154" s="1"/>
      <c r="ABK154" s="1"/>
      <c r="ABL154" s="1"/>
      <c r="ABM154" s="1"/>
      <c r="ABN154" s="1"/>
      <c r="ABO154" s="1"/>
      <c r="ABP154" s="1"/>
      <c r="ABQ154" s="1"/>
      <c r="ABR154" s="1"/>
      <c r="ABS154" s="1"/>
      <c r="ABT154" s="1"/>
      <c r="ABU154" s="1"/>
      <c r="ABV154" s="1"/>
      <c r="ABW154" s="1"/>
      <c r="ABX154" s="1"/>
      <c r="ABY154" s="1"/>
      <c r="ABZ154" s="1"/>
      <c r="ACA154" s="1"/>
      <c r="ACB154" s="1"/>
      <c r="ACC154" s="1"/>
      <c r="ACD154" s="1"/>
      <c r="ACE154" s="1"/>
      <c r="ACF154" s="1"/>
      <c r="ACG154" s="1"/>
      <c r="ACH154" s="1"/>
      <c r="ACI154" s="1"/>
      <c r="ACJ154" s="1"/>
      <c r="ACK154" s="1"/>
      <c r="ACL154" s="1"/>
      <c r="ACM154" s="1"/>
      <c r="ACN154" s="1"/>
      <c r="ACO154" s="1"/>
      <c r="ACP154" s="1"/>
      <c r="ACQ154" s="1"/>
      <c r="ACR154" s="1"/>
      <c r="ACS154" s="1"/>
      <c r="ACT154" s="1"/>
      <c r="ACU154" s="1"/>
      <c r="ACV154" s="1"/>
      <c r="ACW154" s="1"/>
      <c r="ACX154" s="1"/>
      <c r="ACY154" s="1"/>
      <c r="ACZ154" s="1"/>
      <c r="ADA154" s="1"/>
      <c r="ADB154" s="1"/>
      <c r="ADC154" s="1"/>
      <c r="ADD154" s="1"/>
      <c r="ADE154" s="1"/>
      <c r="ADF154" s="1"/>
      <c r="ADG154" s="1"/>
      <c r="ADH154" s="1"/>
      <c r="ADI154" s="1"/>
      <c r="ADJ154" s="1"/>
      <c r="ADK154" s="1"/>
      <c r="ADL154" s="1"/>
      <c r="ADM154" s="1"/>
      <c r="ADN154" s="1"/>
      <c r="ADO154" s="1"/>
      <c r="ADP154" s="1"/>
      <c r="ADQ154" s="1"/>
      <c r="ADR154" s="1"/>
      <c r="ADS154" s="1"/>
      <c r="ADT154" s="1"/>
      <c r="ADU154" s="1"/>
      <c r="ADV154" s="1"/>
      <c r="ADW154" s="1"/>
      <c r="ADX154" s="1"/>
      <c r="ADY154" s="1"/>
      <c r="ADZ154" s="1"/>
      <c r="AEA154" s="1"/>
      <c r="AEB154" s="1"/>
      <c r="AEC154" s="1"/>
      <c r="AED154" s="1"/>
      <c r="AEE154" s="1"/>
      <c r="AEF154" s="1"/>
      <c r="AEG154" s="1"/>
      <c r="AEH154" s="1"/>
      <c r="AEI154" s="1"/>
      <c r="AEJ154" s="1"/>
      <c r="AEK154" s="1"/>
      <c r="AEL154" s="1"/>
      <c r="AEM154" s="1"/>
      <c r="AEN154" s="1"/>
      <c r="AEO154" s="1"/>
      <c r="AEP154" s="1"/>
      <c r="AEQ154" s="1"/>
      <c r="AER154" s="1"/>
      <c r="AES154" s="1"/>
      <c r="AET154" s="1"/>
      <c r="AEU154" s="1"/>
      <c r="AEV154" s="1"/>
      <c r="AEW154" s="1"/>
      <c r="AEX154" s="1"/>
      <c r="AEY154" s="1"/>
      <c r="AEZ154" s="1"/>
      <c r="AFA154" s="1"/>
      <c r="AFB154" s="1"/>
      <c r="AFC154" s="1"/>
      <c r="AFD154" s="1"/>
      <c r="AFE154" s="1"/>
      <c r="AFF154" s="1"/>
      <c r="AFG154" s="1"/>
      <c r="AFH154" s="1"/>
      <c r="AFI154" s="1"/>
      <c r="AFJ154" s="1"/>
      <c r="AFK154" s="1"/>
      <c r="AFL154" s="1"/>
      <c r="AFM154" s="1"/>
      <c r="AFN154" s="1"/>
      <c r="AFO154" s="1"/>
      <c r="AFP154" s="1"/>
      <c r="AFQ154" s="1"/>
      <c r="AFR154" s="1"/>
      <c r="AFS154" s="1"/>
      <c r="AFT154" s="1"/>
      <c r="AFU154" s="1"/>
      <c r="AFV154" s="1"/>
      <c r="AFW154" s="1"/>
      <c r="AFX154" s="1"/>
      <c r="AFY154" s="1"/>
      <c r="AFZ154" s="1"/>
      <c r="AGA154" s="1"/>
      <c r="AGB154" s="1"/>
      <c r="AGC154" s="1"/>
      <c r="AGD154" s="1"/>
      <c r="AGE154" s="1"/>
      <c r="AGF154" s="1"/>
      <c r="AGG154" s="1"/>
      <c r="AGH154" s="1"/>
      <c r="AGI154" s="1"/>
      <c r="AGJ154" s="1"/>
      <c r="AGK154" s="1"/>
      <c r="AGL154" s="1"/>
      <c r="AGM154" s="1"/>
      <c r="AGN154" s="1"/>
      <c r="AGO154" s="1"/>
      <c r="AGP154" s="1"/>
      <c r="AGQ154" s="1"/>
      <c r="AGR154" s="1"/>
      <c r="AGS154" s="1"/>
      <c r="AGT154" s="1"/>
      <c r="AGU154" s="1"/>
      <c r="AGV154" s="1"/>
      <c r="AGW154" s="1"/>
      <c r="AGX154" s="1"/>
      <c r="AGY154" s="1"/>
      <c r="AGZ154" s="1"/>
      <c r="AHA154" s="1"/>
      <c r="AHB154" s="1"/>
      <c r="AHC154" s="1"/>
      <c r="AHD154" s="1"/>
      <c r="AHE154" s="1"/>
      <c r="AHF154" s="1"/>
      <c r="AHG154" s="1"/>
      <c r="AHH154" s="1"/>
      <c r="AHI154" s="1"/>
      <c r="AHJ154" s="1"/>
      <c r="AHK154" s="1"/>
      <c r="AHL154" s="1"/>
      <c r="AHM154" s="1"/>
      <c r="AHN154" s="1"/>
      <c r="AHO154" s="1"/>
      <c r="AHP154" s="1"/>
      <c r="AHQ154" s="1"/>
      <c r="AHR154" s="1"/>
      <c r="AHS154" s="1"/>
      <c r="AHT154" s="1"/>
      <c r="AHU154" s="1"/>
      <c r="AHV154" s="1"/>
      <c r="AHW154" s="1"/>
      <c r="AHX154" s="1"/>
      <c r="AHY154" s="1"/>
      <c r="AHZ154" s="1"/>
      <c r="AIA154" s="1"/>
      <c r="AIB154" s="1"/>
      <c r="AIC154" s="1"/>
      <c r="AID154" s="1"/>
      <c r="AIE154" s="1"/>
      <c r="AIF154" s="1"/>
      <c r="AIG154" s="1"/>
      <c r="AIH154" s="1"/>
      <c r="AII154" s="1"/>
      <c r="AIJ154" s="1"/>
      <c r="AIK154" s="1"/>
      <c r="AIL154" s="1"/>
      <c r="AIM154" s="1"/>
      <c r="AIN154" s="1"/>
      <c r="AIO154" s="1"/>
      <c r="AIP154" s="1"/>
      <c r="AIQ154" s="1"/>
      <c r="AIR154" s="1"/>
      <c r="AIS154" s="1"/>
      <c r="AIT154" s="1"/>
      <c r="AIU154" s="1"/>
      <c r="AIV154" s="1"/>
      <c r="AIW154" s="1"/>
      <c r="AIX154" s="1"/>
      <c r="AIY154" s="1"/>
      <c r="AIZ154" s="1"/>
      <c r="AJA154" s="1"/>
      <c r="AJB154" s="1"/>
      <c r="AJC154" s="1"/>
      <c r="AJD154" s="1"/>
      <c r="AJE154" s="1"/>
      <c r="AJF154" s="1"/>
      <c r="AJG154" s="1"/>
      <c r="AJH154" s="1"/>
      <c r="AJI154" s="1"/>
      <c r="AJJ154" s="1"/>
      <c r="AJK154" s="1"/>
      <c r="AJL154" s="1"/>
      <c r="AJM154" s="1"/>
      <c r="AJN154" s="1"/>
      <c r="AJO154" s="1"/>
      <c r="AJP154" s="1"/>
      <c r="AJQ154" s="1"/>
      <c r="AJR154" s="1"/>
      <c r="AJS154" s="1"/>
      <c r="AJT154" s="1"/>
      <c r="AJU154" s="1"/>
      <c r="AJV154" s="1"/>
      <c r="AJW154" s="1"/>
      <c r="AJX154" s="1"/>
      <c r="AJY154" s="1"/>
      <c r="AJZ154" s="1"/>
      <c r="AKA154" s="1"/>
      <c r="AKB154" s="1"/>
      <c r="AKC154" s="1"/>
      <c r="AKD154" s="1"/>
      <c r="AKE154" s="1"/>
      <c r="AKF154" s="1"/>
      <c r="AKG154" s="1"/>
      <c r="AKH154" s="1"/>
      <c r="AKI154" s="1"/>
      <c r="AKJ154" s="1"/>
      <c r="AKK154" s="1"/>
      <c r="AKL154" s="1"/>
      <c r="AKM154" s="1"/>
      <c r="AKN154" s="1"/>
      <c r="AKO154" s="1"/>
      <c r="AKP154" s="1"/>
      <c r="AKQ154" s="1"/>
      <c r="AKR154" s="1"/>
      <c r="AKS154" s="1"/>
      <c r="AKT154" s="1"/>
      <c r="AKU154" s="1"/>
      <c r="AKV154" s="1"/>
      <c r="AKW154" s="1"/>
      <c r="AKX154" s="1"/>
      <c r="AKY154" s="1"/>
      <c r="AKZ154" s="1"/>
      <c r="ALA154" s="1"/>
      <c r="ALB154" s="1"/>
      <c r="ALC154" s="1"/>
      <c r="ALD154" s="1"/>
      <c r="ALE154" s="1"/>
      <c r="ALF154" s="1"/>
      <c r="ALG154" s="1"/>
      <c r="ALH154" s="1"/>
      <c r="ALI154" s="1"/>
      <c r="ALJ154" s="1"/>
      <c r="ALK154" s="1"/>
      <c r="ALL154" s="1"/>
      <c r="ALM154" s="1"/>
      <c r="ALN154" s="1"/>
      <c r="ALO154" s="1"/>
      <c r="ALP154" s="1"/>
      <c r="ALQ154" s="1"/>
      <c r="ALR154" s="1"/>
      <c r="ALS154" s="1"/>
      <c r="ALT154" s="1"/>
      <c r="ALU154" s="1"/>
      <c r="ALV154"/>
      <c r="ALW154"/>
      <c r="ALX154"/>
    </row>
    <row r="155" spans="1:1012" ht="18">
      <c r="A155" s="112" t="str">
        <f>DataBase!B151</f>
        <v>Cottus gobio</v>
      </c>
      <c r="B155" s="112" t="str">
        <f>DataBase!C151</f>
        <v>Mortalité cellulaire</v>
      </c>
      <c r="C155" s="112" t="str">
        <f>DataBase!D151</f>
        <v>Continental</v>
      </c>
      <c r="D155" s="112" t="str">
        <f>DataBase!E151</f>
        <v>A. Bado-Niles</v>
      </c>
      <c r="E155" s="112" t="str">
        <f>DataBase!F151</f>
        <v>SEBIO</v>
      </c>
      <c r="F155" s="20" t="str">
        <f t="shared" si="6"/>
        <v>Cottus gobio Mortalité cellulaire</v>
      </c>
      <c r="G155" s="20">
        <f>_xlfn.RANK.EQ(H155,$H$9:$H$997,0)+COUNTIF(H$8:H154,H155)</f>
        <v>310</v>
      </c>
      <c r="H155" s="20">
        <f t="shared" si="5"/>
        <v>190</v>
      </c>
      <c r="I155" s="19">
        <f>INDEX(Ponderation!$W:$AA,MATCH(Analyse!I$8,Ponderation!$W:$W,0),MATCH(Analyse!$B$5,Ponderation!$W$2:$AA$2,0))*INDEX(DataBase!$1:$1048576,MATCH(Analyse!$F155,DataBase!$G:$G,0),MATCH(Analyse!I$8,DataBase!$4:$4,0))</f>
        <v>0</v>
      </c>
      <c r="J155" s="19">
        <f>INDEX(Ponderation!$W:$AA,MATCH(Analyse!J$8,Ponderation!$W:$W,0),MATCH(Analyse!$B$5,Ponderation!$W$2:$AA$2,0))*INDEX(DataBase!$1:$1048576,MATCH(Analyse!$F155,DataBase!$G:$G,0),MATCH(Analyse!J$8,DataBase!$4:$4,0))</f>
        <v>0</v>
      </c>
      <c r="K155" s="19">
        <f>INDEX(Ponderation!$W:$AA,MATCH(Analyse!K$8,Ponderation!$W:$W,0),MATCH(Analyse!$B$5,Ponderation!$W$2:$AA$2,0))*INDEX(DataBase!$1:$1048576,MATCH(Analyse!$F155,DataBase!$G:$G,0),MATCH(Analyse!K$8,DataBase!$4:$4,0))</f>
        <v>10</v>
      </c>
      <c r="L155" s="19">
        <f>INDEX(Ponderation!$W:$AA,MATCH(Analyse!L$8,Ponderation!$W:$W,0),MATCH(Analyse!$B$5,Ponderation!$W$2:$AA$2,0))*INDEX(DataBase!$1:$1048576,MATCH(Analyse!$F155,DataBase!$G:$G,0),MATCH(Analyse!L$8,DataBase!$4:$4,0))</f>
        <v>0</v>
      </c>
      <c r="M155" s="19">
        <f>INDEX(Ponderation!$W:$AA,MATCH(Analyse!M$8,Ponderation!$W:$W,0),MATCH(Analyse!$B$5,Ponderation!$W$2:$AA$2,0))*INDEX(DataBase!$1:$1048576,MATCH(Analyse!$F155,DataBase!$G:$G,0),MATCH(Analyse!M$8,DataBase!$4:$4,0))</f>
        <v>0</v>
      </c>
      <c r="N155" s="19">
        <f>INDEX(Ponderation!$W:$AA,MATCH(Analyse!N$8,Ponderation!$W:$W,0),MATCH(Analyse!$B$5,Ponderation!$W$2:$AA$2,0))*INDEX(DataBase!$1:$1048576,MATCH(Analyse!$F155,DataBase!$G:$G,0),MATCH(Analyse!N$8,DataBase!$4:$4,0))</f>
        <v>10</v>
      </c>
      <c r="O155" s="19">
        <f>INDEX(Ponderation!$W:$AA,MATCH(Analyse!O$8,Ponderation!$W:$W,0),MATCH(Analyse!$B$5,Ponderation!$W$2:$AA$2,0))*INDEX(DataBase!$1:$1048576,MATCH(Analyse!$F155,DataBase!$G:$G,0),MATCH(Analyse!O$8,DataBase!$4:$4,0))</f>
        <v>30</v>
      </c>
      <c r="P155" s="19">
        <f>INDEX(Ponderation!$W:$AA,MATCH(Analyse!P$8,Ponderation!$W:$W,0),MATCH(Analyse!$B$5,Ponderation!$W$2:$AA$2,0))*INDEX(DataBase!$1:$1048576,MATCH(Analyse!$F155,DataBase!$G:$G,0),MATCH(Analyse!P$8,DataBase!$4:$4,0))</f>
        <v>0</v>
      </c>
      <c r="Q155" s="19">
        <f>INDEX(Ponderation!$W:$AA,MATCH(Analyse!Q$8,Ponderation!$W:$W,0),MATCH(Analyse!$B$5,Ponderation!$W$2:$AA$2,0))*INDEX(DataBase!$1:$1048576,MATCH(Analyse!$F155,DataBase!$G:$G,0),MATCH(Analyse!Q$8,DataBase!$4:$4,0))</f>
        <v>0</v>
      </c>
      <c r="R155" s="19">
        <f>INDEX(Ponderation!$W:$AA,MATCH(Analyse!R$8,Ponderation!$W:$W,0),MATCH(Analyse!$B$5,Ponderation!$W$2:$AA$2,0))*INDEX(DataBase!$1:$1048576,MATCH(Analyse!$F155,DataBase!$G:$G,0),MATCH(Analyse!R$8,DataBase!$4:$4,0))</f>
        <v>30</v>
      </c>
      <c r="S155" s="19">
        <f>INDEX(Ponderation!$W:$AA,MATCH(Analyse!S$8,Ponderation!$W:$W,0),MATCH(Analyse!$B$5,Ponderation!$W$2:$AA$2,0))*INDEX(DataBase!$1:$1048576,MATCH(Analyse!$F155,DataBase!$G:$G,0),MATCH(Analyse!S$8,DataBase!$4:$4,0))</f>
        <v>0</v>
      </c>
      <c r="T155" s="19">
        <f>INDEX(Ponderation!$W:$AA,MATCH(Analyse!T$8,Ponderation!$W:$W,0),MATCH(Analyse!$B$5,Ponderation!$W$2:$AA$2,0))*INDEX(DataBase!$1:$1048576,MATCH(Analyse!$F155,DataBase!$G:$G,0),MATCH(Analyse!T$8,DataBase!$4:$4,0))</f>
        <v>0</v>
      </c>
      <c r="U155" s="19">
        <f>INDEX(Ponderation!$W:$AA,MATCH(Analyse!U$8,Ponderation!$W:$W,0),MATCH(Analyse!$B$5,Ponderation!$W$2:$AA$2,0))*INDEX(DataBase!$1:$1048576,MATCH(Analyse!$F155,DataBase!$G:$G,0),MATCH(Analyse!U$8,DataBase!$4:$4,0))</f>
        <v>0</v>
      </c>
      <c r="V155" s="19">
        <f>INDEX(Ponderation!$W:$AA,MATCH(Analyse!V$8,Ponderation!$W:$W,0),MATCH(Analyse!$B$5,Ponderation!$W$2:$AA$2,0))*INDEX(DataBase!$1:$1048576,MATCH(Analyse!$F155,DataBase!$G:$G,0),MATCH(Analyse!V$8,DataBase!$4:$4,0))</f>
        <v>20</v>
      </c>
      <c r="W155" s="19">
        <f>INDEX(Ponderation!$W:$AA,MATCH(Analyse!W$8,Ponderation!$W:$W,0),MATCH(Analyse!$B$5,Ponderation!$W$2:$AA$2,0))*INDEX(DataBase!$1:$1048576,MATCH(Analyse!$F155,DataBase!$G:$G,0),MATCH(Analyse!W$8,DataBase!$4:$4,0))</f>
        <v>0</v>
      </c>
      <c r="X155" s="19">
        <f>INDEX(Ponderation!$W:$AA,MATCH(Analyse!X$8,Ponderation!$W:$W,0),MATCH(Analyse!$B$5,Ponderation!$W$2:$AA$2,0))*INDEX(DataBase!$1:$1048576,MATCH(Analyse!$F155,DataBase!$G:$G,0),MATCH(Analyse!X$8,DataBase!$4:$4,0))</f>
        <v>0</v>
      </c>
      <c r="Y155" s="19">
        <f>INDEX(Ponderation!$W:$AA,MATCH(Analyse!Y$8,Ponderation!$W:$W,0),MATCH(Analyse!$B$5,Ponderation!$W$2:$AA$2,0))*INDEX(DataBase!$1:$1048576,MATCH(Analyse!$F155,DataBase!$G:$G,0),MATCH(Analyse!Y$8,DataBase!$4:$4,0))</f>
        <v>0</v>
      </c>
      <c r="Z155" s="19">
        <f>INDEX(Ponderation!$W:$AA,MATCH(Analyse!Z$8,Ponderation!$W:$W,0),MATCH(Analyse!$B$5,Ponderation!$W$2:$AA$2,0))*INDEX(DataBase!$1:$1048576,MATCH(Analyse!$F155,DataBase!$G:$G,0),MATCH(Analyse!Z$8,DataBase!$4:$4,0))</f>
        <v>0</v>
      </c>
      <c r="AA155" s="19">
        <f>INDEX(Ponderation!$W:$AA,MATCH(Analyse!AA$8,Ponderation!$W:$W,0),MATCH(Analyse!$B$5,Ponderation!$W$2:$AA$2,0))*INDEX(DataBase!$1:$1048576,MATCH(Analyse!$F155,DataBase!$G:$G,0),MATCH(Analyse!AA$8,DataBase!$4:$4,0))</f>
        <v>0</v>
      </c>
      <c r="AB155" s="19">
        <f>INDEX(Ponderation!$W:$AA,MATCH(Analyse!AB$8,Ponderation!$W:$W,0),MATCH(Analyse!$B$5,Ponderation!$W$2:$AA$2,0))*INDEX(DataBase!$1:$1048576,MATCH(Analyse!$F155,DataBase!$G:$G,0),MATCH(Analyse!AB$8,DataBase!$4:$4,0))</f>
        <v>0</v>
      </c>
      <c r="AC155" s="19">
        <f>INDEX(Ponderation!$W:$AA,MATCH(Analyse!AC$8,Ponderation!$W:$W,0),MATCH(Analyse!$B$5,Ponderation!$W$2:$AA$2,0))*INDEX(DataBase!$1:$1048576,MATCH(Analyse!$F155,DataBase!$G:$G,0),MATCH(Analyse!AC$8,DataBase!$4:$4,0))</f>
        <v>0</v>
      </c>
      <c r="AD155" s="19">
        <f>INDEX(Ponderation!$W:$AA,MATCH(Analyse!AD$8,Ponderation!$W:$W,0),MATCH(Analyse!$B$5,Ponderation!$W$2:$AA$2,0))*INDEX(DataBase!$1:$1048576,MATCH(Analyse!$F155,DataBase!$G:$G,0),MATCH(Analyse!AD$8,DataBase!$4:$4,0))</f>
        <v>30</v>
      </c>
      <c r="AE155" s="19">
        <f>INDEX(Ponderation!$W:$AA,MATCH(Analyse!AE$8,Ponderation!$W:$W,0),MATCH(Analyse!$B$5,Ponderation!$W$2:$AA$2,0))*INDEX(DataBase!$1:$1048576,MATCH(Analyse!$F155,DataBase!$G:$G,0),MATCH(Analyse!AE$8,DataBase!$4:$4,0))</f>
        <v>0</v>
      </c>
      <c r="AF155" s="19">
        <f>INDEX(Ponderation!$W:$AA,MATCH(Analyse!AF$8,Ponderation!$W:$W,0),MATCH(Analyse!$B$5,Ponderation!$W$2:$AA$2,0))*INDEX(DataBase!$1:$1048576,MATCH(Analyse!$F155,DataBase!$G:$G,0),MATCH(Analyse!AF$8,DataBase!$4:$4,0))</f>
        <v>0</v>
      </c>
      <c r="AG155" s="19">
        <f>INDEX(Ponderation!$W:$AA,MATCH(Analyse!AG$8,Ponderation!$W:$W,0),MATCH(Analyse!$B$5,Ponderation!$W$2:$AA$2,0))*INDEX(DataBase!$1:$1048576,MATCH(Analyse!$F155,DataBase!$G:$G,0),MATCH(Analyse!AG$8,DataBase!$4:$4,0))</f>
        <v>0</v>
      </c>
      <c r="AH155" s="19">
        <f>INDEX(Ponderation!$W:$AA,MATCH(Analyse!AH$8,Ponderation!$W:$W,0),MATCH(Analyse!$B$5,Ponderation!$W$2:$AA$2,0))*INDEX(DataBase!$1:$1048576,MATCH(Analyse!$F155,DataBase!$G:$G,0),MATCH(Analyse!AH$8,DataBase!$4:$4,0))</f>
        <v>0</v>
      </c>
      <c r="AI155" s="19">
        <f>INDEX(Ponderation!$W:$AA,MATCH(Analyse!AI$8,Ponderation!$W:$W,0),MATCH(Analyse!$B$5,Ponderation!$W$2:$AA$2,0))*INDEX(DataBase!$1:$1048576,MATCH(Analyse!$F155,DataBase!$G:$G,0),MATCH(Analyse!AI$8,DataBase!$4:$4,0))</f>
        <v>10</v>
      </c>
      <c r="AJ155" s="19">
        <f>INDEX(Ponderation!$W:$AA,MATCH(Analyse!AJ$8,Ponderation!$W:$W,0),MATCH(Analyse!$B$5,Ponderation!$W$2:$AA$2,0))*INDEX(DataBase!$1:$1048576,MATCH(Analyse!$F155,DataBase!$G:$G,0),MATCH(Analyse!AJ$8,DataBase!$4:$4,0))</f>
        <v>20</v>
      </c>
      <c r="AK155" s="19">
        <f>INDEX(Ponderation!$W:$AA,MATCH(Analyse!AK$8,Ponderation!$W:$W,0),MATCH(Analyse!$B$5,Ponderation!$W$2:$AA$2,0))*INDEX(DataBase!$1:$1048576,MATCH(Analyse!$F155,DataBase!$G:$G,0),MATCH(Analyse!AK$8,DataBase!$4:$4,0))</f>
        <v>0</v>
      </c>
      <c r="AL155" s="19">
        <f>INDEX(Ponderation!$W:$AA,MATCH(Analyse!AL$8,Ponderation!$W:$W,0),MATCH(Analyse!$B$5,Ponderation!$W$2:$AA$2,0))*INDEX(DataBase!$1:$1048576,MATCH(Analyse!$F155,DataBase!$G:$G,0),MATCH(Analyse!AL$8,DataBase!$4:$4,0))</f>
        <v>0</v>
      </c>
      <c r="AM155" s="19">
        <f>INDEX(Ponderation!$W:$AA,MATCH(Analyse!AM$8,Ponderation!$W:$W,0),MATCH(Analyse!$B$5,Ponderation!$W$2:$AA$2,0))*INDEX(DataBase!$1:$1048576,MATCH(Analyse!$F155,DataBase!$G:$G,0),MATCH(Analyse!AM$8,DataBase!$4:$4,0))</f>
        <v>20</v>
      </c>
      <c r="AN155" s="19">
        <f>INDEX(Ponderation!$W:$AA,MATCH(Analyse!AN$8,Ponderation!$W:$W,0),MATCH(Analyse!$B$5,Ponderation!$W$2:$AA$2,0))*INDEX(DataBase!$1:$1048576,MATCH(Analyse!$F155,DataBase!$G:$G,0),MATCH(Analyse!AN$8,DataBase!$4:$4,0))</f>
        <v>0</v>
      </c>
      <c r="AO155" s="19">
        <f>INDEX(Ponderation!$W:$AA,MATCH(Analyse!AO$8,Ponderation!$W:$W,0),MATCH(Analyse!$B$5,Ponderation!$W$2:$AA$2,0))*INDEX(DataBase!$1:$1048576,MATCH(Analyse!$F155,DataBase!$G:$G,0),MATCH(Analyse!AO$8,DataBase!$4:$4,0))</f>
        <v>0</v>
      </c>
      <c r="AP155" s="19">
        <f>INDEX(Ponderation!$W:$AA,MATCH(Analyse!AP$8,Ponderation!$W:$W,0),MATCH(Analyse!$B$5,Ponderation!$W$2:$AA$2,0))*INDEX(DataBase!$1:$1048576,MATCH(Analyse!$F155,DataBase!$G:$G,0),MATCH(Analyse!AP$8,DataBase!$4:$4,0))</f>
        <v>10</v>
      </c>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c r="JL155" s="1"/>
      <c r="JM155" s="1"/>
      <c r="JN155" s="1"/>
      <c r="JO155" s="1"/>
      <c r="JP155" s="1"/>
      <c r="JQ155" s="1"/>
      <c r="JR155" s="1"/>
      <c r="JS155" s="1"/>
      <c r="JT155" s="1"/>
      <c r="JU155" s="1"/>
      <c r="JV155" s="1"/>
      <c r="JW155" s="1"/>
      <c r="JX155" s="1"/>
      <c r="JY155" s="1"/>
      <c r="JZ155" s="1"/>
      <c r="KA155" s="1"/>
      <c r="KB155" s="1"/>
      <c r="KC155" s="1"/>
      <c r="KD155" s="1"/>
      <c r="KE155" s="1"/>
      <c r="KF155" s="1"/>
      <c r="KG155" s="1"/>
      <c r="KH155" s="1"/>
      <c r="KI155" s="1"/>
      <c r="KJ155" s="1"/>
      <c r="KK155" s="1"/>
      <c r="KL155" s="1"/>
      <c r="KM155" s="1"/>
      <c r="KN155" s="1"/>
      <c r="KO155" s="1"/>
      <c r="KP155" s="1"/>
      <c r="KQ155" s="1"/>
      <c r="KR155" s="1"/>
      <c r="KS155" s="1"/>
      <c r="KT155" s="1"/>
      <c r="KU155" s="1"/>
      <c r="KV155" s="1"/>
      <c r="KW155" s="1"/>
      <c r="KX155" s="1"/>
      <c r="KY155" s="1"/>
      <c r="KZ155" s="1"/>
      <c r="LA155" s="1"/>
      <c r="LB155" s="1"/>
      <c r="LC155" s="1"/>
      <c r="LD155" s="1"/>
      <c r="LE155" s="1"/>
      <c r="LF155" s="1"/>
      <c r="LG155" s="1"/>
      <c r="LH155" s="1"/>
      <c r="LI155" s="1"/>
      <c r="LJ155" s="1"/>
      <c r="LK155" s="1"/>
      <c r="LL155" s="1"/>
      <c r="LM155" s="1"/>
      <c r="LN155" s="1"/>
      <c r="LO155" s="1"/>
      <c r="LP155" s="1"/>
      <c r="LQ155" s="1"/>
      <c r="LR155" s="1"/>
      <c r="LS155" s="1"/>
      <c r="LT155" s="1"/>
      <c r="LU155" s="1"/>
      <c r="LV155" s="1"/>
      <c r="LW155" s="1"/>
      <c r="LX155" s="1"/>
      <c r="LY155" s="1"/>
      <c r="LZ155" s="1"/>
      <c r="MA155" s="1"/>
      <c r="MB155" s="1"/>
      <c r="MC155" s="1"/>
      <c r="MD155" s="1"/>
      <c r="ME155" s="1"/>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c r="QT155" s="1"/>
      <c r="QU155" s="1"/>
      <c r="QV155" s="1"/>
      <c r="QW155" s="1"/>
      <c r="QX155" s="1"/>
      <c r="QY155" s="1"/>
      <c r="QZ155" s="1"/>
      <c r="RA155" s="1"/>
      <c r="RB155" s="1"/>
      <c r="RC155" s="1"/>
      <c r="RD155" s="1"/>
      <c r="RE155" s="1"/>
      <c r="RF155" s="1"/>
      <c r="RG155" s="1"/>
      <c r="RH155" s="1"/>
      <c r="RI155" s="1"/>
      <c r="RJ155" s="1"/>
      <c r="RK155" s="1"/>
      <c r="RL155" s="1"/>
      <c r="RM155" s="1"/>
      <c r="RN155" s="1"/>
      <c r="RO155" s="1"/>
      <c r="RP155" s="1"/>
      <c r="RQ155" s="1"/>
      <c r="RR155" s="1"/>
      <c r="RS155" s="1"/>
      <c r="RT155" s="1"/>
      <c r="RU155" s="1"/>
      <c r="RV155" s="1"/>
      <c r="RW155" s="1"/>
      <c r="RX155" s="1"/>
      <c r="RY155" s="1"/>
      <c r="RZ155" s="1"/>
      <c r="SA155" s="1"/>
      <c r="SB155" s="1"/>
      <c r="SC155" s="1"/>
      <c r="SD155" s="1"/>
      <c r="SE155" s="1"/>
      <c r="SF155" s="1"/>
      <c r="SG155" s="1"/>
      <c r="SH155" s="1"/>
      <c r="SI155" s="1"/>
      <c r="SJ155" s="1"/>
      <c r="SK155" s="1"/>
      <c r="SL155" s="1"/>
      <c r="SM155" s="1"/>
      <c r="SN155" s="1"/>
      <c r="SO155" s="1"/>
      <c r="SP155" s="1"/>
      <c r="SQ155" s="1"/>
      <c r="SR155" s="1"/>
      <c r="SS155" s="1"/>
      <c r="ST155" s="1"/>
      <c r="SU155" s="1"/>
      <c r="SV155" s="1"/>
      <c r="SW155" s="1"/>
      <c r="SX155" s="1"/>
      <c r="SY155" s="1"/>
      <c r="SZ155" s="1"/>
      <c r="TA155" s="1"/>
      <c r="TB155" s="1"/>
      <c r="TC155" s="1"/>
      <c r="TD155" s="1"/>
      <c r="TE155" s="1"/>
      <c r="TF155" s="1"/>
      <c r="TG155" s="1"/>
      <c r="TH155" s="1"/>
      <c r="TI155" s="1"/>
      <c r="TJ155" s="1"/>
      <c r="TK155" s="1"/>
      <c r="TL155" s="1"/>
      <c r="TM155" s="1"/>
      <c r="TN155" s="1"/>
      <c r="TO155" s="1"/>
      <c r="TP155" s="1"/>
      <c r="TQ155" s="1"/>
      <c r="TR155" s="1"/>
      <c r="TS155" s="1"/>
      <c r="TT155" s="1"/>
      <c r="TU155" s="1"/>
      <c r="TV155" s="1"/>
      <c r="TW155" s="1"/>
      <c r="TX155" s="1"/>
      <c r="TY155" s="1"/>
      <c r="TZ155" s="1"/>
      <c r="UA155" s="1"/>
      <c r="UB155" s="1"/>
      <c r="UC155" s="1"/>
      <c r="UD155" s="1"/>
      <c r="UE155" s="1"/>
      <c r="UF155" s="1"/>
      <c r="UG155" s="1"/>
      <c r="UH155" s="1"/>
      <c r="UI155" s="1"/>
      <c r="UJ155" s="1"/>
      <c r="UK155" s="1"/>
      <c r="UL155" s="1"/>
      <c r="UM155" s="1"/>
      <c r="UN155" s="1"/>
      <c r="UO155" s="1"/>
      <c r="UP155" s="1"/>
      <c r="UQ155" s="1"/>
      <c r="UR155" s="1"/>
      <c r="US155" s="1"/>
      <c r="UT155" s="1"/>
      <c r="UU155" s="1"/>
      <c r="UV155" s="1"/>
      <c r="UW155" s="1"/>
      <c r="UX155" s="1"/>
      <c r="UY155" s="1"/>
      <c r="UZ155" s="1"/>
      <c r="VA155" s="1"/>
      <c r="VB155" s="1"/>
      <c r="VC155" s="1"/>
      <c r="VD155" s="1"/>
      <c r="VE155" s="1"/>
      <c r="VF155" s="1"/>
      <c r="VG155" s="1"/>
      <c r="VH155" s="1"/>
      <c r="VI155" s="1"/>
      <c r="VJ155" s="1"/>
      <c r="VK155" s="1"/>
      <c r="VL155" s="1"/>
      <c r="VM155" s="1"/>
      <c r="VN155" s="1"/>
      <c r="VO155" s="1"/>
      <c r="VP155" s="1"/>
      <c r="VQ155" s="1"/>
      <c r="VR155" s="1"/>
      <c r="VS155" s="1"/>
      <c r="VT155" s="1"/>
      <c r="VU155" s="1"/>
      <c r="VV155" s="1"/>
      <c r="VW155" s="1"/>
      <c r="VX155" s="1"/>
      <c r="VY155" s="1"/>
      <c r="VZ155" s="1"/>
      <c r="WA155" s="1"/>
      <c r="WB155" s="1"/>
      <c r="WC155" s="1"/>
      <c r="WD155" s="1"/>
      <c r="WE155" s="1"/>
      <c r="WF155" s="1"/>
      <c r="WG155" s="1"/>
      <c r="WH155" s="1"/>
      <c r="WI155" s="1"/>
      <c r="WJ155" s="1"/>
      <c r="WK155" s="1"/>
      <c r="WL155" s="1"/>
      <c r="WM155" s="1"/>
      <c r="WN155" s="1"/>
      <c r="WO155" s="1"/>
      <c r="WP155" s="1"/>
      <c r="WQ155" s="1"/>
      <c r="WR155" s="1"/>
      <c r="WS155" s="1"/>
      <c r="WT155" s="1"/>
      <c r="WU155" s="1"/>
      <c r="WV155" s="1"/>
      <c r="WW155" s="1"/>
      <c r="WX155" s="1"/>
      <c r="WY155" s="1"/>
      <c r="WZ155" s="1"/>
      <c r="XA155" s="1"/>
      <c r="XB155" s="1"/>
      <c r="XC155" s="1"/>
      <c r="XD155" s="1"/>
      <c r="XE155" s="1"/>
      <c r="XF155" s="1"/>
      <c r="XG155" s="1"/>
      <c r="XH155" s="1"/>
      <c r="XI155" s="1"/>
      <c r="XJ155" s="1"/>
      <c r="XK155" s="1"/>
      <c r="XL155" s="1"/>
      <c r="XM155" s="1"/>
      <c r="XN155" s="1"/>
      <c r="XO155" s="1"/>
      <c r="XP155" s="1"/>
      <c r="XQ155" s="1"/>
      <c r="XR155" s="1"/>
      <c r="XS155" s="1"/>
      <c r="XT155" s="1"/>
      <c r="XU155" s="1"/>
      <c r="XV155" s="1"/>
      <c r="XW155" s="1"/>
      <c r="XX155" s="1"/>
      <c r="XY155" s="1"/>
      <c r="XZ155" s="1"/>
      <c r="YA155" s="1"/>
      <c r="YB155" s="1"/>
      <c r="YC155" s="1"/>
      <c r="YD155" s="1"/>
      <c r="YE155" s="1"/>
      <c r="YF155" s="1"/>
      <c r="YG155" s="1"/>
      <c r="YH155" s="1"/>
      <c r="YI155" s="1"/>
      <c r="YJ155" s="1"/>
      <c r="YK155" s="1"/>
      <c r="YL155" s="1"/>
      <c r="YM155" s="1"/>
      <c r="YN155" s="1"/>
      <c r="YO155" s="1"/>
      <c r="YP155" s="1"/>
      <c r="YQ155" s="1"/>
      <c r="YR155" s="1"/>
      <c r="YS155" s="1"/>
      <c r="YT155" s="1"/>
      <c r="YU155" s="1"/>
      <c r="YV155" s="1"/>
      <c r="YW155" s="1"/>
      <c r="YX155" s="1"/>
      <c r="YY155" s="1"/>
      <c r="YZ155" s="1"/>
      <c r="ZA155" s="1"/>
      <c r="ZB155" s="1"/>
      <c r="ZC155" s="1"/>
      <c r="ZD155" s="1"/>
      <c r="ZE155" s="1"/>
      <c r="ZF155" s="1"/>
      <c r="ZG155" s="1"/>
      <c r="ZH155" s="1"/>
      <c r="ZI155" s="1"/>
      <c r="ZJ155" s="1"/>
      <c r="ZK155" s="1"/>
      <c r="ZL155" s="1"/>
      <c r="ZM155" s="1"/>
      <c r="ZN155" s="1"/>
      <c r="ZO155" s="1"/>
      <c r="ZP155" s="1"/>
      <c r="ZQ155" s="1"/>
      <c r="ZR155" s="1"/>
      <c r="ZS155" s="1"/>
      <c r="ZT155" s="1"/>
      <c r="ZU155" s="1"/>
      <c r="ZV155" s="1"/>
      <c r="ZW155" s="1"/>
      <c r="ZX155" s="1"/>
      <c r="ZY155" s="1"/>
      <c r="ZZ155" s="1"/>
      <c r="AAA155" s="1"/>
      <c r="AAB155" s="1"/>
      <c r="AAC155" s="1"/>
      <c r="AAD155" s="1"/>
      <c r="AAE155" s="1"/>
      <c r="AAF155" s="1"/>
      <c r="AAG155" s="1"/>
      <c r="AAH155" s="1"/>
      <c r="AAI155" s="1"/>
      <c r="AAJ155" s="1"/>
      <c r="AAK155" s="1"/>
      <c r="AAL155" s="1"/>
      <c r="AAM155" s="1"/>
      <c r="AAN155" s="1"/>
      <c r="AAO155" s="1"/>
      <c r="AAP155" s="1"/>
      <c r="AAQ155" s="1"/>
      <c r="AAR155" s="1"/>
      <c r="AAS155" s="1"/>
      <c r="AAT155" s="1"/>
      <c r="AAU155" s="1"/>
      <c r="AAV155" s="1"/>
      <c r="AAW155" s="1"/>
      <c r="AAX155" s="1"/>
      <c r="AAY155" s="1"/>
      <c r="AAZ155" s="1"/>
      <c r="ABA155" s="1"/>
      <c r="ABB155" s="1"/>
      <c r="ABC155" s="1"/>
      <c r="ABD155" s="1"/>
      <c r="ABE155" s="1"/>
      <c r="ABF155" s="1"/>
      <c r="ABG155" s="1"/>
      <c r="ABH155" s="1"/>
      <c r="ABI155" s="1"/>
      <c r="ABJ155" s="1"/>
      <c r="ABK155" s="1"/>
      <c r="ABL155" s="1"/>
      <c r="ABM155" s="1"/>
      <c r="ABN155" s="1"/>
      <c r="ABO155" s="1"/>
      <c r="ABP155" s="1"/>
      <c r="ABQ155" s="1"/>
      <c r="ABR155" s="1"/>
      <c r="ABS155" s="1"/>
      <c r="ABT155" s="1"/>
      <c r="ABU155" s="1"/>
      <c r="ABV155" s="1"/>
      <c r="ABW155" s="1"/>
      <c r="ABX155" s="1"/>
      <c r="ABY155" s="1"/>
      <c r="ABZ155" s="1"/>
      <c r="ACA155" s="1"/>
      <c r="ACB155" s="1"/>
      <c r="ACC155" s="1"/>
      <c r="ACD155" s="1"/>
      <c r="ACE155" s="1"/>
      <c r="ACF155" s="1"/>
      <c r="ACG155" s="1"/>
      <c r="ACH155" s="1"/>
      <c r="ACI155" s="1"/>
      <c r="ACJ155" s="1"/>
      <c r="ACK155" s="1"/>
      <c r="ACL155" s="1"/>
      <c r="ACM155" s="1"/>
      <c r="ACN155" s="1"/>
      <c r="ACO155" s="1"/>
      <c r="ACP155" s="1"/>
      <c r="ACQ155" s="1"/>
      <c r="ACR155" s="1"/>
      <c r="ACS155" s="1"/>
      <c r="ACT155" s="1"/>
      <c r="ACU155" s="1"/>
      <c r="ACV155" s="1"/>
      <c r="ACW155" s="1"/>
      <c r="ACX155" s="1"/>
      <c r="ACY155" s="1"/>
      <c r="ACZ155" s="1"/>
      <c r="ADA155" s="1"/>
      <c r="ADB155" s="1"/>
      <c r="ADC155" s="1"/>
      <c r="ADD155" s="1"/>
      <c r="ADE155" s="1"/>
      <c r="ADF155" s="1"/>
      <c r="ADG155" s="1"/>
      <c r="ADH155" s="1"/>
      <c r="ADI155" s="1"/>
      <c r="ADJ155" s="1"/>
      <c r="ADK155" s="1"/>
      <c r="ADL155" s="1"/>
      <c r="ADM155" s="1"/>
      <c r="ADN155" s="1"/>
      <c r="ADO155" s="1"/>
      <c r="ADP155" s="1"/>
      <c r="ADQ155" s="1"/>
      <c r="ADR155" s="1"/>
      <c r="ADS155" s="1"/>
      <c r="ADT155" s="1"/>
      <c r="ADU155" s="1"/>
      <c r="ADV155" s="1"/>
      <c r="ADW155" s="1"/>
      <c r="ADX155" s="1"/>
      <c r="ADY155" s="1"/>
      <c r="ADZ155" s="1"/>
      <c r="AEA155" s="1"/>
      <c r="AEB155" s="1"/>
      <c r="AEC155" s="1"/>
      <c r="AED155" s="1"/>
      <c r="AEE155" s="1"/>
      <c r="AEF155" s="1"/>
      <c r="AEG155" s="1"/>
      <c r="AEH155" s="1"/>
      <c r="AEI155" s="1"/>
      <c r="AEJ155" s="1"/>
      <c r="AEK155" s="1"/>
      <c r="AEL155" s="1"/>
      <c r="AEM155" s="1"/>
      <c r="AEN155" s="1"/>
      <c r="AEO155" s="1"/>
      <c r="AEP155" s="1"/>
      <c r="AEQ155" s="1"/>
      <c r="AER155" s="1"/>
      <c r="AES155" s="1"/>
      <c r="AET155" s="1"/>
      <c r="AEU155" s="1"/>
      <c r="AEV155" s="1"/>
      <c r="AEW155" s="1"/>
      <c r="AEX155" s="1"/>
      <c r="AEY155" s="1"/>
      <c r="AEZ155" s="1"/>
      <c r="AFA155" s="1"/>
      <c r="AFB155" s="1"/>
      <c r="AFC155" s="1"/>
      <c r="AFD155" s="1"/>
      <c r="AFE155" s="1"/>
      <c r="AFF155" s="1"/>
      <c r="AFG155" s="1"/>
      <c r="AFH155" s="1"/>
      <c r="AFI155" s="1"/>
      <c r="AFJ155" s="1"/>
      <c r="AFK155" s="1"/>
      <c r="AFL155" s="1"/>
      <c r="AFM155" s="1"/>
      <c r="AFN155" s="1"/>
      <c r="AFO155" s="1"/>
      <c r="AFP155" s="1"/>
      <c r="AFQ155" s="1"/>
      <c r="AFR155" s="1"/>
      <c r="AFS155" s="1"/>
      <c r="AFT155" s="1"/>
      <c r="AFU155" s="1"/>
      <c r="AFV155" s="1"/>
      <c r="AFW155" s="1"/>
      <c r="AFX155" s="1"/>
      <c r="AFY155" s="1"/>
      <c r="AFZ155" s="1"/>
      <c r="AGA155" s="1"/>
      <c r="AGB155" s="1"/>
      <c r="AGC155" s="1"/>
      <c r="AGD155" s="1"/>
      <c r="AGE155" s="1"/>
      <c r="AGF155" s="1"/>
      <c r="AGG155" s="1"/>
      <c r="AGH155" s="1"/>
      <c r="AGI155" s="1"/>
      <c r="AGJ155" s="1"/>
      <c r="AGK155" s="1"/>
      <c r="AGL155" s="1"/>
      <c r="AGM155" s="1"/>
      <c r="AGN155" s="1"/>
      <c r="AGO155" s="1"/>
      <c r="AGP155" s="1"/>
      <c r="AGQ155" s="1"/>
      <c r="AGR155" s="1"/>
      <c r="AGS155" s="1"/>
      <c r="AGT155" s="1"/>
      <c r="AGU155" s="1"/>
      <c r="AGV155" s="1"/>
      <c r="AGW155" s="1"/>
      <c r="AGX155" s="1"/>
      <c r="AGY155" s="1"/>
      <c r="AGZ155" s="1"/>
      <c r="AHA155" s="1"/>
      <c r="AHB155" s="1"/>
      <c r="AHC155" s="1"/>
      <c r="AHD155" s="1"/>
      <c r="AHE155" s="1"/>
      <c r="AHF155" s="1"/>
      <c r="AHG155" s="1"/>
      <c r="AHH155" s="1"/>
      <c r="AHI155" s="1"/>
      <c r="AHJ155" s="1"/>
      <c r="AHK155" s="1"/>
      <c r="AHL155" s="1"/>
      <c r="AHM155" s="1"/>
      <c r="AHN155" s="1"/>
      <c r="AHO155" s="1"/>
      <c r="AHP155" s="1"/>
      <c r="AHQ155" s="1"/>
      <c r="AHR155" s="1"/>
      <c r="AHS155" s="1"/>
      <c r="AHT155" s="1"/>
      <c r="AHU155" s="1"/>
      <c r="AHV155" s="1"/>
      <c r="AHW155" s="1"/>
      <c r="AHX155" s="1"/>
      <c r="AHY155" s="1"/>
      <c r="AHZ155" s="1"/>
      <c r="AIA155" s="1"/>
      <c r="AIB155" s="1"/>
      <c r="AIC155" s="1"/>
      <c r="AID155" s="1"/>
      <c r="AIE155" s="1"/>
      <c r="AIF155" s="1"/>
      <c r="AIG155" s="1"/>
      <c r="AIH155" s="1"/>
      <c r="AII155" s="1"/>
      <c r="AIJ155" s="1"/>
      <c r="AIK155" s="1"/>
      <c r="AIL155" s="1"/>
      <c r="AIM155" s="1"/>
      <c r="AIN155" s="1"/>
      <c r="AIO155" s="1"/>
      <c r="AIP155" s="1"/>
      <c r="AIQ155" s="1"/>
      <c r="AIR155" s="1"/>
      <c r="AIS155" s="1"/>
      <c r="AIT155" s="1"/>
      <c r="AIU155" s="1"/>
      <c r="AIV155" s="1"/>
      <c r="AIW155" s="1"/>
      <c r="AIX155" s="1"/>
      <c r="AIY155" s="1"/>
      <c r="AIZ155" s="1"/>
      <c r="AJA155" s="1"/>
      <c r="AJB155" s="1"/>
      <c r="AJC155" s="1"/>
      <c r="AJD155" s="1"/>
      <c r="AJE155" s="1"/>
      <c r="AJF155" s="1"/>
      <c r="AJG155" s="1"/>
      <c r="AJH155" s="1"/>
      <c r="AJI155" s="1"/>
      <c r="AJJ155" s="1"/>
      <c r="AJK155" s="1"/>
      <c r="AJL155" s="1"/>
      <c r="AJM155" s="1"/>
      <c r="AJN155" s="1"/>
      <c r="AJO155" s="1"/>
      <c r="AJP155" s="1"/>
      <c r="AJQ155" s="1"/>
      <c r="AJR155" s="1"/>
      <c r="AJS155" s="1"/>
      <c r="AJT155" s="1"/>
      <c r="AJU155" s="1"/>
      <c r="AJV155" s="1"/>
      <c r="AJW155" s="1"/>
      <c r="AJX155" s="1"/>
      <c r="AJY155" s="1"/>
      <c r="AJZ155" s="1"/>
      <c r="AKA155" s="1"/>
      <c r="AKB155" s="1"/>
      <c r="AKC155" s="1"/>
      <c r="AKD155" s="1"/>
      <c r="AKE155" s="1"/>
      <c r="AKF155" s="1"/>
      <c r="AKG155" s="1"/>
      <c r="AKH155" s="1"/>
      <c r="AKI155" s="1"/>
      <c r="AKJ155" s="1"/>
      <c r="AKK155" s="1"/>
      <c r="AKL155" s="1"/>
      <c r="AKM155" s="1"/>
      <c r="AKN155" s="1"/>
      <c r="AKO155" s="1"/>
      <c r="AKP155" s="1"/>
      <c r="AKQ155" s="1"/>
      <c r="AKR155" s="1"/>
      <c r="AKS155" s="1"/>
      <c r="AKT155" s="1"/>
      <c r="AKU155" s="1"/>
      <c r="AKV155" s="1"/>
      <c r="AKW155" s="1"/>
      <c r="AKX155" s="1"/>
      <c r="AKY155" s="1"/>
      <c r="AKZ155" s="1"/>
      <c r="ALA155" s="1"/>
      <c r="ALB155" s="1"/>
      <c r="ALC155" s="1"/>
      <c r="ALD155" s="1"/>
      <c r="ALE155" s="1"/>
      <c r="ALF155" s="1"/>
      <c r="ALG155" s="1"/>
      <c r="ALH155" s="1"/>
      <c r="ALI155" s="1"/>
      <c r="ALJ155" s="1"/>
      <c r="ALK155" s="1"/>
      <c r="ALL155" s="1"/>
      <c r="ALM155" s="1"/>
      <c r="ALN155" s="1"/>
      <c r="ALO155" s="1"/>
      <c r="ALP155" s="1"/>
      <c r="ALQ155" s="1"/>
      <c r="ALR155" s="1"/>
      <c r="ALS155" s="1"/>
      <c r="ALT155" s="1"/>
      <c r="ALU155" s="1"/>
      <c r="ALV155"/>
      <c r="ALW155"/>
      <c r="ALX155"/>
    </row>
    <row r="156" spans="1:1012" ht="18">
      <c r="A156" s="112" t="str">
        <f>DataBase!B152</f>
        <v>Dreissena polymorpha</v>
      </c>
      <c r="B156" s="112" t="str">
        <f>DataBase!C152</f>
        <v>Transaminase</v>
      </c>
      <c r="C156" s="112" t="str">
        <f>DataBase!D152</f>
        <v>Continental</v>
      </c>
      <c r="D156" s="112" t="str">
        <f>DataBase!E152</f>
        <v>O. Debourges-Geffard</v>
      </c>
      <c r="E156" s="112" t="str">
        <f>DataBase!F152</f>
        <v>SEBIO</v>
      </c>
      <c r="F156" s="20" t="str">
        <f t="shared" si="6"/>
        <v>Dreissena polymorpha Transaminase</v>
      </c>
      <c r="G156" s="20">
        <f>_xlfn.RANK.EQ(H156,$H$9:$H$997,0)+COUNTIF(H$8:H155,H156)</f>
        <v>26</v>
      </c>
      <c r="H156" s="20">
        <f t="shared" si="5"/>
        <v>330</v>
      </c>
      <c r="I156" s="19">
        <f>INDEX(Ponderation!$W:$AA,MATCH(Analyse!I$8,Ponderation!$W:$W,0),MATCH(Analyse!$B$5,Ponderation!$W$2:$AA$2,0))*INDEX(DataBase!$1:$1048576,MATCH(Analyse!$F156,DataBase!$G:$G,0),MATCH(Analyse!I$8,DataBase!$4:$4,0))</f>
        <v>0</v>
      </c>
      <c r="J156" s="19">
        <f>INDEX(Ponderation!$W:$AA,MATCH(Analyse!J$8,Ponderation!$W:$W,0),MATCH(Analyse!$B$5,Ponderation!$W$2:$AA$2,0))*INDEX(DataBase!$1:$1048576,MATCH(Analyse!$F156,DataBase!$G:$G,0),MATCH(Analyse!J$8,DataBase!$4:$4,0))</f>
        <v>0</v>
      </c>
      <c r="K156" s="19">
        <f>INDEX(Ponderation!$W:$AA,MATCH(Analyse!K$8,Ponderation!$W:$W,0),MATCH(Analyse!$B$5,Ponderation!$W$2:$AA$2,0))*INDEX(DataBase!$1:$1048576,MATCH(Analyse!$F156,DataBase!$G:$G,0),MATCH(Analyse!K$8,DataBase!$4:$4,0))</f>
        <v>10</v>
      </c>
      <c r="L156" s="19">
        <f>INDEX(Ponderation!$W:$AA,MATCH(Analyse!L$8,Ponderation!$W:$W,0),MATCH(Analyse!$B$5,Ponderation!$W$2:$AA$2,0))*INDEX(DataBase!$1:$1048576,MATCH(Analyse!$F156,DataBase!$G:$G,0),MATCH(Analyse!L$8,DataBase!$4:$4,0))</f>
        <v>0</v>
      </c>
      <c r="M156" s="19">
        <f>INDEX(Ponderation!$W:$AA,MATCH(Analyse!M$8,Ponderation!$W:$W,0),MATCH(Analyse!$B$5,Ponderation!$W$2:$AA$2,0))*INDEX(DataBase!$1:$1048576,MATCH(Analyse!$F156,DataBase!$G:$G,0),MATCH(Analyse!M$8,DataBase!$4:$4,0))</f>
        <v>0</v>
      </c>
      <c r="N156" s="19">
        <f>INDEX(Ponderation!$W:$AA,MATCH(Analyse!N$8,Ponderation!$W:$W,0),MATCH(Analyse!$B$5,Ponderation!$W$2:$AA$2,0))*INDEX(DataBase!$1:$1048576,MATCH(Analyse!$F156,DataBase!$G:$G,0),MATCH(Analyse!N$8,DataBase!$4:$4,0))</f>
        <v>10</v>
      </c>
      <c r="O156" s="19">
        <f>INDEX(Ponderation!$W:$AA,MATCH(Analyse!O$8,Ponderation!$W:$W,0),MATCH(Analyse!$B$5,Ponderation!$W$2:$AA$2,0))*INDEX(DataBase!$1:$1048576,MATCH(Analyse!$F156,DataBase!$G:$G,0),MATCH(Analyse!O$8,DataBase!$4:$4,0))</f>
        <v>0</v>
      </c>
      <c r="P156" s="19">
        <f>INDEX(Ponderation!$W:$AA,MATCH(Analyse!P$8,Ponderation!$W:$W,0),MATCH(Analyse!$B$5,Ponderation!$W$2:$AA$2,0))*INDEX(DataBase!$1:$1048576,MATCH(Analyse!$F156,DataBase!$G:$G,0),MATCH(Analyse!P$8,DataBase!$4:$4,0))</f>
        <v>20</v>
      </c>
      <c r="Q156" s="19">
        <f>INDEX(Ponderation!$W:$AA,MATCH(Analyse!Q$8,Ponderation!$W:$W,0),MATCH(Analyse!$B$5,Ponderation!$W$2:$AA$2,0))*INDEX(DataBase!$1:$1048576,MATCH(Analyse!$F156,DataBase!$G:$G,0),MATCH(Analyse!Q$8,DataBase!$4:$4,0))</f>
        <v>0</v>
      </c>
      <c r="R156" s="19">
        <f>INDEX(Ponderation!$W:$AA,MATCH(Analyse!R$8,Ponderation!$W:$W,0),MATCH(Analyse!$B$5,Ponderation!$W$2:$AA$2,0))*INDEX(DataBase!$1:$1048576,MATCH(Analyse!$F156,DataBase!$G:$G,0),MATCH(Analyse!R$8,DataBase!$4:$4,0))</f>
        <v>30</v>
      </c>
      <c r="S156" s="19">
        <f>INDEX(Ponderation!$W:$AA,MATCH(Analyse!S$8,Ponderation!$W:$W,0),MATCH(Analyse!$B$5,Ponderation!$W$2:$AA$2,0))*INDEX(DataBase!$1:$1048576,MATCH(Analyse!$F156,DataBase!$G:$G,0),MATCH(Analyse!S$8,DataBase!$4:$4,0))</f>
        <v>0</v>
      </c>
      <c r="T156" s="19">
        <f>INDEX(Ponderation!$W:$AA,MATCH(Analyse!T$8,Ponderation!$W:$W,0),MATCH(Analyse!$B$5,Ponderation!$W$2:$AA$2,0))*INDEX(DataBase!$1:$1048576,MATCH(Analyse!$F156,DataBase!$G:$G,0),MATCH(Analyse!T$8,DataBase!$4:$4,0))</f>
        <v>0</v>
      </c>
      <c r="U156" s="19">
        <f>INDEX(Ponderation!$W:$AA,MATCH(Analyse!U$8,Ponderation!$W:$W,0),MATCH(Analyse!$B$5,Ponderation!$W$2:$AA$2,0))*INDEX(DataBase!$1:$1048576,MATCH(Analyse!$F156,DataBase!$G:$G,0),MATCH(Analyse!U$8,DataBase!$4:$4,0))</f>
        <v>0</v>
      </c>
      <c r="V156" s="19">
        <f>INDEX(Ponderation!$W:$AA,MATCH(Analyse!V$8,Ponderation!$W:$W,0),MATCH(Analyse!$B$5,Ponderation!$W$2:$AA$2,0))*INDEX(DataBase!$1:$1048576,MATCH(Analyse!$F156,DataBase!$G:$G,0),MATCH(Analyse!V$8,DataBase!$4:$4,0))</f>
        <v>0</v>
      </c>
      <c r="W156" s="19">
        <f>INDEX(Ponderation!$W:$AA,MATCH(Analyse!W$8,Ponderation!$W:$W,0),MATCH(Analyse!$B$5,Ponderation!$W$2:$AA$2,0))*INDEX(DataBase!$1:$1048576,MATCH(Analyse!$F156,DataBase!$G:$G,0),MATCH(Analyse!W$8,DataBase!$4:$4,0))</f>
        <v>10</v>
      </c>
      <c r="X156" s="19">
        <f>INDEX(Ponderation!$W:$AA,MATCH(Analyse!X$8,Ponderation!$W:$W,0),MATCH(Analyse!$B$5,Ponderation!$W$2:$AA$2,0))*INDEX(DataBase!$1:$1048576,MATCH(Analyse!$F156,DataBase!$G:$G,0),MATCH(Analyse!X$8,DataBase!$4:$4,0))</f>
        <v>10</v>
      </c>
      <c r="Y156" s="19">
        <f>INDEX(Ponderation!$W:$AA,MATCH(Analyse!Y$8,Ponderation!$W:$W,0),MATCH(Analyse!$B$5,Ponderation!$W$2:$AA$2,0))*INDEX(DataBase!$1:$1048576,MATCH(Analyse!$F156,DataBase!$G:$G,0),MATCH(Analyse!Y$8,DataBase!$4:$4,0))</f>
        <v>10</v>
      </c>
      <c r="Z156" s="19">
        <f>INDEX(Ponderation!$W:$AA,MATCH(Analyse!Z$8,Ponderation!$W:$W,0),MATCH(Analyse!$B$5,Ponderation!$W$2:$AA$2,0))*INDEX(DataBase!$1:$1048576,MATCH(Analyse!$F156,DataBase!$G:$G,0),MATCH(Analyse!Z$8,DataBase!$4:$4,0))</f>
        <v>10</v>
      </c>
      <c r="AA156" s="19">
        <f>INDEX(Ponderation!$W:$AA,MATCH(Analyse!AA$8,Ponderation!$W:$W,0),MATCH(Analyse!$B$5,Ponderation!$W$2:$AA$2,0))*INDEX(DataBase!$1:$1048576,MATCH(Analyse!$F156,DataBase!$G:$G,0),MATCH(Analyse!AA$8,DataBase!$4:$4,0))</f>
        <v>0</v>
      </c>
      <c r="AB156" s="19">
        <f>INDEX(Ponderation!$W:$AA,MATCH(Analyse!AB$8,Ponderation!$W:$W,0),MATCH(Analyse!$B$5,Ponderation!$W$2:$AA$2,0))*INDEX(DataBase!$1:$1048576,MATCH(Analyse!$F156,DataBase!$G:$G,0),MATCH(Analyse!AB$8,DataBase!$4:$4,0))</f>
        <v>0</v>
      </c>
      <c r="AC156" s="19">
        <f>INDEX(Ponderation!$W:$AA,MATCH(Analyse!AC$8,Ponderation!$W:$W,0),MATCH(Analyse!$B$5,Ponderation!$W$2:$AA$2,0))*INDEX(DataBase!$1:$1048576,MATCH(Analyse!$F156,DataBase!$G:$G,0),MATCH(Analyse!AC$8,DataBase!$4:$4,0))</f>
        <v>0</v>
      </c>
      <c r="AD156" s="19">
        <f>INDEX(Ponderation!$W:$AA,MATCH(Analyse!AD$8,Ponderation!$W:$W,0),MATCH(Analyse!$B$5,Ponderation!$W$2:$AA$2,0))*INDEX(DataBase!$1:$1048576,MATCH(Analyse!$F156,DataBase!$G:$G,0),MATCH(Analyse!AD$8,DataBase!$4:$4,0))</f>
        <v>30</v>
      </c>
      <c r="AE156" s="19">
        <f>INDEX(Ponderation!$W:$AA,MATCH(Analyse!AE$8,Ponderation!$W:$W,0),MATCH(Analyse!$B$5,Ponderation!$W$2:$AA$2,0))*INDEX(DataBase!$1:$1048576,MATCH(Analyse!$F156,DataBase!$G:$G,0),MATCH(Analyse!AE$8,DataBase!$4:$4,0))</f>
        <v>30</v>
      </c>
      <c r="AF156" s="19">
        <f>INDEX(Ponderation!$W:$AA,MATCH(Analyse!AF$8,Ponderation!$W:$W,0),MATCH(Analyse!$B$5,Ponderation!$W$2:$AA$2,0))*INDEX(DataBase!$1:$1048576,MATCH(Analyse!$F156,DataBase!$G:$G,0),MATCH(Analyse!AF$8,DataBase!$4:$4,0))</f>
        <v>30</v>
      </c>
      <c r="AG156" s="19">
        <f>INDEX(Ponderation!$W:$AA,MATCH(Analyse!AG$8,Ponderation!$W:$W,0),MATCH(Analyse!$B$5,Ponderation!$W$2:$AA$2,0))*INDEX(DataBase!$1:$1048576,MATCH(Analyse!$F156,DataBase!$G:$G,0),MATCH(Analyse!AG$8,DataBase!$4:$4,0))</f>
        <v>10</v>
      </c>
      <c r="AH156" s="19">
        <f>INDEX(Ponderation!$W:$AA,MATCH(Analyse!AH$8,Ponderation!$W:$W,0),MATCH(Analyse!$B$5,Ponderation!$W$2:$AA$2,0))*INDEX(DataBase!$1:$1048576,MATCH(Analyse!$F156,DataBase!$G:$G,0),MATCH(Analyse!AH$8,DataBase!$4:$4,0))</f>
        <v>30</v>
      </c>
      <c r="AI156" s="19">
        <f>INDEX(Ponderation!$W:$AA,MATCH(Analyse!AI$8,Ponderation!$W:$W,0),MATCH(Analyse!$B$5,Ponderation!$W$2:$AA$2,0))*INDEX(DataBase!$1:$1048576,MATCH(Analyse!$F156,DataBase!$G:$G,0),MATCH(Analyse!AI$8,DataBase!$4:$4,0))</f>
        <v>0</v>
      </c>
      <c r="AJ156" s="19">
        <f>INDEX(Ponderation!$W:$AA,MATCH(Analyse!AJ$8,Ponderation!$W:$W,0),MATCH(Analyse!$B$5,Ponderation!$W$2:$AA$2,0))*INDEX(DataBase!$1:$1048576,MATCH(Analyse!$F156,DataBase!$G:$G,0),MATCH(Analyse!AJ$8,DataBase!$4:$4,0))</f>
        <v>0</v>
      </c>
      <c r="AK156" s="19">
        <f>INDEX(Ponderation!$W:$AA,MATCH(Analyse!AK$8,Ponderation!$W:$W,0),MATCH(Analyse!$B$5,Ponderation!$W$2:$AA$2,0))*INDEX(DataBase!$1:$1048576,MATCH(Analyse!$F156,DataBase!$G:$G,0),MATCH(Analyse!AK$8,DataBase!$4:$4,0))</f>
        <v>30</v>
      </c>
      <c r="AL156" s="19">
        <f>INDEX(Ponderation!$W:$AA,MATCH(Analyse!AL$8,Ponderation!$W:$W,0),MATCH(Analyse!$B$5,Ponderation!$W$2:$AA$2,0))*INDEX(DataBase!$1:$1048576,MATCH(Analyse!$F156,DataBase!$G:$G,0),MATCH(Analyse!AL$8,DataBase!$4:$4,0))</f>
        <v>30</v>
      </c>
      <c r="AM156" s="19">
        <f>INDEX(Ponderation!$W:$AA,MATCH(Analyse!AM$8,Ponderation!$W:$W,0),MATCH(Analyse!$B$5,Ponderation!$W$2:$AA$2,0))*INDEX(DataBase!$1:$1048576,MATCH(Analyse!$F156,DataBase!$G:$G,0),MATCH(Analyse!AM$8,DataBase!$4:$4,0))</f>
        <v>0</v>
      </c>
      <c r="AN156" s="19">
        <f>INDEX(Ponderation!$W:$AA,MATCH(Analyse!AN$8,Ponderation!$W:$W,0),MATCH(Analyse!$B$5,Ponderation!$W$2:$AA$2,0))*INDEX(DataBase!$1:$1048576,MATCH(Analyse!$F156,DataBase!$G:$G,0),MATCH(Analyse!AN$8,DataBase!$4:$4,0))</f>
        <v>0</v>
      </c>
      <c r="AO156" s="19">
        <f>INDEX(Ponderation!$W:$AA,MATCH(Analyse!AO$8,Ponderation!$W:$W,0),MATCH(Analyse!$B$5,Ponderation!$W$2:$AA$2,0))*INDEX(DataBase!$1:$1048576,MATCH(Analyse!$F156,DataBase!$G:$G,0),MATCH(Analyse!AO$8,DataBase!$4:$4,0))</f>
        <v>30</v>
      </c>
      <c r="AP156" s="19">
        <f>INDEX(Ponderation!$W:$AA,MATCH(Analyse!AP$8,Ponderation!$W:$W,0),MATCH(Analyse!$B$5,Ponderation!$W$2:$AA$2,0))*INDEX(DataBase!$1:$1048576,MATCH(Analyse!$F156,DataBase!$G:$G,0),MATCH(Analyse!AP$8,DataBase!$4:$4,0))</f>
        <v>0</v>
      </c>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c r="JL156" s="1"/>
      <c r="JM156" s="1"/>
      <c r="JN156" s="1"/>
      <c r="JO156" s="1"/>
      <c r="JP156" s="1"/>
      <c r="JQ156" s="1"/>
      <c r="JR156" s="1"/>
      <c r="JS156" s="1"/>
      <c r="JT156" s="1"/>
      <c r="JU156" s="1"/>
      <c r="JV156" s="1"/>
      <c r="JW156" s="1"/>
      <c r="JX156" s="1"/>
      <c r="JY156" s="1"/>
      <c r="JZ156" s="1"/>
      <c r="KA156" s="1"/>
      <c r="KB156" s="1"/>
      <c r="KC156" s="1"/>
      <c r="KD156" s="1"/>
      <c r="KE156" s="1"/>
      <c r="KF156" s="1"/>
      <c r="KG156" s="1"/>
      <c r="KH156" s="1"/>
      <c r="KI156" s="1"/>
      <c r="KJ156" s="1"/>
      <c r="KK156" s="1"/>
      <c r="KL156" s="1"/>
      <c r="KM156" s="1"/>
      <c r="KN156" s="1"/>
      <c r="KO156" s="1"/>
      <c r="KP156" s="1"/>
      <c r="KQ156" s="1"/>
      <c r="KR156" s="1"/>
      <c r="KS156" s="1"/>
      <c r="KT156" s="1"/>
      <c r="KU156" s="1"/>
      <c r="KV156" s="1"/>
      <c r="KW156" s="1"/>
      <c r="KX156" s="1"/>
      <c r="KY156" s="1"/>
      <c r="KZ156" s="1"/>
      <c r="LA156" s="1"/>
      <c r="LB156" s="1"/>
      <c r="LC156" s="1"/>
      <c r="LD156" s="1"/>
      <c r="LE156" s="1"/>
      <c r="LF156" s="1"/>
      <c r="LG156" s="1"/>
      <c r="LH156" s="1"/>
      <c r="LI156" s="1"/>
      <c r="LJ156" s="1"/>
      <c r="LK156" s="1"/>
      <c r="LL156" s="1"/>
      <c r="LM156" s="1"/>
      <c r="LN156" s="1"/>
      <c r="LO156" s="1"/>
      <c r="LP156" s="1"/>
      <c r="LQ156" s="1"/>
      <c r="LR156" s="1"/>
      <c r="LS156" s="1"/>
      <c r="LT156" s="1"/>
      <c r="LU156" s="1"/>
      <c r="LV156" s="1"/>
      <c r="LW156" s="1"/>
      <c r="LX156" s="1"/>
      <c r="LY156" s="1"/>
      <c r="LZ156" s="1"/>
      <c r="MA156" s="1"/>
      <c r="MB156" s="1"/>
      <c r="MC156" s="1"/>
      <c r="MD156" s="1"/>
      <c r="ME156" s="1"/>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c r="QT156" s="1"/>
      <c r="QU156" s="1"/>
      <c r="QV156" s="1"/>
      <c r="QW156" s="1"/>
      <c r="QX156" s="1"/>
      <c r="QY156" s="1"/>
      <c r="QZ156" s="1"/>
      <c r="RA156" s="1"/>
      <c r="RB156" s="1"/>
      <c r="RC156" s="1"/>
      <c r="RD156" s="1"/>
      <c r="RE156" s="1"/>
      <c r="RF156" s="1"/>
      <c r="RG156" s="1"/>
      <c r="RH156" s="1"/>
      <c r="RI156" s="1"/>
      <c r="RJ156" s="1"/>
      <c r="RK156" s="1"/>
      <c r="RL156" s="1"/>
      <c r="RM156" s="1"/>
      <c r="RN156" s="1"/>
      <c r="RO156" s="1"/>
      <c r="RP156" s="1"/>
      <c r="RQ156" s="1"/>
      <c r="RR156" s="1"/>
      <c r="RS156" s="1"/>
      <c r="RT156" s="1"/>
      <c r="RU156" s="1"/>
      <c r="RV156" s="1"/>
      <c r="RW156" s="1"/>
      <c r="RX156" s="1"/>
      <c r="RY156" s="1"/>
      <c r="RZ156" s="1"/>
      <c r="SA156" s="1"/>
      <c r="SB156" s="1"/>
      <c r="SC156" s="1"/>
      <c r="SD156" s="1"/>
      <c r="SE156" s="1"/>
      <c r="SF156" s="1"/>
      <c r="SG156" s="1"/>
      <c r="SH156" s="1"/>
      <c r="SI156" s="1"/>
      <c r="SJ156" s="1"/>
      <c r="SK156" s="1"/>
      <c r="SL156" s="1"/>
      <c r="SM156" s="1"/>
      <c r="SN156" s="1"/>
      <c r="SO156" s="1"/>
      <c r="SP156" s="1"/>
      <c r="SQ156" s="1"/>
      <c r="SR156" s="1"/>
      <c r="SS156" s="1"/>
      <c r="ST156" s="1"/>
      <c r="SU156" s="1"/>
      <c r="SV156" s="1"/>
      <c r="SW156" s="1"/>
      <c r="SX156" s="1"/>
      <c r="SY156" s="1"/>
      <c r="SZ156" s="1"/>
      <c r="TA156" s="1"/>
      <c r="TB156" s="1"/>
      <c r="TC156" s="1"/>
      <c r="TD156" s="1"/>
      <c r="TE156" s="1"/>
      <c r="TF156" s="1"/>
      <c r="TG156" s="1"/>
      <c r="TH156" s="1"/>
      <c r="TI156" s="1"/>
      <c r="TJ156" s="1"/>
      <c r="TK156" s="1"/>
      <c r="TL156" s="1"/>
      <c r="TM156" s="1"/>
      <c r="TN156" s="1"/>
      <c r="TO156" s="1"/>
      <c r="TP156" s="1"/>
      <c r="TQ156" s="1"/>
      <c r="TR156" s="1"/>
      <c r="TS156" s="1"/>
      <c r="TT156" s="1"/>
      <c r="TU156" s="1"/>
      <c r="TV156" s="1"/>
      <c r="TW156" s="1"/>
      <c r="TX156" s="1"/>
      <c r="TY156" s="1"/>
      <c r="TZ156" s="1"/>
      <c r="UA156" s="1"/>
      <c r="UB156" s="1"/>
      <c r="UC156" s="1"/>
      <c r="UD156" s="1"/>
      <c r="UE156" s="1"/>
      <c r="UF156" s="1"/>
      <c r="UG156" s="1"/>
      <c r="UH156" s="1"/>
      <c r="UI156" s="1"/>
      <c r="UJ156" s="1"/>
      <c r="UK156" s="1"/>
      <c r="UL156" s="1"/>
      <c r="UM156" s="1"/>
      <c r="UN156" s="1"/>
      <c r="UO156" s="1"/>
      <c r="UP156" s="1"/>
      <c r="UQ156" s="1"/>
      <c r="UR156" s="1"/>
      <c r="US156" s="1"/>
      <c r="UT156" s="1"/>
      <c r="UU156" s="1"/>
      <c r="UV156" s="1"/>
      <c r="UW156" s="1"/>
      <c r="UX156" s="1"/>
      <c r="UY156" s="1"/>
      <c r="UZ156" s="1"/>
      <c r="VA156" s="1"/>
      <c r="VB156" s="1"/>
      <c r="VC156" s="1"/>
      <c r="VD156" s="1"/>
      <c r="VE156" s="1"/>
      <c r="VF156" s="1"/>
      <c r="VG156" s="1"/>
      <c r="VH156" s="1"/>
      <c r="VI156" s="1"/>
      <c r="VJ156" s="1"/>
      <c r="VK156" s="1"/>
      <c r="VL156" s="1"/>
      <c r="VM156" s="1"/>
      <c r="VN156" s="1"/>
      <c r="VO156" s="1"/>
      <c r="VP156" s="1"/>
      <c r="VQ156" s="1"/>
      <c r="VR156" s="1"/>
      <c r="VS156" s="1"/>
      <c r="VT156" s="1"/>
      <c r="VU156" s="1"/>
      <c r="VV156" s="1"/>
      <c r="VW156" s="1"/>
      <c r="VX156" s="1"/>
      <c r="VY156" s="1"/>
      <c r="VZ156" s="1"/>
      <c r="WA156" s="1"/>
      <c r="WB156" s="1"/>
      <c r="WC156" s="1"/>
      <c r="WD156" s="1"/>
      <c r="WE156" s="1"/>
      <c r="WF156" s="1"/>
      <c r="WG156" s="1"/>
      <c r="WH156" s="1"/>
      <c r="WI156" s="1"/>
      <c r="WJ156" s="1"/>
      <c r="WK156" s="1"/>
      <c r="WL156" s="1"/>
      <c r="WM156" s="1"/>
      <c r="WN156" s="1"/>
      <c r="WO156" s="1"/>
      <c r="WP156" s="1"/>
      <c r="WQ156" s="1"/>
      <c r="WR156" s="1"/>
      <c r="WS156" s="1"/>
      <c r="WT156" s="1"/>
      <c r="WU156" s="1"/>
      <c r="WV156" s="1"/>
      <c r="WW156" s="1"/>
      <c r="WX156" s="1"/>
      <c r="WY156" s="1"/>
      <c r="WZ156" s="1"/>
      <c r="XA156" s="1"/>
      <c r="XB156" s="1"/>
      <c r="XC156" s="1"/>
      <c r="XD156" s="1"/>
      <c r="XE156" s="1"/>
      <c r="XF156" s="1"/>
      <c r="XG156" s="1"/>
      <c r="XH156" s="1"/>
      <c r="XI156" s="1"/>
      <c r="XJ156" s="1"/>
      <c r="XK156" s="1"/>
      <c r="XL156" s="1"/>
      <c r="XM156" s="1"/>
      <c r="XN156" s="1"/>
      <c r="XO156" s="1"/>
      <c r="XP156" s="1"/>
      <c r="XQ156" s="1"/>
      <c r="XR156" s="1"/>
      <c r="XS156" s="1"/>
      <c r="XT156" s="1"/>
      <c r="XU156" s="1"/>
      <c r="XV156" s="1"/>
      <c r="XW156" s="1"/>
      <c r="XX156" s="1"/>
      <c r="XY156" s="1"/>
      <c r="XZ156" s="1"/>
      <c r="YA156" s="1"/>
      <c r="YB156" s="1"/>
      <c r="YC156" s="1"/>
      <c r="YD156" s="1"/>
      <c r="YE156" s="1"/>
      <c r="YF156" s="1"/>
      <c r="YG156" s="1"/>
      <c r="YH156" s="1"/>
      <c r="YI156" s="1"/>
      <c r="YJ156" s="1"/>
      <c r="YK156" s="1"/>
      <c r="YL156" s="1"/>
      <c r="YM156" s="1"/>
      <c r="YN156" s="1"/>
      <c r="YO156" s="1"/>
      <c r="YP156" s="1"/>
      <c r="YQ156" s="1"/>
      <c r="YR156" s="1"/>
      <c r="YS156" s="1"/>
      <c r="YT156" s="1"/>
      <c r="YU156" s="1"/>
      <c r="YV156" s="1"/>
      <c r="YW156" s="1"/>
      <c r="YX156" s="1"/>
      <c r="YY156" s="1"/>
      <c r="YZ156" s="1"/>
      <c r="ZA156" s="1"/>
      <c r="ZB156" s="1"/>
      <c r="ZC156" s="1"/>
      <c r="ZD156" s="1"/>
      <c r="ZE156" s="1"/>
      <c r="ZF156" s="1"/>
      <c r="ZG156" s="1"/>
      <c r="ZH156" s="1"/>
      <c r="ZI156" s="1"/>
      <c r="ZJ156" s="1"/>
      <c r="ZK156" s="1"/>
      <c r="ZL156" s="1"/>
      <c r="ZM156" s="1"/>
      <c r="ZN156" s="1"/>
      <c r="ZO156" s="1"/>
      <c r="ZP156" s="1"/>
      <c r="ZQ156" s="1"/>
      <c r="ZR156" s="1"/>
      <c r="ZS156" s="1"/>
      <c r="ZT156" s="1"/>
      <c r="ZU156" s="1"/>
      <c r="ZV156" s="1"/>
      <c r="ZW156" s="1"/>
      <c r="ZX156" s="1"/>
      <c r="ZY156" s="1"/>
      <c r="ZZ156" s="1"/>
      <c r="AAA156" s="1"/>
      <c r="AAB156" s="1"/>
      <c r="AAC156" s="1"/>
      <c r="AAD156" s="1"/>
      <c r="AAE156" s="1"/>
      <c r="AAF156" s="1"/>
      <c r="AAG156" s="1"/>
      <c r="AAH156" s="1"/>
      <c r="AAI156" s="1"/>
      <c r="AAJ156" s="1"/>
      <c r="AAK156" s="1"/>
      <c r="AAL156" s="1"/>
      <c r="AAM156" s="1"/>
      <c r="AAN156" s="1"/>
      <c r="AAO156" s="1"/>
      <c r="AAP156" s="1"/>
      <c r="AAQ156" s="1"/>
      <c r="AAR156" s="1"/>
      <c r="AAS156" s="1"/>
      <c r="AAT156" s="1"/>
      <c r="AAU156" s="1"/>
      <c r="AAV156" s="1"/>
      <c r="AAW156" s="1"/>
      <c r="AAX156" s="1"/>
      <c r="AAY156" s="1"/>
      <c r="AAZ156" s="1"/>
      <c r="ABA156" s="1"/>
      <c r="ABB156" s="1"/>
      <c r="ABC156" s="1"/>
      <c r="ABD156" s="1"/>
      <c r="ABE156" s="1"/>
      <c r="ABF156" s="1"/>
      <c r="ABG156" s="1"/>
      <c r="ABH156" s="1"/>
      <c r="ABI156" s="1"/>
      <c r="ABJ156" s="1"/>
      <c r="ABK156" s="1"/>
      <c r="ABL156" s="1"/>
      <c r="ABM156" s="1"/>
      <c r="ABN156" s="1"/>
      <c r="ABO156" s="1"/>
      <c r="ABP156" s="1"/>
      <c r="ABQ156" s="1"/>
      <c r="ABR156" s="1"/>
      <c r="ABS156" s="1"/>
      <c r="ABT156" s="1"/>
      <c r="ABU156" s="1"/>
      <c r="ABV156" s="1"/>
      <c r="ABW156" s="1"/>
      <c r="ABX156" s="1"/>
      <c r="ABY156" s="1"/>
      <c r="ABZ156" s="1"/>
      <c r="ACA156" s="1"/>
      <c r="ACB156" s="1"/>
      <c r="ACC156" s="1"/>
      <c r="ACD156" s="1"/>
      <c r="ACE156" s="1"/>
      <c r="ACF156" s="1"/>
      <c r="ACG156" s="1"/>
      <c r="ACH156" s="1"/>
      <c r="ACI156" s="1"/>
      <c r="ACJ156" s="1"/>
      <c r="ACK156" s="1"/>
      <c r="ACL156" s="1"/>
      <c r="ACM156" s="1"/>
      <c r="ACN156" s="1"/>
      <c r="ACO156" s="1"/>
      <c r="ACP156" s="1"/>
      <c r="ACQ156" s="1"/>
      <c r="ACR156" s="1"/>
      <c r="ACS156" s="1"/>
      <c r="ACT156" s="1"/>
      <c r="ACU156" s="1"/>
      <c r="ACV156" s="1"/>
      <c r="ACW156" s="1"/>
      <c r="ACX156" s="1"/>
      <c r="ACY156" s="1"/>
      <c r="ACZ156" s="1"/>
      <c r="ADA156" s="1"/>
      <c r="ADB156" s="1"/>
      <c r="ADC156" s="1"/>
      <c r="ADD156" s="1"/>
      <c r="ADE156" s="1"/>
      <c r="ADF156" s="1"/>
      <c r="ADG156" s="1"/>
      <c r="ADH156" s="1"/>
      <c r="ADI156" s="1"/>
      <c r="ADJ156" s="1"/>
      <c r="ADK156" s="1"/>
      <c r="ADL156" s="1"/>
      <c r="ADM156" s="1"/>
      <c r="ADN156" s="1"/>
      <c r="ADO156" s="1"/>
      <c r="ADP156" s="1"/>
      <c r="ADQ156" s="1"/>
      <c r="ADR156" s="1"/>
      <c r="ADS156" s="1"/>
      <c r="ADT156" s="1"/>
      <c r="ADU156" s="1"/>
      <c r="ADV156" s="1"/>
      <c r="ADW156" s="1"/>
      <c r="ADX156" s="1"/>
      <c r="ADY156" s="1"/>
      <c r="ADZ156" s="1"/>
      <c r="AEA156" s="1"/>
      <c r="AEB156" s="1"/>
      <c r="AEC156" s="1"/>
      <c r="AED156" s="1"/>
      <c r="AEE156" s="1"/>
      <c r="AEF156" s="1"/>
      <c r="AEG156" s="1"/>
      <c r="AEH156" s="1"/>
      <c r="AEI156" s="1"/>
      <c r="AEJ156" s="1"/>
      <c r="AEK156" s="1"/>
      <c r="AEL156" s="1"/>
      <c r="AEM156" s="1"/>
      <c r="AEN156" s="1"/>
      <c r="AEO156" s="1"/>
      <c r="AEP156" s="1"/>
      <c r="AEQ156" s="1"/>
      <c r="AER156" s="1"/>
      <c r="AES156" s="1"/>
      <c r="AET156" s="1"/>
      <c r="AEU156" s="1"/>
      <c r="AEV156" s="1"/>
      <c r="AEW156" s="1"/>
      <c r="AEX156" s="1"/>
      <c r="AEY156" s="1"/>
      <c r="AEZ156" s="1"/>
      <c r="AFA156" s="1"/>
      <c r="AFB156" s="1"/>
      <c r="AFC156" s="1"/>
      <c r="AFD156" s="1"/>
      <c r="AFE156" s="1"/>
      <c r="AFF156" s="1"/>
      <c r="AFG156" s="1"/>
      <c r="AFH156" s="1"/>
      <c r="AFI156" s="1"/>
      <c r="AFJ156" s="1"/>
      <c r="AFK156" s="1"/>
      <c r="AFL156" s="1"/>
      <c r="AFM156" s="1"/>
      <c r="AFN156" s="1"/>
      <c r="AFO156" s="1"/>
      <c r="AFP156" s="1"/>
      <c r="AFQ156" s="1"/>
      <c r="AFR156" s="1"/>
      <c r="AFS156" s="1"/>
      <c r="AFT156" s="1"/>
      <c r="AFU156" s="1"/>
      <c r="AFV156" s="1"/>
      <c r="AFW156" s="1"/>
      <c r="AFX156" s="1"/>
      <c r="AFY156" s="1"/>
      <c r="AFZ156" s="1"/>
      <c r="AGA156" s="1"/>
      <c r="AGB156" s="1"/>
      <c r="AGC156" s="1"/>
      <c r="AGD156" s="1"/>
      <c r="AGE156" s="1"/>
      <c r="AGF156" s="1"/>
      <c r="AGG156" s="1"/>
      <c r="AGH156" s="1"/>
      <c r="AGI156" s="1"/>
      <c r="AGJ156" s="1"/>
      <c r="AGK156" s="1"/>
      <c r="AGL156" s="1"/>
      <c r="AGM156" s="1"/>
      <c r="AGN156" s="1"/>
      <c r="AGO156" s="1"/>
      <c r="AGP156" s="1"/>
      <c r="AGQ156" s="1"/>
      <c r="AGR156" s="1"/>
      <c r="AGS156" s="1"/>
      <c r="AGT156" s="1"/>
      <c r="AGU156" s="1"/>
      <c r="AGV156" s="1"/>
      <c r="AGW156" s="1"/>
      <c r="AGX156" s="1"/>
      <c r="AGY156" s="1"/>
      <c r="AGZ156" s="1"/>
      <c r="AHA156" s="1"/>
      <c r="AHB156" s="1"/>
      <c r="AHC156" s="1"/>
      <c r="AHD156" s="1"/>
      <c r="AHE156" s="1"/>
      <c r="AHF156" s="1"/>
      <c r="AHG156" s="1"/>
      <c r="AHH156" s="1"/>
      <c r="AHI156" s="1"/>
      <c r="AHJ156" s="1"/>
      <c r="AHK156" s="1"/>
      <c r="AHL156" s="1"/>
      <c r="AHM156" s="1"/>
      <c r="AHN156" s="1"/>
      <c r="AHO156" s="1"/>
      <c r="AHP156" s="1"/>
      <c r="AHQ156" s="1"/>
      <c r="AHR156" s="1"/>
      <c r="AHS156" s="1"/>
      <c r="AHT156" s="1"/>
      <c r="AHU156" s="1"/>
      <c r="AHV156" s="1"/>
      <c r="AHW156" s="1"/>
      <c r="AHX156" s="1"/>
      <c r="AHY156" s="1"/>
      <c r="AHZ156" s="1"/>
      <c r="AIA156" s="1"/>
      <c r="AIB156" s="1"/>
      <c r="AIC156" s="1"/>
      <c r="AID156" s="1"/>
      <c r="AIE156" s="1"/>
      <c r="AIF156" s="1"/>
      <c r="AIG156" s="1"/>
      <c r="AIH156" s="1"/>
      <c r="AII156" s="1"/>
      <c r="AIJ156" s="1"/>
      <c r="AIK156" s="1"/>
      <c r="AIL156" s="1"/>
      <c r="AIM156" s="1"/>
      <c r="AIN156" s="1"/>
      <c r="AIO156" s="1"/>
      <c r="AIP156" s="1"/>
      <c r="AIQ156" s="1"/>
      <c r="AIR156" s="1"/>
      <c r="AIS156" s="1"/>
      <c r="AIT156" s="1"/>
      <c r="AIU156" s="1"/>
      <c r="AIV156" s="1"/>
      <c r="AIW156" s="1"/>
      <c r="AIX156" s="1"/>
      <c r="AIY156" s="1"/>
      <c r="AIZ156" s="1"/>
      <c r="AJA156" s="1"/>
      <c r="AJB156" s="1"/>
      <c r="AJC156" s="1"/>
      <c r="AJD156" s="1"/>
      <c r="AJE156" s="1"/>
      <c r="AJF156" s="1"/>
      <c r="AJG156" s="1"/>
      <c r="AJH156" s="1"/>
      <c r="AJI156" s="1"/>
      <c r="AJJ156" s="1"/>
      <c r="AJK156" s="1"/>
      <c r="AJL156" s="1"/>
      <c r="AJM156" s="1"/>
      <c r="AJN156" s="1"/>
      <c r="AJO156" s="1"/>
      <c r="AJP156" s="1"/>
      <c r="AJQ156" s="1"/>
      <c r="AJR156" s="1"/>
      <c r="AJS156" s="1"/>
      <c r="AJT156" s="1"/>
      <c r="AJU156" s="1"/>
      <c r="AJV156" s="1"/>
      <c r="AJW156" s="1"/>
      <c r="AJX156" s="1"/>
      <c r="AJY156" s="1"/>
      <c r="AJZ156" s="1"/>
      <c r="AKA156" s="1"/>
      <c r="AKB156" s="1"/>
      <c r="AKC156" s="1"/>
      <c r="AKD156" s="1"/>
      <c r="AKE156" s="1"/>
      <c r="AKF156" s="1"/>
      <c r="AKG156" s="1"/>
      <c r="AKH156" s="1"/>
      <c r="AKI156" s="1"/>
      <c r="AKJ156" s="1"/>
      <c r="AKK156" s="1"/>
      <c r="AKL156" s="1"/>
      <c r="AKM156" s="1"/>
      <c r="AKN156" s="1"/>
      <c r="AKO156" s="1"/>
      <c r="AKP156" s="1"/>
      <c r="AKQ156" s="1"/>
      <c r="AKR156" s="1"/>
      <c r="AKS156" s="1"/>
      <c r="AKT156" s="1"/>
      <c r="AKU156" s="1"/>
      <c r="AKV156" s="1"/>
      <c r="AKW156" s="1"/>
      <c r="AKX156" s="1"/>
      <c r="AKY156" s="1"/>
      <c r="AKZ156" s="1"/>
      <c r="ALA156" s="1"/>
      <c r="ALB156" s="1"/>
      <c r="ALC156" s="1"/>
      <c r="ALD156" s="1"/>
      <c r="ALE156" s="1"/>
      <c r="ALF156" s="1"/>
      <c r="ALG156" s="1"/>
      <c r="ALH156" s="1"/>
      <c r="ALI156" s="1"/>
      <c r="ALJ156" s="1"/>
      <c r="ALK156" s="1"/>
      <c r="ALL156" s="1"/>
      <c r="ALM156" s="1"/>
      <c r="ALN156" s="1"/>
      <c r="ALO156" s="1"/>
      <c r="ALP156" s="1"/>
      <c r="ALQ156" s="1"/>
      <c r="ALR156" s="1"/>
      <c r="ALS156" s="1"/>
      <c r="ALT156" s="1"/>
      <c r="ALU156" s="1"/>
      <c r="ALV156"/>
      <c r="ALW156"/>
      <c r="ALX156"/>
    </row>
    <row r="157" spans="1:1012" ht="18">
      <c r="A157" s="112" t="str">
        <f>DataBase!B153</f>
        <v>Dreissena polymorpha</v>
      </c>
      <c r="B157" s="112" t="str">
        <f>DataBase!C153</f>
        <v>Lipase</v>
      </c>
      <c r="C157" s="112" t="str">
        <f>DataBase!D153</f>
        <v>Continental</v>
      </c>
      <c r="D157" s="112" t="str">
        <f>DataBase!E153</f>
        <v>O. Debourges-Geffard</v>
      </c>
      <c r="E157" s="112" t="str">
        <f>DataBase!F153</f>
        <v>SEBIO</v>
      </c>
      <c r="F157" s="20" t="str">
        <f t="shared" si="6"/>
        <v>Dreissena polymorpha Lipase</v>
      </c>
      <c r="G157" s="20">
        <f>_xlfn.RANK.EQ(H157,$H$9:$H$997,0)+COUNTIF(H$8:H156,H157)</f>
        <v>27</v>
      </c>
      <c r="H157" s="20">
        <f t="shared" si="5"/>
        <v>330</v>
      </c>
      <c r="I157" s="19">
        <f>INDEX(Ponderation!$W:$AA,MATCH(Analyse!I$8,Ponderation!$W:$W,0),MATCH(Analyse!$B$5,Ponderation!$W$2:$AA$2,0))*INDEX(DataBase!$1:$1048576,MATCH(Analyse!$F157,DataBase!$G:$G,0),MATCH(Analyse!I$8,DataBase!$4:$4,0))</f>
        <v>0</v>
      </c>
      <c r="J157" s="19">
        <f>INDEX(Ponderation!$W:$AA,MATCH(Analyse!J$8,Ponderation!$W:$W,0),MATCH(Analyse!$B$5,Ponderation!$W$2:$AA$2,0))*INDEX(DataBase!$1:$1048576,MATCH(Analyse!$F157,DataBase!$G:$G,0),MATCH(Analyse!J$8,DataBase!$4:$4,0))</f>
        <v>0</v>
      </c>
      <c r="K157" s="19">
        <f>INDEX(Ponderation!$W:$AA,MATCH(Analyse!K$8,Ponderation!$W:$W,0),MATCH(Analyse!$B$5,Ponderation!$W$2:$AA$2,0))*INDEX(DataBase!$1:$1048576,MATCH(Analyse!$F157,DataBase!$G:$G,0),MATCH(Analyse!K$8,DataBase!$4:$4,0))</f>
        <v>10</v>
      </c>
      <c r="L157" s="19">
        <f>INDEX(Ponderation!$W:$AA,MATCH(Analyse!L$8,Ponderation!$W:$W,0),MATCH(Analyse!$B$5,Ponderation!$W$2:$AA$2,0))*INDEX(DataBase!$1:$1048576,MATCH(Analyse!$F157,DataBase!$G:$G,0),MATCH(Analyse!L$8,DataBase!$4:$4,0))</f>
        <v>0</v>
      </c>
      <c r="M157" s="19">
        <f>INDEX(Ponderation!$W:$AA,MATCH(Analyse!M$8,Ponderation!$W:$W,0),MATCH(Analyse!$B$5,Ponderation!$W$2:$AA$2,0))*INDEX(DataBase!$1:$1048576,MATCH(Analyse!$F157,DataBase!$G:$G,0),MATCH(Analyse!M$8,DataBase!$4:$4,0))</f>
        <v>0</v>
      </c>
      <c r="N157" s="19">
        <f>INDEX(Ponderation!$W:$AA,MATCH(Analyse!N$8,Ponderation!$W:$W,0),MATCH(Analyse!$B$5,Ponderation!$W$2:$AA$2,0))*INDEX(DataBase!$1:$1048576,MATCH(Analyse!$F157,DataBase!$G:$G,0),MATCH(Analyse!N$8,DataBase!$4:$4,0))</f>
        <v>10</v>
      </c>
      <c r="O157" s="19">
        <f>INDEX(Ponderation!$W:$AA,MATCH(Analyse!O$8,Ponderation!$W:$W,0),MATCH(Analyse!$B$5,Ponderation!$W$2:$AA$2,0))*INDEX(DataBase!$1:$1048576,MATCH(Analyse!$F157,DataBase!$G:$G,0),MATCH(Analyse!O$8,DataBase!$4:$4,0))</f>
        <v>0</v>
      </c>
      <c r="P157" s="19">
        <f>INDEX(Ponderation!$W:$AA,MATCH(Analyse!P$8,Ponderation!$W:$W,0),MATCH(Analyse!$B$5,Ponderation!$W$2:$AA$2,0))*INDEX(DataBase!$1:$1048576,MATCH(Analyse!$F157,DataBase!$G:$G,0),MATCH(Analyse!P$8,DataBase!$4:$4,0))</f>
        <v>20</v>
      </c>
      <c r="Q157" s="19">
        <f>INDEX(Ponderation!$W:$AA,MATCH(Analyse!Q$8,Ponderation!$W:$W,0),MATCH(Analyse!$B$5,Ponderation!$W$2:$AA$2,0))*INDEX(DataBase!$1:$1048576,MATCH(Analyse!$F157,DataBase!$G:$G,0),MATCH(Analyse!Q$8,DataBase!$4:$4,0))</f>
        <v>0</v>
      </c>
      <c r="R157" s="19">
        <f>INDEX(Ponderation!$W:$AA,MATCH(Analyse!R$8,Ponderation!$W:$W,0),MATCH(Analyse!$B$5,Ponderation!$W$2:$AA$2,0))*INDEX(DataBase!$1:$1048576,MATCH(Analyse!$F157,DataBase!$G:$G,0),MATCH(Analyse!R$8,DataBase!$4:$4,0))</f>
        <v>30</v>
      </c>
      <c r="S157" s="19">
        <f>INDEX(Ponderation!$W:$AA,MATCH(Analyse!S$8,Ponderation!$W:$W,0),MATCH(Analyse!$B$5,Ponderation!$W$2:$AA$2,0))*INDEX(DataBase!$1:$1048576,MATCH(Analyse!$F157,DataBase!$G:$G,0),MATCH(Analyse!S$8,DataBase!$4:$4,0))</f>
        <v>0</v>
      </c>
      <c r="T157" s="19">
        <f>INDEX(Ponderation!$W:$AA,MATCH(Analyse!T$8,Ponderation!$W:$W,0),MATCH(Analyse!$B$5,Ponderation!$W$2:$AA$2,0))*INDEX(DataBase!$1:$1048576,MATCH(Analyse!$F157,DataBase!$G:$G,0),MATCH(Analyse!T$8,DataBase!$4:$4,0))</f>
        <v>0</v>
      </c>
      <c r="U157" s="19">
        <f>INDEX(Ponderation!$W:$AA,MATCH(Analyse!U$8,Ponderation!$W:$W,0),MATCH(Analyse!$B$5,Ponderation!$W$2:$AA$2,0))*INDEX(DataBase!$1:$1048576,MATCH(Analyse!$F157,DataBase!$G:$G,0),MATCH(Analyse!U$8,DataBase!$4:$4,0))</f>
        <v>0</v>
      </c>
      <c r="V157" s="19">
        <f>INDEX(Ponderation!$W:$AA,MATCH(Analyse!V$8,Ponderation!$W:$W,0),MATCH(Analyse!$B$5,Ponderation!$W$2:$AA$2,0))*INDEX(DataBase!$1:$1048576,MATCH(Analyse!$F157,DataBase!$G:$G,0),MATCH(Analyse!V$8,DataBase!$4:$4,0))</f>
        <v>0</v>
      </c>
      <c r="W157" s="19">
        <f>INDEX(Ponderation!$W:$AA,MATCH(Analyse!W$8,Ponderation!$W:$W,0),MATCH(Analyse!$B$5,Ponderation!$W$2:$AA$2,0))*INDEX(DataBase!$1:$1048576,MATCH(Analyse!$F157,DataBase!$G:$G,0),MATCH(Analyse!W$8,DataBase!$4:$4,0))</f>
        <v>10</v>
      </c>
      <c r="X157" s="19">
        <f>INDEX(Ponderation!$W:$AA,MATCH(Analyse!X$8,Ponderation!$W:$W,0),MATCH(Analyse!$B$5,Ponderation!$W$2:$AA$2,0))*INDEX(DataBase!$1:$1048576,MATCH(Analyse!$F157,DataBase!$G:$G,0),MATCH(Analyse!X$8,DataBase!$4:$4,0))</f>
        <v>10</v>
      </c>
      <c r="Y157" s="19">
        <f>INDEX(Ponderation!$W:$AA,MATCH(Analyse!Y$8,Ponderation!$W:$W,0),MATCH(Analyse!$B$5,Ponderation!$W$2:$AA$2,0))*INDEX(DataBase!$1:$1048576,MATCH(Analyse!$F157,DataBase!$G:$G,0),MATCH(Analyse!Y$8,DataBase!$4:$4,0))</f>
        <v>10</v>
      </c>
      <c r="Z157" s="19">
        <f>INDEX(Ponderation!$W:$AA,MATCH(Analyse!Z$8,Ponderation!$W:$W,0),MATCH(Analyse!$B$5,Ponderation!$W$2:$AA$2,0))*INDEX(DataBase!$1:$1048576,MATCH(Analyse!$F157,DataBase!$G:$G,0),MATCH(Analyse!Z$8,DataBase!$4:$4,0))</f>
        <v>10</v>
      </c>
      <c r="AA157" s="19">
        <f>INDEX(Ponderation!$W:$AA,MATCH(Analyse!AA$8,Ponderation!$W:$W,0),MATCH(Analyse!$B$5,Ponderation!$W$2:$AA$2,0))*INDEX(DataBase!$1:$1048576,MATCH(Analyse!$F157,DataBase!$G:$G,0),MATCH(Analyse!AA$8,DataBase!$4:$4,0))</f>
        <v>0</v>
      </c>
      <c r="AB157" s="19">
        <f>INDEX(Ponderation!$W:$AA,MATCH(Analyse!AB$8,Ponderation!$W:$W,0),MATCH(Analyse!$B$5,Ponderation!$W$2:$AA$2,0))*INDEX(DataBase!$1:$1048576,MATCH(Analyse!$F157,DataBase!$G:$G,0),MATCH(Analyse!AB$8,DataBase!$4:$4,0))</f>
        <v>0</v>
      </c>
      <c r="AC157" s="19">
        <f>INDEX(Ponderation!$W:$AA,MATCH(Analyse!AC$8,Ponderation!$W:$W,0),MATCH(Analyse!$B$5,Ponderation!$W$2:$AA$2,0))*INDEX(DataBase!$1:$1048576,MATCH(Analyse!$F157,DataBase!$G:$G,0),MATCH(Analyse!AC$8,DataBase!$4:$4,0))</f>
        <v>0</v>
      </c>
      <c r="AD157" s="19">
        <f>INDEX(Ponderation!$W:$AA,MATCH(Analyse!AD$8,Ponderation!$W:$W,0),MATCH(Analyse!$B$5,Ponderation!$W$2:$AA$2,0))*INDEX(DataBase!$1:$1048576,MATCH(Analyse!$F157,DataBase!$G:$G,0),MATCH(Analyse!AD$8,DataBase!$4:$4,0))</f>
        <v>30</v>
      </c>
      <c r="AE157" s="19">
        <f>INDEX(Ponderation!$W:$AA,MATCH(Analyse!AE$8,Ponderation!$W:$W,0),MATCH(Analyse!$B$5,Ponderation!$W$2:$AA$2,0))*INDEX(DataBase!$1:$1048576,MATCH(Analyse!$F157,DataBase!$G:$G,0),MATCH(Analyse!AE$8,DataBase!$4:$4,0))</f>
        <v>30</v>
      </c>
      <c r="AF157" s="19">
        <f>INDEX(Ponderation!$W:$AA,MATCH(Analyse!AF$8,Ponderation!$W:$W,0),MATCH(Analyse!$B$5,Ponderation!$W$2:$AA$2,0))*INDEX(DataBase!$1:$1048576,MATCH(Analyse!$F157,DataBase!$G:$G,0),MATCH(Analyse!AF$8,DataBase!$4:$4,0))</f>
        <v>30</v>
      </c>
      <c r="AG157" s="19">
        <f>INDEX(Ponderation!$W:$AA,MATCH(Analyse!AG$8,Ponderation!$W:$W,0),MATCH(Analyse!$B$5,Ponderation!$W$2:$AA$2,0))*INDEX(DataBase!$1:$1048576,MATCH(Analyse!$F157,DataBase!$G:$G,0),MATCH(Analyse!AG$8,DataBase!$4:$4,0))</f>
        <v>10</v>
      </c>
      <c r="AH157" s="19">
        <f>INDEX(Ponderation!$W:$AA,MATCH(Analyse!AH$8,Ponderation!$W:$W,0),MATCH(Analyse!$B$5,Ponderation!$W$2:$AA$2,0))*INDEX(DataBase!$1:$1048576,MATCH(Analyse!$F157,DataBase!$G:$G,0),MATCH(Analyse!AH$8,DataBase!$4:$4,0))</f>
        <v>30</v>
      </c>
      <c r="AI157" s="19">
        <f>INDEX(Ponderation!$W:$AA,MATCH(Analyse!AI$8,Ponderation!$W:$W,0),MATCH(Analyse!$B$5,Ponderation!$W$2:$AA$2,0))*INDEX(DataBase!$1:$1048576,MATCH(Analyse!$F157,DataBase!$G:$G,0),MATCH(Analyse!AI$8,DataBase!$4:$4,0))</f>
        <v>0</v>
      </c>
      <c r="AJ157" s="19">
        <f>INDEX(Ponderation!$W:$AA,MATCH(Analyse!AJ$8,Ponderation!$W:$W,0),MATCH(Analyse!$B$5,Ponderation!$W$2:$AA$2,0))*INDEX(DataBase!$1:$1048576,MATCH(Analyse!$F157,DataBase!$G:$G,0),MATCH(Analyse!AJ$8,DataBase!$4:$4,0))</f>
        <v>0</v>
      </c>
      <c r="AK157" s="19">
        <f>INDEX(Ponderation!$W:$AA,MATCH(Analyse!AK$8,Ponderation!$W:$W,0),MATCH(Analyse!$B$5,Ponderation!$W$2:$AA$2,0))*INDEX(DataBase!$1:$1048576,MATCH(Analyse!$F157,DataBase!$G:$G,0),MATCH(Analyse!AK$8,DataBase!$4:$4,0))</f>
        <v>30</v>
      </c>
      <c r="AL157" s="19">
        <f>INDEX(Ponderation!$W:$AA,MATCH(Analyse!AL$8,Ponderation!$W:$W,0),MATCH(Analyse!$B$5,Ponderation!$W$2:$AA$2,0))*INDEX(DataBase!$1:$1048576,MATCH(Analyse!$F157,DataBase!$G:$G,0),MATCH(Analyse!AL$8,DataBase!$4:$4,0))</f>
        <v>30</v>
      </c>
      <c r="AM157" s="19">
        <f>INDEX(Ponderation!$W:$AA,MATCH(Analyse!AM$8,Ponderation!$W:$W,0),MATCH(Analyse!$B$5,Ponderation!$W$2:$AA$2,0))*INDEX(DataBase!$1:$1048576,MATCH(Analyse!$F157,DataBase!$G:$G,0),MATCH(Analyse!AM$8,DataBase!$4:$4,0))</f>
        <v>0</v>
      </c>
      <c r="AN157" s="19">
        <f>INDEX(Ponderation!$W:$AA,MATCH(Analyse!AN$8,Ponderation!$W:$W,0),MATCH(Analyse!$B$5,Ponderation!$W$2:$AA$2,0))*INDEX(DataBase!$1:$1048576,MATCH(Analyse!$F157,DataBase!$G:$G,0),MATCH(Analyse!AN$8,DataBase!$4:$4,0))</f>
        <v>0</v>
      </c>
      <c r="AO157" s="19">
        <f>INDEX(Ponderation!$W:$AA,MATCH(Analyse!AO$8,Ponderation!$W:$W,0),MATCH(Analyse!$B$5,Ponderation!$W$2:$AA$2,0))*INDEX(DataBase!$1:$1048576,MATCH(Analyse!$F157,DataBase!$G:$G,0),MATCH(Analyse!AO$8,DataBase!$4:$4,0))</f>
        <v>30</v>
      </c>
      <c r="AP157" s="19">
        <f>INDEX(Ponderation!$W:$AA,MATCH(Analyse!AP$8,Ponderation!$W:$W,0),MATCH(Analyse!$B$5,Ponderation!$W$2:$AA$2,0))*INDEX(DataBase!$1:$1048576,MATCH(Analyse!$F157,DataBase!$G:$G,0),MATCH(Analyse!AP$8,DataBase!$4:$4,0))</f>
        <v>0</v>
      </c>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c r="JL157" s="1"/>
      <c r="JM157" s="1"/>
      <c r="JN157" s="1"/>
      <c r="JO157" s="1"/>
      <c r="JP157" s="1"/>
      <c r="JQ157" s="1"/>
      <c r="JR157" s="1"/>
      <c r="JS157" s="1"/>
      <c r="JT157" s="1"/>
      <c r="JU157" s="1"/>
      <c r="JV157" s="1"/>
      <c r="JW157" s="1"/>
      <c r="JX157" s="1"/>
      <c r="JY157" s="1"/>
      <c r="JZ157" s="1"/>
      <c r="KA157" s="1"/>
      <c r="KB157" s="1"/>
      <c r="KC157" s="1"/>
      <c r="KD157" s="1"/>
      <c r="KE157" s="1"/>
      <c r="KF157" s="1"/>
      <c r="KG157" s="1"/>
      <c r="KH157" s="1"/>
      <c r="KI157" s="1"/>
      <c r="KJ157" s="1"/>
      <c r="KK157" s="1"/>
      <c r="KL157" s="1"/>
      <c r="KM157" s="1"/>
      <c r="KN157" s="1"/>
      <c r="KO157" s="1"/>
      <c r="KP157" s="1"/>
      <c r="KQ157" s="1"/>
      <c r="KR157" s="1"/>
      <c r="KS157" s="1"/>
      <c r="KT157" s="1"/>
      <c r="KU157" s="1"/>
      <c r="KV157" s="1"/>
      <c r="KW157" s="1"/>
      <c r="KX157" s="1"/>
      <c r="KY157" s="1"/>
      <c r="KZ157" s="1"/>
      <c r="LA157" s="1"/>
      <c r="LB157" s="1"/>
      <c r="LC157" s="1"/>
      <c r="LD157" s="1"/>
      <c r="LE157" s="1"/>
      <c r="LF157" s="1"/>
      <c r="LG157" s="1"/>
      <c r="LH157" s="1"/>
      <c r="LI157" s="1"/>
      <c r="LJ157" s="1"/>
      <c r="LK157" s="1"/>
      <c r="LL157" s="1"/>
      <c r="LM157" s="1"/>
      <c r="LN157" s="1"/>
      <c r="LO157" s="1"/>
      <c r="LP157" s="1"/>
      <c r="LQ157" s="1"/>
      <c r="LR157" s="1"/>
      <c r="LS157" s="1"/>
      <c r="LT157" s="1"/>
      <c r="LU157" s="1"/>
      <c r="LV157" s="1"/>
      <c r="LW157" s="1"/>
      <c r="LX157" s="1"/>
      <c r="LY157" s="1"/>
      <c r="LZ157" s="1"/>
      <c r="MA157" s="1"/>
      <c r="MB157" s="1"/>
      <c r="MC157" s="1"/>
      <c r="MD157" s="1"/>
      <c r="ME157" s="1"/>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c r="QT157" s="1"/>
      <c r="QU157" s="1"/>
      <c r="QV157" s="1"/>
      <c r="QW157" s="1"/>
      <c r="QX157" s="1"/>
      <c r="QY157" s="1"/>
      <c r="QZ157" s="1"/>
      <c r="RA157" s="1"/>
      <c r="RB157" s="1"/>
      <c r="RC157" s="1"/>
      <c r="RD157" s="1"/>
      <c r="RE157" s="1"/>
      <c r="RF157" s="1"/>
      <c r="RG157" s="1"/>
      <c r="RH157" s="1"/>
      <c r="RI157" s="1"/>
      <c r="RJ157" s="1"/>
      <c r="RK157" s="1"/>
      <c r="RL157" s="1"/>
      <c r="RM157" s="1"/>
      <c r="RN157" s="1"/>
      <c r="RO157" s="1"/>
      <c r="RP157" s="1"/>
      <c r="RQ157" s="1"/>
      <c r="RR157" s="1"/>
      <c r="RS157" s="1"/>
      <c r="RT157" s="1"/>
      <c r="RU157" s="1"/>
      <c r="RV157" s="1"/>
      <c r="RW157" s="1"/>
      <c r="RX157" s="1"/>
      <c r="RY157" s="1"/>
      <c r="RZ157" s="1"/>
      <c r="SA157" s="1"/>
      <c r="SB157" s="1"/>
      <c r="SC157" s="1"/>
      <c r="SD157" s="1"/>
      <c r="SE157" s="1"/>
      <c r="SF157" s="1"/>
      <c r="SG157" s="1"/>
      <c r="SH157" s="1"/>
      <c r="SI157" s="1"/>
      <c r="SJ157" s="1"/>
      <c r="SK157" s="1"/>
      <c r="SL157" s="1"/>
      <c r="SM157" s="1"/>
      <c r="SN157" s="1"/>
      <c r="SO157" s="1"/>
      <c r="SP157" s="1"/>
      <c r="SQ157" s="1"/>
      <c r="SR157" s="1"/>
      <c r="SS157" s="1"/>
      <c r="ST157" s="1"/>
      <c r="SU157" s="1"/>
      <c r="SV157" s="1"/>
      <c r="SW157" s="1"/>
      <c r="SX157" s="1"/>
      <c r="SY157" s="1"/>
      <c r="SZ157" s="1"/>
      <c r="TA157" s="1"/>
      <c r="TB157" s="1"/>
      <c r="TC157" s="1"/>
      <c r="TD157" s="1"/>
      <c r="TE157" s="1"/>
      <c r="TF157" s="1"/>
      <c r="TG157" s="1"/>
      <c r="TH157" s="1"/>
      <c r="TI157" s="1"/>
      <c r="TJ157" s="1"/>
      <c r="TK157" s="1"/>
      <c r="TL157" s="1"/>
      <c r="TM157" s="1"/>
      <c r="TN157" s="1"/>
      <c r="TO157" s="1"/>
      <c r="TP157" s="1"/>
      <c r="TQ157" s="1"/>
      <c r="TR157" s="1"/>
      <c r="TS157" s="1"/>
      <c r="TT157" s="1"/>
      <c r="TU157" s="1"/>
      <c r="TV157" s="1"/>
      <c r="TW157" s="1"/>
      <c r="TX157" s="1"/>
      <c r="TY157" s="1"/>
      <c r="TZ157" s="1"/>
      <c r="UA157" s="1"/>
      <c r="UB157" s="1"/>
      <c r="UC157" s="1"/>
      <c r="UD157" s="1"/>
      <c r="UE157" s="1"/>
      <c r="UF157" s="1"/>
      <c r="UG157" s="1"/>
      <c r="UH157" s="1"/>
      <c r="UI157" s="1"/>
      <c r="UJ157" s="1"/>
      <c r="UK157" s="1"/>
      <c r="UL157" s="1"/>
      <c r="UM157" s="1"/>
      <c r="UN157" s="1"/>
      <c r="UO157" s="1"/>
      <c r="UP157" s="1"/>
      <c r="UQ157" s="1"/>
      <c r="UR157" s="1"/>
      <c r="US157" s="1"/>
      <c r="UT157" s="1"/>
      <c r="UU157" s="1"/>
      <c r="UV157" s="1"/>
      <c r="UW157" s="1"/>
      <c r="UX157" s="1"/>
      <c r="UY157" s="1"/>
      <c r="UZ157" s="1"/>
      <c r="VA157" s="1"/>
      <c r="VB157" s="1"/>
      <c r="VC157" s="1"/>
      <c r="VD157" s="1"/>
      <c r="VE157" s="1"/>
      <c r="VF157" s="1"/>
      <c r="VG157" s="1"/>
      <c r="VH157" s="1"/>
      <c r="VI157" s="1"/>
      <c r="VJ157" s="1"/>
      <c r="VK157" s="1"/>
      <c r="VL157" s="1"/>
      <c r="VM157" s="1"/>
      <c r="VN157" s="1"/>
      <c r="VO157" s="1"/>
      <c r="VP157" s="1"/>
      <c r="VQ157" s="1"/>
      <c r="VR157" s="1"/>
      <c r="VS157" s="1"/>
      <c r="VT157" s="1"/>
      <c r="VU157" s="1"/>
      <c r="VV157" s="1"/>
      <c r="VW157" s="1"/>
      <c r="VX157" s="1"/>
      <c r="VY157" s="1"/>
      <c r="VZ157" s="1"/>
      <c r="WA157" s="1"/>
      <c r="WB157" s="1"/>
      <c r="WC157" s="1"/>
      <c r="WD157" s="1"/>
      <c r="WE157" s="1"/>
      <c r="WF157" s="1"/>
      <c r="WG157" s="1"/>
      <c r="WH157" s="1"/>
      <c r="WI157" s="1"/>
      <c r="WJ157" s="1"/>
      <c r="WK157" s="1"/>
      <c r="WL157" s="1"/>
      <c r="WM157" s="1"/>
      <c r="WN157" s="1"/>
      <c r="WO157" s="1"/>
      <c r="WP157" s="1"/>
      <c r="WQ157" s="1"/>
      <c r="WR157" s="1"/>
      <c r="WS157" s="1"/>
      <c r="WT157" s="1"/>
      <c r="WU157" s="1"/>
      <c r="WV157" s="1"/>
      <c r="WW157" s="1"/>
      <c r="WX157" s="1"/>
      <c r="WY157" s="1"/>
      <c r="WZ157" s="1"/>
      <c r="XA157" s="1"/>
      <c r="XB157" s="1"/>
      <c r="XC157" s="1"/>
      <c r="XD157" s="1"/>
      <c r="XE157" s="1"/>
      <c r="XF157" s="1"/>
      <c r="XG157" s="1"/>
      <c r="XH157" s="1"/>
      <c r="XI157" s="1"/>
      <c r="XJ157" s="1"/>
      <c r="XK157" s="1"/>
      <c r="XL157" s="1"/>
      <c r="XM157" s="1"/>
      <c r="XN157" s="1"/>
      <c r="XO157" s="1"/>
      <c r="XP157" s="1"/>
      <c r="XQ157" s="1"/>
      <c r="XR157" s="1"/>
      <c r="XS157" s="1"/>
      <c r="XT157" s="1"/>
      <c r="XU157" s="1"/>
      <c r="XV157" s="1"/>
      <c r="XW157" s="1"/>
      <c r="XX157" s="1"/>
      <c r="XY157" s="1"/>
      <c r="XZ157" s="1"/>
      <c r="YA157" s="1"/>
      <c r="YB157" s="1"/>
      <c r="YC157" s="1"/>
      <c r="YD157" s="1"/>
      <c r="YE157" s="1"/>
      <c r="YF157" s="1"/>
      <c r="YG157" s="1"/>
      <c r="YH157" s="1"/>
      <c r="YI157" s="1"/>
      <c r="YJ157" s="1"/>
      <c r="YK157" s="1"/>
      <c r="YL157" s="1"/>
      <c r="YM157" s="1"/>
      <c r="YN157" s="1"/>
      <c r="YO157" s="1"/>
      <c r="YP157" s="1"/>
      <c r="YQ157" s="1"/>
      <c r="YR157" s="1"/>
      <c r="YS157" s="1"/>
      <c r="YT157" s="1"/>
      <c r="YU157" s="1"/>
      <c r="YV157" s="1"/>
      <c r="YW157" s="1"/>
      <c r="YX157" s="1"/>
      <c r="YY157" s="1"/>
      <c r="YZ157" s="1"/>
      <c r="ZA157" s="1"/>
      <c r="ZB157" s="1"/>
      <c r="ZC157" s="1"/>
      <c r="ZD157" s="1"/>
      <c r="ZE157" s="1"/>
      <c r="ZF157" s="1"/>
      <c r="ZG157" s="1"/>
      <c r="ZH157" s="1"/>
      <c r="ZI157" s="1"/>
      <c r="ZJ157" s="1"/>
      <c r="ZK157" s="1"/>
      <c r="ZL157" s="1"/>
      <c r="ZM157" s="1"/>
      <c r="ZN157" s="1"/>
      <c r="ZO157" s="1"/>
      <c r="ZP157" s="1"/>
      <c r="ZQ157" s="1"/>
      <c r="ZR157" s="1"/>
      <c r="ZS157" s="1"/>
      <c r="ZT157" s="1"/>
      <c r="ZU157" s="1"/>
      <c r="ZV157" s="1"/>
      <c r="ZW157" s="1"/>
      <c r="ZX157" s="1"/>
      <c r="ZY157" s="1"/>
      <c r="ZZ157" s="1"/>
      <c r="AAA157" s="1"/>
      <c r="AAB157" s="1"/>
      <c r="AAC157" s="1"/>
      <c r="AAD157" s="1"/>
      <c r="AAE157" s="1"/>
      <c r="AAF157" s="1"/>
      <c r="AAG157" s="1"/>
      <c r="AAH157" s="1"/>
      <c r="AAI157" s="1"/>
      <c r="AAJ157" s="1"/>
      <c r="AAK157" s="1"/>
      <c r="AAL157" s="1"/>
      <c r="AAM157" s="1"/>
      <c r="AAN157" s="1"/>
      <c r="AAO157" s="1"/>
      <c r="AAP157" s="1"/>
      <c r="AAQ157" s="1"/>
      <c r="AAR157" s="1"/>
      <c r="AAS157" s="1"/>
      <c r="AAT157" s="1"/>
      <c r="AAU157" s="1"/>
      <c r="AAV157" s="1"/>
      <c r="AAW157" s="1"/>
      <c r="AAX157" s="1"/>
      <c r="AAY157" s="1"/>
      <c r="AAZ157" s="1"/>
      <c r="ABA157" s="1"/>
      <c r="ABB157" s="1"/>
      <c r="ABC157" s="1"/>
      <c r="ABD157" s="1"/>
      <c r="ABE157" s="1"/>
      <c r="ABF157" s="1"/>
      <c r="ABG157" s="1"/>
      <c r="ABH157" s="1"/>
      <c r="ABI157" s="1"/>
      <c r="ABJ157" s="1"/>
      <c r="ABK157" s="1"/>
      <c r="ABL157" s="1"/>
      <c r="ABM157" s="1"/>
      <c r="ABN157" s="1"/>
      <c r="ABO157" s="1"/>
      <c r="ABP157" s="1"/>
      <c r="ABQ157" s="1"/>
      <c r="ABR157" s="1"/>
      <c r="ABS157" s="1"/>
      <c r="ABT157" s="1"/>
      <c r="ABU157" s="1"/>
      <c r="ABV157" s="1"/>
      <c r="ABW157" s="1"/>
      <c r="ABX157" s="1"/>
      <c r="ABY157" s="1"/>
      <c r="ABZ157" s="1"/>
      <c r="ACA157" s="1"/>
      <c r="ACB157" s="1"/>
      <c r="ACC157" s="1"/>
      <c r="ACD157" s="1"/>
      <c r="ACE157" s="1"/>
      <c r="ACF157" s="1"/>
      <c r="ACG157" s="1"/>
      <c r="ACH157" s="1"/>
      <c r="ACI157" s="1"/>
      <c r="ACJ157" s="1"/>
      <c r="ACK157" s="1"/>
      <c r="ACL157" s="1"/>
      <c r="ACM157" s="1"/>
      <c r="ACN157" s="1"/>
      <c r="ACO157" s="1"/>
      <c r="ACP157" s="1"/>
      <c r="ACQ157" s="1"/>
      <c r="ACR157" s="1"/>
      <c r="ACS157" s="1"/>
      <c r="ACT157" s="1"/>
      <c r="ACU157" s="1"/>
      <c r="ACV157" s="1"/>
      <c r="ACW157" s="1"/>
      <c r="ACX157" s="1"/>
      <c r="ACY157" s="1"/>
      <c r="ACZ157" s="1"/>
      <c r="ADA157" s="1"/>
      <c r="ADB157" s="1"/>
      <c r="ADC157" s="1"/>
      <c r="ADD157" s="1"/>
      <c r="ADE157" s="1"/>
      <c r="ADF157" s="1"/>
      <c r="ADG157" s="1"/>
      <c r="ADH157" s="1"/>
      <c r="ADI157" s="1"/>
      <c r="ADJ157" s="1"/>
      <c r="ADK157" s="1"/>
      <c r="ADL157" s="1"/>
      <c r="ADM157" s="1"/>
      <c r="ADN157" s="1"/>
      <c r="ADO157" s="1"/>
      <c r="ADP157" s="1"/>
      <c r="ADQ157" s="1"/>
      <c r="ADR157" s="1"/>
      <c r="ADS157" s="1"/>
      <c r="ADT157" s="1"/>
      <c r="ADU157" s="1"/>
      <c r="ADV157" s="1"/>
      <c r="ADW157" s="1"/>
      <c r="ADX157" s="1"/>
      <c r="ADY157" s="1"/>
      <c r="ADZ157" s="1"/>
      <c r="AEA157" s="1"/>
      <c r="AEB157" s="1"/>
      <c r="AEC157" s="1"/>
      <c r="AED157" s="1"/>
      <c r="AEE157" s="1"/>
      <c r="AEF157" s="1"/>
      <c r="AEG157" s="1"/>
      <c r="AEH157" s="1"/>
      <c r="AEI157" s="1"/>
      <c r="AEJ157" s="1"/>
      <c r="AEK157" s="1"/>
      <c r="AEL157" s="1"/>
      <c r="AEM157" s="1"/>
      <c r="AEN157" s="1"/>
      <c r="AEO157" s="1"/>
      <c r="AEP157" s="1"/>
      <c r="AEQ157" s="1"/>
      <c r="AER157" s="1"/>
      <c r="AES157" s="1"/>
      <c r="AET157" s="1"/>
      <c r="AEU157" s="1"/>
      <c r="AEV157" s="1"/>
      <c r="AEW157" s="1"/>
      <c r="AEX157" s="1"/>
      <c r="AEY157" s="1"/>
      <c r="AEZ157" s="1"/>
      <c r="AFA157" s="1"/>
      <c r="AFB157" s="1"/>
      <c r="AFC157" s="1"/>
      <c r="AFD157" s="1"/>
      <c r="AFE157" s="1"/>
      <c r="AFF157" s="1"/>
      <c r="AFG157" s="1"/>
      <c r="AFH157" s="1"/>
      <c r="AFI157" s="1"/>
      <c r="AFJ157" s="1"/>
      <c r="AFK157" s="1"/>
      <c r="AFL157" s="1"/>
      <c r="AFM157" s="1"/>
      <c r="AFN157" s="1"/>
      <c r="AFO157" s="1"/>
      <c r="AFP157" s="1"/>
      <c r="AFQ157" s="1"/>
      <c r="AFR157" s="1"/>
      <c r="AFS157" s="1"/>
      <c r="AFT157" s="1"/>
      <c r="AFU157" s="1"/>
      <c r="AFV157" s="1"/>
      <c r="AFW157" s="1"/>
      <c r="AFX157" s="1"/>
      <c r="AFY157" s="1"/>
      <c r="AFZ157" s="1"/>
      <c r="AGA157" s="1"/>
      <c r="AGB157" s="1"/>
      <c r="AGC157" s="1"/>
      <c r="AGD157" s="1"/>
      <c r="AGE157" s="1"/>
      <c r="AGF157" s="1"/>
      <c r="AGG157" s="1"/>
      <c r="AGH157" s="1"/>
      <c r="AGI157" s="1"/>
      <c r="AGJ157" s="1"/>
      <c r="AGK157" s="1"/>
      <c r="AGL157" s="1"/>
      <c r="AGM157" s="1"/>
      <c r="AGN157" s="1"/>
      <c r="AGO157" s="1"/>
      <c r="AGP157" s="1"/>
      <c r="AGQ157" s="1"/>
      <c r="AGR157" s="1"/>
      <c r="AGS157" s="1"/>
      <c r="AGT157" s="1"/>
      <c r="AGU157" s="1"/>
      <c r="AGV157" s="1"/>
      <c r="AGW157" s="1"/>
      <c r="AGX157" s="1"/>
      <c r="AGY157" s="1"/>
      <c r="AGZ157" s="1"/>
      <c r="AHA157" s="1"/>
      <c r="AHB157" s="1"/>
      <c r="AHC157" s="1"/>
      <c r="AHD157" s="1"/>
      <c r="AHE157" s="1"/>
      <c r="AHF157" s="1"/>
      <c r="AHG157" s="1"/>
      <c r="AHH157" s="1"/>
      <c r="AHI157" s="1"/>
      <c r="AHJ157" s="1"/>
      <c r="AHK157" s="1"/>
      <c r="AHL157" s="1"/>
      <c r="AHM157" s="1"/>
      <c r="AHN157" s="1"/>
      <c r="AHO157" s="1"/>
      <c r="AHP157" s="1"/>
      <c r="AHQ157" s="1"/>
      <c r="AHR157" s="1"/>
      <c r="AHS157" s="1"/>
      <c r="AHT157" s="1"/>
      <c r="AHU157" s="1"/>
      <c r="AHV157" s="1"/>
      <c r="AHW157" s="1"/>
      <c r="AHX157" s="1"/>
      <c r="AHY157" s="1"/>
      <c r="AHZ157" s="1"/>
      <c r="AIA157" s="1"/>
      <c r="AIB157" s="1"/>
      <c r="AIC157" s="1"/>
      <c r="AID157" s="1"/>
      <c r="AIE157" s="1"/>
      <c r="AIF157" s="1"/>
      <c r="AIG157" s="1"/>
      <c r="AIH157" s="1"/>
      <c r="AII157" s="1"/>
      <c r="AIJ157" s="1"/>
      <c r="AIK157" s="1"/>
      <c r="AIL157" s="1"/>
      <c r="AIM157" s="1"/>
      <c r="AIN157" s="1"/>
      <c r="AIO157" s="1"/>
      <c r="AIP157" s="1"/>
      <c r="AIQ157" s="1"/>
      <c r="AIR157" s="1"/>
      <c r="AIS157" s="1"/>
      <c r="AIT157" s="1"/>
      <c r="AIU157" s="1"/>
      <c r="AIV157" s="1"/>
      <c r="AIW157" s="1"/>
      <c r="AIX157" s="1"/>
      <c r="AIY157" s="1"/>
      <c r="AIZ157" s="1"/>
      <c r="AJA157" s="1"/>
      <c r="AJB157" s="1"/>
      <c r="AJC157" s="1"/>
      <c r="AJD157" s="1"/>
      <c r="AJE157" s="1"/>
      <c r="AJF157" s="1"/>
      <c r="AJG157" s="1"/>
      <c r="AJH157" s="1"/>
      <c r="AJI157" s="1"/>
      <c r="AJJ157" s="1"/>
      <c r="AJK157" s="1"/>
      <c r="AJL157" s="1"/>
      <c r="AJM157" s="1"/>
      <c r="AJN157" s="1"/>
      <c r="AJO157" s="1"/>
      <c r="AJP157" s="1"/>
      <c r="AJQ157" s="1"/>
      <c r="AJR157" s="1"/>
      <c r="AJS157" s="1"/>
      <c r="AJT157" s="1"/>
      <c r="AJU157" s="1"/>
      <c r="AJV157" s="1"/>
      <c r="AJW157" s="1"/>
      <c r="AJX157" s="1"/>
      <c r="AJY157" s="1"/>
      <c r="AJZ157" s="1"/>
      <c r="AKA157" s="1"/>
      <c r="AKB157" s="1"/>
      <c r="AKC157" s="1"/>
      <c r="AKD157" s="1"/>
      <c r="AKE157" s="1"/>
      <c r="AKF157" s="1"/>
      <c r="AKG157" s="1"/>
      <c r="AKH157" s="1"/>
      <c r="AKI157" s="1"/>
      <c r="AKJ157" s="1"/>
      <c r="AKK157" s="1"/>
      <c r="AKL157" s="1"/>
      <c r="AKM157" s="1"/>
      <c r="AKN157" s="1"/>
      <c r="AKO157" s="1"/>
      <c r="AKP157" s="1"/>
      <c r="AKQ157" s="1"/>
      <c r="AKR157" s="1"/>
      <c r="AKS157" s="1"/>
      <c r="AKT157" s="1"/>
      <c r="AKU157" s="1"/>
      <c r="AKV157" s="1"/>
      <c r="AKW157" s="1"/>
      <c r="AKX157" s="1"/>
      <c r="AKY157" s="1"/>
      <c r="AKZ157" s="1"/>
      <c r="ALA157" s="1"/>
      <c r="ALB157" s="1"/>
      <c r="ALC157" s="1"/>
      <c r="ALD157" s="1"/>
      <c r="ALE157" s="1"/>
      <c r="ALF157" s="1"/>
      <c r="ALG157" s="1"/>
      <c r="ALH157" s="1"/>
      <c r="ALI157" s="1"/>
      <c r="ALJ157" s="1"/>
      <c r="ALK157" s="1"/>
      <c r="ALL157" s="1"/>
      <c r="ALM157" s="1"/>
      <c r="ALN157" s="1"/>
      <c r="ALO157" s="1"/>
      <c r="ALP157" s="1"/>
      <c r="ALQ157" s="1"/>
      <c r="ALR157" s="1"/>
      <c r="ALS157" s="1"/>
      <c r="ALT157" s="1"/>
      <c r="ALU157" s="1"/>
      <c r="ALV157"/>
      <c r="ALW157"/>
      <c r="ALX157"/>
    </row>
    <row r="158" spans="1:1012" ht="18">
      <c r="A158" s="112" t="str">
        <f>DataBase!B154</f>
        <v>Dreissena polymorpha</v>
      </c>
      <c r="B158" s="112" t="str">
        <f>DataBase!C154</f>
        <v>Phosphatase acide</v>
      </c>
      <c r="C158" s="112" t="str">
        <f>DataBase!D154</f>
        <v>Continental</v>
      </c>
      <c r="D158" s="112" t="str">
        <f>DataBase!E154</f>
        <v>O. Debourges-Geffard</v>
      </c>
      <c r="E158" s="112" t="str">
        <f>DataBase!F154</f>
        <v>SEBIO</v>
      </c>
      <c r="F158" s="20" t="str">
        <f t="shared" si="6"/>
        <v>Dreissena polymorpha Phosphatase acide</v>
      </c>
      <c r="G158" s="20">
        <f>_xlfn.RANK.EQ(H158,$H$9:$H$997,0)+COUNTIF(H$8:H157,H158)</f>
        <v>18</v>
      </c>
      <c r="H158" s="20">
        <f>SUM(I158:AP158)</f>
        <v>340</v>
      </c>
      <c r="I158" s="19">
        <f>INDEX(Ponderation!$W:$AA,MATCH(Analyse!I$8,Ponderation!$W:$W,0),MATCH(Analyse!$B$5,Ponderation!$W$2:$AA$2,0))*INDEX(DataBase!$1:$1048576,MATCH(Analyse!$F158,DataBase!$G:$G,0),MATCH(Analyse!I$8,DataBase!$4:$4,0))</f>
        <v>0</v>
      </c>
      <c r="J158" s="19">
        <f>INDEX(Ponderation!$W:$AA,MATCH(Analyse!J$8,Ponderation!$W:$W,0),MATCH(Analyse!$B$5,Ponderation!$W$2:$AA$2,0))*INDEX(DataBase!$1:$1048576,MATCH(Analyse!$F158,DataBase!$G:$G,0),MATCH(Analyse!J$8,DataBase!$4:$4,0))</f>
        <v>0</v>
      </c>
      <c r="K158" s="19">
        <f>INDEX(Ponderation!$W:$AA,MATCH(Analyse!K$8,Ponderation!$W:$W,0),MATCH(Analyse!$B$5,Ponderation!$W$2:$AA$2,0))*INDEX(DataBase!$1:$1048576,MATCH(Analyse!$F158,DataBase!$G:$G,0),MATCH(Analyse!K$8,DataBase!$4:$4,0))</f>
        <v>10</v>
      </c>
      <c r="L158" s="19">
        <f>INDEX(Ponderation!$W:$AA,MATCH(Analyse!L$8,Ponderation!$W:$W,0),MATCH(Analyse!$B$5,Ponderation!$W$2:$AA$2,0))*INDEX(DataBase!$1:$1048576,MATCH(Analyse!$F158,DataBase!$G:$G,0),MATCH(Analyse!L$8,DataBase!$4:$4,0))</f>
        <v>0</v>
      </c>
      <c r="M158" s="19">
        <f>INDEX(Ponderation!$W:$AA,MATCH(Analyse!M$8,Ponderation!$W:$W,0),MATCH(Analyse!$B$5,Ponderation!$W$2:$AA$2,0))*INDEX(DataBase!$1:$1048576,MATCH(Analyse!$F158,DataBase!$G:$G,0),MATCH(Analyse!M$8,DataBase!$4:$4,0))</f>
        <v>0</v>
      </c>
      <c r="N158" s="19">
        <f>INDEX(Ponderation!$W:$AA,MATCH(Analyse!N$8,Ponderation!$W:$W,0),MATCH(Analyse!$B$5,Ponderation!$W$2:$AA$2,0))*INDEX(DataBase!$1:$1048576,MATCH(Analyse!$F158,DataBase!$G:$G,0),MATCH(Analyse!N$8,DataBase!$4:$4,0))</f>
        <v>10</v>
      </c>
      <c r="O158" s="19">
        <f>INDEX(Ponderation!$W:$AA,MATCH(Analyse!O$8,Ponderation!$W:$W,0),MATCH(Analyse!$B$5,Ponderation!$W$2:$AA$2,0))*INDEX(DataBase!$1:$1048576,MATCH(Analyse!$F158,DataBase!$G:$G,0),MATCH(Analyse!O$8,DataBase!$4:$4,0))</f>
        <v>0</v>
      </c>
      <c r="P158" s="19">
        <f>INDEX(Ponderation!$W:$AA,MATCH(Analyse!P$8,Ponderation!$W:$W,0),MATCH(Analyse!$B$5,Ponderation!$W$2:$AA$2,0))*INDEX(DataBase!$1:$1048576,MATCH(Analyse!$F158,DataBase!$G:$G,0),MATCH(Analyse!P$8,DataBase!$4:$4,0))</f>
        <v>20</v>
      </c>
      <c r="Q158" s="19">
        <f>INDEX(Ponderation!$W:$AA,MATCH(Analyse!Q$8,Ponderation!$W:$W,0),MATCH(Analyse!$B$5,Ponderation!$W$2:$AA$2,0))*INDEX(DataBase!$1:$1048576,MATCH(Analyse!$F158,DataBase!$G:$G,0),MATCH(Analyse!Q$8,DataBase!$4:$4,0))</f>
        <v>0</v>
      </c>
      <c r="R158" s="19">
        <f>INDEX(Ponderation!$W:$AA,MATCH(Analyse!R$8,Ponderation!$W:$W,0),MATCH(Analyse!$B$5,Ponderation!$W$2:$AA$2,0))*INDEX(DataBase!$1:$1048576,MATCH(Analyse!$F158,DataBase!$G:$G,0),MATCH(Analyse!R$8,DataBase!$4:$4,0))</f>
        <v>30</v>
      </c>
      <c r="S158" s="19">
        <f>INDEX(Ponderation!$W:$AA,MATCH(Analyse!S$8,Ponderation!$W:$W,0),MATCH(Analyse!$B$5,Ponderation!$W$2:$AA$2,0))*INDEX(DataBase!$1:$1048576,MATCH(Analyse!$F158,DataBase!$G:$G,0),MATCH(Analyse!S$8,DataBase!$4:$4,0))</f>
        <v>0</v>
      </c>
      <c r="T158" s="19">
        <f>INDEX(Ponderation!$W:$AA,MATCH(Analyse!T$8,Ponderation!$W:$W,0),MATCH(Analyse!$B$5,Ponderation!$W$2:$AA$2,0))*INDEX(DataBase!$1:$1048576,MATCH(Analyse!$F158,DataBase!$G:$G,0),MATCH(Analyse!T$8,DataBase!$4:$4,0))</f>
        <v>0</v>
      </c>
      <c r="U158" s="19">
        <f>INDEX(Ponderation!$W:$AA,MATCH(Analyse!U$8,Ponderation!$W:$W,0),MATCH(Analyse!$B$5,Ponderation!$W$2:$AA$2,0))*INDEX(DataBase!$1:$1048576,MATCH(Analyse!$F158,DataBase!$G:$G,0),MATCH(Analyse!U$8,DataBase!$4:$4,0))</f>
        <v>0</v>
      </c>
      <c r="V158" s="19">
        <f>INDEX(Ponderation!$W:$AA,MATCH(Analyse!V$8,Ponderation!$W:$W,0),MATCH(Analyse!$B$5,Ponderation!$W$2:$AA$2,0))*INDEX(DataBase!$1:$1048576,MATCH(Analyse!$F158,DataBase!$G:$G,0),MATCH(Analyse!V$8,DataBase!$4:$4,0))</f>
        <v>20</v>
      </c>
      <c r="W158" s="19">
        <f>INDEX(Ponderation!$W:$AA,MATCH(Analyse!W$8,Ponderation!$W:$W,0),MATCH(Analyse!$B$5,Ponderation!$W$2:$AA$2,0))*INDEX(DataBase!$1:$1048576,MATCH(Analyse!$F158,DataBase!$G:$G,0),MATCH(Analyse!W$8,DataBase!$4:$4,0))</f>
        <v>0</v>
      </c>
      <c r="X158" s="19">
        <f>INDEX(Ponderation!$W:$AA,MATCH(Analyse!X$8,Ponderation!$W:$W,0),MATCH(Analyse!$B$5,Ponderation!$W$2:$AA$2,0))*INDEX(DataBase!$1:$1048576,MATCH(Analyse!$F158,DataBase!$G:$G,0),MATCH(Analyse!X$8,DataBase!$4:$4,0))</f>
        <v>10</v>
      </c>
      <c r="Y158" s="19">
        <f>INDEX(Ponderation!$W:$AA,MATCH(Analyse!Y$8,Ponderation!$W:$W,0),MATCH(Analyse!$B$5,Ponderation!$W$2:$AA$2,0))*INDEX(DataBase!$1:$1048576,MATCH(Analyse!$F158,DataBase!$G:$G,0),MATCH(Analyse!Y$8,DataBase!$4:$4,0))</f>
        <v>10</v>
      </c>
      <c r="Z158" s="19">
        <f>INDEX(Ponderation!$W:$AA,MATCH(Analyse!Z$8,Ponderation!$W:$W,0),MATCH(Analyse!$B$5,Ponderation!$W$2:$AA$2,0))*INDEX(DataBase!$1:$1048576,MATCH(Analyse!$F158,DataBase!$G:$G,0),MATCH(Analyse!Z$8,DataBase!$4:$4,0))</f>
        <v>10</v>
      </c>
      <c r="AA158" s="19">
        <f>INDEX(Ponderation!$W:$AA,MATCH(Analyse!AA$8,Ponderation!$W:$W,0),MATCH(Analyse!$B$5,Ponderation!$W$2:$AA$2,0))*INDEX(DataBase!$1:$1048576,MATCH(Analyse!$F158,DataBase!$G:$G,0),MATCH(Analyse!AA$8,DataBase!$4:$4,0))</f>
        <v>0</v>
      </c>
      <c r="AB158" s="19">
        <f>INDEX(Ponderation!$W:$AA,MATCH(Analyse!AB$8,Ponderation!$W:$W,0),MATCH(Analyse!$B$5,Ponderation!$W$2:$AA$2,0))*INDEX(DataBase!$1:$1048576,MATCH(Analyse!$F158,DataBase!$G:$G,0),MATCH(Analyse!AB$8,DataBase!$4:$4,0))</f>
        <v>0</v>
      </c>
      <c r="AC158" s="19">
        <f>INDEX(Ponderation!$W:$AA,MATCH(Analyse!AC$8,Ponderation!$W:$W,0),MATCH(Analyse!$B$5,Ponderation!$W$2:$AA$2,0))*INDEX(DataBase!$1:$1048576,MATCH(Analyse!$F158,DataBase!$G:$G,0),MATCH(Analyse!AC$8,DataBase!$4:$4,0))</f>
        <v>0</v>
      </c>
      <c r="AD158" s="19">
        <f>INDEX(Ponderation!$W:$AA,MATCH(Analyse!AD$8,Ponderation!$W:$W,0),MATCH(Analyse!$B$5,Ponderation!$W$2:$AA$2,0))*INDEX(DataBase!$1:$1048576,MATCH(Analyse!$F158,DataBase!$G:$G,0),MATCH(Analyse!AD$8,DataBase!$4:$4,0))</f>
        <v>30</v>
      </c>
      <c r="AE158" s="19">
        <f>INDEX(Ponderation!$W:$AA,MATCH(Analyse!AE$8,Ponderation!$W:$W,0),MATCH(Analyse!$B$5,Ponderation!$W$2:$AA$2,0))*INDEX(DataBase!$1:$1048576,MATCH(Analyse!$F158,DataBase!$G:$G,0),MATCH(Analyse!AE$8,DataBase!$4:$4,0))</f>
        <v>30</v>
      </c>
      <c r="AF158" s="19">
        <f>INDEX(Ponderation!$W:$AA,MATCH(Analyse!AF$8,Ponderation!$W:$W,0),MATCH(Analyse!$B$5,Ponderation!$W$2:$AA$2,0))*INDEX(DataBase!$1:$1048576,MATCH(Analyse!$F158,DataBase!$G:$G,0),MATCH(Analyse!AF$8,DataBase!$4:$4,0))</f>
        <v>30</v>
      </c>
      <c r="AG158" s="19">
        <f>INDEX(Ponderation!$W:$AA,MATCH(Analyse!AG$8,Ponderation!$W:$W,0),MATCH(Analyse!$B$5,Ponderation!$W$2:$AA$2,0))*INDEX(DataBase!$1:$1048576,MATCH(Analyse!$F158,DataBase!$G:$G,0),MATCH(Analyse!AG$8,DataBase!$4:$4,0))</f>
        <v>10</v>
      </c>
      <c r="AH158" s="19">
        <f>INDEX(Ponderation!$W:$AA,MATCH(Analyse!AH$8,Ponderation!$W:$W,0),MATCH(Analyse!$B$5,Ponderation!$W$2:$AA$2,0))*INDEX(DataBase!$1:$1048576,MATCH(Analyse!$F158,DataBase!$G:$G,0),MATCH(Analyse!AH$8,DataBase!$4:$4,0))</f>
        <v>30</v>
      </c>
      <c r="AI158" s="19">
        <f>INDEX(Ponderation!$W:$AA,MATCH(Analyse!AI$8,Ponderation!$W:$W,0),MATCH(Analyse!$B$5,Ponderation!$W$2:$AA$2,0))*INDEX(DataBase!$1:$1048576,MATCH(Analyse!$F158,DataBase!$G:$G,0),MATCH(Analyse!AI$8,DataBase!$4:$4,0))</f>
        <v>0</v>
      </c>
      <c r="AJ158" s="19">
        <f>INDEX(Ponderation!$W:$AA,MATCH(Analyse!AJ$8,Ponderation!$W:$W,0),MATCH(Analyse!$B$5,Ponderation!$W$2:$AA$2,0))*INDEX(DataBase!$1:$1048576,MATCH(Analyse!$F158,DataBase!$G:$G,0),MATCH(Analyse!AJ$8,DataBase!$4:$4,0))</f>
        <v>0</v>
      </c>
      <c r="AK158" s="19">
        <f>INDEX(Ponderation!$W:$AA,MATCH(Analyse!AK$8,Ponderation!$W:$W,0),MATCH(Analyse!$B$5,Ponderation!$W$2:$AA$2,0))*INDEX(DataBase!$1:$1048576,MATCH(Analyse!$F158,DataBase!$G:$G,0),MATCH(Analyse!AK$8,DataBase!$4:$4,0))</f>
        <v>30</v>
      </c>
      <c r="AL158" s="19">
        <f>INDEX(Ponderation!$W:$AA,MATCH(Analyse!AL$8,Ponderation!$W:$W,0),MATCH(Analyse!$B$5,Ponderation!$W$2:$AA$2,0))*INDEX(DataBase!$1:$1048576,MATCH(Analyse!$F158,DataBase!$G:$G,0),MATCH(Analyse!AL$8,DataBase!$4:$4,0))</f>
        <v>30</v>
      </c>
      <c r="AM158" s="19">
        <f>INDEX(Ponderation!$W:$AA,MATCH(Analyse!AM$8,Ponderation!$W:$W,0),MATCH(Analyse!$B$5,Ponderation!$W$2:$AA$2,0))*INDEX(DataBase!$1:$1048576,MATCH(Analyse!$F158,DataBase!$G:$G,0),MATCH(Analyse!AM$8,DataBase!$4:$4,0))</f>
        <v>0</v>
      </c>
      <c r="AN158" s="19">
        <f>INDEX(Ponderation!$W:$AA,MATCH(Analyse!AN$8,Ponderation!$W:$W,0),MATCH(Analyse!$B$5,Ponderation!$W$2:$AA$2,0))*INDEX(DataBase!$1:$1048576,MATCH(Analyse!$F158,DataBase!$G:$G,0),MATCH(Analyse!AN$8,DataBase!$4:$4,0))</f>
        <v>0</v>
      </c>
      <c r="AO158" s="19">
        <f>INDEX(Ponderation!$W:$AA,MATCH(Analyse!AO$8,Ponderation!$W:$W,0),MATCH(Analyse!$B$5,Ponderation!$W$2:$AA$2,0))*INDEX(DataBase!$1:$1048576,MATCH(Analyse!$F158,DataBase!$G:$G,0),MATCH(Analyse!AO$8,DataBase!$4:$4,0))</f>
        <v>30</v>
      </c>
      <c r="AP158" s="19">
        <f>INDEX(Ponderation!$W:$AA,MATCH(Analyse!AP$8,Ponderation!$W:$W,0),MATCH(Analyse!$B$5,Ponderation!$W$2:$AA$2,0))*INDEX(DataBase!$1:$1048576,MATCH(Analyse!$F158,DataBase!$G:$G,0),MATCH(Analyse!AP$8,DataBase!$4:$4,0))</f>
        <v>0</v>
      </c>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c r="JL158" s="1"/>
      <c r="JM158" s="1"/>
      <c r="JN158" s="1"/>
      <c r="JO158" s="1"/>
      <c r="JP158" s="1"/>
      <c r="JQ158" s="1"/>
      <c r="JR158" s="1"/>
      <c r="JS158" s="1"/>
      <c r="JT158" s="1"/>
      <c r="JU158" s="1"/>
      <c r="JV158" s="1"/>
      <c r="JW158" s="1"/>
      <c r="JX158" s="1"/>
      <c r="JY158" s="1"/>
      <c r="JZ158" s="1"/>
      <c r="KA158" s="1"/>
      <c r="KB158" s="1"/>
      <c r="KC158" s="1"/>
      <c r="KD158" s="1"/>
      <c r="KE158" s="1"/>
      <c r="KF158" s="1"/>
      <c r="KG158" s="1"/>
      <c r="KH158" s="1"/>
      <c r="KI158" s="1"/>
      <c r="KJ158" s="1"/>
      <c r="KK158" s="1"/>
      <c r="KL158" s="1"/>
      <c r="KM158" s="1"/>
      <c r="KN158" s="1"/>
      <c r="KO158" s="1"/>
      <c r="KP158" s="1"/>
      <c r="KQ158" s="1"/>
      <c r="KR158" s="1"/>
      <c r="KS158" s="1"/>
      <c r="KT158" s="1"/>
      <c r="KU158" s="1"/>
      <c r="KV158" s="1"/>
      <c r="KW158" s="1"/>
      <c r="KX158" s="1"/>
      <c r="KY158" s="1"/>
      <c r="KZ158" s="1"/>
      <c r="LA158" s="1"/>
      <c r="LB158" s="1"/>
      <c r="LC158" s="1"/>
      <c r="LD158" s="1"/>
      <c r="LE158" s="1"/>
      <c r="LF158" s="1"/>
      <c r="LG158" s="1"/>
      <c r="LH158" s="1"/>
      <c r="LI158" s="1"/>
      <c r="LJ158" s="1"/>
      <c r="LK158" s="1"/>
      <c r="LL158" s="1"/>
      <c r="LM158" s="1"/>
      <c r="LN158" s="1"/>
      <c r="LO158" s="1"/>
      <c r="LP158" s="1"/>
      <c r="LQ158" s="1"/>
      <c r="LR158" s="1"/>
      <c r="LS158" s="1"/>
      <c r="LT158" s="1"/>
      <c r="LU158" s="1"/>
      <c r="LV158" s="1"/>
      <c r="LW158" s="1"/>
      <c r="LX158" s="1"/>
      <c r="LY158" s="1"/>
      <c r="LZ158" s="1"/>
      <c r="MA158" s="1"/>
      <c r="MB158" s="1"/>
      <c r="MC158" s="1"/>
      <c r="MD158" s="1"/>
      <c r="ME158" s="1"/>
      <c r="MF158" s="1"/>
      <c r="MG158" s="1"/>
      <c r="MH158" s="1"/>
      <c r="MI158" s="1"/>
      <c r="MJ158" s="1"/>
      <c r="MK158" s="1"/>
      <c r="ML158" s="1"/>
      <c r="MM158" s="1"/>
      <c r="MN158" s="1"/>
      <c r="MO158" s="1"/>
      <c r="MP158" s="1"/>
      <c r="MQ158" s="1"/>
      <c r="MR158" s="1"/>
      <c r="MS158" s="1"/>
      <c r="MT158" s="1"/>
      <c r="MU158" s="1"/>
      <c r="MV158" s="1"/>
      <c r="MW158" s="1"/>
      <c r="MX158" s="1"/>
      <c r="MY158" s="1"/>
      <c r="MZ158" s="1"/>
      <c r="NA158" s="1"/>
      <c r="NB158" s="1"/>
      <c r="NC158" s="1"/>
      <c r="ND158" s="1"/>
      <c r="NE158" s="1"/>
      <c r="NF158" s="1"/>
      <c r="NG158" s="1"/>
      <c r="NH158" s="1"/>
      <c r="NI158" s="1"/>
      <c r="NJ158" s="1"/>
      <c r="NK158" s="1"/>
      <c r="NL158" s="1"/>
      <c r="NM158" s="1"/>
      <c r="NN158" s="1"/>
      <c r="NO158" s="1"/>
      <c r="NP158" s="1"/>
      <c r="NQ158" s="1"/>
      <c r="NR158" s="1"/>
      <c r="NS158" s="1"/>
      <c r="NT158" s="1"/>
      <c r="NU158" s="1"/>
      <c r="NV158" s="1"/>
      <c r="NW158" s="1"/>
      <c r="NX158" s="1"/>
      <c r="NY158" s="1"/>
      <c r="NZ158" s="1"/>
      <c r="OA158" s="1"/>
      <c r="OB158" s="1"/>
      <c r="OC158" s="1"/>
      <c r="OD158" s="1"/>
      <c r="OE158" s="1"/>
      <c r="OF158" s="1"/>
      <c r="OG158" s="1"/>
      <c r="OH158" s="1"/>
      <c r="OI158" s="1"/>
      <c r="OJ158" s="1"/>
      <c r="OK158" s="1"/>
      <c r="OL158" s="1"/>
      <c r="OM158" s="1"/>
      <c r="ON158" s="1"/>
      <c r="OO158" s="1"/>
      <c r="OP158" s="1"/>
      <c r="OQ158" s="1"/>
      <c r="OR158" s="1"/>
      <c r="OS158" s="1"/>
      <c r="OT158" s="1"/>
      <c r="OU158" s="1"/>
      <c r="OV158" s="1"/>
      <c r="OW158" s="1"/>
      <c r="OX158" s="1"/>
      <c r="OY158" s="1"/>
      <c r="OZ158" s="1"/>
      <c r="PA158" s="1"/>
      <c r="PB158" s="1"/>
      <c r="PC158" s="1"/>
      <c r="PD158" s="1"/>
      <c r="PE158" s="1"/>
      <c r="PF158" s="1"/>
      <c r="PG158" s="1"/>
      <c r="PH158" s="1"/>
      <c r="PI158" s="1"/>
      <c r="PJ158" s="1"/>
      <c r="PK158" s="1"/>
      <c r="PL158" s="1"/>
      <c r="PM158" s="1"/>
      <c r="PN158" s="1"/>
      <c r="PO158" s="1"/>
      <c r="PP158" s="1"/>
      <c r="PQ158" s="1"/>
      <c r="PR158" s="1"/>
      <c r="PS158" s="1"/>
      <c r="PT158" s="1"/>
      <c r="PU158" s="1"/>
      <c r="PV158" s="1"/>
      <c r="PW158" s="1"/>
      <c r="PX158" s="1"/>
      <c r="PY158" s="1"/>
      <c r="PZ158" s="1"/>
      <c r="QA158" s="1"/>
      <c r="QB158" s="1"/>
      <c r="QC158" s="1"/>
      <c r="QD158" s="1"/>
      <c r="QE158" s="1"/>
      <c r="QF158" s="1"/>
      <c r="QG158" s="1"/>
      <c r="QH158" s="1"/>
      <c r="QI158" s="1"/>
      <c r="QJ158" s="1"/>
      <c r="QK158" s="1"/>
      <c r="QL158" s="1"/>
      <c r="QM158" s="1"/>
      <c r="QN158" s="1"/>
      <c r="QO158" s="1"/>
      <c r="QP158" s="1"/>
      <c r="QQ158" s="1"/>
      <c r="QR158" s="1"/>
      <c r="QS158" s="1"/>
      <c r="QT158" s="1"/>
      <c r="QU158" s="1"/>
      <c r="QV158" s="1"/>
      <c r="QW158" s="1"/>
      <c r="QX158" s="1"/>
      <c r="QY158" s="1"/>
      <c r="QZ158" s="1"/>
      <c r="RA158" s="1"/>
      <c r="RB158" s="1"/>
      <c r="RC158" s="1"/>
      <c r="RD158" s="1"/>
      <c r="RE158" s="1"/>
      <c r="RF158" s="1"/>
      <c r="RG158" s="1"/>
      <c r="RH158" s="1"/>
      <c r="RI158" s="1"/>
      <c r="RJ158" s="1"/>
      <c r="RK158" s="1"/>
      <c r="RL158" s="1"/>
      <c r="RM158" s="1"/>
      <c r="RN158" s="1"/>
      <c r="RO158" s="1"/>
      <c r="RP158" s="1"/>
      <c r="RQ158" s="1"/>
      <c r="RR158" s="1"/>
      <c r="RS158" s="1"/>
      <c r="RT158" s="1"/>
      <c r="RU158" s="1"/>
      <c r="RV158" s="1"/>
      <c r="RW158" s="1"/>
      <c r="RX158" s="1"/>
      <c r="RY158" s="1"/>
      <c r="RZ158" s="1"/>
      <c r="SA158" s="1"/>
      <c r="SB158" s="1"/>
      <c r="SC158" s="1"/>
      <c r="SD158" s="1"/>
      <c r="SE158" s="1"/>
      <c r="SF158" s="1"/>
      <c r="SG158" s="1"/>
      <c r="SH158" s="1"/>
      <c r="SI158" s="1"/>
      <c r="SJ158" s="1"/>
      <c r="SK158" s="1"/>
      <c r="SL158" s="1"/>
      <c r="SM158" s="1"/>
      <c r="SN158" s="1"/>
      <c r="SO158" s="1"/>
      <c r="SP158" s="1"/>
      <c r="SQ158" s="1"/>
      <c r="SR158" s="1"/>
      <c r="SS158" s="1"/>
      <c r="ST158" s="1"/>
      <c r="SU158" s="1"/>
      <c r="SV158" s="1"/>
      <c r="SW158" s="1"/>
      <c r="SX158" s="1"/>
      <c r="SY158" s="1"/>
      <c r="SZ158" s="1"/>
      <c r="TA158" s="1"/>
      <c r="TB158" s="1"/>
      <c r="TC158" s="1"/>
      <c r="TD158" s="1"/>
      <c r="TE158" s="1"/>
      <c r="TF158" s="1"/>
      <c r="TG158" s="1"/>
      <c r="TH158" s="1"/>
      <c r="TI158" s="1"/>
      <c r="TJ158" s="1"/>
      <c r="TK158" s="1"/>
      <c r="TL158" s="1"/>
      <c r="TM158" s="1"/>
      <c r="TN158" s="1"/>
      <c r="TO158" s="1"/>
      <c r="TP158" s="1"/>
      <c r="TQ158" s="1"/>
      <c r="TR158" s="1"/>
      <c r="TS158" s="1"/>
      <c r="TT158" s="1"/>
      <c r="TU158" s="1"/>
      <c r="TV158" s="1"/>
      <c r="TW158" s="1"/>
      <c r="TX158" s="1"/>
      <c r="TY158" s="1"/>
      <c r="TZ158" s="1"/>
      <c r="UA158" s="1"/>
      <c r="UB158" s="1"/>
      <c r="UC158" s="1"/>
      <c r="UD158" s="1"/>
      <c r="UE158" s="1"/>
      <c r="UF158" s="1"/>
      <c r="UG158" s="1"/>
      <c r="UH158" s="1"/>
      <c r="UI158" s="1"/>
      <c r="UJ158" s="1"/>
      <c r="UK158" s="1"/>
      <c r="UL158" s="1"/>
      <c r="UM158" s="1"/>
      <c r="UN158" s="1"/>
      <c r="UO158" s="1"/>
      <c r="UP158" s="1"/>
      <c r="UQ158" s="1"/>
      <c r="UR158" s="1"/>
      <c r="US158" s="1"/>
      <c r="UT158" s="1"/>
      <c r="UU158" s="1"/>
      <c r="UV158" s="1"/>
      <c r="UW158" s="1"/>
      <c r="UX158" s="1"/>
      <c r="UY158" s="1"/>
      <c r="UZ158" s="1"/>
      <c r="VA158" s="1"/>
      <c r="VB158" s="1"/>
      <c r="VC158" s="1"/>
      <c r="VD158" s="1"/>
      <c r="VE158" s="1"/>
      <c r="VF158" s="1"/>
      <c r="VG158" s="1"/>
      <c r="VH158" s="1"/>
      <c r="VI158" s="1"/>
      <c r="VJ158" s="1"/>
      <c r="VK158" s="1"/>
      <c r="VL158" s="1"/>
      <c r="VM158" s="1"/>
      <c r="VN158" s="1"/>
      <c r="VO158" s="1"/>
      <c r="VP158" s="1"/>
      <c r="VQ158" s="1"/>
      <c r="VR158" s="1"/>
      <c r="VS158" s="1"/>
      <c r="VT158" s="1"/>
      <c r="VU158" s="1"/>
      <c r="VV158" s="1"/>
      <c r="VW158" s="1"/>
      <c r="VX158" s="1"/>
      <c r="VY158" s="1"/>
      <c r="VZ158" s="1"/>
      <c r="WA158" s="1"/>
      <c r="WB158" s="1"/>
      <c r="WC158" s="1"/>
      <c r="WD158" s="1"/>
      <c r="WE158" s="1"/>
      <c r="WF158" s="1"/>
      <c r="WG158" s="1"/>
      <c r="WH158" s="1"/>
      <c r="WI158" s="1"/>
      <c r="WJ158" s="1"/>
      <c r="WK158" s="1"/>
      <c r="WL158" s="1"/>
      <c r="WM158" s="1"/>
      <c r="WN158" s="1"/>
      <c r="WO158" s="1"/>
      <c r="WP158" s="1"/>
      <c r="WQ158" s="1"/>
      <c r="WR158" s="1"/>
      <c r="WS158" s="1"/>
      <c r="WT158" s="1"/>
      <c r="WU158" s="1"/>
      <c r="WV158" s="1"/>
      <c r="WW158" s="1"/>
      <c r="WX158" s="1"/>
      <c r="WY158" s="1"/>
      <c r="WZ158" s="1"/>
      <c r="XA158" s="1"/>
      <c r="XB158" s="1"/>
      <c r="XC158" s="1"/>
      <c r="XD158" s="1"/>
      <c r="XE158" s="1"/>
      <c r="XF158" s="1"/>
      <c r="XG158" s="1"/>
      <c r="XH158" s="1"/>
      <c r="XI158" s="1"/>
      <c r="XJ158" s="1"/>
      <c r="XK158" s="1"/>
      <c r="XL158" s="1"/>
      <c r="XM158" s="1"/>
      <c r="XN158" s="1"/>
      <c r="XO158" s="1"/>
      <c r="XP158" s="1"/>
      <c r="XQ158" s="1"/>
      <c r="XR158" s="1"/>
      <c r="XS158" s="1"/>
      <c r="XT158" s="1"/>
      <c r="XU158" s="1"/>
      <c r="XV158" s="1"/>
      <c r="XW158" s="1"/>
      <c r="XX158" s="1"/>
      <c r="XY158" s="1"/>
      <c r="XZ158" s="1"/>
      <c r="YA158" s="1"/>
      <c r="YB158" s="1"/>
      <c r="YC158" s="1"/>
      <c r="YD158" s="1"/>
      <c r="YE158" s="1"/>
      <c r="YF158" s="1"/>
      <c r="YG158" s="1"/>
      <c r="YH158" s="1"/>
      <c r="YI158" s="1"/>
      <c r="YJ158" s="1"/>
      <c r="YK158" s="1"/>
      <c r="YL158" s="1"/>
      <c r="YM158" s="1"/>
      <c r="YN158" s="1"/>
      <c r="YO158" s="1"/>
      <c r="YP158" s="1"/>
      <c r="YQ158" s="1"/>
      <c r="YR158" s="1"/>
      <c r="YS158" s="1"/>
      <c r="YT158" s="1"/>
      <c r="YU158" s="1"/>
      <c r="YV158" s="1"/>
      <c r="YW158" s="1"/>
      <c r="YX158" s="1"/>
      <c r="YY158" s="1"/>
      <c r="YZ158" s="1"/>
      <c r="ZA158" s="1"/>
      <c r="ZB158" s="1"/>
      <c r="ZC158" s="1"/>
      <c r="ZD158" s="1"/>
      <c r="ZE158" s="1"/>
      <c r="ZF158" s="1"/>
      <c r="ZG158" s="1"/>
      <c r="ZH158" s="1"/>
      <c r="ZI158" s="1"/>
      <c r="ZJ158" s="1"/>
      <c r="ZK158" s="1"/>
      <c r="ZL158" s="1"/>
      <c r="ZM158" s="1"/>
      <c r="ZN158" s="1"/>
      <c r="ZO158" s="1"/>
      <c r="ZP158" s="1"/>
      <c r="ZQ158" s="1"/>
      <c r="ZR158" s="1"/>
      <c r="ZS158" s="1"/>
      <c r="ZT158" s="1"/>
      <c r="ZU158" s="1"/>
      <c r="ZV158" s="1"/>
      <c r="ZW158" s="1"/>
      <c r="ZX158" s="1"/>
      <c r="ZY158" s="1"/>
      <c r="ZZ158" s="1"/>
      <c r="AAA158" s="1"/>
      <c r="AAB158" s="1"/>
      <c r="AAC158" s="1"/>
      <c r="AAD158" s="1"/>
      <c r="AAE158" s="1"/>
      <c r="AAF158" s="1"/>
      <c r="AAG158" s="1"/>
      <c r="AAH158" s="1"/>
      <c r="AAI158" s="1"/>
      <c r="AAJ158" s="1"/>
      <c r="AAK158" s="1"/>
      <c r="AAL158" s="1"/>
      <c r="AAM158" s="1"/>
      <c r="AAN158" s="1"/>
      <c r="AAO158" s="1"/>
      <c r="AAP158" s="1"/>
      <c r="AAQ158" s="1"/>
      <c r="AAR158" s="1"/>
      <c r="AAS158" s="1"/>
      <c r="AAT158" s="1"/>
      <c r="AAU158" s="1"/>
      <c r="AAV158" s="1"/>
      <c r="AAW158" s="1"/>
      <c r="AAX158" s="1"/>
      <c r="AAY158" s="1"/>
      <c r="AAZ158" s="1"/>
      <c r="ABA158" s="1"/>
      <c r="ABB158" s="1"/>
      <c r="ABC158" s="1"/>
      <c r="ABD158" s="1"/>
      <c r="ABE158" s="1"/>
      <c r="ABF158" s="1"/>
      <c r="ABG158" s="1"/>
      <c r="ABH158" s="1"/>
      <c r="ABI158" s="1"/>
      <c r="ABJ158" s="1"/>
      <c r="ABK158" s="1"/>
      <c r="ABL158" s="1"/>
      <c r="ABM158" s="1"/>
      <c r="ABN158" s="1"/>
      <c r="ABO158" s="1"/>
      <c r="ABP158" s="1"/>
      <c r="ABQ158" s="1"/>
      <c r="ABR158" s="1"/>
      <c r="ABS158" s="1"/>
      <c r="ABT158" s="1"/>
      <c r="ABU158" s="1"/>
      <c r="ABV158" s="1"/>
      <c r="ABW158" s="1"/>
      <c r="ABX158" s="1"/>
      <c r="ABY158" s="1"/>
      <c r="ABZ158" s="1"/>
      <c r="ACA158" s="1"/>
      <c r="ACB158" s="1"/>
      <c r="ACC158" s="1"/>
      <c r="ACD158" s="1"/>
      <c r="ACE158" s="1"/>
      <c r="ACF158" s="1"/>
      <c r="ACG158" s="1"/>
      <c r="ACH158" s="1"/>
      <c r="ACI158" s="1"/>
      <c r="ACJ158" s="1"/>
      <c r="ACK158" s="1"/>
      <c r="ACL158" s="1"/>
      <c r="ACM158" s="1"/>
      <c r="ACN158" s="1"/>
      <c r="ACO158" s="1"/>
      <c r="ACP158" s="1"/>
      <c r="ACQ158" s="1"/>
      <c r="ACR158" s="1"/>
      <c r="ACS158" s="1"/>
      <c r="ACT158" s="1"/>
      <c r="ACU158" s="1"/>
      <c r="ACV158" s="1"/>
      <c r="ACW158" s="1"/>
      <c r="ACX158" s="1"/>
      <c r="ACY158" s="1"/>
      <c r="ACZ158" s="1"/>
      <c r="ADA158" s="1"/>
      <c r="ADB158" s="1"/>
      <c r="ADC158" s="1"/>
      <c r="ADD158" s="1"/>
      <c r="ADE158" s="1"/>
      <c r="ADF158" s="1"/>
      <c r="ADG158" s="1"/>
      <c r="ADH158" s="1"/>
      <c r="ADI158" s="1"/>
      <c r="ADJ158" s="1"/>
      <c r="ADK158" s="1"/>
      <c r="ADL158" s="1"/>
      <c r="ADM158" s="1"/>
      <c r="ADN158" s="1"/>
      <c r="ADO158" s="1"/>
      <c r="ADP158" s="1"/>
      <c r="ADQ158" s="1"/>
      <c r="ADR158" s="1"/>
      <c r="ADS158" s="1"/>
      <c r="ADT158" s="1"/>
      <c r="ADU158" s="1"/>
      <c r="ADV158" s="1"/>
      <c r="ADW158" s="1"/>
      <c r="ADX158" s="1"/>
      <c r="ADY158" s="1"/>
      <c r="ADZ158" s="1"/>
      <c r="AEA158" s="1"/>
      <c r="AEB158" s="1"/>
      <c r="AEC158" s="1"/>
      <c r="AED158" s="1"/>
      <c r="AEE158" s="1"/>
      <c r="AEF158" s="1"/>
      <c r="AEG158" s="1"/>
      <c r="AEH158" s="1"/>
      <c r="AEI158" s="1"/>
      <c r="AEJ158" s="1"/>
      <c r="AEK158" s="1"/>
      <c r="AEL158" s="1"/>
      <c r="AEM158" s="1"/>
      <c r="AEN158" s="1"/>
      <c r="AEO158" s="1"/>
      <c r="AEP158" s="1"/>
      <c r="AEQ158" s="1"/>
      <c r="AER158" s="1"/>
      <c r="AES158" s="1"/>
      <c r="AET158" s="1"/>
      <c r="AEU158" s="1"/>
      <c r="AEV158" s="1"/>
      <c r="AEW158" s="1"/>
      <c r="AEX158" s="1"/>
      <c r="AEY158" s="1"/>
      <c r="AEZ158" s="1"/>
      <c r="AFA158" s="1"/>
      <c r="AFB158" s="1"/>
      <c r="AFC158" s="1"/>
      <c r="AFD158" s="1"/>
      <c r="AFE158" s="1"/>
      <c r="AFF158" s="1"/>
      <c r="AFG158" s="1"/>
      <c r="AFH158" s="1"/>
      <c r="AFI158" s="1"/>
      <c r="AFJ158" s="1"/>
      <c r="AFK158" s="1"/>
      <c r="AFL158" s="1"/>
      <c r="AFM158" s="1"/>
      <c r="AFN158" s="1"/>
      <c r="AFO158" s="1"/>
      <c r="AFP158" s="1"/>
      <c r="AFQ158" s="1"/>
      <c r="AFR158" s="1"/>
      <c r="AFS158" s="1"/>
      <c r="AFT158" s="1"/>
      <c r="AFU158" s="1"/>
      <c r="AFV158" s="1"/>
      <c r="AFW158" s="1"/>
      <c r="AFX158" s="1"/>
      <c r="AFY158" s="1"/>
      <c r="AFZ158" s="1"/>
      <c r="AGA158" s="1"/>
      <c r="AGB158" s="1"/>
      <c r="AGC158" s="1"/>
      <c r="AGD158" s="1"/>
      <c r="AGE158" s="1"/>
      <c r="AGF158" s="1"/>
      <c r="AGG158" s="1"/>
      <c r="AGH158" s="1"/>
      <c r="AGI158" s="1"/>
      <c r="AGJ158" s="1"/>
      <c r="AGK158" s="1"/>
      <c r="AGL158" s="1"/>
      <c r="AGM158" s="1"/>
      <c r="AGN158" s="1"/>
      <c r="AGO158" s="1"/>
      <c r="AGP158" s="1"/>
      <c r="AGQ158" s="1"/>
      <c r="AGR158" s="1"/>
      <c r="AGS158" s="1"/>
      <c r="AGT158" s="1"/>
      <c r="AGU158" s="1"/>
      <c r="AGV158" s="1"/>
      <c r="AGW158" s="1"/>
      <c r="AGX158" s="1"/>
      <c r="AGY158" s="1"/>
      <c r="AGZ158" s="1"/>
      <c r="AHA158" s="1"/>
      <c r="AHB158" s="1"/>
      <c r="AHC158" s="1"/>
      <c r="AHD158" s="1"/>
      <c r="AHE158" s="1"/>
      <c r="AHF158" s="1"/>
      <c r="AHG158" s="1"/>
      <c r="AHH158" s="1"/>
      <c r="AHI158" s="1"/>
      <c r="AHJ158" s="1"/>
      <c r="AHK158" s="1"/>
      <c r="AHL158" s="1"/>
      <c r="AHM158" s="1"/>
      <c r="AHN158" s="1"/>
      <c r="AHO158" s="1"/>
      <c r="AHP158" s="1"/>
      <c r="AHQ158" s="1"/>
      <c r="AHR158" s="1"/>
      <c r="AHS158" s="1"/>
      <c r="AHT158" s="1"/>
      <c r="AHU158" s="1"/>
      <c r="AHV158" s="1"/>
      <c r="AHW158" s="1"/>
      <c r="AHX158" s="1"/>
      <c r="AHY158" s="1"/>
      <c r="AHZ158" s="1"/>
      <c r="AIA158" s="1"/>
      <c r="AIB158" s="1"/>
      <c r="AIC158" s="1"/>
      <c r="AID158" s="1"/>
      <c r="AIE158" s="1"/>
      <c r="AIF158" s="1"/>
      <c r="AIG158" s="1"/>
      <c r="AIH158" s="1"/>
      <c r="AII158" s="1"/>
      <c r="AIJ158" s="1"/>
      <c r="AIK158" s="1"/>
      <c r="AIL158" s="1"/>
      <c r="AIM158" s="1"/>
      <c r="AIN158" s="1"/>
      <c r="AIO158" s="1"/>
      <c r="AIP158" s="1"/>
      <c r="AIQ158" s="1"/>
      <c r="AIR158" s="1"/>
      <c r="AIS158" s="1"/>
      <c r="AIT158" s="1"/>
      <c r="AIU158" s="1"/>
      <c r="AIV158" s="1"/>
      <c r="AIW158" s="1"/>
      <c r="AIX158" s="1"/>
      <c r="AIY158" s="1"/>
      <c r="AIZ158" s="1"/>
      <c r="AJA158" s="1"/>
      <c r="AJB158" s="1"/>
      <c r="AJC158" s="1"/>
      <c r="AJD158" s="1"/>
      <c r="AJE158" s="1"/>
      <c r="AJF158" s="1"/>
      <c r="AJG158" s="1"/>
      <c r="AJH158" s="1"/>
      <c r="AJI158" s="1"/>
      <c r="AJJ158" s="1"/>
      <c r="AJK158" s="1"/>
      <c r="AJL158" s="1"/>
      <c r="AJM158" s="1"/>
      <c r="AJN158" s="1"/>
      <c r="AJO158" s="1"/>
      <c r="AJP158" s="1"/>
      <c r="AJQ158" s="1"/>
      <c r="AJR158" s="1"/>
      <c r="AJS158" s="1"/>
      <c r="AJT158" s="1"/>
      <c r="AJU158" s="1"/>
      <c r="AJV158" s="1"/>
      <c r="AJW158" s="1"/>
      <c r="AJX158" s="1"/>
      <c r="AJY158" s="1"/>
      <c r="AJZ158" s="1"/>
      <c r="AKA158" s="1"/>
      <c r="AKB158" s="1"/>
      <c r="AKC158" s="1"/>
      <c r="AKD158" s="1"/>
      <c r="AKE158" s="1"/>
      <c r="AKF158" s="1"/>
      <c r="AKG158" s="1"/>
      <c r="AKH158" s="1"/>
      <c r="AKI158" s="1"/>
      <c r="AKJ158" s="1"/>
      <c r="AKK158" s="1"/>
      <c r="AKL158" s="1"/>
      <c r="AKM158" s="1"/>
      <c r="AKN158" s="1"/>
      <c r="AKO158" s="1"/>
      <c r="AKP158" s="1"/>
      <c r="AKQ158" s="1"/>
      <c r="AKR158" s="1"/>
      <c r="AKS158" s="1"/>
      <c r="AKT158" s="1"/>
      <c r="AKU158" s="1"/>
      <c r="AKV158" s="1"/>
      <c r="AKW158" s="1"/>
      <c r="AKX158" s="1"/>
      <c r="AKY158" s="1"/>
      <c r="AKZ158" s="1"/>
      <c r="ALA158" s="1"/>
      <c r="ALB158" s="1"/>
      <c r="ALC158" s="1"/>
      <c r="ALD158" s="1"/>
      <c r="ALE158" s="1"/>
      <c r="ALF158" s="1"/>
      <c r="ALG158" s="1"/>
      <c r="ALH158" s="1"/>
      <c r="ALI158" s="1"/>
      <c r="ALJ158" s="1"/>
      <c r="ALK158" s="1"/>
      <c r="ALL158" s="1"/>
      <c r="ALM158" s="1"/>
      <c r="ALN158" s="1"/>
      <c r="ALO158" s="1"/>
      <c r="ALP158" s="1"/>
      <c r="ALQ158" s="1"/>
      <c r="ALR158" s="1"/>
      <c r="ALS158" s="1"/>
      <c r="ALT158" s="1"/>
      <c r="ALU158" s="1"/>
      <c r="ALV158"/>
      <c r="ALW158"/>
      <c r="ALX158"/>
    </row>
    <row r="159" spans="1:1012" ht="28">
      <c r="A159" s="112" t="str">
        <f>DataBase!B155</f>
        <v>Dreissena polymorpha</v>
      </c>
      <c r="B159" s="112" t="str">
        <f>DataBase!C155</f>
        <v>Réserves énergétiques</v>
      </c>
      <c r="C159" s="112" t="str">
        <f>DataBase!D155</f>
        <v>Continental</v>
      </c>
      <c r="D159" s="112" t="str">
        <f>DataBase!E155</f>
        <v>O. Debourges-Geffard</v>
      </c>
      <c r="E159" s="112" t="str">
        <f>DataBase!F155</f>
        <v>SEBIO</v>
      </c>
      <c r="F159" s="20" t="str">
        <f t="shared" si="6"/>
        <v>Dreissena polymorpha Réserves énergétiques</v>
      </c>
      <c r="G159" s="20">
        <f>_xlfn.RANK.EQ(H159,$H$9:$H$997,0)+COUNTIF(H$8:H158,H159)</f>
        <v>59</v>
      </c>
      <c r="H159" s="20">
        <f t="shared" ref="H159:H170" si="7">SUM(I159:AP159)</f>
        <v>310</v>
      </c>
      <c r="I159" s="19">
        <f>INDEX(Ponderation!$W:$AA,MATCH(Analyse!I$8,Ponderation!$W:$W,0),MATCH(Analyse!$B$5,Ponderation!$W$2:$AA$2,0))*INDEX(DataBase!$1:$1048576,MATCH(Analyse!$F159,DataBase!$G:$G,0),MATCH(Analyse!I$8,DataBase!$4:$4,0))</f>
        <v>0</v>
      </c>
      <c r="J159" s="19">
        <f>INDEX(Ponderation!$W:$AA,MATCH(Analyse!J$8,Ponderation!$W:$W,0),MATCH(Analyse!$B$5,Ponderation!$W$2:$AA$2,0))*INDEX(DataBase!$1:$1048576,MATCH(Analyse!$F159,DataBase!$G:$G,0),MATCH(Analyse!J$8,DataBase!$4:$4,0))</f>
        <v>0</v>
      </c>
      <c r="K159" s="19">
        <f>INDEX(Ponderation!$W:$AA,MATCH(Analyse!K$8,Ponderation!$W:$W,0),MATCH(Analyse!$B$5,Ponderation!$W$2:$AA$2,0))*INDEX(DataBase!$1:$1048576,MATCH(Analyse!$F159,DataBase!$G:$G,0),MATCH(Analyse!K$8,DataBase!$4:$4,0))</f>
        <v>10</v>
      </c>
      <c r="L159" s="19">
        <f>INDEX(Ponderation!$W:$AA,MATCH(Analyse!L$8,Ponderation!$W:$W,0),MATCH(Analyse!$B$5,Ponderation!$W$2:$AA$2,0))*INDEX(DataBase!$1:$1048576,MATCH(Analyse!$F159,DataBase!$G:$G,0),MATCH(Analyse!L$8,DataBase!$4:$4,0))</f>
        <v>0</v>
      </c>
      <c r="M159" s="19">
        <f>INDEX(Ponderation!$W:$AA,MATCH(Analyse!M$8,Ponderation!$W:$W,0),MATCH(Analyse!$B$5,Ponderation!$W$2:$AA$2,0))*INDEX(DataBase!$1:$1048576,MATCH(Analyse!$F159,DataBase!$G:$G,0),MATCH(Analyse!M$8,DataBase!$4:$4,0))</f>
        <v>20</v>
      </c>
      <c r="N159" s="19">
        <f>INDEX(Ponderation!$W:$AA,MATCH(Analyse!N$8,Ponderation!$W:$W,0),MATCH(Analyse!$B$5,Ponderation!$W$2:$AA$2,0))*INDEX(DataBase!$1:$1048576,MATCH(Analyse!$F159,DataBase!$G:$G,0),MATCH(Analyse!N$8,DataBase!$4:$4,0))</f>
        <v>0</v>
      </c>
      <c r="O159" s="19">
        <f>INDEX(Ponderation!$W:$AA,MATCH(Analyse!O$8,Ponderation!$W:$W,0),MATCH(Analyse!$B$5,Ponderation!$W$2:$AA$2,0))*INDEX(DataBase!$1:$1048576,MATCH(Analyse!$F159,DataBase!$G:$G,0),MATCH(Analyse!O$8,DataBase!$4:$4,0))</f>
        <v>0</v>
      </c>
      <c r="P159" s="19">
        <f>INDEX(Ponderation!$W:$AA,MATCH(Analyse!P$8,Ponderation!$W:$W,0),MATCH(Analyse!$B$5,Ponderation!$W$2:$AA$2,0))*INDEX(DataBase!$1:$1048576,MATCH(Analyse!$F159,DataBase!$G:$G,0),MATCH(Analyse!P$8,DataBase!$4:$4,0))</f>
        <v>20</v>
      </c>
      <c r="Q159" s="19">
        <f>INDEX(Ponderation!$W:$AA,MATCH(Analyse!Q$8,Ponderation!$W:$W,0),MATCH(Analyse!$B$5,Ponderation!$W$2:$AA$2,0))*INDEX(DataBase!$1:$1048576,MATCH(Analyse!$F159,DataBase!$G:$G,0),MATCH(Analyse!Q$8,DataBase!$4:$4,0))</f>
        <v>0</v>
      </c>
      <c r="R159" s="19">
        <f>INDEX(Ponderation!$W:$AA,MATCH(Analyse!R$8,Ponderation!$W:$W,0),MATCH(Analyse!$B$5,Ponderation!$W$2:$AA$2,0))*INDEX(DataBase!$1:$1048576,MATCH(Analyse!$F159,DataBase!$G:$G,0),MATCH(Analyse!R$8,DataBase!$4:$4,0))</f>
        <v>30</v>
      </c>
      <c r="S159" s="19">
        <f>INDEX(Ponderation!$W:$AA,MATCH(Analyse!S$8,Ponderation!$W:$W,0),MATCH(Analyse!$B$5,Ponderation!$W$2:$AA$2,0))*INDEX(DataBase!$1:$1048576,MATCH(Analyse!$F159,DataBase!$G:$G,0),MATCH(Analyse!S$8,DataBase!$4:$4,0))</f>
        <v>0</v>
      </c>
      <c r="T159" s="19">
        <f>INDEX(Ponderation!$W:$AA,MATCH(Analyse!T$8,Ponderation!$W:$W,0),MATCH(Analyse!$B$5,Ponderation!$W$2:$AA$2,0))*INDEX(DataBase!$1:$1048576,MATCH(Analyse!$F159,DataBase!$G:$G,0),MATCH(Analyse!T$8,DataBase!$4:$4,0))</f>
        <v>0</v>
      </c>
      <c r="U159" s="19">
        <f>INDEX(Ponderation!$W:$AA,MATCH(Analyse!U$8,Ponderation!$W:$W,0),MATCH(Analyse!$B$5,Ponderation!$W$2:$AA$2,0))*INDEX(DataBase!$1:$1048576,MATCH(Analyse!$F159,DataBase!$G:$G,0),MATCH(Analyse!U$8,DataBase!$4:$4,0))</f>
        <v>0</v>
      </c>
      <c r="V159" s="19">
        <f>INDEX(Ponderation!$W:$AA,MATCH(Analyse!V$8,Ponderation!$W:$W,0),MATCH(Analyse!$B$5,Ponderation!$W$2:$AA$2,0))*INDEX(DataBase!$1:$1048576,MATCH(Analyse!$F159,DataBase!$G:$G,0),MATCH(Analyse!V$8,DataBase!$4:$4,0))</f>
        <v>20</v>
      </c>
      <c r="W159" s="19">
        <f>INDEX(Ponderation!$W:$AA,MATCH(Analyse!W$8,Ponderation!$W:$W,0),MATCH(Analyse!$B$5,Ponderation!$W$2:$AA$2,0))*INDEX(DataBase!$1:$1048576,MATCH(Analyse!$F159,DataBase!$G:$G,0),MATCH(Analyse!W$8,DataBase!$4:$4,0))</f>
        <v>0</v>
      </c>
      <c r="X159" s="19">
        <f>INDEX(Ponderation!$W:$AA,MATCH(Analyse!X$8,Ponderation!$W:$W,0),MATCH(Analyse!$B$5,Ponderation!$W$2:$AA$2,0))*INDEX(DataBase!$1:$1048576,MATCH(Analyse!$F159,DataBase!$G:$G,0),MATCH(Analyse!X$8,DataBase!$4:$4,0))</f>
        <v>10</v>
      </c>
      <c r="Y159" s="19">
        <f>INDEX(Ponderation!$W:$AA,MATCH(Analyse!Y$8,Ponderation!$W:$W,0),MATCH(Analyse!$B$5,Ponderation!$W$2:$AA$2,0))*INDEX(DataBase!$1:$1048576,MATCH(Analyse!$F159,DataBase!$G:$G,0),MATCH(Analyse!Y$8,DataBase!$4:$4,0))</f>
        <v>10</v>
      </c>
      <c r="Z159" s="19">
        <f>INDEX(Ponderation!$W:$AA,MATCH(Analyse!Z$8,Ponderation!$W:$W,0),MATCH(Analyse!$B$5,Ponderation!$W$2:$AA$2,0))*INDEX(DataBase!$1:$1048576,MATCH(Analyse!$F159,DataBase!$G:$G,0),MATCH(Analyse!Z$8,DataBase!$4:$4,0))</f>
        <v>10</v>
      </c>
      <c r="AA159" s="19">
        <f>INDEX(Ponderation!$W:$AA,MATCH(Analyse!AA$8,Ponderation!$W:$W,0),MATCH(Analyse!$B$5,Ponderation!$W$2:$AA$2,0))*INDEX(DataBase!$1:$1048576,MATCH(Analyse!$F159,DataBase!$G:$G,0),MATCH(Analyse!AA$8,DataBase!$4:$4,0))</f>
        <v>0</v>
      </c>
      <c r="AB159" s="19">
        <f>INDEX(Ponderation!$W:$AA,MATCH(Analyse!AB$8,Ponderation!$W:$W,0),MATCH(Analyse!$B$5,Ponderation!$W$2:$AA$2,0))*INDEX(DataBase!$1:$1048576,MATCH(Analyse!$F159,DataBase!$G:$G,0),MATCH(Analyse!AB$8,DataBase!$4:$4,0))</f>
        <v>0</v>
      </c>
      <c r="AC159" s="19">
        <f>INDEX(Ponderation!$W:$AA,MATCH(Analyse!AC$8,Ponderation!$W:$W,0),MATCH(Analyse!$B$5,Ponderation!$W$2:$AA$2,0))*INDEX(DataBase!$1:$1048576,MATCH(Analyse!$F159,DataBase!$G:$G,0),MATCH(Analyse!AC$8,DataBase!$4:$4,0))</f>
        <v>0</v>
      </c>
      <c r="AD159" s="19">
        <f>INDEX(Ponderation!$W:$AA,MATCH(Analyse!AD$8,Ponderation!$W:$W,0),MATCH(Analyse!$B$5,Ponderation!$W$2:$AA$2,0))*INDEX(DataBase!$1:$1048576,MATCH(Analyse!$F159,DataBase!$G:$G,0),MATCH(Analyse!AD$8,DataBase!$4:$4,0))</f>
        <v>30</v>
      </c>
      <c r="AE159" s="19">
        <f>INDEX(Ponderation!$W:$AA,MATCH(Analyse!AE$8,Ponderation!$W:$W,0),MATCH(Analyse!$B$5,Ponderation!$W$2:$AA$2,0))*INDEX(DataBase!$1:$1048576,MATCH(Analyse!$F159,DataBase!$G:$G,0),MATCH(Analyse!AE$8,DataBase!$4:$4,0))</f>
        <v>30</v>
      </c>
      <c r="AF159" s="19">
        <f>INDEX(Ponderation!$W:$AA,MATCH(Analyse!AF$8,Ponderation!$W:$W,0),MATCH(Analyse!$B$5,Ponderation!$W$2:$AA$2,0))*INDEX(DataBase!$1:$1048576,MATCH(Analyse!$F159,DataBase!$G:$G,0),MATCH(Analyse!AF$8,DataBase!$4:$4,0))</f>
        <v>30</v>
      </c>
      <c r="AG159" s="19">
        <f>INDEX(Ponderation!$W:$AA,MATCH(Analyse!AG$8,Ponderation!$W:$W,0),MATCH(Analyse!$B$5,Ponderation!$W$2:$AA$2,0))*INDEX(DataBase!$1:$1048576,MATCH(Analyse!$F159,DataBase!$G:$G,0),MATCH(Analyse!AG$8,DataBase!$4:$4,0))</f>
        <v>10</v>
      </c>
      <c r="AH159" s="19">
        <f>INDEX(Ponderation!$W:$AA,MATCH(Analyse!AH$8,Ponderation!$W:$W,0),MATCH(Analyse!$B$5,Ponderation!$W$2:$AA$2,0))*INDEX(DataBase!$1:$1048576,MATCH(Analyse!$F159,DataBase!$G:$G,0),MATCH(Analyse!AH$8,DataBase!$4:$4,0))</f>
        <v>30</v>
      </c>
      <c r="AI159" s="19">
        <f>INDEX(Ponderation!$W:$AA,MATCH(Analyse!AI$8,Ponderation!$W:$W,0),MATCH(Analyse!$B$5,Ponderation!$W$2:$AA$2,0))*INDEX(DataBase!$1:$1048576,MATCH(Analyse!$F159,DataBase!$G:$G,0),MATCH(Analyse!AI$8,DataBase!$4:$4,0))</f>
        <v>0</v>
      </c>
      <c r="AJ159" s="19">
        <f>INDEX(Ponderation!$W:$AA,MATCH(Analyse!AJ$8,Ponderation!$W:$W,0),MATCH(Analyse!$B$5,Ponderation!$W$2:$AA$2,0))*INDEX(DataBase!$1:$1048576,MATCH(Analyse!$F159,DataBase!$G:$G,0),MATCH(Analyse!AJ$8,DataBase!$4:$4,0))</f>
        <v>0</v>
      </c>
      <c r="AK159" s="19">
        <f>INDEX(Ponderation!$W:$AA,MATCH(Analyse!AK$8,Ponderation!$W:$W,0),MATCH(Analyse!$B$5,Ponderation!$W$2:$AA$2,0))*INDEX(DataBase!$1:$1048576,MATCH(Analyse!$F159,DataBase!$G:$G,0),MATCH(Analyse!AK$8,DataBase!$4:$4,0))</f>
        <v>0</v>
      </c>
      <c r="AL159" s="19">
        <f>INDEX(Ponderation!$W:$AA,MATCH(Analyse!AL$8,Ponderation!$W:$W,0),MATCH(Analyse!$B$5,Ponderation!$W$2:$AA$2,0))*INDEX(DataBase!$1:$1048576,MATCH(Analyse!$F159,DataBase!$G:$G,0),MATCH(Analyse!AL$8,DataBase!$4:$4,0))</f>
        <v>0</v>
      </c>
      <c r="AM159" s="19">
        <f>INDEX(Ponderation!$W:$AA,MATCH(Analyse!AM$8,Ponderation!$W:$W,0),MATCH(Analyse!$B$5,Ponderation!$W$2:$AA$2,0))*INDEX(DataBase!$1:$1048576,MATCH(Analyse!$F159,DataBase!$G:$G,0),MATCH(Analyse!AM$8,DataBase!$4:$4,0))</f>
        <v>20</v>
      </c>
      <c r="AN159" s="19">
        <f>INDEX(Ponderation!$W:$AA,MATCH(Analyse!AN$8,Ponderation!$W:$W,0),MATCH(Analyse!$B$5,Ponderation!$W$2:$AA$2,0))*INDEX(DataBase!$1:$1048576,MATCH(Analyse!$F159,DataBase!$G:$G,0),MATCH(Analyse!AN$8,DataBase!$4:$4,0))</f>
        <v>0</v>
      </c>
      <c r="AO159" s="19">
        <f>INDEX(Ponderation!$W:$AA,MATCH(Analyse!AO$8,Ponderation!$W:$W,0),MATCH(Analyse!$B$5,Ponderation!$W$2:$AA$2,0))*INDEX(DataBase!$1:$1048576,MATCH(Analyse!$F159,DataBase!$G:$G,0),MATCH(Analyse!AO$8,DataBase!$4:$4,0))</f>
        <v>30</v>
      </c>
      <c r="AP159" s="19">
        <f>INDEX(Ponderation!$W:$AA,MATCH(Analyse!AP$8,Ponderation!$W:$W,0),MATCH(Analyse!$B$5,Ponderation!$W$2:$AA$2,0))*INDEX(DataBase!$1:$1048576,MATCH(Analyse!$F159,DataBase!$G:$G,0),MATCH(Analyse!AP$8,DataBase!$4:$4,0))</f>
        <v>0</v>
      </c>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c r="JL159" s="1"/>
      <c r="JM159" s="1"/>
      <c r="JN159" s="1"/>
      <c r="JO159" s="1"/>
      <c r="JP159" s="1"/>
      <c r="JQ159" s="1"/>
      <c r="JR159" s="1"/>
      <c r="JS159" s="1"/>
      <c r="JT159" s="1"/>
      <c r="JU159" s="1"/>
      <c r="JV159" s="1"/>
      <c r="JW159" s="1"/>
      <c r="JX159" s="1"/>
      <c r="JY159" s="1"/>
      <c r="JZ159" s="1"/>
      <c r="KA159" s="1"/>
      <c r="KB159" s="1"/>
      <c r="KC159" s="1"/>
      <c r="KD159" s="1"/>
      <c r="KE159" s="1"/>
      <c r="KF159" s="1"/>
      <c r="KG159" s="1"/>
      <c r="KH159" s="1"/>
      <c r="KI159" s="1"/>
      <c r="KJ159" s="1"/>
      <c r="KK159" s="1"/>
      <c r="KL159" s="1"/>
      <c r="KM159" s="1"/>
      <c r="KN159" s="1"/>
      <c r="KO159" s="1"/>
      <c r="KP159" s="1"/>
      <c r="KQ159" s="1"/>
      <c r="KR159" s="1"/>
      <c r="KS159" s="1"/>
      <c r="KT159" s="1"/>
      <c r="KU159" s="1"/>
      <c r="KV159" s="1"/>
      <c r="KW159" s="1"/>
      <c r="KX159" s="1"/>
      <c r="KY159" s="1"/>
      <c r="KZ159" s="1"/>
      <c r="LA159" s="1"/>
      <c r="LB159" s="1"/>
      <c r="LC159" s="1"/>
      <c r="LD159" s="1"/>
      <c r="LE159" s="1"/>
      <c r="LF159" s="1"/>
      <c r="LG159" s="1"/>
      <c r="LH159" s="1"/>
      <c r="LI159" s="1"/>
      <c r="LJ159" s="1"/>
      <c r="LK159" s="1"/>
      <c r="LL159" s="1"/>
      <c r="LM159" s="1"/>
      <c r="LN159" s="1"/>
      <c r="LO159" s="1"/>
      <c r="LP159" s="1"/>
      <c r="LQ159" s="1"/>
      <c r="LR159" s="1"/>
      <c r="LS159" s="1"/>
      <c r="LT159" s="1"/>
      <c r="LU159" s="1"/>
      <c r="LV159" s="1"/>
      <c r="LW159" s="1"/>
      <c r="LX159" s="1"/>
      <c r="LY159" s="1"/>
      <c r="LZ159" s="1"/>
      <c r="MA159" s="1"/>
      <c r="MB159" s="1"/>
      <c r="MC159" s="1"/>
      <c r="MD159" s="1"/>
      <c r="ME159" s="1"/>
      <c r="MF159" s="1"/>
      <c r="MG159" s="1"/>
      <c r="MH159" s="1"/>
      <c r="MI159" s="1"/>
      <c r="MJ159" s="1"/>
      <c r="MK159" s="1"/>
      <c r="ML159" s="1"/>
      <c r="MM159" s="1"/>
      <c r="MN159" s="1"/>
      <c r="MO159" s="1"/>
      <c r="MP159" s="1"/>
      <c r="MQ159" s="1"/>
      <c r="MR159" s="1"/>
      <c r="MS159" s="1"/>
      <c r="MT159" s="1"/>
      <c r="MU159" s="1"/>
      <c r="MV159" s="1"/>
      <c r="MW159" s="1"/>
      <c r="MX159" s="1"/>
      <c r="MY159" s="1"/>
      <c r="MZ159" s="1"/>
      <c r="NA159" s="1"/>
      <c r="NB159" s="1"/>
      <c r="NC159" s="1"/>
      <c r="ND159" s="1"/>
      <c r="NE159" s="1"/>
      <c r="NF159" s="1"/>
      <c r="NG159" s="1"/>
      <c r="NH159" s="1"/>
      <c r="NI159" s="1"/>
      <c r="NJ159" s="1"/>
      <c r="NK159" s="1"/>
      <c r="NL159" s="1"/>
      <c r="NM159" s="1"/>
      <c r="NN159" s="1"/>
      <c r="NO159" s="1"/>
      <c r="NP159" s="1"/>
      <c r="NQ159" s="1"/>
      <c r="NR159" s="1"/>
      <c r="NS159" s="1"/>
      <c r="NT159" s="1"/>
      <c r="NU159" s="1"/>
      <c r="NV159" s="1"/>
      <c r="NW159" s="1"/>
      <c r="NX159" s="1"/>
      <c r="NY159" s="1"/>
      <c r="NZ159" s="1"/>
      <c r="OA159" s="1"/>
      <c r="OB159" s="1"/>
      <c r="OC159" s="1"/>
      <c r="OD159" s="1"/>
      <c r="OE159" s="1"/>
      <c r="OF159" s="1"/>
      <c r="OG159" s="1"/>
      <c r="OH159" s="1"/>
      <c r="OI159" s="1"/>
      <c r="OJ159" s="1"/>
      <c r="OK159" s="1"/>
      <c r="OL159" s="1"/>
      <c r="OM159" s="1"/>
      <c r="ON159" s="1"/>
      <c r="OO159" s="1"/>
      <c r="OP159" s="1"/>
      <c r="OQ159" s="1"/>
      <c r="OR159" s="1"/>
      <c r="OS159" s="1"/>
      <c r="OT159" s="1"/>
      <c r="OU159" s="1"/>
      <c r="OV159" s="1"/>
      <c r="OW159" s="1"/>
      <c r="OX159" s="1"/>
      <c r="OY159" s="1"/>
      <c r="OZ159" s="1"/>
      <c r="PA159" s="1"/>
      <c r="PB159" s="1"/>
      <c r="PC159" s="1"/>
      <c r="PD159" s="1"/>
      <c r="PE159" s="1"/>
      <c r="PF159" s="1"/>
      <c r="PG159" s="1"/>
      <c r="PH159" s="1"/>
      <c r="PI159" s="1"/>
      <c r="PJ159" s="1"/>
      <c r="PK159" s="1"/>
      <c r="PL159" s="1"/>
      <c r="PM159" s="1"/>
      <c r="PN159" s="1"/>
      <c r="PO159" s="1"/>
      <c r="PP159" s="1"/>
      <c r="PQ159" s="1"/>
      <c r="PR159" s="1"/>
      <c r="PS159" s="1"/>
      <c r="PT159" s="1"/>
      <c r="PU159" s="1"/>
      <c r="PV159" s="1"/>
      <c r="PW159" s="1"/>
      <c r="PX159" s="1"/>
      <c r="PY159" s="1"/>
      <c r="PZ159" s="1"/>
      <c r="QA159" s="1"/>
      <c r="QB159" s="1"/>
      <c r="QC159" s="1"/>
      <c r="QD159" s="1"/>
      <c r="QE159" s="1"/>
      <c r="QF159" s="1"/>
      <c r="QG159" s="1"/>
      <c r="QH159" s="1"/>
      <c r="QI159" s="1"/>
      <c r="QJ159" s="1"/>
      <c r="QK159" s="1"/>
      <c r="QL159" s="1"/>
      <c r="QM159" s="1"/>
      <c r="QN159" s="1"/>
      <c r="QO159" s="1"/>
      <c r="QP159" s="1"/>
      <c r="QQ159" s="1"/>
      <c r="QR159" s="1"/>
      <c r="QS159" s="1"/>
      <c r="QT159" s="1"/>
      <c r="QU159" s="1"/>
      <c r="QV159" s="1"/>
      <c r="QW159" s="1"/>
      <c r="QX159" s="1"/>
      <c r="QY159" s="1"/>
      <c r="QZ159" s="1"/>
      <c r="RA159" s="1"/>
      <c r="RB159" s="1"/>
      <c r="RC159" s="1"/>
      <c r="RD159" s="1"/>
      <c r="RE159" s="1"/>
      <c r="RF159" s="1"/>
      <c r="RG159" s="1"/>
      <c r="RH159" s="1"/>
      <c r="RI159" s="1"/>
      <c r="RJ159" s="1"/>
      <c r="RK159" s="1"/>
      <c r="RL159" s="1"/>
      <c r="RM159" s="1"/>
      <c r="RN159" s="1"/>
      <c r="RO159" s="1"/>
      <c r="RP159" s="1"/>
      <c r="RQ159" s="1"/>
      <c r="RR159" s="1"/>
      <c r="RS159" s="1"/>
      <c r="RT159" s="1"/>
      <c r="RU159" s="1"/>
      <c r="RV159" s="1"/>
      <c r="RW159" s="1"/>
      <c r="RX159" s="1"/>
      <c r="RY159" s="1"/>
      <c r="RZ159" s="1"/>
      <c r="SA159" s="1"/>
      <c r="SB159" s="1"/>
      <c r="SC159" s="1"/>
      <c r="SD159" s="1"/>
      <c r="SE159" s="1"/>
      <c r="SF159" s="1"/>
      <c r="SG159" s="1"/>
      <c r="SH159" s="1"/>
      <c r="SI159" s="1"/>
      <c r="SJ159" s="1"/>
      <c r="SK159" s="1"/>
      <c r="SL159" s="1"/>
      <c r="SM159" s="1"/>
      <c r="SN159" s="1"/>
      <c r="SO159" s="1"/>
      <c r="SP159" s="1"/>
      <c r="SQ159" s="1"/>
      <c r="SR159" s="1"/>
      <c r="SS159" s="1"/>
      <c r="ST159" s="1"/>
      <c r="SU159" s="1"/>
      <c r="SV159" s="1"/>
      <c r="SW159" s="1"/>
      <c r="SX159" s="1"/>
      <c r="SY159" s="1"/>
      <c r="SZ159" s="1"/>
      <c r="TA159" s="1"/>
      <c r="TB159" s="1"/>
      <c r="TC159" s="1"/>
      <c r="TD159" s="1"/>
      <c r="TE159" s="1"/>
      <c r="TF159" s="1"/>
      <c r="TG159" s="1"/>
      <c r="TH159" s="1"/>
      <c r="TI159" s="1"/>
      <c r="TJ159" s="1"/>
      <c r="TK159" s="1"/>
      <c r="TL159" s="1"/>
      <c r="TM159" s="1"/>
      <c r="TN159" s="1"/>
      <c r="TO159" s="1"/>
      <c r="TP159" s="1"/>
      <c r="TQ159" s="1"/>
      <c r="TR159" s="1"/>
      <c r="TS159" s="1"/>
      <c r="TT159" s="1"/>
      <c r="TU159" s="1"/>
      <c r="TV159" s="1"/>
      <c r="TW159" s="1"/>
      <c r="TX159" s="1"/>
      <c r="TY159" s="1"/>
      <c r="TZ159" s="1"/>
      <c r="UA159" s="1"/>
      <c r="UB159" s="1"/>
      <c r="UC159" s="1"/>
      <c r="UD159" s="1"/>
      <c r="UE159" s="1"/>
      <c r="UF159" s="1"/>
      <c r="UG159" s="1"/>
      <c r="UH159" s="1"/>
      <c r="UI159" s="1"/>
      <c r="UJ159" s="1"/>
      <c r="UK159" s="1"/>
      <c r="UL159" s="1"/>
      <c r="UM159" s="1"/>
      <c r="UN159" s="1"/>
      <c r="UO159" s="1"/>
      <c r="UP159" s="1"/>
      <c r="UQ159" s="1"/>
      <c r="UR159" s="1"/>
      <c r="US159" s="1"/>
      <c r="UT159" s="1"/>
      <c r="UU159" s="1"/>
      <c r="UV159" s="1"/>
      <c r="UW159" s="1"/>
      <c r="UX159" s="1"/>
      <c r="UY159" s="1"/>
      <c r="UZ159" s="1"/>
      <c r="VA159" s="1"/>
      <c r="VB159" s="1"/>
      <c r="VC159" s="1"/>
      <c r="VD159" s="1"/>
      <c r="VE159" s="1"/>
      <c r="VF159" s="1"/>
      <c r="VG159" s="1"/>
      <c r="VH159" s="1"/>
      <c r="VI159" s="1"/>
      <c r="VJ159" s="1"/>
      <c r="VK159" s="1"/>
      <c r="VL159" s="1"/>
      <c r="VM159" s="1"/>
      <c r="VN159" s="1"/>
      <c r="VO159" s="1"/>
      <c r="VP159" s="1"/>
      <c r="VQ159" s="1"/>
      <c r="VR159" s="1"/>
      <c r="VS159" s="1"/>
      <c r="VT159" s="1"/>
      <c r="VU159" s="1"/>
      <c r="VV159" s="1"/>
      <c r="VW159" s="1"/>
      <c r="VX159" s="1"/>
      <c r="VY159" s="1"/>
      <c r="VZ159" s="1"/>
      <c r="WA159" s="1"/>
      <c r="WB159" s="1"/>
      <c r="WC159" s="1"/>
      <c r="WD159" s="1"/>
      <c r="WE159" s="1"/>
      <c r="WF159" s="1"/>
      <c r="WG159" s="1"/>
      <c r="WH159" s="1"/>
      <c r="WI159" s="1"/>
      <c r="WJ159" s="1"/>
      <c r="WK159" s="1"/>
      <c r="WL159" s="1"/>
      <c r="WM159" s="1"/>
      <c r="WN159" s="1"/>
      <c r="WO159" s="1"/>
      <c r="WP159" s="1"/>
      <c r="WQ159" s="1"/>
      <c r="WR159" s="1"/>
      <c r="WS159" s="1"/>
      <c r="WT159" s="1"/>
      <c r="WU159" s="1"/>
      <c r="WV159" s="1"/>
      <c r="WW159" s="1"/>
      <c r="WX159" s="1"/>
      <c r="WY159" s="1"/>
      <c r="WZ159" s="1"/>
      <c r="XA159" s="1"/>
      <c r="XB159" s="1"/>
      <c r="XC159" s="1"/>
      <c r="XD159" s="1"/>
      <c r="XE159" s="1"/>
      <c r="XF159" s="1"/>
      <c r="XG159" s="1"/>
      <c r="XH159" s="1"/>
      <c r="XI159" s="1"/>
      <c r="XJ159" s="1"/>
      <c r="XK159" s="1"/>
      <c r="XL159" s="1"/>
      <c r="XM159" s="1"/>
      <c r="XN159" s="1"/>
      <c r="XO159" s="1"/>
      <c r="XP159" s="1"/>
      <c r="XQ159" s="1"/>
      <c r="XR159" s="1"/>
      <c r="XS159" s="1"/>
      <c r="XT159" s="1"/>
      <c r="XU159" s="1"/>
      <c r="XV159" s="1"/>
      <c r="XW159" s="1"/>
      <c r="XX159" s="1"/>
      <c r="XY159" s="1"/>
      <c r="XZ159" s="1"/>
      <c r="YA159" s="1"/>
      <c r="YB159" s="1"/>
      <c r="YC159" s="1"/>
      <c r="YD159" s="1"/>
      <c r="YE159" s="1"/>
      <c r="YF159" s="1"/>
      <c r="YG159" s="1"/>
      <c r="YH159" s="1"/>
      <c r="YI159" s="1"/>
      <c r="YJ159" s="1"/>
      <c r="YK159" s="1"/>
      <c r="YL159" s="1"/>
      <c r="YM159" s="1"/>
      <c r="YN159" s="1"/>
      <c r="YO159" s="1"/>
      <c r="YP159" s="1"/>
      <c r="YQ159" s="1"/>
      <c r="YR159" s="1"/>
      <c r="YS159" s="1"/>
      <c r="YT159" s="1"/>
      <c r="YU159" s="1"/>
      <c r="YV159" s="1"/>
      <c r="YW159" s="1"/>
      <c r="YX159" s="1"/>
      <c r="YY159" s="1"/>
      <c r="YZ159" s="1"/>
      <c r="ZA159" s="1"/>
      <c r="ZB159" s="1"/>
      <c r="ZC159" s="1"/>
      <c r="ZD159" s="1"/>
      <c r="ZE159" s="1"/>
      <c r="ZF159" s="1"/>
      <c r="ZG159" s="1"/>
      <c r="ZH159" s="1"/>
      <c r="ZI159" s="1"/>
      <c r="ZJ159" s="1"/>
      <c r="ZK159" s="1"/>
      <c r="ZL159" s="1"/>
      <c r="ZM159" s="1"/>
      <c r="ZN159" s="1"/>
      <c r="ZO159" s="1"/>
      <c r="ZP159" s="1"/>
      <c r="ZQ159" s="1"/>
      <c r="ZR159" s="1"/>
      <c r="ZS159" s="1"/>
      <c r="ZT159" s="1"/>
      <c r="ZU159" s="1"/>
      <c r="ZV159" s="1"/>
      <c r="ZW159" s="1"/>
      <c r="ZX159" s="1"/>
      <c r="ZY159" s="1"/>
      <c r="ZZ159" s="1"/>
      <c r="AAA159" s="1"/>
      <c r="AAB159" s="1"/>
      <c r="AAC159" s="1"/>
      <c r="AAD159" s="1"/>
      <c r="AAE159" s="1"/>
      <c r="AAF159" s="1"/>
      <c r="AAG159" s="1"/>
      <c r="AAH159" s="1"/>
      <c r="AAI159" s="1"/>
      <c r="AAJ159" s="1"/>
      <c r="AAK159" s="1"/>
      <c r="AAL159" s="1"/>
      <c r="AAM159" s="1"/>
      <c r="AAN159" s="1"/>
      <c r="AAO159" s="1"/>
      <c r="AAP159" s="1"/>
      <c r="AAQ159" s="1"/>
      <c r="AAR159" s="1"/>
      <c r="AAS159" s="1"/>
      <c r="AAT159" s="1"/>
      <c r="AAU159" s="1"/>
      <c r="AAV159" s="1"/>
      <c r="AAW159" s="1"/>
      <c r="AAX159" s="1"/>
      <c r="AAY159" s="1"/>
      <c r="AAZ159" s="1"/>
      <c r="ABA159" s="1"/>
      <c r="ABB159" s="1"/>
      <c r="ABC159" s="1"/>
      <c r="ABD159" s="1"/>
      <c r="ABE159" s="1"/>
      <c r="ABF159" s="1"/>
      <c r="ABG159" s="1"/>
      <c r="ABH159" s="1"/>
      <c r="ABI159" s="1"/>
      <c r="ABJ159" s="1"/>
      <c r="ABK159" s="1"/>
      <c r="ABL159" s="1"/>
      <c r="ABM159" s="1"/>
      <c r="ABN159" s="1"/>
      <c r="ABO159" s="1"/>
      <c r="ABP159" s="1"/>
      <c r="ABQ159" s="1"/>
      <c r="ABR159" s="1"/>
      <c r="ABS159" s="1"/>
      <c r="ABT159" s="1"/>
      <c r="ABU159" s="1"/>
      <c r="ABV159" s="1"/>
      <c r="ABW159" s="1"/>
      <c r="ABX159" s="1"/>
      <c r="ABY159" s="1"/>
      <c r="ABZ159" s="1"/>
      <c r="ACA159" s="1"/>
      <c r="ACB159" s="1"/>
      <c r="ACC159" s="1"/>
      <c r="ACD159" s="1"/>
      <c r="ACE159" s="1"/>
      <c r="ACF159" s="1"/>
      <c r="ACG159" s="1"/>
      <c r="ACH159" s="1"/>
      <c r="ACI159" s="1"/>
      <c r="ACJ159" s="1"/>
      <c r="ACK159" s="1"/>
      <c r="ACL159" s="1"/>
      <c r="ACM159" s="1"/>
      <c r="ACN159" s="1"/>
      <c r="ACO159" s="1"/>
      <c r="ACP159" s="1"/>
      <c r="ACQ159" s="1"/>
      <c r="ACR159" s="1"/>
      <c r="ACS159" s="1"/>
      <c r="ACT159" s="1"/>
      <c r="ACU159" s="1"/>
      <c r="ACV159" s="1"/>
      <c r="ACW159" s="1"/>
      <c r="ACX159" s="1"/>
      <c r="ACY159" s="1"/>
      <c r="ACZ159" s="1"/>
      <c r="ADA159" s="1"/>
      <c r="ADB159" s="1"/>
      <c r="ADC159" s="1"/>
      <c r="ADD159" s="1"/>
      <c r="ADE159" s="1"/>
      <c r="ADF159" s="1"/>
      <c r="ADG159" s="1"/>
      <c r="ADH159" s="1"/>
      <c r="ADI159" s="1"/>
      <c r="ADJ159" s="1"/>
      <c r="ADK159" s="1"/>
      <c r="ADL159" s="1"/>
      <c r="ADM159" s="1"/>
      <c r="ADN159" s="1"/>
      <c r="ADO159" s="1"/>
      <c r="ADP159" s="1"/>
      <c r="ADQ159" s="1"/>
      <c r="ADR159" s="1"/>
      <c r="ADS159" s="1"/>
      <c r="ADT159" s="1"/>
      <c r="ADU159" s="1"/>
      <c r="ADV159" s="1"/>
      <c r="ADW159" s="1"/>
      <c r="ADX159" s="1"/>
      <c r="ADY159" s="1"/>
      <c r="ADZ159" s="1"/>
      <c r="AEA159" s="1"/>
      <c r="AEB159" s="1"/>
      <c r="AEC159" s="1"/>
      <c r="AED159" s="1"/>
      <c r="AEE159" s="1"/>
      <c r="AEF159" s="1"/>
      <c r="AEG159" s="1"/>
      <c r="AEH159" s="1"/>
      <c r="AEI159" s="1"/>
      <c r="AEJ159" s="1"/>
      <c r="AEK159" s="1"/>
      <c r="AEL159" s="1"/>
      <c r="AEM159" s="1"/>
      <c r="AEN159" s="1"/>
      <c r="AEO159" s="1"/>
      <c r="AEP159" s="1"/>
      <c r="AEQ159" s="1"/>
      <c r="AER159" s="1"/>
      <c r="AES159" s="1"/>
      <c r="AET159" s="1"/>
      <c r="AEU159" s="1"/>
      <c r="AEV159" s="1"/>
      <c r="AEW159" s="1"/>
      <c r="AEX159" s="1"/>
      <c r="AEY159" s="1"/>
      <c r="AEZ159" s="1"/>
      <c r="AFA159" s="1"/>
      <c r="AFB159" s="1"/>
      <c r="AFC159" s="1"/>
      <c r="AFD159" s="1"/>
      <c r="AFE159" s="1"/>
      <c r="AFF159" s="1"/>
      <c r="AFG159" s="1"/>
      <c r="AFH159" s="1"/>
      <c r="AFI159" s="1"/>
      <c r="AFJ159" s="1"/>
      <c r="AFK159" s="1"/>
      <c r="AFL159" s="1"/>
      <c r="AFM159" s="1"/>
      <c r="AFN159" s="1"/>
      <c r="AFO159" s="1"/>
      <c r="AFP159" s="1"/>
      <c r="AFQ159" s="1"/>
      <c r="AFR159" s="1"/>
      <c r="AFS159" s="1"/>
      <c r="AFT159" s="1"/>
      <c r="AFU159" s="1"/>
      <c r="AFV159" s="1"/>
      <c r="AFW159" s="1"/>
      <c r="AFX159" s="1"/>
      <c r="AFY159" s="1"/>
      <c r="AFZ159" s="1"/>
      <c r="AGA159" s="1"/>
      <c r="AGB159" s="1"/>
      <c r="AGC159" s="1"/>
      <c r="AGD159" s="1"/>
      <c r="AGE159" s="1"/>
      <c r="AGF159" s="1"/>
      <c r="AGG159" s="1"/>
      <c r="AGH159" s="1"/>
      <c r="AGI159" s="1"/>
      <c r="AGJ159" s="1"/>
      <c r="AGK159" s="1"/>
      <c r="AGL159" s="1"/>
      <c r="AGM159" s="1"/>
      <c r="AGN159" s="1"/>
      <c r="AGO159" s="1"/>
      <c r="AGP159" s="1"/>
      <c r="AGQ159" s="1"/>
      <c r="AGR159" s="1"/>
      <c r="AGS159" s="1"/>
      <c r="AGT159" s="1"/>
      <c r="AGU159" s="1"/>
      <c r="AGV159" s="1"/>
      <c r="AGW159" s="1"/>
      <c r="AGX159" s="1"/>
      <c r="AGY159" s="1"/>
      <c r="AGZ159" s="1"/>
      <c r="AHA159" s="1"/>
      <c r="AHB159" s="1"/>
      <c r="AHC159" s="1"/>
      <c r="AHD159" s="1"/>
      <c r="AHE159" s="1"/>
      <c r="AHF159" s="1"/>
      <c r="AHG159" s="1"/>
      <c r="AHH159" s="1"/>
      <c r="AHI159" s="1"/>
      <c r="AHJ159" s="1"/>
      <c r="AHK159" s="1"/>
      <c r="AHL159" s="1"/>
      <c r="AHM159" s="1"/>
      <c r="AHN159" s="1"/>
      <c r="AHO159" s="1"/>
      <c r="AHP159" s="1"/>
      <c r="AHQ159" s="1"/>
      <c r="AHR159" s="1"/>
      <c r="AHS159" s="1"/>
      <c r="AHT159" s="1"/>
      <c r="AHU159" s="1"/>
      <c r="AHV159" s="1"/>
      <c r="AHW159" s="1"/>
      <c r="AHX159" s="1"/>
      <c r="AHY159" s="1"/>
      <c r="AHZ159" s="1"/>
      <c r="AIA159" s="1"/>
      <c r="AIB159" s="1"/>
      <c r="AIC159" s="1"/>
      <c r="AID159" s="1"/>
      <c r="AIE159" s="1"/>
      <c r="AIF159" s="1"/>
      <c r="AIG159" s="1"/>
      <c r="AIH159" s="1"/>
      <c r="AII159" s="1"/>
      <c r="AIJ159" s="1"/>
      <c r="AIK159" s="1"/>
      <c r="AIL159" s="1"/>
      <c r="AIM159" s="1"/>
      <c r="AIN159" s="1"/>
      <c r="AIO159" s="1"/>
      <c r="AIP159" s="1"/>
      <c r="AIQ159" s="1"/>
      <c r="AIR159" s="1"/>
      <c r="AIS159" s="1"/>
      <c r="AIT159" s="1"/>
      <c r="AIU159" s="1"/>
      <c r="AIV159" s="1"/>
      <c r="AIW159" s="1"/>
      <c r="AIX159" s="1"/>
      <c r="AIY159" s="1"/>
      <c r="AIZ159" s="1"/>
      <c r="AJA159" s="1"/>
      <c r="AJB159" s="1"/>
      <c r="AJC159" s="1"/>
      <c r="AJD159" s="1"/>
      <c r="AJE159" s="1"/>
      <c r="AJF159" s="1"/>
      <c r="AJG159" s="1"/>
      <c r="AJH159" s="1"/>
      <c r="AJI159" s="1"/>
      <c r="AJJ159" s="1"/>
      <c r="AJK159" s="1"/>
      <c r="AJL159" s="1"/>
      <c r="AJM159" s="1"/>
      <c r="AJN159" s="1"/>
      <c r="AJO159" s="1"/>
      <c r="AJP159" s="1"/>
      <c r="AJQ159" s="1"/>
      <c r="AJR159" s="1"/>
      <c r="AJS159" s="1"/>
      <c r="AJT159" s="1"/>
      <c r="AJU159" s="1"/>
      <c r="AJV159" s="1"/>
      <c r="AJW159" s="1"/>
      <c r="AJX159" s="1"/>
      <c r="AJY159" s="1"/>
      <c r="AJZ159" s="1"/>
      <c r="AKA159" s="1"/>
      <c r="AKB159" s="1"/>
      <c r="AKC159" s="1"/>
      <c r="AKD159" s="1"/>
      <c r="AKE159" s="1"/>
      <c r="AKF159" s="1"/>
      <c r="AKG159" s="1"/>
      <c r="AKH159" s="1"/>
      <c r="AKI159" s="1"/>
      <c r="AKJ159" s="1"/>
      <c r="AKK159" s="1"/>
      <c r="AKL159" s="1"/>
      <c r="AKM159" s="1"/>
      <c r="AKN159" s="1"/>
      <c r="AKO159" s="1"/>
      <c r="AKP159" s="1"/>
      <c r="AKQ159" s="1"/>
      <c r="AKR159" s="1"/>
      <c r="AKS159" s="1"/>
      <c r="AKT159" s="1"/>
      <c r="AKU159" s="1"/>
      <c r="AKV159" s="1"/>
      <c r="AKW159" s="1"/>
      <c r="AKX159" s="1"/>
      <c r="AKY159" s="1"/>
      <c r="AKZ159" s="1"/>
      <c r="ALA159" s="1"/>
      <c r="ALB159" s="1"/>
      <c r="ALC159" s="1"/>
      <c r="ALD159" s="1"/>
      <c r="ALE159" s="1"/>
      <c r="ALF159" s="1"/>
      <c r="ALG159" s="1"/>
      <c r="ALH159" s="1"/>
      <c r="ALI159" s="1"/>
      <c r="ALJ159" s="1"/>
      <c r="ALK159" s="1"/>
      <c r="ALL159" s="1"/>
      <c r="ALM159" s="1"/>
      <c r="ALN159" s="1"/>
      <c r="ALO159" s="1"/>
      <c r="ALP159" s="1"/>
      <c r="ALQ159" s="1"/>
      <c r="ALR159" s="1"/>
      <c r="ALS159" s="1"/>
      <c r="ALT159" s="1"/>
      <c r="ALU159" s="1"/>
      <c r="ALV159"/>
      <c r="ALW159"/>
      <c r="ALX159"/>
    </row>
    <row r="160" spans="1:1012" ht="18">
      <c r="A160" s="112" t="str">
        <f>DataBase!B156</f>
        <v>Dreissena polymorpha</v>
      </c>
      <c r="B160" s="112" t="str">
        <f>DataBase!C156</f>
        <v>LDH</v>
      </c>
      <c r="C160" s="112" t="str">
        <f>DataBase!D156</f>
        <v>Continental</v>
      </c>
      <c r="D160" s="112" t="str">
        <f>DataBase!E156</f>
        <v>O. Debourges-Geffard</v>
      </c>
      <c r="E160" s="112" t="str">
        <f>DataBase!F156</f>
        <v>SEBIO</v>
      </c>
      <c r="F160" s="20" t="str">
        <f t="shared" si="6"/>
        <v>Dreissena polymorpha LDH</v>
      </c>
      <c r="G160" s="20">
        <f>_xlfn.RANK.EQ(H160,$H$9:$H$997,0)+COUNTIF(H$8:H159,H160)</f>
        <v>19</v>
      </c>
      <c r="H160" s="20">
        <f t="shared" si="7"/>
        <v>340</v>
      </c>
      <c r="I160" s="19">
        <f>INDEX(Ponderation!$W:$AA,MATCH(Analyse!I$8,Ponderation!$W:$W,0),MATCH(Analyse!$B$5,Ponderation!$W$2:$AA$2,0))*INDEX(DataBase!$1:$1048576,MATCH(Analyse!$F160,DataBase!$G:$G,0),MATCH(Analyse!I$8,DataBase!$4:$4,0))</f>
        <v>0</v>
      </c>
      <c r="J160" s="19">
        <f>INDEX(Ponderation!$W:$AA,MATCH(Analyse!J$8,Ponderation!$W:$W,0),MATCH(Analyse!$B$5,Ponderation!$W$2:$AA$2,0))*INDEX(DataBase!$1:$1048576,MATCH(Analyse!$F160,DataBase!$G:$G,0),MATCH(Analyse!J$8,DataBase!$4:$4,0))</f>
        <v>0</v>
      </c>
      <c r="K160" s="19">
        <f>INDEX(Ponderation!$W:$AA,MATCH(Analyse!K$8,Ponderation!$W:$W,0),MATCH(Analyse!$B$5,Ponderation!$W$2:$AA$2,0))*INDEX(DataBase!$1:$1048576,MATCH(Analyse!$F160,DataBase!$G:$G,0),MATCH(Analyse!K$8,DataBase!$4:$4,0))</f>
        <v>10</v>
      </c>
      <c r="L160" s="19">
        <f>INDEX(Ponderation!$W:$AA,MATCH(Analyse!L$8,Ponderation!$W:$W,0),MATCH(Analyse!$B$5,Ponderation!$W$2:$AA$2,0))*INDEX(DataBase!$1:$1048576,MATCH(Analyse!$F160,DataBase!$G:$G,0),MATCH(Analyse!L$8,DataBase!$4:$4,0))</f>
        <v>0</v>
      </c>
      <c r="M160" s="19">
        <f>INDEX(Ponderation!$W:$AA,MATCH(Analyse!M$8,Ponderation!$W:$W,0),MATCH(Analyse!$B$5,Ponderation!$W$2:$AA$2,0))*INDEX(DataBase!$1:$1048576,MATCH(Analyse!$F160,DataBase!$G:$G,0),MATCH(Analyse!M$8,DataBase!$4:$4,0))</f>
        <v>0</v>
      </c>
      <c r="N160" s="19">
        <f>INDEX(Ponderation!$W:$AA,MATCH(Analyse!N$8,Ponderation!$W:$W,0),MATCH(Analyse!$B$5,Ponderation!$W$2:$AA$2,0))*INDEX(DataBase!$1:$1048576,MATCH(Analyse!$F160,DataBase!$G:$G,0),MATCH(Analyse!N$8,DataBase!$4:$4,0))</f>
        <v>10</v>
      </c>
      <c r="O160" s="19">
        <f>INDEX(Ponderation!$W:$AA,MATCH(Analyse!O$8,Ponderation!$W:$W,0),MATCH(Analyse!$B$5,Ponderation!$W$2:$AA$2,0))*INDEX(DataBase!$1:$1048576,MATCH(Analyse!$F160,DataBase!$G:$G,0),MATCH(Analyse!O$8,DataBase!$4:$4,0))</f>
        <v>0</v>
      </c>
      <c r="P160" s="19">
        <f>INDEX(Ponderation!$W:$AA,MATCH(Analyse!P$8,Ponderation!$W:$W,0),MATCH(Analyse!$B$5,Ponderation!$W$2:$AA$2,0))*INDEX(DataBase!$1:$1048576,MATCH(Analyse!$F160,DataBase!$G:$G,0),MATCH(Analyse!P$8,DataBase!$4:$4,0))</f>
        <v>20</v>
      </c>
      <c r="Q160" s="19">
        <f>INDEX(Ponderation!$W:$AA,MATCH(Analyse!Q$8,Ponderation!$W:$W,0),MATCH(Analyse!$B$5,Ponderation!$W$2:$AA$2,0))*INDEX(DataBase!$1:$1048576,MATCH(Analyse!$F160,DataBase!$G:$G,0),MATCH(Analyse!Q$8,DataBase!$4:$4,0))</f>
        <v>0</v>
      </c>
      <c r="R160" s="19">
        <f>INDEX(Ponderation!$W:$AA,MATCH(Analyse!R$8,Ponderation!$W:$W,0),MATCH(Analyse!$B$5,Ponderation!$W$2:$AA$2,0))*INDEX(DataBase!$1:$1048576,MATCH(Analyse!$F160,DataBase!$G:$G,0),MATCH(Analyse!R$8,DataBase!$4:$4,0))</f>
        <v>30</v>
      </c>
      <c r="S160" s="19">
        <f>INDEX(Ponderation!$W:$AA,MATCH(Analyse!S$8,Ponderation!$W:$W,0),MATCH(Analyse!$B$5,Ponderation!$W$2:$AA$2,0))*INDEX(DataBase!$1:$1048576,MATCH(Analyse!$F160,DataBase!$G:$G,0),MATCH(Analyse!S$8,DataBase!$4:$4,0))</f>
        <v>0</v>
      </c>
      <c r="T160" s="19">
        <f>INDEX(Ponderation!$W:$AA,MATCH(Analyse!T$8,Ponderation!$W:$W,0),MATCH(Analyse!$B$5,Ponderation!$W$2:$AA$2,0))*INDEX(DataBase!$1:$1048576,MATCH(Analyse!$F160,DataBase!$G:$G,0),MATCH(Analyse!T$8,DataBase!$4:$4,0))</f>
        <v>0</v>
      </c>
      <c r="U160" s="19">
        <f>INDEX(Ponderation!$W:$AA,MATCH(Analyse!U$8,Ponderation!$W:$W,0),MATCH(Analyse!$B$5,Ponderation!$W$2:$AA$2,0))*INDEX(DataBase!$1:$1048576,MATCH(Analyse!$F160,DataBase!$G:$G,0),MATCH(Analyse!U$8,DataBase!$4:$4,0))</f>
        <v>0</v>
      </c>
      <c r="V160" s="19">
        <f>INDEX(Ponderation!$W:$AA,MATCH(Analyse!V$8,Ponderation!$W:$W,0),MATCH(Analyse!$B$5,Ponderation!$W$2:$AA$2,0))*INDEX(DataBase!$1:$1048576,MATCH(Analyse!$F160,DataBase!$G:$G,0),MATCH(Analyse!V$8,DataBase!$4:$4,0))</f>
        <v>20</v>
      </c>
      <c r="W160" s="19">
        <f>INDEX(Ponderation!$W:$AA,MATCH(Analyse!W$8,Ponderation!$W:$W,0),MATCH(Analyse!$B$5,Ponderation!$W$2:$AA$2,0))*INDEX(DataBase!$1:$1048576,MATCH(Analyse!$F160,DataBase!$G:$G,0),MATCH(Analyse!W$8,DataBase!$4:$4,0))</f>
        <v>0</v>
      </c>
      <c r="X160" s="19">
        <f>INDEX(Ponderation!$W:$AA,MATCH(Analyse!X$8,Ponderation!$W:$W,0),MATCH(Analyse!$B$5,Ponderation!$W$2:$AA$2,0))*INDEX(DataBase!$1:$1048576,MATCH(Analyse!$F160,DataBase!$G:$G,0),MATCH(Analyse!X$8,DataBase!$4:$4,0))</f>
        <v>10</v>
      </c>
      <c r="Y160" s="19">
        <f>INDEX(Ponderation!$W:$AA,MATCH(Analyse!Y$8,Ponderation!$W:$W,0),MATCH(Analyse!$B$5,Ponderation!$W$2:$AA$2,0))*INDEX(DataBase!$1:$1048576,MATCH(Analyse!$F160,DataBase!$G:$G,0),MATCH(Analyse!Y$8,DataBase!$4:$4,0))</f>
        <v>10</v>
      </c>
      <c r="Z160" s="19">
        <f>INDEX(Ponderation!$W:$AA,MATCH(Analyse!Z$8,Ponderation!$W:$W,0),MATCH(Analyse!$B$5,Ponderation!$W$2:$AA$2,0))*INDEX(DataBase!$1:$1048576,MATCH(Analyse!$F160,DataBase!$G:$G,0),MATCH(Analyse!Z$8,DataBase!$4:$4,0))</f>
        <v>10</v>
      </c>
      <c r="AA160" s="19">
        <f>INDEX(Ponderation!$W:$AA,MATCH(Analyse!AA$8,Ponderation!$W:$W,0),MATCH(Analyse!$B$5,Ponderation!$W$2:$AA$2,0))*INDEX(DataBase!$1:$1048576,MATCH(Analyse!$F160,DataBase!$G:$G,0),MATCH(Analyse!AA$8,DataBase!$4:$4,0))</f>
        <v>0</v>
      </c>
      <c r="AB160" s="19">
        <f>INDEX(Ponderation!$W:$AA,MATCH(Analyse!AB$8,Ponderation!$W:$W,0),MATCH(Analyse!$B$5,Ponderation!$W$2:$AA$2,0))*INDEX(DataBase!$1:$1048576,MATCH(Analyse!$F160,DataBase!$G:$G,0),MATCH(Analyse!AB$8,DataBase!$4:$4,0))</f>
        <v>0</v>
      </c>
      <c r="AC160" s="19">
        <f>INDEX(Ponderation!$W:$AA,MATCH(Analyse!AC$8,Ponderation!$W:$W,0),MATCH(Analyse!$B$5,Ponderation!$W$2:$AA$2,0))*INDEX(DataBase!$1:$1048576,MATCH(Analyse!$F160,DataBase!$G:$G,0),MATCH(Analyse!AC$8,DataBase!$4:$4,0))</f>
        <v>0</v>
      </c>
      <c r="AD160" s="19">
        <f>INDEX(Ponderation!$W:$AA,MATCH(Analyse!AD$8,Ponderation!$W:$W,0),MATCH(Analyse!$B$5,Ponderation!$W$2:$AA$2,0))*INDEX(DataBase!$1:$1048576,MATCH(Analyse!$F160,DataBase!$G:$G,0),MATCH(Analyse!AD$8,DataBase!$4:$4,0))</f>
        <v>30</v>
      </c>
      <c r="AE160" s="19">
        <f>INDEX(Ponderation!$W:$AA,MATCH(Analyse!AE$8,Ponderation!$W:$W,0),MATCH(Analyse!$B$5,Ponderation!$W$2:$AA$2,0))*INDEX(DataBase!$1:$1048576,MATCH(Analyse!$F160,DataBase!$G:$G,0),MATCH(Analyse!AE$8,DataBase!$4:$4,0))</f>
        <v>30</v>
      </c>
      <c r="AF160" s="19">
        <f>INDEX(Ponderation!$W:$AA,MATCH(Analyse!AF$8,Ponderation!$W:$W,0),MATCH(Analyse!$B$5,Ponderation!$W$2:$AA$2,0))*INDEX(DataBase!$1:$1048576,MATCH(Analyse!$F160,DataBase!$G:$G,0),MATCH(Analyse!AF$8,DataBase!$4:$4,0))</f>
        <v>30</v>
      </c>
      <c r="AG160" s="19">
        <f>INDEX(Ponderation!$W:$AA,MATCH(Analyse!AG$8,Ponderation!$W:$W,0),MATCH(Analyse!$B$5,Ponderation!$W$2:$AA$2,0))*INDEX(DataBase!$1:$1048576,MATCH(Analyse!$F160,DataBase!$G:$G,0),MATCH(Analyse!AG$8,DataBase!$4:$4,0))</f>
        <v>10</v>
      </c>
      <c r="AH160" s="19">
        <f>INDEX(Ponderation!$W:$AA,MATCH(Analyse!AH$8,Ponderation!$W:$W,0),MATCH(Analyse!$B$5,Ponderation!$W$2:$AA$2,0))*INDEX(DataBase!$1:$1048576,MATCH(Analyse!$F160,DataBase!$G:$G,0),MATCH(Analyse!AH$8,DataBase!$4:$4,0))</f>
        <v>30</v>
      </c>
      <c r="AI160" s="19">
        <f>INDEX(Ponderation!$W:$AA,MATCH(Analyse!AI$8,Ponderation!$W:$W,0),MATCH(Analyse!$B$5,Ponderation!$W$2:$AA$2,0))*INDEX(DataBase!$1:$1048576,MATCH(Analyse!$F160,DataBase!$G:$G,0),MATCH(Analyse!AI$8,DataBase!$4:$4,0))</f>
        <v>0</v>
      </c>
      <c r="AJ160" s="19">
        <f>INDEX(Ponderation!$W:$AA,MATCH(Analyse!AJ$8,Ponderation!$W:$W,0),MATCH(Analyse!$B$5,Ponderation!$W$2:$AA$2,0))*INDEX(DataBase!$1:$1048576,MATCH(Analyse!$F160,DataBase!$G:$G,0),MATCH(Analyse!AJ$8,DataBase!$4:$4,0))</f>
        <v>0</v>
      </c>
      <c r="AK160" s="19">
        <f>INDEX(Ponderation!$W:$AA,MATCH(Analyse!AK$8,Ponderation!$W:$W,0),MATCH(Analyse!$B$5,Ponderation!$W$2:$AA$2,0))*INDEX(DataBase!$1:$1048576,MATCH(Analyse!$F160,DataBase!$G:$G,0),MATCH(Analyse!AK$8,DataBase!$4:$4,0))</f>
        <v>30</v>
      </c>
      <c r="AL160" s="19">
        <f>INDEX(Ponderation!$W:$AA,MATCH(Analyse!AL$8,Ponderation!$W:$W,0),MATCH(Analyse!$B$5,Ponderation!$W$2:$AA$2,0))*INDEX(DataBase!$1:$1048576,MATCH(Analyse!$F160,DataBase!$G:$G,0),MATCH(Analyse!AL$8,DataBase!$4:$4,0))</f>
        <v>30</v>
      </c>
      <c r="AM160" s="19">
        <f>INDEX(Ponderation!$W:$AA,MATCH(Analyse!AM$8,Ponderation!$W:$W,0),MATCH(Analyse!$B$5,Ponderation!$W$2:$AA$2,0))*INDEX(DataBase!$1:$1048576,MATCH(Analyse!$F160,DataBase!$G:$G,0),MATCH(Analyse!AM$8,DataBase!$4:$4,0))</f>
        <v>0</v>
      </c>
      <c r="AN160" s="19">
        <f>INDEX(Ponderation!$W:$AA,MATCH(Analyse!AN$8,Ponderation!$W:$W,0),MATCH(Analyse!$B$5,Ponderation!$W$2:$AA$2,0))*INDEX(DataBase!$1:$1048576,MATCH(Analyse!$F160,DataBase!$G:$G,0),MATCH(Analyse!AN$8,DataBase!$4:$4,0))</f>
        <v>0</v>
      </c>
      <c r="AO160" s="19">
        <f>INDEX(Ponderation!$W:$AA,MATCH(Analyse!AO$8,Ponderation!$W:$W,0),MATCH(Analyse!$B$5,Ponderation!$W$2:$AA$2,0))*INDEX(DataBase!$1:$1048576,MATCH(Analyse!$F160,DataBase!$G:$G,0),MATCH(Analyse!AO$8,DataBase!$4:$4,0))</f>
        <v>30</v>
      </c>
      <c r="AP160" s="19">
        <f>INDEX(Ponderation!$W:$AA,MATCH(Analyse!AP$8,Ponderation!$W:$W,0),MATCH(Analyse!$B$5,Ponderation!$W$2:$AA$2,0))*INDEX(DataBase!$1:$1048576,MATCH(Analyse!$F160,DataBase!$G:$G,0),MATCH(Analyse!AP$8,DataBase!$4:$4,0))</f>
        <v>0</v>
      </c>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c r="JL160" s="1"/>
      <c r="JM160" s="1"/>
      <c r="JN160" s="1"/>
      <c r="JO160" s="1"/>
      <c r="JP160" s="1"/>
      <c r="JQ160" s="1"/>
      <c r="JR160" s="1"/>
      <c r="JS160" s="1"/>
      <c r="JT160" s="1"/>
      <c r="JU160" s="1"/>
      <c r="JV160" s="1"/>
      <c r="JW160" s="1"/>
      <c r="JX160" s="1"/>
      <c r="JY160" s="1"/>
      <c r="JZ160" s="1"/>
      <c r="KA160" s="1"/>
      <c r="KB160" s="1"/>
      <c r="KC160" s="1"/>
      <c r="KD160" s="1"/>
      <c r="KE160" s="1"/>
      <c r="KF160" s="1"/>
      <c r="KG160" s="1"/>
      <c r="KH160" s="1"/>
      <c r="KI160" s="1"/>
      <c r="KJ160" s="1"/>
      <c r="KK160" s="1"/>
      <c r="KL160" s="1"/>
      <c r="KM160" s="1"/>
      <c r="KN160" s="1"/>
      <c r="KO160" s="1"/>
      <c r="KP160" s="1"/>
      <c r="KQ160" s="1"/>
      <c r="KR160" s="1"/>
      <c r="KS160" s="1"/>
      <c r="KT160" s="1"/>
      <c r="KU160" s="1"/>
      <c r="KV160" s="1"/>
      <c r="KW160" s="1"/>
      <c r="KX160" s="1"/>
      <c r="KY160" s="1"/>
      <c r="KZ160" s="1"/>
      <c r="LA160" s="1"/>
      <c r="LB160" s="1"/>
      <c r="LC160" s="1"/>
      <c r="LD160" s="1"/>
      <c r="LE160" s="1"/>
      <c r="LF160" s="1"/>
      <c r="LG160" s="1"/>
      <c r="LH160" s="1"/>
      <c r="LI160" s="1"/>
      <c r="LJ160" s="1"/>
      <c r="LK160" s="1"/>
      <c r="LL160" s="1"/>
      <c r="LM160" s="1"/>
      <c r="LN160" s="1"/>
      <c r="LO160" s="1"/>
      <c r="LP160" s="1"/>
      <c r="LQ160" s="1"/>
      <c r="LR160" s="1"/>
      <c r="LS160" s="1"/>
      <c r="LT160" s="1"/>
      <c r="LU160" s="1"/>
      <c r="LV160" s="1"/>
      <c r="LW160" s="1"/>
      <c r="LX160" s="1"/>
      <c r="LY160" s="1"/>
      <c r="LZ160" s="1"/>
      <c r="MA160" s="1"/>
      <c r="MB160" s="1"/>
      <c r="MC160" s="1"/>
      <c r="MD160" s="1"/>
      <c r="ME160" s="1"/>
      <c r="MF160" s="1"/>
      <c r="MG160" s="1"/>
      <c r="MH160" s="1"/>
      <c r="MI160" s="1"/>
      <c r="MJ160" s="1"/>
      <c r="MK160" s="1"/>
      <c r="ML160" s="1"/>
      <c r="MM160" s="1"/>
      <c r="MN160" s="1"/>
      <c r="MO160" s="1"/>
      <c r="MP160" s="1"/>
      <c r="MQ160" s="1"/>
      <c r="MR160" s="1"/>
      <c r="MS160" s="1"/>
      <c r="MT160" s="1"/>
      <c r="MU160" s="1"/>
      <c r="MV160" s="1"/>
      <c r="MW160" s="1"/>
      <c r="MX160" s="1"/>
      <c r="MY160" s="1"/>
      <c r="MZ160" s="1"/>
      <c r="NA160" s="1"/>
      <c r="NB160" s="1"/>
      <c r="NC160" s="1"/>
      <c r="ND160" s="1"/>
      <c r="NE160" s="1"/>
      <c r="NF160" s="1"/>
      <c r="NG160" s="1"/>
      <c r="NH160" s="1"/>
      <c r="NI160" s="1"/>
      <c r="NJ160" s="1"/>
      <c r="NK160" s="1"/>
      <c r="NL160" s="1"/>
      <c r="NM160" s="1"/>
      <c r="NN160" s="1"/>
      <c r="NO160" s="1"/>
      <c r="NP160" s="1"/>
      <c r="NQ160" s="1"/>
      <c r="NR160" s="1"/>
      <c r="NS160" s="1"/>
      <c r="NT160" s="1"/>
      <c r="NU160" s="1"/>
      <c r="NV160" s="1"/>
      <c r="NW160" s="1"/>
      <c r="NX160" s="1"/>
      <c r="NY160" s="1"/>
      <c r="NZ160" s="1"/>
      <c r="OA160" s="1"/>
      <c r="OB160" s="1"/>
      <c r="OC160" s="1"/>
      <c r="OD160" s="1"/>
      <c r="OE160" s="1"/>
      <c r="OF160" s="1"/>
      <c r="OG160" s="1"/>
      <c r="OH160" s="1"/>
      <c r="OI160" s="1"/>
      <c r="OJ160" s="1"/>
      <c r="OK160" s="1"/>
      <c r="OL160" s="1"/>
      <c r="OM160" s="1"/>
      <c r="ON160" s="1"/>
      <c r="OO160" s="1"/>
      <c r="OP160" s="1"/>
      <c r="OQ160" s="1"/>
      <c r="OR160" s="1"/>
      <c r="OS160" s="1"/>
      <c r="OT160" s="1"/>
      <c r="OU160" s="1"/>
      <c r="OV160" s="1"/>
      <c r="OW160" s="1"/>
      <c r="OX160" s="1"/>
      <c r="OY160" s="1"/>
      <c r="OZ160" s="1"/>
      <c r="PA160" s="1"/>
      <c r="PB160" s="1"/>
      <c r="PC160" s="1"/>
      <c r="PD160" s="1"/>
      <c r="PE160" s="1"/>
      <c r="PF160" s="1"/>
      <c r="PG160" s="1"/>
      <c r="PH160" s="1"/>
      <c r="PI160" s="1"/>
      <c r="PJ160" s="1"/>
      <c r="PK160" s="1"/>
      <c r="PL160" s="1"/>
      <c r="PM160" s="1"/>
      <c r="PN160" s="1"/>
      <c r="PO160" s="1"/>
      <c r="PP160" s="1"/>
      <c r="PQ160" s="1"/>
      <c r="PR160" s="1"/>
      <c r="PS160" s="1"/>
      <c r="PT160" s="1"/>
      <c r="PU160" s="1"/>
      <c r="PV160" s="1"/>
      <c r="PW160" s="1"/>
      <c r="PX160" s="1"/>
      <c r="PY160" s="1"/>
      <c r="PZ160" s="1"/>
      <c r="QA160" s="1"/>
      <c r="QB160" s="1"/>
      <c r="QC160" s="1"/>
      <c r="QD160" s="1"/>
      <c r="QE160" s="1"/>
      <c r="QF160" s="1"/>
      <c r="QG160" s="1"/>
      <c r="QH160" s="1"/>
      <c r="QI160" s="1"/>
      <c r="QJ160" s="1"/>
      <c r="QK160" s="1"/>
      <c r="QL160" s="1"/>
      <c r="QM160" s="1"/>
      <c r="QN160" s="1"/>
      <c r="QO160" s="1"/>
      <c r="QP160" s="1"/>
      <c r="QQ160" s="1"/>
      <c r="QR160" s="1"/>
      <c r="QS160" s="1"/>
      <c r="QT160" s="1"/>
      <c r="QU160" s="1"/>
      <c r="QV160" s="1"/>
      <c r="QW160" s="1"/>
      <c r="QX160" s="1"/>
      <c r="QY160" s="1"/>
      <c r="QZ160" s="1"/>
      <c r="RA160" s="1"/>
      <c r="RB160" s="1"/>
      <c r="RC160" s="1"/>
      <c r="RD160" s="1"/>
      <c r="RE160" s="1"/>
      <c r="RF160" s="1"/>
      <c r="RG160" s="1"/>
      <c r="RH160" s="1"/>
      <c r="RI160" s="1"/>
      <c r="RJ160" s="1"/>
      <c r="RK160" s="1"/>
      <c r="RL160" s="1"/>
      <c r="RM160" s="1"/>
      <c r="RN160" s="1"/>
      <c r="RO160" s="1"/>
      <c r="RP160" s="1"/>
      <c r="RQ160" s="1"/>
      <c r="RR160" s="1"/>
      <c r="RS160" s="1"/>
      <c r="RT160" s="1"/>
      <c r="RU160" s="1"/>
      <c r="RV160" s="1"/>
      <c r="RW160" s="1"/>
      <c r="RX160" s="1"/>
      <c r="RY160" s="1"/>
      <c r="RZ160" s="1"/>
      <c r="SA160" s="1"/>
      <c r="SB160" s="1"/>
      <c r="SC160" s="1"/>
      <c r="SD160" s="1"/>
      <c r="SE160" s="1"/>
      <c r="SF160" s="1"/>
      <c r="SG160" s="1"/>
      <c r="SH160" s="1"/>
      <c r="SI160" s="1"/>
      <c r="SJ160" s="1"/>
      <c r="SK160" s="1"/>
      <c r="SL160" s="1"/>
      <c r="SM160" s="1"/>
      <c r="SN160" s="1"/>
      <c r="SO160" s="1"/>
      <c r="SP160" s="1"/>
      <c r="SQ160" s="1"/>
      <c r="SR160" s="1"/>
      <c r="SS160" s="1"/>
      <c r="ST160" s="1"/>
      <c r="SU160" s="1"/>
      <c r="SV160" s="1"/>
      <c r="SW160" s="1"/>
      <c r="SX160" s="1"/>
      <c r="SY160" s="1"/>
      <c r="SZ160" s="1"/>
      <c r="TA160" s="1"/>
      <c r="TB160" s="1"/>
      <c r="TC160" s="1"/>
      <c r="TD160" s="1"/>
      <c r="TE160" s="1"/>
      <c r="TF160" s="1"/>
      <c r="TG160" s="1"/>
      <c r="TH160" s="1"/>
      <c r="TI160" s="1"/>
      <c r="TJ160" s="1"/>
      <c r="TK160" s="1"/>
      <c r="TL160" s="1"/>
      <c r="TM160" s="1"/>
      <c r="TN160" s="1"/>
      <c r="TO160" s="1"/>
      <c r="TP160" s="1"/>
      <c r="TQ160" s="1"/>
      <c r="TR160" s="1"/>
      <c r="TS160" s="1"/>
      <c r="TT160" s="1"/>
      <c r="TU160" s="1"/>
      <c r="TV160" s="1"/>
      <c r="TW160" s="1"/>
      <c r="TX160" s="1"/>
      <c r="TY160" s="1"/>
      <c r="TZ160" s="1"/>
      <c r="UA160" s="1"/>
      <c r="UB160" s="1"/>
      <c r="UC160" s="1"/>
      <c r="UD160" s="1"/>
      <c r="UE160" s="1"/>
      <c r="UF160" s="1"/>
      <c r="UG160" s="1"/>
      <c r="UH160" s="1"/>
      <c r="UI160" s="1"/>
      <c r="UJ160" s="1"/>
      <c r="UK160" s="1"/>
      <c r="UL160" s="1"/>
      <c r="UM160" s="1"/>
      <c r="UN160" s="1"/>
      <c r="UO160" s="1"/>
      <c r="UP160" s="1"/>
      <c r="UQ160" s="1"/>
      <c r="UR160" s="1"/>
      <c r="US160" s="1"/>
      <c r="UT160" s="1"/>
      <c r="UU160" s="1"/>
      <c r="UV160" s="1"/>
      <c r="UW160" s="1"/>
      <c r="UX160" s="1"/>
      <c r="UY160" s="1"/>
      <c r="UZ160" s="1"/>
      <c r="VA160" s="1"/>
      <c r="VB160" s="1"/>
      <c r="VC160" s="1"/>
      <c r="VD160" s="1"/>
      <c r="VE160" s="1"/>
      <c r="VF160" s="1"/>
      <c r="VG160" s="1"/>
      <c r="VH160" s="1"/>
      <c r="VI160" s="1"/>
      <c r="VJ160" s="1"/>
      <c r="VK160" s="1"/>
      <c r="VL160" s="1"/>
      <c r="VM160" s="1"/>
      <c r="VN160" s="1"/>
      <c r="VO160" s="1"/>
      <c r="VP160" s="1"/>
      <c r="VQ160" s="1"/>
      <c r="VR160" s="1"/>
      <c r="VS160" s="1"/>
      <c r="VT160" s="1"/>
      <c r="VU160" s="1"/>
      <c r="VV160" s="1"/>
      <c r="VW160" s="1"/>
      <c r="VX160" s="1"/>
      <c r="VY160" s="1"/>
      <c r="VZ160" s="1"/>
      <c r="WA160" s="1"/>
      <c r="WB160" s="1"/>
      <c r="WC160" s="1"/>
      <c r="WD160" s="1"/>
      <c r="WE160" s="1"/>
      <c r="WF160" s="1"/>
      <c r="WG160" s="1"/>
      <c r="WH160" s="1"/>
      <c r="WI160" s="1"/>
      <c r="WJ160" s="1"/>
      <c r="WK160" s="1"/>
      <c r="WL160" s="1"/>
      <c r="WM160" s="1"/>
      <c r="WN160" s="1"/>
      <c r="WO160" s="1"/>
      <c r="WP160" s="1"/>
      <c r="WQ160" s="1"/>
      <c r="WR160" s="1"/>
      <c r="WS160" s="1"/>
      <c r="WT160" s="1"/>
      <c r="WU160" s="1"/>
      <c r="WV160" s="1"/>
      <c r="WW160" s="1"/>
      <c r="WX160" s="1"/>
      <c r="WY160" s="1"/>
      <c r="WZ160" s="1"/>
      <c r="XA160" s="1"/>
      <c r="XB160" s="1"/>
      <c r="XC160" s="1"/>
      <c r="XD160" s="1"/>
      <c r="XE160" s="1"/>
      <c r="XF160" s="1"/>
      <c r="XG160" s="1"/>
      <c r="XH160" s="1"/>
      <c r="XI160" s="1"/>
      <c r="XJ160" s="1"/>
      <c r="XK160" s="1"/>
      <c r="XL160" s="1"/>
      <c r="XM160" s="1"/>
      <c r="XN160" s="1"/>
      <c r="XO160" s="1"/>
      <c r="XP160" s="1"/>
      <c r="XQ160" s="1"/>
      <c r="XR160" s="1"/>
      <c r="XS160" s="1"/>
      <c r="XT160" s="1"/>
      <c r="XU160" s="1"/>
      <c r="XV160" s="1"/>
      <c r="XW160" s="1"/>
      <c r="XX160" s="1"/>
      <c r="XY160" s="1"/>
      <c r="XZ160" s="1"/>
      <c r="YA160" s="1"/>
      <c r="YB160" s="1"/>
      <c r="YC160" s="1"/>
      <c r="YD160" s="1"/>
      <c r="YE160" s="1"/>
      <c r="YF160" s="1"/>
      <c r="YG160" s="1"/>
      <c r="YH160" s="1"/>
      <c r="YI160" s="1"/>
      <c r="YJ160" s="1"/>
      <c r="YK160" s="1"/>
      <c r="YL160" s="1"/>
      <c r="YM160" s="1"/>
      <c r="YN160" s="1"/>
      <c r="YO160" s="1"/>
      <c r="YP160" s="1"/>
      <c r="YQ160" s="1"/>
      <c r="YR160" s="1"/>
      <c r="YS160" s="1"/>
      <c r="YT160" s="1"/>
      <c r="YU160" s="1"/>
      <c r="YV160" s="1"/>
      <c r="YW160" s="1"/>
      <c r="YX160" s="1"/>
      <c r="YY160" s="1"/>
      <c r="YZ160" s="1"/>
      <c r="ZA160" s="1"/>
      <c r="ZB160" s="1"/>
      <c r="ZC160" s="1"/>
      <c r="ZD160" s="1"/>
      <c r="ZE160" s="1"/>
      <c r="ZF160" s="1"/>
      <c r="ZG160" s="1"/>
      <c r="ZH160" s="1"/>
      <c r="ZI160" s="1"/>
      <c r="ZJ160" s="1"/>
      <c r="ZK160" s="1"/>
      <c r="ZL160" s="1"/>
      <c r="ZM160" s="1"/>
      <c r="ZN160" s="1"/>
      <c r="ZO160" s="1"/>
      <c r="ZP160" s="1"/>
      <c r="ZQ160" s="1"/>
      <c r="ZR160" s="1"/>
      <c r="ZS160" s="1"/>
      <c r="ZT160" s="1"/>
      <c r="ZU160" s="1"/>
      <c r="ZV160" s="1"/>
      <c r="ZW160" s="1"/>
      <c r="ZX160" s="1"/>
      <c r="ZY160" s="1"/>
      <c r="ZZ160" s="1"/>
      <c r="AAA160" s="1"/>
      <c r="AAB160" s="1"/>
      <c r="AAC160" s="1"/>
      <c r="AAD160" s="1"/>
      <c r="AAE160" s="1"/>
      <c r="AAF160" s="1"/>
      <c r="AAG160" s="1"/>
      <c r="AAH160" s="1"/>
      <c r="AAI160" s="1"/>
      <c r="AAJ160" s="1"/>
      <c r="AAK160" s="1"/>
      <c r="AAL160" s="1"/>
      <c r="AAM160" s="1"/>
      <c r="AAN160" s="1"/>
      <c r="AAO160" s="1"/>
      <c r="AAP160" s="1"/>
      <c r="AAQ160" s="1"/>
      <c r="AAR160" s="1"/>
      <c r="AAS160" s="1"/>
      <c r="AAT160" s="1"/>
      <c r="AAU160" s="1"/>
      <c r="AAV160" s="1"/>
      <c r="AAW160" s="1"/>
      <c r="AAX160" s="1"/>
      <c r="AAY160" s="1"/>
      <c r="AAZ160" s="1"/>
      <c r="ABA160" s="1"/>
      <c r="ABB160" s="1"/>
      <c r="ABC160" s="1"/>
      <c r="ABD160" s="1"/>
      <c r="ABE160" s="1"/>
      <c r="ABF160" s="1"/>
      <c r="ABG160" s="1"/>
      <c r="ABH160" s="1"/>
      <c r="ABI160" s="1"/>
      <c r="ABJ160" s="1"/>
      <c r="ABK160" s="1"/>
      <c r="ABL160" s="1"/>
      <c r="ABM160" s="1"/>
      <c r="ABN160" s="1"/>
      <c r="ABO160" s="1"/>
      <c r="ABP160" s="1"/>
      <c r="ABQ160" s="1"/>
      <c r="ABR160" s="1"/>
      <c r="ABS160" s="1"/>
      <c r="ABT160" s="1"/>
      <c r="ABU160" s="1"/>
      <c r="ABV160" s="1"/>
      <c r="ABW160" s="1"/>
      <c r="ABX160" s="1"/>
      <c r="ABY160" s="1"/>
      <c r="ABZ160" s="1"/>
      <c r="ACA160" s="1"/>
      <c r="ACB160" s="1"/>
      <c r="ACC160" s="1"/>
      <c r="ACD160" s="1"/>
      <c r="ACE160" s="1"/>
      <c r="ACF160" s="1"/>
      <c r="ACG160" s="1"/>
      <c r="ACH160" s="1"/>
      <c r="ACI160" s="1"/>
      <c r="ACJ160" s="1"/>
      <c r="ACK160" s="1"/>
      <c r="ACL160" s="1"/>
      <c r="ACM160" s="1"/>
      <c r="ACN160" s="1"/>
      <c r="ACO160" s="1"/>
      <c r="ACP160" s="1"/>
      <c r="ACQ160" s="1"/>
      <c r="ACR160" s="1"/>
      <c r="ACS160" s="1"/>
      <c r="ACT160" s="1"/>
      <c r="ACU160" s="1"/>
      <c r="ACV160" s="1"/>
      <c r="ACW160" s="1"/>
      <c r="ACX160" s="1"/>
      <c r="ACY160" s="1"/>
      <c r="ACZ160" s="1"/>
      <c r="ADA160" s="1"/>
      <c r="ADB160" s="1"/>
      <c r="ADC160" s="1"/>
      <c r="ADD160" s="1"/>
      <c r="ADE160" s="1"/>
      <c r="ADF160" s="1"/>
      <c r="ADG160" s="1"/>
      <c r="ADH160" s="1"/>
      <c r="ADI160" s="1"/>
      <c r="ADJ160" s="1"/>
      <c r="ADK160" s="1"/>
      <c r="ADL160" s="1"/>
      <c r="ADM160" s="1"/>
      <c r="ADN160" s="1"/>
      <c r="ADO160" s="1"/>
      <c r="ADP160" s="1"/>
      <c r="ADQ160" s="1"/>
      <c r="ADR160" s="1"/>
      <c r="ADS160" s="1"/>
      <c r="ADT160" s="1"/>
      <c r="ADU160" s="1"/>
      <c r="ADV160" s="1"/>
      <c r="ADW160" s="1"/>
      <c r="ADX160" s="1"/>
      <c r="ADY160" s="1"/>
      <c r="ADZ160" s="1"/>
      <c r="AEA160" s="1"/>
      <c r="AEB160" s="1"/>
      <c r="AEC160" s="1"/>
      <c r="AED160" s="1"/>
      <c r="AEE160" s="1"/>
      <c r="AEF160" s="1"/>
      <c r="AEG160" s="1"/>
      <c r="AEH160" s="1"/>
      <c r="AEI160" s="1"/>
      <c r="AEJ160" s="1"/>
      <c r="AEK160" s="1"/>
      <c r="AEL160" s="1"/>
      <c r="AEM160" s="1"/>
      <c r="AEN160" s="1"/>
      <c r="AEO160" s="1"/>
      <c r="AEP160" s="1"/>
      <c r="AEQ160" s="1"/>
      <c r="AER160" s="1"/>
      <c r="AES160" s="1"/>
      <c r="AET160" s="1"/>
      <c r="AEU160" s="1"/>
      <c r="AEV160" s="1"/>
      <c r="AEW160" s="1"/>
      <c r="AEX160" s="1"/>
      <c r="AEY160" s="1"/>
      <c r="AEZ160" s="1"/>
      <c r="AFA160" s="1"/>
      <c r="AFB160" s="1"/>
      <c r="AFC160" s="1"/>
      <c r="AFD160" s="1"/>
      <c r="AFE160" s="1"/>
      <c r="AFF160" s="1"/>
      <c r="AFG160" s="1"/>
      <c r="AFH160" s="1"/>
      <c r="AFI160" s="1"/>
      <c r="AFJ160" s="1"/>
      <c r="AFK160" s="1"/>
      <c r="AFL160" s="1"/>
      <c r="AFM160" s="1"/>
      <c r="AFN160" s="1"/>
      <c r="AFO160" s="1"/>
      <c r="AFP160" s="1"/>
      <c r="AFQ160" s="1"/>
      <c r="AFR160" s="1"/>
      <c r="AFS160" s="1"/>
      <c r="AFT160" s="1"/>
      <c r="AFU160" s="1"/>
      <c r="AFV160" s="1"/>
      <c r="AFW160" s="1"/>
      <c r="AFX160" s="1"/>
      <c r="AFY160" s="1"/>
      <c r="AFZ160" s="1"/>
      <c r="AGA160" s="1"/>
      <c r="AGB160" s="1"/>
      <c r="AGC160" s="1"/>
      <c r="AGD160" s="1"/>
      <c r="AGE160" s="1"/>
      <c r="AGF160" s="1"/>
      <c r="AGG160" s="1"/>
      <c r="AGH160" s="1"/>
      <c r="AGI160" s="1"/>
      <c r="AGJ160" s="1"/>
      <c r="AGK160" s="1"/>
      <c r="AGL160" s="1"/>
      <c r="AGM160" s="1"/>
      <c r="AGN160" s="1"/>
      <c r="AGO160" s="1"/>
      <c r="AGP160" s="1"/>
      <c r="AGQ160" s="1"/>
      <c r="AGR160" s="1"/>
      <c r="AGS160" s="1"/>
      <c r="AGT160" s="1"/>
      <c r="AGU160" s="1"/>
      <c r="AGV160" s="1"/>
      <c r="AGW160" s="1"/>
      <c r="AGX160" s="1"/>
      <c r="AGY160" s="1"/>
      <c r="AGZ160" s="1"/>
      <c r="AHA160" s="1"/>
      <c r="AHB160" s="1"/>
      <c r="AHC160" s="1"/>
      <c r="AHD160" s="1"/>
      <c r="AHE160" s="1"/>
      <c r="AHF160" s="1"/>
      <c r="AHG160" s="1"/>
      <c r="AHH160" s="1"/>
      <c r="AHI160" s="1"/>
      <c r="AHJ160" s="1"/>
      <c r="AHK160" s="1"/>
      <c r="AHL160" s="1"/>
      <c r="AHM160" s="1"/>
      <c r="AHN160" s="1"/>
      <c r="AHO160" s="1"/>
      <c r="AHP160" s="1"/>
      <c r="AHQ160" s="1"/>
      <c r="AHR160" s="1"/>
      <c r="AHS160" s="1"/>
      <c r="AHT160" s="1"/>
      <c r="AHU160" s="1"/>
      <c r="AHV160" s="1"/>
      <c r="AHW160" s="1"/>
      <c r="AHX160" s="1"/>
      <c r="AHY160" s="1"/>
      <c r="AHZ160" s="1"/>
      <c r="AIA160" s="1"/>
      <c r="AIB160" s="1"/>
      <c r="AIC160" s="1"/>
      <c r="AID160" s="1"/>
      <c r="AIE160" s="1"/>
      <c r="AIF160" s="1"/>
      <c r="AIG160" s="1"/>
      <c r="AIH160" s="1"/>
      <c r="AII160" s="1"/>
      <c r="AIJ160" s="1"/>
      <c r="AIK160" s="1"/>
      <c r="AIL160" s="1"/>
      <c r="AIM160" s="1"/>
      <c r="AIN160" s="1"/>
      <c r="AIO160" s="1"/>
      <c r="AIP160" s="1"/>
      <c r="AIQ160" s="1"/>
      <c r="AIR160" s="1"/>
      <c r="AIS160" s="1"/>
      <c r="AIT160" s="1"/>
      <c r="AIU160" s="1"/>
      <c r="AIV160" s="1"/>
      <c r="AIW160" s="1"/>
      <c r="AIX160" s="1"/>
      <c r="AIY160" s="1"/>
      <c r="AIZ160" s="1"/>
      <c r="AJA160" s="1"/>
      <c r="AJB160" s="1"/>
      <c r="AJC160" s="1"/>
      <c r="AJD160" s="1"/>
      <c r="AJE160" s="1"/>
      <c r="AJF160" s="1"/>
      <c r="AJG160" s="1"/>
      <c r="AJH160" s="1"/>
      <c r="AJI160" s="1"/>
      <c r="AJJ160" s="1"/>
      <c r="AJK160" s="1"/>
      <c r="AJL160" s="1"/>
      <c r="AJM160" s="1"/>
      <c r="AJN160" s="1"/>
      <c r="AJO160" s="1"/>
      <c r="AJP160" s="1"/>
      <c r="AJQ160" s="1"/>
      <c r="AJR160" s="1"/>
      <c r="AJS160" s="1"/>
      <c r="AJT160" s="1"/>
      <c r="AJU160" s="1"/>
      <c r="AJV160" s="1"/>
      <c r="AJW160" s="1"/>
      <c r="AJX160" s="1"/>
      <c r="AJY160" s="1"/>
      <c r="AJZ160" s="1"/>
      <c r="AKA160" s="1"/>
      <c r="AKB160" s="1"/>
      <c r="AKC160" s="1"/>
      <c r="AKD160" s="1"/>
      <c r="AKE160" s="1"/>
      <c r="AKF160" s="1"/>
      <c r="AKG160" s="1"/>
      <c r="AKH160" s="1"/>
      <c r="AKI160" s="1"/>
      <c r="AKJ160" s="1"/>
      <c r="AKK160" s="1"/>
      <c r="AKL160" s="1"/>
      <c r="AKM160" s="1"/>
      <c r="AKN160" s="1"/>
      <c r="AKO160" s="1"/>
      <c r="AKP160" s="1"/>
      <c r="AKQ160" s="1"/>
      <c r="AKR160" s="1"/>
      <c r="AKS160" s="1"/>
      <c r="AKT160" s="1"/>
      <c r="AKU160" s="1"/>
      <c r="AKV160" s="1"/>
      <c r="AKW160" s="1"/>
      <c r="AKX160" s="1"/>
      <c r="AKY160" s="1"/>
      <c r="AKZ160" s="1"/>
      <c r="ALA160" s="1"/>
      <c r="ALB160" s="1"/>
      <c r="ALC160" s="1"/>
      <c r="ALD160" s="1"/>
      <c r="ALE160" s="1"/>
      <c r="ALF160" s="1"/>
      <c r="ALG160" s="1"/>
      <c r="ALH160" s="1"/>
      <c r="ALI160" s="1"/>
      <c r="ALJ160" s="1"/>
      <c r="ALK160" s="1"/>
      <c r="ALL160" s="1"/>
      <c r="ALM160" s="1"/>
      <c r="ALN160" s="1"/>
      <c r="ALO160" s="1"/>
      <c r="ALP160" s="1"/>
      <c r="ALQ160" s="1"/>
      <c r="ALR160" s="1"/>
      <c r="ALS160" s="1"/>
      <c r="ALT160" s="1"/>
      <c r="ALU160" s="1"/>
      <c r="ALV160"/>
      <c r="ALW160"/>
      <c r="ALX160"/>
    </row>
    <row r="161" spans="1:1012" ht="28">
      <c r="A161" s="112" t="str">
        <f>DataBase!B157</f>
        <v>Dreissena polymorpha</v>
      </c>
      <c r="B161" s="112" t="str">
        <f>DataBase!C157</f>
        <v>Election transport system</v>
      </c>
      <c r="C161" s="112" t="str">
        <f>DataBase!D157</f>
        <v>Continental</v>
      </c>
      <c r="D161" s="112" t="str">
        <f>DataBase!E157</f>
        <v>O. Debourges-Geffard</v>
      </c>
      <c r="E161" s="112" t="str">
        <f>DataBase!F157</f>
        <v>SEBIO</v>
      </c>
      <c r="F161" s="20" t="str">
        <f t="shared" si="6"/>
        <v>Dreissena polymorpha Election transport system</v>
      </c>
      <c r="G161" s="20">
        <f>_xlfn.RANK.EQ(H161,$H$9:$H$997,0)+COUNTIF(H$8:H160,H161)</f>
        <v>20</v>
      </c>
      <c r="H161" s="20">
        <f t="shared" si="7"/>
        <v>340</v>
      </c>
      <c r="I161" s="19">
        <f>INDEX(Ponderation!$W:$AA,MATCH(Analyse!I$8,Ponderation!$W:$W,0),MATCH(Analyse!$B$5,Ponderation!$W$2:$AA$2,0))*INDEX(DataBase!$1:$1048576,MATCH(Analyse!$F161,DataBase!$G:$G,0),MATCH(Analyse!I$8,DataBase!$4:$4,0))</f>
        <v>0</v>
      </c>
      <c r="J161" s="19">
        <f>INDEX(Ponderation!$W:$AA,MATCH(Analyse!J$8,Ponderation!$W:$W,0),MATCH(Analyse!$B$5,Ponderation!$W$2:$AA$2,0))*INDEX(DataBase!$1:$1048576,MATCH(Analyse!$F161,DataBase!$G:$G,0),MATCH(Analyse!J$8,DataBase!$4:$4,0))</f>
        <v>0</v>
      </c>
      <c r="K161" s="19">
        <f>INDEX(Ponderation!$W:$AA,MATCH(Analyse!K$8,Ponderation!$W:$W,0),MATCH(Analyse!$B$5,Ponderation!$W$2:$AA$2,0))*INDEX(DataBase!$1:$1048576,MATCH(Analyse!$F161,DataBase!$G:$G,0),MATCH(Analyse!K$8,DataBase!$4:$4,0))</f>
        <v>10</v>
      </c>
      <c r="L161" s="19">
        <f>INDEX(Ponderation!$W:$AA,MATCH(Analyse!L$8,Ponderation!$W:$W,0),MATCH(Analyse!$B$5,Ponderation!$W$2:$AA$2,0))*INDEX(DataBase!$1:$1048576,MATCH(Analyse!$F161,DataBase!$G:$G,0),MATCH(Analyse!L$8,DataBase!$4:$4,0))</f>
        <v>0</v>
      </c>
      <c r="M161" s="19">
        <f>INDEX(Ponderation!$W:$AA,MATCH(Analyse!M$8,Ponderation!$W:$W,0),MATCH(Analyse!$B$5,Ponderation!$W$2:$AA$2,0))*INDEX(DataBase!$1:$1048576,MATCH(Analyse!$F161,DataBase!$G:$G,0),MATCH(Analyse!M$8,DataBase!$4:$4,0))</f>
        <v>0</v>
      </c>
      <c r="N161" s="19">
        <f>INDEX(Ponderation!$W:$AA,MATCH(Analyse!N$8,Ponderation!$W:$W,0),MATCH(Analyse!$B$5,Ponderation!$W$2:$AA$2,0))*INDEX(DataBase!$1:$1048576,MATCH(Analyse!$F161,DataBase!$G:$G,0),MATCH(Analyse!N$8,DataBase!$4:$4,0))</f>
        <v>10</v>
      </c>
      <c r="O161" s="19">
        <f>INDEX(Ponderation!$W:$AA,MATCH(Analyse!O$8,Ponderation!$W:$W,0),MATCH(Analyse!$B$5,Ponderation!$W$2:$AA$2,0))*INDEX(DataBase!$1:$1048576,MATCH(Analyse!$F161,DataBase!$G:$G,0),MATCH(Analyse!O$8,DataBase!$4:$4,0))</f>
        <v>0</v>
      </c>
      <c r="P161" s="19">
        <f>INDEX(Ponderation!$W:$AA,MATCH(Analyse!P$8,Ponderation!$W:$W,0),MATCH(Analyse!$B$5,Ponderation!$W$2:$AA$2,0))*INDEX(DataBase!$1:$1048576,MATCH(Analyse!$F161,DataBase!$G:$G,0),MATCH(Analyse!P$8,DataBase!$4:$4,0))</f>
        <v>20</v>
      </c>
      <c r="Q161" s="19">
        <f>INDEX(Ponderation!$W:$AA,MATCH(Analyse!Q$8,Ponderation!$W:$W,0),MATCH(Analyse!$B$5,Ponderation!$W$2:$AA$2,0))*INDEX(DataBase!$1:$1048576,MATCH(Analyse!$F161,DataBase!$G:$G,0),MATCH(Analyse!Q$8,DataBase!$4:$4,0))</f>
        <v>0</v>
      </c>
      <c r="R161" s="19">
        <f>INDEX(Ponderation!$W:$AA,MATCH(Analyse!R$8,Ponderation!$W:$W,0),MATCH(Analyse!$B$5,Ponderation!$W$2:$AA$2,0))*INDEX(DataBase!$1:$1048576,MATCH(Analyse!$F161,DataBase!$G:$G,0),MATCH(Analyse!R$8,DataBase!$4:$4,0))</f>
        <v>30</v>
      </c>
      <c r="S161" s="19">
        <f>INDEX(Ponderation!$W:$AA,MATCH(Analyse!S$8,Ponderation!$W:$W,0),MATCH(Analyse!$B$5,Ponderation!$W$2:$AA$2,0))*INDEX(DataBase!$1:$1048576,MATCH(Analyse!$F161,DataBase!$G:$G,0),MATCH(Analyse!S$8,DataBase!$4:$4,0))</f>
        <v>0</v>
      </c>
      <c r="T161" s="19">
        <f>INDEX(Ponderation!$W:$AA,MATCH(Analyse!T$8,Ponderation!$W:$W,0),MATCH(Analyse!$B$5,Ponderation!$W$2:$AA$2,0))*INDEX(DataBase!$1:$1048576,MATCH(Analyse!$F161,DataBase!$G:$G,0),MATCH(Analyse!T$8,DataBase!$4:$4,0))</f>
        <v>0</v>
      </c>
      <c r="U161" s="19">
        <f>INDEX(Ponderation!$W:$AA,MATCH(Analyse!U$8,Ponderation!$W:$W,0),MATCH(Analyse!$B$5,Ponderation!$W$2:$AA$2,0))*INDEX(DataBase!$1:$1048576,MATCH(Analyse!$F161,DataBase!$G:$G,0),MATCH(Analyse!U$8,DataBase!$4:$4,0))</f>
        <v>0</v>
      </c>
      <c r="V161" s="19">
        <f>INDEX(Ponderation!$W:$AA,MATCH(Analyse!V$8,Ponderation!$W:$W,0),MATCH(Analyse!$B$5,Ponderation!$W$2:$AA$2,0))*INDEX(DataBase!$1:$1048576,MATCH(Analyse!$F161,DataBase!$G:$G,0),MATCH(Analyse!V$8,DataBase!$4:$4,0))</f>
        <v>20</v>
      </c>
      <c r="W161" s="19">
        <f>INDEX(Ponderation!$W:$AA,MATCH(Analyse!W$8,Ponderation!$W:$W,0),MATCH(Analyse!$B$5,Ponderation!$W$2:$AA$2,0))*INDEX(DataBase!$1:$1048576,MATCH(Analyse!$F161,DataBase!$G:$G,0),MATCH(Analyse!W$8,DataBase!$4:$4,0))</f>
        <v>0</v>
      </c>
      <c r="X161" s="19">
        <f>INDEX(Ponderation!$W:$AA,MATCH(Analyse!X$8,Ponderation!$W:$W,0),MATCH(Analyse!$B$5,Ponderation!$W$2:$AA$2,0))*INDEX(DataBase!$1:$1048576,MATCH(Analyse!$F161,DataBase!$G:$G,0),MATCH(Analyse!X$8,DataBase!$4:$4,0))</f>
        <v>10</v>
      </c>
      <c r="Y161" s="19">
        <f>INDEX(Ponderation!$W:$AA,MATCH(Analyse!Y$8,Ponderation!$W:$W,0),MATCH(Analyse!$B$5,Ponderation!$W$2:$AA$2,0))*INDEX(DataBase!$1:$1048576,MATCH(Analyse!$F161,DataBase!$G:$G,0),MATCH(Analyse!Y$8,DataBase!$4:$4,0))</f>
        <v>10</v>
      </c>
      <c r="Z161" s="19">
        <f>INDEX(Ponderation!$W:$AA,MATCH(Analyse!Z$8,Ponderation!$W:$W,0),MATCH(Analyse!$B$5,Ponderation!$W$2:$AA$2,0))*INDEX(DataBase!$1:$1048576,MATCH(Analyse!$F161,DataBase!$G:$G,0),MATCH(Analyse!Z$8,DataBase!$4:$4,0))</f>
        <v>10</v>
      </c>
      <c r="AA161" s="19">
        <f>INDEX(Ponderation!$W:$AA,MATCH(Analyse!AA$8,Ponderation!$W:$W,0),MATCH(Analyse!$B$5,Ponderation!$W$2:$AA$2,0))*INDEX(DataBase!$1:$1048576,MATCH(Analyse!$F161,DataBase!$G:$G,0),MATCH(Analyse!AA$8,DataBase!$4:$4,0))</f>
        <v>0</v>
      </c>
      <c r="AB161" s="19">
        <f>INDEX(Ponderation!$W:$AA,MATCH(Analyse!AB$8,Ponderation!$W:$W,0),MATCH(Analyse!$B$5,Ponderation!$W$2:$AA$2,0))*INDEX(DataBase!$1:$1048576,MATCH(Analyse!$F161,DataBase!$G:$G,0),MATCH(Analyse!AB$8,DataBase!$4:$4,0))</f>
        <v>0</v>
      </c>
      <c r="AC161" s="19">
        <f>INDEX(Ponderation!$W:$AA,MATCH(Analyse!AC$8,Ponderation!$W:$W,0),MATCH(Analyse!$B$5,Ponderation!$W$2:$AA$2,0))*INDEX(DataBase!$1:$1048576,MATCH(Analyse!$F161,DataBase!$G:$G,0),MATCH(Analyse!AC$8,DataBase!$4:$4,0))</f>
        <v>0</v>
      </c>
      <c r="AD161" s="19">
        <f>INDEX(Ponderation!$W:$AA,MATCH(Analyse!AD$8,Ponderation!$W:$W,0),MATCH(Analyse!$B$5,Ponderation!$W$2:$AA$2,0))*INDEX(DataBase!$1:$1048576,MATCH(Analyse!$F161,DataBase!$G:$G,0),MATCH(Analyse!AD$8,DataBase!$4:$4,0))</f>
        <v>30</v>
      </c>
      <c r="AE161" s="19">
        <f>INDEX(Ponderation!$W:$AA,MATCH(Analyse!AE$8,Ponderation!$W:$W,0),MATCH(Analyse!$B$5,Ponderation!$W$2:$AA$2,0))*INDEX(DataBase!$1:$1048576,MATCH(Analyse!$F161,DataBase!$G:$G,0),MATCH(Analyse!AE$8,DataBase!$4:$4,0))</f>
        <v>30</v>
      </c>
      <c r="AF161" s="19">
        <f>INDEX(Ponderation!$W:$AA,MATCH(Analyse!AF$8,Ponderation!$W:$W,0),MATCH(Analyse!$B$5,Ponderation!$W$2:$AA$2,0))*INDEX(DataBase!$1:$1048576,MATCH(Analyse!$F161,DataBase!$G:$G,0),MATCH(Analyse!AF$8,DataBase!$4:$4,0))</f>
        <v>30</v>
      </c>
      <c r="AG161" s="19">
        <f>INDEX(Ponderation!$W:$AA,MATCH(Analyse!AG$8,Ponderation!$W:$W,0),MATCH(Analyse!$B$5,Ponderation!$W$2:$AA$2,0))*INDEX(DataBase!$1:$1048576,MATCH(Analyse!$F161,DataBase!$G:$G,0),MATCH(Analyse!AG$8,DataBase!$4:$4,0))</f>
        <v>10</v>
      </c>
      <c r="AH161" s="19">
        <f>INDEX(Ponderation!$W:$AA,MATCH(Analyse!AH$8,Ponderation!$W:$W,0),MATCH(Analyse!$B$5,Ponderation!$W$2:$AA$2,0))*INDEX(DataBase!$1:$1048576,MATCH(Analyse!$F161,DataBase!$G:$G,0),MATCH(Analyse!AH$8,DataBase!$4:$4,0))</f>
        <v>30</v>
      </c>
      <c r="AI161" s="19">
        <f>INDEX(Ponderation!$W:$AA,MATCH(Analyse!AI$8,Ponderation!$W:$W,0),MATCH(Analyse!$B$5,Ponderation!$W$2:$AA$2,0))*INDEX(DataBase!$1:$1048576,MATCH(Analyse!$F161,DataBase!$G:$G,0),MATCH(Analyse!AI$8,DataBase!$4:$4,0))</f>
        <v>0</v>
      </c>
      <c r="AJ161" s="19">
        <f>INDEX(Ponderation!$W:$AA,MATCH(Analyse!AJ$8,Ponderation!$W:$W,0),MATCH(Analyse!$B$5,Ponderation!$W$2:$AA$2,0))*INDEX(DataBase!$1:$1048576,MATCH(Analyse!$F161,DataBase!$G:$G,0),MATCH(Analyse!AJ$8,DataBase!$4:$4,0))</f>
        <v>0</v>
      </c>
      <c r="AK161" s="19">
        <f>INDEX(Ponderation!$W:$AA,MATCH(Analyse!AK$8,Ponderation!$W:$W,0),MATCH(Analyse!$B$5,Ponderation!$W$2:$AA$2,0))*INDEX(DataBase!$1:$1048576,MATCH(Analyse!$F161,DataBase!$G:$G,0),MATCH(Analyse!AK$8,DataBase!$4:$4,0))</f>
        <v>30</v>
      </c>
      <c r="AL161" s="19">
        <f>INDEX(Ponderation!$W:$AA,MATCH(Analyse!AL$8,Ponderation!$W:$W,0),MATCH(Analyse!$B$5,Ponderation!$W$2:$AA$2,0))*INDEX(DataBase!$1:$1048576,MATCH(Analyse!$F161,DataBase!$G:$G,0),MATCH(Analyse!AL$8,DataBase!$4:$4,0))</f>
        <v>30</v>
      </c>
      <c r="AM161" s="19">
        <f>INDEX(Ponderation!$W:$AA,MATCH(Analyse!AM$8,Ponderation!$W:$W,0),MATCH(Analyse!$B$5,Ponderation!$W$2:$AA$2,0))*INDEX(DataBase!$1:$1048576,MATCH(Analyse!$F161,DataBase!$G:$G,0),MATCH(Analyse!AM$8,DataBase!$4:$4,0))</f>
        <v>0</v>
      </c>
      <c r="AN161" s="19">
        <f>INDEX(Ponderation!$W:$AA,MATCH(Analyse!AN$8,Ponderation!$W:$W,0),MATCH(Analyse!$B$5,Ponderation!$W$2:$AA$2,0))*INDEX(DataBase!$1:$1048576,MATCH(Analyse!$F161,DataBase!$G:$G,0),MATCH(Analyse!AN$8,DataBase!$4:$4,0))</f>
        <v>0</v>
      </c>
      <c r="AO161" s="19">
        <f>INDEX(Ponderation!$W:$AA,MATCH(Analyse!AO$8,Ponderation!$W:$W,0),MATCH(Analyse!$B$5,Ponderation!$W$2:$AA$2,0))*INDEX(DataBase!$1:$1048576,MATCH(Analyse!$F161,DataBase!$G:$G,0),MATCH(Analyse!AO$8,DataBase!$4:$4,0))</f>
        <v>30</v>
      </c>
      <c r="AP161" s="19">
        <f>INDEX(Ponderation!$W:$AA,MATCH(Analyse!AP$8,Ponderation!$W:$W,0),MATCH(Analyse!$B$5,Ponderation!$W$2:$AA$2,0))*INDEX(DataBase!$1:$1048576,MATCH(Analyse!$F161,DataBase!$G:$G,0),MATCH(Analyse!AP$8,DataBase!$4:$4,0))</f>
        <v>0</v>
      </c>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c r="JL161" s="1"/>
      <c r="JM161" s="1"/>
      <c r="JN161" s="1"/>
      <c r="JO161" s="1"/>
      <c r="JP161" s="1"/>
      <c r="JQ161" s="1"/>
      <c r="JR161" s="1"/>
      <c r="JS161" s="1"/>
      <c r="JT161" s="1"/>
      <c r="JU161" s="1"/>
      <c r="JV161" s="1"/>
      <c r="JW161" s="1"/>
      <c r="JX161" s="1"/>
      <c r="JY161" s="1"/>
      <c r="JZ161" s="1"/>
      <c r="KA161" s="1"/>
      <c r="KB161" s="1"/>
      <c r="KC161" s="1"/>
      <c r="KD161" s="1"/>
      <c r="KE161" s="1"/>
      <c r="KF161" s="1"/>
      <c r="KG161" s="1"/>
      <c r="KH161" s="1"/>
      <c r="KI161" s="1"/>
      <c r="KJ161" s="1"/>
      <c r="KK161" s="1"/>
      <c r="KL161" s="1"/>
      <c r="KM161" s="1"/>
      <c r="KN161" s="1"/>
      <c r="KO161" s="1"/>
      <c r="KP161" s="1"/>
      <c r="KQ161" s="1"/>
      <c r="KR161" s="1"/>
      <c r="KS161" s="1"/>
      <c r="KT161" s="1"/>
      <c r="KU161" s="1"/>
      <c r="KV161" s="1"/>
      <c r="KW161" s="1"/>
      <c r="KX161" s="1"/>
      <c r="KY161" s="1"/>
      <c r="KZ161" s="1"/>
      <c r="LA161" s="1"/>
      <c r="LB161" s="1"/>
      <c r="LC161" s="1"/>
      <c r="LD161" s="1"/>
      <c r="LE161" s="1"/>
      <c r="LF161" s="1"/>
      <c r="LG161" s="1"/>
      <c r="LH161" s="1"/>
      <c r="LI161" s="1"/>
      <c r="LJ161" s="1"/>
      <c r="LK161" s="1"/>
      <c r="LL161" s="1"/>
      <c r="LM161" s="1"/>
      <c r="LN161" s="1"/>
      <c r="LO161" s="1"/>
      <c r="LP161" s="1"/>
      <c r="LQ161" s="1"/>
      <c r="LR161" s="1"/>
      <c r="LS161" s="1"/>
      <c r="LT161" s="1"/>
      <c r="LU161" s="1"/>
      <c r="LV161" s="1"/>
      <c r="LW161" s="1"/>
      <c r="LX161" s="1"/>
      <c r="LY161" s="1"/>
      <c r="LZ161" s="1"/>
      <c r="MA161" s="1"/>
      <c r="MB161" s="1"/>
      <c r="MC161" s="1"/>
      <c r="MD161" s="1"/>
      <c r="ME161" s="1"/>
      <c r="MF161" s="1"/>
      <c r="MG161" s="1"/>
      <c r="MH161" s="1"/>
      <c r="MI161" s="1"/>
      <c r="MJ161" s="1"/>
      <c r="MK161" s="1"/>
      <c r="ML161" s="1"/>
      <c r="MM161" s="1"/>
      <c r="MN161" s="1"/>
      <c r="MO161" s="1"/>
      <c r="MP161" s="1"/>
      <c r="MQ161" s="1"/>
      <c r="MR161" s="1"/>
      <c r="MS161" s="1"/>
      <c r="MT161" s="1"/>
      <c r="MU161" s="1"/>
      <c r="MV161" s="1"/>
      <c r="MW161" s="1"/>
      <c r="MX161" s="1"/>
      <c r="MY161" s="1"/>
      <c r="MZ161" s="1"/>
      <c r="NA161" s="1"/>
      <c r="NB161" s="1"/>
      <c r="NC161" s="1"/>
      <c r="ND161" s="1"/>
      <c r="NE161" s="1"/>
      <c r="NF161" s="1"/>
      <c r="NG161" s="1"/>
      <c r="NH161" s="1"/>
      <c r="NI161" s="1"/>
      <c r="NJ161" s="1"/>
      <c r="NK161" s="1"/>
      <c r="NL161" s="1"/>
      <c r="NM161" s="1"/>
      <c r="NN161" s="1"/>
      <c r="NO161" s="1"/>
      <c r="NP161" s="1"/>
      <c r="NQ161" s="1"/>
      <c r="NR161" s="1"/>
      <c r="NS161" s="1"/>
      <c r="NT161" s="1"/>
      <c r="NU161" s="1"/>
      <c r="NV161" s="1"/>
      <c r="NW161" s="1"/>
      <c r="NX161" s="1"/>
      <c r="NY161" s="1"/>
      <c r="NZ161" s="1"/>
      <c r="OA161" s="1"/>
      <c r="OB161" s="1"/>
      <c r="OC161" s="1"/>
      <c r="OD161" s="1"/>
      <c r="OE161" s="1"/>
      <c r="OF161" s="1"/>
      <c r="OG161" s="1"/>
      <c r="OH161" s="1"/>
      <c r="OI161" s="1"/>
      <c r="OJ161" s="1"/>
      <c r="OK161" s="1"/>
      <c r="OL161" s="1"/>
      <c r="OM161" s="1"/>
      <c r="ON161" s="1"/>
      <c r="OO161" s="1"/>
      <c r="OP161" s="1"/>
      <c r="OQ161" s="1"/>
      <c r="OR161" s="1"/>
      <c r="OS161" s="1"/>
      <c r="OT161" s="1"/>
      <c r="OU161" s="1"/>
      <c r="OV161" s="1"/>
      <c r="OW161" s="1"/>
      <c r="OX161" s="1"/>
      <c r="OY161" s="1"/>
      <c r="OZ161" s="1"/>
      <c r="PA161" s="1"/>
      <c r="PB161" s="1"/>
      <c r="PC161" s="1"/>
      <c r="PD161" s="1"/>
      <c r="PE161" s="1"/>
      <c r="PF161" s="1"/>
      <c r="PG161" s="1"/>
      <c r="PH161" s="1"/>
      <c r="PI161" s="1"/>
      <c r="PJ161" s="1"/>
      <c r="PK161" s="1"/>
      <c r="PL161" s="1"/>
      <c r="PM161" s="1"/>
      <c r="PN161" s="1"/>
      <c r="PO161" s="1"/>
      <c r="PP161" s="1"/>
      <c r="PQ161" s="1"/>
      <c r="PR161" s="1"/>
      <c r="PS161" s="1"/>
      <c r="PT161" s="1"/>
      <c r="PU161" s="1"/>
      <c r="PV161" s="1"/>
      <c r="PW161" s="1"/>
      <c r="PX161" s="1"/>
      <c r="PY161" s="1"/>
      <c r="PZ161" s="1"/>
      <c r="QA161" s="1"/>
      <c r="QB161" s="1"/>
      <c r="QC161" s="1"/>
      <c r="QD161" s="1"/>
      <c r="QE161" s="1"/>
      <c r="QF161" s="1"/>
      <c r="QG161" s="1"/>
      <c r="QH161" s="1"/>
      <c r="QI161" s="1"/>
      <c r="QJ161" s="1"/>
      <c r="QK161" s="1"/>
      <c r="QL161" s="1"/>
      <c r="QM161" s="1"/>
      <c r="QN161" s="1"/>
      <c r="QO161" s="1"/>
      <c r="QP161" s="1"/>
      <c r="QQ161" s="1"/>
      <c r="QR161" s="1"/>
      <c r="QS161" s="1"/>
      <c r="QT161" s="1"/>
      <c r="QU161" s="1"/>
      <c r="QV161" s="1"/>
      <c r="QW161" s="1"/>
      <c r="QX161" s="1"/>
      <c r="QY161" s="1"/>
      <c r="QZ161" s="1"/>
      <c r="RA161" s="1"/>
      <c r="RB161" s="1"/>
      <c r="RC161" s="1"/>
      <c r="RD161" s="1"/>
      <c r="RE161" s="1"/>
      <c r="RF161" s="1"/>
      <c r="RG161" s="1"/>
      <c r="RH161" s="1"/>
      <c r="RI161" s="1"/>
      <c r="RJ161" s="1"/>
      <c r="RK161" s="1"/>
      <c r="RL161" s="1"/>
      <c r="RM161" s="1"/>
      <c r="RN161" s="1"/>
      <c r="RO161" s="1"/>
      <c r="RP161" s="1"/>
      <c r="RQ161" s="1"/>
      <c r="RR161" s="1"/>
      <c r="RS161" s="1"/>
      <c r="RT161" s="1"/>
      <c r="RU161" s="1"/>
      <c r="RV161" s="1"/>
      <c r="RW161" s="1"/>
      <c r="RX161" s="1"/>
      <c r="RY161" s="1"/>
      <c r="RZ161" s="1"/>
      <c r="SA161" s="1"/>
      <c r="SB161" s="1"/>
      <c r="SC161" s="1"/>
      <c r="SD161" s="1"/>
      <c r="SE161" s="1"/>
      <c r="SF161" s="1"/>
      <c r="SG161" s="1"/>
      <c r="SH161" s="1"/>
      <c r="SI161" s="1"/>
      <c r="SJ161" s="1"/>
      <c r="SK161" s="1"/>
      <c r="SL161" s="1"/>
      <c r="SM161" s="1"/>
      <c r="SN161" s="1"/>
      <c r="SO161" s="1"/>
      <c r="SP161" s="1"/>
      <c r="SQ161" s="1"/>
      <c r="SR161" s="1"/>
      <c r="SS161" s="1"/>
      <c r="ST161" s="1"/>
      <c r="SU161" s="1"/>
      <c r="SV161" s="1"/>
      <c r="SW161" s="1"/>
      <c r="SX161" s="1"/>
      <c r="SY161" s="1"/>
      <c r="SZ161" s="1"/>
      <c r="TA161" s="1"/>
      <c r="TB161" s="1"/>
      <c r="TC161" s="1"/>
      <c r="TD161" s="1"/>
      <c r="TE161" s="1"/>
      <c r="TF161" s="1"/>
      <c r="TG161" s="1"/>
      <c r="TH161" s="1"/>
      <c r="TI161" s="1"/>
      <c r="TJ161" s="1"/>
      <c r="TK161" s="1"/>
      <c r="TL161" s="1"/>
      <c r="TM161" s="1"/>
      <c r="TN161" s="1"/>
      <c r="TO161" s="1"/>
      <c r="TP161" s="1"/>
      <c r="TQ161" s="1"/>
      <c r="TR161" s="1"/>
      <c r="TS161" s="1"/>
      <c r="TT161" s="1"/>
      <c r="TU161" s="1"/>
      <c r="TV161" s="1"/>
      <c r="TW161" s="1"/>
      <c r="TX161" s="1"/>
      <c r="TY161" s="1"/>
      <c r="TZ161" s="1"/>
      <c r="UA161" s="1"/>
      <c r="UB161" s="1"/>
      <c r="UC161" s="1"/>
      <c r="UD161" s="1"/>
      <c r="UE161" s="1"/>
      <c r="UF161" s="1"/>
      <c r="UG161" s="1"/>
      <c r="UH161" s="1"/>
      <c r="UI161" s="1"/>
      <c r="UJ161" s="1"/>
      <c r="UK161" s="1"/>
      <c r="UL161" s="1"/>
      <c r="UM161" s="1"/>
      <c r="UN161" s="1"/>
      <c r="UO161" s="1"/>
      <c r="UP161" s="1"/>
      <c r="UQ161" s="1"/>
      <c r="UR161" s="1"/>
      <c r="US161" s="1"/>
      <c r="UT161" s="1"/>
      <c r="UU161" s="1"/>
      <c r="UV161" s="1"/>
      <c r="UW161" s="1"/>
      <c r="UX161" s="1"/>
      <c r="UY161" s="1"/>
      <c r="UZ161" s="1"/>
      <c r="VA161" s="1"/>
      <c r="VB161" s="1"/>
      <c r="VC161" s="1"/>
      <c r="VD161" s="1"/>
      <c r="VE161" s="1"/>
      <c r="VF161" s="1"/>
      <c r="VG161" s="1"/>
      <c r="VH161" s="1"/>
      <c r="VI161" s="1"/>
      <c r="VJ161" s="1"/>
      <c r="VK161" s="1"/>
      <c r="VL161" s="1"/>
      <c r="VM161" s="1"/>
      <c r="VN161" s="1"/>
      <c r="VO161" s="1"/>
      <c r="VP161" s="1"/>
      <c r="VQ161" s="1"/>
      <c r="VR161" s="1"/>
      <c r="VS161" s="1"/>
      <c r="VT161" s="1"/>
      <c r="VU161" s="1"/>
      <c r="VV161" s="1"/>
      <c r="VW161" s="1"/>
      <c r="VX161" s="1"/>
      <c r="VY161" s="1"/>
      <c r="VZ161" s="1"/>
      <c r="WA161" s="1"/>
      <c r="WB161" s="1"/>
      <c r="WC161" s="1"/>
      <c r="WD161" s="1"/>
      <c r="WE161" s="1"/>
      <c r="WF161" s="1"/>
      <c r="WG161" s="1"/>
      <c r="WH161" s="1"/>
      <c r="WI161" s="1"/>
      <c r="WJ161" s="1"/>
      <c r="WK161" s="1"/>
      <c r="WL161" s="1"/>
      <c r="WM161" s="1"/>
      <c r="WN161" s="1"/>
      <c r="WO161" s="1"/>
      <c r="WP161" s="1"/>
      <c r="WQ161" s="1"/>
      <c r="WR161" s="1"/>
      <c r="WS161" s="1"/>
      <c r="WT161" s="1"/>
      <c r="WU161" s="1"/>
      <c r="WV161" s="1"/>
      <c r="WW161" s="1"/>
      <c r="WX161" s="1"/>
      <c r="WY161" s="1"/>
      <c r="WZ161" s="1"/>
      <c r="XA161" s="1"/>
      <c r="XB161" s="1"/>
      <c r="XC161" s="1"/>
      <c r="XD161" s="1"/>
      <c r="XE161" s="1"/>
      <c r="XF161" s="1"/>
      <c r="XG161" s="1"/>
      <c r="XH161" s="1"/>
      <c r="XI161" s="1"/>
      <c r="XJ161" s="1"/>
      <c r="XK161" s="1"/>
      <c r="XL161" s="1"/>
      <c r="XM161" s="1"/>
      <c r="XN161" s="1"/>
      <c r="XO161" s="1"/>
      <c r="XP161" s="1"/>
      <c r="XQ161" s="1"/>
      <c r="XR161" s="1"/>
      <c r="XS161" s="1"/>
      <c r="XT161" s="1"/>
      <c r="XU161" s="1"/>
      <c r="XV161" s="1"/>
      <c r="XW161" s="1"/>
      <c r="XX161" s="1"/>
      <c r="XY161" s="1"/>
      <c r="XZ161" s="1"/>
      <c r="YA161" s="1"/>
      <c r="YB161" s="1"/>
      <c r="YC161" s="1"/>
      <c r="YD161" s="1"/>
      <c r="YE161" s="1"/>
      <c r="YF161" s="1"/>
      <c r="YG161" s="1"/>
      <c r="YH161" s="1"/>
      <c r="YI161" s="1"/>
      <c r="YJ161" s="1"/>
      <c r="YK161" s="1"/>
      <c r="YL161" s="1"/>
      <c r="YM161" s="1"/>
      <c r="YN161" s="1"/>
      <c r="YO161" s="1"/>
      <c r="YP161" s="1"/>
      <c r="YQ161" s="1"/>
      <c r="YR161" s="1"/>
      <c r="YS161" s="1"/>
      <c r="YT161" s="1"/>
      <c r="YU161" s="1"/>
      <c r="YV161" s="1"/>
      <c r="YW161" s="1"/>
      <c r="YX161" s="1"/>
      <c r="YY161" s="1"/>
      <c r="YZ161" s="1"/>
      <c r="ZA161" s="1"/>
      <c r="ZB161" s="1"/>
      <c r="ZC161" s="1"/>
      <c r="ZD161" s="1"/>
      <c r="ZE161" s="1"/>
      <c r="ZF161" s="1"/>
      <c r="ZG161" s="1"/>
      <c r="ZH161" s="1"/>
      <c r="ZI161" s="1"/>
      <c r="ZJ161" s="1"/>
      <c r="ZK161" s="1"/>
      <c r="ZL161" s="1"/>
      <c r="ZM161" s="1"/>
      <c r="ZN161" s="1"/>
      <c r="ZO161" s="1"/>
      <c r="ZP161" s="1"/>
      <c r="ZQ161" s="1"/>
      <c r="ZR161" s="1"/>
      <c r="ZS161" s="1"/>
      <c r="ZT161" s="1"/>
      <c r="ZU161" s="1"/>
      <c r="ZV161" s="1"/>
      <c r="ZW161" s="1"/>
      <c r="ZX161" s="1"/>
      <c r="ZY161" s="1"/>
      <c r="ZZ161" s="1"/>
      <c r="AAA161" s="1"/>
      <c r="AAB161" s="1"/>
      <c r="AAC161" s="1"/>
      <c r="AAD161" s="1"/>
      <c r="AAE161" s="1"/>
      <c r="AAF161" s="1"/>
      <c r="AAG161" s="1"/>
      <c r="AAH161" s="1"/>
      <c r="AAI161" s="1"/>
      <c r="AAJ161" s="1"/>
      <c r="AAK161" s="1"/>
      <c r="AAL161" s="1"/>
      <c r="AAM161" s="1"/>
      <c r="AAN161" s="1"/>
      <c r="AAO161" s="1"/>
      <c r="AAP161" s="1"/>
      <c r="AAQ161" s="1"/>
      <c r="AAR161" s="1"/>
      <c r="AAS161" s="1"/>
      <c r="AAT161" s="1"/>
      <c r="AAU161" s="1"/>
      <c r="AAV161" s="1"/>
      <c r="AAW161" s="1"/>
      <c r="AAX161" s="1"/>
      <c r="AAY161" s="1"/>
      <c r="AAZ161" s="1"/>
      <c r="ABA161" s="1"/>
      <c r="ABB161" s="1"/>
      <c r="ABC161" s="1"/>
      <c r="ABD161" s="1"/>
      <c r="ABE161" s="1"/>
      <c r="ABF161" s="1"/>
      <c r="ABG161" s="1"/>
      <c r="ABH161" s="1"/>
      <c r="ABI161" s="1"/>
      <c r="ABJ161" s="1"/>
      <c r="ABK161" s="1"/>
      <c r="ABL161" s="1"/>
      <c r="ABM161" s="1"/>
      <c r="ABN161" s="1"/>
      <c r="ABO161" s="1"/>
      <c r="ABP161" s="1"/>
      <c r="ABQ161" s="1"/>
      <c r="ABR161" s="1"/>
      <c r="ABS161" s="1"/>
      <c r="ABT161" s="1"/>
      <c r="ABU161" s="1"/>
      <c r="ABV161" s="1"/>
      <c r="ABW161" s="1"/>
      <c r="ABX161" s="1"/>
      <c r="ABY161" s="1"/>
      <c r="ABZ161" s="1"/>
      <c r="ACA161" s="1"/>
      <c r="ACB161" s="1"/>
      <c r="ACC161" s="1"/>
      <c r="ACD161" s="1"/>
      <c r="ACE161" s="1"/>
      <c r="ACF161" s="1"/>
      <c r="ACG161" s="1"/>
      <c r="ACH161" s="1"/>
      <c r="ACI161" s="1"/>
      <c r="ACJ161" s="1"/>
      <c r="ACK161" s="1"/>
      <c r="ACL161" s="1"/>
      <c r="ACM161" s="1"/>
      <c r="ACN161" s="1"/>
      <c r="ACO161" s="1"/>
      <c r="ACP161" s="1"/>
      <c r="ACQ161" s="1"/>
      <c r="ACR161" s="1"/>
      <c r="ACS161" s="1"/>
      <c r="ACT161" s="1"/>
      <c r="ACU161" s="1"/>
      <c r="ACV161" s="1"/>
      <c r="ACW161" s="1"/>
      <c r="ACX161" s="1"/>
      <c r="ACY161" s="1"/>
      <c r="ACZ161" s="1"/>
      <c r="ADA161" s="1"/>
      <c r="ADB161" s="1"/>
      <c r="ADC161" s="1"/>
      <c r="ADD161" s="1"/>
      <c r="ADE161" s="1"/>
      <c r="ADF161" s="1"/>
      <c r="ADG161" s="1"/>
      <c r="ADH161" s="1"/>
      <c r="ADI161" s="1"/>
      <c r="ADJ161" s="1"/>
      <c r="ADK161" s="1"/>
      <c r="ADL161" s="1"/>
      <c r="ADM161" s="1"/>
      <c r="ADN161" s="1"/>
      <c r="ADO161" s="1"/>
      <c r="ADP161" s="1"/>
      <c r="ADQ161" s="1"/>
      <c r="ADR161" s="1"/>
      <c r="ADS161" s="1"/>
      <c r="ADT161" s="1"/>
      <c r="ADU161" s="1"/>
      <c r="ADV161" s="1"/>
      <c r="ADW161" s="1"/>
      <c r="ADX161" s="1"/>
      <c r="ADY161" s="1"/>
      <c r="ADZ161" s="1"/>
      <c r="AEA161" s="1"/>
      <c r="AEB161" s="1"/>
      <c r="AEC161" s="1"/>
      <c r="AED161" s="1"/>
      <c r="AEE161" s="1"/>
      <c r="AEF161" s="1"/>
      <c r="AEG161" s="1"/>
      <c r="AEH161" s="1"/>
      <c r="AEI161" s="1"/>
      <c r="AEJ161" s="1"/>
      <c r="AEK161" s="1"/>
      <c r="AEL161" s="1"/>
      <c r="AEM161" s="1"/>
      <c r="AEN161" s="1"/>
      <c r="AEO161" s="1"/>
      <c r="AEP161" s="1"/>
      <c r="AEQ161" s="1"/>
      <c r="AER161" s="1"/>
      <c r="AES161" s="1"/>
      <c r="AET161" s="1"/>
      <c r="AEU161" s="1"/>
      <c r="AEV161" s="1"/>
      <c r="AEW161" s="1"/>
      <c r="AEX161" s="1"/>
      <c r="AEY161" s="1"/>
      <c r="AEZ161" s="1"/>
      <c r="AFA161" s="1"/>
      <c r="AFB161" s="1"/>
      <c r="AFC161" s="1"/>
      <c r="AFD161" s="1"/>
      <c r="AFE161" s="1"/>
      <c r="AFF161" s="1"/>
      <c r="AFG161" s="1"/>
      <c r="AFH161" s="1"/>
      <c r="AFI161" s="1"/>
      <c r="AFJ161" s="1"/>
      <c r="AFK161" s="1"/>
      <c r="AFL161" s="1"/>
      <c r="AFM161" s="1"/>
      <c r="AFN161" s="1"/>
      <c r="AFO161" s="1"/>
      <c r="AFP161" s="1"/>
      <c r="AFQ161" s="1"/>
      <c r="AFR161" s="1"/>
      <c r="AFS161" s="1"/>
      <c r="AFT161" s="1"/>
      <c r="AFU161" s="1"/>
      <c r="AFV161" s="1"/>
      <c r="AFW161" s="1"/>
      <c r="AFX161" s="1"/>
      <c r="AFY161" s="1"/>
      <c r="AFZ161" s="1"/>
      <c r="AGA161" s="1"/>
      <c r="AGB161" s="1"/>
      <c r="AGC161" s="1"/>
      <c r="AGD161" s="1"/>
      <c r="AGE161" s="1"/>
      <c r="AGF161" s="1"/>
      <c r="AGG161" s="1"/>
      <c r="AGH161" s="1"/>
      <c r="AGI161" s="1"/>
      <c r="AGJ161" s="1"/>
      <c r="AGK161" s="1"/>
      <c r="AGL161" s="1"/>
      <c r="AGM161" s="1"/>
      <c r="AGN161" s="1"/>
      <c r="AGO161" s="1"/>
      <c r="AGP161" s="1"/>
      <c r="AGQ161" s="1"/>
      <c r="AGR161" s="1"/>
      <c r="AGS161" s="1"/>
      <c r="AGT161" s="1"/>
      <c r="AGU161" s="1"/>
      <c r="AGV161" s="1"/>
      <c r="AGW161" s="1"/>
      <c r="AGX161" s="1"/>
      <c r="AGY161" s="1"/>
      <c r="AGZ161" s="1"/>
      <c r="AHA161" s="1"/>
      <c r="AHB161" s="1"/>
      <c r="AHC161" s="1"/>
      <c r="AHD161" s="1"/>
      <c r="AHE161" s="1"/>
      <c r="AHF161" s="1"/>
      <c r="AHG161" s="1"/>
      <c r="AHH161" s="1"/>
      <c r="AHI161" s="1"/>
      <c r="AHJ161" s="1"/>
      <c r="AHK161" s="1"/>
      <c r="AHL161" s="1"/>
      <c r="AHM161" s="1"/>
      <c r="AHN161" s="1"/>
      <c r="AHO161" s="1"/>
      <c r="AHP161" s="1"/>
      <c r="AHQ161" s="1"/>
      <c r="AHR161" s="1"/>
      <c r="AHS161" s="1"/>
      <c r="AHT161" s="1"/>
      <c r="AHU161" s="1"/>
      <c r="AHV161" s="1"/>
      <c r="AHW161" s="1"/>
      <c r="AHX161" s="1"/>
      <c r="AHY161" s="1"/>
      <c r="AHZ161" s="1"/>
      <c r="AIA161" s="1"/>
      <c r="AIB161" s="1"/>
      <c r="AIC161" s="1"/>
      <c r="AID161" s="1"/>
      <c r="AIE161" s="1"/>
      <c r="AIF161" s="1"/>
      <c r="AIG161" s="1"/>
      <c r="AIH161" s="1"/>
      <c r="AII161" s="1"/>
      <c r="AIJ161" s="1"/>
      <c r="AIK161" s="1"/>
      <c r="AIL161" s="1"/>
      <c r="AIM161" s="1"/>
      <c r="AIN161" s="1"/>
      <c r="AIO161" s="1"/>
      <c r="AIP161" s="1"/>
      <c r="AIQ161" s="1"/>
      <c r="AIR161" s="1"/>
      <c r="AIS161" s="1"/>
      <c r="AIT161" s="1"/>
      <c r="AIU161" s="1"/>
      <c r="AIV161" s="1"/>
      <c r="AIW161" s="1"/>
      <c r="AIX161" s="1"/>
      <c r="AIY161" s="1"/>
      <c r="AIZ161" s="1"/>
      <c r="AJA161" s="1"/>
      <c r="AJB161" s="1"/>
      <c r="AJC161" s="1"/>
      <c r="AJD161" s="1"/>
      <c r="AJE161" s="1"/>
      <c r="AJF161" s="1"/>
      <c r="AJG161" s="1"/>
      <c r="AJH161" s="1"/>
      <c r="AJI161" s="1"/>
      <c r="AJJ161" s="1"/>
      <c r="AJK161" s="1"/>
      <c r="AJL161" s="1"/>
      <c r="AJM161" s="1"/>
      <c r="AJN161" s="1"/>
      <c r="AJO161" s="1"/>
      <c r="AJP161" s="1"/>
      <c r="AJQ161" s="1"/>
      <c r="AJR161" s="1"/>
      <c r="AJS161" s="1"/>
      <c r="AJT161" s="1"/>
      <c r="AJU161" s="1"/>
      <c r="AJV161" s="1"/>
      <c r="AJW161" s="1"/>
      <c r="AJX161" s="1"/>
      <c r="AJY161" s="1"/>
      <c r="AJZ161" s="1"/>
      <c r="AKA161" s="1"/>
      <c r="AKB161" s="1"/>
      <c r="AKC161" s="1"/>
      <c r="AKD161" s="1"/>
      <c r="AKE161" s="1"/>
      <c r="AKF161" s="1"/>
      <c r="AKG161" s="1"/>
      <c r="AKH161" s="1"/>
      <c r="AKI161" s="1"/>
      <c r="AKJ161" s="1"/>
      <c r="AKK161" s="1"/>
      <c r="AKL161" s="1"/>
      <c r="AKM161" s="1"/>
      <c r="AKN161" s="1"/>
      <c r="AKO161" s="1"/>
      <c r="AKP161" s="1"/>
      <c r="AKQ161" s="1"/>
      <c r="AKR161" s="1"/>
      <c r="AKS161" s="1"/>
      <c r="AKT161" s="1"/>
      <c r="AKU161" s="1"/>
      <c r="AKV161" s="1"/>
      <c r="AKW161" s="1"/>
      <c r="AKX161" s="1"/>
      <c r="AKY161" s="1"/>
      <c r="AKZ161" s="1"/>
      <c r="ALA161" s="1"/>
      <c r="ALB161" s="1"/>
      <c r="ALC161" s="1"/>
      <c r="ALD161" s="1"/>
      <c r="ALE161" s="1"/>
      <c r="ALF161" s="1"/>
      <c r="ALG161" s="1"/>
      <c r="ALH161" s="1"/>
      <c r="ALI161" s="1"/>
      <c r="ALJ161" s="1"/>
      <c r="ALK161" s="1"/>
      <c r="ALL161" s="1"/>
      <c r="ALM161" s="1"/>
      <c r="ALN161" s="1"/>
      <c r="ALO161" s="1"/>
      <c r="ALP161" s="1"/>
      <c r="ALQ161" s="1"/>
      <c r="ALR161" s="1"/>
      <c r="ALS161" s="1"/>
      <c r="ALT161" s="1"/>
      <c r="ALU161" s="1"/>
      <c r="ALV161"/>
      <c r="ALW161"/>
      <c r="ALX161"/>
    </row>
    <row r="162" spans="1:1012" ht="18">
      <c r="A162" s="112" t="str">
        <f>DataBase!B158</f>
        <v>Dreissena polymorpha</v>
      </c>
      <c r="B162" s="112" t="str">
        <f>DataBase!C158</f>
        <v>Amylase</v>
      </c>
      <c r="C162" s="112" t="str">
        <f>DataBase!D158</f>
        <v>Continental</v>
      </c>
      <c r="D162" s="112" t="str">
        <f>DataBase!E158</f>
        <v>O. Debourges-Geffard</v>
      </c>
      <c r="E162" s="112" t="str">
        <f>DataBase!F158</f>
        <v>SEBIO</v>
      </c>
      <c r="F162" s="20" t="str">
        <f t="shared" si="6"/>
        <v>Dreissena polymorpha Amylase</v>
      </c>
      <c r="G162" s="20">
        <f>_xlfn.RANK.EQ(H162,$H$9:$H$997,0)+COUNTIF(H$8:H161,H162)</f>
        <v>12</v>
      </c>
      <c r="H162" s="20">
        <f t="shared" si="7"/>
        <v>350</v>
      </c>
      <c r="I162" s="19">
        <f>INDEX(Ponderation!$W:$AA,MATCH(Analyse!I$8,Ponderation!$W:$W,0),MATCH(Analyse!$B$5,Ponderation!$W$2:$AA$2,0))*INDEX(DataBase!$1:$1048576,MATCH(Analyse!$F162,DataBase!$G:$G,0),MATCH(Analyse!I$8,DataBase!$4:$4,0))</f>
        <v>0</v>
      </c>
      <c r="J162" s="19">
        <f>INDEX(Ponderation!$W:$AA,MATCH(Analyse!J$8,Ponderation!$W:$W,0),MATCH(Analyse!$B$5,Ponderation!$W$2:$AA$2,0))*INDEX(DataBase!$1:$1048576,MATCH(Analyse!$F162,DataBase!$G:$G,0),MATCH(Analyse!J$8,DataBase!$4:$4,0))</f>
        <v>0</v>
      </c>
      <c r="K162" s="19">
        <f>INDEX(Ponderation!$W:$AA,MATCH(Analyse!K$8,Ponderation!$W:$W,0),MATCH(Analyse!$B$5,Ponderation!$W$2:$AA$2,0))*INDEX(DataBase!$1:$1048576,MATCH(Analyse!$F162,DataBase!$G:$G,0),MATCH(Analyse!K$8,DataBase!$4:$4,0))</f>
        <v>10</v>
      </c>
      <c r="L162" s="19">
        <f>INDEX(Ponderation!$W:$AA,MATCH(Analyse!L$8,Ponderation!$W:$W,0),MATCH(Analyse!$B$5,Ponderation!$W$2:$AA$2,0))*INDEX(DataBase!$1:$1048576,MATCH(Analyse!$F162,DataBase!$G:$G,0),MATCH(Analyse!L$8,DataBase!$4:$4,0))</f>
        <v>0</v>
      </c>
      <c r="M162" s="19">
        <f>INDEX(Ponderation!$W:$AA,MATCH(Analyse!M$8,Ponderation!$W:$W,0),MATCH(Analyse!$B$5,Ponderation!$W$2:$AA$2,0))*INDEX(DataBase!$1:$1048576,MATCH(Analyse!$F162,DataBase!$G:$G,0),MATCH(Analyse!M$8,DataBase!$4:$4,0))</f>
        <v>20</v>
      </c>
      <c r="N162" s="19">
        <f>INDEX(Ponderation!$W:$AA,MATCH(Analyse!N$8,Ponderation!$W:$W,0),MATCH(Analyse!$B$5,Ponderation!$W$2:$AA$2,0))*INDEX(DataBase!$1:$1048576,MATCH(Analyse!$F162,DataBase!$G:$G,0),MATCH(Analyse!N$8,DataBase!$4:$4,0))</f>
        <v>0</v>
      </c>
      <c r="O162" s="19">
        <f>INDEX(Ponderation!$W:$AA,MATCH(Analyse!O$8,Ponderation!$W:$W,0),MATCH(Analyse!$B$5,Ponderation!$W$2:$AA$2,0))*INDEX(DataBase!$1:$1048576,MATCH(Analyse!$F162,DataBase!$G:$G,0),MATCH(Analyse!O$8,DataBase!$4:$4,0))</f>
        <v>0</v>
      </c>
      <c r="P162" s="19">
        <f>INDEX(Ponderation!$W:$AA,MATCH(Analyse!P$8,Ponderation!$W:$W,0),MATCH(Analyse!$B$5,Ponderation!$W$2:$AA$2,0))*INDEX(DataBase!$1:$1048576,MATCH(Analyse!$F162,DataBase!$G:$G,0),MATCH(Analyse!P$8,DataBase!$4:$4,0))</f>
        <v>20</v>
      </c>
      <c r="Q162" s="19">
        <f>INDEX(Ponderation!$W:$AA,MATCH(Analyse!Q$8,Ponderation!$W:$W,0),MATCH(Analyse!$B$5,Ponderation!$W$2:$AA$2,0))*INDEX(DataBase!$1:$1048576,MATCH(Analyse!$F162,DataBase!$G:$G,0),MATCH(Analyse!Q$8,DataBase!$4:$4,0))</f>
        <v>0</v>
      </c>
      <c r="R162" s="19">
        <f>INDEX(Ponderation!$W:$AA,MATCH(Analyse!R$8,Ponderation!$W:$W,0),MATCH(Analyse!$B$5,Ponderation!$W$2:$AA$2,0))*INDEX(DataBase!$1:$1048576,MATCH(Analyse!$F162,DataBase!$G:$G,0),MATCH(Analyse!R$8,DataBase!$4:$4,0))</f>
        <v>30</v>
      </c>
      <c r="S162" s="19">
        <f>INDEX(Ponderation!$W:$AA,MATCH(Analyse!S$8,Ponderation!$W:$W,0),MATCH(Analyse!$B$5,Ponderation!$W$2:$AA$2,0))*INDEX(DataBase!$1:$1048576,MATCH(Analyse!$F162,DataBase!$G:$G,0),MATCH(Analyse!S$8,DataBase!$4:$4,0))</f>
        <v>0</v>
      </c>
      <c r="T162" s="19">
        <f>INDEX(Ponderation!$W:$AA,MATCH(Analyse!T$8,Ponderation!$W:$W,0),MATCH(Analyse!$B$5,Ponderation!$W$2:$AA$2,0))*INDEX(DataBase!$1:$1048576,MATCH(Analyse!$F162,DataBase!$G:$G,0),MATCH(Analyse!T$8,DataBase!$4:$4,0))</f>
        <v>0</v>
      </c>
      <c r="U162" s="19">
        <f>INDEX(Ponderation!$W:$AA,MATCH(Analyse!U$8,Ponderation!$W:$W,0),MATCH(Analyse!$B$5,Ponderation!$W$2:$AA$2,0))*INDEX(DataBase!$1:$1048576,MATCH(Analyse!$F162,DataBase!$G:$G,0),MATCH(Analyse!U$8,DataBase!$4:$4,0))</f>
        <v>0</v>
      </c>
      <c r="V162" s="19">
        <f>INDEX(Ponderation!$W:$AA,MATCH(Analyse!V$8,Ponderation!$W:$W,0),MATCH(Analyse!$B$5,Ponderation!$W$2:$AA$2,0))*INDEX(DataBase!$1:$1048576,MATCH(Analyse!$F162,DataBase!$G:$G,0),MATCH(Analyse!V$8,DataBase!$4:$4,0))</f>
        <v>20</v>
      </c>
      <c r="W162" s="19">
        <f>INDEX(Ponderation!$W:$AA,MATCH(Analyse!W$8,Ponderation!$W:$W,0),MATCH(Analyse!$B$5,Ponderation!$W$2:$AA$2,0))*INDEX(DataBase!$1:$1048576,MATCH(Analyse!$F162,DataBase!$G:$G,0),MATCH(Analyse!W$8,DataBase!$4:$4,0))</f>
        <v>0</v>
      </c>
      <c r="X162" s="19">
        <f>INDEX(Ponderation!$W:$AA,MATCH(Analyse!X$8,Ponderation!$W:$W,0),MATCH(Analyse!$B$5,Ponderation!$W$2:$AA$2,0))*INDEX(DataBase!$1:$1048576,MATCH(Analyse!$F162,DataBase!$G:$G,0),MATCH(Analyse!X$8,DataBase!$4:$4,0))</f>
        <v>10</v>
      </c>
      <c r="Y162" s="19">
        <f>INDEX(Ponderation!$W:$AA,MATCH(Analyse!Y$8,Ponderation!$W:$W,0),MATCH(Analyse!$B$5,Ponderation!$W$2:$AA$2,0))*INDEX(DataBase!$1:$1048576,MATCH(Analyse!$F162,DataBase!$G:$G,0),MATCH(Analyse!Y$8,DataBase!$4:$4,0))</f>
        <v>10</v>
      </c>
      <c r="Z162" s="19">
        <f>INDEX(Ponderation!$W:$AA,MATCH(Analyse!Z$8,Ponderation!$W:$W,0),MATCH(Analyse!$B$5,Ponderation!$W$2:$AA$2,0))*INDEX(DataBase!$1:$1048576,MATCH(Analyse!$F162,DataBase!$G:$G,0),MATCH(Analyse!Z$8,DataBase!$4:$4,0))</f>
        <v>10</v>
      </c>
      <c r="AA162" s="19">
        <f>INDEX(Ponderation!$W:$AA,MATCH(Analyse!AA$8,Ponderation!$W:$W,0),MATCH(Analyse!$B$5,Ponderation!$W$2:$AA$2,0))*INDEX(DataBase!$1:$1048576,MATCH(Analyse!$F162,DataBase!$G:$G,0),MATCH(Analyse!AA$8,DataBase!$4:$4,0))</f>
        <v>0</v>
      </c>
      <c r="AB162" s="19">
        <f>INDEX(Ponderation!$W:$AA,MATCH(Analyse!AB$8,Ponderation!$W:$W,0),MATCH(Analyse!$B$5,Ponderation!$W$2:$AA$2,0))*INDEX(DataBase!$1:$1048576,MATCH(Analyse!$F162,DataBase!$G:$G,0),MATCH(Analyse!AB$8,DataBase!$4:$4,0))</f>
        <v>0</v>
      </c>
      <c r="AC162" s="19">
        <f>INDEX(Ponderation!$W:$AA,MATCH(Analyse!AC$8,Ponderation!$W:$W,0),MATCH(Analyse!$B$5,Ponderation!$W$2:$AA$2,0))*INDEX(DataBase!$1:$1048576,MATCH(Analyse!$F162,DataBase!$G:$G,0),MATCH(Analyse!AC$8,DataBase!$4:$4,0))</f>
        <v>0</v>
      </c>
      <c r="AD162" s="19">
        <f>INDEX(Ponderation!$W:$AA,MATCH(Analyse!AD$8,Ponderation!$W:$W,0),MATCH(Analyse!$B$5,Ponderation!$W$2:$AA$2,0))*INDEX(DataBase!$1:$1048576,MATCH(Analyse!$F162,DataBase!$G:$G,0),MATCH(Analyse!AD$8,DataBase!$4:$4,0))</f>
        <v>30</v>
      </c>
      <c r="AE162" s="19">
        <f>INDEX(Ponderation!$W:$AA,MATCH(Analyse!AE$8,Ponderation!$W:$W,0),MATCH(Analyse!$B$5,Ponderation!$W$2:$AA$2,0))*INDEX(DataBase!$1:$1048576,MATCH(Analyse!$F162,DataBase!$G:$G,0),MATCH(Analyse!AE$8,DataBase!$4:$4,0))</f>
        <v>30</v>
      </c>
      <c r="AF162" s="19">
        <f>INDEX(Ponderation!$W:$AA,MATCH(Analyse!AF$8,Ponderation!$W:$W,0),MATCH(Analyse!$B$5,Ponderation!$W$2:$AA$2,0))*INDEX(DataBase!$1:$1048576,MATCH(Analyse!$F162,DataBase!$G:$G,0),MATCH(Analyse!AF$8,DataBase!$4:$4,0))</f>
        <v>30</v>
      </c>
      <c r="AG162" s="19">
        <f>INDEX(Ponderation!$W:$AA,MATCH(Analyse!AG$8,Ponderation!$W:$W,0),MATCH(Analyse!$B$5,Ponderation!$W$2:$AA$2,0))*INDEX(DataBase!$1:$1048576,MATCH(Analyse!$F162,DataBase!$G:$G,0),MATCH(Analyse!AG$8,DataBase!$4:$4,0))</f>
        <v>10</v>
      </c>
      <c r="AH162" s="19">
        <f>INDEX(Ponderation!$W:$AA,MATCH(Analyse!AH$8,Ponderation!$W:$W,0),MATCH(Analyse!$B$5,Ponderation!$W$2:$AA$2,0))*INDEX(DataBase!$1:$1048576,MATCH(Analyse!$F162,DataBase!$G:$G,0),MATCH(Analyse!AH$8,DataBase!$4:$4,0))</f>
        <v>30</v>
      </c>
      <c r="AI162" s="19">
        <f>INDEX(Ponderation!$W:$AA,MATCH(Analyse!AI$8,Ponderation!$W:$W,0),MATCH(Analyse!$B$5,Ponderation!$W$2:$AA$2,0))*INDEX(DataBase!$1:$1048576,MATCH(Analyse!$F162,DataBase!$G:$G,0),MATCH(Analyse!AI$8,DataBase!$4:$4,0))</f>
        <v>0</v>
      </c>
      <c r="AJ162" s="19">
        <f>INDEX(Ponderation!$W:$AA,MATCH(Analyse!AJ$8,Ponderation!$W:$W,0),MATCH(Analyse!$B$5,Ponderation!$W$2:$AA$2,0))*INDEX(DataBase!$1:$1048576,MATCH(Analyse!$F162,DataBase!$G:$G,0),MATCH(Analyse!AJ$8,DataBase!$4:$4,0))</f>
        <v>0</v>
      </c>
      <c r="AK162" s="19">
        <f>INDEX(Ponderation!$W:$AA,MATCH(Analyse!AK$8,Ponderation!$W:$W,0),MATCH(Analyse!$B$5,Ponderation!$W$2:$AA$2,0))*INDEX(DataBase!$1:$1048576,MATCH(Analyse!$F162,DataBase!$G:$G,0),MATCH(Analyse!AK$8,DataBase!$4:$4,0))</f>
        <v>30</v>
      </c>
      <c r="AL162" s="19">
        <f>INDEX(Ponderation!$W:$AA,MATCH(Analyse!AL$8,Ponderation!$W:$W,0),MATCH(Analyse!$B$5,Ponderation!$W$2:$AA$2,0))*INDEX(DataBase!$1:$1048576,MATCH(Analyse!$F162,DataBase!$G:$G,0),MATCH(Analyse!AL$8,DataBase!$4:$4,0))</f>
        <v>30</v>
      </c>
      <c r="AM162" s="19">
        <f>INDEX(Ponderation!$W:$AA,MATCH(Analyse!AM$8,Ponderation!$W:$W,0),MATCH(Analyse!$B$5,Ponderation!$W$2:$AA$2,0))*INDEX(DataBase!$1:$1048576,MATCH(Analyse!$F162,DataBase!$G:$G,0),MATCH(Analyse!AM$8,DataBase!$4:$4,0))</f>
        <v>0</v>
      </c>
      <c r="AN162" s="19">
        <f>INDEX(Ponderation!$W:$AA,MATCH(Analyse!AN$8,Ponderation!$W:$W,0),MATCH(Analyse!$B$5,Ponderation!$W$2:$AA$2,0))*INDEX(DataBase!$1:$1048576,MATCH(Analyse!$F162,DataBase!$G:$G,0),MATCH(Analyse!AN$8,DataBase!$4:$4,0))</f>
        <v>0</v>
      </c>
      <c r="AO162" s="19">
        <f>INDEX(Ponderation!$W:$AA,MATCH(Analyse!AO$8,Ponderation!$W:$W,0),MATCH(Analyse!$B$5,Ponderation!$W$2:$AA$2,0))*INDEX(DataBase!$1:$1048576,MATCH(Analyse!$F162,DataBase!$G:$G,0),MATCH(Analyse!AO$8,DataBase!$4:$4,0))</f>
        <v>30</v>
      </c>
      <c r="AP162" s="19">
        <f>INDEX(Ponderation!$W:$AA,MATCH(Analyse!AP$8,Ponderation!$W:$W,0),MATCH(Analyse!$B$5,Ponderation!$W$2:$AA$2,0))*INDEX(DataBase!$1:$1048576,MATCH(Analyse!$F162,DataBase!$G:$G,0),MATCH(Analyse!AP$8,DataBase!$4:$4,0))</f>
        <v>0</v>
      </c>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c r="JL162" s="1"/>
      <c r="JM162" s="1"/>
      <c r="JN162" s="1"/>
      <c r="JO162" s="1"/>
      <c r="JP162" s="1"/>
      <c r="JQ162" s="1"/>
      <c r="JR162" s="1"/>
      <c r="JS162" s="1"/>
      <c r="JT162" s="1"/>
      <c r="JU162" s="1"/>
      <c r="JV162" s="1"/>
      <c r="JW162" s="1"/>
      <c r="JX162" s="1"/>
      <c r="JY162" s="1"/>
      <c r="JZ162" s="1"/>
      <c r="KA162" s="1"/>
      <c r="KB162" s="1"/>
      <c r="KC162" s="1"/>
      <c r="KD162" s="1"/>
      <c r="KE162" s="1"/>
      <c r="KF162" s="1"/>
      <c r="KG162" s="1"/>
      <c r="KH162" s="1"/>
      <c r="KI162" s="1"/>
      <c r="KJ162" s="1"/>
      <c r="KK162" s="1"/>
      <c r="KL162" s="1"/>
      <c r="KM162" s="1"/>
      <c r="KN162" s="1"/>
      <c r="KO162" s="1"/>
      <c r="KP162" s="1"/>
      <c r="KQ162" s="1"/>
      <c r="KR162" s="1"/>
      <c r="KS162" s="1"/>
      <c r="KT162" s="1"/>
      <c r="KU162" s="1"/>
      <c r="KV162" s="1"/>
      <c r="KW162" s="1"/>
      <c r="KX162" s="1"/>
      <c r="KY162" s="1"/>
      <c r="KZ162" s="1"/>
      <c r="LA162" s="1"/>
      <c r="LB162" s="1"/>
      <c r="LC162" s="1"/>
      <c r="LD162" s="1"/>
      <c r="LE162" s="1"/>
      <c r="LF162" s="1"/>
      <c r="LG162" s="1"/>
      <c r="LH162" s="1"/>
      <c r="LI162" s="1"/>
      <c r="LJ162" s="1"/>
      <c r="LK162" s="1"/>
      <c r="LL162" s="1"/>
      <c r="LM162" s="1"/>
      <c r="LN162" s="1"/>
      <c r="LO162" s="1"/>
      <c r="LP162" s="1"/>
      <c r="LQ162" s="1"/>
      <c r="LR162" s="1"/>
      <c r="LS162" s="1"/>
      <c r="LT162" s="1"/>
      <c r="LU162" s="1"/>
      <c r="LV162" s="1"/>
      <c r="LW162" s="1"/>
      <c r="LX162" s="1"/>
      <c r="LY162" s="1"/>
      <c r="LZ162" s="1"/>
      <c r="MA162" s="1"/>
      <c r="MB162" s="1"/>
      <c r="MC162" s="1"/>
      <c r="MD162" s="1"/>
      <c r="ME162" s="1"/>
      <c r="MF162" s="1"/>
      <c r="MG162" s="1"/>
      <c r="MH162" s="1"/>
      <c r="MI162" s="1"/>
      <c r="MJ162" s="1"/>
      <c r="MK162" s="1"/>
      <c r="ML162" s="1"/>
      <c r="MM162" s="1"/>
      <c r="MN162" s="1"/>
      <c r="MO162" s="1"/>
      <c r="MP162" s="1"/>
      <c r="MQ162" s="1"/>
      <c r="MR162" s="1"/>
      <c r="MS162" s="1"/>
      <c r="MT162" s="1"/>
      <c r="MU162" s="1"/>
      <c r="MV162" s="1"/>
      <c r="MW162" s="1"/>
      <c r="MX162" s="1"/>
      <c r="MY162" s="1"/>
      <c r="MZ162" s="1"/>
      <c r="NA162" s="1"/>
      <c r="NB162" s="1"/>
      <c r="NC162" s="1"/>
      <c r="ND162" s="1"/>
      <c r="NE162" s="1"/>
      <c r="NF162" s="1"/>
      <c r="NG162" s="1"/>
      <c r="NH162" s="1"/>
      <c r="NI162" s="1"/>
      <c r="NJ162" s="1"/>
      <c r="NK162" s="1"/>
      <c r="NL162" s="1"/>
      <c r="NM162" s="1"/>
      <c r="NN162" s="1"/>
      <c r="NO162" s="1"/>
      <c r="NP162" s="1"/>
      <c r="NQ162" s="1"/>
      <c r="NR162" s="1"/>
      <c r="NS162" s="1"/>
      <c r="NT162" s="1"/>
      <c r="NU162" s="1"/>
      <c r="NV162" s="1"/>
      <c r="NW162" s="1"/>
      <c r="NX162" s="1"/>
      <c r="NY162" s="1"/>
      <c r="NZ162" s="1"/>
      <c r="OA162" s="1"/>
      <c r="OB162" s="1"/>
      <c r="OC162" s="1"/>
      <c r="OD162" s="1"/>
      <c r="OE162" s="1"/>
      <c r="OF162" s="1"/>
      <c r="OG162" s="1"/>
      <c r="OH162" s="1"/>
      <c r="OI162" s="1"/>
      <c r="OJ162" s="1"/>
      <c r="OK162" s="1"/>
      <c r="OL162" s="1"/>
      <c r="OM162" s="1"/>
      <c r="ON162" s="1"/>
      <c r="OO162" s="1"/>
      <c r="OP162" s="1"/>
      <c r="OQ162" s="1"/>
      <c r="OR162" s="1"/>
      <c r="OS162" s="1"/>
      <c r="OT162" s="1"/>
      <c r="OU162" s="1"/>
      <c r="OV162" s="1"/>
      <c r="OW162" s="1"/>
      <c r="OX162" s="1"/>
      <c r="OY162" s="1"/>
      <c r="OZ162" s="1"/>
      <c r="PA162" s="1"/>
      <c r="PB162" s="1"/>
      <c r="PC162" s="1"/>
      <c r="PD162" s="1"/>
      <c r="PE162" s="1"/>
      <c r="PF162" s="1"/>
      <c r="PG162" s="1"/>
      <c r="PH162" s="1"/>
      <c r="PI162" s="1"/>
      <c r="PJ162" s="1"/>
      <c r="PK162" s="1"/>
      <c r="PL162" s="1"/>
      <c r="PM162" s="1"/>
      <c r="PN162" s="1"/>
      <c r="PO162" s="1"/>
      <c r="PP162" s="1"/>
      <c r="PQ162" s="1"/>
      <c r="PR162" s="1"/>
      <c r="PS162" s="1"/>
      <c r="PT162" s="1"/>
      <c r="PU162" s="1"/>
      <c r="PV162" s="1"/>
      <c r="PW162" s="1"/>
      <c r="PX162" s="1"/>
      <c r="PY162" s="1"/>
      <c r="PZ162" s="1"/>
      <c r="QA162" s="1"/>
      <c r="QB162" s="1"/>
      <c r="QC162" s="1"/>
      <c r="QD162" s="1"/>
      <c r="QE162" s="1"/>
      <c r="QF162" s="1"/>
      <c r="QG162" s="1"/>
      <c r="QH162" s="1"/>
      <c r="QI162" s="1"/>
      <c r="QJ162" s="1"/>
      <c r="QK162" s="1"/>
      <c r="QL162" s="1"/>
      <c r="QM162" s="1"/>
      <c r="QN162" s="1"/>
      <c r="QO162" s="1"/>
      <c r="QP162" s="1"/>
      <c r="QQ162" s="1"/>
      <c r="QR162" s="1"/>
      <c r="QS162" s="1"/>
      <c r="QT162" s="1"/>
      <c r="QU162" s="1"/>
      <c r="QV162" s="1"/>
      <c r="QW162" s="1"/>
      <c r="QX162" s="1"/>
      <c r="QY162" s="1"/>
      <c r="QZ162" s="1"/>
      <c r="RA162" s="1"/>
      <c r="RB162" s="1"/>
      <c r="RC162" s="1"/>
      <c r="RD162" s="1"/>
      <c r="RE162" s="1"/>
      <c r="RF162" s="1"/>
      <c r="RG162" s="1"/>
      <c r="RH162" s="1"/>
      <c r="RI162" s="1"/>
      <c r="RJ162" s="1"/>
      <c r="RK162" s="1"/>
      <c r="RL162" s="1"/>
      <c r="RM162" s="1"/>
      <c r="RN162" s="1"/>
      <c r="RO162" s="1"/>
      <c r="RP162" s="1"/>
      <c r="RQ162" s="1"/>
      <c r="RR162" s="1"/>
      <c r="RS162" s="1"/>
      <c r="RT162" s="1"/>
      <c r="RU162" s="1"/>
      <c r="RV162" s="1"/>
      <c r="RW162" s="1"/>
      <c r="RX162" s="1"/>
      <c r="RY162" s="1"/>
      <c r="RZ162" s="1"/>
      <c r="SA162" s="1"/>
      <c r="SB162" s="1"/>
      <c r="SC162" s="1"/>
      <c r="SD162" s="1"/>
      <c r="SE162" s="1"/>
      <c r="SF162" s="1"/>
      <c r="SG162" s="1"/>
      <c r="SH162" s="1"/>
      <c r="SI162" s="1"/>
      <c r="SJ162" s="1"/>
      <c r="SK162" s="1"/>
      <c r="SL162" s="1"/>
      <c r="SM162" s="1"/>
      <c r="SN162" s="1"/>
      <c r="SO162" s="1"/>
      <c r="SP162" s="1"/>
      <c r="SQ162" s="1"/>
      <c r="SR162" s="1"/>
      <c r="SS162" s="1"/>
      <c r="ST162" s="1"/>
      <c r="SU162" s="1"/>
      <c r="SV162" s="1"/>
      <c r="SW162" s="1"/>
      <c r="SX162" s="1"/>
      <c r="SY162" s="1"/>
      <c r="SZ162" s="1"/>
      <c r="TA162" s="1"/>
      <c r="TB162" s="1"/>
      <c r="TC162" s="1"/>
      <c r="TD162" s="1"/>
      <c r="TE162" s="1"/>
      <c r="TF162" s="1"/>
      <c r="TG162" s="1"/>
      <c r="TH162" s="1"/>
      <c r="TI162" s="1"/>
      <c r="TJ162" s="1"/>
      <c r="TK162" s="1"/>
      <c r="TL162" s="1"/>
      <c r="TM162" s="1"/>
      <c r="TN162" s="1"/>
      <c r="TO162" s="1"/>
      <c r="TP162" s="1"/>
      <c r="TQ162" s="1"/>
      <c r="TR162" s="1"/>
      <c r="TS162" s="1"/>
      <c r="TT162" s="1"/>
      <c r="TU162" s="1"/>
      <c r="TV162" s="1"/>
      <c r="TW162" s="1"/>
      <c r="TX162" s="1"/>
      <c r="TY162" s="1"/>
      <c r="TZ162" s="1"/>
      <c r="UA162" s="1"/>
      <c r="UB162" s="1"/>
      <c r="UC162" s="1"/>
      <c r="UD162" s="1"/>
      <c r="UE162" s="1"/>
      <c r="UF162" s="1"/>
      <c r="UG162" s="1"/>
      <c r="UH162" s="1"/>
      <c r="UI162" s="1"/>
      <c r="UJ162" s="1"/>
      <c r="UK162" s="1"/>
      <c r="UL162" s="1"/>
      <c r="UM162" s="1"/>
      <c r="UN162" s="1"/>
      <c r="UO162" s="1"/>
      <c r="UP162" s="1"/>
      <c r="UQ162" s="1"/>
      <c r="UR162" s="1"/>
      <c r="US162" s="1"/>
      <c r="UT162" s="1"/>
      <c r="UU162" s="1"/>
      <c r="UV162" s="1"/>
      <c r="UW162" s="1"/>
      <c r="UX162" s="1"/>
      <c r="UY162" s="1"/>
      <c r="UZ162" s="1"/>
      <c r="VA162" s="1"/>
      <c r="VB162" s="1"/>
      <c r="VC162" s="1"/>
      <c r="VD162" s="1"/>
      <c r="VE162" s="1"/>
      <c r="VF162" s="1"/>
      <c r="VG162" s="1"/>
      <c r="VH162" s="1"/>
      <c r="VI162" s="1"/>
      <c r="VJ162" s="1"/>
      <c r="VK162" s="1"/>
      <c r="VL162" s="1"/>
      <c r="VM162" s="1"/>
      <c r="VN162" s="1"/>
      <c r="VO162" s="1"/>
      <c r="VP162" s="1"/>
      <c r="VQ162" s="1"/>
      <c r="VR162" s="1"/>
      <c r="VS162" s="1"/>
      <c r="VT162" s="1"/>
      <c r="VU162" s="1"/>
      <c r="VV162" s="1"/>
      <c r="VW162" s="1"/>
      <c r="VX162" s="1"/>
      <c r="VY162" s="1"/>
      <c r="VZ162" s="1"/>
      <c r="WA162" s="1"/>
      <c r="WB162" s="1"/>
      <c r="WC162" s="1"/>
      <c r="WD162" s="1"/>
      <c r="WE162" s="1"/>
      <c r="WF162" s="1"/>
      <c r="WG162" s="1"/>
      <c r="WH162" s="1"/>
      <c r="WI162" s="1"/>
      <c r="WJ162" s="1"/>
      <c r="WK162" s="1"/>
      <c r="WL162" s="1"/>
      <c r="WM162" s="1"/>
      <c r="WN162" s="1"/>
      <c r="WO162" s="1"/>
      <c r="WP162" s="1"/>
      <c r="WQ162" s="1"/>
      <c r="WR162" s="1"/>
      <c r="WS162" s="1"/>
      <c r="WT162" s="1"/>
      <c r="WU162" s="1"/>
      <c r="WV162" s="1"/>
      <c r="WW162" s="1"/>
      <c r="WX162" s="1"/>
      <c r="WY162" s="1"/>
      <c r="WZ162" s="1"/>
      <c r="XA162" s="1"/>
      <c r="XB162" s="1"/>
      <c r="XC162" s="1"/>
      <c r="XD162" s="1"/>
      <c r="XE162" s="1"/>
      <c r="XF162" s="1"/>
      <c r="XG162" s="1"/>
      <c r="XH162" s="1"/>
      <c r="XI162" s="1"/>
      <c r="XJ162" s="1"/>
      <c r="XK162" s="1"/>
      <c r="XL162" s="1"/>
      <c r="XM162" s="1"/>
      <c r="XN162" s="1"/>
      <c r="XO162" s="1"/>
      <c r="XP162" s="1"/>
      <c r="XQ162" s="1"/>
      <c r="XR162" s="1"/>
      <c r="XS162" s="1"/>
      <c r="XT162" s="1"/>
      <c r="XU162" s="1"/>
      <c r="XV162" s="1"/>
      <c r="XW162" s="1"/>
      <c r="XX162" s="1"/>
      <c r="XY162" s="1"/>
      <c r="XZ162" s="1"/>
      <c r="YA162" s="1"/>
      <c r="YB162" s="1"/>
      <c r="YC162" s="1"/>
      <c r="YD162" s="1"/>
      <c r="YE162" s="1"/>
      <c r="YF162" s="1"/>
      <c r="YG162" s="1"/>
      <c r="YH162" s="1"/>
      <c r="YI162" s="1"/>
      <c r="YJ162" s="1"/>
      <c r="YK162" s="1"/>
      <c r="YL162" s="1"/>
      <c r="YM162" s="1"/>
      <c r="YN162" s="1"/>
      <c r="YO162" s="1"/>
      <c r="YP162" s="1"/>
      <c r="YQ162" s="1"/>
      <c r="YR162" s="1"/>
      <c r="YS162" s="1"/>
      <c r="YT162" s="1"/>
      <c r="YU162" s="1"/>
      <c r="YV162" s="1"/>
      <c r="YW162" s="1"/>
      <c r="YX162" s="1"/>
      <c r="YY162" s="1"/>
      <c r="YZ162" s="1"/>
      <c r="ZA162" s="1"/>
      <c r="ZB162" s="1"/>
      <c r="ZC162" s="1"/>
      <c r="ZD162" s="1"/>
      <c r="ZE162" s="1"/>
      <c r="ZF162" s="1"/>
      <c r="ZG162" s="1"/>
      <c r="ZH162" s="1"/>
      <c r="ZI162" s="1"/>
      <c r="ZJ162" s="1"/>
      <c r="ZK162" s="1"/>
      <c r="ZL162" s="1"/>
      <c r="ZM162" s="1"/>
      <c r="ZN162" s="1"/>
      <c r="ZO162" s="1"/>
      <c r="ZP162" s="1"/>
      <c r="ZQ162" s="1"/>
      <c r="ZR162" s="1"/>
      <c r="ZS162" s="1"/>
      <c r="ZT162" s="1"/>
      <c r="ZU162" s="1"/>
      <c r="ZV162" s="1"/>
      <c r="ZW162" s="1"/>
      <c r="ZX162" s="1"/>
      <c r="ZY162" s="1"/>
      <c r="ZZ162" s="1"/>
      <c r="AAA162" s="1"/>
      <c r="AAB162" s="1"/>
      <c r="AAC162" s="1"/>
      <c r="AAD162" s="1"/>
      <c r="AAE162" s="1"/>
      <c r="AAF162" s="1"/>
      <c r="AAG162" s="1"/>
      <c r="AAH162" s="1"/>
      <c r="AAI162" s="1"/>
      <c r="AAJ162" s="1"/>
      <c r="AAK162" s="1"/>
      <c r="AAL162" s="1"/>
      <c r="AAM162" s="1"/>
      <c r="AAN162" s="1"/>
      <c r="AAO162" s="1"/>
      <c r="AAP162" s="1"/>
      <c r="AAQ162" s="1"/>
      <c r="AAR162" s="1"/>
      <c r="AAS162" s="1"/>
      <c r="AAT162" s="1"/>
      <c r="AAU162" s="1"/>
      <c r="AAV162" s="1"/>
      <c r="AAW162" s="1"/>
      <c r="AAX162" s="1"/>
      <c r="AAY162" s="1"/>
      <c r="AAZ162" s="1"/>
      <c r="ABA162" s="1"/>
      <c r="ABB162" s="1"/>
      <c r="ABC162" s="1"/>
      <c r="ABD162" s="1"/>
      <c r="ABE162" s="1"/>
      <c r="ABF162" s="1"/>
      <c r="ABG162" s="1"/>
      <c r="ABH162" s="1"/>
      <c r="ABI162" s="1"/>
      <c r="ABJ162" s="1"/>
      <c r="ABK162" s="1"/>
      <c r="ABL162" s="1"/>
      <c r="ABM162" s="1"/>
      <c r="ABN162" s="1"/>
      <c r="ABO162" s="1"/>
      <c r="ABP162" s="1"/>
      <c r="ABQ162" s="1"/>
      <c r="ABR162" s="1"/>
      <c r="ABS162" s="1"/>
      <c r="ABT162" s="1"/>
      <c r="ABU162" s="1"/>
      <c r="ABV162" s="1"/>
      <c r="ABW162" s="1"/>
      <c r="ABX162" s="1"/>
      <c r="ABY162" s="1"/>
      <c r="ABZ162" s="1"/>
      <c r="ACA162" s="1"/>
      <c r="ACB162" s="1"/>
      <c r="ACC162" s="1"/>
      <c r="ACD162" s="1"/>
      <c r="ACE162" s="1"/>
      <c r="ACF162" s="1"/>
      <c r="ACG162" s="1"/>
      <c r="ACH162" s="1"/>
      <c r="ACI162" s="1"/>
      <c r="ACJ162" s="1"/>
      <c r="ACK162" s="1"/>
      <c r="ACL162" s="1"/>
      <c r="ACM162" s="1"/>
      <c r="ACN162" s="1"/>
      <c r="ACO162" s="1"/>
      <c r="ACP162" s="1"/>
      <c r="ACQ162" s="1"/>
      <c r="ACR162" s="1"/>
      <c r="ACS162" s="1"/>
      <c r="ACT162" s="1"/>
      <c r="ACU162" s="1"/>
      <c r="ACV162" s="1"/>
      <c r="ACW162" s="1"/>
      <c r="ACX162" s="1"/>
      <c r="ACY162" s="1"/>
      <c r="ACZ162" s="1"/>
      <c r="ADA162" s="1"/>
      <c r="ADB162" s="1"/>
      <c r="ADC162" s="1"/>
      <c r="ADD162" s="1"/>
      <c r="ADE162" s="1"/>
      <c r="ADF162" s="1"/>
      <c r="ADG162" s="1"/>
      <c r="ADH162" s="1"/>
      <c r="ADI162" s="1"/>
      <c r="ADJ162" s="1"/>
      <c r="ADK162" s="1"/>
      <c r="ADL162" s="1"/>
      <c r="ADM162" s="1"/>
      <c r="ADN162" s="1"/>
      <c r="ADO162" s="1"/>
      <c r="ADP162" s="1"/>
      <c r="ADQ162" s="1"/>
      <c r="ADR162" s="1"/>
      <c r="ADS162" s="1"/>
      <c r="ADT162" s="1"/>
      <c r="ADU162" s="1"/>
      <c r="ADV162" s="1"/>
      <c r="ADW162" s="1"/>
      <c r="ADX162" s="1"/>
      <c r="ADY162" s="1"/>
      <c r="ADZ162" s="1"/>
      <c r="AEA162" s="1"/>
      <c r="AEB162" s="1"/>
      <c r="AEC162" s="1"/>
      <c r="AED162" s="1"/>
      <c r="AEE162" s="1"/>
      <c r="AEF162" s="1"/>
      <c r="AEG162" s="1"/>
      <c r="AEH162" s="1"/>
      <c r="AEI162" s="1"/>
      <c r="AEJ162" s="1"/>
      <c r="AEK162" s="1"/>
      <c r="AEL162" s="1"/>
      <c r="AEM162" s="1"/>
      <c r="AEN162" s="1"/>
      <c r="AEO162" s="1"/>
      <c r="AEP162" s="1"/>
      <c r="AEQ162" s="1"/>
      <c r="AER162" s="1"/>
      <c r="AES162" s="1"/>
      <c r="AET162" s="1"/>
      <c r="AEU162" s="1"/>
      <c r="AEV162" s="1"/>
      <c r="AEW162" s="1"/>
      <c r="AEX162" s="1"/>
      <c r="AEY162" s="1"/>
      <c r="AEZ162" s="1"/>
      <c r="AFA162" s="1"/>
      <c r="AFB162" s="1"/>
      <c r="AFC162" s="1"/>
      <c r="AFD162" s="1"/>
      <c r="AFE162" s="1"/>
      <c r="AFF162" s="1"/>
      <c r="AFG162" s="1"/>
      <c r="AFH162" s="1"/>
      <c r="AFI162" s="1"/>
      <c r="AFJ162" s="1"/>
      <c r="AFK162" s="1"/>
      <c r="AFL162" s="1"/>
      <c r="AFM162" s="1"/>
      <c r="AFN162" s="1"/>
      <c r="AFO162" s="1"/>
      <c r="AFP162" s="1"/>
      <c r="AFQ162" s="1"/>
      <c r="AFR162" s="1"/>
      <c r="AFS162" s="1"/>
      <c r="AFT162" s="1"/>
      <c r="AFU162" s="1"/>
      <c r="AFV162" s="1"/>
      <c r="AFW162" s="1"/>
      <c r="AFX162" s="1"/>
      <c r="AFY162" s="1"/>
      <c r="AFZ162" s="1"/>
      <c r="AGA162" s="1"/>
      <c r="AGB162" s="1"/>
      <c r="AGC162" s="1"/>
      <c r="AGD162" s="1"/>
      <c r="AGE162" s="1"/>
      <c r="AGF162" s="1"/>
      <c r="AGG162" s="1"/>
      <c r="AGH162" s="1"/>
      <c r="AGI162" s="1"/>
      <c r="AGJ162" s="1"/>
      <c r="AGK162" s="1"/>
      <c r="AGL162" s="1"/>
      <c r="AGM162" s="1"/>
      <c r="AGN162" s="1"/>
      <c r="AGO162" s="1"/>
      <c r="AGP162" s="1"/>
      <c r="AGQ162" s="1"/>
      <c r="AGR162" s="1"/>
      <c r="AGS162" s="1"/>
      <c r="AGT162" s="1"/>
      <c r="AGU162" s="1"/>
      <c r="AGV162" s="1"/>
      <c r="AGW162" s="1"/>
      <c r="AGX162" s="1"/>
      <c r="AGY162" s="1"/>
      <c r="AGZ162" s="1"/>
      <c r="AHA162" s="1"/>
      <c r="AHB162" s="1"/>
      <c r="AHC162" s="1"/>
      <c r="AHD162" s="1"/>
      <c r="AHE162" s="1"/>
      <c r="AHF162" s="1"/>
      <c r="AHG162" s="1"/>
      <c r="AHH162" s="1"/>
      <c r="AHI162" s="1"/>
      <c r="AHJ162" s="1"/>
      <c r="AHK162" s="1"/>
      <c r="AHL162" s="1"/>
      <c r="AHM162" s="1"/>
      <c r="AHN162" s="1"/>
      <c r="AHO162" s="1"/>
      <c r="AHP162" s="1"/>
      <c r="AHQ162" s="1"/>
      <c r="AHR162" s="1"/>
      <c r="AHS162" s="1"/>
      <c r="AHT162" s="1"/>
      <c r="AHU162" s="1"/>
      <c r="AHV162" s="1"/>
      <c r="AHW162" s="1"/>
      <c r="AHX162" s="1"/>
      <c r="AHY162" s="1"/>
      <c r="AHZ162" s="1"/>
      <c r="AIA162" s="1"/>
      <c r="AIB162" s="1"/>
      <c r="AIC162" s="1"/>
      <c r="AID162" s="1"/>
      <c r="AIE162" s="1"/>
      <c r="AIF162" s="1"/>
      <c r="AIG162" s="1"/>
      <c r="AIH162" s="1"/>
      <c r="AII162" s="1"/>
      <c r="AIJ162" s="1"/>
      <c r="AIK162" s="1"/>
      <c r="AIL162" s="1"/>
      <c r="AIM162" s="1"/>
      <c r="AIN162" s="1"/>
      <c r="AIO162" s="1"/>
      <c r="AIP162" s="1"/>
      <c r="AIQ162" s="1"/>
      <c r="AIR162" s="1"/>
      <c r="AIS162" s="1"/>
      <c r="AIT162" s="1"/>
      <c r="AIU162" s="1"/>
      <c r="AIV162" s="1"/>
      <c r="AIW162" s="1"/>
      <c r="AIX162" s="1"/>
      <c r="AIY162" s="1"/>
      <c r="AIZ162" s="1"/>
      <c r="AJA162" s="1"/>
      <c r="AJB162" s="1"/>
      <c r="AJC162" s="1"/>
      <c r="AJD162" s="1"/>
      <c r="AJE162" s="1"/>
      <c r="AJF162" s="1"/>
      <c r="AJG162" s="1"/>
      <c r="AJH162" s="1"/>
      <c r="AJI162" s="1"/>
      <c r="AJJ162" s="1"/>
      <c r="AJK162" s="1"/>
      <c r="AJL162" s="1"/>
      <c r="AJM162" s="1"/>
      <c r="AJN162" s="1"/>
      <c r="AJO162" s="1"/>
      <c r="AJP162" s="1"/>
      <c r="AJQ162" s="1"/>
      <c r="AJR162" s="1"/>
      <c r="AJS162" s="1"/>
      <c r="AJT162" s="1"/>
      <c r="AJU162" s="1"/>
      <c r="AJV162" s="1"/>
      <c r="AJW162" s="1"/>
      <c r="AJX162" s="1"/>
      <c r="AJY162" s="1"/>
      <c r="AJZ162" s="1"/>
      <c r="AKA162" s="1"/>
      <c r="AKB162" s="1"/>
      <c r="AKC162" s="1"/>
      <c r="AKD162" s="1"/>
      <c r="AKE162" s="1"/>
      <c r="AKF162" s="1"/>
      <c r="AKG162" s="1"/>
      <c r="AKH162" s="1"/>
      <c r="AKI162" s="1"/>
      <c r="AKJ162" s="1"/>
      <c r="AKK162" s="1"/>
      <c r="AKL162" s="1"/>
      <c r="AKM162" s="1"/>
      <c r="AKN162" s="1"/>
      <c r="AKO162" s="1"/>
      <c r="AKP162" s="1"/>
      <c r="AKQ162" s="1"/>
      <c r="AKR162" s="1"/>
      <c r="AKS162" s="1"/>
      <c r="AKT162" s="1"/>
      <c r="AKU162" s="1"/>
      <c r="AKV162" s="1"/>
      <c r="AKW162" s="1"/>
      <c r="AKX162" s="1"/>
      <c r="AKY162" s="1"/>
      <c r="AKZ162" s="1"/>
      <c r="ALA162" s="1"/>
      <c r="ALB162" s="1"/>
      <c r="ALC162" s="1"/>
      <c r="ALD162" s="1"/>
      <c r="ALE162" s="1"/>
      <c r="ALF162" s="1"/>
      <c r="ALG162" s="1"/>
      <c r="ALH162" s="1"/>
      <c r="ALI162" s="1"/>
      <c r="ALJ162" s="1"/>
      <c r="ALK162" s="1"/>
      <c r="ALL162" s="1"/>
      <c r="ALM162" s="1"/>
      <c r="ALN162" s="1"/>
      <c r="ALO162" s="1"/>
      <c r="ALP162" s="1"/>
      <c r="ALQ162" s="1"/>
      <c r="ALR162" s="1"/>
      <c r="ALS162" s="1"/>
      <c r="ALT162" s="1"/>
      <c r="ALU162" s="1"/>
      <c r="ALV162"/>
      <c r="ALW162"/>
      <c r="ALX162"/>
    </row>
    <row r="163" spans="1:1012" ht="18">
      <c r="A163" s="112" t="str">
        <f>DataBase!B159</f>
        <v>Gasterosteus aculeatus</v>
      </c>
      <c r="B163" s="112" t="str">
        <f>DataBase!C159</f>
        <v>Trypsine</v>
      </c>
      <c r="C163" s="112" t="str">
        <f>DataBase!D159</f>
        <v>Continental</v>
      </c>
      <c r="D163" s="112" t="str">
        <f>DataBase!E159</f>
        <v>O. Debourges-Geffard</v>
      </c>
      <c r="E163" s="112" t="str">
        <f>DataBase!F159</f>
        <v>SEBIO</v>
      </c>
      <c r="F163" s="20" t="str">
        <f t="shared" si="6"/>
        <v>Gasterosteus aculeatus Trypsine</v>
      </c>
      <c r="G163" s="20">
        <f>_xlfn.RANK.EQ(H163,$H$9:$H$997,0)+COUNTIF(H$8:H162,H163)</f>
        <v>28</v>
      </c>
      <c r="H163" s="20">
        <f t="shared" si="7"/>
        <v>330</v>
      </c>
      <c r="I163" s="19">
        <f>INDEX(Ponderation!$W:$AA,MATCH(Analyse!I$8,Ponderation!$W:$W,0),MATCH(Analyse!$B$5,Ponderation!$W$2:$AA$2,0))*INDEX(DataBase!$1:$1048576,MATCH(Analyse!$F163,DataBase!$G:$G,0),MATCH(Analyse!I$8,DataBase!$4:$4,0))</f>
        <v>0</v>
      </c>
      <c r="J163" s="19">
        <f>INDEX(Ponderation!$W:$AA,MATCH(Analyse!J$8,Ponderation!$W:$W,0),MATCH(Analyse!$B$5,Ponderation!$W$2:$AA$2,0))*INDEX(DataBase!$1:$1048576,MATCH(Analyse!$F163,DataBase!$G:$G,0),MATCH(Analyse!J$8,DataBase!$4:$4,0))</f>
        <v>0</v>
      </c>
      <c r="K163" s="19">
        <f>INDEX(Ponderation!$W:$AA,MATCH(Analyse!K$8,Ponderation!$W:$W,0),MATCH(Analyse!$B$5,Ponderation!$W$2:$AA$2,0))*INDEX(DataBase!$1:$1048576,MATCH(Analyse!$F163,DataBase!$G:$G,0),MATCH(Analyse!K$8,DataBase!$4:$4,0))</f>
        <v>10</v>
      </c>
      <c r="L163" s="19">
        <f>INDEX(Ponderation!$W:$AA,MATCH(Analyse!L$8,Ponderation!$W:$W,0),MATCH(Analyse!$B$5,Ponderation!$W$2:$AA$2,0))*INDEX(DataBase!$1:$1048576,MATCH(Analyse!$F163,DataBase!$G:$G,0),MATCH(Analyse!L$8,DataBase!$4:$4,0))</f>
        <v>0</v>
      </c>
      <c r="M163" s="19">
        <f>INDEX(Ponderation!$W:$AA,MATCH(Analyse!M$8,Ponderation!$W:$W,0),MATCH(Analyse!$B$5,Ponderation!$W$2:$AA$2,0))*INDEX(DataBase!$1:$1048576,MATCH(Analyse!$F163,DataBase!$G:$G,0),MATCH(Analyse!M$8,DataBase!$4:$4,0))</f>
        <v>20</v>
      </c>
      <c r="N163" s="19">
        <f>INDEX(Ponderation!$W:$AA,MATCH(Analyse!N$8,Ponderation!$W:$W,0),MATCH(Analyse!$B$5,Ponderation!$W$2:$AA$2,0))*INDEX(DataBase!$1:$1048576,MATCH(Analyse!$F163,DataBase!$G:$G,0),MATCH(Analyse!N$8,DataBase!$4:$4,0))</f>
        <v>0</v>
      </c>
      <c r="O163" s="19">
        <f>INDEX(Ponderation!$W:$AA,MATCH(Analyse!O$8,Ponderation!$W:$W,0),MATCH(Analyse!$B$5,Ponderation!$W$2:$AA$2,0))*INDEX(DataBase!$1:$1048576,MATCH(Analyse!$F163,DataBase!$G:$G,0),MATCH(Analyse!O$8,DataBase!$4:$4,0))</f>
        <v>30</v>
      </c>
      <c r="P163" s="19">
        <f>INDEX(Ponderation!$W:$AA,MATCH(Analyse!P$8,Ponderation!$W:$W,0),MATCH(Analyse!$B$5,Ponderation!$W$2:$AA$2,0))*INDEX(DataBase!$1:$1048576,MATCH(Analyse!$F163,DataBase!$G:$G,0),MATCH(Analyse!P$8,DataBase!$4:$4,0))</f>
        <v>0</v>
      </c>
      <c r="Q163" s="19">
        <f>INDEX(Ponderation!$W:$AA,MATCH(Analyse!Q$8,Ponderation!$W:$W,0),MATCH(Analyse!$B$5,Ponderation!$W$2:$AA$2,0))*INDEX(DataBase!$1:$1048576,MATCH(Analyse!$F163,DataBase!$G:$G,0),MATCH(Analyse!Q$8,DataBase!$4:$4,0))</f>
        <v>0</v>
      </c>
      <c r="R163" s="19">
        <f>INDEX(Ponderation!$W:$AA,MATCH(Analyse!R$8,Ponderation!$W:$W,0),MATCH(Analyse!$B$5,Ponderation!$W$2:$AA$2,0))*INDEX(DataBase!$1:$1048576,MATCH(Analyse!$F163,DataBase!$G:$G,0),MATCH(Analyse!R$8,DataBase!$4:$4,0))</f>
        <v>30</v>
      </c>
      <c r="S163" s="19">
        <f>INDEX(Ponderation!$W:$AA,MATCH(Analyse!S$8,Ponderation!$W:$W,0),MATCH(Analyse!$B$5,Ponderation!$W$2:$AA$2,0))*INDEX(DataBase!$1:$1048576,MATCH(Analyse!$F163,DataBase!$G:$G,0),MATCH(Analyse!S$8,DataBase!$4:$4,0))</f>
        <v>0</v>
      </c>
      <c r="T163" s="19">
        <f>INDEX(Ponderation!$W:$AA,MATCH(Analyse!T$8,Ponderation!$W:$W,0),MATCH(Analyse!$B$5,Ponderation!$W$2:$AA$2,0))*INDEX(DataBase!$1:$1048576,MATCH(Analyse!$F163,DataBase!$G:$G,0),MATCH(Analyse!T$8,DataBase!$4:$4,0))</f>
        <v>0</v>
      </c>
      <c r="U163" s="19">
        <f>INDEX(Ponderation!$W:$AA,MATCH(Analyse!U$8,Ponderation!$W:$W,0),MATCH(Analyse!$B$5,Ponderation!$W$2:$AA$2,0))*INDEX(DataBase!$1:$1048576,MATCH(Analyse!$F163,DataBase!$G:$G,0),MATCH(Analyse!U$8,DataBase!$4:$4,0))</f>
        <v>0</v>
      </c>
      <c r="V163" s="19">
        <f>INDEX(Ponderation!$W:$AA,MATCH(Analyse!V$8,Ponderation!$W:$W,0),MATCH(Analyse!$B$5,Ponderation!$W$2:$AA$2,0))*INDEX(DataBase!$1:$1048576,MATCH(Analyse!$F163,DataBase!$G:$G,0),MATCH(Analyse!V$8,DataBase!$4:$4,0))</f>
        <v>0</v>
      </c>
      <c r="W163" s="19">
        <f>INDEX(Ponderation!$W:$AA,MATCH(Analyse!W$8,Ponderation!$W:$W,0),MATCH(Analyse!$B$5,Ponderation!$W$2:$AA$2,0))*INDEX(DataBase!$1:$1048576,MATCH(Analyse!$F163,DataBase!$G:$G,0),MATCH(Analyse!W$8,DataBase!$4:$4,0))</f>
        <v>10</v>
      </c>
      <c r="X163" s="19">
        <f>INDEX(Ponderation!$W:$AA,MATCH(Analyse!X$8,Ponderation!$W:$W,0),MATCH(Analyse!$B$5,Ponderation!$W$2:$AA$2,0))*INDEX(DataBase!$1:$1048576,MATCH(Analyse!$F163,DataBase!$G:$G,0),MATCH(Analyse!X$8,DataBase!$4:$4,0))</f>
        <v>10</v>
      </c>
      <c r="Y163" s="19">
        <f>INDEX(Ponderation!$W:$AA,MATCH(Analyse!Y$8,Ponderation!$W:$W,0),MATCH(Analyse!$B$5,Ponderation!$W$2:$AA$2,0))*INDEX(DataBase!$1:$1048576,MATCH(Analyse!$F163,DataBase!$G:$G,0),MATCH(Analyse!Y$8,DataBase!$4:$4,0))</f>
        <v>10</v>
      </c>
      <c r="Z163" s="19">
        <f>INDEX(Ponderation!$W:$AA,MATCH(Analyse!Z$8,Ponderation!$W:$W,0),MATCH(Analyse!$B$5,Ponderation!$W$2:$AA$2,0))*INDEX(DataBase!$1:$1048576,MATCH(Analyse!$F163,DataBase!$G:$G,0),MATCH(Analyse!Z$8,DataBase!$4:$4,0))</f>
        <v>10</v>
      </c>
      <c r="AA163" s="19">
        <f>INDEX(Ponderation!$W:$AA,MATCH(Analyse!AA$8,Ponderation!$W:$W,0),MATCH(Analyse!$B$5,Ponderation!$W$2:$AA$2,0))*INDEX(DataBase!$1:$1048576,MATCH(Analyse!$F163,DataBase!$G:$G,0),MATCH(Analyse!AA$8,DataBase!$4:$4,0))</f>
        <v>10</v>
      </c>
      <c r="AB163" s="19">
        <f>INDEX(Ponderation!$W:$AA,MATCH(Analyse!AB$8,Ponderation!$W:$W,0),MATCH(Analyse!$B$5,Ponderation!$W$2:$AA$2,0))*INDEX(DataBase!$1:$1048576,MATCH(Analyse!$F163,DataBase!$G:$G,0),MATCH(Analyse!AB$8,DataBase!$4:$4,0))</f>
        <v>0</v>
      </c>
      <c r="AC163" s="19">
        <f>INDEX(Ponderation!$W:$AA,MATCH(Analyse!AC$8,Ponderation!$W:$W,0),MATCH(Analyse!$B$5,Ponderation!$W$2:$AA$2,0))*INDEX(DataBase!$1:$1048576,MATCH(Analyse!$F163,DataBase!$G:$G,0),MATCH(Analyse!AC$8,DataBase!$4:$4,0))</f>
        <v>0</v>
      </c>
      <c r="AD163" s="19">
        <f>INDEX(Ponderation!$W:$AA,MATCH(Analyse!AD$8,Ponderation!$W:$W,0),MATCH(Analyse!$B$5,Ponderation!$W$2:$AA$2,0))*INDEX(DataBase!$1:$1048576,MATCH(Analyse!$F163,DataBase!$G:$G,0),MATCH(Analyse!AD$8,DataBase!$4:$4,0))</f>
        <v>30</v>
      </c>
      <c r="AE163" s="19">
        <f>INDEX(Ponderation!$W:$AA,MATCH(Analyse!AE$8,Ponderation!$W:$W,0),MATCH(Analyse!$B$5,Ponderation!$W$2:$AA$2,0))*INDEX(DataBase!$1:$1048576,MATCH(Analyse!$F163,DataBase!$G:$G,0),MATCH(Analyse!AE$8,DataBase!$4:$4,0))</f>
        <v>30</v>
      </c>
      <c r="AF163" s="19">
        <f>INDEX(Ponderation!$W:$AA,MATCH(Analyse!AF$8,Ponderation!$W:$W,0),MATCH(Analyse!$B$5,Ponderation!$W$2:$AA$2,0))*INDEX(DataBase!$1:$1048576,MATCH(Analyse!$F163,DataBase!$G:$G,0),MATCH(Analyse!AF$8,DataBase!$4:$4,0))</f>
        <v>30</v>
      </c>
      <c r="AG163" s="19">
        <f>INDEX(Ponderation!$W:$AA,MATCH(Analyse!AG$8,Ponderation!$W:$W,0),MATCH(Analyse!$B$5,Ponderation!$W$2:$AA$2,0))*INDEX(DataBase!$1:$1048576,MATCH(Analyse!$F163,DataBase!$G:$G,0),MATCH(Analyse!AG$8,DataBase!$4:$4,0))</f>
        <v>0</v>
      </c>
      <c r="AH163" s="19">
        <f>INDEX(Ponderation!$W:$AA,MATCH(Analyse!AH$8,Ponderation!$W:$W,0),MATCH(Analyse!$B$5,Ponderation!$W$2:$AA$2,0))*INDEX(DataBase!$1:$1048576,MATCH(Analyse!$F163,DataBase!$G:$G,0),MATCH(Analyse!AH$8,DataBase!$4:$4,0))</f>
        <v>0</v>
      </c>
      <c r="AI163" s="19">
        <f>INDEX(Ponderation!$W:$AA,MATCH(Analyse!AI$8,Ponderation!$W:$W,0),MATCH(Analyse!$B$5,Ponderation!$W$2:$AA$2,0))*INDEX(DataBase!$1:$1048576,MATCH(Analyse!$F163,DataBase!$G:$G,0),MATCH(Analyse!AI$8,DataBase!$4:$4,0))</f>
        <v>10</v>
      </c>
      <c r="AJ163" s="19">
        <f>INDEX(Ponderation!$W:$AA,MATCH(Analyse!AJ$8,Ponderation!$W:$W,0),MATCH(Analyse!$B$5,Ponderation!$W$2:$AA$2,0))*INDEX(DataBase!$1:$1048576,MATCH(Analyse!$F163,DataBase!$G:$G,0),MATCH(Analyse!AJ$8,DataBase!$4:$4,0))</f>
        <v>0</v>
      </c>
      <c r="AK163" s="19">
        <f>INDEX(Ponderation!$W:$AA,MATCH(Analyse!AK$8,Ponderation!$W:$W,0),MATCH(Analyse!$B$5,Ponderation!$W$2:$AA$2,0))*INDEX(DataBase!$1:$1048576,MATCH(Analyse!$F163,DataBase!$G:$G,0),MATCH(Analyse!AK$8,DataBase!$4:$4,0))</f>
        <v>30</v>
      </c>
      <c r="AL163" s="19">
        <f>INDEX(Ponderation!$W:$AA,MATCH(Analyse!AL$8,Ponderation!$W:$W,0),MATCH(Analyse!$B$5,Ponderation!$W$2:$AA$2,0))*INDEX(DataBase!$1:$1048576,MATCH(Analyse!$F163,DataBase!$G:$G,0),MATCH(Analyse!AL$8,DataBase!$4:$4,0))</f>
        <v>30</v>
      </c>
      <c r="AM163" s="19">
        <f>INDEX(Ponderation!$W:$AA,MATCH(Analyse!AM$8,Ponderation!$W:$W,0),MATCH(Analyse!$B$5,Ponderation!$W$2:$AA$2,0))*INDEX(DataBase!$1:$1048576,MATCH(Analyse!$F163,DataBase!$G:$G,0),MATCH(Analyse!AM$8,DataBase!$4:$4,0))</f>
        <v>0</v>
      </c>
      <c r="AN163" s="19">
        <f>INDEX(Ponderation!$W:$AA,MATCH(Analyse!AN$8,Ponderation!$W:$W,0),MATCH(Analyse!$B$5,Ponderation!$W$2:$AA$2,0))*INDEX(DataBase!$1:$1048576,MATCH(Analyse!$F163,DataBase!$G:$G,0),MATCH(Analyse!AN$8,DataBase!$4:$4,0))</f>
        <v>0</v>
      </c>
      <c r="AO163" s="19">
        <f>INDEX(Ponderation!$W:$AA,MATCH(Analyse!AO$8,Ponderation!$W:$W,0),MATCH(Analyse!$B$5,Ponderation!$W$2:$AA$2,0))*INDEX(DataBase!$1:$1048576,MATCH(Analyse!$F163,DataBase!$G:$G,0),MATCH(Analyse!AO$8,DataBase!$4:$4,0))</f>
        <v>30</v>
      </c>
      <c r="AP163" s="19">
        <f>INDEX(Ponderation!$W:$AA,MATCH(Analyse!AP$8,Ponderation!$W:$W,0),MATCH(Analyse!$B$5,Ponderation!$W$2:$AA$2,0))*INDEX(DataBase!$1:$1048576,MATCH(Analyse!$F163,DataBase!$G:$G,0),MATCH(Analyse!AP$8,DataBase!$4:$4,0))</f>
        <v>0</v>
      </c>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c r="UC163" s="1"/>
      <c r="UD163" s="1"/>
      <c r="UE163" s="1"/>
      <c r="UF163" s="1"/>
      <c r="UG163" s="1"/>
      <c r="UH163" s="1"/>
      <c r="UI163" s="1"/>
      <c r="UJ163" s="1"/>
      <c r="UK163" s="1"/>
      <c r="UL163" s="1"/>
      <c r="UM163" s="1"/>
      <c r="UN163" s="1"/>
      <c r="UO163" s="1"/>
      <c r="UP163" s="1"/>
      <c r="UQ163" s="1"/>
      <c r="UR163" s="1"/>
      <c r="US163" s="1"/>
      <c r="UT163" s="1"/>
      <c r="UU163" s="1"/>
      <c r="UV163" s="1"/>
      <c r="UW163" s="1"/>
      <c r="UX163" s="1"/>
      <c r="UY163" s="1"/>
      <c r="UZ163" s="1"/>
      <c r="VA163" s="1"/>
      <c r="VB163" s="1"/>
      <c r="VC163" s="1"/>
      <c r="VD163" s="1"/>
      <c r="VE163" s="1"/>
      <c r="VF163" s="1"/>
      <c r="VG163" s="1"/>
      <c r="VH163" s="1"/>
      <c r="VI163" s="1"/>
      <c r="VJ163" s="1"/>
      <c r="VK163" s="1"/>
      <c r="VL163" s="1"/>
      <c r="VM163" s="1"/>
      <c r="VN163" s="1"/>
      <c r="VO163" s="1"/>
      <c r="VP163" s="1"/>
      <c r="VQ163" s="1"/>
      <c r="VR163" s="1"/>
      <c r="VS163" s="1"/>
      <c r="VT163" s="1"/>
      <c r="VU163" s="1"/>
      <c r="VV163" s="1"/>
      <c r="VW163" s="1"/>
      <c r="VX163" s="1"/>
      <c r="VY163" s="1"/>
      <c r="VZ163" s="1"/>
      <c r="WA163" s="1"/>
      <c r="WB163" s="1"/>
      <c r="WC163" s="1"/>
      <c r="WD163" s="1"/>
      <c r="WE163" s="1"/>
      <c r="WF163" s="1"/>
      <c r="WG163" s="1"/>
      <c r="WH163" s="1"/>
      <c r="WI163" s="1"/>
      <c r="WJ163" s="1"/>
      <c r="WK163" s="1"/>
      <c r="WL163" s="1"/>
      <c r="WM163" s="1"/>
      <c r="WN163" s="1"/>
      <c r="WO163" s="1"/>
      <c r="WP163" s="1"/>
      <c r="WQ163" s="1"/>
      <c r="WR163" s="1"/>
      <c r="WS163" s="1"/>
      <c r="WT163" s="1"/>
      <c r="WU163" s="1"/>
      <c r="WV163" s="1"/>
      <c r="WW163" s="1"/>
      <c r="WX163" s="1"/>
      <c r="WY163" s="1"/>
      <c r="WZ163" s="1"/>
      <c r="XA163" s="1"/>
      <c r="XB163" s="1"/>
      <c r="XC163" s="1"/>
      <c r="XD163" s="1"/>
      <c r="XE163" s="1"/>
      <c r="XF163" s="1"/>
      <c r="XG163" s="1"/>
      <c r="XH163" s="1"/>
      <c r="XI163" s="1"/>
      <c r="XJ163" s="1"/>
      <c r="XK163" s="1"/>
      <c r="XL163" s="1"/>
      <c r="XM163" s="1"/>
      <c r="XN163" s="1"/>
      <c r="XO163" s="1"/>
      <c r="XP163" s="1"/>
      <c r="XQ163" s="1"/>
      <c r="XR163" s="1"/>
      <c r="XS163" s="1"/>
      <c r="XT163" s="1"/>
      <c r="XU163" s="1"/>
      <c r="XV163" s="1"/>
      <c r="XW163" s="1"/>
      <c r="XX163" s="1"/>
      <c r="XY163" s="1"/>
      <c r="XZ163" s="1"/>
      <c r="YA163" s="1"/>
      <c r="YB163" s="1"/>
      <c r="YC163" s="1"/>
      <c r="YD163" s="1"/>
      <c r="YE163" s="1"/>
      <c r="YF163" s="1"/>
      <c r="YG163" s="1"/>
      <c r="YH163" s="1"/>
      <c r="YI163" s="1"/>
      <c r="YJ163" s="1"/>
      <c r="YK163" s="1"/>
      <c r="YL163" s="1"/>
      <c r="YM163" s="1"/>
      <c r="YN163" s="1"/>
      <c r="YO163" s="1"/>
      <c r="YP163" s="1"/>
      <c r="YQ163" s="1"/>
      <c r="YR163" s="1"/>
      <c r="YS163" s="1"/>
      <c r="YT163" s="1"/>
      <c r="YU163" s="1"/>
      <c r="YV163" s="1"/>
      <c r="YW163" s="1"/>
      <c r="YX163" s="1"/>
      <c r="YY163" s="1"/>
      <c r="YZ163" s="1"/>
      <c r="ZA163" s="1"/>
      <c r="ZB163" s="1"/>
      <c r="ZC163" s="1"/>
      <c r="ZD163" s="1"/>
      <c r="ZE163" s="1"/>
      <c r="ZF163" s="1"/>
      <c r="ZG163" s="1"/>
      <c r="ZH163" s="1"/>
      <c r="ZI163" s="1"/>
      <c r="ZJ163" s="1"/>
      <c r="ZK163" s="1"/>
      <c r="ZL163" s="1"/>
      <c r="ZM163" s="1"/>
      <c r="ZN163" s="1"/>
      <c r="ZO163" s="1"/>
      <c r="ZP163" s="1"/>
      <c r="ZQ163" s="1"/>
      <c r="ZR163" s="1"/>
      <c r="ZS163" s="1"/>
      <c r="ZT163" s="1"/>
      <c r="ZU163" s="1"/>
      <c r="ZV163" s="1"/>
      <c r="ZW163" s="1"/>
      <c r="ZX163" s="1"/>
      <c r="ZY163" s="1"/>
      <c r="ZZ163" s="1"/>
      <c r="AAA163" s="1"/>
      <c r="AAB163" s="1"/>
      <c r="AAC163" s="1"/>
      <c r="AAD163" s="1"/>
      <c r="AAE163" s="1"/>
      <c r="AAF163" s="1"/>
      <c r="AAG163" s="1"/>
      <c r="AAH163" s="1"/>
      <c r="AAI163" s="1"/>
      <c r="AAJ163" s="1"/>
      <c r="AAK163" s="1"/>
      <c r="AAL163" s="1"/>
      <c r="AAM163" s="1"/>
      <c r="AAN163" s="1"/>
      <c r="AAO163" s="1"/>
      <c r="AAP163" s="1"/>
      <c r="AAQ163" s="1"/>
      <c r="AAR163" s="1"/>
      <c r="AAS163" s="1"/>
      <c r="AAT163" s="1"/>
      <c r="AAU163" s="1"/>
      <c r="AAV163" s="1"/>
      <c r="AAW163" s="1"/>
      <c r="AAX163" s="1"/>
      <c r="AAY163" s="1"/>
      <c r="AAZ163" s="1"/>
      <c r="ABA163" s="1"/>
      <c r="ABB163" s="1"/>
      <c r="ABC163" s="1"/>
      <c r="ABD163" s="1"/>
      <c r="ABE163" s="1"/>
      <c r="ABF163" s="1"/>
      <c r="ABG163" s="1"/>
      <c r="ABH163" s="1"/>
      <c r="ABI163" s="1"/>
      <c r="ABJ163" s="1"/>
      <c r="ABK163" s="1"/>
      <c r="ABL163" s="1"/>
      <c r="ABM163" s="1"/>
      <c r="ABN163" s="1"/>
      <c r="ABO163" s="1"/>
      <c r="ABP163" s="1"/>
      <c r="ABQ163" s="1"/>
      <c r="ABR163" s="1"/>
      <c r="ABS163" s="1"/>
      <c r="ABT163" s="1"/>
      <c r="ABU163" s="1"/>
      <c r="ABV163" s="1"/>
      <c r="ABW163" s="1"/>
      <c r="ABX163" s="1"/>
      <c r="ABY163" s="1"/>
      <c r="ABZ163" s="1"/>
      <c r="ACA163" s="1"/>
      <c r="ACB163" s="1"/>
      <c r="ACC163" s="1"/>
      <c r="ACD163" s="1"/>
      <c r="ACE163" s="1"/>
      <c r="ACF163" s="1"/>
      <c r="ACG163" s="1"/>
      <c r="ACH163" s="1"/>
      <c r="ACI163" s="1"/>
      <c r="ACJ163" s="1"/>
      <c r="ACK163" s="1"/>
      <c r="ACL163" s="1"/>
      <c r="ACM163" s="1"/>
      <c r="ACN163" s="1"/>
      <c r="ACO163" s="1"/>
      <c r="ACP163" s="1"/>
      <c r="ACQ163" s="1"/>
      <c r="ACR163" s="1"/>
      <c r="ACS163" s="1"/>
      <c r="ACT163" s="1"/>
      <c r="ACU163" s="1"/>
      <c r="ACV163" s="1"/>
      <c r="ACW163" s="1"/>
      <c r="ACX163" s="1"/>
      <c r="ACY163" s="1"/>
      <c r="ACZ163" s="1"/>
      <c r="ADA163" s="1"/>
      <c r="ADB163" s="1"/>
      <c r="ADC163" s="1"/>
      <c r="ADD163" s="1"/>
      <c r="ADE163" s="1"/>
      <c r="ADF163" s="1"/>
      <c r="ADG163" s="1"/>
      <c r="ADH163" s="1"/>
      <c r="ADI163" s="1"/>
      <c r="ADJ163" s="1"/>
      <c r="ADK163" s="1"/>
      <c r="ADL163" s="1"/>
      <c r="ADM163" s="1"/>
      <c r="ADN163" s="1"/>
      <c r="ADO163" s="1"/>
      <c r="ADP163" s="1"/>
      <c r="ADQ163" s="1"/>
      <c r="ADR163" s="1"/>
      <c r="ADS163" s="1"/>
      <c r="ADT163" s="1"/>
      <c r="ADU163" s="1"/>
      <c r="ADV163" s="1"/>
      <c r="ADW163" s="1"/>
      <c r="ADX163" s="1"/>
      <c r="ADY163" s="1"/>
      <c r="ADZ163" s="1"/>
      <c r="AEA163" s="1"/>
      <c r="AEB163" s="1"/>
      <c r="AEC163" s="1"/>
      <c r="AED163" s="1"/>
      <c r="AEE163" s="1"/>
      <c r="AEF163" s="1"/>
      <c r="AEG163" s="1"/>
      <c r="AEH163" s="1"/>
      <c r="AEI163" s="1"/>
      <c r="AEJ163" s="1"/>
      <c r="AEK163" s="1"/>
      <c r="AEL163" s="1"/>
      <c r="AEM163" s="1"/>
      <c r="AEN163" s="1"/>
      <c r="AEO163" s="1"/>
      <c r="AEP163" s="1"/>
      <c r="AEQ163" s="1"/>
      <c r="AER163" s="1"/>
      <c r="AES163" s="1"/>
      <c r="AET163" s="1"/>
      <c r="AEU163" s="1"/>
      <c r="AEV163" s="1"/>
      <c r="AEW163" s="1"/>
      <c r="AEX163" s="1"/>
      <c r="AEY163" s="1"/>
      <c r="AEZ163" s="1"/>
      <c r="AFA163" s="1"/>
      <c r="AFB163" s="1"/>
      <c r="AFC163" s="1"/>
      <c r="AFD163" s="1"/>
      <c r="AFE163" s="1"/>
      <c r="AFF163" s="1"/>
      <c r="AFG163" s="1"/>
      <c r="AFH163" s="1"/>
      <c r="AFI163" s="1"/>
      <c r="AFJ163" s="1"/>
      <c r="AFK163" s="1"/>
      <c r="AFL163" s="1"/>
      <c r="AFM163" s="1"/>
      <c r="AFN163" s="1"/>
      <c r="AFO163" s="1"/>
      <c r="AFP163" s="1"/>
      <c r="AFQ163" s="1"/>
      <c r="AFR163" s="1"/>
      <c r="AFS163" s="1"/>
      <c r="AFT163" s="1"/>
      <c r="AFU163" s="1"/>
      <c r="AFV163" s="1"/>
      <c r="AFW163" s="1"/>
      <c r="AFX163" s="1"/>
      <c r="AFY163" s="1"/>
      <c r="AFZ163" s="1"/>
      <c r="AGA163" s="1"/>
      <c r="AGB163" s="1"/>
      <c r="AGC163" s="1"/>
      <c r="AGD163" s="1"/>
      <c r="AGE163" s="1"/>
      <c r="AGF163" s="1"/>
      <c r="AGG163" s="1"/>
      <c r="AGH163" s="1"/>
      <c r="AGI163" s="1"/>
      <c r="AGJ163" s="1"/>
      <c r="AGK163" s="1"/>
      <c r="AGL163" s="1"/>
      <c r="AGM163" s="1"/>
      <c r="AGN163" s="1"/>
      <c r="AGO163" s="1"/>
      <c r="AGP163" s="1"/>
      <c r="AGQ163" s="1"/>
      <c r="AGR163" s="1"/>
      <c r="AGS163" s="1"/>
      <c r="AGT163" s="1"/>
      <c r="AGU163" s="1"/>
      <c r="AGV163" s="1"/>
      <c r="AGW163" s="1"/>
      <c r="AGX163" s="1"/>
      <c r="AGY163" s="1"/>
      <c r="AGZ163" s="1"/>
      <c r="AHA163" s="1"/>
      <c r="AHB163" s="1"/>
      <c r="AHC163" s="1"/>
      <c r="AHD163" s="1"/>
      <c r="AHE163" s="1"/>
      <c r="AHF163" s="1"/>
      <c r="AHG163" s="1"/>
      <c r="AHH163" s="1"/>
      <c r="AHI163" s="1"/>
      <c r="AHJ163" s="1"/>
      <c r="AHK163" s="1"/>
      <c r="AHL163" s="1"/>
      <c r="AHM163" s="1"/>
      <c r="AHN163" s="1"/>
      <c r="AHO163" s="1"/>
      <c r="AHP163" s="1"/>
      <c r="AHQ163" s="1"/>
      <c r="AHR163" s="1"/>
      <c r="AHS163" s="1"/>
      <c r="AHT163" s="1"/>
      <c r="AHU163" s="1"/>
      <c r="AHV163" s="1"/>
      <c r="AHW163" s="1"/>
      <c r="AHX163" s="1"/>
      <c r="AHY163" s="1"/>
      <c r="AHZ163" s="1"/>
      <c r="AIA163" s="1"/>
      <c r="AIB163" s="1"/>
      <c r="AIC163" s="1"/>
      <c r="AID163" s="1"/>
      <c r="AIE163" s="1"/>
      <c r="AIF163" s="1"/>
      <c r="AIG163" s="1"/>
      <c r="AIH163" s="1"/>
      <c r="AII163" s="1"/>
      <c r="AIJ163" s="1"/>
      <c r="AIK163" s="1"/>
      <c r="AIL163" s="1"/>
      <c r="AIM163" s="1"/>
      <c r="AIN163" s="1"/>
      <c r="AIO163" s="1"/>
      <c r="AIP163" s="1"/>
      <c r="AIQ163" s="1"/>
      <c r="AIR163" s="1"/>
      <c r="AIS163" s="1"/>
      <c r="AIT163" s="1"/>
      <c r="AIU163" s="1"/>
      <c r="AIV163" s="1"/>
      <c r="AIW163" s="1"/>
      <c r="AIX163" s="1"/>
      <c r="AIY163" s="1"/>
      <c r="AIZ163" s="1"/>
      <c r="AJA163" s="1"/>
      <c r="AJB163" s="1"/>
      <c r="AJC163" s="1"/>
      <c r="AJD163" s="1"/>
      <c r="AJE163" s="1"/>
      <c r="AJF163" s="1"/>
      <c r="AJG163" s="1"/>
      <c r="AJH163" s="1"/>
      <c r="AJI163" s="1"/>
      <c r="AJJ163" s="1"/>
      <c r="AJK163" s="1"/>
      <c r="AJL163" s="1"/>
      <c r="AJM163" s="1"/>
      <c r="AJN163" s="1"/>
      <c r="AJO163" s="1"/>
      <c r="AJP163" s="1"/>
      <c r="AJQ163" s="1"/>
      <c r="AJR163" s="1"/>
      <c r="AJS163" s="1"/>
      <c r="AJT163" s="1"/>
      <c r="AJU163" s="1"/>
      <c r="AJV163" s="1"/>
      <c r="AJW163" s="1"/>
      <c r="AJX163" s="1"/>
      <c r="AJY163" s="1"/>
      <c r="AJZ163" s="1"/>
      <c r="AKA163" s="1"/>
      <c r="AKB163" s="1"/>
      <c r="AKC163" s="1"/>
      <c r="AKD163" s="1"/>
      <c r="AKE163" s="1"/>
      <c r="AKF163" s="1"/>
      <c r="AKG163" s="1"/>
      <c r="AKH163" s="1"/>
      <c r="AKI163" s="1"/>
      <c r="AKJ163" s="1"/>
      <c r="AKK163" s="1"/>
      <c r="AKL163" s="1"/>
      <c r="AKM163" s="1"/>
      <c r="AKN163" s="1"/>
      <c r="AKO163" s="1"/>
      <c r="AKP163" s="1"/>
      <c r="AKQ163" s="1"/>
      <c r="AKR163" s="1"/>
      <c r="AKS163" s="1"/>
      <c r="AKT163" s="1"/>
      <c r="AKU163" s="1"/>
      <c r="AKV163" s="1"/>
      <c r="AKW163" s="1"/>
      <c r="AKX163" s="1"/>
      <c r="AKY163" s="1"/>
      <c r="AKZ163" s="1"/>
      <c r="ALA163" s="1"/>
      <c r="ALB163" s="1"/>
      <c r="ALC163" s="1"/>
      <c r="ALD163" s="1"/>
      <c r="ALE163" s="1"/>
      <c r="ALF163" s="1"/>
      <c r="ALG163" s="1"/>
      <c r="ALH163" s="1"/>
      <c r="ALI163" s="1"/>
      <c r="ALJ163" s="1"/>
      <c r="ALK163" s="1"/>
      <c r="ALL163" s="1"/>
      <c r="ALM163" s="1"/>
      <c r="ALN163" s="1"/>
      <c r="ALO163" s="1"/>
      <c r="ALP163" s="1"/>
      <c r="ALQ163" s="1"/>
      <c r="ALR163" s="1"/>
      <c r="ALS163" s="1"/>
      <c r="ALT163" s="1"/>
      <c r="ALU163" s="1"/>
      <c r="ALV163"/>
      <c r="ALW163"/>
      <c r="ALX163"/>
    </row>
    <row r="164" spans="1:1012" ht="28">
      <c r="A164" s="112" t="str">
        <f>DataBase!B160</f>
        <v>Gasterosteus aculeatus</v>
      </c>
      <c r="B164" s="112" t="str">
        <f>DataBase!C160</f>
        <v>Réserves énergétiques</v>
      </c>
      <c r="C164" s="112" t="str">
        <f>DataBase!D160</f>
        <v>Continental</v>
      </c>
      <c r="D164" s="112" t="str">
        <f>DataBase!E160</f>
        <v>O. Debourges-Geffard</v>
      </c>
      <c r="E164" s="112" t="str">
        <f>DataBase!F160</f>
        <v>SEBIO</v>
      </c>
      <c r="F164" s="20" t="str">
        <f t="shared" si="6"/>
        <v>Gasterosteus aculeatus Réserves énergétiques</v>
      </c>
      <c r="G164" s="20">
        <f>_xlfn.RANK.EQ(H164,$H$9:$H$997,0)+COUNTIF(H$8:H163,H164)</f>
        <v>141</v>
      </c>
      <c r="H164" s="20">
        <f t="shared" si="7"/>
        <v>280</v>
      </c>
      <c r="I164" s="19">
        <f>INDEX(Ponderation!$W:$AA,MATCH(Analyse!I$8,Ponderation!$W:$W,0),MATCH(Analyse!$B$5,Ponderation!$W$2:$AA$2,0))*INDEX(DataBase!$1:$1048576,MATCH(Analyse!$F164,DataBase!$G:$G,0),MATCH(Analyse!I$8,DataBase!$4:$4,0))</f>
        <v>0</v>
      </c>
      <c r="J164" s="19">
        <f>INDEX(Ponderation!$W:$AA,MATCH(Analyse!J$8,Ponderation!$W:$W,0),MATCH(Analyse!$B$5,Ponderation!$W$2:$AA$2,0))*INDEX(DataBase!$1:$1048576,MATCH(Analyse!$F164,DataBase!$G:$G,0),MATCH(Analyse!J$8,DataBase!$4:$4,0))</f>
        <v>0</v>
      </c>
      <c r="K164" s="19">
        <f>INDEX(Ponderation!$W:$AA,MATCH(Analyse!K$8,Ponderation!$W:$W,0),MATCH(Analyse!$B$5,Ponderation!$W$2:$AA$2,0))*INDEX(DataBase!$1:$1048576,MATCH(Analyse!$F164,DataBase!$G:$G,0),MATCH(Analyse!K$8,DataBase!$4:$4,0))</f>
        <v>10</v>
      </c>
      <c r="L164" s="19">
        <f>INDEX(Ponderation!$W:$AA,MATCH(Analyse!L$8,Ponderation!$W:$W,0),MATCH(Analyse!$B$5,Ponderation!$W$2:$AA$2,0))*INDEX(DataBase!$1:$1048576,MATCH(Analyse!$F164,DataBase!$G:$G,0),MATCH(Analyse!L$8,DataBase!$4:$4,0))</f>
        <v>0</v>
      </c>
      <c r="M164" s="19">
        <f>INDEX(Ponderation!$W:$AA,MATCH(Analyse!M$8,Ponderation!$W:$W,0),MATCH(Analyse!$B$5,Ponderation!$W$2:$AA$2,0))*INDEX(DataBase!$1:$1048576,MATCH(Analyse!$F164,DataBase!$G:$G,0),MATCH(Analyse!M$8,DataBase!$4:$4,0))</f>
        <v>20</v>
      </c>
      <c r="N164" s="19">
        <f>INDEX(Ponderation!$W:$AA,MATCH(Analyse!N$8,Ponderation!$W:$W,0),MATCH(Analyse!$B$5,Ponderation!$W$2:$AA$2,0))*INDEX(DataBase!$1:$1048576,MATCH(Analyse!$F164,DataBase!$G:$G,0),MATCH(Analyse!N$8,DataBase!$4:$4,0))</f>
        <v>0</v>
      </c>
      <c r="O164" s="19">
        <f>INDEX(Ponderation!$W:$AA,MATCH(Analyse!O$8,Ponderation!$W:$W,0),MATCH(Analyse!$B$5,Ponderation!$W$2:$AA$2,0))*INDEX(DataBase!$1:$1048576,MATCH(Analyse!$F164,DataBase!$G:$G,0),MATCH(Analyse!O$8,DataBase!$4:$4,0))</f>
        <v>0</v>
      </c>
      <c r="P164" s="19">
        <f>INDEX(Ponderation!$W:$AA,MATCH(Analyse!P$8,Ponderation!$W:$W,0),MATCH(Analyse!$B$5,Ponderation!$W$2:$AA$2,0))*INDEX(DataBase!$1:$1048576,MATCH(Analyse!$F164,DataBase!$G:$G,0),MATCH(Analyse!P$8,DataBase!$4:$4,0))</f>
        <v>20</v>
      </c>
      <c r="Q164" s="19">
        <f>INDEX(Ponderation!$W:$AA,MATCH(Analyse!Q$8,Ponderation!$W:$W,0),MATCH(Analyse!$B$5,Ponderation!$W$2:$AA$2,0))*INDEX(DataBase!$1:$1048576,MATCH(Analyse!$F164,DataBase!$G:$G,0),MATCH(Analyse!Q$8,DataBase!$4:$4,0))</f>
        <v>0</v>
      </c>
      <c r="R164" s="19">
        <f>INDEX(Ponderation!$W:$AA,MATCH(Analyse!R$8,Ponderation!$W:$W,0),MATCH(Analyse!$B$5,Ponderation!$W$2:$AA$2,0))*INDEX(DataBase!$1:$1048576,MATCH(Analyse!$F164,DataBase!$G:$G,0),MATCH(Analyse!R$8,DataBase!$4:$4,0))</f>
        <v>30</v>
      </c>
      <c r="S164" s="19">
        <f>INDEX(Ponderation!$W:$AA,MATCH(Analyse!S$8,Ponderation!$W:$W,0),MATCH(Analyse!$B$5,Ponderation!$W$2:$AA$2,0))*INDEX(DataBase!$1:$1048576,MATCH(Analyse!$F164,DataBase!$G:$G,0),MATCH(Analyse!S$8,DataBase!$4:$4,0))</f>
        <v>0</v>
      </c>
      <c r="T164" s="19">
        <f>INDEX(Ponderation!$W:$AA,MATCH(Analyse!T$8,Ponderation!$W:$W,0),MATCH(Analyse!$B$5,Ponderation!$W$2:$AA$2,0))*INDEX(DataBase!$1:$1048576,MATCH(Analyse!$F164,DataBase!$G:$G,0),MATCH(Analyse!T$8,DataBase!$4:$4,0))</f>
        <v>0</v>
      </c>
      <c r="U164" s="19">
        <f>INDEX(Ponderation!$W:$AA,MATCH(Analyse!U$8,Ponderation!$W:$W,0),MATCH(Analyse!$B$5,Ponderation!$W$2:$AA$2,0))*INDEX(DataBase!$1:$1048576,MATCH(Analyse!$F164,DataBase!$G:$G,0),MATCH(Analyse!U$8,DataBase!$4:$4,0))</f>
        <v>0</v>
      </c>
      <c r="V164" s="19">
        <f>INDEX(Ponderation!$W:$AA,MATCH(Analyse!V$8,Ponderation!$W:$W,0),MATCH(Analyse!$B$5,Ponderation!$W$2:$AA$2,0))*INDEX(DataBase!$1:$1048576,MATCH(Analyse!$F164,DataBase!$G:$G,0),MATCH(Analyse!V$8,DataBase!$4:$4,0))</f>
        <v>0</v>
      </c>
      <c r="W164" s="19">
        <f>INDEX(Ponderation!$W:$AA,MATCH(Analyse!W$8,Ponderation!$W:$W,0),MATCH(Analyse!$B$5,Ponderation!$W$2:$AA$2,0))*INDEX(DataBase!$1:$1048576,MATCH(Analyse!$F164,DataBase!$G:$G,0),MATCH(Analyse!W$8,DataBase!$4:$4,0))</f>
        <v>10</v>
      </c>
      <c r="X164" s="19">
        <f>INDEX(Ponderation!$W:$AA,MATCH(Analyse!X$8,Ponderation!$W:$W,0),MATCH(Analyse!$B$5,Ponderation!$W$2:$AA$2,0))*INDEX(DataBase!$1:$1048576,MATCH(Analyse!$F164,DataBase!$G:$G,0),MATCH(Analyse!X$8,DataBase!$4:$4,0))</f>
        <v>10</v>
      </c>
      <c r="Y164" s="19">
        <f>INDEX(Ponderation!$W:$AA,MATCH(Analyse!Y$8,Ponderation!$W:$W,0),MATCH(Analyse!$B$5,Ponderation!$W$2:$AA$2,0))*INDEX(DataBase!$1:$1048576,MATCH(Analyse!$F164,DataBase!$G:$G,0),MATCH(Analyse!Y$8,DataBase!$4:$4,0))</f>
        <v>10</v>
      </c>
      <c r="Z164" s="19">
        <f>INDEX(Ponderation!$W:$AA,MATCH(Analyse!Z$8,Ponderation!$W:$W,0),MATCH(Analyse!$B$5,Ponderation!$W$2:$AA$2,0))*INDEX(DataBase!$1:$1048576,MATCH(Analyse!$F164,DataBase!$G:$G,0),MATCH(Analyse!Z$8,DataBase!$4:$4,0))</f>
        <v>10</v>
      </c>
      <c r="AA164" s="19">
        <f>INDEX(Ponderation!$W:$AA,MATCH(Analyse!AA$8,Ponderation!$W:$W,0),MATCH(Analyse!$B$5,Ponderation!$W$2:$AA$2,0))*INDEX(DataBase!$1:$1048576,MATCH(Analyse!$F164,DataBase!$G:$G,0),MATCH(Analyse!AA$8,DataBase!$4:$4,0))</f>
        <v>10</v>
      </c>
      <c r="AB164" s="19">
        <f>INDEX(Ponderation!$W:$AA,MATCH(Analyse!AB$8,Ponderation!$W:$W,0),MATCH(Analyse!$B$5,Ponderation!$W$2:$AA$2,0))*INDEX(DataBase!$1:$1048576,MATCH(Analyse!$F164,DataBase!$G:$G,0),MATCH(Analyse!AB$8,DataBase!$4:$4,0))</f>
        <v>0</v>
      </c>
      <c r="AC164" s="19">
        <f>INDEX(Ponderation!$W:$AA,MATCH(Analyse!AC$8,Ponderation!$W:$W,0),MATCH(Analyse!$B$5,Ponderation!$W$2:$AA$2,0))*INDEX(DataBase!$1:$1048576,MATCH(Analyse!$F164,DataBase!$G:$G,0),MATCH(Analyse!AC$8,DataBase!$4:$4,0))</f>
        <v>0</v>
      </c>
      <c r="AD164" s="19">
        <f>INDEX(Ponderation!$W:$AA,MATCH(Analyse!AD$8,Ponderation!$W:$W,0),MATCH(Analyse!$B$5,Ponderation!$W$2:$AA$2,0))*INDEX(DataBase!$1:$1048576,MATCH(Analyse!$F164,DataBase!$G:$G,0),MATCH(Analyse!AD$8,DataBase!$4:$4,0))</f>
        <v>30</v>
      </c>
      <c r="AE164" s="19">
        <f>INDEX(Ponderation!$W:$AA,MATCH(Analyse!AE$8,Ponderation!$W:$W,0),MATCH(Analyse!$B$5,Ponderation!$W$2:$AA$2,0))*INDEX(DataBase!$1:$1048576,MATCH(Analyse!$F164,DataBase!$G:$G,0),MATCH(Analyse!AE$8,DataBase!$4:$4,0))</f>
        <v>30</v>
      </c>
      <c r="AF164" s="19">
        <f>INDEX(Ponderation!$W:$AA,MATCH(Analyse!AF$8,Ponderation!$W:$W,0),MATCH(Analyse!$B$5,Ponderation!$W$2:$AA$2,0))*INDEX(DataBase!$1:$1048576,MATCH(Analyse!$F164,DataBase!$G:$G,0),MATCH(Analyse!AF$8,DataBase!$4:$4,0))</f>
        <v>30</v>
      </c>
      <c r="AG164" s="19">
        <f>INDEX(Ponderation!$W:$AA,MATCH(Analyse!AG$8,Ponderation!$W:$W,0),MATCH(Analyse!$B$5,Ponderation!$W$2:$AA$2,0))*INDEX(DataBase!$1:$1048576,MATCH(Analyse!$F164,DataBase!$G:$G,0),MATCH(Analyse!AG$8,DataBase!$4:$4,0))</f>
        <v>0</v>
      </c>
      <c r="AH164" s="19">
        <f>INDEX(Ponderation!$W:$AA,MATCH(Analyse!AH$8,Ponderation!$W:$W,0),MATCH(Analyse!$B$5,Ponderation!$W$2:$AA$2,0))*INDEX(DataBase!$1:$1048576,MATCH(Analyse!$F164,DataBase!$G:$G,0),MATCH(Analyse!AH$8,DataBase!$4:$4,0))</f>
        <v>0</v>
      </c>
      <c r="AI164" s="19">
        <f>INDEX(Ponderation!$W:$AA,MATCH(Analyse!AI$8,Ponderation!$W:$W,0),MATCH(Analyse!$B$5,Ponderation!$W$2:$AA$2,0))*INDEX(DataBase!$1:$1048576,MATCH(Analyse!$F164,DataBase!$G:$G,0),MATCH(Analyse!AI$8,DataBase!$4:$4,0))</f>
        <v>10</v>
      </c>
      <c r="AJ164" s="19">
        <f>INDEX(Ponderation!$W:$AA,MATCH(Analyse!AJ$8,Ponderation!$W:$W,0),MATCH(Analyse!$B$5,Ponderation!$W$2:$AA$2,0))*INDEX(DataBase!$1:$1048576,MATCH(Analyse!$F164,DataBase!$G:$G,0),MATCH(Analyse!AJ$8,DataBase!$4:$4,0))</f>
        <v>0</v>
      </c>
      <c r="AK164" s="19">
        <f>INDEX(Ponderation!$W:$AA,MATCH(Analyse!AK$8,Ponderation!$W:$W,0),MATCH(Analyse!$B$5,Ponderation!$W$2:$AA$2,0))*INDEX(DataBase!$1:$1048576,MATCH(Analyse!$F164,DataBase!$G:$G,0),MATCH(Analyse!AK$8,DataBase!$4:$4,0))</f>
        <v>0</v>
      </c>
      <c r="AL164" s="19">
        <f>INDEX(Ponderation!$W:$AA,MATCH(Analyse!AL$8,Ponderation!$W:$W,0),MATCH(Analyse!$B$5,Ponderation!$W$2:$AA$2,0))*INDEX(DataBase!$1:$1048576,MATCH(Analyse!$F164,DataBase!$G:$G,0),MATCH(Analyse!AL$8,DataBase!$4:$4,0))</f>
        <v>0</v>
      </c>
      <c r="AM164" s="19">
        <f>INDEX(Ponderation!$W:$AA,MATCH(Analyse!AM$8,Ponderation!$W:$W,0),MATCH(Analyse!$B$5,Ponderation!$W$2:$AA$2,0))*INDEX(DataBase!$1:$1048576,MATCH(Analyse!$F164,DataBase!$G:$G,0),MATCH(Analyse!AM$8,DataBase!$4:$4,0))</f>
        <v>20</v>
      </c>
      <c r="AN164" s="19">
        <f>INDEX(Ponderation!$W:$AA,MATCH(Analyse!AN$8,Ponderation!$W:$W,0),MATCH(Analyse!$B$5,Ponderation!$W$2:$AA$2,0))*INDEX(DataBase!$1:$1048576,MATCH(Analyse!$F164,DataBase!$G:$G,0),MATCH(Analyse!AN$8,DataBase!$4:$4,0))</f>
        <v>0</v>
      </c>
      <c r="AO164" s="19">
        <f>INDEX(Ponderation!$W:$AA,MATCH(Analyse!AO$8,Ponderation!$W:$W,0),MATCH(Analyse!$B$5,Ponderation!$W$2:$AA$2,0))*INDEX(DataBase!$1:$1048576,MATCH(Analyse!$F164,DataBase!$G:$G,0),MATCH(Analyse!AO$8,DataBase!$4:$4,0))</f>
        <v>30</v>
      </c>
      <c r="AP164" s="19">
        <f>INDEX(Ponderation!$W:$AA,MATCH(Analyse!AP$8,Ponderation!$W:$W,0),MATCH(Analyse!$B$5,Ponderation!$W$2:$AA$2,0))*INDEX(DataBase!$1:$1048576,MATCH(Analyse!$F164,DataBase!$G:$G,0),MATCH(Analyse!AP$8,DataBase!$4:$4,0))</f>
        <v>0</v>
      </c>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c r="JZ164" s="1"/>
      <c r="KA164" s="1"/>
      <c r="KB164" s="1"/>
      <c r="KC164" s="1"/>
      <c r="KD164" s="1"/>
      <c r="KE164" s="1"/>
      <c r="KF164" s="1"/>
      <c r="KG164" s="1"/>
      <c r="KH164" s="1"/>
      <c r="KI164" s="1"/>
      <c r="KJ164" s="1"/>
      <c r="KK164" s="1"/>
      <c r="KL164" s="1"/>
      <c r="KM164" s="1"/>
      <c r="KN164" s="1"/>
      <c r="KO164" s="1"/>
      <c r="KP164" s="1"/>
      <c r="KQ164" s="1"/>
      <c r="KR164" s="1"/>
      <c r="KS164" s="1"/>
      <c r="KT164" s="1"/>
      <c r="KU164" s="1"/>
      <c r="KV164" s="1"/>
      <c r="KW164" s="1"/>
      <c r="KX164" s="1"/>
      <c r="KY164" s="1"/>
      <c r="KZ164" s="1"/>
      <c r="LA164" s="1"/>
      <c r="LB164" s="1"/>
      <c r="LC164" s="1"/>
      <c r="LD164" s="1"/>
      <c r="LE164" s="1"/>
      <c r="LF164" s="1"/>
      <c r="LG164" s="1"/>
      <c r="LH164" s="1"/>
      <c r="LI164" s="1"/>
      <c r="LJ164" s="1"/>
      <c r="LK164" s="1"/>
      <c r="LL164" s="1"/>
      <c r="LM164" s="1"/>
      <c r="LN164" s="1"/>
      <c r="LO164" s="1"/>
      <c r="LP164" s="1"/>
      <c r="LQ164" s="1"/>
      <c r="LR164" s="1"/>
      <c r="LS164" s="1"/>
      <c r="LT164" s="1"/>
      <c r="LU164" s="1"/>
      <c r="LV164" s="1"/>
      <c r="LW164" s="1"/>
      <c r="LX164" s="1"/>
      <c r="LY164" s="1"/>
      <c r="LZ164" s="1"/>
      <c r="MA164" s="1"/>
      <c r="MB164" s="1"/>
      <c r="MC164" s="1"/>
      <c r="MD164" s="1"/>
      <c r="ME164" s="1"/>
      <c r="MF164" s="1"/>
      <c r="MG164" s="1"/>
      <c r="MH164" s="1"/>
      <c r="MI164" s="1"/>
      <c r="MJ164" s="1"/>
      <c r="MK164" s="1"/>
      <c r="ML164" s="1"/>
      <c r="MM164" s="1"/>
      <c r="MN164" s="1"/>
      <c r="MO164" s="1"/>
      <c r="MP164" s="1"/>
      <c r="MQ164" s="1"/>
      <c r="MR164" s="1"/>
      <c r="MS164" s="1"/>
      <c r="MT164" s="1"/>
      <c r="MU164" s="1"/>
      <c r="MV164" s="1"/>
      <c r="MW164" s="1"/>
      <c r="MX164" s="1"/>
      <c r="MY164" s="1"/>
      <c r="MZ164" s="1"/>
      <c r="NA164" s="1"/>
      <c r="NB164" s="1"/>
      <c r="NC164" s="1"/>
      <c r="ND164" s="1"/>
      <c r="NE164" s="1"/>
      <c r="NF164" s="1"/>
      <c r="NG164" s="1"/>
      <c r="NH164" s="1"/>
      <c r="NI164" s="1"/>
      <c r="NJ164" s="1"/>
      <c r="NK164" s="1"/>
      <c r="NL164" s="1"/>
      <c r="NM164" s="1"/>
      <c r="NN164" s="1"/>
      <c r="NO164" s="1"/>
      <c r="NP164" s="1"/>
      <c r="NQ164" s="1"/>
      <c r="NR164" s="1"/>
      <c r="NS164" s="1"/>
      <c r="NT164" s="1"/>
      <c r="NU164" s="1"/>
      <c r="NV164" s="1"/>
      <c r="NW164" s="1"/>
      <c r="NX164" s="1"/>
      <c r="NY164" s="1"/>
      <c r="NZ164" s="1"/>
      <c r="OA164" s="1"/>
      <c r="OB164" s="1"/>
      <c r="OC164" s="1"/>
      <c r="OD164" s="1"/>
      <c r="OE164" s="1"/>
      <c r="OF164" s="1"/>
      <c r="OG164" s="1"/>
      <c r="OH164" s="1"/>
      <c r="OI164" s="1"/>
      <c r="OJ164" s="1"/>
      <c r="OK164" s="1"/>
      <c r="OL164" s="1"/>
      <c r="OM164" s="1"/>
      <c r="ON164" s="1"/>
      <c r="OO164" s="1"/>
      <c r="OP164" s="1"/>
      <c r="OQ164" s="1"/>
      <c r="OR164" s="1"/>
      <c r="OS164" s="1"/>
      <c r="OT164" s="1"/>
      <c r="OU164" s="1"/>
      <c r="OV164" s="1"/>
      <c r="OW164" s="1"/>
      <c r="OX164" s="1"/>
      <c r="OY164" s="1"/>
      <c r="OZ164" s="1"/>
      <c r="PA164" s="1"/>
      <c r="PB164" s="1"/>
      <c r="PC164" s="1"/>
      <c r="PD164" s="1"/>
      <c r="PE164" s="1"/>
      <c r="PF164" s="1"/>
      <c r="PG164" s="1"/>
      <c r="PH164" s="1"/>
      <c r="PI164" s="1"/>
      <c r="PJ164" s="1"/>
      <c r="PK164" s="1"/>
      <c r="PL164" s="1"/>
      <c r="PM164" s="1"/>
      <c r="PN164" s="1"/>
      <c r="PO164" s="1"/>
      <c r="PP164" s="1"/>
      <c r="PQ164" s="1"/>
      <c r="PR164" s="1"/>
      <c r="PS164" s="1"/>
      <c r="PT164" s="1"/>
      <c r="PU164" s="1"/>
      <c r="PV164" s="1"/>
      <c r="PW164" s="1"/>
      <c r="PX164" s="1"/>
      <c r="PY164" s="1"/>
      <c r="PZ164" s="1"/>
      <c r="QA164" s="1"/>
      <c r="QB164" s="1"/>
      <c r="QC164" s="1"/>
      <c r="QD164" s="1"/>
      <c r="QE164" s="1"/>
      <c r="QF164" s="1"/>
      <c r="QG164" s="1"/>
      <c r="QH164" s="1"/>
      <c r="QI164" s="1"/>
      <c r="QJ164" s="1"/>
      <c r="QK164" s="1"/>
      <c r="QL164" s="1"/>
      <c r="QM164" s="1"/>
      <c r="QN164" s="1"/>
      <c r="QO164" s="1"/>
      <c r="QP164" s="1"/>
      <c r="QQ164" s="1"/>
      <c r="QR164" s="1"/>
      <c r="QS164" s="1"/>
      <c r="QT164" s="1"/>
      <c r="QU164" s="1"/>
      <c r="QV164" s="1"/>
      <c r="QW164" s="1"/>
      <c r="QX164" s="1"/>
      <c r="QY164" s="1"/>
      <c r="QZ164" s="1"/>
      <c r="RA164" s="1"/>
      <c r="RB164" s="1"/>
      <c r="RC164" s="1"/>
      <c r="RD164" s="1"/>
      <c r="RE164" s="1"/>
      <c r="RF164" s="1"/>
      <c r="RG164" s="1"/>
      <c r="RH164" s="1"/>
      <c r="RI164" s="1"/>
      <c r="RJ164" s="1"/>
      <c r="RK164" s="1"/>
      <c r="RL164" s="1"/>
      <c r="RM164" s="1"/>
      <c r="RN164" s="1"/>
      <c r="RO164" s="1"/>
      <c r="RP164" s="1"/>
      <c r="RQ164" s="1"/>
      <c r="RR164" s="1"/>
      <c r="RS164" s="1"/>
      <c r="RT164" s="1"/>
      <c r="RU164" s="1"/>
      <c r="RV164" s="1"/>
      <c r="RW164" s="1"/>
      <c r="RX164" s="1"/>
      <c r="RY164" s="1"/>
      <c r="RZ164" s="1"/>
      <c r="SA164" s="1"/>
      <c r="SB164" s="1"/>
      <c r="SC164" s="1"/>
      <c r="SD164" s="1"/>
      <c r="SE164" s="1"/>
      <c r="SF164" s="1"/>
      <c r="SG164" s="1"/>
      <c r="SH164" s="1"/>
      <c r="SI164" s="1"/>
      <c r="SJ164" s="1"/>
      <c r="SK164" s="1"/>
      <c r="SL164" s="1"/>
      <c r="SM164" s="1"/>
      <c r="SN164" s="1"/>
      <c r="SO164" s="1"/>
      <c r="SP164" s="1"/>
      <c r="SQ164" s="1"/>
      <c r="SR164" s="1"/>
      <c r="SS164" s="1"/>
      <c r="ST164" s="1"/>
      <c r="SU164" s="1"/>
      <c r="SV164" s="1"/>
      <c r="SW164" s="1"/>
      <c r="SX164" s="1"/>
      <c r="SY164" s="1"/>
      <c r="SZ164" s="1"/>
      <c r="TA164" s="1"/>
      <c r="TB164" s="1"/>
      <c r="TC164" s="1"/>
      <c r="TD164" s="1"/>
      <c r="TE164" s="1"/>
      <c r="TF164" s="1"/>
      <c r="TG164" s="1"/>
      <c r="TH164" s="1"/>
      <c r="TI164" s="1"/>
      <c r="TJ164" s="1"/>
      <c r="TK164" s="1"/>
      <c r="TL164" s="1"/>
      <c r="TM164" s="1"/>
      <c r="TN164" s="1"/>
      <c r="TO164" s="1"/>
      <c r="TP164" s="1"/>
      <c r="TQ164" s="1"/>
      <c r="TR164" s="1"/>
      <c r="TS164" s="1"/>
      <c r="TT164" s="1"/>
      <c r="TU164" s="1"/>
      <c r="TV164" s="1"/>
      <c r="TW164" s="1"/>
      <c r="TX164" s="1"/>
      <c r="TY164" s="1"/>
      <c r="TZ164" s="1"/>
      <c r="UA164" s="1"/>
      <c r="UB164" s="1"/>
      <c r="UC164" s="1"/>
      <c r="UD164" s="1"/>
      <c r="UE164" s="1"/>
      <c r="UF164" s="1"/>
      <c r="UG164" s="1"/>
      <c r="UH164" s="1"/>
      <c r="UI164" s="1"/>
      <c r="UJ164" s="1"/>
      <c r="UK164" s="1"/>
      <c r="UL164" s="1"/>
      <c r="UM164" s="1"/>
      <c r="UN164" s="1"/>
      <c r="UO164" s="1"/>
      <c r="UP164" s="1"/>
      <c r="UQ164" s="1"/>
      <c r="UR164" s="1"/>
      <c r="US164" s="1"/>
      <c r="UT164" s="1"/>
      <c r="UU164" s="1"/>
      <c r="UV164" s="1"/>
      <c r="UW164" s="1"/>
      <c r="UX164" s="1"/>
      <c r="UY164" s="1"/>
      <c r="UZ164" s="1"/>
      <c r="VA164" s="1"/>
      <c r="VB164" s="1"/>
      <c r="VC164" s="1"/>
      <c r="VD164" s="1"/>
      <c r="VE164" s="1"/>
      <c r="VF164" s="1"/>
      <c r="VG164" s="1"/>
      <c r="VH164" s="1"/>
      <c r="VI164" s="1"/>
      <c r="VJ164" s="1"/>
      <c r="VK164" s="1"/>
      <c r="VL164" s="1"/>
      <c r="VM164" s="1"/>
      <c r="VN164" s="1"/>
      <c r="VO164" s="1"/>
      <c r="VP164" s="1"/>
      <c r="VQ164" s="1"/>
      <c r="VR164" s="1"/>
      <c r="VS164" s="1"/>
      <c r="VT164" s="1"/>
      <c r="VU164" s="1"/>
      <c r="VV164" s="1"/>
      <c r="VW164" s="1"/>
      <c r="VX164" s="1"/>
      <c r="VY164" s="1"/>
      <c r="VZ164" s="1"/>
      <c r="WA164" s="1"/>
      <c r="WB164" s="1"/>
      <c r="WC164" s="1"/>
      <c r="WD164" s="1"/>
      <c r="WE164" s="1"/>
      <c r="WF164" s="1"/>
      <c r="WG164" s="1"/>
      <c r="WH164" s="1"/>
      <c r="WI164" s="1"/>
      <c r="WJ164" s="1"/>
      <c r="WK164" s="1"/>
      <c r="WL164" s="1"/>
      <c r="WM164" s="1"/>
      <c r="WN164" s="1"/>
      <c r="WO164" s="1"/>
      <c r="WP164" s="1"/>
      <c r="WQ164" s="1"/>
      <c r="WR164" s="1"/>
      <c r="WS164" s="1"/>
      <c r="WT164" s="1"/>
      <c r="WU164" s="1"/>
      <c r="WV164" s="1"/>
      <c r="WW164" s="1"/>
      <c r="WX164" s="1"/>
      <c r="WY164" s="1"/>
      <c r="WZ164" s="1"/>
      <c r="XA164" s="1"/>
      <c r="XB164" s="1"/>
      <c r="XC164" s="1"/>
      <c r="XD164" s="1"/>
      <c r="XE164" s="1"/>
      <c r="XF164" s="1"/>
      <c r="XG164" s="1"/>
      <c r="XH164" s="1"/>
      <c r="XI164" s="1"/>
      <c r="XJ164" s="1"/>
      <c r="XK164" s="1"/>
      <c r="XL164" s="1"/>
      <c r="XM164" s="1"/>
      <c r="XN164" s="1"/>
      <c r="XO164" s="1"/>
      <c r="XP164" s="1"/>
      <c r="XQ164" s="1"/>
      <c r="XR164" s="1"/>
      <c r="XS164" s="1"/>
      <c r="XT164" s="1"/>
      <c r="XU164" s="1"/>
      <c r="XV164" s="1"/>
      <c r="XW164" s="1"/>
      <c r="XX164" s="1"/>
      <c r="XY164" s="1"/>
      <c r="XZ164" s="1"/>
      <c r="YA164" s="1"/>
      <c r="YB164" s="1"/>
      <c r="YC164" s="1"/>
      <c r="YD164" s="1"/>
      <c r="YE164" s="1"/>
      <c r="YF164" s="1"/>
      <c r="YG164" s="1"/>
      <c r="YH164" s="1"/>
      <c r="YI164" s="1"/>
      <c r="YJ164" s="1"/>
      <c r="YK164" s="1"/>
      <c r="YL164" s="1"/>
      <c r="YM164" s="1"/>
      <c r="YN164" s="1"/>
      <c r="YO164" s="1"/>
      <c r="YP164" s="1"/>
      <c r="YQ164" s="1"/>
      <c r="YR164" s="1"/>
      <c r="YS164" s="1"/>
      <c r="YT164" s="1"/>
      <c r="YU164" s="1"/>
      <c r="YV164" s="1"/>
      <c r="YW164" s="1"/>
      <c r="YX164" s="1"/>
      <c r="YY164" s="1"/>
      <c r="YZ164" s="1"/>
      <c r="ZA164" s="1"/>
      <c r="ZB164" s="1"/>
      <c r="ZC164" s="1"/>
      <c r="ZD164" s="1"/>
      <c r="ZE164" s="1"/>
      <c r="ZF164" s="1"/>
      <c r="ZG164" s="1"/>
      <c r="ZH164" s="1"/>
      <c r="ZI164" s="1"/>
      <c r="ZJ164" s="1"/>
      <c r="ZK164" s="1"/>
      <c r="ZL164" s="1"/>
      <c r="ZM164" s="1"/>
      <c r="ZN164" s="1"/>
      <c r="ZO164" s="1"/>
      <c r="ZP164" s="1"/>
      <c r="ZQ164" s="1"/>
      <c r="ZR164" s="1"/>
      <c r="ZS164" s="1"/>
      <c r="ZT164" s="1"/>
      <c r="ZU164" s="1"/>
      <c r="ZV164" s="1"/>
      <c r="ZW164" s="1"/>
      <c r="ZX164" s="1"/>
      <c r="ZY164" s="1"/>
      <c r="ZZ164" s="1"/>
      <c r="AAA164" s="1"/>
      <c r="AAB164" s="1"/>
      <c r="AAC164" s="1"/>
      <c r="AAD164" s="1"/>
      <c r="AAE164" s="1"/>
      <c r="AAF164" s="1"/>
      <c r="AAG164" s="1"/>
      <c r="AAH164" s="1"/>
      <c r="AAI164" s="1"/>
      <c r="AAJ164" s="1"/>
      <c r="AAK164" s="1"/>
      <c r="AAL164" s="1"/>
      <c r="AAM164" s="1"/>
      <c r="AAN164" s="1"/>
      <c r="AAO164" s="1"/>
      <c r="AAP164" s="1"/>
      <c r="AAQ164" s="1"/>
      <c r="AAR164" s="1"/>
      <c r="AAS164" s="1"/>
      <c r="AAT164" s="1"/>
      <c r="AAU164" s="1"/>
      <c r="AAV164" s="1"/>
      <c r="AAW164" s="1"/>
      <c r="AAX164" s="1"/>
      <c r="AAY164" s="1"/>
      <c r="AAZ164" s="1"/>
      <c r="ABA164" s="1"/>
      <c r="ABB164" s="1"/>
      <c r="ABC164" s="1"/>
      <c r="ABD164" s="1"/>
      <c r="ABE164" s="1"/>
      <c r="ABF164" s="1"/>
      <c r="ABG164" s="1"/>
      <c r="ABH164" s="1"/>
      <c r="ABI164" s="1"/>
      <c r="ABJ164" s="1"/>
      <c r="ABK164" s="1"/>
      <c r="ABL164" s="1"/>
      <c r="ABM164" s="1"/>
      <c r="ABN164" s="1"/>
      <c r="ABO164" s="1"/>
      <c r="ABP164" s="1"/>
      <c r="ABQ164" s="1"/>
      <c r="ABR164" s="1"/>
      <c r="ABS164" s="1"/>
      <c r="ABT164" s="1"/>
      <c r="ABU164" s="1"/>
      <c r="ABV164" s="1"/>
      <c r="ABW164" s="1"/>
      <c r="ABX164" s="1"/>
      <c r="ABY164" s="1"/>
      <c r="ABZ164" s="1"/>
      <c r="ACA164" s="1"/>
      <c r="ACB164" s="1"/>
      <c r="ACC164" s="1"/>
      <c r="ACD164" s="1"/>
      <c r="ACE164" s="1"/>
      <c r="ACF164" s="1"/>
      <c r="ACG164" s="1"/>
      <c r="ACH164" s="1"/>
      <c r="ACI164" s="1"/>
      <c r="ACJ164" s="1"/>
      <c r="ACK164" s="1"/>
      <c r="ACL164" s="1"/>
      <c r="ACM164" s="1"/>
      <c r="ACN164" s="1"/>
      <c r="ACO164" s="1"/>
      <c r="ACP164" s="1"/>
      <c r="ACQ164" s="1"/>
      <c r="ACR164" s="1"/>
      <c r="ACS164" s="1"/>
      <c r="ACT164" s="1"/>
      <c r="ACU164" s="1"/>
      <c r="ACV164" s="1"/>
      <c r="ACW164" s="1"/>
      <c r="ACX164" s="1"/>
      <c r="ACY164" s="1"/>
      <c r="ACZ164" s="1"/>
      <c r="ADA164" s="1"/>
      <c r="ADB164" s="1"/>
      <c r="ADC164" s="1"/>
      <c r="ADD164" s="1"/>
      <c r="ADE164" s="1"/>
      <c r="ADF164" s="1"/>
      <c r="ADG164" s="1"/>
      <c r="ADH164" s="1"/>
      <c r="ADI164" s="1"/>
      <c r="ADJ164" s="1"/>
      <c r="ADK164" s="1"/>
      <c r="ADL164" s="1"/>
      <c r="ADM164" s="1"/>
      <c r="ADN164" s="1"/>
      <c r="ADO164" s="1"/>
      <c r="ADP164" s="1"/>
      <c r="ADQ164" s="1"/>
      <c r="ADR164" s="1"/>
      <c r="ADS164" s="1"/>
      <c r="ADT164" s="1"/>
      <c r="ADU164" s="1"/>
      <c r="ADV164" s="1"/>
      <c r="ADW164" s="1"/>
      <c r="ADX164" s="1"/>
      <c r="ADY164" s="1"/>
      <c r="ADZ164" s="1"/>
      <c r="AEA164" s="1"/>
      <c r="AEB164" s="1"/>
      <c r="AEC164" s="1"/>
      <c r="AED164" s="1"/>
      <c r="AEE164" s="1"/>
      <c r="AEF164" s="1"/>
      <c r="AEG164" s="1"/>
      <c r="AEH164" s="1"/>
      <c r="AEI164" s="1"/>
      <c r="AEJ164" s="1"/>
      <c r="AEK164" s="1"/>
      <c r="AEL164" s="1"/>
      <c r="AEM164" s="1"/>
      <c r="AEN164" s="1"/>
      <c r="AEO164" s="1"/>
      <c r="AEP164" s="1"/>
      <c r="AEQ164" s="1"/>
      <c r="AER164" s="1"/>
      <c r="AES164" s="1"/>
      <c r="AET164" s="1"/>
      <c r="AEU164" s="1"/>
      <c r="AEV164" s="1"/>
      <c r="AEW164" s="1"/>
      <c r="AEX164" s="1"/>
      <c r="AEY164" s="1"/>
      <c r="AEZ164" s="1"/>
      <c r="AFA164" s="1"/>
      <c r="AFB164" s="1"/>
      <c r="AFC164" s="1"/>
      <c r="AFD164" s="1"/>
      <c r="AFE164" s="1"/>
      <c r="AFF164" s="1"/>
      <c r="AFG164" s="1"/>
      <c r="AFH164" s="1"/>
      <c r="AFI164" s="1"/>
      <c r="AFJ164" s="1"/>
      <c r="AFK164" s="1"/>
      <c r="AFL164" s="1"/>
      <c r="AFM164" s="1"/>
      <c r="AFN164" s="1"/>
      <c r="AFO164" s="1"/>
      <c r="AFP164" s="1"/>
      <c r="AFQ164" s="1"/>
      <c r="AFR164" s="1"/>
      <c r="AFS164" s="1"/>
      <c r="AFT164" s="1"/>
      <c r="AFU164" s="1"/>
      <c r="AFV164" s="1"/>
      <c r="AFW164" s="1"/>
      <c r="AFX164" s="1"/>
      <c r="AFY164" s="1"/>
      <c r="AFZ164" s="1"/>
      <c r="AGA164" s="1"/>
      <c r="AGB164" s="1"/>
      <c r="AGC164" s="1"/>
      <c r="AGD164" s="1"/>
      <c r="AGE164" s="1"/>
      <c r="AGF164" s="1"/>
      <c r="AGG164" s="1"/>
      <c r="AGH164" s="1"/>
      <c r="AGI164" s="1"/>
      <c r="AGJ164" s="1"/>
      <c r="AGK164" s="1"/>
      <c r="AGL164" s="1"/>
      <c r="AGM164" s="1"/>
      <c r="AGN164" s="1"/>
      <c r="AGO164" s="1"/>
      <c r="AGP164" s="1"/>
      <c r="AGQ164" s="1"/>
      <c r="AGR164" s="1"/>
      <c r="AGS164" s="1"/>
      <c r="AGT164" s="1"/>
      <c r="AGU164" s="1"/>
      <c r="AGV164" s="1"/>
      <c r="AGW164" s="1"/>
      <c r="AGX164" s="1"/>
      <c r="AGY164" s="1"/>
      <c r="AGZ164" s="1"/>
      <c r="AHA164" s="1"/>
      <c r="AHB164" s="1"/>
      <c r="AHC164" s="1"/>
      <c r="AHD164" s="1"/>
      <c r="AHE164" s="1"/>
      <c r="AHF164" s="1"/>
      <c r="AHG164" s="1"/>
      <c r="AHH164" s="1"/>
      <c r="AHI164" s="1"/>
      <c r="AHJ164" s="1"/>
      <c r="AHK164" s="1"/>
      <c r="AHL164" s="1"/>
      <c r="AHM164" s="1"/>
      <c r="AHN164" s="1"/>
      <c r="AHO164" s="1"/>
      <c r="AHP164" s="1"/>
      <c r="AHQ164" s="1"/>
      <c r="AHR164" s="1"/>
      <c r="AHS164" s="1"/>
      <c r="AHT164" s="1"/>
      <c r="AHU164" s="1"/>
      <c r="AHV164" s="1"/>
      <c r="AHW164" s="1"/>
      <c r="AHX164" s="1"/>
      <c r="AHY164" s="1"/>
      <c r="AHZ164" s="1"/>
      <c r="AIA164" s="1"/>
      <c r="AIB164" s="1"/>
      <c r="AIC164" s="1"/>
      <c r="AID164" s="1"/>
      <c r="AIE164" s="1"/>
      <c r="AIF164" s="1"/>
      <c r="AIG164" s="1"/>
      <c r="AIH164" s="1"/>
      <c r="AII164" s="1"/>
      <c r="AIJ164" s="1"/>
      <c r="AIK164" s="1"/>
      <c r="AIL164" s="1"/>
      <c r="AIM164" s="1"/>
      <c r="AIN164" s="1"/>
      <c r="AIO164" s="1"/>
      <c r="AIP164" s="1"/>
      <c r="AIQ164" s="1"/>
      <c r="AIR164" s="1"/>
      <c r="AIS164" s="1"/>
      <c r="AIT164" s="1"/>
      <c r="AIU164" s="1"/>
      <c r="AIV164" s="1"/>
      <c r="AIW164" s="1"/>
      <c r="AIX164" s="1"/>
      <c r="AIY164" s="1"/>
      <c r="AIZ164" s="1"/>
      <c r="AJA164" s="1"/>
      <c r="AJB164" s="1"/>
      <c r="AJC164" s="1"/>
      <c r="AJD164" s="1"/>
      <c r="AJE164" s="1"/>
      <c r="AJF164" s="1"/>
      <c r="AJG164" s="1"/>
      <c r="AJH164" s="1"/>
      <c r="AJI164" s="1"/>
      <c r="AJJ164" s="1"/>
      <c r="AJK164" s="1"/>
      <c r="AJL164" s="1"/>
      <c r="AJM164" s="1"/>
      <c r="AJN164" s="1"/>
      <c r="AJO164" s="1"/>
      <c r="AJP164" s="1"/>
      <c r="AJQ164" s="1"/>
      <c r="AJR164" s="1"/>
      <c r="AJS164" s="1"/>
      <c r="AJT164" s="1"/>
      <c r="AJU164" s="1"/>
      <c r="AJV164" s="1"/>
      <c r="AJW164" s="1"/>
      <c r="AJX164" s="1"/>
      <c r="AJY164" s="1"/>
      <c r="AJZ164" s="1"/>
      <c r="AKA164" s="1"/>
      <c r="AKB164" s="1"/>
      <c r="AKC164" s="1"/>
      <c r="AKD164" s="1"/>
      <c r="AKE164" s="1"/>
      <c r="AKF164" s="1"/>
      <c r="AKG164" s="1"/>
      <c r="AKH164" s="1"/>
      <c r="AKI164" s="1"/>
      <c r="AKJ164" s="1"/>
      <c r="AKK164" s="1"/>
      <c r="AKL164" s="1"/>
      <c r="AKM164" s="1"/>
      <c r="AKN164" s="1"/>
      <c r="AKO164" s="1"/>
      <c r="AKP164" s="1"/>
      <c r="AKQ164" s="1"/>
      <c r="AKR164" s="1"/>
      <c r="AKS164" s="1"/>
      <c r="AKT164" s="1"/>
      <c r="AKU164" s="1"/>
      <c r="AKV164" s="1"/>
      <c r="AKW164" s="1"/>
      <c r="AKX164" s="1"/>
      <c r="AKY164" s="1"/>
      <c r="AKZ164" s="1"/>
      <c r="ALA164" s="1"/>
      <c r="ALB164" s="1"/>
      <c r="ALC164" s="1"/>
      <c r="ALD164" s="1"/>
      <c r="ALE164" s="1"/>
      <c r="ALF164" s="1"/>
      <c r="ALG164" s="1"/>
      <c r="ALH164" s="1"/>
      <c r="ALI164" s="1"/>
      <c r="ALJ164" s="1"/>
      <c r="ALK164" s="1"/>
      <c r="ALL164" s="1"/>
      <c r="ALM164" s="1"/>
      <c r="ALN164" s="1"/>
      <c r="ALO164" s="1"/>
      <c r="ALP164" s="1"/>
      <c r="ALQ164" s="1"/>
      <c r="ALR164" s="1"/>
      <c r="ALS164" s="1"/>
      <c r="ALT164" s="1"/>
      <c r="ALU164" s="1"/>
      <c r="ALV164"/>
      <c r="ALW164"/>
      <c r="ALX164"/>
    </row>
    <row r="165" spans="1:1012" ht="28">
      <c r="A165" s="112" t="str">
        <f>DataBase!B161</f>
        <v>Gasterosteus aculeatus</v>
      </c>
      <c r="B165" s="112" t="str">
        <f>DataBase!C161</f>
        <v>Phosphatase alcaline</v>
      </c>
      <c r="C165" s="112" t="str">
        <f>DataBase!D161</f>
        <v>Continental</v>
      </c>
      <c r="D165" s="112" t="str">
        <f>DataBase!E161</f>
        <v>O. Debourges-Geffard</v>
      </c>
      <c r="E165" s="112" t="str">
        <f>DataBase!F161</f>
        <v>SEBIO</v>
      </c>
      <c r="F165" s="20" t="str">
        <f t="shared" si="6"/>
        <v>Gasterosteus aculeatus Phosphatase alcaline</v>
      </c>
      <c r="G165" s="20">
        <f>_xlfn.RANK.EQ(H165,$H$9:$H$997,0)+COUNTIF(H$8:H164,H165)</f>
        <v>29</v>
      </c>
      <c r="H165" s="20">
        <f t="shared" si="7"/>
        <v>330</v>
      </c>
      <c r="I165" s="19">
        <f>INDEX(Ponderation!$W:$AA,MATCH(Analyse!I$8,Ponderation!$W:$W,0),MATCH(Analyse!$B$5,Ponderation!$W$2:$AA$2,0))*INDEX(DataBase!$1:$1048576,MATCH(Analyse!$F165,DataBase!$G:$G,0),MATCH(Analyse!I$8,DataBase!$4:$4,0))</f>
        <v>0</v>
      </c>
      <c r="J165" s="19">
        <f>INDEX(Ponderation!$W:$AA,MATCH(Analyse!J$8,Ponderation!$W:$W,0),MATCH(Analyse!$B$5,Ponderation!$W$2:$AA$2,0))*INDEX(DataBase!$1:$1048576,MATCH(Analyse!$F165,DataBase!$G:$G,0),MATCH(Analyse!J$8,DataBase!$4:$4,0))</f>
        <v>0</v>
      </c>
      <c r="K165" s="19">
        <f>INDEX(Ponderation!$W:$AA,MATCH(Analyse!K$8,Ponderation!$W:$W,0),MATCH(Analyse!$B$5,Ponderation!$W$2:$AA$2,0))*INDEX(DataBase!$1:$1048576,MATCH(Analyse!$F165,DataBase!$G:$G,0),MATCH(Analyse!K$8,DataBase!$4:$4,0))</f>
        <v>10</v>
      </c>
      <c r="L165" s="19">
        <f>INDEX(Ponderation!$W:$AA,MATCH(Analyse!L$8,Ponderation!$W:$W,0),MATCH(Analyse!$B$5,Ponderation!$W$2:$AA$2,0))*INDEX(DataBase!$1:$1048576,MATCH(Analyse!$F165,DataBase!$G:$G,0),MATCH(Analyse!L$8,DataBase!$4:$4,0))</f>
        <v>0</v>
      </c>
      <c r="M165" s="19">
        <f>INDEX(Ponderation!$W:$AA,MATCH(Analyse!M$8,Ponderation!$W:$W,0),MATCH(Analyse!$B$5,Ponderation!$W$2:$AA$2,0))*INDEX(DataBase!$1:$1048576,MATCH(Analyse!$F165,DataBase!$G:$G,0),MATCH(Analyse!M$8,DataBase!$4:$4,0))</f>
        <v>20</v>
      </c>
      <c r="N165" s="19">
        <f>INDEX(Ponderation!$W:$AA,MATCH(Analyse!N$8,Ponderation!$W:$W,0),MATCH(Analyse!$B$5,Ponderation!$W$2:$AA$2,0))*INDEX(DataBase!$1:$1048576,MATCH(Analyse!$F165,DataBase!$G:$G,0),MATCH(Analyse!N$8,DataBase!$4:$4,0))</f>
        <v>0</v>
      </c>
      <c r="O165" s="19">
        <f>INDEX(Ponderation!$W:$AA,MATCH(Analyse!O$8,Ponderation!$W:$W,0),MATCH(Analyse!$B$5,Ponderation!$W$2:$AA$2,0))*INDEX(DataBase!$1:$1048576,MATCH(Analyse!$F165,DataBase!$G:$G,0),MATCH(Analyse!O$8,DataBase!$4:$4,0))</f>
        <v>30</v>
      </c>
      <c r="P165" s="19">
        <f>INDEX(Ponderation!$W:$AA,MATCH(Analyse!P$8,Ponderation!$W:$W,0),MATCH(Analyse!$B$5,Ponderation!$W$2:$AA$2,0))*INDEX(DataBase!$1:$1048576,MATCH(Analyse!$F165,DataBase!$G:$G,0),MATCH(Analyse!P$8,DataBase!$4:$4,0))</f>
        <v>0</v>
      </c>
      <c r="Q165" s="19">
        <f>INDEX(Ponderation!$W:$AA,MATCH(Analyse!Q$8,Ponderation!$W:$W,0),MATCH(Analyse!$B$5,Ponderation!$W$2:$AA$2,0))*INDEX(DataBase!$1:$1048576,MATCH(Analyse!$F165,DataBase!$G:$G,0),MATCH(Analyse!Q$8,DataBase!$4:$4,0))</f>
        <v>0</v>
      </c>
      <c r="R165" s="19">
        <f>INDEX(Ponderation!$W:$AA,MATCH(Analyse!R$8,Ponderation!$W:$W,0),MATCH(Analyse!$B$5,Ponderation!$W$2:$AA$2,0))*INDEX(DataBase!$1:$1048576,MATCH(Analyse!$F165,DataBase!$G:$G,0),MATCH(Analyse!R$8,DataBase!$4:$4,0))</f>
        <v>30</v>
      </c>
      <c r="S165" s="19">
        <f>INDEX(Ponderation!$W:$AA,MATCH(Analyse!S$8,Ponderation!$W:$W,0),MATCH(Analyse!$B$5,Ponderation!$W$2:$AA$2,0))*INDEX(DataBase!$1:$1048576,MATCH(Analyse!$F165,DataBase!$G:$G,0),MATCH(Analyse!S$8,DataBase!$4:$4,0))</f>
        <v>0</v>
      </c>
      <c r="T165" s="19">
        <f>INDEX(Ponderation!$W:$AA,MATCH(Analyse!T$8,Ponderation!$W:$W,0),MATCH(Analyse!$B$5,Ponderation!$W$2:$AA$2,0))*INDEX(DataBase!$1:$1048576,MATCH(Analyse!$F165,DataBase!$G:$G,0),MATCH(Analyse!T$8,DataBase!$4:$4,0))</f>
        <v>0</v>
      </c>
      <c r="U165" s="19">
        <f>INDEX(Ponderation!$W:$AA,MATCH(Analyse!U$8,Ponderation!$W:$W,0),MATCH(Analyse!$B$5,Ponderation!$W$2:$AA$2,0))*INDEX(DataBase!$1:$1048576,MATCH(Analyse!$F165,DataBase!$G:$G,0),MATCH(Analyse!U$8,DataBase!$4:$4,0))</f>
        <v>0</v>
      </c>
      <c r="V165" s="19">
        <f>INDEX(Ponderation!$W:$AA,MATCH(Analyse!V$8,Ponderation!$W:$W,0),MATCH(Analyse!$B$5,Ponderation!$W$2:$AA$2,0))*INDEX(DataBase!$1:$1048576,MATCH(Analyse!$F165,DataBase!$G:$G,0),MATCH(Analyse!V$8,DataBase!$4:$4,0))</f>
        <v>0</v>
      </c>
      <c r="W165" s="19">
        <f>INDEX(Ponderation!$W:$AA,MATCH(Analyse!W$8,Ponderation!$W:$W,0),MATCH(Analyse!$B$5,Ponderation!$W$2:$AA$2,0))*INDEX(DataBase!$1:$1048576,MATCH(Analyse!$F165,DataBase!$G:$G,0),MATCH(Analyse!W$8,DataBase!$4:$4,0))</f>
        <v>10</v>
      </c>
      <c r="X165" s="19">
        <f>INDEX(Ponderation!$W:$AA,MATCH(Analyse!X$8,Ponderation!$W:$W,0),MATCH(Analyse!$B$5,Ponderation!$W$2:$AA$2,0))*INDEX(DataBase!$1:$1048576,MATCH(Analyse!$F165,DataBase!$G:$G,0),MATCH(Analyse!X$8,DataBase!$4:$4,0))</f>
        <v>10</v>
      </c>
      <c r="Y165" s="19">
        <f>INDEX(Ponderation!$W:$AA,MATCH(Analyse!Y$8,Ponderation!$W:$W,0),MATCH(Analyse!$B$5,Ponderation!$W$2:$AA$2,0))*INDEX(DataBase!$1:$1048576,MATCH(Analyse!$F165,DataBase!$G:$G,0),MATCH(Analyse!Y$8,DataBase!$4:$4,0))</f>
        <v>10</v>
      </c>
      <c r="Z165" s="19">
        <f>INDEX(Ponderation!$W:$AA,MATCH(Analyse!Z$8,Ponderation!$W:$W,0),MATCH(Analyse!$B$5,Ponderation!$W$2:$AA$2,0))*INDEX(DataBase!$1:$1048576,MATCH(Analyse!$F165,DataBase!$G:$G,0),MATCH(Analyse!Z$8,DataBase!$4:$4,0))</f>
        <v>10</v>
      </c>
      <c r="AA165" s="19">
        <f>INDEX(Ponderation!$W:$AA,MATCH(Analyse!AA$8,Ponderation!$W:$W,0),MATCH(Analyse!$B$5,Ponderation!$W$2:$AA$2,0))*INDEX(DataBase!$1:$1048576,MATCH(Analyse!$F165,DataBase!$G:$G,0),MATCH(Analyse!AA$8,DataBase!$4:$4,0))</f>
        <v>10</v>
      </c>
      <c r="AB165" s="19">
        <f>INDEX(Ponderation!$W:$AA,MATCH(Analyse!AB$8,Ponderation!$W:$W,0),MATCH(Analyse!$B$5,Ponderation!$W$2:$AA$2,0))*INDEX(DataBase!$1:$1048576,MATCH(Analyse!$F165,DataBase!$G:$G,0),MATCH(Analyse!AB$8,DataBase!$4:$4,0))</f>
        <v>0</v>
      </c>
      <c r="AC165" s="19">
        <f>INDEX(Ponderation!$W:$AA,MATCH(Analyse!AC$8,Ponderation!$W:$W,0),MATCH(Analyse!$B$5,Ponderation!$W$2:$AA$2,0))*INDEX(DataBase!$1:$1048576,MATCH(Analyse!$F165,DataBase!$G:$G,0),MATCH(Analyse!AC$8,DataBase!$4:$4,0))</f>
        <v>0</v>
      </c>
      <c r="AD165" s="19">
        <f>INDEX(Ponderation!$W:$AA,MATCH(Analyse!AD$8,Ponderation!$W:$W,0),MATCH(Analyse!$B$5,Ponderation!$W$2:$AA$2,0))*INDEX(DataBase!$1:$1048576,MATCH(Analyse!$F165,DataBase!$G:$G,0),MATCH(Analyse!AD$8,DataBase!$4:$4,0))</f>
        <v>30</v>
      </c>
      <c r="AE165" s="19">
        <f>INDEX(Ponderation!$W:$AA,MATCH(Analyse!AE$8,Ponderation!$W:$W,0),MATCH(Analyse!$B$5,Ponderation!$W$2:$AA$2,0))*INDEX(DataBase!$1:$1048576,MATCH(Analyse!$F165,DataBase!$G:$G,0),MATCH(Analyse!AE$8,DataBase!$4:$4,0))</f>
        <v>30</v>
      </c>
      <c r="AF165" s="19">
        <f>INDEX(Ponderation!$W:$AA,MATCH(Analyse!AF$8,Ponderation!$W:$W,0),MATCH(Analyse!$B$5,Ponderation!$W$2:$AA$2,0))*INDEX(DataBase!$1:$1048576,MATCH(Analyse!$F165,DataBase!$G:$G,0),MATCH(Analyse!AF$8,DataBase!$4:$4,0))</f>
        <v>30</v>
      </c>
      <c r="AG165" s="19">
        <f>INDEX(Ponderation!$W:$AA,MATCH(Analyse!AG$8,Ponderation!$W:$W,0),MATCH(Analyse!$B$5,Ponderation!$W$2:$AA$2,0))*INDEX(DataBase!$1:$1048576,MATCH(Analyse!$F165,DataBase!$G:$G,0),MATCH(Analyse!AG$8,DataBase!$4:$4,0))</f>
        <v>0</v>
      </c>
      <c r="AH165" s="19">
        <f>INDEX(Ponderation!$W:$AA,MATCH(Analyse!AH$8,Ponderation!$W:$W,0),MATCH(Analyse!$B$5,Ponderation!$W$2:$AA$2,0))*INDEX(DataBase!$1:$1048576,MATCH(Analyse!$F165,DataBase!$G:$G,0),MATCH(Analyse!AH$8,DataBase!$4:$4,0))</f>
        <v>0</v>
      </c>
      <c r="AI165" s="19">
        <f>INDEX(Ponderation!$W:$AA,MATCH(Analyse!AI$8,Ponderation!$W:$W,0),MATCH(Analyse!$B$5,Ponderation!$W$2:$AA$2,0))*INDEX(DataBase!$1:$1048576,MATCH(Analyse!$F165,DataBase!$G:$G,0),MATCH(Analyse!AI$8,DataBase!$4:$4,0))</f>
        <v>10</v>
      </c>
      <c r="AJ165" s="19">
        <f>INDEX(Ponderation!$W:$AA,MATCH(Analyse!AJ$8,Ponderation!$W:$W,0),MATCH(Analyse!$B$5,Ponderation!$W$2:$AA$2,0))*INDEX(DataBase!$1:$1048576,MATCH(Analyse!$F165,DataBase!$G:$G,0),MATCH(Analyse!AJ$8,DataBase!$4:$4,0))</f>
        <v>0</v>
      </c>
      <c r="AK165" s="19">
        <f>INDEX(Ponderation!$W:$AA,MATCH(Analyse!AK$8,Ponderation!$W:$W,0),MATCH(Analyse!$B$5,Ponderation!$W$2:$AA$2,0))*INDEX(DataBase!$1:$1048576,MATCH(Analyse!$F165,DataBase!$G:$G,0),MATCH(Analyse!AK$8,DataBase!$4:$4,0))</f>
        <v>30</v>
      </c>
      <c r="AL165" s="19">
        <f>INDEX(Ponderation!$W:$AA,MATCH(Analyse!AL$8,Ponderation!$W:$W,0),MATCH(Analyse!$B$5,Ponderation!$W$2:$AA$2,0))*INDEX(DataBase!$1:$1048576,MATCH(Analyse!$F165,DataBase!$G:$G,0),MATCH(Analyse!AL$8,DataBase!$4:$4,0))</f>
        <v>30</v>
      </c>
      <c r="AM165" s="19">
        <f>INDEX(Ponderation!$W:$AA,MATCH(Analyse!AM$8,Ponderation!$W:$W,0),MATCH(Analyse!$B$5,Ponderation!$W$2:$AA$2,0))*INDEX(DataBase!$1:$1048576,MATCH(Analyse!$F165,DataBase!$G:$G,0),MATCH(Analyse!AM$8,DataBase!$4:$4,0))</f>
        <v>0</v>
      </c>
      <c r="AN165" s="19">
        <f>INDEX(Ponderation!$W:$AA,MATCH(Analyse!AN$8,Ponderation!$W:$W,0),MATCH(Analyse!$B$5,Ponderation!$W$2:$AA$2,0))*INDEX(DataBase!$1:$1048576,MATCH(Analyse!$F165,DataBase!$G:$G,0),MATCH(Analyse!AN$8,DataBase!$4:$4,0))</f>
        <v>0</v>
      </c>
      <c r="AO165" s="19">
        <f>INDEX(Ponderation!$W:$AA,MATCH(Analyse!AO$8,Ponderation!$W:$W,0),MATCH(Analyse!$B$5,Ponderation!$W$2:$AA$2,0))*INDEX(DataBase!$1:$1048576,MATCH(Analyse!$F165,DataBase!$G:$G,0),MATCH(Analyse!AO$8,DataBase!$4:$4,0))</f>
        <v>30</v>
      </c>
      <c r="AP165" s="19">
        <f>INDEX(Ponderation!$W:$AA,MATCH(Analyse!AP$8,Ponderation!$W:$W,0),MATCH(Analyse!$B$5,Ponderation!$W$2:$AA$2,0))*INDEX(DataBase!$1:$1048576,MATCH(Analyse!$F165,DataBase!$G:$G,0),MATCH(Analyse!AP$8,DataBase!$4:$4,0))</f>
        <v>0</v>
      </c>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c r="JW165" s="1"/>
      <c r="JX165" s="1"/>
      <c r="JY165" s="1"/>
      <c r="JZ165" s="1"/>
      <c r="KA165" s="1"/>
      <c r="KB165" s="1"/>
      <c r="KC165" s="1"/>
      <c r="KD165" s="1"/>
      <c r="KE165" s="1"/>
      <c r="KF165" s="1"/>
      <c r="KG165" s="1"/>
      <c r="KH165" s="1"/>
      <c r="KI165" s="1"/>
      <c r="KJ165" s="1"/>
      <c r="KK165" s="1"/>
      <c r="KL165" s="1"/>
      <c r="KM165" s="1"/>
      <c r="KN165" s="1"/>
      <c r="KO165" s="1"/>
      <c r="KP165" s="1"/>
      <c r="KQ165" s="1"/>
      <c r="KR165" s="1"/>
      <c r="KS165" s="1"/>
      <c r="KT165" s="1"/>
      <c r="KU165" s="1"/>
      <c r="KV165" s="1"/>
      <c r="KW165" s="1"/>
      <c r="KX165" s="1"/>
      <c r="KY165" s="1"/>
      <c r="KZ165" s="1"/>
      <c r="LA165" s="1"/>
      <c r="LB165" s="1"/>
      <c r="LC165" s="1"/>
      <c r="LD165" s="1"/>
      <c r="LE165" s="1"/>
      <c r="LF165" s="1"/>
      <c r="LG165" s="1"/>
      <c r="LH165" s="1"/>
      <c r="LI165" s="1"/>
      <c r="LJ165" s="1"/>
      <c r="LK165" s="1"/>
      <c r="LL165" s="1"/>
      <c r="LM165" s="1"/>
      <c r="LN165" s="1"/>
      <c r="LO165" s="1"/>
      <c r="LP165" s="1"/>
      <c r="LQ165" s="1"/>
      <c r="LR165" s="1"/>
      <c r="LS165" s="1"/>
      <c r="LT165" s="1"/>
      <c r="LU165" s="1"/>
      <c r="LV165" s="1"/>
      <c r="LW165" s="1"/>
      <c r="LX165" s="1"/>
      <c r="LY165" s="1"/>
      <c r="LZ165" s="1"/>
      <c r="MA165" s="1"/>
      <c r="MB165" s="1"/>
      <c r="MC165" s="1"/>
      <c r="MD165" s="1"/>
      <c r="ME165" s="1"/>
      <c r="MF165" s="1"/>
      <c r="MG165" s="1"/>
      <c r="MH165" s="1"/>
      <c r="MI165" s="1"/>
      <c r="MJ165" s="1"/>
      <c r="MK165" s="1"/>
      <c r="ML165" s="1"/>
      <c r="MM165" s="1"/>
      <c r="MN165" s="1"/>
      <c r="MO165" s="1"/>
      <c r="MP165" s="1"/>
      <c r="MQ165" s="1"/>
      <c r="MR165" s="1"/>
      <c r="MS165" s="1"/>
      <c r="MT165" s="1"/>
      <c r="MU165" s="1"/>
      <c r="MV165" s="1"/>
      <c r="MW165" s="1"/>
      <c r="MX165" s="1"/>
      <c r="MY165" s="1"/>
      <c r="MZ165" s="1"/>
      <c r="NA165" s="1"/>
      <c r="NB165" s="1"/>
      <c r="NC165" s="1"/>
      <c r="ND165" s="1"/>
      <c r="NE165" s="1"/>
      <c r="NF165" s="1"/>
      <c r="NG165" s="1"/>
      <c r="NH165" s="1"/>
      <c r="NI165" s="1"/>
      <c r="NJ165" s="1"/>
      <c r="NK165" s="1"/>
      <c r="NL165" s="1"/>
      <c r="NM165" s="1"/>
      <c r="NN165" s="1"/>
      <c r="NO165" s="1"/>
      <c r="NP165" s="1"/>
      <c r="NQ165" s="1"/>
      <c r="NR165" s="1"/>
      <c r="NS165" s="1"/>
      <c r="NT165" s="1"/>
      <c r="NU165" s="1"/>
      <c r="NV165" s="1"/>
      <c r="NW165" s="1"/>
      <c r="NX165" s="1"/>
      <c r="NY165" s="1"/>
      <c r="NZ165" s="1"/>
      <c r="OA165" s="1"/>
      <c r="OB165" s="1"/>
      <c r="OC165" s="1"/>
      <c r="OD165" s="1"/>
      <c r="OE165" s="1"/>
      <c r="OF165" s="1"/>
      <c r="OG165" s="1"/>
      <c r="OH165" s="1"/>
      <c r="OI165" s="1"/>
      <c r="OJ165" s="1"/>
      <c r="OK165" s="1"/>
      <c r="OL165" s="1"/>
      <c r="OM165" s="1"/>
      <c r="ON165" s="1"/>
      <c r="OO165" s="1"/>
      <c r="OP165" s="1"/>
      <c r="OQ165" s="1"/>
      <c r="OR165" s="1"/>
      <c r="OS165" s="1"/>
      <c r="OT165" s="1"/>
      <c r="OU165" s="1"/>
      <c r="OV165" s="1"/>
      <c r="OW165" s="1"/>
      <c r="OX165" s="1"/>
      <c r="OY165" s="1"/>
      <c r="OZ165" s="1"/>
      <c r="PA165" s="1"/>
      <c r="PB165" s="1"/>
      <c r="PC165" s="1"/>
      <c r="PD165" s="1"/>
      <c r="PE165" s="1"/>
      <c r="PF165" s="1"/>
      <c r="PG165" s="1"/>
      <c r="PH165" s="1"/>
      <c r="PI165" s="1"/>
      <c r="PJ165" s="1"/>
      <c r="PK165" s="1"/>
      <c r="PL165" s="1"/>
      <c r="PM165" s="1"/>
      <c r="PN165" s="1"/>
      <c r="PO165" s="1"/>
      <c r="PP165" s="1"/>
      <c r="PQ165" s="1"/>
      <c r="PR165" s="1"/>
      <c r="PS165" s="1"/>
      <c r="PT165" s="1"/>
      <c r="PU165" s="1"/>
      <c r="PV165" s="1"/>
      <c r="PW165" s="1"/>
      <c r="PX165" s="1"/>
      <c r="PY165" s="1"/>
      <c r="PZ165" s="1"/>
      <c r="QA165" s="1"/>
      <c r="QB165" s="1"/>
      <c r="QC165" s="1"/>
      <c r="QD165" s="1"/>
      <c r="QE165" s="1"/>
      <c r="QF165" s="1"/>
      <c r="QG165" s="1"/>
      <c r="QH165" s="1"/>
      <c r="QI165" s="1"/>
      <c r="QJ165" s="1"/>
      <c r="QK165" s="1"/>
      <c r="QL165" s="1"/>
      <c r="QM165" s="1"/>
      <c r="QN165" s="1"/>
      <c r="QO165" s="1"/>
      <c r="QP165" s="1"/>
      <c r="QQ165" s="1"/>
      <c r="QR165" s="1"/>
      <c r="QS165" s="1"/>
      <c r="QT165" s="1"/>
      <c r="QU165" s="1"/>
      <c r="QV165" s="1"/>
      <c r="QW165" s="1"/>
      <c r="QX165" s="1"/>
      <c r="QY165" s="1"/>
      <c r="QZ165" s="1"/>
      <c r="RA165" s="1"/>
      <c r="RB165" s="1"/>
      <c r="RC165" s="1"/>
      <c r="RD165" s="1"/>
      <c r="RE165" s="1"/>
      <c r="RF165" s="1"/>
      <c r="RG165" s="1"/>
      <c r="RH165" s="1"/>
      <c r="RI165" s="1"/>
      <c r="RJ165" s="1"/>
      <c r="RK165" s="1"/>
      <c r="RL165" s="1"/>
      <c r="RM165" s="1"/>
      <c r="RN165" s="1"/>
      <c r="RO165" s="1"/>
      <c r="RP165" s="1"/>
      <c r="RQ165" s="1"/>
      <c r="RR165" s="1"/>
      <c r="RS165" s="1"/>
      <c r="RT165" s="1"/>
      <c r="RU165" s="1"/>
      <c r="RV165" s="1"/>
      <c r="RW165" s="1"/>
      <c r="RX165" s="1"/>
      <c r="RY165" s="1"/>
      <c r="RZ165" s="1"/>
      <c r="SA165" s="1"/>
      <c r="SB165" s="1"/>
      <c r="SC165" s="1"/>
      <c r="SD165" s="1"/>
      <c r="SE165" s="1"/>
      <c r="SF165" s="1"/>
      <c r="SG165" s="1"/>
      <c r="SH165" s="1"/>
      <c r="SI165" s="1"/>
      <c r="SJ165" s="1"/>
      <c r="SK165" s="1"/>
      <c r="SL165" s="1"/>
      <c r="SM165" s="1"/>
      <c r="SN165" s="1"/>
      <c r="SO165" s="1"/>
      <c r="SP165" s="1"/>
      <c r="SQ165" s="1"/>
      <c r="SR165" s="1"/>
      <c r="SS165" s="1"/>
      <c r="ST165" s="1"/>
      <c r="SU165" s="1"/>
      <c r="SV165" s="1"/>
      <c r="SW165" s="1"/>
      <c r="SX165" s="1"/>
      <c r="SY165" s="1"/>
      <c r="SZ165" s="1"/>
      <c r="TA165" s="1"/>
      <c r="TB165" s="1"/>
      <c r="TC165" s="1"/>
      <c r="TD165" s="1"/>
      <c r="TE165" s="1"/>
      <c r="TF165" s="1"/>
      <c r="TG165" s="1"/>
      <c r="TH165" s="1"/>
      <c r="TI165" s="1"/>
      <c r="TJ165" s="1"/>
      <c r="TK165" s="1"/>
      <c r="TL165" s="1"/>
      <c r="TM165" s="1"/>
      <c r="TN165" s="1"/>
      <c r="TO165" s="1"/>
      <c r="TP165" s="1"/>
      <c r="TQ165" s="1"/>
      <c r="TR165" s="1"/>
      <c r="TS165" s="1"/>
      <c r="TT165" s="1"/>
      <c r="TU165" s="1"/>
      <c r="TV165" s="1"/>
      <c r="TW165" s="1"/>
      <c r="TX165" s="1"/>
      <c r="TY165" s="1"/>
      <c r="TZ165" s="1"/>
      <c r="UA165" s="1"/>
      <c r="UB165" s="1"/>
      <c r="UC165" s="1"/>
      <c r="UD165" s="1"/>
      <c r="UE165" s="1"/>
      <c r="UF165" s="1"/>
      <c r="UG165" s="1"/>
      <c r="UH165" s="1"/>
      <c r="UI165" s="1"/>
      <c r="UJ165" s="1"/>
      <c r="UK165" s="1"/>
      <c r="UL165" s="1"/>
      <c r="UM165" s="1"/>
      <c r="UN165" s="1"/>
      <c r="UO165" s="1"/>
      <c r="UP165" s="1"/>
      <c r="UQ165" s="1"/>
      <c r="UR165" s="1"/>
      <c r="US165" s="1"/>
      <c r="UT165" s="1"/>
      <c r="UU165" s="1"/>
      <c r="UV165" s="1"/>
      <c r="UW165" s="1"/>
      <c r="UX165" s="1"/>
      <c r="UY165" s="1"/>
      <c r="UZ165" s="1"/>
      <c r="VA165" s="1"/>
      <c r="VB165" s="1"/>
      <c r="VC165" s="1"/>
      <c r="VD165" s="1"/>
      <c r="VE165" s="1"/>
      <c r="VF165" s="1"/>
      <c r="VG165" s="1"/>
      <c r="VH165" s="1"/>
      <c r="VI165" s="1"/>
      <c r="VJ165" s="1"/>
      <c r="VK165" s="1"/>
      <c r="VL165" s="1"/>
      <c r="VM165" s="1"/>
      <c r="VN165" s="1"/>
      <c r="VO165" s="1"/>
      <c r="VP165" s="1"/>
      <c r="VQ165" s="1"/>
      <c r="VR165" s="1"/>
      <c r="VS165" s="1"/>
      <c r="VT165" s="1"/>
      <c r="VU165" s="1"/>
      <c r="VV165" s="1"/>
      <c r="VW165" s="1"/>
      <c r="VX165" s="1"/>
      <c r="VY165" s="1"/>
      <c r="VZ165" s="1"/>
      <c r="WA165" s="1"/>
      <c r="WB165" s="1"/>
      <c r="WC165" s="1"/>
      <c r="WD165" s="1"/>
      <c r="WE165" s="1"/>
      <c r="WF165" s="1"/>
      <c r="WG165" s="1"/>
      <c r="WH165" s="1"/>
      <c r="WI165" s="1"/>
      <c r="WJ165" s="1"/>
      <c r="WK165" s="1"/>
      <c r="WL165" s="1"/>
      <c r="WM165" s="1"/>
      <c r="WN165" s="1"/>
      <c r="WO165" s="1"/>
      <c r="WP165" s="1"/>
      <c r="WQ165" s="1"/>
      <c r="WR165" s="1"/>
      <c r="WS165" s="1"/>
      <c r="WT165" s="1"/>
      <c r="WU165" s="1"/>
      <c r="WV165" s="1"/>
      <c r="WW165" s="1"/>
      <c r="WX165" s="1"/>
      <c r="WY165" s="1"/>
      <c r="WZ165" s="1"/>
      <c r="XA165" s="1"/>
      <c r="XB165" s="1"/>
      <c r="XC165" s="1"/>
      <c r="XD165" s="1"/>
      <c r="XE165" s="1"/>
      <c r="XF165" s="1"/>
      <c r="XG165" s="1"/>
      <c r="XH165" s="1"/>
      <c r="XI165" s="1"/>
      <c r="XJ165" s="1"/>
      <c r="XK165" s="1"/>
      <c r="XL165" s="1"/>
      <c r="XM165" s="1"/>
      <c r="XN165" s="1"/>
      <c r="XO165" s="1"/>
      <c r="XP165" s="1"/>
      <c r="XQ165" s="1"/>
      <c r="XR165" s="1"/>
      <c r="XS165" s="1"/>
      <c r="XT165" s="1"/>
      <c r="XU165" s="1"/>
      <c r="XV165" s="1"/>
      <c r="XW165" s="1"/>
      <c r="XX165" s="1"/>
      <c r="XY165" s="1"/>
      <c r="XZ165" s="1"/>
      <c r="YA165" s="1"/>
      <c r="YB165" s="1"/>
      <c r="YC165" s="1"/>
      <c r="YD165" s="1"/>
      <c r="YE165" s="1"/>
      <c r="YF165" s="1"/>
      <c r="YG165" s="1"/>
      <c r="YH165" s="1"/>
      <c r="YI165" s="1"/>
      <c r="YJ165" s="1"/>
      <c r="YK165" s="1"/>
      <c r="YL165" s="1"/>
      <c r="YM165" s="1"/>
      <c r="YN165" s="1"/>
      <c r="YO165" s="1"/>
      <c r="YP165" s="1"/>
      <c r="YQ165" s="1"/>
      <c r="YR165" s="1"/>
      <c r="YS165" s="1"/>
      <c r="YT165" s="1"/>
      <c r="YU165" s="1"/>
      <c r="YV165" s="1"/>
      <c r="YW165" s="1"/>
      <c r="YX165" s="1"/>
      <c r="YY165" s="1"/>
      <c r="YZ165" s="1"/>
      <c r="ZA165" s="1"/>
      <c r="ZB165" s="1"/>
      <c r="ZC165" s="1"/>
      <c r="ZD165" s="1"/>
      <c r="ZE165" s="1"/>
      <c r="ZF165" s="1"/>
      <c r="ZG165" s="1"/>
      <c r="ZH165" s="1"/>
      <c r="ZI165" s="1"/>
      <c r="ZJ165" s="1"/>
      <c r="ZK165" s="1"/>
      <c r="ZL165" s="1"/>
      <c r="ZM165" s="1"/>
      <c r="ZN165" s="1"/>
      <c r="ZO165" s="1"/>
      <c r="ZP165" s="1"/>
      <c r="ZQ165" s="1"/>
      <c r="ZR165" s="1"/>
      <c r="ZS165" s="1"/>
      <c r="ZT165" s="1"/>
      <c r="ZU165" s="1"/>
      <c r="ZV165" s="1"/>
      <c r="ZW165" s="1"/>
      <c r="ZX165" s="1"/>
      <c r="ZY165" s="1"/>
      <c r="ZZ165" s="1"/>
      <c r="AAA165" s="1"/>
      <c r="AAB165" s="1"/>
      <c r="AAC165" s="1"/>
      <c r="AAD165" s="1"/>
      <c r="AAE165" s="1"/>
      <c r="AAF165" s="1"/>
      <c r="AAG165" s="1"/>
      <c r="AAH165" s="1"/>
      <c r="AAI165" s="1"/>
      <c r="AAJ165" s="1"/>
      <c r="AAK165" s="1"/>
      <c r="AAL165" s="1"/>
      <c r="AAM165" s="1"/>
      <c r="AAN165" s="1"/>
      <c r="AAO165" s="1"/>
      <c r="AAP165" s="1"/>
      <c r="AAQ165" s="1"/>
      <c r="AAR165" s="1"/>
      <c r="AAS165" s="1"/>
      <c r="AAT165" s="1"/>
      <c r="AAU165" s="1"/>
      <c r="AAV165" s="1"/>
      <c r="AAW165" s="1"/>
      <c r="AAX165" s="1"/>
      <c r="AAY165" s="1"/>
      <c r="AAZ165" s="1"/>
      <c r="ABA165" s="1"/>
      <c r="ABB165" s="1"/>
      <c r="ABC165" s="1"/>
      <c r="ABD165" s="1"/>
      <c r="ABE165" s="1"/>
      <c r="ABF165" s="1"/>
      <c r="ABG165" s="1"/>
      <c r="ABH165" s="1"/>
      <c r="ABI165" s="1"/>
      <c r="ABJ165" s="1"/>
      <c r="ABK165" s="1"/>
      <c r="ABL165" s="1"/>
      <c r="ABM165" s="1"/>
      <c r="ABN165" s="1"/>
      <c r="ABO165" s="1"/>
      <c r="ABP165" s="1"/>
      <c r="ABQ165" s="1"/>
      <c r="ABR165" s="1"/>
      <c r="ABS165" s="1"/>
      <c r="ABT165" s="1"/>
      <c r="ABU165" s="1"/>
      <c r="ABV165" s="1"/>
      <c r="ABW165" s="1"/>
      <c r="ABX165" s="1"/>
      <c r="ABY165" s="1"/>
      <c r="ABZ165" s="1"/>
      <c r="ACA165" s="1"/>
      <c r="ACB165" s="1"/>
      <c r="ACC165" s="1"/>
      <c r="ACD165" s="1"/>
      <c r="ACE165" s="1"/>
      <c r="ACF165" s="1"/>
      <c r="ACG165" s="1"/>
      <c r="ACH165" s="1"/>
      <c r="ACI165" s="1"/>
      <c r="ACJ165" s="1"/>
      <c r="ACK165" s="1"/>
      <c r="ACL165" s="1"/>
      <c r="ACM165" s="1"/>
      <c r="ACN165" s="1"/>
      <c r="ACO165" s="1"/>
      <c r="ACP165" s="1"/>
      <c r="ACQ165" s="1"/>
      <c r="ACR165" s="1"/>
      <c r="ACS165" s="1"/>
      <c r="ACT165" s="1"/>
      <c r="ACU165" s="1"/>
      <c r="ACV165" s="1"/>
      <c r="ACW165" s="1"/>
      <c r="ACX165" s="1"/>
      <c r="ACY165" s="1"/>
      <c r="ACZ165" s="1"/>
      <c r="ADA165" s="1"/>
      <c r="ADB165" s="1"/>
      <c r="ADC165" s="1"/>
      <c r="ADD165" s="1"/>
      <c r="ADE165" s="1"/>
      <c r="ADF165" s="1"/>
      <c r="ADG165" s="1"/>
      <c r="ADH165" s="1"/>
      <c r="ADI165" s="1"/>
      <c r="ADJ165" s="1"/>
      <c r="ADK165" s="1"/>
      <c r="ADL165" s="1"/>
      <c r="ADM165" s="1"/>
      <c r="ADN165" s="1"/>
      <c r="ADO165" s="1"/>
      <c r="ADP165" s="1"/>
      <c r="ADQ165" s="1"/>
      <c r="ADR165" s="1"/>
      <c r="ADS165" s="1"/>
      <c r="ADT165" s="1"/>
      <c r="ADU165" s="1"/>
      <c r="ADV165" s="1"/>
      <c r="ADW165" s="1"/>
      <c r="ADX165" s="1"/>
      <c r="ADY165" s="1"/>
      <c r="ADZ165" s="1"/>
      <c r="AEA165" s="1"/>
      <c r="AEB165" s="1"/>
      <c r="AEC165" s="1"/>
      <c r="AED165" s="1"/>
      <c r="AEE165" s="1"/>
      <c r="AEF165" s="1"/>
      <c r="AEG165" s="1"/>
      <c r="AEH165" s="1"/>
      <c r="AEI165" s="1"/>
      <c r="AEJ165" s="1"/>
      <c r="AEK165" s="1"/>
      <c r="AEL165" s="1"/>
      <c r="AEM165" s="1"/>
      <c r="AEN165" s="1"/>
      <c r="AEO165" s="1"/>
      <c r="AEP165" s="1"/>
      <c r="AEQ165" s="1"/>
      <c r="AER165" s="1"/>
      <c r="AES165" s="1"/>
      <c r="AET165" s="1"/>
      <c r="AEU165" s="1"/>
      <c r="AEV165" s="1"/>
      <c r="AEW165" s="1"/>
      <c r="AEX165" s="1"/>
      <c r="AEY165" s="1"/>
      <c r="AEZ165" s="1"/>
      <c r="AFA165" s="1"/>
      <c r="AFB165" s="1"/>
      <c r="AFC165" s="1"/>
      <c r="AFD165" s="1"/>
      <c r="AFE165" s="1"/>
      <c r="AFF165" s="1"/>
      <c r="AFG165" s="1"/>
      <c r="AFH165" s="1"/>
      <c r="AFI165" s="1"/>
      <c r="AFJ165" s="1"/>
      <c r="AFK165" s="1"/>
      <c r="AFL165" s="1"/>
      <c r="AFM165" s="1"/>
      <c r="AFN165" s="1"/>
      <c r="AFO165" s="1"/>
      <c r="AFP165" s="1"/>
      <c r="AFQ165" s="1"/>
      <c r="AFR165" s="1"/>
      <c r="AFS165" s="1"/>
      <c r="AFT165" s="1"/>
      <c r="AFU165" s="1"/>
      <c r="AFV165" s="1"/>
      <c r="AFW165" s="1"/>
      <c r="AFX165" s="1"/>
      <c r="AFY165" s="1"/>
      <c r="AFZ165" s="1"/>
      <c r="AGA165" s="1"/>
      <c r="AGB165" s="1"/>
      <c r="AGC165" s="1"/>
      <c r="AGD165" s="1"/>
      <c r="AGE165" s="1"/>
      <c r="AGF165" s="1"/>
      <c r="AGG165" s="1"/>
      <c r="AGH165" s="1"/>
      <c r="AGI165" s="1"/>
      <c r="AGJ165" s="1"/>
      <c r="AGK165" s="1"/>
      <c r="AGL165" s="1"/>
      <c r="AGM165" s="1"/>
      <c r="AGN165" s="1"/>
      <c r="AGO165" s="1"/>
      <c r="AGP165" s="1"/>
      <c r="AGQ165" s="1"/>
      <c r="AGR165" s="1"/>
      <c r="AGS165" s="1"/>
      <c r="AGT165" s="1"/>
      <c r="AGU165" s="1"/>
      <c r="AGV165" s="1"/>
      <c r="AGW165" s="1"/>
      <c r="AGX165" s="1"/>
      <c r="AGY165" s="1"/>
      <c r="AGZ165" s="1"/>
      <c r="AHA165" s="1"/>
      <c r="AHB165" s="1"/>
      <c r="AHC165" s="1"/>
      <c r="AHD165" s="1"/>
      <c r="AHE165" s="1"/>
      <c r="AHF165" s="1"/>
      <c r="AHG165" s="1"/>
      <c r="AHH165" s="1"/>
      <c r="AHI165" s="1"/>
      <c r="AHJ165" s="1"/>
      <c r="AHK165" s="1"/>
      <c r="AHL165" s="1"/>
      <c r="AHM165" s="1"/>
      <c r="AHN165" s="1"/>
      <c r="AHO165" s="1"/>
      <c r="AHP165" s="1"/>
      <c r="AHQ165" s="1"/>
      <c r="AHR165" s="1"/>
      <c r="AHS165" s="1"/>
      <c r="AHT165" s="1"/>
      <c r="AHU165" s="1"/>
      <c r="AHV165" s="1"/>
      <c r="AHW165" s="1"/>
      <c r="AHX165" s="1"/>
      <c r="AHY165" s="1"/>
      <c r="AHZ165" s="1"/>
      <c r="AIA165" s="1"/>
      <c r="AIB165" s="1"/>
      <c r="AIC165" s="1"/>
      <c r="AID165" s="1"/>
      <c r="AIE165" s="1"/>
      <c r="AIF165" s="1"/>
      <c r="AIG165" s="1"/>
      <c r="AIH165" s="1"/>
      <c r="AII165" s="1"/>
      <c r="AIJ165" s="1"/>
      <c r="AIK165" s="1"/>
      <c r="AIL165" s="1"/>
      <c r="AIM165" s="1"/>
      <c r="AIN165" s="1"/>
      <c r="AIO165" s="1"/>
      <c r="AIP165" s="1"/>
      <c r="AIQ165" s="1"/>
      <c r="AIR165" s="1"/>
      <c r="AIS165" s="1"/>
      <c r="AIT165" s="1"/>
      <c r="AIU165" s="1"/>
      <c r="AIV165" s="1"/>
      <c r="AIW165" s="1"/>
      <c r="AIX165" s="1"/>
      <c r="AIY165" s="1"/>
      <c r="AIZ165" s="1"/>
      <c r="AJA165" s="1"/>
      <c r="AJB165" s="1"/>
      <c r="AJC165" s="1"/>
      <c r="AJD165" s="1"/>
      <c r="AJE165" s="1"/>
      <c r="AJF165" s="1"/>
      <c r="AJG165" s="1"/>
      <c r="AJH165" s="1"/>
      <c r="AJI165" s="1"/>
      <c r="AJJ165" s="1"/>
      <c r="AJK165" s="1"/>
      <c r="AJL165" s="1"/>
      <c r="AJM165" s="1"/>
      <c r="AJN165" s="1"/>
      <c r="AJO165" s="1"/>
      <c r="AJP165" s="1"/>
      <c r="AJQ165" s="1"/>
      <c r="AJR165" s="1"/>
      <c r="AJS165" s="1"/>
      <c r="AJT165" s="1"/>
      <c r="AJU165" s="1"/>
      <c r="AJV165" s="1"/>
      <c r="AJW165" s="1"/>
      <c r="AJX165" s="1"/>
      <c r="AJY165" s="1"/>
      <c r="AJZ165" s="1"/>
      <c r="AKA165" s="1"/>
      <c r="AKB165" s="1"/>
      <c r="AKC165" s="1"/>
      <c r="AKD165" s="1"/>
      <c r="AKE165" s="1"/>
      <c r="AKF165" s="1"/>
      <c r="AKG165" s="1"/>
      <c r="AKH165" s="1"/>
      <c r="AKI165" s="1"/>
      <c r="AKJ165" s="1"/>
      <c r="AKK165" s="1"/>
      <c r="AKL165" s="1"/>
      <c r="AKM165" s="1"/>
      <c r="AKN165" s="1"/>
      <c r="AKO165" s="1"/>
      <c r="AKP165" s="1"/>
      <c r="AKQ165" s="1"/>
      <c r="AKR165" s="1"/>
      <c r="AKS165" s="1"/>
      <c r="AKT165" s="1"/>
      <c r="AKU165" s="1"/>
      <c r="AKV165" s="1"/>
      <c r="AKW165" s="1"/>
      <c r="AKX165" s="1"/>
      <c r="AKY165" s="1"/>
      <c r="AKZ165" s="1"/>
      <c r="ALA165" s="1"/>
      <c r="ALB165" s="1"/>
      <c r="ALC165" s="1"/>
      <c r="ALD165" s="1"/>
      <c r="ALE165" s="1"/>
      <c r="ALF165" s="1"/>
      <c r="ALG165" s="1"/>
      <c r="ALH165" s="1"/>
      <c r="ALI165" s="1"/>
      <c r="ALJ165" s="1"/>
      <c r="ALK165" s="1"/>
      <c r="ALL165" s="1"/>
      <c r="ALM165" s="1"/>
      <c r="ALN165" s="1"/>
      <c r="ALO165" s="1"/>
      <c r="ALP165" s="1"/>
      <c r="ALQ165" s="1"/>
      <c r="ALR165" s="1"/>
      <c r="ALS165" s="1"/>
      <c r="ALT165" s="1"/>
      <c r="ALU165" s="1"/>
      <c r="ALV165"/>
      <c r="ALW165"/>
      <c r="ALX165"/>
    </row>
    <row r="166" spans="1:1012" ht="18">
      <c r="A166" s="112" t="str">
        <f>DataBase!B162</f>
        <v>Gasterosteus aculeatus</v>
      </c>
      <c r="B166" s="112" t="str">
        <f>DataBase!C162</f>
        <v>Amylase</v>
      </c>
      <c r="C166" s="112" t="str">
        <f>DataBase!D162</f>
        <v>Continental</v>
      </c>
      <c r="D166" s="112" t="str">
        <f>DataBase!E162</f>
        <v>O. Debourges-Geffard</v>
      </c>
      <c r="E166" s="112" t="str">
        <f>DataBase!F162</f>
        <v>SEBIO</v>
      </c>
      <c r="F166" s="20" t="str">
        <f t="shared" si="6"/>
        <v>Gasterosteus aculeatus Amylase</v>
      </c>
      <c r="G166" s="20">
        <f>_xlfn.RANK.EQ(H166,$H$9:$H$997,0)+COUNTIF(H$8:H165,H166)</f>
        <v>30</v>
      </c>
      <c r="H166" s="20">
        <f t="shared" si="7"/>
        <v>330</v>
      </c>
      <c r="I166" s="19">
        <f>INDEX(Ponderation!$W:$AA,MATCH(Analyse!I$8,Ponderation!$W:$W,0),MATCH(Analyse!$B$5,Ponderation!$W$2:$AA$2,0))*INDEX(DataBase!$1:$1048576,MATCH(Analyse!$F166,DataBase!$G:$G,0),MATCH(Analyse!I$8,DataBase!$4:$4,0))</f>
        <v>0</v>
      </c>
      <c r="J166" s="19">
        <f>INDEX(Ponderation!$W:$AA,MATCH(Analyse!J$8,Ponderation!$W:$W,0),MATCH(Analyse!$B$5,Ponderation!$W$2:$AA$2,0))*INDEX(DataBase!$1:$1048576,MATCH(Analyse!$F166,DataBase!$G:$G,0),MATCH(Analyse!J$8,DataBase!$4:$4,0))</f>
        <v>0</v>
      </c>
      <c r="K166" s="19">
        <f>INDEX(Ponderation!$W:$AA,MATCH(Analyse!K$8,Ponderation!$W:$W,0),MATCH(Analyse!$B$5,Ponderation!$W$2:$AA$2,0))*INDEX(DataBase!$1:$1048576,MATCH(Analyse!$F166,DataBase!$G:$G,0),MATCH(Analyse!K$8,DataBase!$4:$4,0))</f>
        <v>10</v>
      </c>
      <c r="L166" s="19">
        <f>INDEX(Ponderation!$W:$AA,MATCH(Analyse!L$8,Ponderation!$W:$W,0),MATCH(Analyse!$B$5,Ponderation!$W$2:$AA$2,0))*INDEX(DataBase!$1:$1048576,MATCH(Analyse!$F166,DataBase!$G:$G,0),MATCH(Analyse!L$8,DataBase!$4:$4,0))</f>
        <v>0</v>
      </c>
      <c r="M166" s="19">
        <f>INDEX(Ponderation!$W:$AA,MATCH(Analyse!M$8,Ponderation!$W:$W,0),MATCH(Analyse!$B$5,Ponderation!$W$2:$AA$2,0))*INDEX(DataBase!$1:$1048576,MATCH(Analyse!$F166,DataBase!$G:$G,0),MATCH(Analyse!M$8,DataBase!$4:$4,0))</f>
        <v>20</v>
      </c>
      <c r="N166" s="19">
        <f>INDEX(Ponderation!$W:$AA,MATCH(Analyse!N$8,Ponderation!$W:$W,0),MATCH(Analyse!$B$5,Ponderation!$W$2:$AA$2,0))*INDEX(DataBase!$1:$1048576,MATCH(Analyse!$F166,DataBase!$G:$G,0),MATCH(Analyse!N$8,DataBase!$4:$4,0))</f>
        <v>0</v>
      </c>
      <c r="O166" s="19">
        <f>INDEX(Ponderation!$W:$AA,MATCH(Analyse!O$8,Ponderation!$W:$W,0),MATCH(Analyse!$B$5,Ponderation!$W$2:$AA$2,0))*INDEX(DataBase!$1:$1048576,MATCH(Analyse!$F166,DataBase!$G:$G,0),MATCH(Analyse!O$8,DataBase!$4:$4,0))</f>
        <v>30</v>
      </c>
      <c r="P166" s="19">
        <f>INDEX(Ponderation!$W:$AA,MATCH(Analyse!P$8,Ponderation!$W:$W,0),MATCH(Analyse!$B$5,Ponderation!$W$2:$AA$2,0))*INDEX(DataBase!$1:$1048576,MATCH(Analyse!$F166,DataBase!$G:$G,0),MATCH(Analyse!P$8,DataBase!$4:$4,0))</f>
        <v>0</v>
      </c>
      <c r="Q166" s="19">
        <f>INDEX(Ponderation!$W:$AA,MATCH(Analyse!Q$8,Ponderation!$W:$W,0),MATCH(Analyse!$B$5,Ponderation!$W$2:$AA$2,0))*INDEX(DataBase!$1:$1048576,MATCH(Analyse!$F166,DataBase!$G:$G,0),MATCH(Analyse!Q$8,DataBase!$4:$4,0))</f>
        <v>0</v>
      </c>
      <c r="R166" s="19">
        <f>INDEX(Ponderation!$W:$AA,MATCH(Analyse!R$8,Ponderation!$W:$W,0),MATCH(Analyse!$B$5,Ponderation!$W$2:$AA$2,0))*INDEX(DataBase!$1:$1048576,MATCH(Analyse!$F166,DataBase!$G:$G,0),MATCH(Analyse!R$8,DataBase!$4:$4,0))</f>
        <v>30</v>
      </c>
      <c r="S166" s="19">
        <f>INDEX(Ponderation!$W:$AA,MATCH(Analyse!S$8,Ponderation!$W:$W,0),MATCH(Analyse!$B$5,Ponderation!$W$2:$AA$2,0))*INDEX(DataBase!$1:$1048576,MATCH(Analyse!$F166,DataBase!$G:$G,0),MATCH(Analyse!S$8,DataBase!$4:$4,0))</f>
        <v>0</v>
      </c>
      <c r="T166" s="19">
        <f>INDEX(Ponderation!$W:$AA,MATCH(Analyse!T$8,Ponderation!$W:$W,0),MATCH(Analyse!$B$5,Ponderation!$W$2:$AA$2,0))*INDEX(DataBase!$1:$1048576,MATCH(Analyse!$F166,DataBase!$G:$G,0),MATCH(Analyse!T$8,DataBase!$4:$4,0))</f>
        <v>0</v>
      </c>
      <c r="U166" s="19">
        <f>INDEX(Ponderation!$W:$AA,MATCH(Analyse!U$8,Ponderation!$W:$W,0),MATCH(Analyse!$B$5,Ponderation!$W$2:$AA$2,0))*INDEX(DataBase!$1:$1048576,MATCH(Analyse!$F166,DataBase!$G:$G,0),MATCH(Analyse!U$8,DataBase!$4:$4,0))</f>
        <v>0</v>
      </c>
      <c r="V166" s="19">
        <f>INDEX(Ponderation!$W:$AA,MATCH(Analyse!V$8,Ponderation!$W:$W,0),MATCH(Analyse!$B$5,Ponderation!$W$2:$AA$2,0))*INDEX(DataBase!$1:$1048576,MATCH(Analyse!$F166,DataBase!$G:$G,0),MATCH(Analyse!V$8,DataBase!$4:$4,0))</f>
        <v>0</v>
      </c>
      <c r="W166" s="19">
        <f>INDEX(Ponderation!$W:$AA,MATCH(Analyse!W$8,Ponderation!$W:$W,0),MATCH(Analyse!$B$5,Ponderation!$W$2:$AA$2,0))*INDEX(DataBase!$1:$1048576,MATCH(Analyse!$F166,DataBase!$G:$G,0),MATCH(Analyse!W$8,DataBase!$4:$4,0))</f>
        <v>10</v>
      </c>
      <c r="X166" s="19">
        <f>INDEX(Ponderation!$W:$AA,MATCH(Analyse!X$8,Ponderation!$W:$W,0),MATCH(Analyse!$B$5,Ponderation!$W$2:$AA$2,0))*INDEX(DataBase!$1:$1048576,MATCH(Analyse!$F166,DataBase!$G:$G,0),MATCH(Analyse!X$8,DataBase!$4:$4,0))</f>
        <v>10</v>
      </c>
      <c r="Y166" s="19">
        <f>INDEX(Ponderation!$W:$AA,MATCH(Analyse!Y$8,Ponderation!$W:$W,0),MATCH(Analyse!$B$5,Ponderation!$W$2:$AA$2,0))*INDEX(DataBase!$1:$1048576,MATCH(Analyse!$F166,DataBase!$G:$G,0),MATCH(Analyse!Y$8,DataBase!$4:$4,0))</f>
        <v>10</v>
      </c>
      <c r="Z166" s="19">
        <f>INDEX(Ponderation!$W:$AA,MATCH(Analyse!Z$8,Ponderation!$W:$W,0),MATCH(Analyse!$B$5,Ponderation!$W$2:$AA$2,0))*INDEX(DataBase!$1:$1048576,MATCH(Analyse!$F166,DataBase!$G:$G,0),MATCH(Analyse!Z$8,DataBase!$4:$4,0))</f>
        <v>10</v>
      </c>
      <c r="AA166" s="19">
        <f>INDEX(Ponderation!$W:$AA,MATCH(Analyse!AA$8,Ponderation!$W:$W,0),MATCH(Analyse!$B$5,Ponderation!$W$2:$AA$2,0))*INDEX(DataBase!$1:$1048576,MATCH(Analyse!$F166,DataBase!$G:$G,0),MATCH(Analyse!AA$8,DataBase!$4:$4,0))</f>
        <v>10</v>
      </c>
      <c r="AB166" s="19">
        <f>INDEX(Ponderation!$W:$AA,MATCH(Analyse!AB$8,Ponderation!$W:$W,0),MATCH(Analyse!$B$5,Ponderation!$W$2:$AA$2,0))*INDEX(DataBase!$1:$1048576,MATCH(Analyse!$F166,DataBase!$G:$G,0),MATCH(Analyse!AB$8,DataBase!$4:$4,0))</f>
        <v>0</v>
      </c>
      <c r="AC166" s="19">
        <f>INDEX(Ponderation!$W:$AA,MATCH(Analyse!AC$8,Ponderation!$W:$W,0),MATCH(Analyse!$B$5,Ponderation!$W$2:$AA$2,0))*INDEX(DataBase!$1:$1048576,MATCH(Analyse!$F166,DataBase!$G:$G,0),MATCH(Analyse!AC$8,DataBase!$4:$4,0))</f>
        <v>0</v>
      </c>
      <c r="AD166" s="19">
        <f>INDEX(Ponderation!$W:$AA,MATCH(Analyse!AD$8,Ponderation!$W:$W,0),MATCH(Analyse!$B$5,Ponderation!$W$2:$AA$2,0))*INDEX(DataBase!$1:$1048576,MATCH(Analyse!$F166,DataBase!$G:$G,0),MATCH(Analyse!AD$8,DataBase!$4:$4,0))</f>
        <v>30</v>
      </c>
      <c r="AE166" s="19">
        <f>INDEX(Ponderation!$W:$AA,MATCH(Analyse!AE$8,Ponderation!$W:$W,0),MATCH(Analyse!$B$5,Ponderation!$W$2:$AA$2,0))*INDEX(DataBase!$1:$1048576,MATCH(Analyse!$F166,DataBase!$G:$G,0),MATCH(Analyse!AE$8,DataBase!$4:$4,0))</f>
        <v>30</v>
      </c>
      <c r="AF166" s="19">
        <f>INDEX(Ponderation!$W:$AA,MATCH(Analyse!AF$8,Ponderation!$W:$W,0),MATCH(Analyse!$B$5,Ponderation!$W$2:$AA$2,0))*INDEX(DataBase!$1:$1048576,MATCH(Analyse!$F166,DataBase!$G:$G,0),MATCH(Analyse!AF$8,DataBase!$4:$4,0))</f>
        <v>30</v>
      </c>
      <c r="AG166" s="19">
        <f>INDEX(Ponderation!$W:$AA,MATCH(Analyse!AG$8,Ponderation!$W:$W,0),MATCH(Analyse!$B$5,Ponderation!$W$2:$AA$2,0))*INDEX(DataBase!$1:$1048576,MATCH(Analyse!$F166,DataBase!$G:$G,0),MATCH(Analyse!AG$8,DataBase!$4:$4,0))</f>
        <v>0</v>
      </c>
      <c r="AH166" s="19">
        <f>INDEX(Ponderation!$W:$AA,MATCH(Analyse!AH$8,Ponderation!$W:$W,0),MATCH(Analyse!$B$5,Ponderation!$W$2:$AA$2,0))*INDEX(DataBase!$1:$1048576,MATCH(Analyse!$F166,DataBase!$G:$G,0),MATCH(Analyse!AH$8,DataBase!$4:$4,0))</f>
        <v>0</v>
      </c>
      <c r="AI166" s="19">
        <f>INDEX(Ponderation!$W:$AA,MATCH(Analyse!AI$8,Ponderation!$W:$W,0),MATCH(Analyse!$B$5,Ponderation!$W$2:$AA$2,0))*INDEX(DataBase!$1:$1048576,MATCH(Analyse!$F166,DataBase!$G:$G,0),MATCH(Analyse!AI$8,DataBase!$4:$4,0))</f>
        <v>10</v>
      </c>
      <c r="AJ166" s="19">
        <f>INDEX(Ponderation!$W:$AA,MATCH(Analyse!AJ$8,Ponderation!$W:$W,0),MATCH(Analyse!$B$5,Ponderation!$W$2:$AA$2,0))*INDEX(DataBase!$1:$1048576,MATCH(Analyse!$F166,DataBase!$G:$G,0),MATCH(Analyse!AJ$8,DataBase!$4:$4,0))</f>
        <v>0</v>
      </c>
      <c r="AK166" s="19">
        <f>INDEX(Ponderation!$W:$AA,MATCH(Analyse!AK$8,Ponderation!$W:$W,0),MATCH(Analyse!$B$5,Ponderation!$W$2:$AA$2,0))*INDEX(DataBase!$1:$1048576,MATCH(Analyse!$F166,DataBase!$G:$G,0),MATCH(Analyse!AK$8,DataBase!$4:$4,0))</f>
        <v>30</v>
      </c>
      <c r="AL166" s="19">
        <f>INDEX(Ponderation!$W:$AA,MATCH(Analyse!AL$8,Ponderation!$W:$W,0),MATCH(Analyse!$B$5,Ponderation!$W$2:$AA$2,0))*INDEX(DataBase!$1:$1048576,MATCH(Analyse!$F166,DataBase!$G:$G,0),MATCH(Analyse!AL$8,DataBase!$4:$4,0))</f>
        <v>30</v>
      </c>
      <c r="AM166" s="19">
        <f>INDEX(Ponderation!$W:$AA,MATCH(Analyse!AM$8,Ponderation!$W:$W,0),MATCH(Analyse!$B$5,Ponderation!$W$2:$AA$2,0))*INDEX(DataBase!$1:$1048576,MATCH(Analyse!$F166,DataBase!$G:$G,0),MATCH(Analyse!AM$8,DataBase!$4:$4,0))</f>
        <v>0</v>
      </c>
      <c r="AN166" s="19">
        <f>INDEX(Ponderation!$W:$AA,MATCH(Analyse!AN$8,Ponderation!$W:$W,0),MATCH(Analyse!$B$5,Ponderation!$W$2:$AA$2,0))*INDEX(DataBase!$1:$1048576,MATCH(Analyse!$F166,DataBase!$G:$G,0),MATCH(Analyse!AN$8,DataBase!$4:$4,0))</f>
        <v>0</v>
      </c>
      <c r="AO166" s="19">
        <f>INDEX(Ponderation!$W:$AA,MATCH(Analyse!AO$8,Ponderation!$W:$W,0),MATCH(Analyse!$B$5,Ponderation!$W$2:$AA$2,0))*INDEX(DataBase!$1:$1048576,MATCH(Analyse!$F166,DataBase!$G:$G,0),MATCH(Analyse!AO$8,DataBase!$4:$4,0))</f>
        <v>30</v>
      </c>
      <c r="AP166" s="19">
        <f>INDEX(Ponderation!$W:$AA,MATCH(Analyse!AP$8,Ponderation!$W:$W,0),MATCH(Analyse!$B$5,Ponderation!$W$2:$AA$2,0))*INDEX(DataBase!$1:$1048576,MATCH(Analyse!$F166,DataBase!$G:$G,0),MATCH(Analyse!AP$8,DataBase!$4:$4,0))</f>
        <v>0</v>
      </c>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c r="JL166" s="1"/>
      <c r="JM166" s="1"/>
      <c r="JN166" s="1"/>
      <c r="JO166" s="1"/>
      <c r="JP166" s="1"/>
      <c r="JQ166" s="1"/>
      <c r="JR166" s="1"/>
      <c r="JS166" s="1"/>
      <c r="JT166" s="1"/>
      <c r="JU166" s="1"/>
      <c r="JV166" s="1"/>
      <c r="JW166" s="1"/>
      <c r="JX166" s="1"/>
      <c r="JY166" s="1"/>
      <c r="JZ166" s="1"/>
      <c r="KA166" s="1"/>
      <c r="KB166" s="1"/>
      <c r="KC166" s="1"/>
      <c r="KD166" s="1"/>
      <c r="KE166" s="1"/>
      <c r="KF166" s="1"/>
      <c r="KG166" s="1"/>
      <c r="KH166" s="1"/>
      <c r="KI166" s="1"/>
      <c r="KJ166" s="1"/>
      <c r="KK166" s="1"/>
      <c r="KL166" s="1"/>
      <c r="KM166" s="1"/>
      <c r="KN166" s="1"/>
      <c r="KO166" s="1"/>
      <c r="KP166" s="1"/>
      <c r="KQ166" s="1"/>
      <c r="KR166" s="1"/>
      <c r="KS166" s="1"/>
      <c r="KT166" s="1"/>
      <c r="KU166" s="1"/>
      <c r="KV166" s="1"/>
      <c r="KW166" s="1"/>
      <c r="KX166" s="1"/>
      <c r="KY166" s="1"/>
      <c r="KZ166" s="1"/>
      <c r="LA166" s="1"/>
      <c r="LB166" s="1"/>
      <c r="LC166" s="1"/>
      <c r="LD166" s="1"/>
      <c r="LE166" s="1"/>
      <c r="LF166" s="1"/>
      <c r="LG166" s="1"/>
      <c r="LH166" s="1"/>
      <c r="LI166" s="1"/>
      <c r="LJ166" s="1"/>
      <c r="LK166" s="1"/>
      <c r="LL166" s="1"/>
      <c r="LM166" s="1"/>
      <c r="LN166" s="1"/>
      <c r="LO166" s="1"/>
      <c r="LP166" s="1"/>
      <c r="LQ166" s="1"/>
      <c r="LR166" s="1"/>
      <c r="LS166" s="1"/>
      <c r="LT166" s="1"/>
      <c r="LU166" s="1"/>
      <c r="LV166" s="1"/>
      <c r="LW166" s="1"/>
      <c r="LX166" s="1"/>
      <c r="LY166" s="1"/>
      <c r="LZ166" s="1"/>
      <c r="MA166" s="1"/>
      <c r="MB166" s="1"/>
      <c r="MC166" s="1"/>
      <c r="MD166" s="1"/>
      <c r="ME166" s="1"/>
      <c r="MF166" s="1"/>
      <c r="MG166" s="1"/>
      <c r="MH166" s="1"/>
      <c r="MI166" s="1"/>
      <c r="MJ166" s="1"/>
      <c r="MK166" s="1"/>
      <c r="ML166" s="1"/>
      <c r="MM166" s="1"/>
      <c r="MN166" s="1"/>
      <c r="MO166" s="1"/>
      <c r="MP166" s="1"/>
      <c r="MQ166" s="1"/>
      <c r="MR166" s="1"/>
      <c r="MS166" s="1"/>
      <c r="MT166" s="1"/>
      <c r="MU166" s="1"/>
      <c r="MV166" s="1"/>
      <c r="MW166" s="1"/>
      <c r="MX166" s="1"/>
      <c r="MY166" s="1"/>
      <c r="MZ166" s="1"/>
      <c r="NA166" s="1"/>
      <c r="NB166" s="1"/>
      <c r="NC166" s="1"/>
      <c r="ND166" s="1"/>
      <c r="NE166" s="1"/>
      <c r="NF166" s="1"/>
      <c r="NG166" s="1"/>
      <c r="NH166" s="1"/>
      <c r="NI166" s="1"/>
      <c r="NJ166" s="1"/>
      <c r="NK166" s="1"/>
      <c r="NL166" s="1"/>
      <c r="NM166" s="1"/>
      <c r="NN166" s="1"/>
      <c r="NO166" s="1"/>
      <c r="NP166" s="1"/>
      <c r="NQ166" s="1"/>
      <c r="NR166" s="1"/>
      <c r="NS166" s="1"/>
      <c r="NT166" s="1"/>
      <c r="NU166" s="1"/>
      <c r="NV166" s="1"/>
      <c r="NW166" s="1"/>
      <c r="NX166" s="1"/>
      <c r="NY166" s="1"/>
      <c r="NZ166" s="1"/>
      <c r="OA166" s="1"/>
      <c r="OB166" s="1"/>
      <c r="OC166" s="1"/>
      <c r="OD166" s="1"/>
      <c r="OE166" s="1"/>
      <c r="OF166" s="1"/>
      <c r="OG166" s="1"/>
      <c r="OH166" s="1"/>
      <c r="OI166" s="1"/>
      <c r="OJ166" s="1"/>
      <c r="OK166" s="1"/>
      <c r="OL166" s="1"/>
      <c r="OM166" s="1"/>
      <c r="ON166" s="1"/>
      <c r="OO166" s="1"/>
      <c r="OP166" s="1"/>
      <c r="OQ166" s="1"/>
      <c r="OR166" s="1"/>
      <c r="OS166" s="1"/>
      <c r="OT166" s="1"/>
      <c r="OU166" s="1"/>
      <c r="OV166" s="1"/>
      <c r="OW166" s="1"/>
      <c r="OX166" s="1"/>
      <c r="OY166" s="1"/>
      <c r="OZ166" s="1"/>
      <c r="PA166" s="1"/>
      <c r="PB166" s="1"/>
      <c r="PC166" s="1"/>
      <c r="PD166" s="1"/>
      <c r="PE166" s="1"/>
      <c r="PF166" s="1"/>
      <c r="PG166" s="1"/>
      <c r="PH166" s="1"/>
      <c r="PI166" s="1"/>
      <c r="PJ166" s="1"/>
      <c r="PK166" s="1"/>
      <c r="PL166" s="1"/>
      <c r="PM166" s="1"/>
      <c r="PN166" s="1"/>
      <c r="PO166" s="1"/>
      <c r="PP166" s="1"/>
      <c r="PQ166" s="1"/>
      <c r="PR166" s="1"/>
      <c r="PS166" s="1"/>
      <c r="PT166" s="1"/>
      <c r="PU166" s="1"/>
      <c r="PV166" s="1"/>
      <c r="PW166" s="1"/>
      <c r="PX166" s="1"/>
      <c r="PY166" s="1"/>
      <c r="PZ166" s="1"/>
      <c r="QA166" s="1"/>
      <c r="QB166" s="1"/>
      <c r="QC166" s="1"/>
      <c r="QD166" s="1"/>
      <c r="QE166" s="1"/>
      <c r="QF166" s="1"/>
      <c r="QG166" s="1"/>
      <c r="QH166" s="1"/>
      <c r="QI166" s="1"/>
      <c r="QJ166" s="1"/>
      <c r="QK166" s="1"/>
      <c r="QL166" s="1"/>
      <c r="QM166" s="1"/>
      <c r="QN166" s="1"/>
      <c r="QO166" s="1"/>
      <c r="QP166" s="1"/>
      <c r="QQ166" s="1"/>
      <c r="QR166" s="1"/>
      <c r="QS166" s="1"/>
      <c r="QT166" s="1"/>
      <c r="QU166" s="1"/>
      <c r="QV166" s="1"/>
      <c r="QW166" s="1"/>
      <c r="QX166" s="1"/>
      <c r="QY166" s="1"/>
      <c r="QZ166" s="1"/>
      <c r="RA166" s="1"/>
      <c r="RB166" s="1"/>
      <c r="RC166" s="1"/>
      <c r="RD166" s="1"/>
      <c r="RE166" s="1"/>
      <c r="RF166" s="1"/>
      <c r="RG166" s="1"/>
      <c r="RH166" s="1"/>
      <c r="RI166" s="1"/>
      <c r="RJ166" s="1"/>
      <c r="RK166" s="1"/>
      <c r="RL166" s="1"/>
      <c r="RM166" s="1"/>
      <c r="RN166" s="1"/>
      <c r="RO166" s="1"/>
      <c r="RP166" s="1"/>
      <c r="RQ166" s="1"/>
      <c r="RR166" s="1"/>
      <c r="RS166" s="1"/>
      <c r="RT166" s="1"/>
      <c r="RU166" s="1"/>
      <c r="RV166" s="1"/>
      <c r="RW166" s="1"/>
      <c r="RX166" s="1"/>
      <c r="RY166" s="1"/>
      <c r="RZ166" s="1"/>
      <c r="SA166" s="1"/>
      <c r="SB166" s="1"/>
      <c r="SC166" s="1"/>
      <c r="SD166" s="1"/>
      <c r="SE166" s="1"/>
      <c r="SF166" s="1"/>
      <c r="SG166" s="1"/>
      <c r="SH166" s="1"/>
      <c r="SI166" s="1"/>
      <c r="SJ166" s="1"/>
      <c r="SK166" s="1"/>
      <c r="SL166" s="1"/>
      <c r="SM166" s="1"/>
      <c r="SN166" s="1"/>
      <c r="SO166" s="1"/>
      <c r="SP166" s="1"/>
      <c r="SQ166" s="1"/>
      <c r="SR166" s="1"/>
      <c r="SS166" s="1"/>
      <c r="ST166" s="1"/>
      <c r="SU166" s="1"/>
      <c r="SV166" s="1"/>
      <c r="SW166" s="1"/>
      <c r="SX166" s="1"/>
      <c r="SY166" s="1"/>
      <c r="SZ166" s="1"/>
      <c r="TA166" s="1"/>
      <c r="TB166" s="1"/>
      <c r="TC166" s="1"/>
      <c r="TD166" s="1"/>
      <c r="TE166" s="1"/>
      <c r="TF166" s="1"/>
      <c r="TG166" s="1"/>
      <c r="TH166" s="1"/>
      <c r="TI166" s="1"/>
      <c r="TJ166" s="1"/>
      <c r="TK166" s="1"/>
      <c r="TL166" s="1"/>
      <c r="TM166" s="1"/>
      <c r="TN166" s="1"/>
      <c r="TO166" s="1"/>
      <c r="TP166" s="1"/>
      <c r="TQ166" s="1"/>
      <c r="TR166" s="1"/>
      <c r="TS166" s="1"/>
      <c r="TT166" s="1"/>
      <c r="TU166" s="1"/>
      <c r="TV166" s="1"/>
      <c r="TW166" s="1"/>
      <c r="TX166" s="1"/>
      <c r="TY166" s="1"/>
      <c r="TZ166" s="1"/>
      <c r="UA166" s="1"/>
      <c r="UB166" s="1"/>
      <c r="UC166" s="1"/>
      <c r="UD166" s="1"/>
      <c r="UE166" s="1"/>
      <c r="UF166" s="1"/>
      <c r="UG166" s="1"/>
      <c r="UH166" s="1"/>
      <c r="UI166" s="1"/>
      <c r="UJ166" s="1"/>
      <c r="UK166" s="1"/>
      <c r="UL166" s="1"/>
      <c r="UM166" s="1"/>
      <c r="UN166" s="1"/>
      <c r="UO166" s="1"/>
      <c r="UP166" s="1"/>
      <c r="UQ166" s="1"/>
      <c r="UR166" s="1"/>
      <c r="US166" s="1"/>
      <c r="UT166" s="1"/>
      <c r="UU166" s="1"/>
      <c r="UV166" s="1"/>
      <c r="UW166" s="1"/>
      <c r="UX166" s="1"/>
      <c r="UY166" s="1"/>
      <c r="UZ166" s="1"/>
      <c r="VA166" s="1"/>
      <c r="VB166" s="1"/>
      <c r="VC166" s="1"/>
      <c r="VD166" s="1"/>
      <c r="VE166" s="1"/>
      <c r="VF166" s="1"/>
      <c r="VG166" s="1"/>
      <c r="VH166" s="1"/>
      <c r="VI166" s="1"/>
      <c r="VJ166" s="1"/>
      <c r="VK166" s="1"/>
      <c r="VL166" s="1"/>
      <c r="VM166" s="1"/>
      <c r="VN166" s="1"/>
      <c r="VO166" s="1"/>
      <c r="VP166" s="1"/>
      <c r="VQ166" s="1"/>
      <c r="VR166" s="1"/>
      <c r="VS166" s="1"/>
      <c r="VT166" s="1"/>
      <c r="VU166" s="1"/>
      <c r="VV166" s="1"/>
      <c r="VW166" s="1"/>
      <c r="VX166" s="1"/>
      <c r="VY166" s="1"/>
      <c r="VZ166" s="1"/>
      <c r="WA166" s="1"/>
      <c r="WB166" s="1"/>
      <c r="WC166" s="1"/>
      <c r="WD166" s="1"/>
      <c r="WE166" s="1"/>
      <c r="WF166" s="1"/>
      <c r="WG166" s="1"/>
      <c r="WH166" s="1"/>
      <c r="WI166" s="1"/>
      <c r="WJ166" s="1"/>
      <c r="WK166" s="1"/>
      <c r="WL166" s="1"/>
      <c r="WM166" s="1"/>
      <c r="WN166" s="1"/>
      <c r="WO166" s="1"/>
      <c r="WP166" s="1"/>
      <c r="WQ166" s="1"/>
      <c r="WR166" s="1"/>
      <c r="WS166" s="1"/>
      <c r="WT166" s="1"/>
      <c r="WU166" s="1"/>
      <c r="WV166" s="1"/>
      <c r="WW166" s="1"/>
      <c r="WX166" s="1"/>
      <c r="WY166" s="1"/>
      <c r="WZ166" s="1"/>
      <c r="XA166" s="1"/>
      <c r="XB166" s="1"/>
      <c r="XC166" s="1"/>
      <c r="XD166" s="1"/>
      <c r="XE166" s="1"/>
      <c r="XF166" s="1"/>
      <c r="XG166" s="1"/>
      <c r="XH166" s="1"/>
      <c r="XI166" s="1"/>
      <c r="XJ166" s="1"/>
      <c r="XK166" s="1"/>
      <c r="XL166" s="1"/>
      <c r="XM166" s="1"/>
      <c r="XN166" s="1"/>
      <c r="XO166" s="1"/>
      <c r="XP166" s="1"/>
      <c r="XQ166" s="1"/>
      <c r="XR166" s="1"/>
      <c r="XS166" s="1"/>
      <c r="XT166" s="1"/>
      <c r="XU166" s="1"/>
      <c r="XV166" s="1"/>
      <c r="XW166" s="1"/>
      <c r="XX166" s="1"/>
      <c r="XY166" s="1"/>
      <c r="XZ166" s="1"/>
      <c r="YA166" s="1"/>
      <c r="YB166" s="1"/>
      <c r="YC166" s="1"/>
      <c r="YD166" s="1"/>
      <c r="YE166" s="1"/>
      <c r="YF166" s="1"/>
      <c r="YG166" s="1"/>
      <c r="YH166" s="1"/>
      <c r="YI166" s="1"/>
      <c r="YJ166" s="1"/>
      <c r="YK166" s="1"/>
      <c r="YL166" s="1"/>
      <c r="YM166" s="1"/>
      <c r="YN166" s="1"/>
      <c r="YO166" s="1"/>
      <c r="YP166" s="1"/>
      <c r="YQ166" s="1"/>
      <c r="YR166" s="1"/>
      <c r="YS166" s="1"/>
      <c r="YT166" s="1"/>
      <c r="YU166" s="1"/>
      <c r="YV166" s="1"/>
      <c r="YW166" s="1"/>
      <c r="YX166" s="1"/>
      <c r="YY166" s="1"/>
      <c r="YZ166" s="1"/>
      <c r="ZA166" s="1"/>
      <c r="ZB166" s="1"/>
      <c r="ZC166" s="1"/>
      <c r="ZD166" s="1"/>
      <c r="ZE166" s="1"/>
      <c r="ZF166" s="1"/>
      <c r="ZG166" s="1"/>
      <c r="ZH166" s="1"/>
      <c r="ZI166" s="1"/>
      <c r="ZJ166" s="1"/>
      <c r="ZK166" s="1"/>
      <c r="ZL166" s="1"/>
      <c r="ZM166" s="1"/>
      <c r="ZN166" s="1"/>
      <c r="ZO166" s="1"/>
      <c r="ZP166" s="1"/>
      <c r="ZQ166" s="1"/>
      <c r="ZR166" s="1"/>
      <c r="ZS166" s="1"/>
      <c r="ZT166" s="1"/>
      <c r="ZU166" s="1"/>
      <c r="ZV166" s="1"/>
      <c r="ZW166" s="1"/>
      <c r="ZX166" s="1"/>
      <c r="ZY166" s="1"/>
      <c r="ZZ166" s="1"/>
      <c r="AAA166" s="1"/>
      <c r="AAB166" s="1"/>
      <c r="AAC166" s="1"/>
      <c r="AAD166" s="1"/>
      <c r="AAE166" s="1"/>
      <c r="AAF166" s="1"/>
      <c r="AAG166" s="1"/>
      <c r="AAH166" s="1"/>
      <c r="AAI166" s="1"/>
      <c r="AAJ166" s="1"/>
      <c r="AAK166" s="1"/>
      <c r="AAL166" s="1"/>
      <c r="AAM166" s="1"/>
      <c r="AAN166" s="1"/>
      <c r="AAO166" s="1"/>
      <c r="AAP166" s="1"/>
      <c r="AAQ166" s="1"/>
      <c r="AAR166" s="1"/>
      <c r="AAS166" s="1"/>
      <c r="AAT166" s="1"/>
      <c r="AAU166" s="1"/>
      <c r="AAV166" s="1"/>
      <c r="AAW166" s="1"/>
      <c r="AAX166" s="1"/>
      <c r="AAY166" s="1"/>
      <c r="AAZ166" s="1"/>
      <c r="ABA166" s="1"/>
      <c r="ABB166" s="1"/>
      <c r="ABC166" s="1"/>
      <c r="ABD166" s="1"/>
      <c r="ABE166" s="1"/>
      <c r="ABF166" s="1"/>
      <c r="ABG166" s="1"/>
      <c r="ABH166" s="1"/>
      <c r="ABI166" s="1"/>
      <c r="ABJ166" s="1"/>
      <c r="ABK166" s="1"/>
      <c r="ABL166" s="1"/>
      <c r="ABM166" s="1"/>
      <c r="ABN166" s="1"/>
      <c r="ABO166" s="1"/>
      <c r="ABP166" s="1"/>
      <c r="ABQ166" s="1"/>
      <c r="ABR166" s="1"/>
      <c r="ABS166" s="1"/>
      <c r="ABT166" s="1"/>
      <c r="ABU166" s="1"/>
      <c r="ABV166" s="1"/>
      <c r="ABW166" s="1"/>
      <c r="ABX166" s="1"/>
      <c r="ABY166" s="1"/>
      <c r="ABZ166" s="1"/>
      <c r="ACA166" s="1"/>
      <c r="ACB166" s="1"/>
      <c r="ACC166" s="1"/>
      <c r="ACD166" s="1"/>
      <c r="ACE166" s="1"/>
      <c r="ACF166" s="1"/>
      <c r="ACG166" s="1"/>
      <c r="ACH166" s="1"/>
      <c r="ACI166" s="1"/>
      <c r="ACJ166" s="1"/>
      <c r="ACK166" s="1"/>
      <c r="ACL166" s="1"/>
      <c r="ACM166" s="1"/>
      <c r="ACN166" s="1"/>
      <c r="ACO166" s="1"/>
      <c r="ACP166" s="1"/>
      <c r="ACQ166" s="1"/>
      <c r="ACR166" s="1"/>
      <c r="ACS166" s="1"/>
      <c r="ACT166" s="1"/>
      <c r="ACU166" s="1"/>
      <c r="ACV166" s="1"/>
      <c r="ACW166" s="1"/>
      <c r="ACX166" s="1"/>
      <c r="ACY166" s="1"/>
      <c r="ACZ166" s="1"/>
      <c r="ADA166" s="1"/>
      <c r="ADB166" s="1"/>
      <c r="ADC166" s="1"/>
      <c r="ADD166" s="1"/>
      <c r="ADE166" s="1"/>
      <c r="ADF166" s="1"/>
      <c r="ADG166" s="1"/>
      <c r="ADH166" s="1"/>
      <c r="ADI166" s="1"/>
      <c r="ADJ166" s="1"/>
      <c r="ADK166" s="1"/>
      <c r="ADL166" s="1"/>
      <c r="ADM166" s="1"/>
      <c r="ADN166" s="1"/>
      <c r="ADO166" s="1"/>
      <c r="ADP166" s="1"/>
      <c r="ADQ166" s="1"/>
      <c r="ADR166" s="1"/>
      <c r="ADS166" s="1"/>
      <c r="ADT166" s="1"/>
      <c r="ADU166" s="1"/>
      <c r="ADV166" s="1"/>
      <c r="ADW166" s="1"/>
      <c r="ADX166" s="1"/>
      <c r="ADY166" s="1"/>
      <c r="ADZ166" s="1"/>
      <c r="AEA166" s="1"/>
      <c r="AEB166" s="1"/>
      <c r="AEC166" s="1"/>
      <c r="AED166" s="1"/>
      <c r="AEE166" s="1"/>
      <c r="AEF166" s="1"/>
      <c r="AEG166" s="1"/>
      <c r="AEH166" s="1"/>
      <c r="AEI166" s="1"/>
      <c r="AEJ166" s="1"/>
      <c r="AEK166" s="1"/>
      <c r="AEL166" s="1"/>
      <c r="AEM166" s="1"/>
      <c r="AEN166" s="1"/>
      <c r="AEO166" s="1"/>
      <c r="AEP166" s="1"/>
      <c r="AEQ166" s="1"/>
      <c r="AER166" s="1"/>
      <c r="AES166" s="1"/>
      <c r="AET166" s="1"/>
      <c r="AEU166" s="1"/>
      <c r="AEV166" s="1"/>
      <c r="AEW166" s="1"/>
      <c r="AEX166" s="1"/>
      <c r="AEY166" s="1"/>
      <c r="AEZ166" s="1"/>
      <c r="AFA166" s="1"/>
      <c r="AFB166" s="1"/>
      <c r="AFC166" s="1"/>
      <c r="AFD166" s="1"/>
      <c r="AFE166" s="1"/>
      <c r="AFF166" s="1"/>
      <c r="AFG166" s="1"/>
      <c r="AFH166" s="1"/>
      <c r="AFI166" s="1"/>
      <c r="AFJ166" s="1"/>
      <c r="AFK166" s="1"/>
      <c r="AFL166" s="1"/>
      <c r="AFM166" s="1"/>
      <c r="AFN166" s="1"/>
      <c r="AFO166" s="1"/>
      <c r="AFP166" s="1"/>
      <c r="AFQ166" s="1"/>
      <c r="AFR166" s="1"/>
      <c r="AFS166" s="1"/>
      <c r="AFT166" s="1"/>
      <c r="AFU166" s="1"/>
      <c r="AFV166" s="1"/>
      <c r="AFW166" s="1"/>
      <c r="AFX166" s="1"/>
      <c r="AFY166" s="1"/>
      <c r="AFZ166" s="1"/>
      <c r="AGA166" s="1"/>
      <c r="AGB166" s="1"/>
      <c r="AGC166" s="1"/>
      <c r="AGD166" s="1"/>
      <c r="AGE166" s="1"/>
      <c r="AGF166" s="1"/>
      <c r="AGG166" s="1"/>
      <c r="AGH166" s="1"/>
      <c r="AGI166" s="1"/>
      <c r="AGJ166" s="1"/>
      <c r="AGK166" s="1"/>
      <c r="AGL166" s="1"/>
      <c r="AGM166" s="1"/>
      <c r="AGN166" s="1"/>
      <c r="AGO166" s="1"/>
      <c r="AGP166" s="1"/>
      <c r="AGQ166" s="1"/>
      <c r="AGR166" s="1"/>
      <c r="AGS166" s="1"/>
      <c r="AGT166" s="1"/>
      <c r="AGU166" s="1"/>
      <c r="AGV166" s="1"/>
      <c r="AGW166" s="1"/>
      <c r="AGX166" s="1"/>
      <c r="AGY166" s="1"/>
      <c r="AGZ166" s="1"/>
      <c r="AHA166" s="1"/>
      <c r="AHB166" s="1"/>
      <c r="AHC166" s="1"/>
      <c r="AHD166" s="1"/>
      <c r="AHE166" s="1"/>
      <c r="AHF166" s="1"/>
      <c r="AHG166" s="1"/>
      <c r="AHH166" s="1"/>
      <c r="AHI166" s="1"/>
      <c r="AHJ166" s="1"/>
      <c r="AHK166" s="1"/>
      <c r="AHL166" s="1"/>
      <c r="AHM166" s="1"/>
      <c r="AHN166" s="1"/>
      <c r="AHO166" s="1"/>
      <c r="AHP166" s="1"/>
      <c r="AHQ166" s="1"/>
      <c r="AHR166" s="1"/>
      <c r="AHS166" s="1"/>
      <c r="AHT166" s="1"/>
      <c r="AHU166" s="1"/>
      <c r="AHV166" s="1"/>
      <c r="AHW166" s="1"/>
      <c r="AHX166" s="1"/>
      <c r="AHY166" s="1"/>
      <c r="AHZ166" s="1"/>
      <c r="AIA166" s="1"/>
      <c r="AIB166" s="1"/>
      <c r="AIC166" s="1"/>
      <c r="AID166" s="1"/>
      <c r="AIE166" s="1"/>
      <c r="AIF166" s="1"/>
      <c r="AIG166" s="1"/>
      <c r="AIH166" s="1"/>
      <c r="AII166" s="1"/>
      <c r="AIJ166" s="1"/>
      <c r="AIK166" s="1"/>
      <c r="AIL166" s="1"/>
      <c r="AIM166" s="1"/>
      <c r="AIN166" s="1"/>
      <c r="AIO166" s="1"/>
      <c r="AIP166" s="1"/>
      <c r="AIQ166" s="1"/>
      <c r="AIR166" s="1"/>
      <c r="AIS166" s="1"/>
      <c r="AIT166" s="1"/>
      <c r="AIU166" s="1"/>
      <c r="AIV166" s="1"/>
      <c r="AIW166" s="1"/>
      <c r="AIX166" s="1"/>
      <c r="AIY166" s="1"/>
      <c r="AIZ166" s="1"/>
      <c r="AJA166" s="1"/>
      <c r="AJB166" s="1"/>
      <c r="AJC166" s="1"/>
      <c r="AJD166" s="1"/>
      <c r="AJE166" s="1"/>
      <c r="AJF166" s="1"/>
      <c r="AJG166" s="1"/>
      <c r="AJH166" s="1"/>
      <c r="AJI166" s="1"/>
      <c r="AJJ166" s="1"/>
      <c r="AJK166" s="1"/>
      <c r="AJL166" s="1"/>
      <c r="AJM166" s="1"/>
      <c r="AJN166" s="1"/>
      <c r="AJO166" s="1"/>
      <c r="AJP166" s="1"/>
      <c r="AJQ166" s="1"/>
      <c r="AJR166" s="1"/>
      <c r="AJS166" s="1"/>
      <c r="AJT166" s="1"/>
      <c r="AJU166" s="1"/>
      <c r="AJV166" s="1"/>
      <c r="AJW166" s="1"/>
      <c r="AJX166" s="1"/>
      <c r="AJY166" s="1"/>
      <c r="AJZ166" s="1"/>
      <c r="AKA166" s="1"/>
      <c r="AKB166" s="1"/>
      <c r="AKC166" s="1"/>
      <c r="AKD166" s="1"/>
      <c r="AKE166" s="1"/>
      <c r="AKF166" s="1"/>
      <c r="AKG166" s="1"/>
      <c r="AKH166" s="1"/>
      <c r="AKI166" s="1"/>
      <c r="AKJ166" s="1"/>
      <c r="AKK166" s="1"/>
      <c r="AKL166" s="1"/>
      <c r="AKM166" s="1"/>
      <c r="AKN166" s="1"/>
      <c r="AKO166" s="1"/>
      <c r="AKP166" s="1"/>
      <c r="AKQ166" s="1"/>
      <c r="AKR166" s="1"/>
      <c r="AKS166" s="1"/>
      <c r="AKT166" s="1"/>
      <c r="AKU166" s="1"/>
      <c r="AKV166" s="1"/>
      <c r="AKW166" s="1"/>
      <c r="AKX166" s="1"/>
      <c r="AKY166" s="1"/>
      <c r="AKZ166" s="1"/>
      <c r="ALA166" s="1"/>
      <c r="ALB166" s="1"/>
      <c r="ALC166" s="1"/>
      <c r="ALD166" s="1"/>
      <c r="ALE166" s="1"/>
      <c r="ALF166" s="1"/>
      <c r="ALG166" s="1"/>
      <c r="ALH166" s="1"/>
      <c r="ALI166" s="1"/>
      <c r="ALJ166" s="1"/>
      <c r="ALK166" s="1"/>
      <c r="ALL166" s="1"/>
      <c r="ALM166" s="1"/>
      <c r="ALN166" s="1"/>
      <c r="ALO166" s="1"/>
      <c r="ALP166" s="1"/>
      <c r="ALQ166" s="1"/>
      <c r="ALR166" s="1"/>
      <c r="ALS166" s="1"/>
      <c r="ALT166" s="1"/>
      <c r="ALU166" s="1"/>
      <c r="ALV166"/>
      <c r="ALW166"/>
      <c r="ALX166"/>
    </row>
    <row r="167" spans="1:1012" ht="28">
      <c r="A167" s="112" t="str">
        <f>DataBase!B163</f>
        <v>Gammarus fossarum</v>
      </c>
      <c r="B167" s="112" t="str">
        <f>DataBase!C163</f>
        <v>Réserves énergétiques</v>
      </c>
      <c r="C167" s="112" t="str">
        <f>DataBase!D163</f>
        <v>Continental</v>
      </c>
      <c r="D167" s="112" t="str">
        <f>DataBase!E163</f>
        <v>O. Debourges-Geffard</v>
      </c>
      <c r="E167" s="112" t="str">
        <f>DataBase!F163</f>
        <v>SEBIO</v>
      </c>
      <c r="F167" s="20" t="str">
        <f t="shared" si="6"/>
        <v>Gammarus fossarum Réserves énergétiques</v>
      </c>
      <c r="G167" s="20">
        <f>_xlfn.RANK.EQ(H167,$H$9:$H$997,0)+COUNTIF(H$8:H166,H167)</f>
        <v>115</v>
      </c>
      <c r="H167" s="20">
        <f t="shared" si="7"/>
        <v>300</v>
      </c>
      <c r="I167" s="19">
        <f>INDEX(Ponderation!$W:$AA,MATCH(Analyse!I$8,Ponderation!$W:$W,0),MATCH(Analyse!$B$5,Ponderation!$W$2:$AA$2,0))*INDEX(DataBase!$1:$1048576,MATCH(Analyse!$F167,DataBase!$G:$G,0),MATCH(Analyse!I$8,DataBase!$4:$4,0))</f>
        <v>0</v>
      </c>
      <c r="J167" s="19">
        <f>INDEX(Ponderation!$W:$AA,MATCH(Analyse!J$8,Ponderation!$W:$W,0),MATCH(Analyse!$B$5,Ponderation!$W$2:$AA$2,0))*INDEX(DataBase!$1:$1048576,MATCH(Analyse!$F167,DataBase!$G:$G,0),MATCH(Analyse!J$8,DataBase!$4:$4,0))</f>
        <v>0</v>
      </c>
      <c r="K167" s="19">
        <f>INDEX(Ponderation!$W:$AA,MATCH(Analyse!K$8,Ponderation!$W:$W,0),MATCH(Analyse!$B$5,Ponderation!$W$2:$AA$2,0))*INDEX(DataBase!$1:$1048576,MATCH(Analyse!$F167,DataBase!$G:$G,0),MATCH(Analyse!K$8,DataBase!$4:$4,0))</f>
        <v>10</v>
      </c>
      <c r="L167" s="19">
        <f>INDEX(Ponderation!$W:$AA,MATCH(Analyse!L$8,Ponderation!$W:$W,0),MATCH(Analyse!$B$5,Ponderation!$W$2:$AA$2,0))*INDEX(DataBase!$1:$1048576,MATCH(Analyse!$F167,DataBase!$G:$G,0),MATCH(Analyse!L$8,DataBase!$4:$4,0))</f>
        <v>0</v>
      </c>
      <c r="M167" s="19">
        <f>INDEX(Ponderation!$W:$AA,MATCH(Analyse!M$8,Ponderation!$W:$W,0),MATCH(Analyse!$B$5,Ponderation!$W$2:$AA$2,0))*INDEX(DataBase!$1:$1048576,MATCH(Analyse!$F167,DataBase!$G:$G,0),MATCH(Analyse!M$8,DataBase!$4:$4,0))</f>
        <v>20</v>
      </c>
      <c r="N167" s="19">
        <f>INDEX(Ponderation!$W:$AA,MATCH(Analyse!N$8,Ponderation!$W:$W,0),MATCH(Analyse!$B$5,Ponderation!$W$2:$AA$2,0))*INDEX(DataBase!$1:$1048576,MATCH(Analyse!$F167,DataBase!$G:$G,0),MATCH(Analyse!N$8,DataBase!$4:$4,0))</f>
        <v>0</v>
      </c>
      <c r="O167" s="19">
        <f>INDEX(Ponderation!$W:$AA,MATCH(Analyse!O$8,Ponderation!$W:$W,0),MATCH(Analyse!$B$5,Ponderation!$W$2:$AA$2,0))*INDEX(DataBase!$1:$1048576,MATCH(Analyse!$F167,DataBase!$G:$G,0),MATCH(Analyse!O$8,DataBase!$4:$4,0))</f>
        <v>0</v>
      </c>
      <c r="P167" s="19">
        <f>INDEX(Ponderation!$W:$AA,MATCH(Analyse!P$8,Ponderation!$W:$W,0),MATCH(Analyse!$B$5,Ponderation!$W$2:$AA$2,0))*INDEX(DataBase!$1:$1048576,MATCH(Analyse!$F167,DataBase!$G:$G,0),MATCH(Analyse!P$8,DataBase!$4:$4,0))</f>
        <v>20</v>
      </c>
      <c r="Q167" s="19">
        <f>INDEX(Ponderation!$W:$AA,MATCH(Analyse!Q$8,Ponderation!$W:$W,0),MATCH(Analyse!$B$5,Ponderation!$W$2:$AA$2,0))*INDEX(DataBase!$1:$1048576,MATCH(Analyse!$F167,DataBase!$G:$G,0),MATCH(Analyse!Q$8,DataBase!$4:$4,0))</f>
        <v>0</v>
      </c>
      <c r="R167" s="19">
        <f>INDEX(Ponderation!$W:$AA,MATCH(Analyse!R$8,Ponderation!$W:$W,0),MATCH(Analyse!$B$5,Ponderation!$W$2:$AA$2,0))*INDEX(DataBase!$1:$1048576,MATCH(Analyse!$F167,DataBase!$G:$G,0),MATCH(Analyse!R$8,DataBase!$4:$4,0))</f>
        <v>30</v>
      </c>
      <c r="S167" s="19">
        <f>INDEX(Ponderation!$W:$AA,MATCH(Analyse!S$8,Ponderation!$W:$W,0),MATCH(Analyse!$B$5,Ponderation!$W$2:$AA$2,0))*INDEX(DataBase!$1:$1048576,MATCH(Analyse!$F167,DataBase!$G:$G,0),MATCH(Analyse!S$8,DataBase!$4:$4,0))</f>
        <v>0</v>
      </c>
      <c r="T167" s="19">
        <f>INDEX(Ponderation!$W:$AA,MATCH(Analyse!T$8,Ponderation!$W:$W,0),MATCH(Analyse!$B$5,Ponderation!$W$2:$AA$2,0))*INDEX(DataBase!$1:$1048576,MATCH(Analyse!$F167,DataBase!$G:$G,0),MATCH(Analyse!T$8,DataBase!$4:$4,0))</f>
        <v>0</v>
      </c>
      <c r="U167" s="19">
        <f>INDEX(Ponderation!$W:$AA,MATCH(Analyse!U$8,Ponderation!$W:$W,0),MATCH(Analyse!$B$5,Ponderation!$W$2:$AA$2,0))*INDEX(DataBase!$1:$1048576,MATCH(Analyse!$F167,DataBase!$G:$G,0),MATCH(Analyse!U$8,DataBase!$4:$4,0))</f>
        <v>0</v>
      </c>
      <c r="V167" s="19">
        <f>INDEX(Ponderation!$W:$AA,MATCH(Analyse!V$8,Ponderation!$W:$W,0),MATCH(Analyse!$B$5,Ponderation!$W$2:$AA$2,0))*INDEX(DataBase!$1:$1048576,MATCH(Analyse!$F167,DataBase!$G:$G,0),MATCH(Analyse!V$8,DataBase!$4:$4,0))</f>
        <v>20</v>
      </c>
      <c r="W167" s="19">
        <f>INDEX(Ponderation!$W:$AA,MATCH(Analyse!W$8,Ponderation!$W:$W,0),MATCH(Analyse!$B$5,Ponderation!$W$2:$AA$2,0))*INDEX(DataBase!$1:$1048576,MATCH(Analyse!$F167,DataBase!$G:$G,0),MATCH(Analyse!W$8,DataBase!$4:$4,0))</f>
        <v>0</v>
      </c>
      <c r="X167" s="19">
        <f>INDEX(Ponderation!$W:$AA,MATCH(Analyse!X$8,Ponderation!$W:$W,0),MATCH(Analyse!$B$5,Ponderation!$W$2:$AA$2,0))*INDEX(DataBase!$1:$1048576,MATCH(Analyse!$F167,DataBase!$G:$G,0),MATCH(Analyse!X$8,DataBase!$4:$4,0))</f>
        <v>10</v>
      </c>
      <c r="Y167" s="19">
        <f>INDEX(Ponderation!$W:$AA,MATCH(Analyse!Y$8,Ponderation!$W:$W,0),MATCH(Analyse!$B$5,Ponderation!$W$2:$AA$2,0))*INDEX(DataBase!$1:$1048576,MATCH(Analyse!$F167,DataBase!$G:$G,0),MATCH(Analyse!Y$8,DataBase!$4:$4,0))</f>
        <v>10</v>
      </c>
      <c r="Z167" s="19">
        <f>INDEX(Ponderation!$W:$AA,MATCH(Analyse!Z$8,Ponderation!$W:$W,0),MATCH(Analyse!$B$5,Ponderation!$W$2:$AA$2,0))*INDEX(DataBase!$1:$1048576,MATCH(Analyse!$F167,DataBase!$G:$G,0),MATCH(Analyse!Z$8,DataBase!$4:$4,0))</f>
        <v>10</v>
      </c>
      <c r="AA167" s="19">
        <f>INDEX(Ponderation!$W:$AA,MATCH(Analyse!AA$8,Ponderation!$W:$W,0),MATCH(Analyse!$B$5,Ponderation!$W$2:$AA$2,0))*INDEX(DataBase!$1:$1048576,MATCH(Analyse!$F167,DataBase!$G:$G,0),MATCH(Analyse!AA$8,DataBase!$4:$4,0))</f>
        <v>0</v>
      </c>
      <c r="AB167" s="19">
        <f>INDEX(Ponderation!$W:$AA,MATCH(Analyse!AB$8,Ponderation!$W:$W,0),MATCH(Analyse!$B$5,Ponderation!$W$2:$AA$2,0))*INDEX(DataBase!$1:$1048576,MATCH(Analyse!$F167,DataBase!$G:$G,0),MATCH(Analyse!AB$8,DataBase!$4:$4,0))</f>
        <v>0</v>
      </c>
      <c r="AC167" s="19">
        <f>INDEX(Ponderation!$W:$AA,MATCH(Analyse!AC$8,Ponderation!$W:$W,0),MATCH(Analyse!$B$5,Ponderation!$W$2:$AA$2,0))*INDEX(DataBase!$1:$1048576,MATCH(Analyse!$F167,DataBase!$G:$G,0),MATCH(Analyse!AC$8,DataBase!$4:$4,0))</f>
        <v>0</v>
      </c>
      <c r="AD167" s="19">
        <f>INDEX(Ponderation!$W:$AA,MATCH(Analyse!AD$8,Ponderation!$W:$W,0),MATCH(Analyse!$B$5,Ponderation!$W$2:$AA$2,0))*INDEX(DataBase!$1:$1048576,MATCH(Analyse!$F167,DataBase!$G:$G,0),MATCH(Analyse!AD$8,DataBase!$4:$4,0))</f>
        <v>30</v>
      </c>
      <c r="AE167" s="19">
        <f>INDEX(Ponderation!$W:$AA,MATCH(Analyse!AE$8,Ponderation!$W:$W,0),MATCH(Analyse!$B$5,Ponderation!$W$2:$AA$2,0))*INDEX(DataBase!$1:$1048576,MATCH(Analyse!$F167,DataBase!$G:$G,0),MATCH(Analyse!AE$8,DataBase!$4:$4,0))</f>
        <v>30</v>
      </c>
      <c r="AF167" s="19">
        <f>INDEX(Ponderation!$W:$AA,MATCH(Analyse!AF$8,Ponderation!$W:$W,0),MATCH(Analyse!$B$5,Ponderation!$W$2:$AA$2,0))*INDEX(DataBase!$1:$1048576,MATCH(Analyse!$F167,DataBase!$G:$G,0),MATCH(Analyse!AF$8,DataBase!$4:$4,0))</f>
        <v>30</v>
      </c>
      <c r="AG167" s="19">
        <f>INDEX(Ponderation!$W:$AA,MATCH(Analyse!AG$8,Ponderation!$W:$W,0),MATCH(Analyse!$B$5,Ponderation!$W$2:$AA$2,0))*INDEX(DataBase!$1:$1048576,MATCH(Analyse!$F167,DataBase!$G:$G,0),MATCH(Analyse!AG$8,DataBase!$4:$4,0))</f>
        <v>0</v>
      </c>
      <c r="AH167" s="19">
        <f>INDEX(Ponderation!$W:$AA,MATCH(Analyse!AH$8,Ponderation!$W:$W,0),MATCH(Analyse!$B$5,Ponderation!$W$2:$AA$2,0))*INDEX(DataBase!$1:$1048576,MATCH(Analyse!$F167,DataBase!$G:$G,0),MATCH(Analyse!AH$8,DataBase!$4:$4,0))</f>
        <v>30</v>
      </c>
      <c r="AI167" s="19">
        <f>INDEX(Ponderation!$W:$AA,MATCH(Analyse!AI$8,Ponderation!$W:$W,0),MATCH(Analyse!$B$5,Ponderation!$W$2:$AA$2,0))*INDEX(DataBase!$1:$1048576,MATCH(Analyse!$F167,DataBase!$G:$G,0),MATCH(Analyse!AI$8,DataBase!$4:$4,0))</f>
        <v>0</v>
      </c>
      <c r="AJ167" s="19">
        <f>INDEX(Ponderation!$W:$AA,MATCH(Analyse!AJ$8,Ponderation!$W:$W,0),MATCH(Analyse!$B$5,Ponderation!$W$2:$AA$2,0))*INDEX(DataBase!$1:$1048576,MATCH(Analyse!$F167,DataBase!$G:$G,0),MATCH(Analyse!AJ$8,DataBase!$4:$4,0))</f>
        <v>0</v>
      </c>
      <c r="AK167" s="19">
        <f>INDEX(Ponderation!$W:$AA,MATCH(Analyse!AK$8,Ponderation!$W:$W,0),MATCH(Analyse!$B$5,Ponderation!$W$2:$AA$2,0))*INDEX(DataBase!$1:$1048576,MATCH(Analyse!$F167,DataBase!$G:$G,0),MATCH(Analyse!AK$8,DataBase!$4:$4,0))</f>
        <v>0</v>
      </c>
      <c r="AL167" s="19">
        <f>INDEX(Ponderation!$W:$AA,MATCH(Analyse!AL$8,Ponderation!$W:$W,0),MATCH(Analyse!$B$5,Ponderation!$W$2:$AA$2,0))*INDEX(DataBase!$1:$1048576,MATCH(Analyse!$F167,DataBase!$G:$G,0),MATCH(Analyse!AL$8,DataBase!$4:$4,0))</f>
        <v>0</v>
      </c>
      <c r="AM167" s="19">
        <f>INDEX(Ponderation!$W:$AA,MATCH(Analyse!AM$8,Ponderation!$W:$W,0),MATCH(Analyse!$B$5,Ponderation!$W$2:$AA$2,0))*INDEX(DataBase!$1:$1048576,MATCH(Analyse!$F167,DataBase!$G:$G,0),MATCH(Analyse!AM$8,DataBase!$4:$4,0))</f>
        <v>20</v>
      </c>
      <c r="AN167" s="19">
        <f>INDEX(Ponderation!$W:$AA,MATCH(Analyse!AN$8,Ponderation!$W:$W,0),MATCH(Analyse!$B$5,Ponderation!$W$2:$AA$2,0))*INDEX(DataBase!$1:$1048576,MATCH(Analyse!$F167,DataBase!$G:$G,0),MATCH(Analyse!AN$8,DataBase!$4:$4,0))</f>
        <v>0</v>
      </c>
      <c r="AO167" s="19">
        <f>INDEX(Ponderation!$W:$AA,MATCH(Analyse!AO$8,Ponderation!$W:$W,0),MATCH(Analyse!$B$5,Ponderation!$W$2:$AA$2,0))*INDEX(DataBase!$1:$1048576,MATCH(Analyse!$F167,DataBase!$G:$G,0),MATCH(Analyse!AO$8,DataBase!$4:$4,0))</f>
        <v>30</v>
      </c>
      <c r="AP167" s="19">
        <f>INDEX(Ponderation!$W:$AA,MATCH(Analyse!AP$8,Ponderation!$W:$W,0),MATCH(Analyse!$B$5,Ponderation!$W$2:$AA$2,0))*INDEX(DataBase!$1:$1048576,MATCH(Analyse!$F167,DataBase!$G:$G,0),MATCH(Analyse!AP$8,DataBase!$4:$4,0))</f>
        <v>0</v>
      </c>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c r="JW167" s="1"/>
      <c r="JX167" s="1"/>
      <c r="JY167" s="1"/>
      <c r="JZ167" s="1"/>
      <c r="KA167" s="1"/>
      <c r="KB167" s="1"/>
      <c r="KC167" s="1"/>
      <c r="KD167" s="1"/>
      <c r="KE167" s="1"/>
      <c r="KF167" s="1"/>
      <c r="KG167" s="1"/>
      <c r="KH167" s="1"/>
      <c r="KI167" s="1"/>
      <c r="KJ167" s="1"/>
      <c r="KK167" s="1"/>
      <c r="KL167" s="1"/>
      <c r="KM167" s="1"/>
      <c r="KN167" s="1"/>
      <c r="KO167" s="1"/>
      <c r="KP167" s="1"/>
      <c r="KQ167" s="1"/>
      <c r="KR167" s="1"/>
      <c r="KS167" s="1"/>
      <c r="KT167" s="1"/>
      <c r="KU167" s="1"/>
      <c r="KV167" s="1"/>
      <c r="KW167" s="1"/>
      <c r="KX167" s="1"/>
      <c r="KY167" s="1"/>
      <c r="KZ167" s="1"/>
      <c r="LA167" s="1"/>
      <c r="LB167" s="1"/>
      <c r="LC167" s="1"/>
      <c r="LD167" s="1"/>
      <c r="LE167" s="1"/>
      <c r="LF167" s="1"/>
      <c r="LG167" s="1"/>
      <c r="LH167" s="1"/>
      <c r="LI167" s="1"/>
      <c r="LJ167" s="1"/>
      <c r="LK167" s="1"/>
      <c r="LL167" s="1"/>
      <c r="LM167" s="1"/>
      <c r="LN167" s="1"/>
      <c r="LO167" s="1"/>
      <c r="LP167" s="1"/>
      <c r="LQ167" s="1"/>
      <c r="LR167" s="1"/>
      <c r="LS167" s="1"/>
      <c r="LT167" s="1"/>
      <c r="LU167" s="1"/>
      <c r="LV167" s="1"/>
      <c r="LW167" s="1"/>
      <c r="LX167" s="1"/>
      <c r="LY167" s="1"/>
      <c r="LZ167" s="1"/>
      <c r="MA167" s="1"/>
      <c r="MB167" s="1"/>
      <c r="MC167" s="1"/>
      <c r="MD167" s="1"/>
      <c r="ME167" s="1"/>
      <c r="MF167" s="1"/>
      <c r="MG167" s="1"/>
      <c r="MH167" s="1"/>
      <c r="MI167" s="1"/>
      <c r="MJ167" s="1"/>
      <c r="MK167" s="1"/>
      <c r="ML167" s="1"/>
      <c r="MM167" s="1"/>
      <c r="MN167" s="1"/>
      <c r="MO167" s="1"/>
      <c r="MP167" s="1"/>
      <c r="MQ167" s="1"/>
      <c r="MR167" s="1"/>
      <c r="MS167" s="1"/>
      <c r="MT167" s="1"/>
      <c r="MU167" s="1"/>
      <c r="MV167" s="1"/>
      <c r="MW167" s="1"/>
      <c r="MX167" s="1"/>
      <c r="MY167" s="1"/>
      <c r="MZ167" s="1"/>
      <c r="NA167" s="1"/>
      <c r="NB167" s="1"/>
      <c r="NC167" s="1"/>
      <c r="ND167" s="1"/>
      <c r="NE167" s="1"/>
      <c r="NF167" s="1"/>
      <c r="NG167" s="1"/>
      <c r="NH167" s="1"/>
      <c r="NI167" s="1"/>
      <c r="NJ167" s="1"/>
      <c r="NK167" s="1"/>
      <c r="NL167" s="1"/>
      <c r="NM167" s="1"/>
      <c r="NN167" s="1"/>
      <c r="NO167" s="1"/>
      <c r="NP167" s="1"/>
      <c r="NQ167" s="1"/>
      <c r="NR167" s="1"/>
      <c r="NS167" s="1"/>
      <c r="NT167" s="1"/>
      <c r="NU167" s="1"/>
      <c r="NV167" s="1"/>
      <c r="NW167" s="1"/>
      <c r="NX167" s="1"/>
      <c r="NY167" s="1"/>
      <c r="NZ167" s="1"/>
      <c r="OA167" s="1"/>
      <c r="OB167" s="1"/>
      <c r="OC167" s="1"/>
      <c r="OD167" s="1"/>
      <c r="OE167" s="1"/>
      <c r="OF167" s="1"/>
      <c r="OG167" s="1"/>
      <c r="OH167" s="1"/>
      <c r="OI167" s="1"/>
      <c r="OJ167" s="1"/>
      <c r="OK167" s="1"/>
      <c r="OL167" s="1"/>
      <c r="OM167" s="1"/>
      <c r="ON167" s="1"/>
      <c r="OO167" s="1"/>
      <c r="OP167" s="1"/>
      <c r="OQ167" s="1"/>
      <c r="OR167" s="1"/>
      <c r="OS167" s="1"/>
      <c r="OT167" s="1"/>
      <c r="OU167" s="1"/>
      <c r="OV167" s="1"/>
      <c r="OW167" s="1"/>
      <c r="OX167" s="1"/>
      <c r="OY167" s="1"/>
      <c r="OZ167" s="1"/>
      <c r="PA167" s="1"/>
      <c r="PB167" s="1"/>
      <c r="PC167" s="1"/>
      <c r="PD167" s="1"/>
      <c r="PE167" s="1"/>
      <c r="PF167" s="1"/>
      <c r="PG167" s="1"/>
      <c r="PH167" s="1"/>
      <c r="PI167" s="1"/>
      <c r="PJ167" s="1"/>
      <c r="PK167" s="1"/>
      <c r="PL167" s="1"/>
      <c r="PM167" s="1"/>
      <c r="PN167" s="1"/>
      <c r="PO167" s="1"/>
      <c r="PP167" s="1"/>
      <c r="PQ167" s="1"/>
      <c r="PR167" s="1"/>
      <c r="PS167" s="1"/>
      <c r="PT167" s="1"/>
      <c r="PU167" s="1"/>
      <c r="PV167" s="1"/>
      <c r="PW167" s="1"/>
      <c r="PX167" s="1"/>
      <c r="PY167" s="1"/>
      <c r="PZ167" s="1"/>
      <c r="QA167" s="1"/>
      <c r="QB167" s="1"/>
      <c r="QC167" s="1"/>
      <c r="QD167" s="1"/>
      <c r="QE167" s="1"/>
      <c r="QF167" s="1"/>
      <c r="QG167" s="1"/>
      <c r="QH167" s="1"/>
      <c r="QI167" s="1"/>
      <c r="QJ167" s="1"/>
      <c r="QK167" s="1"/>
      <c r="QL167" s="1"/>
      <c r="QM167" s="1"/>
      <c r="QN167" s="1"/>
      <c r="QO167" s="1"/>
      <c r="QP167" s="1"/>
      <c r="QQ167" s="1"/>
      <c r="QR167" s="1"/>
      <c r="QS167" s="1"/>
      <c r="QT167" s="1"/>
      <c r="QU167" s="1"/>
      <c r="QV167" s="1"/>
      <c r="QW167" s="1"/>
      <c r="QX167" s="1"/>
      <c r="QY167" s="1"/>
      <c r="QZ167" s="1"/>
      <c r="RA167" s="1"/>
      <c r="RB167" s="1"/>
      <c r="RC167" s="1"/>
      <c r="RD167" s="1"/>
      <c r="RE167" s="1"/>
      <c r="RF167" s="1"/>
      <c r="RG167" s="1"/>
      <c r="RH167" s="1"/>
      <c r="RI167" s="1"/>
      <c r="RJ167" s="1"/>
      <c r="RK167" s="1"/>
      <c r="RL167" s="1"/>
      <c r="RM167" s="1"/>
      <c r="RN167" s="1"/>
      <c r="RO167" s="1"/>
      <c r="RP167" s="1"/>
      <c r="RQ167" s="1"/>
      <c r="RR167" s="1"/>
      <c r="RS167" s="1"/>
      <c r="RT167" s="1"/>
      <c r="RU167" s="1"/>
      <c r="RV167" s="1"/>
      <c r="RW167" s="1"/>
      <c r="RX167" s="1"/>
      <c r="RY167" s="1"/>
      <c r="RZ167" s="1"/>
      <c r="SA167" s="1"/>
      <c r="SB167" s="1"/>
      <c r="SC167" s="1"/>
      <c r="SD167" s="1"/>
      <c r="SE167" s="1"/>
      <c r="SF167" s="1"/>
      <c r="SG167" s="1"/>
      <c r="SH167" s="1"/>
      <c r="SI167" s="1"/>
      <c r="SJ167" s="1"/>
      <c r="SK167" s="1"/>
      <c r="SL167" s="1"/>
      <c r="SM167" s="1"/>
      <c r="SN167" s="1"/>
      <c r="SO167" s="1"/>
      <c r="SP167" s="1"/>
      <c r="SQ167" s="1"/>
      <c r="SR167" s="1"/>
      <c r="SS167" s="1"/>
      <c r="ST167" s="1"/>
      <c r="SU167" s="1"/>
      <c r="SV167" s="1"/>
      <c r="SW167" s="1"/>
      <c r="SX167" s="1"/>
      <c r="SY167" s="1"/>
      <c r="SZ167" s="1"/>
      <c r="TA167" s="1"/>
      <c r="TB167" s="1"/>
      <c r="TC167" s="1"/>
      <c r="TD167" s="1"/>
      <c r="TE167" s="1"/>
      <c r="TF167" s="1"/>
      <c r="TG167" s="1"/>
      <c r="TH167" s="1"/>
      <c r="TI167" s="1"/>
      <c r="TJ167" s="1"/>
      <c r="TK167" s="1"/>
      <c r="TL167" s="1"/>
      <c r="TM167" s="1"/>
      <c r="TN167" s="1"/>
      <c r="TO167" s="1"/>
      <c r="TP167" s="1"/>
      <c r="TQ167" s="1"/>
      <c r="TR167" s="1"/>
      <c r="TS167" s="1"/>
      <c r="TT167" s="1"/>
      <c r="TU167" s="1"/>
      <c r="TV167" s="1"/>
      <c r="TW167" s="1"/>
      <c r="TX167" s="1"/>
      <c r="TY167" s="1"/>
      <c r="TZ167" s="1"/>
      <c r="UA167" s="1"/>
      <c r="UB167" s="1"/>
      <c r="UC167" s="1"/>
      <c r="UD167" s="1"/>
      <c r="UE167" s="1"/>
      <c r="UF167" s="1"/>
      <c r="UG167" s="1"/>
      <c r="UH167" s="1"/>
      <c r="UI167" s="1"/>
      <c r="UJ167" s="1"/>
      <c r="UK167" s="1"/>
      <c r="UL167" s="1"/>
      <c r="UM167" s="1"/>
      <c r="UN167" s="1"/>
      <c r="UO167" s="1"/>
      <c r="UP167" s="1"/>
      <c r="UQ167" s="1"/>
      <c r="UR167" s="1"/>
      <c r="US167" s="1"/>
      <c r="UT167" s="1"/>
      <c r="UU167" s="1"/>
      <c r="UV167" s="1"/>
      <c r="UW167" s="1"/>
      <c r="UX167" s="1"/>
      <c r="UY167" s="1"/>
      <c r="UZ167" s="1"/>
      <c r="VA167" s="1"/>
      <c r="VB167" s="1"/>
      <c r="VC167" s="1"/>
      <c r="VD167" s="1"/>
      <c r="VE167" s="1"/>
      <c r="VF167" s="1"/>
      <c r="VG167" s="1"/>
      <c r="VH167" s="1"/>
      <c r="VI167" s="1"/>
      <c r="VJ167" s="1"/>
      <c r="VK167" s="1"/>
      <c r="VL167" s="1"/>
      <c r="VM167" s="1"/>
      <c r="VN167" s="1"/>
      <c r="VO167" s="1"/>
      <c r="VP167" s="1"/>
      <c r="VQ167" s="1"/>
      <c r="VR167" s="1"/>
      <c r="VS167" s="1"/>
      <c r="VT167" s="1"/>
      <c r="VU167" s="1"/>
      <c r="VV167" s="1"/>
      <c r="VW167" s="1"/>
      <c r="VX167" s="1"/>
      <c r="VY167" s="1"/>
      <c r="VZ167" s="1"/>
      <c r="WA167" s="1"/>
      <c r="WB167" s="1"/>
      <c r="WC167" s="1"/>
      <c r="WD167" s="1"/>
      <c r="WE167" s="1"/>
      <c r="WF167" s="1"/>
      <c r="WG167" s="1"/>
      <c r="WH167" s="1"/>
      <c r="WI167" s="1"/>
      <c r="WJ167" s="1"/>
      <c r="WK167" s="1"/>
      <c r="WL167" s="1"/>
      <c r="WM167" s="1"/>
      <c r="WN167" s="1"/>
      <c r="WO167" s="1"/>
      <c r="WP167" s="1"/>
      <c r="WQ167" s="1"/>
      <c r="WR167" s="1"/>
      <c r="WS167" s="1"/>
      <c r="WT167" s="1"/>
      <c r="WU167" s="1"/>
      <c r="WV167" s="1"/>
      <c r="WW167" s="1"/>
      <c r="WX167" s="1"/>
      <c r="WY167" s="1"/>
      <c r="WZ167" s="1"/>
      <c r="XA167" s="1"/>
      <c r="XB167" s="1"/>
      <c r="XC167" s="1"/>
      <c r="XD167" s="1"/>
      <c r="XE167" s="1"/>
      <c r="XF167" s="1"/>
      <c r="XG167" s="1"/>
      <c r="XH167" s="1"/>
      <c r="XI167" s="1"/>
      <c r="XJ167" s="1"/>
      <c r="XK167" s="1"/>
      <c r="XL167" s="1"/>
      <c r="XM167" s="1"/>
      <c r="XN167" s="1"/>
      <c r="XO167" s="1"/>
      <c r="XP167" s="1"/>
      <c r="XQ167" s="1"/>
      <c r="XR167" s="1"/>
      <c r="XS167" s="1"/>
      <c r="XT167" s="1"/>
      <c r="XU167" s="1"/>
      <c r="XV167" s="1"/>
      <c r="XW167" s="1"/>
      <c r="XX167" s="1"/>
      <c r="XY167" s="1"/>
      <c r="XZ167" s="1"/>
      <c r="YA167" s="1"/>
      <c r="YB167" s="1"/>
      <c r="YC167" s="1"/>
      <c r="YD167" s="1"/>
      <c r="YE167" s="1"/>
      <c r="YF167" s="1"/>
      <c r="YG167" s="1"/>
      <c r="YH167" s="1"/>
      <c r="YI167" s="1"/>
      <c r="YJ167" s="1"/>
      <c r="YK167" s="1"/>
      <c r="YL167" s="1"/>
      <c r="YM167" s="1"/>
      <c r="YN167" s="1"/>
      <c r="YO167" s="1"/>
      <c r="YP167" s="1"/>
      <c r="YQ167" s="1"/>
      <c r="YR167" s="1"/>
      <c r="YS167" s="1"/>
      <c r="YT167" s="1"/>
      <c r="YU167" s="1"/>
      <c r="YV167" s="1"/>
      <c r="YW167" s="1"/>
      <c r="YX167" s="1"/>
      <c r="YY167" s="1"/>
      <c r="YZ167" s="1"/>
      <c r="ZA167" s="1"/>
      <c r="ZB167" s="1"/>
      <c r="ZC167" s="1"/>
      <c r="ZD167" s="1"/>
      <c r="ZE167" s="1"/>
      <c r="ZF167" s="1"/>
      <c r="ZG167" s="1"/>
      <c r="ZH167" s="1"/>
      <c r="ZI167" s="1"/>
      <c r="ZJ167" s="1"/>
      <c r="ZK167" s="1"/>
      <c r="ZL167" s="1"/>
      <c r="ZM167" s="1"/>
      <c r="ZN167" s="1"/>
      <c r="ZO167" s="1"/>
      <c r="ZP167" s="1"/>
      <c r="ZQ167" s="1"/>
      <c r="ZR167" s="1"/>
      <c r="ZS167" s="1"/>
      <c r="ZT167" s="1"/>
      <c r="ZU167" s="1"/>
      <c r="ZV167" s="1"/>
      <c r="ZW167" s="1"/>
      <c r="ZX167" s="1"/>
      <c r="ZY167" s="1"/>
      <c r="ZZ167" s="1"/>
      <c r="AAA167" s="1"/>
      <c r="AAB167" s="1"/>
      <c r="AAC167" s="1"/>
      <c r="AAD167" s="1"/>
      <c r="AAE167" s="1"/>
      <c r="AAF167" s="1"/>
      <c r="AAG167" s="1"/>
      <c r="AAH167" s="1"/>
      <c r="AAI167" s="1"/>
      <c r="AAJ167" s="1"/>
      <c r="AAK167" s="1"/>
      <c r="AAL167" s="1"/>
      <c r="AAM167" s="1"/>
      <c r="AAN167" s="1"/>
      <c r="AAO167" s="1"/>
      <c r="AAP167" s="1"/>
      <c r="AAQ167" s="1"/>
      <c r="AAR167" s="1"/>
      <c r="AAS167" s="1"/>
      <c r="AAT167" s="1"/>
      <c r="AAU167" s="1"/>
      <c r="AAV167" s="1"/>
      <c r="AAW167" s="1"/>
      <c r="AAX167" s="1"/>
      <c r="AAY167" s="1"/>
      <c r="AAZ167" s="1"/>
      <c r="ABA167" s="1"/>
      <c r="ABB167" s="1"/>
      <c r="ABC167" s="1"/>
      <c r="ABD167" s="1"/>
      <c r="ABE167" s="1"/>
      <c r="ABF167" s="1"/>
      <c r="ABG167" s="1"/>
      <c r="ABH167" s="1"/>
      <c r="ABI167" s="1"/>
      <c r="ABJ167" s="1"/>
      <c r="ABK167" s="1"/>
      <c r="ABL167" s="1"/>
      <c r="ABM167" s="1"/>
      <c r="ABN167" s="1"/>
      <c r="ABO167" s="1"/>
      <c r="ABP167" s="1"/>
      <c r="ABQ167" s="1"/>
      <c r="ABR167" s="1"/>
      <c r="ABS167" s="1"/>
      <c r="ABT167" s="1"/>
      <c r="ABU167" s="1"/>
      <c r="ABV167" s="1"/>
      <c r="ABW167" s="1"/>
      <c r="ABX167" s="1"/>
      <c r="ABY167" s="1"/>
      <c r="ABZ167" s="1"/>
      <c r="ACA167" s="1"/>
      <c r="ACB167" s="1"/>
      <c r="ACC167" s="1"/>
      <c r="ACD167" s="1"/>
      <c r="ACE167" s="1"/>
      <c r="ACF167" s="1"/>
      <c r="ACG167" s="1"/>
      <c r="ACH167" s="1"/>
      <c r="ACI167" s="1"/>
      <c r="ACJ167" s="1"/>
      <c r="ACK167" s="1"/>
      <c r="ACL167" s="1"/>
      <c r="ACM167" s="1"/>
      <c r="ACN167" s="1"/>
      <c r="ACO167" s="1"/>
      <c r="ACP167" s="1"/>
      <c r="ACQ167" s="1"/>
      <c r="ACR167" s="1"/>
      <c r="ACS167" s="1"/>
      <c r="ACT167" s="1"/>
      <c r="ACU167" s="1"/>
      <c r="ACV167" s="1"/>
      <c r="ACW167" s="1"/>
      <c r="ACX167" s="1"/>
      <c r="ACY167" s="1"/>
      <c r="ACZ167" s="1"/>
      <c r="ADA167" s="1"/>
      <c r="ADB167" s="1"/>
      <c r="ADC167" s="1"/>
      <c r="ADD167" s="1"/>
      <c r="ADE167" s="1"/>
      <c r="ADF167" s="1"/>
      <c r="ADG167" s="1"/>
      <c r="ADH167" s="1"/>
      <c r="ADI167" s="1"/>
      <c r="ADJ167" s="1"/>
      <c r="ADK167" s="1"/>
      <c r="ADL167" s="1"/>
      <c r="ADM167" s="1"/>
      <c r="ADN167" s="1"/>
      <c r="ADO167" s="1"/>
      <c r="ADP167" s="1"/>
      <c r="ADQ167" s="1"/>
      <c r="ADR167" s="1"/>
      <c r="ADS167" s="1"/>
      <c r="ADT167" s="1"/>
      <c r="ADU167" s="1"/>
      <c r="ADV167" s="1"/>
      <c r="ADW167" s="1"/>
      <c r="ADX167" s="1"/>
      <c r="ADY167" s="1"/>
      <c r="ADZ167" s="1"/>
      <c r="AEA167" s="1"/>
      <c r="AEB167" s="1"/>
      <c r="AEC167" s="1"/>
      <c r="AED167" s="1"/>
      <c r="AEE167" s="1"/>
      <c r="AEF167" s="1"/>
      <c r="AEG167" s="1"/>
      <c r="AEH167" s="1"/>
      <c r="AEI167" s="1"/>
      <c r="AEJ167" s="1"/>
      <c r="AEK167" s="1"/>
      <c r="AEL167" s="1"/>
      <c r="AEM167" s="1"/>
      <c r="AEN167" s="1"/>
      <c r="AEO167" s="1"/>
      <c r="AEP167" s="1"/>
      <c r="AEQ167" s="1"/>
      <c r="AER167" s="1"/>
      <c r="AES167" s="1"/>
      <c r="AET167" s="1"/>
      <c r="AEU167" s="1"/>
      <c r="AEV167" s="1"/>
      <c r="AEW167" s="1"/>
      <c r="AEX167" s="1"/>
      <c r="AEY167" s="1"/>
      <c r="AEZ167" s="1"/>
      <c r="AFA167" s="1"/>
      <c r="AFB167" s="1"/>
      <c r="AFC167" s="1"/>
      <c r="AFD167" s="1"/>
      <c r="AFE167" s="1"/>
      <c r="AFF167" s="1"/>
      <c r="AFG167" s="1"/>
      <c r="AFH167" s="1"/>
      <c r="AFI167" s="1"/>
      <c r="AFJ167" s="1"/>
      <c r="AFK167" s="1"/>
      <c r="AFL167" s="1"/>
      <c r="AFM167" s="1"/>
      <c r="AFN167" s="1"/>
      <c r="AFO167" s="1"/>
      <c r="AFP167" s="1"/>
      <c r="AFQ167" s="1"/>
      <c r="AFR167" s="1"/>
      <c r="AFS167" s="1"/>
      <c r="AFT167" s="1"/>
      <c r="AFU167" s="1"/>
      <c r="AFV167" s="1"/>
      <c r="AFW167" s="1"/>
      <c r="AFX167" s="1"/>
      <c r="AFY167" s="1"/>
      <c r="AFZ167" s="1"/>
      <c r="AGA167" s="1"/>
      <c r="AGB167" s="1"/>
      <c r="AGC167" s="1"/>
      <c r="AGD167" s="1"/>
      <c r="AGE167" s="1"/>
      <c r="AGF167" s="1"/>
      <c r="AGG167" s="1"/>
      <c r="AGH167" s="1"/>
      <c r="AGI167" s="1"/>
      <c r="AGJ167" s="1"/>
      <c r="AGK167" s="1"/>
      <c r="AGL167" s="1"/>
      <c r="AGM167" s="1"/>
      <c r="AGN167" s="1"/>
      <c r="AGO167" s="1"/>
      <c r="AGP167" s="1"/>
      <c r="AGQ167" s="1"/>
      <c r="AGR167" s="1"/>
      <c r="AGS167" s="1"/>
      <c r="AGT167" s="1"/>
      <c r="AGU167" s="1"/>
      <c r="AGV167" s="1"/>
      <c r="AGW167" s="1"/>
      <c r="AGX167" s="1"/>
      <c r="AGY167" s="1"/>
      <c r="AGZ167" s="1"/>
      <c r="AHA167" s="1"/>
      <c r="AHB167" s="1"/>
      <c r="AHC167" s="1"/>
      <c r="AHD167" s="1"/>
      <c r="AHE167" s="1"/>
      <c r="AHF167" s="1"/>
      <c r="AHG167" s="1"/>
      <c r="AHH167" s="1"/>
      <c r="AHI167" s="1"/>
      <c r="AHJ167" s="1"/>
      <c r="AHK167" s="1"/>
      <c r="AHL167" s="1"/>
      <c r="AHM167" s="1"/>
      <c r="AHN167" s="1"/>
      <c r="AHO167" s="1"/>
      <c r="AHP167" s="1"/>
      <c r="AHQ167" s="1"/>
      <c r="AHR167" s="1"/>
      <c r="AHS167" s="1"/>
      <c r="AHT167" s="1"/>
      <c r="AHU167" s="1"/>
      <c r="AHV167" s="1"/>
      <c r="AHW167" s="1"/>
      <c r="AHX167" s="1"/>
      <c r="AHY167" s="1"/>
      <c r="AHZ167" s="1"/>
      <c r="AIA167" s="1"/>
      <c r="AIB167" s="1"/>
      <c r="AIC167" s="1"/>
      <c r="AID167" s="1"/>
      <c r="AIE167" s="1"/>
      <c r="AIF167" s="1"/>
      <c r="AIG167" s="1"/>
      <c r="AIH167" s="1"/>
      <c r="AII167" s="1"/>
      <c r="AIJ167" s="1"/>
      <c r="AIK167" s="1"/>
      <c r="AIL167" s="1"/>
      <c r="AIM167" s="1"/>
      <c r="AIN167" s="1"/>
      <c r="AIO167" s="1"/>
      <c r="AIP167" s="1"/>
      <c r="AIQ167" s="1"/>
      <c r="AIR167" s="1"/>
      <c r="AIS167" s="1"/>
      <c r="AIT167" s="1"/>
      <c r="AIU167" s="1"/>
      <c r="AIV167" s="1"/>
      <c r="AIW167" s="1"/>
      <c r="AIX167" s="1"/>
      <c r="AIY167" s="1"/>
      <c r="AIZ167" s="1"/>
      <c r="AJA167" s="1"/>
      <c r="AJB167" s="1"/>
      <c r="AJC167" s="1"/>
      <c r="AJD167" s="1"/>
      <c r="AJE167" s="1"/>
      <c r="AJF167" s="1"/>
      <c r="AJG167" s="1"/>
      <c r="AJH167" s="1"/>
      <c r="AJI167" s="1"/>
      <c r="AJJ167" s="1"/>
      <c r="AJK167" s="1"/>
      <c r="AJL167" s="1"/>
      <c r="AJM167" s="1"/>
      <c r="AJN167" s="1"/>
      <c r="AJO167" s="1"/>
      <c r="AJP167" s="1"/>
      <c r="AJQ167" s="1"/>
      <c r="AJR167" s="1"/>
      <c r="AJS167" s="1"/>
      <c r="AJT167" s="1"/>
      <c r="AJU167" s="1"/>
      <c r="AJV167" s="1"/>
      <c r="AJW167" s="1"/>
      <c r="AJX167" s="1"/>
      <c r="AJY167" s="1"/>
      <c r="AJZ167" s="1"/>
      <c r="AKA167" s="1"/>
      <c r="AKB167" s="1"/>
      <c r="AKC167" s="1"/>
      <c r="AKD167" s="1"/>
      <c r="AKE167" s="1"/>
      <c r="AKF167" s="1"/>
      <c r="AKG167" s="1"/>
      <c r="AKH167" s="1"/>
      <c r="AKI167" s="1"/>
      <c r="AKJ167" s="1"/>
      <c r="AKK167" s="1"/>
      <c r="AKL167" s="1"/>
      <c r="AKM167" s="1"/>
      <c r="AKN167" s="1"/>
      <c r="AKO167" s="1"/>
      <c r="AKP167" s="1"/>
      <c r="AKQ167" s="1"/>
      <c r="AKR167" s="1"/>
      <c r="AKS167" s="1"/>
      <c r="AKT167" s="1"/>
      <c r="AKU167" s="1"/>
      <c r="AKV167" s="1"/>
      <c r="AKW167" s="1"/>
      <c r="AKX167" s="1"/>
      <c r="AKY167" s="1"/>
      <c r="AKZ167" s="1"/>
      <c r="ALA167" s="1"/>
      <c r="ALB167" s="1"/>
      <c r="ALC167" s="1"/>
      <c r="ALD167" s="1"/>
      <c r="ALE167" s="1"/>
      <c r="ALF167" s="1"/>
      <c r="ALG167" s="1"/>
      <c r="ALH167" s="1"/>
      <c r="ALI167" s="1"/>
      <c r="ALJ167" s="1"/>
      <c r="ALK167" s="1"/>
      <c r="ALL167" s="1"/>
      <c r="ALM167" s="1"/>
      <c r="ALN167" s="1"/>
      <c r="ALO167" s="1"/>
      <c r="ALP167" s="1"/>
      <c r="ALQ167" s="1"/>
      <c r="ALR167" s="1"/>
      <c r="ALS167" s="1"/>
      <c r="ALT167" s="1"/>
      <c r="ALU167" s="1"/>
      <c r="ALV167"/>
      <c r="ALW167"/>
      <c r="ALX167"/>
    </row>
    <row r="168" spans="1:1012" ht="18">
      <c r="A168" s="112" t="str">
        <f>DataBase!B164</f>
        <v>Gammarus fossarum</v>
      </c>
      <c r="B168" s="112" t="str">
        <f>DataBase!C164</f>
        <v>Trypsine</v>
      </c>
      <c r="C168" s="112" t="str">
        <f>DataBase!D164</f>
        <v>Continental</v>
      </c>
      <c r="D168" s="112" t="str">
        <f>DataBase!E164</f>
        <v>O. Debourges-Geffard</v>
      </c>
      <c r="E168" s="112" t="str">
        <f>DataBase!F164</f>
        <v>SEBIO</v>
      </c>
      <c r="F168" s="20" t="str">
        <f t="shared" si="6"/>
        <v>Gammarus fossarum Trypsine</v>
      </c>
      <c r="G168" s="20">
        <f>_xlfn.RANK.EQ(H168,$H$9:$H$997,0)+COUNTIF(H$8:H167,H168)</f>
        <v>7</v>
      </c>
      <c r="H168" s="20">
        <f t="shared" si="7"/>
        <v>360</v>
      </c>
      <c r="I168" s="19">
        <f>INDEX(Ponderation!$W:$AA,MATCH(Analyse!I$8,Ponderation!$W:$W,0),MATCH(Analyse!$B$5,Ponderation!$W$2:$AA$2,0))*INDEX(DataBase!$1:$1048576,MATCH(Analyse!$F168,DataBase!$G:$G,0),MATCH(Analyse!I$8,DataBase!$4:$4,0))</f>
        <v>0</v>
      </c>
      <c r="J168" s="19">
        <f>INDEX(Ponderation!$W:$AA,MATCH(Analyse!J$8,Ponderation!$W:$W,0),MATCH(Analyse!$B$5,Ponderation!$W$2:$AA$2,0))*INDEX(DataBase!$1:$1048576,MATCH(Analyse!$F168,DataBase!$G:$G,0),MATCH(Analyse!J$8,DataBase!$4:$4,0))</f>
        <v>0</v>
      </c>
      <c r="K168" s="19">
        <f>INDEX(Ponderation!$W:$AA,MATCH(Analyse!K$8,Ponderation!$W:$W,0),MATCH(Analyse!$B$5,Ponderation!$W$2:$AA$2,0))*INDEX(DataBase!$1:$1048576,MATCH(Analyse!$F168,DataBase!$G:$G,0),MATCH(Analyse!K$8,DataBase!$4:$4,0))</f>
        <v>10</v>
      </c>
      <c r="L168" s="19">
        <f>INDEX(Ponderation!$W:$AA,MATCH(Analyse!L$8,Ponderation!$W:$W,0),MATCH(Analyse!$B$5,Ponderation!$W$2:$AA$2,0))*INDEX(DataBase!$1:$1048576,MATCH(Analyse!$F168,DataBase!$G:$G,0),MATCH(Analyse!L$8,DataBase!$4:$4,0))</f>
        <v>0</v>
      </c>
      <c r="M168" s="19">
        <f>INDEX(Ponderation!$W:$AA,MATCH(Analyse!M$8,Ponderation!$W:$W,0),MATCH(Analyse!$B$5,Ponderation!$W$2:$AA$2,0))*INDEX(DataBase!$1:$1048576,MATCH(Analyse!$F168,DataBase!$G:$G,0),MATCH(Analyse!M$8,DataBase!$4:$4,0))</f>
        <v>20</v>
      </c>
      <c r="N168" s="19">
        <f>INDEX(Ponderation!$W:$AA,MATCH(Analyse!N$8,Ponderation!$W:$W,0),MATCH(Analyse!$B$5,Ponderation!$W$2:$AA$2,0))*INDEX(DataBase!$1:$1048576,MATCH(Analyse!$F168,DataBase!$G:$G,0),MATCH(Analyse!N$8,DataBase!$4:$4,0))</f>
        <v>0</v>
      </c>
      <c r="O168" s="19">
        <f>INDEX(Ponderation!$W:$AA,MATCH(Analyse!O$8,Ponderation!$W:$W,0),MATCH(Analyse!$B$5,Ponderation!$W$2:$AA$2,0))*INDEX(DataBase!$1:$1048576,MATCH(Analyse!$F168,DataBase!$G:$G,0),MATCH(Analyse!O$8,DataBase!$4:$4,0))</f>
        <v>30</v>
      </c>
      <c r="P168" s="19">
        <f>INDEX(Ponderation!$W:$AA,MATCH(Analyse!P$8,Ponderation!$W:$W,0),MATCH(Analyse!$B$5,Ponderation!$W$2:$AA$2,0))*INDEX(DataBase!$1:$1048576,MATCH(Analyse!$F168,DataBase!$G:$G,0),MATCH(Analyse!P$8,DataBase!$4:$4,0))</f>
        <v>0</v>
      </c>
      <c r="Q168" s="19">
        <f>INDEX(Ponderation!$W:$AA,MATCH(Analyse!Q$8,Ponderation!$W:$W,0),MATCH(Analyse!$B$5,Ponderation!$W$2:$AA$2,0))*INDEX(DataBase!$1:$1048576,MATCH(Analyse!$F168,DataBase!$G:$G,0),MATCH(Analyse!Q$8,DataBase!$4:$4,0))</f>
        <v>0</v>
      </c>
      <c r="R168" s="19">
        <f>INDEX(Ponderation!$W:$AA,MATCH(Analyse!R$8,Ponderation!$W:$W,0),MATCH(Analyse!$B$5,Ponderation!$W$2:$AA$2,0))*INDEX(DataBase!$1:$1048576,MATCH(Analyse!$F168,DataBase!$G:$G,0),MATCH(Analyse!R$8,DataBase!$4:$4,0))</f>
        <v>30</v>
      </c>
      <c r="S168" s="19">
        <f>INDEX(Ponderation!$W:$AA,MATCH(Analyse!S$8,Ponderation!$W:$W,0),MATCH(Analyse!$B$5,Ponderation!$W$2:$AA$2,0))*INDEX(DataBase!$1:$1048576,MATCH(Analyse!$F168,DataBase!$G:$G,0),MATCH(Analyse!S$8,DataBase!$4:$4,0))</f>
        <v>0</v>
      </c>
      <c r="T168" s="19">
        <f>INDEX(Ponderation!$W:$AA,MATCH(Analyse!T$8,Ponderation!$W:$W,0),MATCH(Analyse!$B$5,Ponderation!$W$2:$AA$2,0))*INDEX(DataBase!$1:$1048576,MATCH(Analyse!$F168,DataBase!$G:$G,0),MATCH(Analyse!T$8,DataBase!$4:$4,0))</f>
        <v>0</v>
      </c>
      <c r="U168" s="19">
        <f>INDEX(Ponderation!$W:$AA,MATCH(Analyse!U$8,Ponderation!$W:$W,0),MATCH(Analyse!$B$5,Ponderation!$W$2:$AA$2,0))*INDEX(DataBase!$1:$1048576,MATCH(Analyse!$F168,DataBase!$G:$G,0),MATCH(Analyse!U$8,DataBase!$4:$4,0))</f>
        <v>30</v>
      </c>
      <c r="V168" s="19">
        <f>INDEX(Ponderation!$W:$AA,MATCH(Analyse!V$8,Ponderation!$W:$W,0),MATCH(Analyse!$B$5,Ponderation!$W$2:$AA$2,0))*INDEX(DataBase!$1:$1048576,MATCH(Analyse!$F168,DataBase!$G:$G,0),MATCH(Analyse!V$8,DataBase!$4:$4,0))</f>
        <v>0</v>
      </c>
      <c r="W168" s="19">
        <f>INDEX(Ponderation!$W:$AA,MATCH(Analyse!W$8,Ponderation!$W:$W,0),MATCH(Analyse!$B$5,Ponderation!$W$2:$AA$2,0))*INDEX(DataBase!$1:$1048576,MATCH(Analyse!$F168,DataBase!$G:$G,0),MATCH(Analyse!W$8,DataBase!$4:$4,0))</f>
        <v>0</v>
      </c>
      <c r="X168" s="19">
        <f>INDEX(Ponderation!$W:$AA,MATCH(Analyse!X$8,Ponderation!$W:$W,0),MATCH(Analyse!$B$5,Ponderation!$W$2:$AA$2,0))*INDEX(DataBase!$1:$1048576,MATCH(Analyse!$F168,DataBase!$G:$G,0),MATCH(Analyse!X$8,DataBase!$4:$4,0))</f>
        <v>10</v>
      </c>
      <c r="Y168" s="19">
        <f>INDEX(Ponderation!$W:$AA,MATCH(Analyse!Y$8,Ponderation!$W:$W,0),MATCH(Analyse!$B$5,Ponderation!$W$2:$AA$2,0))*INDEX(DataBase!$1:$1048576,MATCH(Analyse!$F168,DataBase!$G:$G,0),MATCH(Analyse!Y$8,DataBase!$4:$4,0))</f>
        <v>10</v>
      </c>
      <c r="Z168" s="19">
        <f>INDEX(Ponderation!$W:$AA,MATCH(Analyse!Z$8,Ponderation!$W:$W,0),MATCH(Analyse!$B$5,Ponderation!$W$2:$AA$2,0))*INDEX(DataBase!$1:$1048576,MATCH(Analyse!$F168,DataBase!$G:$G,0),MATCH(Analyse!Z$8,DataBase!$4:$4,0))</f>
        <v>10</v>
      </c>
      <c r="AA168" s="19">
        <f>INDEX(Ponderation!$W:$AA,MATCH(Analyse!AA$8,Ponderation!$W:$W,0),MATCH(Analyse!$B$5,Ponderation!$W$2:$AA$2,0))*INDEX(DataBase!$1:$1048576,MATCH(Analyse!$F168,DataBase!$G:$G,0),MATCH(Analyse!AA$8,DataBase!$4:$4,0))</f>
        <v>0</v>
      </c>
      <c r="AB168" s="19">
        <f>INDEX(Ponderation!$W:$AA,MATCH(Analyse!AB$8,Ponderation!$W:$W,0),MATCH(Analyse!$B$5,Ponderation!$W$2:$AA$2,0))*INDEX(DataBase!$1:$1048576,MATCH(Analyse!$F168,DataBase!$G:$G,0),MATCH(Analyse!AB$8,DataBase!$4:$4,0))</f>
        <v>0</v>
      </c>
      <c r="AC168" s="19">
        <f>INDEX(Ponderation!$W:$AA,MATCH(Analyse!AC$8,Ponderation!$W:$W,0),MATCH(Analyse!$B$5,Ponderation!$W$2:$AA$2,0))*INDEX(DataBase!$1:$1048576,MATCH(Analyse!$F168,DataBase!$G:$G,0),MATCH(Analyse!AC$8,DataBase!$4:$4,0))</f>
        <v>0</v>
      </c>
      <c r="AD168" s="19">
        <f>INDEX(Ponderation!$W:$AA,MATCH(Analyse!AD$8,Ponderation!$W:$W,0),MATCH(Analyse!$B$5,Ponderation!$W$2:$AA$2,0))*INDEX(DataBase!$1:$1048576,MATCH(Analyse!$F168,DataBase!$G:$G,0),MATCH(Analyse!AD$8,DataBase!$4:$4,0))</f>
        <v>30</v>
      </c>
      <c r="AE168" s="19">
        <f>INDEX(Ponderation!$W:$AA,MATCH(Analyse!AE$8,Ponderation!$W:$W,0),MATCH(Analyse!$B$5,Ponderation!$W$2:$AA$2,0))*INDEX(DataBase!$1:$1048576,MATCH(Analyse!$F168,DataBase!$G:$G,0),MATCH(Analyse!AE$8,DataBase!$4:$4,0))</f>
        <v>30</v>
      </c>
      <c r="AF168" s="19">
        <f>INDEX(Ponderation!$W:$AA,MATCH(Analyse!AF$8,Ponderation!$W:$W,0),MATCH(Analyse!$B$5,Ponderation!$W$2:$AA$2,0))*INDEX(DataBase!$1:$1048576,MATCH(Analyse!$F168,DataBase!$G:$G,0),MATCH(Analyse!AF$8,DataBase!$4:$4,0))</f>
        <v>30</v>
      </c>
      <c r="AG168" s="19">
        <f>INDEX(Ponderation!$W:$AA,MATCH(Analyse!AG$8,Ponderation!$W:$W,0),MATCH(Analyse!$B$5,Ponderation!$W$2:$AA$2,0))*INDEX(DataBase!$1:$1048576,MATCH(Analyse!$F168,DataBase!$G:$G,0),MATCH(Analyse!AG$8,DataBase!$4:$4,0))</f>
        <v>0</v>
      </c>
      <c r="AH168" s="19">
        <f>INDEX(Ponderation!$W:$AA,MATCH(Analyse!AH$8,Ponderation!$W:$W,0),MATCH(Analyse!$B$5,Ponderation!$W$2:$AA$2,0))*INDEX(DataBase!$1:$1048576,MATCH(Analyse!$F168,DataBase!$G:$G,0),MATCH(Analyse!AH$8,DataBase!$4:$4,0))</f>
        <v>30</v>
      </c>
      <c r="AI168" s="19">
        <f>INDEX(Ponderation!$W:$AA,MATCH(Analyse!AI$8,Ponderation!$W:$W,0),MATCH(Analyse!$B$5,Ponderation!$W$2:$AA$2,0))*INDEX(DataBase!$1:$1048576,MATCH(Analyse!$F168,DataBase!$G:$G,0),MATCH(Analyse!AI$8,DataBase!$4:$4,0))</f>
        <v>0</v>
      </c>
      <c r="AJ168" s="19">
        <f>INDEX(Ponderation!$W:$AA,MATCH(Analyse!AJ$8,Ponderation!$W:$W,0),MATCH(Analyse!$B$5,Ponderation!$W$2:$AA$2,0))*INDEX(DataBase!$1:$1048576,MATCH(Analyse!$F168,DataBase!$G:$G,0),MATCH(Analyse!AJ$8,DataBase!$4:$4,0))</f>
        <v>0</v>
      </c>
      <c r="AK168" s="19">
        <f>INDEX(Ponderation!$W:$AA,MATCH(Analyse!AK$8,Ponderation!$W:$W,0),MATCH(Analyse!$B$5,Ponderation!$W$2:$AA$2,0))*INDEX(DataBase!$1:$1048576,MATCH(Analyse!$F168,DataBase!$G:$G,0),MATCH(Analyse!AK$8,DataBase!$4:$4,0))</f>
        <v>30</v>
      </c>
      <c r="AL168" s="19">
        <f>INDEX(Ponderation!$W:$AA,MATCH(Analyse!AL$8,Ponderation!$W:$W,0),MATCH(Analyse!$B$5,Ponderation!$W$2:$AA$2,0))*INDEX(DataBase!$1:$1048576,MATCH(Analyse!$F168,DataBase!$G:$G,0),MATCH(Analyse!AL$8,DataBase!$4:$4,0))</f>
        <v>30</v>
      </c>
      <c r="AM168" s="19">
        <f>INDEX(Ponderation!$W:$AA,MATCH(Analyse!AM$8,Ponderation!$W:$W,0),MATCH(Analyse!$B$5,Ponderation!$W$2:$AA$2,0))*INDEX(DataBase!$1:$1048576,MATCH(Analyse!$F168,DataBase!$G:$G,0),MATCH(Analyse!AM$8,DataBase!$4:$4,0))</f>
        <v>0</v>
      </c>
      <c r="AN168" s="19">
        <f>INDEX(Ponderation!$W:$AA,MATCH(Analyse!AN$8,Ponderation!$W:$W,0),MATCH(Analyse!$B$5,Ponderation!$W$2:$AA$2,0))*INDEX(DataBase!$1:$1048576,MATCH(Analyse!$F168,DataBase!$G:$G,0),MATCH(Analyse!AN$8,DataBase!$4:$4,0))</f>
        <v>0</v>
      </c>
      <c r="AO168" s="19">
        <f>INDEX(Ponderation!$W:$AA,MATCH(Analyse!AO$8,Ponderation!$W:$W,0),MATCH(Analyse!$B$5,Ponderation!$W$2:$AA$2,0))*INDEX(DataBase!$1:$1048576,MATCH(Analyse!$F168,DataBase!$G:$G,0),MATCH(Analyse!AO$8,DataBase!$4:$4,0))</f>
        <v>30</v>
      </c>
      <c r="AP168" s="19">
        <f>INDEX(Ponderation!$W:$AA,MATCH(Analyse!AP$8,Ponderation!$W:$W,0),MATCH(Analyse!$B$5,Ponderation!$W$2:$AA$2,0))*INDEX(DataBase!$1:$1048576,MATCH(Analyse!$F168,DataBase!$G:$G,0),MATCH(Analyse!AP$8,DataBase!$4:$4,0))</f>
        <v>0</v>
      </c>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c r="JW168" s="1"/>
      <c r="JX168" s="1"/>
      <c r="JY168" s="1"/>
      <c r="JZ168" s="1"/>
      <c r="KA168" s="1"/>
      <c r="KB168" s="1"/>
      <c r="KC168" s="1"/>
      <c r="KD168" s="1"/>
      <c r="KE168" s="1"/>
      <c r="KF168" s="1"/>
      <c r="KG168" s="1"/>
      <c r="KH168" s="1"/>
      <c r="KI168" s="1"/>
      <c r="KJ168" s="1"/>
      <c r="KK168" s="1"/>
      <c r="KL168" s="1"/>
      <c r="KM168" s="1"/>
      <c r="KN168" s="1"/>
      <c r="KO168" s="1"/>
      <c r="KP168" s="1"/>
      <c r="KQ168" s="1"/>
      <c r="KR168" s="1"/>
      <c r="KS168" s="1"/>
      <c r="KT168" s="1"/>
      <c r="KU168" s="1"/>
      <c r="KV168" s="1"/>
      <c r="KW168" s="1"/>
      <c r="KX168" s="1"/>
      <c r="KY168" s="1"/>
      <c r="KZ168" s="1"/>
      <c r="LA168" s="1"/>
      <c r="LB168" s="1"/>
      <c r="LC168" s="1"/>
      <c r="LD168" s="1"/>
      <c r="LE168" s="1"/>
      <c r="LF168" s="1"/>
      <c r="LG168" s="1"/>
      <c r="LH168" s="1"/>
      <c r="LI168" s="1"/>
      <c r="LJ168" s="1"/>
      <c r="LK168" s="1"/>
      <c r="LL168" s="1"/>
      <c r="LM168" s="1"/>
      <c r="LN168" s="1"/>
      <c r="LO168" s="1"/>
      <c r="LP168" s="1"/>
      <c r="LQ168" s="1"/>
      <c r="LR168" s="1"/>
      <c r="LS168" s="1"/>
      <c r="LT168" s="1"/>
      <c r="LU168" s="1"/>
      <c r="LV168" s="1"/>
      <c r="LW168" s="1"/>
      <c r="LX168" s="1"/>
      <c r="LY168" s="1"/>
      <c r="LZ168" s="1"/>
      <c r="MA168" s="1"/>
      <c r="MB168" s="1"/>
      <c r="MC168" s="1"/>
      <c r="MD168" s="1"/>
      <c r="ME168" s="1"/>
      <c r="MF168" s="1"/>
      <c r="MG168" s="1"/>
      <c r="MH168" s="1"/>
      <c r="MI168" s="1"/>
      <c r="MJ168" s="1"/>
      <c r="MK168" s="1"/>
      <c r="ML168" s="1"/>
      <c r="MM168" s="1"/>
      <c r="MN168" s="1"/>
      <c r="MO168" s="1"/>
      <c r="MP168" s="1"/>
      <c r="MQ168" s="1"/>
      <c r="MR168" s="1"/>
      <c r="MS168" s="1"/>
      <c r="MT168" s="1"/>
      <c r="MU168" s="1"/>
      <c r="MV168" s="1"/>
      <c r="MW168" s="1"/>
      <c r="MX168" s="1"/>
      <c r="MY168" s="1"/>
      <c r="MZ168" s="1"/>
      <c r="NA168" s="1"/>
      <c r="NB168" s="1"/>
      <c r="NC168" s="1"/>
      <c r="ND168" s="1"/>
      <c r="NE168" s="1"/>
      <c r="NF168" s="1"/>
      <c r="NG168" s="1"/>
      <c r="NH168" s="1"/>
      <c r="NI168" s="1"/>
      <c r="NJ168" s="1"/>
      <c r="NK168" s="1"/>
      <c r="NL168" s="1"/>
      <c r="NM168" s="1"/>
      <c r="NN168" s="1"/>
      <c r="NO168" s="1"/>
      <c r="NP168" s="1"/>
      <c r="NQ168" s="1"/>
      <c r="NR168" s="1"/>
      <c r="NS168" s="1"/>
      <c r="NT168" s="1"/>
      <c r="NU168" s="1"/>
      <c r="NV168" s="1"/>
      <c r="NW168" s="1"/>
      <c r="NX168" s="1"/>
      <c r="NY168" s="1"/>
      <c r="NZ168" s="1"/>
      <c r="OA168" s="1"/>
      <c r="OB168" s="1"/>
      <c r="OC168" s="1"/>
      <c r="OD168" s="1"/>
      <c r="OE168" s="1"/>
      <c r="OF168" s="1"/>
      <c r="OG168" s="1"/>
      <c r="OH168" s="1"/>
      <c r="OI168" s="1"/>
      <c r="OJ168" s="1"/>
      <c r="OK168" s="1"/>
      <c r="OL168" s="1"/>
      <c r="OM168" s="1"/>
      <c r="ON168" s="1"/>
      <c r="OO168" s="1"/>
      <c r="OP168" s="1"/>
      <c r="OQ168" s="1"/>
      <c r="OR168" s="1"/>
      <c r="OS168" s="1"/>
      <c r="OT168" s="1"/>
      <c r="OU168" s="1"/>
      <c r="OV168" s="1"/>
      <c r="OW168" s="1"/>
      <c r="OX168" s="1"/>
      <c r="OY168" s="1"/>
      <c r="OZ168" s="1"/>
      <c r="PA168" s="1"/>
      <c r="PB168" s="1"/>
      <c r="PC168" s="1"/>
      <c r="PD168" s="1"/>
      <c r="PE168" s="1"/>
      <c r="PF168" s="1"/>
      <c r="PG168" s="1"/>
      <c r="PH168" s="1"/>
      <c r="PI168" s="1"/>
      <c r="PJ168" s="1"/>
      <c r="PK168" s="1"/>
      <c r="PL168" s="1"/>
      <c r="PM168" s="1"/>
      <c r="PN168" s="1"/>
      <c r="PO168" s="1"/>
      <c r="PP168" s="1"/>
      <c r="PQ168" s="1"/>
      <c r="PR168" s="1"/>
      <c r="PS168" s="1"/>
      <c r="PT168" s="1"/>
      <c r="PU168" s="1"/>
      <c r="PV168" s="1"/>
      <c r="PW168" s="1"/>
      <c r="PX168" s="1"/>
      <c r="PY168" s="1"/>
      <c r="PZ168" s="1"/>
      <c r="QA168" s="1"/>
      <c r="QB168" s="1"/>
      <c r="QC168" s="1"/>
      <c r="QD168" s="1"/>
      <c r="QE168" s="1"/>
      <c r="QF168" s="1"/>
      <c r="QG168" s="1"/>
      <c r="QH168" s="1"/>
      <c r="QI168" s="1"/>
      <c r="QJ168" s="1"/>
      <c r="QK168" s="1"/>
      <c r="QL168" s="1"/>
      <c r="QM168" s="1"/>
      <c r="QN168" s="1"/>
      <c r="QO168" s="1"/>
      <c r="QP168" s="1"/>
      <c r="QQ168" s="1"/>
      <c r="QR168" s="1"/>
      <c r="QS168" s="1"/>
      <c r="QT168" s="1"/>
      <c r="QU168" s="1"/>
      <c r="QV168" s="1"/>
      <c r="QW168" s="1"/>
      <c r="QX168" s="1"/>
      <c r="QY168" s="1"/>
      <c r="QZ168" s="1"/>
      <c r="RA168" s="1"/>
      <c r="RB168" s="1"/>
      <c r="RC168" s="1"/>
      <c r="RD168" s="1"/>
      <c r="RE168" s="1"/>
      <c r="RF168" s="1"/>
      <c r="RG168" s="1"/>
      <c r="RH168" s="1"/>
      <c r="RI168" s="1"/>
      <c r="RJ168" s="1"/>
      <c r="RK168" s="1"/>
      <c r="RL168" s="1"/>
      <c r="RM168" s="1"/>
      <c r="RN168" s="1"/>
      <c r="RO168" s="1"/>
      <c r="RP168" s="1"/>
      <c r="RQ168" s="1"/>
      <c r="RR168" s="1"/>
      <c r="RS168" s="1"/>
      <c r="RT168" s="1"/>
      <c r="RU168" s="1"/>
      <c r="RV168" s="1"/>
      <c r="RW168" s="1"/>
      <c r="RX168" s="1"/>
      <c r="RY168" s="1"/>
      <c r="RZ168" s="1"/>
      <c r="SA168" s="1"/>
      <c r="SB168" s="1"/>
      <c r="SC168" s="1"/>
      <c r="SD168" s="1"/>
      <c r="SE168" s="1"/>
      <c r="SF168" s="1"/>
      <c r="SG168" s="1"/>
      <c r="SH168" s="1"/>
      <c r="SI168" s="1"/>
      <c r="SJ168" s="1"/>
      <c r="SK168" s="1"/>
      <c r="SL168" s="1"/>
      <c r="SM168" s="1"/>
      <c r="SN168" s="1"/>
      <c r="SO168" s="1"/>
      <c r="SP168" s="1"/>
      <c r="SQ168" s="1"/>
      <c r="SR168" s="1"/>
      <c r="SS168" s="1"/>
      <c r="ST168" s="1"/>
      <c r="SU168" s="1"/>
      <c r="SV168" s="1"/>
      <c r="SW168" s="1"/>
      <c r="SX168" s="1"/>
      <c r="SY168" s="1"/>
      <c r="SZ168" s="1"/>
      <c r="TA168" s="1"/>
      <c r="TB168" s="1"/>
      <c r="TC168" s="1"/>
      <c r="TD168" s="1"/>
      <c r="TE168" s="1"/>
      <c r="TF168" s="1"/>
      <c r="TG168" s="1"/>
      <c r="TH168" s="1"/>
      <c r="TI168" s="1"/>
      <c r="TJ168" s="1"/>
      <c r="TK168" s="1"/>
      <c r="TL168" s="1"/>
      <c r="TM168" s="1"/>
      <c r="TN168" s="1"/>
      <c r="TO168" s="1"/>
      <c r="TP168" s="1"/>
      <c r="TQ168" s="1"/>
      <c r="TR168" s="1"/>
      <c r="TS168" s="1"/>
      <c r="TT168" s="1"/>
      <c r="TU168" s="1"/>
      <c r="TV168" s="1"/>
      <c r="TW168" s="1"/>
      <c r="TX168" s="1"/>
      <c r="TY168" s="1"/>
      <c r="TZ168" s="1"/>
      <c r="UA168" s="1"/>
      <c r="UB168" s="1"/>
      <c r="UC168" s="1"/>
      <c r="UD168" s="1"/>
      <c r="UE168" s="1"/>
      <c r="UF168" s="1"/>
      <c r="UG168" s="1"/>
      <c r="UH168" s="1"/>
      <c r="UI168" s="1"/>
      <c r="UJ168" s="1"/>
      <c r="UK168" s="1"/>
      <c r="UL168" s="1"/>
      <c r="UM168" s="1"/>
      <c r="UN168" s="1"/>
      <c r="UO168" s="1"/>
      <c r="UP168" s="1"/>
      <c r="UQ168" s="1"/>
      <c r="UR168" s="1"/>
      <c r="US168" s="1"/>
      <c r="UT168" s="1"/>
      <c r="UU168" s="1"/>
      <c r="UV168" s="1"/>
      <c r="UW168" s="1"/>
      <c r="UX168" s="1"/>
      <c r="UY168" s="1"/>
      <c r="UZ168" s="1"/>
      <c r="VA168" s="1"/>
      <c r="VB168" s="1"/>
      <c r="VC168" s="1"/>
      <c r="VD168" s="1"/>
      <c r="VE168" s="1"/>
      <c r="VF168" s="1"/>
      <c r="VG168" s="1"/>
      <c r="VH168" s="1"/>
      <c r="VI168" s="1"/>
      <c r="VJ168" s="1"/>
      <c r="VK168" s="1"/>
      <c r="VL168" s="1"/>
      <c r="VM168" s="1"/>
      <c r="VN168" s="1"/>
      <c r="VO168" s="1"/>
      <c r="VP168" s="1"/>
      <c r="VQ168" s="1"/>
      <c r="VR168" s="1"/>
      <c r="VS168" s="1"/>
      <c r="VT168" s="1"/>
      <c r="VU168" s="1"/>
      <c r="VV168" s="1"/>
      <c r="VW168" s="1"/>
      <c r="VX168" s="1"/>
      <c r="VY168" s="1"/>
      <c r="VZ168" s="1"/>
      <c r="WA168" s="1"/>
      <c r="WB168" s="1"/>
      <c r="WC168" s="1"/>
      <c r="WD168" s="1"/>
      <c r="WE168" s="1"/>
      <c r="WF168" s="1"/>
      <c r="WG168" s="1"/>
      <c r="WH168" s="1"/>
      <c r="WI168" s="1"/>
      <c r="WJ168" s="1"/>
      <c r="WK168" s="1"/>
      <c r="WL168" s="1"/>
      <c r="WM168" s="1"/>
      <c r="WN168" s="1"/>
      <c r="WO168" s="1"/>
      <c r="WP168" s="1"/>
      <c r="WQ168" s="1"/>
      <c r="WR168" s="1"/>
      <c r="WS168" s="1"/>
      <c r="WT168" s="1"/>
      <c r="WU168" s="1"/>
      <c r="WV168" s="1"/>
      <c r="WW168" s="1"/>
      <c r="WX168" s="1"/>
      <c r="WY168" s="1"/>
      <c r="WZ168" s="1"/>
      <c r="XA168" s="1"/>
      <c r="XB168" s="1"/>
      <c r="XC168" s="1"/>
      <c r="XD168" s="1"/>
      <c r="XE168" s="1"/>
      <c r="XF168" s="1"/>
      <c r="XG168" s="1"/>
      <c r="XH168" s="1"/>
      <c r="XI168" s="1"/>
      <c r="XJ168" s="1"/>
      <c r="XK168" s="1"/>
      <c r="XL168" s="1"/>
      <c r="XM168" s="1"/>
      <c r="XN168" s="1"/>
      <c r="XO168" s="1"/>
      <c r="XP168" s="1"/>
      <c r="XQ168" s="1"/>
      <c r="XR168" s="1"/>
      <c r="XS168" s="1"/>
      <c r="XT168" s="1"/>
      <c r="XU168" s="1"/>
      <c r="XV168" s="1"/>
      <c r="XW168" s="1"/>
      <c r="XX168" s="1"/>
      <c r="XY168" s="1"/>
      <c r="XZ168" s="1"/>
      <c r="YA168" s="1"/>
      <c r="YB168" s="1"/>
      <c r="YC168" s="1"/>
      <c r="YD168" s="1"/>
      <c r="YE168" s="1"/>
      <c r="YF168" s="1"/>
      <c r="YG168" s="1"/>
      <c r="YH168" s="1"/>
      <c r="YI168" s="1"/>
      <c r="YJ168" s="1"/>
      <c r="YK168" s="1"/>
      <c r="YL168" s="1"/>
      <c r="YM168" s="1"/>
      <c r="YN168" s="1"/>
      <c r="YO168" s="1"/>
      <c r="YP168" s="1"/>
      <c r="YQ168" s="1"/>
      <c r="YR168" s="1"/>
      <c r="YS168" s="1"/>
      <c r="YT168" s="1"/>
      <c r="YU168" s="1"/>
      <c r="YV168" s="1"/>
      <c r="YW168" s="1"/>
      <c r="YX168" s="1"/>
      <c r="YY168" s="1"/>
      <c r="YZ168" s="1"/>
      <c r="ZA168" s="1"/>
      <c r="ZB168" s="1"/>
      <c r="ZC168" s="1"/>
      <c r="ZD168" s="1"/>
      <c r="ZE168" s="1"/>
      <c r="ZF168" s="1"/>
      <c r="ZG168" s="1"/>
      <c r="ZH168" s="1"/>
      <c r="ZI168" s="1"/>
      <c r="ZJ168" s="1"/>
      <c r="ZK168" s="1"/>
      <c r="ZL168" s="1"/>
      <c r="ZM168" s="1"/>
      <c r="ZN168" s="1"/>
      <c r="ZO168" s="1"/>
      <c r="ZP168" s="1"/>
      <c r="ZQ168" s="1"/>
      <c r="ZR168" s="1"/>
      <c r="ZS168" s="1"/>
      <c r="ZT168" s="1"/>
      <c r="ZU168" s="1"/>
      <c r="ZV168" s="1"/>
      <c r="ZW168" s="1"/>
      <c r="ZX168" s="1"/>
      <c r="ZY168" s="1"/>
      <c r="ZZ168" s="1"/>
      <c r="AAA168" s="1"/>
      <c r="AAB168" s="1"/>
      <c r="AAC168" s="1"/>
      <c r="AAD168" s="1"/>
      <c r="AAE168" s="1"/>
      <c r="AAF168" s="1"/>
      <c r="AAG168" s="1"/>
      <c r="AAH168" s="1"/>
      <c r="AAI168" s="1"/>
      <c r="AAJ168" s="1"/>
      <c r="AAK168" s="1"/>
      <c r="AAL168" s="1"/>
      <c r="AAM168" s="1"/>
      <c r="AAN168" s="1"/>
      <c r="AAO168" s="1"/>
      <c r="AAP168" s="1"/>
      <c r="AAQ168" s="1"/>
      <c r="AAR168" s="1"/>
      <c r="AAS168" s="1"/>
      <c r="AAT168" s="1"/>
      <c r="AAU168" s="1"/>
      <c r="AAV168" s="1"/>
      <c r="AAW168" s="1"/>
      <c r="AAX168" s="1"/>
      <c r="AAY168" s="1"/>
      <c r="AAZ168" s="1"/>
      <c r="ABA168" s="1"/>
      <c r="ABB168" s="1"/>
      <c r="ABC168" s="1"/>
      <c r="ABD168" s="1"/>
      <c r="ABE168" s="1"/>
      <c r="ABF168" s="1"/>
      <c r="ABG168" s="1"/>
      <c r="ABH168" s="1"/>
      <c r="ABI168" s="1"/>
      <c r="ABJ168" s="1"/>
      <c r="ABK168" s="1"/>
      <c r="ABL168" s="1"/>
      <c r="ABM168" s="1"/>
      <c r="ABN168" s="1"/>
      <c r="ABO168" s="1"/>
      <c r="ABP168" s="1"/>
      <c r="ABQ168" s="1"/>
      <c r="ABR168" s="1"/>
      <c r="ABS168" s="1"/>
      <c r="ABT168" s="1"/>
      <c r="ABU168" s="1"/>
      <c r="ABV168" s="1"/>
      <c r="ABW168" s="1"/>
      <c r="ABX168" s="1"/>
      <c r="ABY168" s="1"/>
      <c r="ABZ168" s="1"/>
      <c r="ACA168" s="1"/>
      <c r="ACB168" s="1"/>
      <c r="ACC168" s="1"/>
      <c r="ACD168" s="1"/>
      <c r="ACE168" s="1"/>
      <c r="ACF168" s="1"/>
      <c r="ACG168" s="1"/>
      <c r="ACH168" s="1"/>
      <c r="ACI168" s="1"/>
      <c r="ACJ168" s="1"/>
      <c r="ACK168" s="1"/>
      <c r="ACL168" s="1"/>
      <c r="ACM168" s="1"/>
      <c r="ACN168" s="1"/>
      <c r="ACO168" s="1"/>
      <c r="ACP168" s="1"/>
      <c r="ACQ168" s="1"/>
      <c r="ACR168" s="1"/>
      <c r="ACS168" s="1"/>
      <c r="ACT168" s="1"/>
      <c r="ACU168" s="1"/>
      <c r="ACV168" s="1"/>
      <c r="ACW168" s="1"/>
      <c r="ACX168" s="1"/>
      <c r="ACY168" s="1"/>
      <c r="ACZ168" s="1"/>
      <c r="ADA168" s="1"/>
      <c r="ADB168" s="1"/>
      <c r="ADC168" s="1"/>
      <c r="ADD168" s="1"/>
      <c r="ADE168" s="1"/>
      <c r="ADF168" s="1"/>
      <c r="ADG168" s="1"/>
      <c r="ADH168" s="1"/>
      <c r="ADI168" s="1"/>
      <c r="ADJ168" s="1"/>
      <c r="ADK168" s="1"/>
      <c r="ADL168" s="1"/>
      <c r="ADM168" s="1"/>
      <c r="ADN168" s="1"/>
      <c r="ADO168" s="1"/>
      <c r="ADP168" s="1"/>
      <c r="ADQ168" s="1"/>
      <c r="ADR168" s="1"/>
      <c r="ADS168" s="1"/>
      <c r="ADT168" s="1"/>
      <c r="ADU168" s="1"/>
      <c r="ADV168" s="1"/>
      <c r="ADW168" s="1"/>
      <c r="ADX168" s="1"/>
      <c r="ADY168" s="1"/>
      <c r="ADZ168" s="1"/>
      <c r="AEA168" s="1"/>
      <c r="AEB168" s="1"/>
      <c r="AEC168" s="1"/>
      <c r="AED168" s="1"/>
      <c r="AEE168" s="1"/>
      <c r="AEF168" s="1"/>
      <c r="AEG168" s="1"/>
      <c r="AEH168" s="1"/>
      <c r="AEI168" s="1"/>
      <c r="AEJ168" s="1"/>
      <c r="AEK168" s="1"/>
      <c r="AEL168" s="1"/>
      <c r="AEM168" s="1"/>
      <c r="AEN168" s="1"/>
      <c r="AEO168" s="1"/>
      <c r="AEP168" s="1"/>
      <c r="AEQ168" s="1"/>
      <c r="AER168" s="1"/>
      <c r="AES168" s="1"/>
      <c r="AET168" s="1"/>
      <c r="AEU168" s="1"/>
      <c r="AEV168" s="1"/>
      <c r="AEW168" s="1"/>
      <c r="AEX168" s="1"/>
      <c r="AEY168" s="1"/>
      <c r="AEZ168" s="1"/>
      <c r="AFA168" s="1"/>
      <c r="AFB168" s="1"/>
      <c r="AFC168" s="1"/>
      <c r="AFD168" s="1"/>
      <c r="AFE168" s="1"/>
      <c r="AFF168" s="1"/>
      <c r="AFG168" s="1"/>
      <c r="AFH168" s="1"/>
      <c r="AFI168" s="1"/>
      <c r="AFJ168" s="1"/>
      <c r="AFK168" s="1"/>
      <c r="AFL168" s="1"/>
      <c r="AFM168" s="1"/>
      <c r="AFN168" s="1"/>
      <c r="AFO168" s="1"/>
      <c r="AFP168" s="1"/>
      <c r="AFQ168" s="1"/>
      <c r="AFR168" s="1"/>
      <c r="AFS168" s="1"/>
      <c r="AFT168" s="1"/>
      <c r="AFU168" s="1"/>
      <c r="AFV168" s="1"/>
      <c r="AFW168" s="1"/>
      <c r="AFX168" s="1"/>
      <c r="AFY168" s="1"/>
      <c r="AFZ168" s="1"/>
      <c r="AGA168" s="1"/>
      <c r="AGB168" s="1"/>
      <c r="AGC168" s="1"/>
      <c r="AGD168" s="1"/>
      <c r="AGE168" s="1"/>
      <c r="AGF168" s="1"/>
      <c r="AGG168" s="1"/>
      <c r="AGH168" s="1"/>
      <c r="AGI168" s="1"/>
      <c r="AGJ168" s="1"/>
      <c r="AGK168" s="1"/>
      <c r="AGL168" s="1"/>
      <c r="AGM168" s="1"/>
      <c r="AGN168" s="1"/>
      <c r="AGO168" s="1"/>
      <c r="AGP168" s="1"/>
      <c r="AGQ168" s="1"/>
      <c r="AGR168" s="1"/>
      <c r="AGS168" s="1"/>
      <c r="AGT168" s="1"/>
      <c r="AGU168" s="1"/>
      <c r="AGV168" s="1"/>
      <c r="AGW168" s="1"/>
      <c r="AGX168" s="1"/>
      <c r="AGY168" s="1"/>
      <c r="AGZ168" s="1"/>
      <c r="AHA168" s="1"/>
      <c r="AHB168" s="1"/>
      <c r="AHC168" s="1"/>
      <c r="AHD168" s="1"/>
      <c r="AHE168" s="1"/>
      <c r="AHF168" s="1"/>
      <c r="AHG168" s="1"/>
      <c r="AHH168" s="1"/>
      <c r="AHI168" s="1"/>
      <c r="AHJ168" s="1"/>
      <c r="AHK168" s="1"/>
      <c r="AHL168" s="1"/>
      <c r="AHM168" s="1"/>
      <c r="AHN168" s="1"/>
      <c r="AHO168" s="1"/>
      <c r="AHP168" s="1"/>
      <c r="AHQ168" s="1"/>
      <c r="AHR168" s="1"/>
      <c r="AHS168" s="1"/>
      <c r="AHT168" s="1"/>
      <c r="AHU168" s="1"/>
      <c r="AHV168" s="1"/>
      <c r="AHW168" s="1"/>
      <c r="AHX168" s="1"/>
      <c r="AHY168" s="1"/>
      <c r="AHZ168" s="1"/>
      <c r="AIA168" s="1"/>
      <c r="AIB168" s="1"/>
      <c r="AIC168" s="1"/>
      <c r="AID168" s="1"/>
      <c r="AIE168" s="1"/>
      <c r="AIF168" s="1"/>
      <c r="AIG168" s="1"/>
      <c r="AIH168" s="1"/>
      <c r="AII168" s="1"/>
      <c r="AIJ168" s="1"/>
      <c r="AIK168" s="1"/>
      <c r="AIL168" s="1"/>
      <c r="AIM168" s="1"/>
      <c r="AIN168" s="1"/>
      <c r="AIO168" s="1"/>
      <c r="AIP168" s="1"/>
      <c r="AIQ168" s="1"/>
      <c r="AIR168" s="1"/>
      <c r="AIS168" s="1"/>
      <c r="AIT168" s="1"/>
      <c r="AIU168" s="1"/>
      <c r="AIV168" s="1"/>
      <c r="AIW168" s="1"/>
      <c r="AIX168" s="1"/>
      <c r="AIY168" s="1"/>
      <c r="AIZ168" s="1"/>
      <c r="AJA168" s="1"/>
      <c r="AJB168" s="1"/>
      <c r="AJC168" s="1"/>
      <c r="AJD168" s="1"/>
      <c r="AJE168" s="1"/>
      <c r="AJF168" s="1"/>
      <c r="AJG168" s="1"/>
      <c r="AJH168" s="1"/>
      <c r="AJI168" s="1"/>
      <c r="AJJ168" s="1"/>
      <c r="AJK168" s="1"/>
      <c r="AJL168" s="1"/>
      <c r="AJM168" s="1"/>
      <c r="AJN168" s="1"/>
      <c r="AJO168" s="1"/>
      <c r="AJP168" s="1"/>
      <c r="AJQ168" s="1"/>
      <c r="AJR168" s="1"/>
      <c r="AJS168" s="1"/>
      <c r="AJT168" s="1"/>
      <c r="AJU168" s="1"/>
      <c r="AJV168" s="1"/>
      <c r="AJW168" s="1"/>
      <c r="AJX168" s="1"/>
      <c r="AJY168" s="1"/>
      <c r="AJZ168" s="1"/>
      <c r="AKA168" s="1"/>
      <c r="AKB168" s="1"/>
      <c r="AKC168" s="1"/>
      <c r="AKD168" s="1"/>
      <c r="AKE168" s="1"/>
      <c r="AKF168" s="1"/>
      <c r="AKG168" s="1"/>
      <c r="AKH168" s="1"/>
      <c r="AKI168" s="1"/>
      <c r="AKJ168" s="1"/>
      <c r="AKK168" s="1"/>
      <c r="AKL168" s="1"/>
      <c r="AKM168" s="1"/>
      <c r="AKN168" s="1"/>
      <c r="AKO168" s="1"/>
      <c r="AKP168" s="1"/>
      <c r="AKQ168" s="1"/>
      <c r="AKR168" s="1"/>
      <c r="AKS168" s="1"/>
      <c r="AKT168" s="1"/>
      <c r="AKU168" s="1"/>
      <c r="AKV168" s="1"/>
      <c r="AKW168" s="1"/>
      <c r="AKX168" s="1"/>
      <c r="AKY168" s="1"/>
      <c r="AKZ168" s="1"/>
      <c r="ALA168" s="1"/>
      <c r="ALB168" s="1"/>
      <c r="ALC168" s="1"/>
      <c r="ALD168" s="1"/>
      <c r="ALE168" s="1"/>
      <c r="ALF168" s="1"/>
      <c r="ALG168" s="1"/>
      <c r="ALH168" s="1"/>
      <c r="ALI168" s="1"/>
      <c r="ALJ168" s="1"/>
      <c r="ALK168" s="1"/>
      <c r="ALL168" s="1"/>
      <c r="ALM168" s="1"/>
      <c r="ALN168" s="1"/>
      <c r="ALO168" s="1"/>
      <c r="ALP168" s="1"/>
      <c r="ALQ168" s="1"/>
      <c r="ALR168" s="1"/>
      <c r="ALS168" s="1"/>
      <c r="ALT168" s="1"/>
      <c r="ALU168" s="1"/>
      <c r="ALV168"/>
      <c r="ALW168"/>
      <c r="ALX168"/>
    </row>
    <row r="169" spans="1:1012" ht="18">
      <c r="A169" s="112" t="str">
        <f>DataBase!B165</f>
        <v>Gammarus fossarum</v>
      </c>
      <c r="B169" s="112" t="str">
        <f>DataBase!C165</f>
        <v>Amylase</v>
      </c>
      <c r="C169" s="112" t="str">
        <f>DataBase!D165</f>
        <v>Continental</v>
      </c>
      <c r="D169" s="112" t="str">
        <f>DataBase!E165</f>
        <v>O. Debourges-Geffard</v>
      </c>
      <c r="E169" s="112" t="str">
        <f>DataBase!F165</f>
        <v>SEBIO</v>
      </c>
      <c r="F169" s="20" t="str">
        <f t="shared" si="6"/>
        <v>Gammarus fossarum Amylase</v>
      </c>
      <c r="G169" s="20">
        <f>_xlfn.RANK.EQ(H169,$H$9:$H$997,0)+COUNTIF(H$8:H168,H169)</f>
        <v>8</v>
      </c>
      <c r="H169" s="20">
        <f t="shared" si="7"/>
        <v>360</v>
      </c>
      <c r="I169" s="19">
        <f>INDEX(Ponderation!$W:$AA,MATCH(Analyse!I$8,Ponderation!$W:$W,0),MATCH(Analyse!$B$5,Ponderation!$W$2:$AA$2,0))*INDEX(DataBase!$1:$1048576,MATCH(Analyse!$F169,DataBase!$G:$G,0),MATCH(Analyse!I$8,DataBase!$4:$4,0))</f>
        <v>0</v>
      </c>
      <c r="J169" s="19">
        <f>INDEX(Ponderation!$W:$AA,MATCH(Analyse!J$8,Ponderation!$W:$W,0),MATCH(Analyse!$B$5,Ponderation!$W$2:$AA$2,0))*INDEX(DataBase!$1:$1048576,MATCH(Analyse!$F169,DataBase!$G:$G,0),MATCH(Analyse!J$8,DataBase!$4:$4,0))</f>
        <v>0</v>
      </c>
      <c r="K169" s="19">
        <f>INDEX(Ponderation!$W:$AA,MATCH(Analyse!K$8,Ponderation!$W:$W,0),MATCH(Analyse!$B$5,Ponderation!$W$2:$AA$2,0))*INDEX(DataBase!$1:$1048576,MATCH(Analyse!$F169,DataBase!$G:$G,0),MATCH(Analyse!K$8,DataBase!$4:$4,0))</f>
        <v>10</v>
      </c>
      <c r="L169" s="19">
        <f>INDEX(Ponderation!$W:$AA,MATCH(Analyse!L$8,Ponderation!$W:$W,0),MATCH(Analyse!$B$5,Ponderation!$W$2:$AA$2,0))*INDEX(DataBase!$1:$1048576,MATCH(Analyse!$F169,DataBase!$G:$G,0),MATCH(Analyse!L$8,DataBase!$4:$4,0))</f>
        <v>0</v>
      </c>
      <c r="M169" s="19">
        <f>INDEX(Ponderation!$W:$AA,MATCH(Analyse!M$8,Ponderation!$W:$W,0),MATCH(Analyse!$B$5,Ponderation!$W$2:$AA$2,0))*INDEX(DataBase!$1:$1048576,MATCH(Analyse!$F169,DataBase!$G:$G,0),MATCH(Analyse!M$8,DataBase!$4:$4,0))</f>
        <v>20</v>
      </c>
      <c r="N169" s="19">
        <f>INDEX(Ponderation!$W:$AA,MATCH(Analyse!N$8,Ponderation!$W:$W,0),MATCH(Analyse!$B$5,Ponderation!$W$2:$AA$2,0))*INDEX(DataBase!$1:$1048576,MATCH(Analyse!$F169,DataBase!$G:$G,0),MATCH(Analyse!N$8,DataBase!$4:$4,0))</f>
        <v>0</v>
      </c>
      <c r="O169" s="19">
        <f>INDEX(Ponderation!$W:$AA,MATCH(Analyse!O$8,Ponderation!$W:$W,0),MATCH(Analyse!$B$5,Ponderation!$W$2:$AA$2,0))*INDEX(DataBase!$1:$1048576,MATCH(Analyse!$F169,DataBase!$G:$G,0),MATCH(Analyse!O$8,DataBase!$4:$4,0))</f>
        <v>30</v>
      </c>
      <c r="P169" s="19">
        <f>INDEX(Ponderation!$W:$AA,MATCH(Analyse!P$8,Ponderation!$W:$W,0),MATCH(Analyse!$B$5,Ponderation!$W$2:$AA$2,0))*INDEX(DataBase!$1:$1048576,MATCH(Analyse!$F169,DataBase!$G:$G,0),MATCH(Analyse!P$8,DataBase!$4:$4,0))</f>
        <v>0</v>
      </c>
      <c r="Q169" s="19">
        <f>INDEX(Ponderation!$W:$AA,MATCH(Analyse!Q$8,Ponderation!$W:$W,0),MATCH(Analyse!$B$5,Ponderation!$W$2:$AA$2,0))*INDEX(DataBase!$1:$1048576,MATCH(Analyse!$F169,DataBase!$G:$G,0),MATCH(Analyse!Q$8,DataBase!$4:$4,0))</f>
        <v>0</v>
      </c>
      <c r="R169" s="19">
        <f>INDEX(Ponderation!$W:$AA,MATCH(Analyse!R$8,Ponderation!$W:$W,0),MATCH(Analyse!$B$5,Ponderation!$W$2:$AA$2,0))*INDEX(DataBase!$1:$1048576,MATCH(Analyse!$F169,DataBase!$G:$G,0),MATCH(Analyse!R$8,DataBase!$4:$4,0))</f>
        <v>30</v>
      </c>
      <c r="S169" s="19">
        <f>INDEX(Ponderation!$W:$AA,MATCH(Analyse!S$8,Ponderation!$W:$W,0),MATCH(Analyse!$B$5,Ponderation!$W$2:$AA$2,0))*INDEX(DataBase!$1:$1048576,MATCH(Analyse!$F169,DataBase!$G:$G,0),MATCH(Analyse!S$8,DataBase!$4:$4,0))</f>
        <v>0</v>
      </c>
      <c r="T169" s="19">
        <f>INDEX(Ponderation!$W:$AA,MATCH(Analyse!T$8,Ponderation!$W:$W,0),MATCH(Analyse!$B$5,Ponderation!$W$2:$AA$2,0))*INDEX(DataBase!$1:$1048576,MATCH(Analyse!$F169,DataBase!$G:$G,0),MATCH(Analyse!T$8,DataBase!$4:$4,0))</f>
        <v>0</v>
      </c>
      <c r="U169" s="19">
        <f>INDEX(Ponderation!$W:$AA,MATCH(Analyse!U$8,Ponderation!$W:$W,0),MATCH(Analyse!$B$5,Ponderation!$W$2:$AA$2,0))*INDEX(DataBase!$1:$1048576,MATCH(Analyse!$F169,DataBase!$G:$G,0),MATCH(Analyse!U$8,DataBase!$4:$4,0))</f>
        <v>30</v>
      </c>
      <c r="V169" s="19">
        <f>INDEX(Ponderation!$W:$AA,MATCH(Analyse!V$8,Ponderation!$W:$W,0),MATCH(Analyse!$B$5,Ponderation!$W$2:$AA$2,0))*INDEX(DataBase!$1:$1048576,MATCH(Analyse!$F169,DataBase!$G:$G,0),MATCH(Analyse!V$8,DataBase!$4:$4,0))</f>
        <v>0</v>
      </c>
      <c r="W169" s="19">
        <f>INDEX(Ponderation!$W:$AA,MATCH(Analyse!W$8,Ponderation!$W:$W,0),MATCH(Analyse!$B$5,Ponderation!$W$2:$AA$2,0))*INDEX(DataBase!$1:$1048576,MATCH(Analyse!$F169,DataBase!$G:$G,0),MATCH(Analyse!W$8,DataBase!$4:$4,0))</f>
        <v>0</v>
      </c>
      <c r="X169" s="19">
        <f>INDEX(Ponderation!$W:$AA,MATCH(Analyse!X$8,Ponderation!$W:$W,0),MATCH(Analyse!$B$5,Ponderation!$W$2:$AA$2,0))*INDEX(DataBase!$1:$1048576,MATCH(Analyse!$F169,DataBase!$G:$G,0),MATCH(Analyse!X$8,DataBase!$4:$4,0))</f>
        <v>10</v>
      </c>
      <c r="Y169" s="19">
        <f>INDEX(Ponderation!$W:$AA,MATCH(Analyse!Y$8,Ponderation!$W:$W,0),MATCH(Analyse!$B$5,Ponderation!$W$2:$AA$2,0))*INDEX(DataBase!$1:$1048576,MATCH(Analyse!$F169,DataBase!$G:$G,0),MATCH(Analyse!Y$8,DataBase!$4:$4,0))</f>
        <v>10</v>
      </c>
      <c r="Z169" s="19">
        <f>INDEX(Ponderation!$W:$AA,MATCH(Analyse!Z$8,Ponderation!$W:$W,0),MATCH(Analyse!$B$5,Ponderation!$W$2:$AA$2,0))*INDEX(DataBase!$1:$1048576,MATCH(Analyse!$F169,DataBase!$G:$G,0),MATCH(Analyse!Z$8,DataBase!$4:$4,0))</f>
        <v>10</v>
      </c>
      <c r="AA169" s="19">
        <f>INDEX(Ponderation!$W:$AA,MATCH(Analyse!AA$8,Ponderation!$W:$W,0),MATCH(Analyse!$B$5,Ponderation!$W$2:$AA$2,0))*INDEX(DataBase!$1:$1048576,MATCH(Analyse!$F169,DataBase!$G:$G,0),MATCH(Analyse!AA$8,DataBase!$4:$4,0))</f>
        <v>0</v>
      </c>
      <c r="AB169" s="19">
        <f>INDEX(Ponderation!$W:$AA,MATCH(Analyse!AB$8,Ponderation!$W:$W,0),MATCH(Analyse!$B$5,Ponderation!$W$2:$AA$2,0))*INDEX(DataBase!$1:$1048576,MATCH(Analyse!$F169,DataBase!$G:$G,0),MATCH(Analyse!AB$8,DataBase!$4:$4,0))</f>
        <v>0</v>
      </c>
      <c r="AC169" s="19">
        <f>INDEX(Ponderation!$W:$AA,MATCH(Analyse!AC$8,Ponderation!$W:$W,0),MATCH(Analyse!$B$5,Ponderation!$W$2:$AA$2,0))*INDEX(DataBase!$1:$1048576,MATCH(Analyse!$F169,DataBase!$G:$G,0),MATCH(Analyse!AC$8,DataBase!$4:$4,0))</f>
        <v>0</v>
      </c>
      <c r="AD169" s="19">
        <f>INDEX(Ponderation!$W:$AA,MATCH(Analyse!AD$8,Ponderation!$W:$W,0),MATCH(Analyse!$B$5,Ponderation!$W$2:$AA$2,0))*INDEX(DataBase!$1:$1048576,MATCH(Analyse!$F169,DataBase!$G:$G,0),MATCH(Analyse!AD$8,DataBase!$4:$4,0))</f>
        <v>30</v>
      </c>
      <c r="AE169" s="19">
        <f>INDEX(Ponderation!$W:$AA,MATCH(Analyse!AE$8,Ponderation!$W:$W,0),MATCH(Analyse!$B$5,Ponderation!$W$2:$AA$2,0))*INDEX(DataBase!$1:$1048576,MATCH(Analyse!$F169,DataBase!$G:$G,0),MATCH(Analyse!AE$8,DataBase!$4:$4,0))</f>
        <v>30</v>
      </c>
      <c r="AF169" s="19">
        <f>INDEX(Ponderation!$W:$AA,MATCH(Analyse!AF$8,Ponderation!$W:$W,0),MATCH(Analyse!$B$5,Ponderation!$W$2:$AA$2,0))*INDEX(DataBase!$1:$1048576,MATCH(Analyse!$F169,DataBase!$G:$G,0),MATCH(Analyse!AF$8,DataBase!$4:$4,0))</f>
        <v>30</v>
      </c>
      <c r="AG169" s="19">
        <f>INDEX(Ponderation!$W:$AA,MATCH(Analyse!AG$8,Ponderation!$W:$W,0),MATCH(Analyse!$B$5,Ponderation!$W$2:$AA$2,0))*INDEX(DataBase!$1:$1048576,MATCH(Analyse!$F169,DataBase!$G:$G,0),MATCH(Analyse!AG$8,DataBase!$4:$4,0))</f>
        <v>0</v>
      </c>
      <c r="AH169" s="19">
        <f>INDEX(Ponderation!$W:$AA,MATCH(Analyse!AH$8,Ponderation!$W:$W,0),MATCH(Analyse!$B$5,Ponderation!$W$2:$AA$2,0))*INDEX(DataBase!$1:$1048576,MATCH(Analyse!$F169,DataBase!$G:$G,0),MATCH(Analyse!AH$8,DataBase!$4:$4,0))</f>
        <v>30</v>
      </c>
      <c r="AI169" s="19">
        <f>INDEX(Ponderation!$W:$AA,MATCH(Analyse!AI$8,Ponderation!$W:$W,0),MATCH(Analyse!$B$5,Ponderation!$W$2:$AA$2,0))*INDEX(DataBase!$1:$1048576,MATCH(Analyse!$F169,DataBase!$G:$G,0),MATCH(Analyse!AI$8,DataBase!$4:$4,0))</f>
        <v>0</v>
      </c>
      <c r="AJ169" s="19">
        <f>INDEX(Ponderation!$W:$AA,MATCH(Analyse!AJ$8,Ponderation!$W:$W,0),MATCH(Analyse!$B$5,Ponderation!$W$2:$AA$2,0))*INDEX(DataBase!$1:$1048576,MATCH(Analyse!$F169,DataBase!$G:$G,0),MATCH(Analyse!AJ$8,DataBase!$4:$4,0))</f>
        <v>0</v>
      </c>
      <c r="AK169" s="19">
        <f>INDEX(Ponderation!$W:$AA,MATCH(Analyse!AK$8,Ponderation!$W:$W,0),MATCH(Analyse!$B$5,Ponderation!$W$2:$AA$2,0))*INDEX(DataBase!$1:$1048576,MATCH(Analyse!$F169,DataBase!$G:$G,0),MATCH(Analyse!AK$8,DataBase!$4:$4,0))</f>
        <v>30</v>
      </c>
      <c r="AL169" s="19">
        <f>INDEX(Ponderation!$W:$AA,MATCH(Analyse!AL$8,Ponderation!$W:$W,0),MATCH(Analyse!$B$5,Ponderation!$W$2:$AA$2,0))*INDEX(DataBase!$1:$1048576,MATCH(Analyse!$F169,DataBase!$G:$G,0),MATCH(Analyse!AL$8,DataBase!$4:$4,0))</f>
        <v>30</v>
      </c>
      <c r="AM169" s="19">
        <f>INDEX(Ponderation!$W:$AA,MATCH(Analyse!AM$8,Ponderation!$W:$W,0),MATCH(Analyse!$B$5,Ponderation!$W$2:$AA$2,0))*INDEX(DataBase!$1:$1048576,MATCH(Analyse!$F169,DataBase!$G:$G,0),MATCH(Analyse!AM$8,DataBase!$4:$4,0))</f>
        <v>0</v>
      </c>
      <c r="AN169" s="19">
        <f>INDEX(Ponderation!$W:$AA,MATCH(Analyse!AN$8,Ponderation!$W:$W,0),MATCH(Analyse!$B$5,Ponderation!$W$2:$AA$2,0))*INDEX(DataBase!$1:$1048576,MATCH(Analyse!$F169,DataBase!$G:$G,0),MATCH(Analyse!AN$8,DataBase!$4:$4,0))</f>
        <v>0</v>
      </c>
      <c r="AO169" s="19">
        <f>INDEX(Ponderation!$W:$AA,MATCH(Analyse!AO$8,Ponderation!$W:$W,0),MATCH(Analyse!$B$5,Ponderation!$W$2:$AA$2,0))*INDEX(DataBase!$1:$1048576,MATCH(Analyse!$F169,DataBase!$G:$G,0),MATCH(Analyse!AO$8,DataBase!$4:$4,0))</f>
        <v>30</v>
      </c>
      <c r="AP169" s="19">
        <f>INDEX(Ponderation!$W:$AA,MATCH(Analyse!AP$8,Ponderation!$W:$W,0),MATCH(Analyse!$B$5,Ponderation!$W$2:$AA$2,0))*INDEX(DataBase!$1:$1048576,MATCH(Analyse!$F169,DataBase!$G:$G,0),MATCH(Analyse!AP$8,DataBase!$4:$4,0))</f>
        <v>0</v>
      </c>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c r="VD169" s="1"/>
      <c r="VE169" s="1"/>
      <c r="VF169" s="1"/>
      <c r="VG169" s="1"/>
      <c r="VH169" s="1"/>
      <c r="VI169" s="1"/>
      <c r="VJ169" s="1"/>
      <c r="VK169" s="1"/>
      <c r="VL169" s="1"/>
      <c r="VM169" s="1"/>
      <c r="VN169" s="1"/>
      <c r="VO169" s="1"/>
      <c r="VP169" s="1"/>
      <c r="VQ169" s="1"/>
      <c r="VR169" s="1"/>
      <c r="VS169" s="1"/>
      <c r="VT169" s="1"/>
      <c r="VU169" s="1"/>
      <c r="VV169" s="1"/>
      <c r="VW169" s="1"/>
      <c r="VX169" s="1"/>
      <c r="VY169" s="1"/>
      <c r="VZ169" s="1"/>
      <c r="WA169" s="1"/>
      <c r="WB169" s="1"/>
      <c r="WC169" s="1"/>
      <c r="WD169" s="1"/>
      <c r="WE169" s="1"/>
      <c r="WF169" s="1"/>
      <c r="WG169" s="1"/>
      <c r="WH169" s="1"/>
      <c r="WI169" s="1"/>
      <c r="WJ169" s="1"/>
      <c r="WK169" s="1"/>
      <c r="WL169" s="1"/>
      <c r="WM169" s="1"/>
      <c r="WN169" s="1"/>
      <c r="WO169" s="1"/>
      <c r="WP169" s="1"/>
      <c r="WQ169" s="1"/>
      <c r="WR169" s="1"/>
      <c r="WS169" s="1"/>
      <c r="WT169" s="1"/>
      <c r="WU169" s="1"/>
      <c r="WV169" s="1"/>
      <c r="WW169" s="1"/>
      <c r="WX169" s="1"/>
      <c r="WY169" s="1"/>
      <c r="WZ169" s="1"/>
      <c r="XA169" s="1"/>
      <c r="XB169" s="1"/>
      <c r="XC169" s="1"/>
      <c r="XD169" s="1"/>
      <c r="XE169" s="1"/>
      <c r="XF169" s="1"/>
      <c r="XG169" s="1"/>
      <c r="XH169" s="1"/>
      <c r="XI169" s="1"/>
      <c r="XJ169" s="1"/>
      <c r="XK169" s="1"/>
      <c r="XL169" s="1"/>
      <c r="XM169" s="1"/>
      <c r="XN169" s="1"/>
      <c r="XO169" s="1"/>
      <c r="XP169" s="1"/>
      <c r="XQ169" s="1"/>
      <c r="XR169" s="1"/>
      <c r="XS169" s="1"/>
      <c r="XT169" s="1"/>
      <c r="XU169" s="1"/>
      <c r="XV169" s="1"/>
      <c r="XW169" s="1"/>
      <c r="XX169" s="1"/>
      <c r="XY169" s="1"/>
      <c r="XZ169" s="1"/>
      <c r="YA169" s="1"/>
      <c r="YB169" s="1"/>
      <c r="YC169" s="1"/>
      <c r="YD169" s="1"/>
      <c r="YE169" s="1"/>
      <c r="YF169" s="1"/>
      <c r="YG169" s="1"/>
      <c r="YH169" s="1"/>
      <c r="YI169" s="1"/>
      <c r="YJ169" s="1"/>
      <c r="YK169" s="1"/>
      <c r="YL169" s="1"/>
      <c r="YM169" s="1"/>
      <c r="YN169" s="1"/>
      <c r="YO169" s="1"/>
      <c r="YP169" s="1"/>
      <c r="YQ169" s="1"/>
      <c r="YR169" s="1"/>
      <c r="YS169" s="1"/>
      <c r="YT169" s="1"/>
      <c r="YU169" s="1"/>
      <c r="YV169" s="1"/>
      <c r="YW169" s="1"/>
      <c r="YX169" s="1"/>
      <c r="YY169" s="1"/>
      <c r="YZ169" s="1"/>
      <c r="ZA169" s="1"/>
      <c r="ZB169" s="1"/>
      <c r="ZC169" s="1"/>
      <c r="ZD169" s="1"/>
      <c r="ZE169" s="1"/>
      <c r="ZF169" s="1"/>
      <c r="ZG169" s="1"/>
      <c r="ZH169" s="1"/>
      <c r="ZI169" s="1"/>
      <c r="ZJ169" s="1"/>
      <c r="ZK169" s="1"/>
      <c r="ZL169" s="1"/>
      <c r="ZM169" s="1"/>
      <c r="ZN169" s="1"/>
      <c r="ZO169" s="1"/>
      <c r="ZP169" s="1"/>
      <c r="ZQ169" s="1"/>
      <c r="ZR169" s="1"/>
      <c r="ZS169" s="1"/>
      <c r="ZT169" s="1"/>
      <c r="ZU169" s="1"/>
      <c r="ZV169" s="1"/>
      <c r="ZW169" s="1"/>
      <c r="ZX169" s="1"/>
      <c r="ZY169" s="1"/>
      <c r="ZZ169" s="1"/>
      <c r="AAA169" s="1"/>
      <c r="AAB169" s="1"/>
      <c r="AAC169" s="1"/>
      <c r="AAD169" s="1"/>
      <c r="AAE169" s="1"/>
      <c r="AAF169" s="1"/>
      <c r="AAG169" s="1"/>
      <c r="AAH169" s="1"/>
      <c r="AAI169" s="1"/>
      <c r="AAJ169" s="1"/>
      <c r="AAK169" s="1"/>
      <c r="AAL169" s="1"/>
      <c r="AAM169" s="1"/>
      <c r="AAN169" s="1"/>
      <c r="AAO169" s="1"/>
      <c r="AAP169" s="1"/>
      <c r="AAQ169" s="1"/>
      <c r="AAR169" s="1"/>
      <c r="AAS169" s="1"/>
      <c r="AAT169" s="1"/>
      <c r="AAU169" s="1"/>
      <c r="AAV169" s="1"/>
      <c r="AAW169" s="1"/>
      <c r="AAX169" s="1"/>
      <c r="AAY169" s="1"/>
      <c r="AAZ169" s="1"/>
      <c r="ABA169" s="1"/>
      <c r="ABB169" s="1"/>
      <c r="ABC169" s="1"/>
      <c r="ABD169" s="1"/>
      <c r="ABE169" s="1"/>
      <c r="ABF169" s="1"/>
      <c r="ABG169" s="1"/>
      <c r="ABH169" s="1"/>
      <c r="ABI169" s="1"/>
      <c r="ABJ169" s="1"/>
      <c r="ABK169" s="1"/>
      <c r="ABL169" s="1"/>
      <c r="ABM169" s="1"/>
      <c r="ABN169" s="1"/>
      <c r="ABO169" s="1"/>
      <c r="ABP169" s="1"/>
      <c r="ABQ169" s="1"/>
      <c r="ABR169" s="1"/>
      <c r="ABS169" s="1"/>
      <c r="ABT169" s="1"/>
      <c r="ABU169" s="1"/>
      <c r="ABV169" s="1"/>
      <c r="ABW169" s="1"/>
      <c r="ABX169" s="1"/>
      <c r="ABY169" s="1"/>
      <c r="ABZ169" s="1"/>
      <c r="ACA169" s="1"/>
      <c r="ACB169" s="1"/>
      <c r="ACC169" s="1"/>
      <c r="ACD169" s="1"/>
      <c r="ACE169" s="1"/>
      <c r="ACF169" s="1"/>
      <c r="ACG169" s="1"/>
      <c r="ACH169" s="1"/>
      <c r="ACI169" s="1"/>
      <c r="ACJ169" s="1"/>
      <c r="ACK169" s="1"/>
      <c r="ACL169" s="1"/>
      <c r="ACM169" s="1"/>
      <c r="ACN169" s="1"/>
      <c r="ACO169" s="1"/>
      <c r="ACP169" s="1"/>
      <c r="ACQ169" s="1"/>
      <c r="ACR169" s="1"/>
      <c r="ACS169" s="1"/>
      <c r="ACT169" s="1"/>
      <c r="ACU169" s="1"/>
      <c r="ACV169" s="1"/>
      <c r="ACW169" s="1"/>
      <c r="ACX169" s="1"/>
      <c r="ACY169" s="1"/>
      <c r="ACZ169" s="1"/>
      <c r="ADA169" s="1"/>
      <c r="ADB169" s="1"/>
      <c r="ADC169" s="1"/>
      <c r="ADD169" s="1"/>
      <c r="ADE169" s="1"/>
      <c r="ADF169" s="1"/>
      <c r="ADG169" s="1"/>
      <c r="ADH169" s="1"/>
      <c r="ADI169" s="1"/>
      <c r="ADJ169" s="1"/>
      <c r="ADK169" s="1"/>
      <c r="ADL169" s="1"/>
      <c r="ADM169" s="1"/>
      <c r="ADN169" s="1"/>
      <c r="ADO169" s="1"/>
      <c r="ADP169" s="1"/>
      <c r="ADQ169" s="1"/>
      <c r="ADR169" s="1"/>
      <c r="ADS169" s="1"/>
      <c r="ADT169" s="1"/>
      <c r="ADU169" s="1"/>
      <c r="ADV169" s="1"/>
      <c r="ADW169" s="1"/>
      <c r="ADX169" s="1"/>
      <c r="ADY169" s="1"/>
      <c r="ADZ169" s="1"/>
      <c r="AEA169" s="1"/>
      <c r="AEB169" s="1"/>
      <c r="AEC169" s="1"/>
      <c r="AED169" s="1"/>
      <c r="AEE169" s="1"/>
      <c r="AEF169" s="1"/>
      <c r="AEG169" s="1"/>
      <c r="AEH169" s="1"/>
      <c r="AEI169" s="1"/>
      <c r="AEJ169" s="1"/>
      <c r="AEK169" s="1"/>
      <c r="AEL169" s="1"/>
      <c r="AEM169" s="1"/>
      <c r="AEN169" s="1"/>
      <c r="AEO169" s="1"/>
      <c r="AEP169" s="1"/>
      <c r="AEQ169" s="1"/>
      <c r="AER169" s="1"/>
      <c r="AES169" s="1"/>
      <c r="AET169" s="1"/>
      <c r="AEU169" s="1"/>
      <c r="AEV169" s="1"/>
      <c r="AEW169" s="1"/>
      <c r="AEX169" s="1"/>
      <c r="AEY169" s="1"/>
      <c r="AEZ169" s="1"/>
      <c r="AFA169" s="1"/>
      <c r="AFB169" s="1"/>
      <c r="AFC169" s="1"/>
      <c r="AFD169" s="1"/>
      <c r="AFE169" s="1"/>
      <c r="AFF169" s="1"/>
      <c r="AFG169" s="1"/>
      <c r="AFH169" s="1"/>
      <c r="AFI169" s="1"/>
      <c r="AFJ169" s="1"/>
      <c r="AFK169" s="1"/>
      <c r="AFL169" s="1"/>
      <c r="AFM169" s="1"/>
      <c r="AFN169" s="1"/>
      <c r="AFO169" s="1"/>
      <c r="AFP169" s="1"/>
      <c r="AFQ169" s="1"/>
      <c r="AFR169" s="1"/>
      <c r="AFS169" s="1"/>
      <c r="AFT169" s="1"/>
      <c r="AFU169" s="1"/>
      <c r="AFV169" s="1"/>
      <c r="AFW169" s="1"/>
      <c r="AFX169" s="1"/>
      <c r="AFY169" s="1"/>
      <c r="AFZ169" s="1"/>
      <c r="AGA169" s="1"/>
      <c r="AGB169" s="1"/>
      <c r="AGC169" s="1"/>
      <c r="AGD169" s="1"/>
      <c r="AGE169" s="1"/>
      <c r="AGF169" s="1"/>
      <c r="AGG169" s="1"/>
      <c r="AGH169" s="1"/>
      <c r="AGI169" s="1"/>
      <c r="AGJ169" s="1"/>
      <c r="AGK169" s="1"/>
      <c r="AGL169" s="1"/>
      <c r="AGM169" s="1"/>
      <c r="AGN169" s="1"/>
      <c r="AGO169" s="1"/>
      <c r="AGP169" s="1"/>
      <c r="AGQ169" s="1"/>
      <c r="AGR169" s="1"/>
      <c r="AGS169" s="1"/>
      <c r="AGT169" s="1"/>
      <c r="AGU169" s="1"/>
      <c r="AGV169" s="1"/>
      <c r="AGW169" s="1"/>
      <c r="AGX169" s="1"/>
      <c r="AGY169" s="1"/>
      <c r="AGZ169" s="1"/>
      <c r="AHA169" s="1"/>
      <c r="AHB169" s="1"/>
      <c r="AHC169" s="1"/>
      <c r="AHD169" s="1"/>
      <c r="AHE169" s="1"/>
      <c r="AHF169" s="1"/>
      <c r="AHG169" s="1"/>
      <c r="AHH169" s="1"/>
      <c r="AHI169" s="1"/>
      <c r="AHJ169" s="1"/>
      <c r="AHK169" s="1"/>
      <c r="AHL169" s="1"/>
      <c r="AHM169" s="1"/>
      <c r="AHN169" s="1"/>
      <c r="AHO169" s="1"/>
      <c r="AHP169" s="1"/>
      <c r="AHQ169" s="1"/>
      <c r="AHR169" s="1"/>
      <c r="AHS169" s="1"/>
      <c r="AHT169" s="1"/>
      <c r="AHU169" s="1"/>
      <c r="AHV169" s="1"/>
      <c r="AHW169" s="1"/>
      <c r="AHX169" s="1"/>
      <c r="AHY169" s="1"/>
      <c r="AHZ169" s="1"/>
      <c r="AIA169" s="1"/>
      <c r="AIB169" s="1"/>
      <c r="AIC169" s="1"/>
      <c r="AID169" s="1"/>
      <c r="AIE169" s="1"/>
      <c r="AIF169" s="1"/>
      <c r="AIG169" s="1"/>
      <c r="AIH169" s="1"/>
      <c r="AII169" s="1"/>
      <c r="AIJ169" s="1"/>
      <c r="AIK169" s="1"/>
      <c r="AIL169" s="1"/>
      <c r="AIM169" s="1"/>
      <c r="AIN169" s="1"/>
      <c r="AIO169" s="1"/>
      <c r="AIP169" s="1"/>
      <c r="AIQ169" s="1"/>
      <c r="AIR169" s="1"/>
      <c r="AIS169" s="1"/>
      <c r="AIT169" s="1"/>
      <c r="AIU169" s="1"/>
      <c r="AIV169" s="1"/>
      <c r="AIW169" s="1"/>
      <c r="AIX169" s="1"/>
      <c r="AIY169" s="1"/>
      <c r="AIZ169" s="1"/>
      <c r="AJA169" s="1"/>
      <c r="AJB169" s="1"/>
      <c r="AJC169" s="1"/>
      <c r="AJD169" s="1"/>
      <c r="AJE169" s="1"/>
      <c r="AJF169" s="1"/>
      <c r="AJG169" s="1"/>
      <c r="AJH169" s="1"/>
      <c r="AJI169" s="1"/>
      <c r="AJJ169" s="1"/>
      <c r="AJK169" s="1"/>
      <c r="AJL169" s="1"/>
      <c r="AJM169" s="1"/>
      <c r="AJN169" s="1"/>
      <c r="AJO169" s="1"/>
      <c r="AJP169" s="1"/>
      <c r="AJQ169" s="1"/>
      <c r="AJR169" s="1"/>
      <c r="AJS169" s="1"/>
      <c r="AJT169" s="1"/>
      <c r="AJU169" s="1"/>
      <c r="AJV169" s="1"/>
      <c r="AJW169" s="1"/>
      <c r="AJX169" s="1"/>
      <c r="AJY169" s="1"/>
      <c r="AJZ169" s="1"/>
      <c r="AKA169" s="1"/>
      <c r="AKB169" s="1"/>
      <c r="AKC169" s="1"/>
      <c r="AKD169" s="1"/>
      <c r="AKE169" s="1"/>
      <c r="AKF169" s="1"/>
      <c r="AKG169" s="1"/>
      <c r="AKH169" s="1"/>
      <c r="AKI169" s="1"/>
      <c r="AKJ169" s="1"/>
      <c r="AKK169" s="1"/>
      <c r="AKL169" s="1"/>
      <c r="AKM169" s="1"/>
      <c r="AKN169" s="1"/>
      <c r="AKO169" s="1"/>
      <c r="AKP169" s="1"/>
      <c r="AKQ169" s="1"/>
      <c r="AKR169" s="1"/>
      <c r="AKS169" s="1"/>
      <c r="AKT169" s="1"/>
      <c r="AKU169" s="1"/>
      <c r="AKV169" s="1"/>
      <c r="AKW169" s="1"/>
      <c r="AKX169" s="1"/>
      <c r="AKY169" s="1"/>
      <c r="AKZ169" s="1"/>
      <c r="ALA169" s="1"/>
      <c r="ALB169" s="1"/>
      <c r="ALC169" s="1"/>
      <c r="ALD169" s="1"/>
      <c r="ALE169" s="1"/>
      <c r="ALF169" s="1"/>
      <c r="ALG169" s="1"/>
      <c r="ALH169" s="1"/>
      <c r="ALI169" s="1"/>
      <c r="ALJ169" s="1"/>
      <c r="ALK169" s="1"/>
      <c r="ALL169" s="1"/>
      <c r="ALM169" s="1"/>
      <c r="ALN169" s="1"/>
      <c r="ALO169" s="1"/>
      <c r="ALP169" s="1"/>
      <c r="ALQ169" s="1"/>
      <c r="ALR169" s="1"/>
      <c r="ALS169" s="1"/>
      <c r="ALT169" s="1"/>
      <c r="ALU169" s="1"/>
      <c r="ALV169"/>
      <c r="ALW169"/>
      <c r="ALX169"/>
    </row>
    <row r="170" spans="1:1012" ht="18">
      <c r="A170" s="112" t="str">
        <f>DataBase!B166</f>
        <v>Corbicula fluminea</v>
      </c>
      <c r="B170" s="112" t="str">
        <f>DataBase!C166</f>
        <v>transcriptomique</v>
      </c>
      <c r="C170" s="112" t="str">
        <f>DataBase!D166</f>
        <v>Continental / Transition</v>
      </c>
      <c r="D170" s="112" t="str">
        <f>DataBase!E166</f>
        <v>M. Baudrimont</v>
      </c>
      <c r="E170" s="112" t="str">
        <f>DataBase!F166</f>
        <v>EPOC</v>
      </c>
      <c r="F170" s="20" t="str">
        <f t="shared" si="6"/>
        <v>Corbicula fluminea transcriptomique</v>
      </c>
      <c r="G170" s="20">
        <f>_xlfn.RANK.EQ(H170,$H$9:$H$997,0)+COUNTIF(H$8:H169,H170)</f>
        <v>184</v>
      </c>
      <c r="H170" s="20">
        <f t="shared" si="7"/>
        <v>240</v>
      </c>
      <c r="I170" s="19">
        <f>INDEX(Ponderation!$W:$AA,MATCH(Analyse!I$8,Ponderation!$W:$W,0),MATCH(Analyse!$B$5,Ponderation!$W$2:$AA$2,0))*INDEX(DataBase!$1:$1048576,MATCH(Analyse!$F170,DataBase!$G:$G,0),MATCH(Analyse!I$8,DataBase!$4:$4,0))</f>
        <v>0</v>
      </c>
      <c r="J170" s="19">
        <f>INDEX(Ponderation!$W:$AA,MATCH(Analyse!J$8,Ponderation!$W:$W,0),MATCH(Analyse!$B$5,Ponderation!$W$2:$AA$2,0))*INDEX(DataBase!$1:$1048576,MATCH(Analyse!$F170,DataBase!$G:$G,0),MATCH(Analyse!J$8,DataBase!$4:$4,0))</f>
        <v>0</v>
      </c>
      <c r="K170" s="19">
        <f>INDEX(Ponderation!$W:$AA,MATCH(Analyse!K$8,Ponderation!$W:$W,0),MATCH(Analyse!$B$5,Ponderation!$W$2:$AA$2,0))*INDEX(DataBase!$1:$1048576,MATCH(Analyse!$F170,DataBase!$G:$G,0),MATCH(Analyse!K$8,DataBase!$4:$4,0))</f>
        <v>10</v>
      </c>
      <c r="L170" s="19">
        <f>INDEX(Ponderation!$W:$AA,MATCH(Analyse!L$8,Ponderation!$W:$W,0),MATCH(Analyse!$B$5,Ponderation!$W$2:$AA$2,0))*INDEX(DataBase!$1:$1048576,MATCH(Analyse!$F170,DataBase!$G:$G,0),MATCH(Analyse!L$8,DataBase!$4:$4,0))</f>
        <v>0</v>
      </c>
      <c r="M170" s="19">
        <f>INDEX(Ponderation!$W:$AA,MATCH(Analyse!M$8,Ponderation!$W:$W,0),MATCH(Analyse!$B$5,Ponderation!$W$2:$AA$2,0))*INDEX(DataBase!$1:$1048576,MATCH(Analyse!$F170,DataBase!$G:$G,0),MATCH(Analyse!M$8,DataBase!$4:$4,0))</f>
        <v>0</v>
      </c>
      <c r="N170" s="19">
        <f>INDEX(Ponderation!$W:$AA,MATCH(Analyse!N$8,Ponderation!$W:$W,0),MATCH(Analyse!$B$5,Ponderation!$W$2:$AA$2,0))*INDEX(DataBase!$1:$1048576,MATCH(Analyse!$F170,DataBase!$G:$G,0),MATCH(Analyse!N$8,DataBase!$4:$4,0))</f>
        <v>10</v>
      </c>
      <c r="O170" s="19">
        <f>INDEX(Ponderation!$W:$AA,MATCH(Analyse!O$8,Ponderation!$W:$W,0),MATCH(Analyse!$B$5,Ponderation!$W$2:$AA$2,0))*INDEX(DataBase!$1:$1048576,MATCH(Analyse!$F170,DataBase!$G:$G,0),MATCH(Analyse!O$8,DataBase!$4:$4,0))</f>
        <v>0</v>
      </c>
      <c r="P170" s="19">
        <f>INDEX(Ponderation!$W:$AA,MATCH(Analyse!P$8,Ponderation!$W:$W,0),MATCH(Analyse!$B$5,Ponderation!$W$2:$AA$2,0))*INDEX(DataBase!$1:$1048576,MATCH(Analyse!$F170,DataBase!$G:$G,0),MATCH(Analyse!P$8,DataBase!$4:$4,0))</f>
        <v>20</v>
      </c>
      <c r="Q170" s="19">
        <f>INDEX(Ponderation!$W:$AA,MATCH(Analyse!Q$8,Ponderation!$W:$W,0),MATCH(Analyse!$B$5,Ponderation!$W$2:$AA$2,0))*INDEX(DataBase!$1:$1048576,MATCH(Analyse!$F170,DataBase!$G:$G,0),MATCH(Analyse!Q$8,DataBase!$4:$4,0))</f>
        <v>0</v>
      </c>
      <c r="R170" s="19">
        <f>INDEX(Ponderation!$W:$AA,MATCH(Analyse!R$8,Ponderation!$W:$W,0),MATCH(Analyse!$B$5,Ponderation!$W$2:$AA$2,0))*INDEX(DataBase!$1:$1048576,MATCH(Analyse!$F170,DataBase!$G:$G,0),MATCH(Analyse!R$8,DataBase!$4:$4,0))</f>
        <v>30</v>
      </c>
      <c r="S170" s="19">
        <f>INDEX(Ponderation!$W:$AA,MATCH(Analyse!S$8,Ponderation!$W:$W,0),MATCH(Analyse!$B$5,Ponderation!$W$2:$AA$2,0))*INDEX(DataBase!$1:$1048576,MATCH(Analyse!$F170,DataBase!$G:$G,0),MATCH(Analyse!S$8,DataBase!$4:$4,0))</f>
        <v>0</v>
      </c>
      <c r="T170" s="19">
        <f>INDEX(Ponderation!$W:$AA,MATCH(Analyse!T$8,Ponderation!$W:$W,0),MATCH(Analyse!$B$5,Ponderation!$W$2:$AA$2,0))*INDEX(DataBase!$1:$1048576,MATCH(Analyse!$F170,DataBase!$G:$G,0),MATCH(Analyse!T$8,DataBase!$4:$4,0))</f>
        <v>0</v>
      </c>
      <c r="U170" s="19">
        <f>INDEX(Ponderation!$W:$AA,MATCH(Analyse!U$8,Ponderation!$W:$W,0),MATCH(Analyse!$B$5,Ponderation!$W$2:$AA$2,0))*INDEX(DataBase!$1:$1048576,MATCH(Analyse!$F170,DataBase!$G:$G,0),MATCH(Analyse!U$8,DataBase!$4:$4,0))</f>
        <v>0</v>
      </c>
      <c r="V170" s="19">
        <f>INDEX(Ponderation!$W:$AA,MATCH(Analyse!V$8,Ponderation!$W:$W,0),MATCH(Analyse!$B$5,Ponderation!$W$2:$AA$2,0))*INDEX(DataBase!$1:$1048576,MATCH(Analyse!$F170,DataBase!$G:$G,0),MATCH(Analyse!V$8,DataBase!$4:$4,0))</f>
        <v>20</v>
      </c>
      <c r="W170" s="19">
        <f>INDEX(Ponderation!$W:$AA,MATCH(Analyse!W$8,Ponderation!$W:$W,0),MATCH(Analyse!$B$5,Ponderation!$W$2:$AA$2,0))*INDEX(DataBase!$1:$1048576,MATCH(Analyse!$F170,DataBase!$G:$G,0),MATCH(Analyse!W$8,DataBase!$4:$4,0))</f>
        <v>0</v>
      </c>
      <c r="X170" s="19">
        <f>INDEX(Ponderation!$W:$AA,MATCH(Analyse!X$8,Ponderation!$W:$W,0),MATCH(Analyse!$B$5,Ponderation!$W$2:$AA$2,0))*INDEX(DataBase!$1:$1048576,MATCH(Analyse!$F170,DataBase!$G:$G,0),MATCH(Analyse!X$8,DataBase!$4:$4,0))</f>
        <v>0</v>
      </c>
      <c r="Y170" s="19">
        <f>INDEX(Ponderation!$W:$AA,MATCH(Analyse!Y$8,Ponderation!$W:$W,0),MATCH(Analyse!$B$5,Ponderation!$W$2:$AA$2,0))*INDEX(DataBase!$1:$1048576,MATCH(Analyse!$F170,DataBase!$G:$G,0),MATCH(Analyse!Y$8,DataBase!$4:$4,0))</f>
        <v>10</v>
      </c>
      <c r="Z170" s="19">
        <f>INDEX(Ponderation!$W:$AA,MATCH(Analyse!Z$8,Ponderation!$W:$W,0),MATCH(Analyse!$B$5,Ponderation!$W$2:$AA$2,0))*INDEX(DataBase!$1:$1048576,MATCH(Analyse!$F170,DataBase!$G:$G,0),MATCH(Analyse!Z$8,DataBase!$4:$4,0))</f>
        <v>10</v>
      </c>
      <c r="AA170" s="19">
        <f>INDEX(Ponderation!$W:$AA,MATCH(Analyse!AA$8,Ponderation!$W:$W,0),MATCH(Analyse!$B$5,Ponderation!$W$2:$AA$2,0))*INDEX(DataBase!$1:$1048576,MATCH(Analyse!$F170,DataBase!$G:$G,0),MATCH(Analyse!AA$8,DataBase!$4:$4,0))</f>
        <v>10</v>
      </c>
      <c r="AB170" s="19">
        <f>INDEX(Ponderation!$W:$AA,MATCH(Analyse!AB$8,Ponderation!$W:$W,0),MATCH(Analyse!$B$5,Ponderation!$W$2:$AA$2,0))*INDEX(DataBase!$1:$1048576,MATCH(Analyse!$F170,DataBase!$G:$G,0),MATCH(Analyse!AB$8,DataBase!$4:$4,0))</f>
        <v>0</v>
      </c>
      <c r="AC170" s="19">
        <f>INDEX(Ponderation!$W:$AA,MATCH(Analyse!AC$8,Ponderation!$W:$W,0),MATCH(Analyse!$B$5,Ponderation!$W$2:$AA$2,0))*INDEX(DataBase!$1:$1048576,MATCH(Analyse!$F170,DataBase!$G:$G,0),MATCH(Analyse!AC$8,DataBase!$4:$4,0))</f>
        <v>0</v>
      </c>
      <c r="AD170" s="19">
        <f>INDEX(Ponderation!$W:$AA,MATCH(Analyse!AD$8,Ponderation!$W:$W,0),MATCH(Analyse!$B$5,Ponderation!$W$2:$AA$2,0))*INDEX(DataBase!$1:$1048576,MATCH(Analyse!$F170,DataBase!$G:$G,0),MATCH(Analyse!AD$8,DataBase!$4:$4,0))</f>
        <v>30</v>
      </c>
      <c r="AE170" s="19">
        <f>INDEX(Ponderation!$W:$AA,MATCH(Analyse!AE$8,Ponderation!$W:$W,0),MATCH(Analyse!$B$5,Ponderation!$W$2:$AA$2,0))*INDEX(DataBase!$1:$1048576,MATCH(Analyse!$F170,DataBase!$G:$G,0),MATCH(Analyse!AE$8,DataBase!$4:$4,0))</f>
        <v>0</v>
      </c>
      <c r="AF170" s="19">
        <f>INDEX(Ponderation!$W:$AA,MATCH(Analyse!AF$8,Ponderation!$W:$W,0),MATCH(Analyse!$B$5,Ponderation!$W$2:$AA$2,0))*INDEX(DataBase!$1:$1048576,MATCH(Analyse!$F170,DataBase!$G:$G,0),MATCH(Analyse!AF$8,DataBase!$4:$4,0))</f>
        <v>0</v>
      </c>
      <c r="AG170" s="19">
        <f>INDEX(Ponderation!$W:$AA,MATCH(Analyse!AG$8,Ponderation!$W:$W,0),MATCH(Analyse!$B$5,Ponderation!$W$2:$AA$2,0))*INDEX(DataBase!$1:$1048576,MATCH(Analyse!$F170,DataBase!$G:$G,0),MATCH(Analyse!AG$8,DataBase!$4:$4,0))</f>
        <v>0</v>
      </c>
      <c r="AH170" s="19">
        <f>INDEX(Ponderation!$W:$AA,MATCH(Analyse!AH$8,Ponderation!$W:$W,0),MATCH(Analyse!$B$5,Ponderation!$W$2:$AA$2,0))*INDEX(DataBase!$1:$1048576,MATCH(Analyse!$F170,DataBase!$G:$G,0),MATCH(Analyse!AH$8,DataBase!$4:$4,0))</f>
        <v>30</v>
      </c>
      <c r="AI170" s="19">
        <f>INDEX(Ponderation!$W:$AA,MATCH(Analyse!AI$8,Ponderation!$W:$W,0),MATCH(Analyse!$B$5,Ponderation!$W$2:$AA$2,0))*INDEX(DataBase!$1:$1048576,MATCH(Analyse!$F170,DataBase!$G:$G,0),MATCH(Analyse!AI$8,DataBase!$4:$4,0))</f>
        <v>0</v>
      </c>
      <c r="AJ170" s="19">
        <f>INDEX(Ponderation!$W:$AA,MATCH(Analyse!AJ$8,Ponderation!$W:$W,0),MATCH(Analyse!$B$5,Ponderation!$W$2:$AA$2,0))*INDEX(DataBase!$1:$1048576,MATCH(Analyse!$F170,DataBase!$G:$G,0),MATCH(Analyse!AJ$8,DataBase!$4:$4,0))</f>
        <v>0</v>
      </c>
      <c r="AK170" s="19">
        <f>INDEX(Ponderation!$W:$AA,MATCH(Analyse!AK$8,Ponderation!$W:$W,0),MATCH(Analyse!$B$5,Ponderation!$W$2:$AA$2,0))*INDEX(DataBase!$1:$1048576,MATCH(Analyse!$F170,DataBase!$G:$G,0),MATCH(Analyse!AK$8,DataBase!$4:$4,0))</f>
        <v>30</v>
      </c>
      <c r="AL170" s="19">
        <f>INDEX(Ponderation!$W:$AA,MATCH(Analyse!AL$8,Ponderation!$W:$W,0),MATCH(Analyse!$B$5,Ponderation!$W$2:$AA$2,0))*INDEX(DataBase!$1:$1048576,MATCH(Analyse!$F170,DataBase!$G:$G,0),MATCH(Analyse!AL$8,DataBase!$4:$4,0))</f>
        <v>0</v>
      </c>
      <c r="AM170" s="19">
        <f>INDEX(Ponderation!$W:$AA,MATCH(Analyse!AM$8,Ponderation!$W:$W,0),MATCH(Analyse!$B$5,Ponderation!$W$2:$AA$2,0))*INDEX(DataBase!$1:$1048576,MATCH(Analyse!$F170,DataBase!$G:$G,0),MATCH(Analyse!AM$8,DataBase!$4:$4,0))</f>
        <v>20</v>
      </c>
      <c r="AN170" s="19">
        <f>INDEX(Ponderation!$W:$AA,MATCH(Analyse!AN$8,Ponderation!$W:$W,0),MATCH(Analyse!$B$5,Ponderation!$W$2:$AA$2,0))*INDEX(DataBase!$1:$1048576,MATCH(Analyse!$F170,DataBase!$G:$G,0),MATCH(Analyse!AN$8,DataBase!$4:$4,0))</f>
        <v>0</v>
      </c>
      <c r="AO170" s="19">
        <f>INDEX(Ponderation!$W:$AA,MATCH(Analyse!AO$8,Ponderation!$W:$W,0),MATCH(Analyse!$B$5,Ponderation!$W$2:$AA$2,0))*INDEX(DataBase!$1:$1048576,MATCH(Analyse!$F170,DataBase!$G:$G,0),MATCH(Analyse!AO$8,DataBase!$4:$4,0))</f>
        <v>0</v>
      </c>
      <c r="AP170" s="19">
        <f>INDEX(Ponderation!$W:$AA,MATCH(Analyse!AP$8,Ponderation!$W:$W,0),MATCH(Analyse!$B$5,Ponderation!$W$2:$AA$2,0))*INDEX(DataBase!$1:$1048576,MATCH(Analyse!$F170,DataBase!$G:$G,0),MATCH(Analyse!AP$8,DataBase!$4:$4,0))</f>
        <v>10</v>
      </c>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c r="JW170" s="1"/>
      <c r="JX170" s="1"/>
      <c r="JY170" s="1"/>
      <c r="JZ170" s="1"/>
      <c r="KA170" s="1"/>
      <c r="KB170" s="1"/>
      <c r="KC170" s="1"/>
      <c r="KD170" s="1"/>
      <c r="KE170" s="1"/>
      <c r="KF170" s="1"/>
      <c r="KG170" s="1"/>
      <c r="KH170" s="1"/>
      <c r="KI170" s="1"/>
      <c r="KJ170" s="1"/>
      <c r="KK170" s="1"/>
      <c r="KL170" s="1"/>
      <c r="KM170" s="1"/>
      <c r="KN170" s="1"/>
      <c r="KO170" s="1"/>
      <c r="KP170" s="1"/>
      <c r="KQ170" s="1"/>
      <c r="KR170" s="1"/>
      <c r="KS170" s="1"/>
      <c r="KT170" s="1"/>
      <c r="KU170" s="1"/>
      <c r="KV170" s="1"/>
      <c r="KW170" s="1"/>
      <c r="KX170" s="1"/>
      <c r="KY170" s="1"/>
      <c r="KZ170" s="1"/>
      <c r="LA170" s="1"/>
      <c r="LB170" s="1"/>
      <c r="LC170" s="1"/>
      <c r="LD170" s="1"/>
      <c r="LE170" s="1"/>
      <c r="LF170" s="1"/>
      <c r="LG170" s="1"/>
      <c r="LH170" s="1"/>
      <c r="LI170" s="1"/>
      <c r="LJ170" s="1"/>
      <c r="LK170" s="1"/>
      <c r="LL170" s="1"/>
      <c r="LM170" s="1"/>
      <c r="LN170" s="1"/>
      <c r="LO170" s="1"/>
      <c r="LP170" s="1"/>
      <c r="LQ170" s="1"/>
      <c r="LR170" s="1"/>
      <c r="LS170" s="1"/>
      <c r="LT170" s="1"/>
      <c r="LU170" s="1"/>
      <c r="LV170" s="1"/>
      <c r="LW170" s="1"/>
      <c r="LX170" s="1"/>
      <c r="LY170" s="1"/>
      <c r="LZ170" s="1"/>
      <c r="MA170" s="1"/>
      <c r="MB170" s="1"/>
      <c r="MC170" s="1"/>
      <c r="MD170" s="1"/>
      <c r="ME170" s="1"/>
      <c r="MF170" s="1"/>
      <c r="MG170" s="1"/>
      <c r="MH170" s="1"/>
      <c r="MI170" s="1"/>
      <c r="MJ170" s="1"/>
      <c r="MK170" s="1"/>
      <c r="ML170" s="1"/>
      <c r="MM170" s="1"/>
      <c r="MN170" s="1"/>
      <c r="MO170" s="1"/>
      <c r="MP170" s="1"/>
      <c r="MQ170" s="1"/>
      <c r="MR170" s="1"/>
      <c r="MS170" s="1"/>
      <c r="MT170" s="1"/>
      <c r="MU170" s="1"/>
      <c r="MV170" s="1"/>
      <c r="MW170" s="1"/>
      <c r="MX170" s="1"/>
      <c r="MY170" s="1"/>
      <c r="MZ170" s="1"/>
      <c r="NA170" s="1"/>
      <c r="NB170" s="1"/>
      <c r="NC170" s="1"/>
      <c r="ND170" s="1"/>
      <c r="NE170" s="1"/>
      <c r="NF170" s="1"/>
      <c r="NG170" s="1"/>
      <c r="NH170" s="1"/>
      <c r="NI170" s="1"/>
      <c r="NJ170" s="1"/>
      <c r="NK170" s="1"/>
      <c r="NL170" s="1"/>
      <c r="NM170" s="1"/>
      <c r="NN170" s="1"/>
      <c r="NO170" s="1"/>
      <c r="NP170" s="1"/>
      <c r="NQ170" s="1"/>
      <c r="NR170" s="1"/>
      <c r="NS170" s="1"/>
      <c r="NT170" s="1"/>
      <c r="NU170" s="1"/>
      <c r="NV170" s="1"/>
      <c r="NW170" s="1"/>
      <c r="NX170" s="1"/>
      <c r="NY170" s="1"/>
      <c r="NZ170" s="1"/>
      <c r="OA170" s="1"/>
      <c r="OB170" s="1"/>
      <c r="OC170" s="1"/>
      <c r="OD170" s="1"/>
      <c r="OE170" s="1"/>
      <c r="OF170" s="1"/>
      <c r="OG170" s="1"/>
      <c r="OH170" s="1"/>
      <c r="OI170" s="1"/>
      <c r="OJ170" s="1"/>
      <c r="OK170" s="1"/>
      <c r="OL170" s="1"/>
      <c r="OM170" s="1"/>
      <c r="ON170" s="1"/>
      <c r="OO170" s="1"/>
      <c r="OP170" s="1"/>
      <c r="OQ170" s="1"/>
      <c r="OR170" s="1"/>
      <c r="OS170" s="1"/>
      <c r="OT170" s="1"/>
      <c r="OU170" s="1"/>
      <c r="OV170" s="1"/>
      <c r="OW170" s="1"/>
      <c r="OX170" s="1"/>
      <c r="OY170" s="1"/>
      <c r="OZ170" s="1"/>
      <c r="PA170" s="1"/>
      <c r="PB170" s="1"/>
      <c r="PC170" s="1"/>
      <c r="PD170" s="1"/>
      <c r="PE170" s="1"/>
      <c r="PF170" s="1"/>
      <c r="PG170" s="1"/>
      <c r="PH170" s="1"/>
      <c r="PI170" s="1"/>
      <c r="PJ170" s="1"/>
      <c r="PK170" s="1"/>
      <c r="PL170" s="1"/>
      <c r="PM170" s="1"/>
      <c r="PN170" s="1"/>
      <c r="PO170" s="1"/>
      <c r="PP170" s="1"/>
      <c r="PQ170" s="1"/>
      <c r="PR170" s="1"/>
      <c r="PS170" s="1"/>
      <c r="PT170" s="1"/>
      <c r="PU170" s="1"/>
      <c r="PV170" s="1"/>
      <c r="PW170" s="1"/>
      <c r="PX170" s="1"/>
      <c r="PY170" s="1"/>
      <c r="PZ170" s="1"/>
      <c r="QA170" s="1"/>
      <c r="QB170" s="1"/>
      <c r="QC170" s="1"/>
      <c r="QD170" s="1"/>
      <c r="QE170" s="1"/>
      <c r="QF170" s="1"/>
      <c r="QG170" s="1"/>
      <c r="QH170" s="1"/>
      <c r="QI170" s="1"/>
      <c r="QJ170" s="1"/>
      <c r="QK170" s="1"/>
      <c r="QL170" s="1"/>
      <c r="QM170" s="1"/>
      <c r="QN170" s="1"/>
      <c r="QO170" s="1"/>
      <c r="QP170" s="1"/>
      <c r="QQ170" s="1"/>
      <c r="QR170" s="1"/>
      <c r="QS170" s="1"/>
      <c r="QT170" s="1"/>
      <c r="QU170" s="1"/>
      <c r="QV170" s="1"/>
      <c r="QW170" s="1"/>
      <c r="QX170" s="1"/>
      <c r="QY170" s="1"/>
      <c r="QZ170" s="1"/>
      <c r="RA170" s="1"/>
      <c r="RB170" s="1"/>
      <c r="RC170" s="1"/>
      <c r="RD170" s="1"/>
      <c r="RE170" s="1"/>
      <c r="RF170" s="1"/>
      <c r="RG170" s="1"/>
      <c r="RH170" s="1"/>
      <c r="RI170" s="1"/>
      <c r="RJ170" s="1"/>
      <c r="RK170" s="1"/>
      <c r="RL170" s="1"/>
      <c r="RM170" s="1"/>
      <c r="RN170" s="1"/>
      <c r="RO170" s="1"/>
      <c r="RP170" s="1"/>
      <c r="RQ170" s="1"/>
      <c r="RR170" s="1"/>
      <c r="RS170" s="1"/>
      <c r="RT170" s="1"/>
      <c r="RU170" s="1"/>
      <c r="RV170" s="1"/>
      <c r="RW170" s="1"/>
      <c r="RX170" s="1"/>
      <c r="RY170" s="1"/>
      <c r="RZ170" s="1"/>
      <c r="SA170" s="1"/>
      <c r="SB170" s="1"/>
      <c r="SC170" s="1"/>
      <c r="SD170" s="1"/>
      <c r="SE170" s="1"/>
      <c r="SF170" s="1"/>
      <c r="SG170" s="1"/>
      <c r="SH170" s="1"/>
      <c r="SI170" s="1"/>
      <c r="SJ170" s="1"/>
      <c r="SK170" s="1"/>
      <c r="SL170" s="1"/>
      <c r="SM170" s="1"/>
      <c r="SN170" s="1"/>
      <c r="SO170" s="1"/>
      <c r="SP170" s="1"/>
      <c r="SQ170" s="1"/>
      <c r="SR170" s="1"/>
      <c r="SS170" s="1"/>
      <c r="ST170" s="1"/>
      <c r="SU170" s="1"/>
      <c r="SV170" s="1"/>
      <c r="SW170" s="1"/>
      <c r="SX170" s="1"/>
      <c r="SY170" s="1"/>
      <c r="SZ170" s="1"/>
      <c r="TA170" s="1"/>
      <c r="TB170" s="1"/>
      <c r="TC170" s="1"/>
      <c r="TD170" s="1"/>
      <c r="TE170" s="1"/>
      <c r="TF170" s="1"/>
      <c r="TG170" s="1"/>
      <c r="TH170" s="1"/>
      <c r="TI170" s="1"/>
      <c r="TJ170" s="1"/>
      <c r="TK170" s="1"/>
      <c r="TL170" s="1"/>
      <c r="TM170" s="1"/>
      <c r="TN170" s="1"/>
      <c r="TO170" s="1"/>
      <c r="TP170" s="1"/>
      <c r="TQ170" s="1"/>
      <c r="TR170" s="1"/>
      <c r="TS170" s="1"/>
      <c r="TT170" s="1"/>
      <c r="TU170" s="1"/>
      <c r="TV170" s="1"/>
      <c r="TW170" s="1"/>
      <c r="TX170" s="1"/>
      <c r="TY170" s="1"/>
      <c r="TZ170" s="1"/>
      <c r="UA170" s="1"/>
      <c r="UB170" s="1"/>
      <c r="UC170" s="1"/>
      <c r="UD170" s="1"/>
      <c r="UE170" s="1"/>
      <c r="UF170" s="1"/>
      <c r="UG170" s="1"/>
      <c r="UH170" s="1"/>
      <c r="UI170" s="1"/>
      <c r="UJ170" s="1"/>
      <c r="UK170" s="1"/>
      <c r="UL170" s="1"/>
      <c r="UM170" s="1"/>
      <c r="UN170" s="1"/>
      <c r="UO170" s="1"/>
      <c r="UP170" s="1"/>
      <c r="UQ170" s="1"/>
      <c r="UR170" s="1"/>
      <c r="US170" s="1"/>
      <c r="UT170" s="1"/>
      <c r="UU170" s="1"/>
      <c r="UV170" s="1"/>
      <c r="UW170" s="1"/>
      <c r="UX170" s="1"/>
      <c r="UY170" s="1"/>
      <c r="UZ170" s="1"/>
      <c r="VA170" s="1"/>
      <c r="VB170" s="1"/>
      <c r="VC170" s="1"/>
      <c r="VD170" s="1"/>
      <c r="VE170" s="1"/>
      <c r="VF170" s="1"/>
      <c r="VG170" s="1"/>
      <c r="VH170" s="1"/>
      <c r="VI170" s="1"/>
      <c r="VJ170" s="1"/>
      <c r="VK170" s="1"/>
      <c r="VL170" s="1"/>
      <c r="VM170" s="1"/>
      <c r="VN170" s="1"/>
      <c r="VO170" s="1"/>
      <c r="VP170" s="1"/>
      <c r="VQ170" s="1"/>
      <c r="VR170" s="1"/>
      <c r="VS170" s="1"/>
      <c r="VT170" s="1"/>
      <c r="VU170" s="1"/>
      <c r="VV170" s="1"/>
      <c r="VW170" s="1"/>
      <c r="VX170" s="1"/>
      <c r="VY170" s="1"/>
      <c r="VZ170" s="1"/>
      <c r="WA170" s="1"/>
      <c r="WB170" s="1"/>
      <c r="WC170" s="1"/>
      <c r="WD170" s="1"/>
      <c r="WE170" s="1"/>
      <c r="WF170" s="1"/>
      <c r="WG170" s="1"/>
      <c r="WH170" s="1"/>
      <c r="WI170" s="1"/>
      <c r="WJ170" s="1"/>
      <c r="WK170" s="1"/>
      <c r="WL170" s="1"/>
      <c r="WM170" s="1"/>
      <c r="WN170" s="1"/>
      <c r="WO170" s="1"/>
      <c r="WP170" s="1"/>
      <c r="WQ170" s="1"/>
      <c r="WR170" s="1"/>
      <c r="WS170" s="1"/>
      <c r="WT170" s="1"/>
      <c r="WU170" s="1"/>
      <c r="WV170" s="1"/>
      <c r="WW170" s="1"/>
      <c r="WX170" s="1"/>
      <c r="WY170" s="1"/>
      <c r="WZ170" s="1"/>
      <c r="XA170" s="1"/>
      <c r="XB170" s="1"/>
      <c r="XC170" s="1"/>
      <c r="XD170" s="1"/>
      <c r="XE170" s="1"/>
      <c r="XF170" s="1"/>
      <c r="XG170" s="1"/>
      <c r="XH170" s="1"/>
      <c r="XI170" s="1"/>
      <c r="XJ170" s="1"/>
      <c r="XK170" s="1"/>
      <c r="XL170" s="1"/>
      <c r="XM170" s="1"/>
      <c r="XN170" s="1"/>
      <c r="XO170" s="1"/>
      <c r="XP170" s="1"/>
      <c r="XQ170" s="1"/>
      <c r="XR170" s="1"/>
      <c r="XS170" s="1"/>
      <c r="XT170" s="1"/>
      <c r="XU170" s="1"/>
      <c r="XV170" s="1"/>
      <c r="XW170" s="1"/>
      <c r="XX170" s="1"/>
      <c r="XY170" s="1"/>
      <c r="XZ170" s="1"/>
      <c r="YA170" s="1"/>
      <c r="YB170" s="1"/>
      <c r="YC170" s="1"/>
      <c r="YD170" s="1"/>
      <c r="YE170" s="1"/>
      <c r="YF170" s="1"/>
      <c r="YG170" s="1"/>
      <c r="YH170" s="1"/>
      <c r="YI170" s="1"/>
      <c r="YJ170" s="1"/>
      <c r="YK170" s="1"/>
      <c r="YL170" s="1"/>
      <c r="YM170" s="1"/>
      <c r="YN170" s="1"/>
      <c r="YO170" s="1"/>
      <c r="YP170" s="1"/>
      <c r="YQ170" s="1"/>
      <c r="YR170" s="1"/>
      <c r="YS170" s="1"/>
      <c r="YT170" s="1"/>
      <c r="YU170" s="1"/>
      <c r="YV170" s="1"/>
      <c r="YW170" s="1"/>
      <c r="YX170" s="1"/>
      <c r="YY170" s="1"/>
      <c r="YZ170" s="1"/>
      <c r="ZA170" s="1"/>
      <c r="ZB170" s="1"/>
      <c r="ZC170" s="1"/>
      <c r="ZD170" s="1"/>
      <c r="ZE170" s="1"/>
      <c r="ZF170" s="1"/>
      <c r="ZG170" s="1"/>
      <c r="ZH170" s="1"/>
      <c r="ZI170" s="1"/>
      <c r="ZJ170" s="1"/>
      <c r="ZK170" s="1"/>
      <c r="ZL170" s="1"/>
      <c r="ZM170" s="1"/>
      <c r="ZN170" s="1"/>
      <c r="ZO170" s="1"/>
      <c r="ZP170" s="1"/>
      <c r="ZQ170" s="1"/>
      <c r="ZR170" s="1"/>
      <c r="ZS170" s="1"/>
      <c r="ZT170" s="1"/>
      <c r="ZU170" s="1"/>
      <c r="ZV170" s="1"/>
      <c r="ZW170" s="1"/>
      <c r="ZX170" s="1"/>
      <c r="ZY170" s="1"/>
      <c r="ZZ170" s="1"/>
      <c r="AAA170" s="1"/>
      <c r="AAB170" s="1"/>
      <c r="AAC170" s="1"/>
      <c r="AAD170" s="1"/>
      <c r="AAE170" s="1"/>
      <c r="AAF170" s="1"/>
      <c r="AAG170" s="1"/>
      <c r="AAH170" s="1"/>
      <c r="AAI170" s="1"/>
      <c r="AAJ170" s="1"/>
      <c r="AAK170" s="1"/>
      <c r="AAL170" s="1"/>
      <c r="AAM170" s="1"/>
      <c r="AAN170" s="1"/>
      <c r="AAO170" s="1"/>
      <c r="AAP170" s="1"/>
      <c r="AAQ170" s="1"/>
      <c r="AAR170" s="1"/>
      <c r="AAS170" s="1"/>
      <c r="AAT170" s="1"/>
      <c r="AAU170" s="1"/>
      <c r="AAV170" s="1"/>
      <c r="AAW170" s="1"/>
      <c r="AAX170" s="1"/>
      <c r="AAY170" s="1"/>
      <c r="AAZ170" s="1"/>
      <c r="ABA170" s="1"/>
      <c r="ABB170" s="1"/>
      <c r="ABC170" s="1"/>
      <c r="ABD170" s="1"/>
      <c r="ABE170" s="1"/>
      <c r="ABF170" s="1"/>
      <c r="ABG170" s="1"/>
      <c r="ABH170" s="1"/>
      <c r="ABI170" s="1"/>
      <c r="ABJ170" s="1"/>
      <c r="ABK170" s="1"/>
      <c r="ABL170" s="1"/>
      <c r="ABM170" s="1"/>
      <c r="ABN170" s="1"/>
      <c r="ABO170" s="1"/>
      <c r="ABP170" s="1"/>
      <c r="ABQ170" s="1"/>
      <c r="ABR170" s="1"/>
      <c r="ABS170" s="1"/>
      <c r="ABT170" s="1"/>
      <c r="ABU170" s="1"/>
      <c r="ABV170" s="1"/>
      <c r="ABW170" s="1"/>
      <c r="ABX170" s="1"/>
      <c r="ABY170" s="1"/>
      <c r="ABZ170" s="1"/>
      <c r="ACA170" s="1"/>
      <c r="ACB170" s="1"/>
      <c r="ACC170" s="1"/>
      <c r="ACD170" s="1"/>
      <c r="ACE170" s="1"/>
      <c r="ACF170" s="1"/>
      <c r="ACG170" s="1"/>
      <c r="ACH170" s="1"/>
      <c r="ACI170" s="1"/>
      <c r="ACJ170" s="1"/>
      <c r="ACK170" s="1"/>
      <c r="ACL170" s="1"/>
      <c r="ACM170" s="1"/>
      <c r="ACN170" s="1"/>
      <c r="ACO170" s="1"/>
      <c r="ACP170" s="1"/>
      <c r="ACQ170" s="1"/>
      <c r="ACR170" s="1"/>
      <c r="ACS170" s="1"/>
      <c r="ACT170" s="1"/>
      <c r="ACU170" s="1"/>
      <c r="ACV170" s="1"/>
      <c r="ACW170" s="1"/>
      <c r="ACX170" s="1"/>
      <c r="ACY170" s="1"/>
      <c r="ACZ170" s="1"/>
      <c r="ADA170" s="1"/>
      <c r="ADB170" s="1"/>
      <c r="ADC170" s="1"/>
      <c r="ADD170" s="1"/>
      <c r="ADE170" s="1"/>
      <c r="ADF170" s="1"/>
      <c r="ADG170" s="1"/>
      <c r="ADH170" s="1"/>
      <c r="ADI170" s="1"/>
      <c r="ADJ170" s="1"/>
      <c r="ADK170" s="1"/>
      <c r="ADL170" s="1"/>
      <c r="ADM170" s="1"/>
      <c r="ADN170" s="1"/>
      <c r="ADO170" s="1"/>
      <c r="ADP170" s="1"/>
      <c r="ADQ170" s="1"/>
      <c r="ADR170" s="1"/>
      <c r="ADS170" s="1"/>
      <c r="ADT170" s="1"/>
      <c r="ADU170" s="1"/>
      <c r="ADV170" s="1"/>
      <c r="ADW170" s="1"/>
      <c r="ADX170" s="1"/>
      <c r="ADY170" s="1"/>
      <c r="ADZ170" s="1"/>
      <c r="AEA170" s="1"/>
      <c r="AEB170" s="1"/>
      <c r="AEC170" s="1"/>
      <c r="AED170" s="1"/>
      <c r="AEE170" s="1"/>
      <c r="AEF170" s="1"/>
      <c r="AEG170" s="1"/>
      <c r="AEH170" s="1"/>
      <c r="AEI170" s="1"/>
      <c r="AEJ170" s="1"/>
      <c r="AEK170" s="1"/>
      <c r="AEL170" s="1"/>
      <c r="AEM170" s="1"/>
      <c r="AEN170" s="1"/>
      <c r="AEO170" s="1"/>
      <c r="AEP170" s="1"/>
      <c r="AEQ170" s="1"/>
      <c r="AER170" s="1"/>
      <c r="AES170" s="1"/>
      <c r="AET170" s="1"/>
      <c r="AEU170" s="1"/>
      <c r="AEV170" s="1"/>
      <c r="AEW170" s="1"/>
      <c r="AEX170" s="1"/>
      <c r="AEY170" s="1"/>
      <c r="AEZ170" s="1"/>
      <c r="AFA170" s="1"/>
      <c r="AFB170" s="1"/>
      <c r="AFC170" s="1"/>
      <c r="AFD170" s="1"/>
      <c r="AFE170" s="1"/>
      <c r="AFF170" s="1"/>
      <c r="AFG170" s="1"/>
      <c r="AFH170" s="1"/>
      <c r="AFI170" s="1"/>
      <c r="AFJ170" s="1"/>
      <c r="AFK170" s="1"/>
      <c r="AFL170" s="1"/>
      <c r="AFM170" s="1"/>
      <c r="AFN170" s="1"/>
      <c r="AFO170" s="1"/>
      <c r="AFP170" s="1"/>
      <c r="AFQ170" s="1"/>
      <c r="AFR170" s="1"/>
      <c r="AFS170" s="1"/>
      <c r="AFT170" s="1"/>
      <c r="AFU170" s="1"/>
      <c r="AFV170" s="1"/>
      <c r="AFW170" s="1"/>
      <c r="AFX170" s="1"/>
      <c r="AFY170" s="1"/>
      <c r="AFZ170" s="1"/>
      <c r="AGA170" s="1"/>
      <c r="AGB170" s="1"/>
      <c r="AGC170" s="1"/>
      <c r="AGD170" s="1"/>
      <c r="AGE170" s="1"/>
      <c r="AGF170" s="1"/>
      <c r="AGG170" s="1"/>
      <c r="AGH170" s="1"/>
      <c r="AGI170" s="1"/>
      <c r="AGJ170" s="1"/>
      <c r="AGK170" s="1"/>
      <c r="AGL170" s="1"/>
      <c r="AGM170" s="1"/>
      <c r="AGN170" s="1"/>
      <c r="AGO170" s="1"/>
      <c r="AGP170" s="1"/>
      <c r="AGQ170" s="1"/>
      <c r="AGR170" s="1"/>
      <c r="AGS170" s="1"/>
      <c r="AGT170" s="1"/>
      <c r="AGU170" s="1"/>
      <c r="AGV170" s="1"/>
      <c r="AGW170" s="1"/>
      <c r="AGX170" s="1"/>
      <c r="AGY170" s="1"/>
      <c r="AGZ170" s="1"/>
      <c r="AHA170" s="1"/>
      <c r="AHB170" s="1"/>
      <c r="AHC170" s="1"/>
      <c r="AHD170" s="1"/>
      <c r="AHE170" s="1"/>
      <c r="AHF170" s="1"/>
      <c r="AHG170" s="1"/>
      <c r="AHH170" s="1"/>
      <c r="AHI170" s="1"/>
      <c r="AHJ170" s="1"/>
      <c r="AHK170" s="1"/>
      <c r="AHL170" s="1"/>
      <c r="AHM170" s="1"/>
      <c r="AHN170" s="1"/>
      <c r="AHO170" s="1"/>
      <c r="AHP170" s="1"/>
      <c r="AHQ170" s="1"/>
      <c r="AHR170" s="1"/>
      <c r="AHS170" s="1"/>
      <c r="AHT170" s="1"/>
      <c r="AHU170" s="1"/>
      <c r="AHV170" s="1"/>
      <c r="AHW170" s="1"/>
      <c r="AHX170" s="1"/>
      <c r="AHY170" s="1"/>
      <c r="AHZ170" s="1"/>
      <c r="AIA170" s="1"/>
      <c r="AIB170" s="1"/>
      <c r="AIC170" s="1"/>
      <c r="AID170" s="1"/>
      <c r="AIE170" s="1"/>
      <c r="AIF170" s="1"/>
      <c r="AIG170" s="1"/>
      <c r="AIH170" s="1"/>
      <c r="AII170" s="1"/>
      <c r="AIJ170" s="1"/>
      <c r="AIK170" s="1"/>
      <c r="AIL170" s="1"/>
      <c r="AIM170" s="1"/>
      <c r="AIN170" s="1"/>
      <c r="AIO170" s="1"/>
      <c r="AIP170" s="1"/>
      <c r="AIQ170" s="1"/>
      <c r="AIR170" s="1"/>
      <c r="AIS170" s="1"/>
      <c r="AIT170" s="1"/>
      <c r="AIU170" s="1"/>
      <c r="AIV170" s="1"/>
      <c r="AIW170" s="1"/>
      <c r="AIX170" s="1"/>
      <c r="AIY170" s="1"/>
      <c r="AIZ170" s="1"/>
      <c r="AJA170" s="1"/>
      <c r="AJB170" s="1"/>
      <c r="AJC170" s="1"/>
      <c r="AJD170" s="1"/>
      <c r="AJE170" s="1"/>
      <c r="AJF170" s="1"/>
      <c r="AJG170" s="1"/>
      <c r="AJH170" s="1"/>
      <c r="AJI170" s="1"/>
      <c r="AJJ170" s="1"/>
      <c r="AJK170" s="1"/>
      <c r="AJL170" s="1"/>
      <c r="AJM170" s="1"/>
      <c r="AJN170" s="1"/>
      <c r="AJO170" s="1"/>
      <c r="AJP170" s="1"/>
      <c r="AJQ170" s="1"/>
      <c r="AJR170" s="1"/>
      <c r="AJS170" s="1"/>
      <c r="AJT170" s="1"/>
      <c r="AJU170" s="1"/>
      <c r="AJV170" s="1"/>
      <c r="AJW170" s="1"/>
      <c r="AJX170" s="1"/>
      <c r="AJY170" s="1"/>
      <c r="AJZ170" s="1"/>
      <c r="AKA170" s="1"/>
      <c r="AKB170" s="1"/>
      <c r="AKC170" s="1"/>
      <c r="AKD170" s="1"/>
      <c r="AKE170" s="1"/>
      <c r="AKF170" s="1"/>
      <c r="AKG170" s="1"/>
      <c r="AKH170" s="1"/>
      <c r="AKI170" s="1"/>
      <c r="AKJ170" s="1"/>
      <c r="AKK170" s="1"/>
      <c r="AKL170" s="1"/>
      <c r="AKM170" s="1"/>
      <c r="AKN170" s="1"/>
      <c r="AKO170" s="1"/>
      <c r="AKP170" s="1"/>
      <c r="AKQ170" s="1"/>
      <c r="AKR170" s="1"/>
      <c r="AKS170" s="1"/>
      <c r="AKT170" s="1"/>
      <c r="AKU170" s="1"/>
      <c r="AKV170" s="1"/>
      <c r="AKW170" s="1"/>
      <c r="AKX170" s="1"/>
      <c r="AKY170" s="1"/>
      <c r="AKZ170" s="1"/>
      <c r="ALA170" s="1"/>
      <c r="ALB170" s="1"/>
      <c r="ALC170" s="1"/>
      <c r="ALD170" s="1"/>
      <c r="ALE170" s="1"/>
      <c r="ALF170" s="1"/>
      <c r="ALG170" s="1"/>
      <c r="ALH170" s="1"/>
      <c r="ALI170" s="1"/>
      <c r="ALJ170" s="1"/>
      <c r="ALK170" s="1"/>
      <c r="ALL170" s="1"/>
      <c r="ALM170" s="1"/>
      <c r="ALN170" s="1"/>
      <c r="ALO170" s="1"/>
      <c r="ALP170" s="1"/>
      <c r="ALQ170" s="1"/>
      <c r="ALR170" s="1"/>
      <c r="ALS170" s="1"/>
      <c r="ALT170" s="1"/>
      <c r="ALU170" s="1"/>
      <c r="ALV170"/>
      <c r="ALW170"/>
      <c r="ALX170"/>
    </row>
    <row r="171" spans="1:1012" ht="18">
      <c r="A171" s="112" t="str">
        <f>DataBase!B167</f>
        <v>Rutilus rutilus</v>
      </c>
      <c r="B171" s="112" t="str">
        <f>DataBase!C167</f>
        <v>histopathologie hépatique</v>
      </c>
      <c r="C171" s="112" t="str">
        <f>DataBase!D167</f>
        <v>Continental</v>
      </c>
      <c r="D171" s="112" t="str">
        <f>DataBase!E167</f>
        <v>S. Paris</v>
      </c>
      <c r="E171" s="112" t="str">
        <f>DataBase!F167</f>
        <v>SEBIO</v>
      </c>
      <c r="F171" s="20" t="str">
        <f t="shared" ref="F171:F234" si="8">A171&amp;" "&amp;B171</f>
        <v>Rutilus rutilus histopathologie hépatique</v>
      </c>
      <c r="G171" s="20">
        <f>_xlfn.RANK.EQ(H171,$H$9:$H$997,0)+COUNTIF(H$8:H170,H171)</f>
        <v>185</v>
      </c>
      <c r="H171" s="20">
        <f t="shared" ref="H171:H234" si="9">SUM(I171:AP171)</f>
        <v>240</v>
      </c>
      <c r="I171" s="19">
        <f>INDEX(Ponderation!$W:$AA,MATCH(Analyse!I$8,Ponderation!$W:$W,0),MATCH(Analyse!$B$5,Ponderation!$W$2:$AA$2,0))*INDEX(DataBase!$1:$1048576,MATCH(Analyse!$F171,DataBase!$G:$G,0),MATCH(Analyse!I$8,DataBase!$4:$4,0))</f>
        <v>30</v>
      </c>
      <c r="J171" s="19">
        <f>INDEX(Ponderation!$W:$AA,MATCH(Analyse!J$8,Ponderation!$W:$W,0),MATCH(Analyse!$B$5,Ponderation!$W$2:$AA$2,0))*INDEX(DataBase!$1:$1048576,MATCH(Analyse!$F171,DataBase!$G:$G,0),MATCH(Analyse!J$8,DataBase!$4:$4,0))</f>
        <v>0</v>
      </c>
      <c r="K171" s="19">
        <f>INDEX(Ponderation!$W:$AA,MATCH(Analyse!K$8,Ponderation!$W:$W,0),MATCH(Analyse!$B$5,Ponderation!$W$2:$AA$2,0))*INDEX(DataBase!$1:$1048576,MATCH(Analyse!$F171,DataBase!$G:$G,0),MATCH(Analyse!K$8,DataBase!$4:$4,0))</f>
        <v>0</v>
      </c>
      <c r="L171" s="19">
        <f>INDEX(Ponderation!$W:$AA,MATCH(Analyse!L$8,Ponderation!$W:$W,0),MATCH(Analyse!$B$5,Ponderation!$W$2:$AA$2,0))*INDEX(DataBase!$1:$1048576,MATCH(Analyse!$F171,DataBase!$G:$G,0),MATCH(Analyse!L$8,DataBase!$4:$4,0))</f>
        <v>0</v>
      </c>
      <c r="M171" s="19">
        <f>INDEX(Ponderation!$W:$AA,MATCH(Analyse!M$8,Ponderation!$W:$W,0),MATCH(Analyse!$B$5,Ponderation!$W$2:$AA$2,0))*INDEX(DataBase!$1:$1048576,MATCH(Analyse!$F171,DataBase!$G:$G,0),MATCH(Analyse!M$8,DataBase!$4:$4,0))</f>
        <v>20</v>
      </c>
      <c r="N171" s="19">
        <f>INDEX(Ponderation!$W:$AA,MATCH(Analyse!N$8,Ponderation!$W:$W,0),MATCH(Analyse!$B$5,Ponderation!$W$2:$AA$2,0))*INDEX(DataBase!$1:$1048576,MATCH(Analyse!$F171,DataBase!$G:$G,0),MATCH(Analyse!N$8,DataBase!$4:$4,0))</f>
        <v>0</v>
      </c>
      <c r="O171" s="19">
        <f>INDEX(Ponderation!$W:$AA,MATCH(Analyse!O$8,Ponderation!$W:$W,0),MATCH(Analyse!$B$5,Ponderation!$W$2:$AA$2,0))*INDEX(DataBase!$1:$1048576,MATCH(Analyse!$F171,DataBase!$G:$G,0),MATCH(Analyse!O$8,DataBase!$4:$4,0))</f>
        <v>30</v>
      </c>
      <c r="P171" s="19">
        <f>INDEX(Ponderation!$W:$AA,MATCH(Analyse!P$8,Ponderation!$W:$W,0),MATCH(Analyse!$B$5,Ponderation!$W$2:$AA$2,0))*INDEX(DataBase!$1:$1048576,MATCH(Analyse!$F171,DataBase!$G:$G,0),MATCH(Analyse!P$8,DataBase!$4:$4,0))</f>
        <v>0</v>
      </c>
      <c r="Q171" s="19">
        <f>INDEX(Ponderation!$W:$AA,MATCH(Analyse!Q$8,Ponderation!$W:$W,0),MATCH(Analyse!$B$5,Ponderation!$W$2:$AA$2,0))*INDEX(DataBase!$1:$1048576,MATCH(Analyse!$F171,DataBase!$G:$G,0),MATCH(Analyse!Q$8,DataBase!$4:$4,0))</f>
        <v>0</v>
      </c>
      <c r="R171" s="19">
        <f>INDEX(Ponderation!$W:$AA,MATCH(Analyse!R$8,Ponderation!$W:$W,0),MATCH(Analyse!$B$5,Ponderation!$W$2:$AA$2,0))*INDEX(DataBase!$1:$1048576,MATCH(Analyse!$F171,DataBase!$G:$G,0),MATCH(Analyse!R$8,DataBase!$4:$4,0))</f>
        <v>30</v>
      </c>
      <c r="S171" s="19">
        <f>INDEX(Ponderation!$W:$AA,MATCH(Analyse!S$8,Ponderation!$W:$W,0),MATCH(Analyse!$B$5,Ponderation!$W$2:$AA$2,0))*INDEX(DataBase!$1:$1048576,MATCH(Analyse!$F171,DataBase!$G:$G,0),MATCH(Analyse!S$8,DataBase!$4:$4,0))</f>
        <v>0</v>
      </c>
      <c r="T171" s="19">
        <f>INDEX(Ponderation!$W:$AA,MATCH(Analyse!T$8,Ponderation!$W:$W,0),MATCH(Analyse!$B$5,Ponderation!$W$2:$AA$2,0))*INDEX(DataBase!$1:$1048576,MATCH(Analyse!$F171,DataBase!$G:$G,0),MATCH(Analyse!T$8,DataBase!$4:$4,0))</f>
        <v>0</v>
      </c>
      <c r="U171" s="19">
        <f>INDEX(Ponderation!$W:$AA,MATCH(Analyse!U$8,Ponderation!$W:$W,0),MATCH(Analyse!$B$5,Ponderation!$W$2:$AA$2,0))*INDEX(DataBase!$1:$1048576,MATCH(Analyse!$F171,DataBase!$G:$G,0),MATCH(Analyse!U$8,DataBase!$4:$4,0))</f>
        <v>30</v>
      </c>
      <c r="V171" s="19">
        <f>INDEX(Ponderation!$W:$AA,MATCH(Analyse!V$8,Ponderation!$W:$W,0),MATCH(Analyse!$B$5,Ponderation!$W$2:$AA$2,0))*INDEX(DataBase!$1:$1048576,MATCH(Analyse!$F171,DataBase!$G:$G,0),MATCH(Analyse!V$8,DataBase!$4:$4,0))</f>
        <v>0</v>
      </c>
      <c r="W171" s="19">
        <f>INDEX(Ponderation!$W:$AA,MATCH(Analyse!W$8,Ponderation!$W:$W,0),MATCH(Analyse!$B$5,Ponderation!$W$2:$AA$2,0))*INDEX(DataBase!$1:$1048576,MATCH(Analyse!$F171,DataBase!$G:$G,0),MATCH(Analyse!W$8,DataBase!$4:$4,0))</f>
        <v>0</v>
      </c>
      <c r="X171" s="19">
        <f>INDEX(Ponderation!$W:$AA,MATCH(Analyse!X$8,Ponderation!$W:$W,0),MATCH(Analyse!$B$5,Ponderation!$W$2:$AA$2,0))*INDEX(DataBase!$1:$1048576,MATCH(Analyse!$F171,DataBase!$G:$G,0),MATCH(Analyse!X$8,DataBase!$4:$4,0))</f>
        <v>0</v>
      </c>
      <c r="Y171" s="19">
        <f>INDEX(Ponderation!$W:$AA,MATCH(Analyse!Y$8,Ponderation!$W:$W,0),MATCH(Analyse!$B$5,Ponderation!$W$2:$AA$2,0))*INDEX(DataBase!$1:$1048576,MATCH(Analyse!$F171,DataBase!$G:$G,0),MATCH(Analyse!Y$8,DataBase!$4:$4,0))</f>
        <v>0</v>
      </c>
      <c r="Z171" s="19">
        <f>INDEX(Ponderation!$W:$AA,MATCH(Analyse!Z$8,Ponderation!$W:$W,0),MATCH(Analyse!$B$5,Ponderation!$W$2:$AA$2,0))*INDEX(DataBase!$1:$1048576,MATCH(Analyse!$F171,DataBase!$G:$G,0),MATCH(Analyse!Z$8,DataBase!$4:$4,0))</f>
        <v>0</v>
      </c>
      <c r="AA171" s="19">
        <f>INDEX(Ponderation!$W:$AA,MATCH(Analyse!AA$8,Ponderation!$W:$W,0),MATCH(Analyse!$B$5,Ponderation!$W$2:$AA$2,0))*INDEX(DataBase!$1:$1048576,MATCH(Analyse!$F171,DataBase!$G:$G,0),MATCH(Analyse!AA$8,DataBase!$4:$4,0))</f>
        <v>0</v>
      </c>
      <c r="AB171" s="19">
        <f>INDEX(Ponderation!$W:$AA,MATCH(Analyse!AB$8,Ponderation!$W:$W,0),MATCH(Analyse!$B$5,Ponderation!$W$2:$AA$2,0))*INDEX(DataBase!$1:$1048576,MATCH(Analyse!$F171,DataBase!$G:$G,0),MATCH(Analyse!AB$8,DataBase!$4:$4,0))</f>
        <v>0</v>
      </c>
      <c r="AC171" s="19">
        <f>INDEX(Ponderation!$W:$AA,MATCH(Analyse!AC$8,Ponderation!$W:$W,0),MATCH(Analyse!$B$5,Ponderation!$W$2:$AA$2,0))*INDEX(DataBase!$1:$1048576,MATCH(Analyse!$F171,DataBase!$G:$G,0),MATCH(Analyse!AC$8,DataBase!$4:$4,0))</f>
        <v>0</v>
      </c>
      <c r="AD171" s="19">
        <f>INDEX(Ponderation!$W:$AA,MATCH(Analyse!AD$8,Ponderation!$W:$W,0),MATCH(Analyse!$B$5,Ponderation!$W$2:$AA$2,0))*INDEX(DataBase!$1:$1048576,MATCH(Analyse!$F171,DataBase!$G:$G,0),MATCH(Analyse!AD$8,DataBase!$4:$4,0))</f>
        <v>30</v>
      </c>
      <c r="AE171" s="19">
        <f>INDEX(Ponderation!$W:$AA,MATCH(Analyse!AE$8,Ponderation!$W:$W,0),MATCH(Analyse!$B$5,Ponderation!$W$2:$AA$2,0))*INDEX(DataBase!$1:$1048576,MATCH(Analyse!$F171,DataBase!$G:$G,0),MATCH(Analyse!AE$8,DataBase!$4:$4,0))</f>
        <v>0</v>
      </c>
      <c r="AF171" s="19">
        <f>INDEX(Ponderation!$W:$AA,MATCH(Analyse!AF$8,Ponderation!$W:$W,0),MATCH(Analyse!$B$5,Ponderation!$W$2:$AA$2,0))*INDEX(DataBase!$1:$1048576,MATCH(Analyse!$F171,DataBase!$G:$G,0),MATCH(Analyse!AF$8,DataBase!$4:$4,0))</f>
        <v>0</v>
      </c>
      <c r="AG171" s="19">
        <f>INDEX(Ponderation!$W:$AA,MATCH(Analyse!AG$8,Ponderation!$W:$W,0),MATCH(Analyse!$B$5,Ponderation!$W$2:$AA$2,0))*INDEX(DataBase!$1:$1048576,MATCH(Analyse!$F171,DataBase!$G:$G,0),MATCH(Analyse!AG$8,DataBase!$4:$4,0))</f>
        <v>0</v>
      </c>
      <c r="AH171" s="19">
        <f>INDEX(Ponderation!$W:$AA,MATCH(Analyse!AH$8,Ponderation!$W:$W,0),MATCH(Analyse!$B$5,Ponderation!$W$2:$AA$2,0))*INDEX(DataBase!$1:$1048576,MATCH(Analyse!$F171,DataBase!$G:$G,0),MATCH(Analyse!AH$8,DataBase!$4:$4,0))</f>
        <v>0</v>
      </c>
      <c r="AI171" s="19">
        <f>INDEX(Ponderation!$W:$AA,MATCH(Analyse!AI$8,Ponderation!$W:$W,0),MATCH(Analyse!$B$5,Ponderation!$W$2:$AA$2,0))*INDEX(DataBase!$1:$1048576,MATCH(Analyse!$F171,DataBase!$G:$G,0),MATCH(Analyse!AI$8,DataBase!$4:$4,0))</f>
        <v>10</v>
      </c>
      <c r="AJ171" s="19">
        <f>INDEX(Ponderation!$W:$AA,MATCH(Analyse!AJ$8,Ponderation!$W:$W,0),MATCH(Analyse!$B$5,Ponderation!$W$2:$AA$2,0))*INDEX(DataBase!$1:$1048576,MATCH(Analyse!$F171,DataBase!$G:$G,0),MATCH(Analyse!AJ$8,DataBase!$4:$4,0))</f>
        <v>0</v>
      </c>
      <c r="AK171" s="19">
        <f>INDEX(Ponderation!$W:$AA,MATCH(Analyse!AK$8,Ponderation!$W:$W,0),MATCH(Analyse!$B$5,Ponderation!$W$2:$AA$2,0))*INDEX(DataBase!$1:$1048576,MATCH(Analyse!$F171,DataBase!$G:$G,0),MATCH(Analyse!AK$8,DataBase!$4:$4,0))</f>
        <v>30</v>
      </c>
      <c r="AL171" s="19">
        <f>INDEX(Ponderation!$W:$AA,MATCH(Analyse!AL$8,Ponderation!$W:$W,0),MATCH(Analyse!$B$5,Ponderation!$W$2:$AA$2,0))*INDEX(DataBase!$1:$1048576,MATCH(Analyse!$F171,DataBase!$G:$G,0),MATCH(Analyse!AL$8,DataBase!$4:$4,0))</f>
        <v>0</v>
      </c>
      <c r="AM171" s="19">
        <f>INDEX(Ponderation!$W:$AA,MATCH(Analyse!AM$8,Ponderation!$W:$W,0),MATCH(Analyse!$B$5,Ponderation!$W$2:$AA$2,0))*INDEX(DataBase!$1:$1048576,MATCH(Analyse!$F171,DataBase!$G:$G,0),MATCH(Analyse!AM$8,DataBase!$4:$4,0))</f>
        <v>20</v>
      </c>
      <c r="AN171" s="19">
        <f>INDEX(Ponderation!$W:$AA,MATCH(Analyse!AN$8,Ponderation!$W:$W,0),MATCH(Analyse!$B$5,Ponderation!$W$2:$AA$2,0))*INDEX(DataBase!$1:$1048576,MATCH(Analyse!$F171,DataBase!$G:$G,0),MATCH(Analyse!AN$8,DataBase!$4:$4,0))</f>
        <v>0</v>
      </c>
      <c r="AO171" s="19">
        <f>INDEX(Ponderation!$W:$AA,MATCH(Analyse!AO$8,Ponderation!$W:$W,0),MATCH(Analyse!$B$5,Ponderation!$W$2:$AA$2,0))*INDEX(DataBase!$1:$1048576,MATCH(Analyse!$F171,DataBase!$G:$G,0),MATCH(Analyse!AO$8,DataBase!$4:$4,0))</f>
        <v>0</v>
      </c>
      <c r="AP171" s="19">
        <f>INDEX(Ponderation!$W:$AA,MATCH(Analyse!AP$8,Ponderation!$W:$W,0),MATCH(Analyse!$B$5,Ponderation!$W$2:$AA$2,0))*INDEX(DataBase!$1:$1048576,MATCH(Analyse!$F171,DataBase!$G:$G,0),MATCH(Analyse!AP$8,DataBase!$4:$4,0))</f>
        <v>10</v>
      </c>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c r="AKX171" s="1"/>
      <c r="AKY171" s="1"/>
      <c r="AKZ171" s="1"/>
      <c r="ALA171" s="1"/>
      <c r="ALB171" s="1"/>
      <c r="ALC171" s="1"/>
      <c r="ALD171" s="1"/>
      <c r="ALE171" s="1"/>
      <c r="ALF171" s="1"/>
      <c r="ALG171" s="1"/>
      <c r="ALH171" s="1"/>
      <c r="ALI171" s="1"/>
      <c r="ALJ171" s="1"/>
      <c r="ALK171" s="1"/>
      <c r="ALL171" s="1"/>
      <c r="ALM171" s="1"/>
      <c r="ALN171" s="1"/>
      <c r="ALO171" s="1"/>
      <c r="ALP171" s="1"/>
      <c r="ALQ171" s="1"/>
      <c r="ALR171" s="1"/>
      <c r="ALS171" s="1"/>
      <c r="ALT171" s="1"/>
      <c r="ALU171" s="1"/>
      <c r="ALV171"/>
      <c r="ALW171"/>
      <c r="ALX171"/>
    </row>
    <row r="172" spans="1:1012" ht="18">
      <c r="A172" s="112" t="str">
        <f>DataBase!B168</f>
        <v>Rutilus rutilus</v>
      </c>
      <c r="B172" s="112" t="str">
        <f>DataBase!C168</f>
        <v>Catalase</v>
      </c>
      <c r="C172" s="112" t="str">
        <f>DataBase!D168</f>
        <v>Continental</v>
      </c>
      <c r="D172" s="112" t="str">
        <f>DataBase!E168</f>
        <v>S. Paris</v>
      </c>
      <c r="E172" s="112" t="str">
        <f>DataBase!F168</f>
        <v>SEBIO</v>
      </c>
      <c r="F172" s="20" t="str">
        <f t="shared" si="8"/>
        <v>Rutilus rutilus Catalase</v>
      </c>
      <c r="G172" s="20">
        <f>_xlfn.RANK.EQ(H172,$H$9:$H$997,0)+COUNTIF(H$8:H171,H172)</f>
        <v>254</v>
      </c>
      <c r="H172" s="20">
        <f t="shared" si="9"/>
        <v>210</v>
      </c>
      <c r="I172" s="19">
        <f>INDEX(Ponderation!$W:$AA,MATCH(Analyse!I$8,Ponderation!$W:$W,0),MATCH(Analyse!$B$5,Ponderation!$W$2:$AA$2,0))*INDEX(DataBase!$1:$1048576,MATCH(Analyse!$F172,DataBase!$G:$G,0),MATCH(Analyse!I$8,DataBase!$4:$4,0))</f>
        <v>0</v>
      </c>
      <c r="J172" s="19">
        <f>INDEX(Ponderation!$W:$AA,MATCH(Analyse!J$8,Ponderation!$W:$W,0),MATCH(Analyse!$B$5,Ponderation!$W$2:$AA$2,0))*INDEX(DataBase!$1:$1048576,MATCH(Analyse!$F172,DataBase!$G:$G,0),MATCH(Analyse!J$8,DataBase!$4:$4,0))</f>
        <v>20</v>
      </c>
      <c r="K172" s="19">
        <f>INDEX(Ponderation!$W:$AA,MATCH(Analyse!K$8,Ponderation!$W:$W,0),MATCH(Analyse!$B$5,Ponderation!$W$2:$AA$2,0))*INDEX(DataBase!$1:$1048576,MATCH(Analyse!$F172,DataBase!$G:$G,0),MATCH(Analyse!K$8,DataBase!$4:$4,0))</f>
        <v>0</v>
      </c>
      <c r="L172" s="19">
        <f>INDEX(Ponderation!$W:$AA,MATCH(Analyse!L$8,Ponderation!$W:$W,0),MATCH(Analyse!$B$5,Ponderation!$W$2:$AA$2,0))*INDEX(DataBase!$1:$1048576,MATCH(Analyse!$F172,DataBase!$G:$G,0),MATCH(Analyse!L$8,DataBase!$4:$4,0))</f>
        <v>0</v>
      </c>
      <c r="M172" s="19">
        <f>INDEX(Ponderation!$W:$AA,MATCH(Analyse!M$8,Ponderation!$W:$W,0),MATCH(Analyse!$B$5,Ponderation!$W$2:$AA$2,0))*INDEX(DataBase!$1:$1048576,MATCH(Analyse!$F172,DataBase!$G:$G,0),MATCH(Analyse!M$8,DataBase!$4:$4,0))</f>
        <v>0</v>
      </c>
      <c r="N172" s="19">
        <f>INDEX(Ponderation!$W:$AA,MATCH(Analyse!N$8,Ponderation!$W:$W,0),MATCH(Analyse!$B$5,Ponderation!$W$2:$AA$2,0))*INDEX(DataBase!$1:$1048576,MATCH(Analyse!$F172,DataBase!$G:$G,0),MATCH(Analyse!N$8,DataBase!$4:$4,0))</f>
        <v>10</v>
      </c>
      <c r="O172" s="19">
        <f>INDEX(Ponderation!$W:$AA,MATCH(Analyse!O$8,Ponderation!$W:$W,0),MATCH(Analyse!$B$5,Ponderation!$W$2:$AA$2,0))*INDEX(DataBase!$1:$1048576,MATCH(Analyse!$F172,DataBase!$G:$G,0),MATCH(Analyse!O$8,DataBase!$4:$4,0))</f>
        <v>0</v>
      </c>
      <c r="P172" s="19">
        <f>INDEX(Ponderation!$W:$AA,MATCH(Analyse!P$8,Ponderation!$W:$W,0),MATCH(Analyse!$B$5,Ponderation!$W$2:$AA$2,0))*INDEX(DataBase!$1:$1048576,MATCH(Analyse!$F172,DataBase!$G:$G,0),MATCH(Analyse!P$8,DataBase!$4:$4,0))</f>
        <v>20</v>
      </c>
      <c r="Q172" s="19">
        <f>INDEX(Ponderation!$W:$AA,MATCH(Analyse!Q$8,Ponderation!$W:$W,0),MATCH(Analyse!$B$5,Ponderation!$W$2:$AA$2,0))*INDEX(DataBase!$1:$1048576,MATCH(Analyse!$F172,DataBase!$G:$G,0),MATCH(Analyse!Q$8,DataBase!$4:$4,0))</f>
        <v>0</v>
      </c>
      <c r="R172" s="19">
        <f>INDEX(Ponderation!$W:$AA,MATCH(Analyse!R$8,Ponderation!$W:$W,0),MATCH(Analyse!$B$5,Ponderation!$W$2:$AA$2,0))*INDEX(DataBase!$1:$1048576,MATCH(Analyse!$F172,DataBase!$G:$G,0),MATCH(Analyse!R$8,DataBase!$4:$4,0))</f>
        <v>30</v>
      </c>
      <c r="S172" s="19">
        <f>INDEX(Ponderation!$W:$AA,MATCH(Analyse!S$8,Ponderation!$W:$W,0),MATCH(Analyse!$B$5,Ponderation!$W$2:$AA$2,0))*INDEX(DataBase!$1:$1048576,MATCH(Analyse!$F172,DataBase!$G:$G,0),MATCH(Analyse!S$8,DataBase!$4:$4,0))</f>
        <v>0</v>
      </c>
      <c r="T172" s="19">
        <f>INDEX(Ponderation!$W:$AA,MATCH(Analyse!T$8,Ponderation!$W:$W,0),MATCH(Analyse!$B$5,Ponderation!$W$2:$AA$2,0))*INDEX(DataBase!$1:$1048576,MATCH(Analyse!$F172,DataBase!$G:$G,0),MATCH(Analyse!T$8,DataBase!$4:$4,0))</f>
        <v>0</v>
      </c>
      <c r="U172" s="19">
        <f>INDEX(Ponderation!$W:$AA,MATCH(Analyse!U$8,Ponderation!$W:$W,0),MATCH(Analyse!$B$5,Ponderation!$W$2:$AA$2,0))*INDEX(DataBase!$1:$1048576,MATCH(Analyse!$F172,DataBase!$G:$G,0),MATCH(Analyse!U$8,DataBase!$4:$4,0))</f>
        <v>0</v>
      </c>
      <c r="V172" s="19">
        <f>INDEX(Ponderation!$W:$AA,MATCH(Analyse!V$8,Ponderation!$W:$W,0),MATCH(Analyse!$B$5,Ponderation!$W$2:$AA$2,0))*INDEX(DataBase!$1:$1048576,MATCH(Analyse!$F172,DataBase!$G:$G,0),MATCH(Analyse!V$8,DataBase!$4:$4,0))</f>
        <v>20</v>
      </c>
      <c r="W172" s="19">
        <f>INDEX(Ponderation!$W:$AA,MATCH(Analyse!W$8,Ponderation!$W:$W,0),MATCH(Analyse!$B$5,Ponderation!$W$2:$AA$2,0))*INDEX(DataBase!$1:$1048576,MATCH(Analyse!$F172,DataBase!$G:$G,0),MATCH(Analyse!W$8,DataBase!$4:$4,0))</f>
        <v>0</v>
      </c>
      <c r="X172" s="19">
        <f>INDEX(Ponderation!$W:$AA,MATCH(Analyse!X$8,Ponderation!$W:$W,0),MATCH(Analyse!$B$5,Ponderation!$W$2:$AA$2,0))*INDEX(DataBase!$1:$1048576,MATCH(Analyse!$F172,DataBase!$G:$G,0),MATCH(Analyse!X$8,DataBase!$4:$4,0))</f>
        <v>10</v>
      </c>
      <c r="Y172" s="19">
        <f>INDEX(Ponderation!$W:$AA,MATCH(Analyse!Y$8,Ponderation!$W:$W,0),MATCH(Analyse!$B$5,Ponderation!$W$2:$AA$2,0))*INDEX(DataBase!$1:$1048576,MATCH(Analyse!$F172,DataBase!$G:$G,0),MATCH(Analyse!Y$8,DataBase!$4:$4,0))</f>
        <v>10</v>
      </c>
      <c r="Z172" s="19">
        <f>INDEX(Ponderation!$W:$AA,MATCH(Analyse!Z$8,Ponderation!$W:$W,0),MATCH(Analyse!$B$5,Ponderation!$W$2:$AA$2,0))*INDEX(DataBase!$1:$1048576,MATCH(Analyse!$F172,DataBase!$G:$G,0),MATCH(Analyse!Z$8,DataBase!$4:$4,0))</f>
        <v>10</v>
      </c>
      <c r="AA172" s="19">
        <f>INDEX(Ponderation!$W:$AA,MATCH(Analyse!AA$8,Ponderation!$W:$W,0),MATCH(Analyse!$B$5,Ponderation!$W$2:$AA$2,0))*INDEX(DataBase!$1:$1048576,MATCH(Analyse!$F172,DataBase!$G:$G,0),MATCH(Analyse!AA$8,DataBase!$4:$4,0))</f>
        <v>0</v>
      </c>
      <c r="AB172" s="19">
        <f>INDEX(Ponderation!$W:$AA,MATCH(Analyse!AB$8,Ponderation!$W:$W,0),MATCH(Analyse!$B$5,Ponderation!$W$2:$AA$2,0))*INDEX(DataBase!$1:$1048576,MATCH(Analyse!$F172,DataBase!$G:$G,0),MATCH(Analyse!AB$8,DataBase!$4:$4,0))</f>
        <v>0</v>
      </c>
      <c r="AC172" s="19">
        <f>INDEX(Ponderation!$W:$AA,MATCH(Analyse!AC$8,Ponderation!$W:$W,0),MATCH(Analyse!$B$5,Ponderation!$W$2:$AA$2,0))*INDEX(DataBase!$1:$1048576,MATCH(Analyse!$F172,DataBase!$G:$G,0),MATCH(Analyse!AC$8,DataBase!$4:$4,0))</f>
        <v>0</v>
      </c>
      <c r="AD172" s="19">
        <f>INDEX(Ponderation!$W:$AA,MATCH(Analyse!AD$8,Ponderation!$W:$W,0),MATCH(Analyse!$B$5,Ponderation!$W$2:$AA$2,0))*INDEX(DataBase!$1:$1048576,MATCH(Analyse!$F172,DataBase!$G:$G,0),MATCH(Analyse!AD$8,DataBase!$4:$4,0))</f>
        <v>30</v>
      </c>
      <c r="AE172" s="19">
        <f>INDEX(Ponderation!$W:$AA,MATCH(Analyse!AE$8,Ponderation!$W:$W,0),MATCH(Analyse!$B$5,Ponderation!$W$2:$AA$2,0))*INDEX(DataBase!$1:$1048576,MATCH(Analyse!$F172,DataBase!$G:$G,0),MATCH(Analyse!AE$8,DataBase!$4:$4,0))</f>
        <v>0</v>
      </c>
      <c r="AF172" s="19">
        <f>INDEX(Ponderation!$W:$AA,MATCH(Analyse!AF$8,Ponderation!$W:$W,0),MATCH(Analyse!$B$5,Ponderation!$W$2:$AA$2,0))*INDEX(DataBase!$1:$1048576,MATCH(Analyse!$F172,DataBase!$G:$G,0),MATCH(Analyse!AF$8,DataBase!$4:$4,0))</f>
        <v>0</v>
      </c>
      <c r="AG172" s="19">
        <f>INDEX(Ponderation!$W:$AA,MATCH(Analyse!AG$8,Ponderation!$W:$W,0),MATCH(Analyse!$B$5,Ponderation!$W$2:$AA$2,0))*INDEX(DataBase!$1:$1048576,MATCH(Analyse!$F172,DataBase!$G:$G,0),MATCH(Analyse!AG$8,DataBase!$4:$4,0))</f>
        <v>0</v>
      </c>
      <c r="AH172" s="19">
        <f>INDEX(Ponderation!$W:$AA,MATCH(Analyse!AH$8,Ponderation!$W:$W,0),MATCH(Analyse!$B$5,Ponderation!$W$2:$AA$2,0))*INDEX(DataBase!$1:$1048576,MATCH(Analyse!$F172,DataBase!$G:$G,0),MATCH(Analyse!AH$8,DataBase!$4:$4,0))</f>
        <v>0</v>
      </c>
      <c r="AI172" s="19">
        <f>INDEX(Ponderation!$W:$AA,MATCH(Analyse!AI$8,Ponderation!$W:$W,0),MATCH(Analyse!$B$5,Ponderation!$W$2:$AA$2,0))*INDEX(DataBase!$1:$1048576,MATCH(Analyse!$F172,DataBase!$G:$G,0),MATCH(Analyse!AI$8,DataBase!$4:$4,0))</f>
        <v>10</v>
      </c>
      <c r="AJ172" s="19">
        <f>INDEX(Ponderation!$W:$AA,MATCH(Analyse!AJ$8,Ponderation!$W:$W,0),MATCH(Analyse!$B$5,Ponderation!$W$2:$AA$2,0))*INDEX(DataBase!$1:$1048576,MATCH(Analyse!$F172,DataBase!$G:$G,0),MATCH(Analyse!AJ$8,DataBase!$4:$4,0))</f>
        <v>20</v>
      </c>
      <c r="AK172" s="19">
        <f>INDEX(Ponderation!$W:$AA,MATCH(Analyse!AK$8,Ponderation!$W:$W,0),MATCH(Analyse!$B$5,Ponderation!$W$2:$AA$2,0))*INDEX(DataBase!$1:$1048576,MATCH(Analyse!$F172,DataBase!$G:$G,0),MATCH(Analyse!AK$8,DataBase!$4:$4,0))</f>
        <v>0</v>
      </c>
      <c r="AL172" s="19">
        <f>INDEX(Ponderation!$W:$AA,MATCH(Analyse!AL$8,Ponderation!$W:$W,0),MATCH(Analyse!$B$5,Ponderation!$W$2:$AA$2,0))*INDEX(DataBase!$1:$1048576,MATCH(Analyse!$F172,DataBase!$G:$G,0),MATCH(Analyse!AL$8,DataBase!$4:$4,0))</f>
        <v>0</v>
      </c>
      <c r="AM172" s="19">
        <f>INDEX(Ponderation!$W:$AA,MATCH(Analyse!AM$8,Ponderation!$W:$W,0),MATCH(Analyse!$B$5,Ponderation!$W$2:$AA$2,0))*INDEX(DataBase!$1:$1048576,MATCH(Analyse!$F172,DataBase!$G:$G,0),MATCH(Analyse!AM$8,DataBase!$4:$4,0))</f>
        <v>20</v>
      </c>
      <c r="AN172" s="19">
        <f>INDEX(Ponderation!$W:$AA,MATCH(Analyse!AN$8,Ponderation!$W:$W,0),MATCH(Analyse!$B$5,Ponderation!$W$2:$AA$2,0))*INDEX(DataBase!$1:$1048576,MATCH(Analyse!$F172,DataBase!$G:$G,0),MATCH(Analyse!AN$8,DataBase!$4:$4,0))</f>
        <v>0</v>
      </c>
      <c r="AO172" s="19">
        <f>INDEX(Ponderation!$W:$AA,MATCH(Analyse!AO$8,Ponderation!$W:$W,0),MATCH(Analyse!$B$5,Ponderation!$W$2:$AA$2,0))*INDEX(DataBase!$1:$1048576,MATCH(Analyse!$F172,DataBase!$G:$G,0),MATCH(Analyse!AO$8,DataBase!$4:$4,0))</f>
        <v>0</v>
      </c>
      <c r="AP172" s="19">
        <f>INDEX(Ponderation!$W:$AA,MATCH(Analyse!AP$8,Ponderation!$W:$W,0),MATCH(Analyse!$B$5,Ponderation!$W$2:$AA$2,0))*INDEX(DataBase!$1:$1048576,MATCH(Analyse!$F172,DataBase!$G:$G,0),MATCH(Analyse!AP$8,DataBase!$4:$4,0))</f>
        <v>0</v>
      </c>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c r="ALW172"/>
      <c r="ALX172"/>
    </row>
    <row r="173" spans="1:1012" ht="18">
      <c r="A173" s="112" t="str">
        <f>DataBase!B169</f>
        <v>Cyprinus carpio</v>
      </c>
      <c r="B173" s="112" t="str">
        <f>DataBase!C169</f>
        <v>Catalase</v>
      </c>
      <c r="C173" s="112" t="str">
        <f>DataBase!D169</f>
        <v>Continental</v>
      </c>
      <c r="D173" s="112" t="str">
        <f>DataBase!E169</f>
        <v>S. Paris</v>
      </c>
      <c r="E173" s="112" t="str">
        <f>DataBase!F169</f>
        <v>SEBIO</v>
      </c>
      <c r="F173" s="20" t="str">
        <f t="shared" si="8"/>
        <v>Cyprinus carpio Catalase</v>
      </c>
      <c r="G173" s="20">
        <f>_xlfn.RANK.EQ(H173,$H$9:$H$997,0)+COUNTIF(H$8:H172,H173)</f>
        <v>162</v>
      </c>
      <c r="H173" s="20">
        <f t="shared" si="9"/>
        <v>260</v>
      </c>
      <c r="I173" s="19">
        <f>INDEX(Ponderation!$W:$AA,MATCH(Analyse!I$8,Ponderation!$W:$W,0),MATCH(Analyse!$B$5,Ponderation!$W$2:$AA$2,0))*INDEX(DataBase!$1:$1048576,MATCH(Analyse!$F173,DataBase!$G:$G,0),MATCH(Analyse!I$8,DataBase!$4:$4,0))</f>
        <v>0</v>
      </c>
      <c r="J173" s="19">
        <f>INDEX(Ponderation!$W:$AA,MATCH(Analyse!J$8,Ponderation!$W:$W,0),MATCH(Analyse!$B$5,Ponderation!$W$2:$AA$2,0))*INDEX(DataBase!$1:$1048576,MATCH(Analyse!$F173,DataBase!$G:$G,0),MATCH(Analyse!J$8,DataBase!$4:$4,0))</f>
        <v>20</v>
      </c>
      <c r="K173" s="19">
        <f>INDEX(Ponderation!$W:$AA,MATCH(Analyse!K$8,Ponderation!$W:$W,0),MATCH(Analyse!$B$5,Ponderation!$W$2:$AA$2,0))*INDEX(DataBase!$1:$1048576,MATCH(Analyse!$F173,DataBase!$G:$G,0),MATCH(Analyse!K$8,DataBase!$4:$4,0))</f>
        <v>0</v>
      </c>
      <c r="L173" s="19">
        <f>INDEX(Ponderation!$W:$AA,MATCH(Analyse!L$8,Ponderation!$W:$W,0),MATCH(Analyse!$B$5,Ponderation!$W$2:$AA$2,0))*INDEX(DataBase!$1:$1048576,MATCH(Analyse!$F173,DataBase!$G:$G,0),MATCH(Analyse!L$8,DataBase!$4:$4,0))</f>
        <v>0</v>
      </c>
      <c r="M173" s="19">
        <f>INDEX(Ponderation!$W:$AA,MATCH(Analyse!M$8,Ponderation!$W:$W,0),MATCH(Analyse!$B$5,Ponderation!$W$2:$AA$2,0))*INDEX(DataBase!$1:$1048576,MATCH(Analyse!$F173,DataBase!$G:$G,0),MATCH(Analyse!M$8,DataBase!$4:$4,0))</f>
        <v>20</v>
      </c>
      <c r="N173" s="19">
        <f>INDEX(Ponderation!$W:$AA,MATCH(Analyse!N$8,Ponderation!$W:$W,0),MATCH(Analyse!$B$5,Ponderation!$W$2:$AA$2,0))*INDEX(DataBase!$1:$1048576,MATCH(Analyse!$F173,DataBase!$G:$G,0),MATCH(Analyse!N$8,DataBase!$4:$4,0))</f>
        <v>0</v>
      </c>
      <c r="O173" s="19">
        <f>INDEX(Ponderation!$W:$AA,MATCH(Analyse!O$8,Ponderation!$W:$W,0),MATCH(Analyse!$B$5,Ponderation!$W$2:$AA$2,0))*INDEX(DataBase!$1:$1048576,MATCH(Analyse!$F173,DataBase!$G:$G,0),MATCH(Analyse!O$8,DataBase!$4:$4,0))</f>
        <v>30</v>
      </c>
      <c r="P173" s="19">
        <f>INDEX(Ponderation!$W:$AA,MATCH(Analyse!P$8,Ponderation!$W:$W,0),MATCH(Analyse!$B$5,Ponderation!$W$2:$AA$2,0))*INDEX(DataBase!$1:$1048576,MATCH(Analyse!$F173,DataBase!$G:$G,0),MATCH(Analyse!P$8,DataBase!$4:$4,0))</f>
        <v>0</v>
      </c>
      <c r="Q173" s="19">
        <f>INDEX(Ponderation!$W:$AA,MATCH(Analyse!Q$8,Ponderation!$W:$W,0),MATCH(Analyse!$B$5,Ponderation!$W$2:$AA$2,0))*INDEX(DataBase!$1:$1048576,MATCH(Analyse!$F173,DataBase!$G:$G,0),MATCH(Analyse!Q$8,DataBase!$4:$4,0))</f>
        <v>0</v>
      </c>
      <c r="R173" s="19">
        <f>INDEX(Ponderation!$W:$AA,MATCH(Analyse!R$8,Ponderation!$W:$W,0),MATCH(Analyse!$B$5,Ponderation!$W$2:$AA$2,0))*INDEX(DataBase!$1:$1048576,MATCH(Analyse!$F173,DataBase!$G:$G,0),MATCH(Analyse!R$8,DataBase!$4:$4,0))</f>
        <v>30</v>
      </c>
      <c r="S173" s="19">
        <f>INDEX(Ponderation!$W:$AA,MATCH(Analyse!S$8,Ponderation!$W:$W,0),MATCH(Analyse!$B$5,Ponderation!$W$2:$AA$2,0))*INDEX(DataBase!$1:$1048576,MATCH(Analyse!$F173,DataBase!$G:$G,0),MATCH(Analyse!S$8,DataBase!$4:$4,0))</f>
        <v>0</v>
      </c>
      <c r="T173" s="19">
        <f>INDEX(Ponderation!$W:$AA,MATCH(Analyse!T$8,Ponderation!$W:$W,0),MATCH(Analyse!$B$5,Ponderation!$W$2:$AA$2,0))*INDEX(DataBase!$1:$1048576,MATCH(Analyse!$F173,DataBase!$G:$G,0),MATCH(Analyse!T$8,DataBase!$4:$4,0))</f>
        <v>0</v>
      </c>
      <c r="U173" s="19">
        <f>INDEX(Ponderation!$W:$AA,MATCH(Analyse!U$8,Ponderation!$W:$W,0),MATCH(Analyse!$B$5,Ponderation!$W$2:$AA$2,0))*INDEX(DataBase!$1:$1048576,MATCH(Analyse!$F173,DataBase!$G:$G,0),MATCH(Analyse!U$8,DataBase!$4:$4,0))</f>
        <v>30</v>
      </c>
      <c r="V173" s="19">
        <f>INDEX(Ponderation!$W:$AA,MATCH(Analyse!V$8,Ponderation!$W:$W,0),MATCH(Analyse!$B$5,Ponderation!$W$2:$AA$2,0))*INDEX(DataBase!$1:$1048576,MATCH(Analyse!$F173,DataBase!$G:$G,0),MATCH(Analyse!V$8,DataBase!$4:$4,0))</f>
        <v>0</v>
      </c>
      <c r="W173" s="19">
        <f>INDEX(Ponderation!$W:$AA,MATCH(Analyse!W$8,Ponderation!$W:$W,0),MATCH(Analyse!$B$5,Ponderation!$W$2:$AA$2,0))*INDEX(DataBase!$1:$1048576,MATCH(Analyse!$F173,DataBase!$G:$G,0),MATCH(Analyse!W$8,DataBase!$4:$4,0))</f>
        <v>0</v>
      </c>
      <c r="X173" s="19">
        <f>INDEX(Ponderation!$W:$AA,MATCH(Analyse!X$8,Ponderation!$W:$W,0),MATCH(Analyse!$B$5,Ponderation!$W$2:$AA$2,0))*INDEX(DataBase!$1:$1048576,MATCH(Analyse!$F173,DataBase!$G:$G,0),MATCH(Analyse!X$8,DataBase!$4:$4,0))</f>
        <v>0</v>
      </c>
      <c r="Y173" s="19">
        <f>INDEX(Ponderation!$W:$AA,MATCH(Analyse!Y$8,Ponderation!$W:$W,0),MATCH(Analyse!$B$5,Ponderation!$W$2:$AA$2,0))*INDEX(DataBase!$1:$1048576,MATCH(Analyse!$F173,DataBase!$G:$G,0),MATCH(Analyse!Y$8,DataBase!$4:$4,0))</f>
        <v>0</v>
      </c>
      <c r="Z173" s="19">
        <f>INDEX(Ponderation!$W:$AA,MATCH(Analyse!Z$8,Ponderation!$W:$W,0),MATCH(Analyse!$B$5,Ponderation!$W$2:$AA$2,0))*INDEX(DataBase!$1:$1048576,MATCH(Analyse!$F173,DataBase!$G:$G,0),MATCH(Analyse!Z$8,DataBase!$4:$4,0))</f>
        <v>0</v>
      </c>
      <c r="AA173" s="19">
        <f>INDEX(Ponderation!$W:$AA,MATCH(Analyse!AA$8,Ponderation!$W:$W,0),MATCH(Analyse!$B$5,Ponderation!$W$2:$AA$2,0))*INDEX(DataBase!$1:$1048576,MATCH(Analyse!$F173,DataBase!$G:$G,0),MATCH(Analyse!AA$8,DataBase!$4:$4,0))</f>
        <v>0</v>
      </c>
      <c r="AB173" s="19">
        <f>INDEX(Ponderation!$W:$AA,MATCH(Analyse!AB$8,Ponderation!$W:$W,0),MATCH(Analyse!$B$5,Ponderation!$W$2:$AA$2,0))*INDEX(DataBase!$1:$1048576,MATCH(Analyse!$F173,DataBase!$G:$G,0),MATCH(Analyse!AB$8,DataBase!$4:$4,0))</f>
        <v>0</v>
      </c>
      <c r="AC173" s="19">
        <f>INDEX(Ponderation!$W:$AA,MATCH(Analyse!AC$8,Ponderation!$W:$W,0),MATCH(Analyse!$B$5,Ponderation!$W$2:$AA$2,0))*INDEX(DataBase!$1:$1048576,MATCH(Analyse!$F173,DataBase!$G:$G,0),MATCH(Analyse!AC$8,DataBase!$4:$4,0))</f>
        <v>0</v>
      </c>
      <c r="AD173" s="19">
        <f>INDEX(Ponderation!$W:$AA,MATCH(Analyse!AD$8,Ponderation!$W:$W,0),MATCH(Analyse!$B$5,Ponderation!$W$2:$AA$2,0))*INDEX(DataBase!$1:$1048576,MATCH(Analyse!$F173,DataBase!$G:$G,0),MATCH(Analyse!AD$8,DataBase!$4:$4,0))</f>
        <v>30</v>
      </c>
      <c r="AE173" s="19">
        <f>INDEX(Ponderation!$W:$AA,MATCH(Analyse!AE$8,Ponderation!$W:$W,0),MATCH(Analyse!$B$5,Ponderation!$W$2:$AA$2,0))*INDEX(DataBase!$1:$1048576,MATCH(Analyse!$F173,DataBase!$G:$G,0),MATCH(Analyse!AE$8,DataBase!$4:$4,0))</f>
        <v>0</v>
      </c>
      <c r="AF173" s="19">
        <f>INDEX(Ponderation!$W:$AA,MATCH(Analyse!AF$8,Ponderation!$W:$W,0),MATCH(Analyse!$B$5,Ponderation!$W$2:$AA$2,0))*INDEX(DataBase!$1:$1048576,MATCH(Analyse!$F173,DataBase!$G:$G,0),MATCH(Analyse!AF$8,DataBase!$4:$4,0))</f>
        <v>0</v>
      </c>
      <c r="AG173" s="19">
        <f>INDEX(Ponderation!$W:$AA,MATCH(Analyse!AG$8,Ponderation!$W:$W,0),MATCH(Analyse!$B$5,Ponderation!$W$2:$AA$2,0))*INDEX(DataBase!$1:$1048576,MATCH(Analyse!$F173,DataBase!$G:$G,0),MATCH(Analyse!AG$8,DataBase!$4:$4,0))</f>
        <v>0</v>
      </c>
      <c r="AH173" s="19">
        <f>INDEX(Ponderation!$W:$AA,MATCH(Analyse!AH$8,Ponderation!$W:$W,0),MATCH(Analyse!$B$5,Ponderation!$W$2:$AA$2,0))*INDEX(DataBase!$1:$1048576,MATCH(Analyse!$F173,DataBase!$G:$G,0),MATCH(Analyse!AH$8,DataBase!$4:$4,0))</f>
        <v>0</v>
      </c>
      <c r="AI173" s="19">
        <f>INDEX(Ponderation!$W:$AA,MATCH(Analyse!AI$8,Ponderation!$W:$W,0),MATCH(Analyse!$B$5,Ponderation!$W$2:$AA$2,0))*INDEX(DataBase!$1:$1048576,MATCH(Analyse!$F173,DataBase!$G:$G,0),MATCH(Analyse!AI$8,DataBase!$4:$4,0))</f>
        <v>10</v>
      </c>
      <c r="AJ173" s="19">
        <f>INDEX(Ponderation!$W:$AA,MATCH(Analyse!AJ$8,Ponderation!$W:$W,0),MATCH(Analyse!$B$5,Ponderation!$W$2:$AA$2,0))*INDEX(DataBase!$1:$1048576,MATCH(Analyse!$F173,DataBase!$G:$G,0),MATCH(Analyse!AJ$8,DataBase!$4:$4,0))</f>
        <v>0</v>
      </c>
      <c r="AK173" s="19">
        <f>INDEX(Ponderation!$W:$AA,MATCH(Analyse!AK$8,Ponderation!$W:$W,0),MATCH(Analyse!$B$5,Ponderation!$W$2:$AA$2,0))*INDEX(DataBase!$1:$1048576,MATCH(Analyse!$F173,DataBase!$G:$G,0),MATCH(Analyse!AK$8,DataBase!$4:$4,0))</f>
        <v>30</v>
      </c>
      <c r="AL173" s="19">
        <f>INDEX(Ponderation!$W:$AA,MATCH(Analyse!AL$8,Ponderation!$W:$W,0),MATCH(Analyse!$B$5,Ponderation!$W$2:$AA$2,0))*INDEX(DataBase!$1:$1048576,MATCH(Analyse!$F173,DataBase!$G:$G,0),MATCH(Analyse!AL$8,DataBase!$4:$4,0))</f>
        <v>30</v>
      </c>
      <c r="AM173" s="19">
        <f>INDEX(Ponderation!$W:$AA,MATCH(Analyse!AM$8,Ponderation!$W:$W,0),MATCH(Analyse!$B$5,Ponderation!$W$2:$AA$2,0))*INDEX(DataBase!$1:$1048576,MATCH(Analyse!$F173,DataBase!$G:$G,0),MATCH(Analyse!AM$8,DataBase!$4:$4,0))</f>
        <v>0</v>
      </c>
      <c r="AN173" s="19">
        <f>INDEX(Ponderation!$W:$AA,MATCH(Analyse!AN$8,Ponderation!$W:$W,0),MATCH(Analyse!$B$5,Ponderation!$W$2:$AA$2,0))*INDEX(DataBase!$1:$1048576,MATCH(Analyse!$F173,DataBase!$G:$G,0),MATCH(Analyse!AN$8,DataBase!$4:$4,0))</f>
        <v>0</v>
      </c>
      <c r="AO173" s="19">
        <f>INDEX(Ponderation!$W:$AA,MATCH(Analyse!AO$8,Ponderation!$W:$W,0),MATCH(Analyse!$B$5,Ponderation!$W$2:$AA$2,0))*INDEX(DataBase!$1:$1048576,MATCH(Analyse!$F173,DataBase!$G:$G,0),MATCH(Analyse!AO$8,DataBase!$4:$4,0))</f>
        <v>30</v>
      </c>
      <c r="AP173" s="19">
        <f>INDEX(Ponderation!$W:$AA,MATCH(Analyse!AP$8,Ponderation!$W:$W,0),MATCH(Analyse!$B$5,Ponderation!$W$2:$AA$2,0))*INDEX(DataBase!$1:$1048576,MATCH(Analyse!$F173,DataBase!$G:$G,0),MATCH(Analyse!AP$8,DataBase!$4:$4,0))</f>
        <v>0</v>
      </c>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c r="AKX173" s="1"/>
      <c r="AKY173" s="1"/>
      <c r="AKZ173" s="1"/>
      <c r="ALA173" s="1"/>
      <c r="ALB173" s="1"/>
      <c r="ALC173" s="1"/>
      <c r="ALD173" s="1"/>
      <c r="ALE173" s="1"/>
      <c r="ALF173" s="1"/>
      <c r="ALG173" s="1"/>
      <c r="ALH173" s="1"/>
      <c r="ALI173" s="1"/>
      <c r="ALJ173" s="1"/>
      <c r="ALK173" s="1"/>
      <c r="ALL173" s="1"/>
      <c r="ALM173" s="1"/>
      <c r="ALN173" s="1"/>
      <c r="ALO173" s="1"/>
      <c r="ALP173" s="1"/>
      <c r="ALQ173" s="1"/>
      <c r="ALR173" s="1"/>
      <c r="ALS173" s="1"/>
      <c r="ALT173" s="1"/>
      <c r="ALU173" s="1"/>
      <c r="ALV173"/>
      <c r="ALW173"/>
      <c r="ALX173"/>
    </row>
    <row r="174" spans="1:1012" ht="18">
      <c r="A174" s="112" t="str">
        <f>DataBase!B170</f>
        <v>Salvelinus fontinalis</v>
      </c>
      <c r="B174" s="112" t="str">
        <f>DataBase!C170</f>
        <v>histologie</v>
      </c>
      <c r="C174" s="112" t="str">
        <f>DataBase!D170</f>
        <v>Continental</v>
      </c>
      <c r="D174" s="112" t="str">
        <f>DataBase!E170</f>
        <v>S. Paris</v>
      </c>
      <c r="E174" s="112" t="str">
        <f>DataBase!F170</f>
        <v>SEBIO</v>
      </c>
      <c r="F174" s="20" t="str">
        <f t="shared" si="8"/>
        <v>Salvelinus fontinalis histologie</v>
      </c>
      <c r="G174" s="20">
        <f>_xlfn.RANK.EQ(H174,$H$9:$H$997,0)+COUNTIF(H$8:H173,H174)</f>
        <v>231</v>
      </c>
      <c r="H174" s="20">
        <f t="shared" si="9"/>
        <v>230</v>
      </c>
      <c r="I174" s="19">
        <f>INDEX(Ponderation!$W:$AA,MATCH(Analyse!I$8,Ponderation!$W:$W,0),MATCH(Analyse!$B$5,Ponderation!$W$2:$AA$2,0))*INDEX(DataBase!$1:$1048576,MATCH(Analyse!$F174,DataBase!$G:$G,0),MATCH(Analyse!I$8,DataBase!$4:$4,0))</f>
        <v>30</v>
      </c>
      <c r="J174" s="19">
        <f>INDEX(Ponderation!$W:$AA,MATCH(Analyse!J$8,Ponderation!$W:$W,0),MATCH(Analyse!$B$5,Ponderation!$W$2:$AA$2,0))*INDEX(DataBase!$1:$1048576,MATCH(Analyse!$F174,DataBase!$G:$G,0),MATCH(Analyse!J$8,DataBase!$4:$4,0))</f>
        <v>0</v>
      </c>
      <c r="K174" s="19">
        <f>INDEX(Ponderation!$W:$AA,MATCH(Analyse!K$8,Ponderation!$W:$W,0),MATCH(Analyse!$B$5,Ponderation!$W$2:$AA$2,0))*INDEX(DataBase!$1:$1048576,MATCH(Analyse!$F174,DataBase!$G:$G,0),MATCH(Analyse!K$8,DataBase!$4:$4,0))</f>
        <v>0</v>
      </c>
      <c r="L174" s="19">
        <f>INDEX(Ponderation!$W:$AA,MATCH(Analyse!L$8,Ponderation!$W:$W,0),MATCH(Analyse!$B$5,Ponderation!$W$2:$AA$2,0))*INDEX(DataBase!$1:$1048576,MATCH(Analyse!$F174,DataBase!$G:$G,0),MATCH(Analyse!L$8,DataBase!$4:$4,0))</f>
        <v>0</v>
      </c>
      <c r="M174" s="19">
        <f>INDEX(Ponderation!$W:$AA,MATCH(Analyse!M$8,Ponderation!$W:$W,0),MATCH(Analyse!$B$5,Ponderation!$W$2:$AA$2,0))*INDEX(DataBase!$1:$1048576,MATCH(Analyse!$F174,DataBase!$G:$G,0),MATCH(Analyse!M$8,DataBase!$4:$4,0))</f>
        <v>20</v>
      </c>
      <c r="N174" s="19">
        <f>INDEX(Ponderation!$W:$AA,MATCH(Analyse!N$8,Ponderation!$W:$W,0),MATCH(Analyse!$B$5,Ponderation!$W$2:$AA$2,0))*INDEX(DataBase!$1:$1048576,MATCH(Analyse!$F174,DataBase!$G:$G,0),MATCH(Analyse!N$8,DataBase!$4:$4,0))</f>
        <v>0</v>
      </c>
      <c r="O174" s="19">
        <f>INDEX(Ponderation!$W:$AA,MATCH(Analyse!O$8,Ponderation!$W:$W,0),MATCH(Analyse!$B$5,Ponderation!$W$2:$AA$2,0))*INDEX(DataBase!$1:$1048576,MATCH(Analyse!$F174,DataBase!$G:$G,0),MATCH(Analyse!O$8,DataBase!$4:$4,0))</f>
        <v>30</v>
      </c>
      <c r="P174" s="19">
        <f>INDEX(Ponderation!$W:$AA,MATCH(Analyse!P$8,Ponderation!$W:$W,0),MATCH(Analyse!$B$5,Ponderation!$W$2:$AA$2,0))*INDEX(DataBase!$1:$1048576,MATCH(Analyse!$F174,DataBase!$G:$G,0),MATCH(Analyse!P$8,DataBase!$4:$4,0))</f>
        <v>0</v>
      </c>
      <c r="Q174" s="19">
        <f>INDEX(Ponderation!$W:$AA,MATCH(Analyse!Q$8,Ponderation!$W:$W,0),MATCH(Analyse!$B$5,Ponderation!$W$2:$AA$2,0))*INDEX(DataBase!$1:$1048576,MATCH(Analyse!$F174,DataBase!$G:$G,0),MATCH(Analyse!Q$8,DataBase!$4:$4,0))</f>
        <v>0</v>
      </c>
      <c r="R174" s="19">
        <f>INDEX(Ponderation!$W:$AA,MATCH(Analyse!R$8,Ponderation!$W:$W,0),MATCH(Analyse!$B$5,Ponderation!$W$2:$AA$2,0))*INDEX(DataBase!$1:$1048576,MATCH(Analyse!$F174,DataBase!$G:$G,0),MATCH(Analyse!R$8,DataBase!$4:$4,0))</f>
        <v>30</v>
      </c>
      <c r="S174" s="19">
        <f>INDEX(Ponderation!$W:$AA,MATCH(Analyse!S$8,Ponderation!$W:$W,0),MATCH(Analyse!$B$5,Ponderation!$W$2:$AA$2,0))*INDEX(DataBase!$1:$1048576,MATCH(Analyse!$F174,DataBase!$G:$G,0),MATCH(Analyse!S$8,DataBase!$4:$4,0))</f>
        <v>0</v>
      </c>
      <c r="T174" s="19">
        <f>INDEX(Ponderation!$W:$AA,MATCH(Analyse!T$8,Ponderation!$W:$W,0),MATCH(Analyse!$B$5,Ponderation!$W$2:$AA$2,0))*INDEX(DataBase!$1:$1048576,MATCH(Analyse!$F174,DataBase!$G:$G,0),MATCH(Analyse!T$8,DataBase!$4:$4,0))</f>
        <v>0</v>
      </c>
      <c r="U174" s="19">
        <f>INDEX(Ponderation!$W:$AA,MATCH(Analyse!U$8,Ponderation!$W:$W,0),MATCH(Analyse!$B$5,Ponderation!$W$2:$AA$2,0))*INDEX(DataBase!$1:$1048576,MATCH(Analyse!$F174,DataBase!$G:$G,0),MATCH(Analyse!U$8,DataBase!$4:$4,0))</f>
        <v>0</v>
      </c>
      <c r="V174" s="19">
        <f>INDEX(Ponderation!$W:$AA,MATCH(Analyse!V$8,Ponderation!$W:$W,0),MATCH(Analyse!$B$5,Ponderation!$W$2:$AA$2,0))*INDEX(DataBase!$1:$1048576,MATCH(Analyse!$F174,DataBase!$G:$G,0),MATCH(Analyse!V$8,DataBase!$4:$4,0))</f>
        <v>20</v>
      </c>
      <c r="W174" s="19">
        <f>INDEX(Ponderation!$W:$AA,MATCH(Analyse!W$8,Ponderation!$W:$W,0),MATCH(Analyse!$B$5,Ponderation!$W$2:$AA$2,0))*INDEX(DataBase!$1:$1048576,MATCH(Analyse!$F174,DataBase!$G:$G,0),MATCH(Analyse!W$8,DataBase!$4:$4,0))</f>
        <v>0</v>
      </c>
      <c r="X174" s="19">
        <f>INDEX(Ponderation!$W:$AA,MATCH(Analyse!X$8,Ponderation!$W:$W,0),MATCH(Analyse!$B$5,Ponderation!$W$2:$AA$2,0))*INDEX(DataBase!$1:$1048576,MATCH(Analyse!$F174,DataBase!$G:$G,0),MATCH(Analyse!X$8,DataBase!$4:$4,0))</f>
        <v>0</v>
      </c>
      <c r="Y174" s="19">
        <f>INDEX(Ponderation!$W:$AA,MATCH(Analyse!Y$8,Ponderation!$W:$W,0),MATCH(Analyse!$B$5,Ponderation!$W$2:$AA$2,0))*INDEX(DataBase!$1:$1048576,MATCH(Analyse!$F174,DataBase!$G:$G,0),MATCH(Analyse!Y$8,DataBase!$4:$4,0))</f>
        <v>0</v>
      </c>
      <c r="Z174" s="19">
        <f>INDEX(Ponderation!$W:$AA,MATCH(Analyse!Z$8,Ponderation!$W:$W,0),MATCH(Analyse!$B$5,Ponderation!$W$2:$AA$2,0))*INDEX(DataBase!$1:$1048576,MATCH(Analyse!$F174,DataBase!$G:$G,0),MATCH(Analyse!Z$8,DataBase!$4:$4,0))</f>
        <v>0</v>
      </c>
      <c r="AA174" s="19">
        <f>INDEX(Ponderation!$W:$AA,MATCH(Analyse!AA$8,Ponderation!$W:$W,0),MATCH(Analyse!$B$5,Ponderation!$W$2:$AA$2,0))*INDEX(DataBase!$1:$1048576,MATCH(Analyse!$F174,DataBase!$G:$G,0),MATCH(Analyse!AA$8,DataBase!$4:$4,0))</f>
        <v>0</v>
      </c>
      <c r="AB174" s="19">
        <f>INDEX(Ponderation!$W:$AA,MATCH(Analyse!AB$8,Ponderation!$W:$W,0),MATCH(Analyse!$B$5,Ponderation!$W$2:$AA$2,0))*INDEX(DataBase!$1:$1048576,MATCH(Analyse!$F174,DataBase!$G:$G,0),MATCH(Analyse!AB$8,DataBase!$4:$4,0))</f>
        <v>0</v>
      </c>
      <c r="AC174" s="19">
        <f>INDEX(Ponderation!$W:$AA,MATCH(Analyse!AC$8,Ponderation!$W:$W,0),MATCH(Analyse!$B$5,Ponderation!$W$2:$AA$2,0))*INDEX(DataBase!$1:$1048576,MATCH(Analyse!$F174,DataBase!$G:$G,0),MATCH(Analyse!AC$8,DataBase!$4:$4,0))</f>
        <v>0</v>
      </c>
      <c r="AD174" s="19">
        <f>INDEX(Ponderation!$W:$AA,MATCH(Analyse!AD$8,Ponderation!$W:$W,0),MATCH(Analyse!$B$5,Ponderation!$W$2:$AA$2,0))*INDEX(DataBase!$1:$1048576,MATCH(Analyse!$F174,DataBase!$G:$G,0),MATCH(Analyse!AD$8,DataBase!$4:$4,0))</f>
        <v>30</v>
      </c>
      <c r="AE174" s="19">
        <f>INDEX(Ponderation!$W:$AA,MATCH(Analyse!AE$8,Ponderation!$W:$W,0),MATCH(Analyse!$B$5,Ponderation!$W$2:$AA$2,0))*INDEX(DataBase!$1:$1048576,MATCH(Analyse!$F174,DataBase!$G:$G,0),MATCH(Analyse!AE$8,DataBase!$4:$4,0))</f>
        <v>0</v>
      </c>
      <c r="AF174" s="19">
        <f>INDEX(Ponderation!$W:$AA,MATCH(Analyse!AF$8,Ponderation!$W:$W,0),MATCH(Analyse!$B$5,Ponderation!$W$2:$AA$2,0))*INDEX(DataBase!$1:$1048576,MATCH(Analyse!$F174,DataBase!$G:$G,0),MATCH(Analyse!AF$8,DataBase!$4:$4,0))</f>
        <v>0</v>
      </c>
      <c r="AG174" s="19">
        <f>INDEX(Ponderation!$W:$AA,MATCH(Analyse!AG$8,Ponderation!$W:$W,0),MATCH(Analyse!$B$5,Ponderation!$W$2:$AA$2,0))*INDEX(DataBase!$1:$1048576,MATCH(Analyse!$F174,DataBase!$G:$G,0),MATCH(Analyse!AG$8,DataBase!$4:$4,0))</f>
        <v>0</v>
      </c>
      <c r="AH174" s="19">
        <f>INDEX(Ponderation!$W:$AA,MATCH(Analyse!AH$8,Ponderation!$W:$W,0),MATCH(Analyse!$B$5,Ponderation!$W$2:$AA$2,0))*INDEX(DataBase!$1:$1048576,MATCH(Analyse!$F174,DataBase!$G:$G,0),MATCH(Analyse!AH$8,DataBase!$4:$4,0))</f>
        <v>0</v>
      </c>
      <c r="AI174" s="19">
        <f>INDEX(Ponderation!$W:$AA,MATCH(Analyse!AI$8,Ponderation!$W:$W,0),MATCH(Analyse!$B$5,Ponderation!$W$2:$AA$2,0))*INDEX(DataBase!$1:$1048576,MATCH(Analyse!$F174,DataBase!$G:$G,0),MATCH(Analyse!AI$8,DataBase!$4:$4,0))</f>
        <v>10</v>
      </c>
      <c r="AJ174" s="19">
        <f>INDEX(Ponderation!$W:$AA,MATCH(Analyse!AJ$8,Ponderation!$W:$W,0),MATCH(Analyse!$B$5,Ponderation!$W$2:$AA$2,0))*INDEX(DataBase!$1:$1048576,MATCH(Analyse!$F174,DataBase!$G:$G,0),MATCH(Analyse!AJ$8,DataBase!$4:$4,0))</f>
        <v>0</v>
      </c>
      <c r="AK174" s="19">
        <f>INDEX(Ponderation!$W:$AA,MATCH(Analyse!AK$8,Ponderation!$W:$W,0),MATCH(Analyse!$B$5,Ponderation!$W$2:$AA$2,0))*INDEX(DataBase!$1:$1048576,MATCH(Analyse!$F174,DataBase!$G:$G,0),MATCH(Analyse!AK$8,DataBase!$4:$4,0))</f>
        <v>30</v>
      </c>
      <c r="AL174" s="19">
        <f>INDEX(Ponderation!$W:$AA,MATCH(Analyse!AL$8,Ponderation!$W:$W,0),MATCH(Analyse!$B$5,Ponderation!$W$2:$AA$2,0))*INDEX(DataBase!$1:$1048576,MATCH(Analyse!$F174,DataBase!$G:$G,0),MATCH(Analyse!AL$8,DataBase!$4:$4,0))</f>
        <v>0</v>
      </c>
      <c r="AM174" s="19">
        <f>INDEX(Ponderation!$W:$AA,MATCH(Analyse!AM$8,Ponderation!$W:$W,0),MATCH(Analyse!$B$5,Ponderation!$W$2:$AA$2,0))*INDEX(DataBase!$1:$1048576,MATCH(Analyse!$F174,DataBase!$G:$G,0),MATCH(Analyse!AM$8,DataBase!$4:$4,0))</f>
        <v>20</v>
      </c>
      <c r="AN174" s="19">
        <f>INDEX(Ponderation!$W:$AA,MATCH(Analyse!AN$8,Ponderation!$W:$W,0),MATCH(Analyse!$B$5,Ponderation!$W$2:$AA$2,0))*INDEX(DataBase!$1:$1048576,MATCH(Analyse!$F174,DataBase!$G:$G,0),MATCH(Analyse!AN$8,DataBase!$4:$4,0))</f>
        <v>0</v>
      </c>
      <c r="AO174" s="19">
        <f>INDEX(Ponderation!$W:$AA,MATCH(Analyse!AO$8,Ponderation!$W:$W,0),MATCH(Analyse!$B$5,Ponderation!$W$2:$AA$2,0))*INDEX(DataBase!$1:$1048576,MATCH(Analyse!$F174,DataBase!$G:$G,0),MATCH(Analyse!AO$8,DataBase!$4:$4,0))</f>
        <v>0</v>
      </c>
      <c r="AP174" s="19">
        <f>INDEX(Ponderation!$W:$AA,MATCH(Analyse!AP$8,Ponderation!$W:$W,0),MATCH(Analyse!$B$5,Ponderation!$W$2:$AA$2,0))*INDEX(DataBase!$1:$1048576,MATCH(Analyse!$F174,DataBase!$G:$G,0),MATCH(Analyse!AP$8,DataBase!$4:$4,0))</f>
        <v>10</v>
      </c>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c r="UC174" s="1"/>
      <c r="UD174" s="1"/>
      <c r="UE174" s="1"/>
      <c r="UF174" s="1"/>
      <c r="UG174" s="1"/>
      <c r="UH174" s="1"/>
      <c r="UI174" s="1"/>
      <c r="UJ174" s="1"/>
      <c r="UK174" s="1"/>
      <c r="UL174" s="1"/>
      <c r="UM174" s="1"/>
      <c r="UN174" s="1"/>
      <c r="UO174" s="1"/>
      <c r="UP174" s="1"/>
      <c r="UQ174" s="1"/>
      <c r="UR174" s="1"/>
      <c r="US174" s="1"/>
      <c r="UT174" s="1"/>
      <c r="UU174" s="1"/>
      <c r="UV174" s="1"/>
      <c r="UW174" s="1"/>
      <c r="UX174" s="1"/>
      <c r="UY174" s="1"/>
      <c r="UZ174" s="1"/>
      <c r="VA174" s="1"/>
      <c r="VB174" s="1"/>
      <c r="VC174" s="1"/>
      <c r="VD174" s="1"/>
      <c r="VE174" s="1"/>
      <c r="VF174" s="1"/>
      <c r="VG174" s="1"/>
      <c r="VH174" s="1"/>
      <c r="VI174" s="1"/>
      <c r="VJ174" s="1"/>
      <c r="VK174" s="1"/>
      <c r="VL174" s="1"/>
      <c r="VM174" s="1"/>
      <c r="VN174" s="1"/>
      <c r="VO174" s="1"/>
      <c r="VP174" s="1"/>
      <c r="VQ174" s="1"/>
      <c r="VR174" s="1"/>
      <c r="VS174" s="1"/>
      <c r="VT174" s="1"/>
      <c r="VU174" s="1"/>
      <c r="VV174" s="1"/>
      <c r="VW174" s="1"/>
      <c r="VX174" s="1"/>
      <c r="VY174" s="1"/>
      <c r="VZ174" s="1"/>
      <c r="WA174" s="1"/>
      <c r="WB174" s="1"/>
      <c r="WC174" s="1"/>
      <c r="WD174" s="1"/>
      <c r="WE174" s="1"/>
      <c r="WF174" s="1"/>
      <c r="WG174" s="1"/>
      <c r="WH174" s="1"/>
      <c r="WI174" s="1"/>
      <c r="WJ174" s="1"/>
      <c r="WK174" s="1"/>
      <c r="WL174" s="1"/>
      <c r="WM174" s="1"/>
      <c r="WN174" s="1"/>
      <c r="WO174" s="1"/>
      <c r="WP174" s="1"/>
      <c r="WQ174" s="1"/>
      <c r="WR174" s="1"/>
      <c r="WS174" s="1"/>
      <c r="WT174" s="1"/>
      <c r="WU174" s="1"/>
      <c r="WV174" s="1"/>
      <c r="WW174" s="1"/>
      <c r="WX174" s="1"/>
      <c r="WY174" s="1"/>
      <c r="WZ174" s="1"/>
      <c r="XA174" s="1"/>
      <c r="XB174" s="1"/>
      <c r="XC174" s="1"/>
      <c r="XD174" s="1"/>
      <c r="XE174" s="1"/>
      <c r="XF174" s="1"/>
      <c r="XG174" s="1"/>
      <c r="XH174" s="1"/>
      <c r="XI174" s="1"/>
      <c r="XJ174" s="1"/>
      <c r="XK174" s="1"/>
      <c r="XL174" s="1"/>
      <c r="XM174" s="1"/>
      <c r="XN174" s="1"/>
      <c r="XO174" s="1"/>
      <c r="XP174" s="1"/>
      <c r="XQ174" s="1"/>
      <c r="XR174" s="1"/>
      <c r="XS174" s="1"/>
      <c r="XT174" s="1"/>
      <c r="XU174" s="1"/>
      <c r="XV174" s="1"/>
      <c r="XW174" s="1"/>
      <c r="XX174" s="1"/>
      <c r="XY174" s="1"/>
      <c r="XZ174" s="1"/>
      <c r="YA174" s="1"/>
      <c r="YB174" s="1"/>
      <c r="YC174" s="1"/>
      <c r="YD174" s="1"/>
      <c r="YE174" s="1"/>
      <c r="YF174" s="1"/>
      <c r="YG174" s="1"/>
      <c r="YH174" s="1"/>
      <c r="YI174" s="1"/>
      <c r="YJ174" s="1"/>
      <c r="YK174" s="1"/>
      <c r="YL174" s="1"/>
      <c r="YM174" s="1"/>
      <c r="YN174" s="1"/>
      <c r="YO174" s="1"/>
      <c r="YP174" s="1"/>
      <c r="YQ174" s="1"/>
      <c r="YR174" s="1"/>
      <c r="YS174" s="1"/>
      <c r="YT174" s="1"/>
      <c r="YU174" s="1"/>
      <c r="YV174" s="1"/>
      <c r="YW174" s="1"/>
      <c r="YX174" s="1"/>
      <c r="YY174" s="1"/>
      <c r="YZ174" s="1"/>
      <c r="ZA174" s="1"/>
      <c r="ZB174" s="1"/>
      <c r="ZC174" s="1"/>
      <c r="ZD174" s="1"/>
      <c r="ZE174" s="1"/>
      <c r="ZF174" s="1"/>
      <c r="ZG174" s="1"/>
      <c r="ZH174" s="1"/>
      <c r="ZI174" s="1"/>
      <c r="ZJ174" s="1"/>
      <c r="ZK174" s="1"/>
      <c r="ZL174" s="1"/>
      <c r="ZM174" s="1"/>
      <c r="ZN174" s="1"/>
      <c r="ZO174" s="1"/>
      <c r="ZP174" s="1"/>
      <c r="ZQ174" s="1"/>
      <c r="ZR174" s="1"/>
      <c r="ZS174" s="1"/>
      <c r="ZT174" s="1"/>
      <c r="ZU174" s="1"/>
      <c r="ZV174" s="1"/>
      <c r="ZW174" s="1"/>
      <c r="ZX174" s="1"/>
      <c r="ZY174" s="1"/>
      <c r="ZZ174" s="1"/>
      <c r="AAA174" s="1"/>
      <c r="AAB174" s="1"/>
      <c r="AAC174" s="1"/>
      <c r="AAD174" s="1"/>
      <c r="AAE174" s="1"/>
      <c r="AAF174" s="1"/>
      <c r="AAG174" s="1"/>
      <c r="AAH174" s="1"/>
      <c r="AAI174" s="1"/>
      <c r="AAJ174" s="1"/>
      <c r="AAK174" s="1"/>
      <c r="AAL174" s="1"/>
      <c r="AAM174" s="1"/>
      <c r="AAN174" s="1"/>
      <c r="AAO174" s="1"/>
      <c r="AAP174" s="1"/>
      <c r="AAQ174" s="1"/>
      <c r="AAR174" s="1"/>
      <c r="AAS174" s="1"/>
      <c r="AAT174" s="1"/>
      <c r="AAU174" s="1"/>
      <c r="AAV174" s="1"/>
      <c r="AAW174" s="1"/>
      <c r="AAX174" s="1"/>
      <c r="AAY174" s="1"/>
      <c r="AAZ174" s="1"/>
      <c r="ABA174" s="1"/>
      <c r="ABB174" s="1"/>
      <c r="ABC174" s="1"/>
      <c r="ABD174" s="1"/>
      <c r="ABE174" s="1"/>
      <c r="ABF174" s="1"/>
      <c r="ABG174" s="1"/>
      <c r="ABH174" s="1"/>
      <c r="ABI174" s="1"/>
      <c r="ABJ174" s="1"/>
      <c r="ABK174" s="1"/>
      <c r="ABL174" s="1"/>
      <c r="ABM174" s="1"/>
      <c r="ABN174" s="1"/>
      <c r="ABO174" s="1"/>
      <c r="ABP174" s="1"/>
      <c r="ABQ174" s="1"/>
      <c r="ABR174" s="1"/>
      <c r="ABS174" s="1"/>
      <c r="ABT174" s="1"/>
      <c r="ABU174" s="1"/>
      <c r="ABV174" s="1"/>
      <c r="ABW174" s="1"/>
      <c r="ABX174" s="1"/>
      <c r="ABY174" s="1"/>
      <c r="ABZ174" s="1"/>
      <c r="ACA174" s="1"/>
      <c r="ACB174" s="1"/>
      <c r="ACC174" s="1"/>
      <c r="ACD174" s="1"/>
      <c r="ACE174" s="1"/>
      <c r="ACF174" s="1"/>
      <c r="ACG174" s="1"/>
      <c r="ACH174" s="1"/>
      <c r="ACI174" s="1"/>
      <c r="ACJ174" s="1"/>
      <c r="ACK174" s="1"/>
      <c r="ACL174" s="1"/>
      <c r="ACM174" s="1"/>
      <c r="ACN174" s="1"/>
      <c r="ACO174" s="1"/>
      <c r="ACP174" s="1"/>
      <c r="ACQ174" s="1"/>
      <c r="ACR174" s="1"/>
      <c r="ACS174" s="1"/>
      <c r="ACT174" s="1"/>
      <c r="ACU174" s="1"/>
      <c r="ACV174" s="1"/>
      <c r="ACW174" s="1"/>
      <c r="ACX174" s="1"/>
      <c r="ACY174" s="1"/>
      <c r="ACZ174" s="1"/>
      <c r="ADA174" s="1"/>
      <c r="ADB174" s="1"/>
      <c r="ADC174" s="1"/>
      <c r="ADD174" s="1"/>
      <c r="ADE174" s="1"/>
      <c r="ADF174" s="1"/>
      <c r="ADG174" s="1"/>
      <c r="ADH174" s="1"/>
      <c r="ADI174" s="1"/>
      <c r="ADJ174" s="1"/>
      <c r="ADK174" s="1"/>
      <c r="ADL174" s="1"/>
      <c r="ADM174" s="1"/>
      <c r="ADN174" s="1"/>
      <c r="ADO174" s="1"/>
      <c r="ADP174" s="1"/>
      <c r="ADQ174" s="1"/>
      <c r="ADR174" s="1"/>
      <c r="ADS174" s="1"/>
      <c r="ADT174" s="1"/>
      <c r="ADU174" s="1"/>
      <c r="ADV174" s="1"/>
      <c r="ADW174" s="1"/>
      <c r="ADX174" s="1"/>
      <c r="ADY174" s="1"/>
      <c r="ADZ174" s="1"/>
      <c r="AEA174" s="1"/>
      <c r="AEB174" s="1"/>
      <c r="AEC174" s="1"/>
      <c r="AED174" s="1"/>
      <c r="AEE174" s="1"/>
      <c r="AEF174" s="1"/>
      <c r="AEG174" s="1"/>
      <c r="AEH174" s="1"/>
      <c r="AEI174" s="1"/>
      <c r="AEJ174" s="1"/>
      <c r="AEK174" s="1"/>
      <c r="AEL174" s="1"/>
      <c r="AEM174" s="1"/>
      <c r="AEN174" s="1"/>
      <c r="AEO174" s="1"/>
      <c r="AEP174" s="1"/>
      <c r="AEQ174" s="1"/>
      <c r="AER174" s="1"/>
      <c r="AES174" s="1"/>
      <c r="AET174" s="1"/>
      <c r="AEU174" s="1"/>
      <c r="AEV174" s="1"/>
      <c r="AEW174" s="1"/>
      <c r="AEX174" s="1"/>
      <c r="AEY174" s="1"/>
      <c r="AEZ174" s="1"/>
      <c r="AFA174" s="1"/>
      <c r="AFB174" s="1"/>
      <c r="AFC174" s="1"/>
      <c r="AFD174" s="1"/>
      <c r="AFE174" s="1"/>
      <c r="AFF174" s="1"/>
      <c r="AFG174" s="1"/>
      <c r="AFH174" s="1"/>
      <c r="AFI174" s="1"/>
      <c r="AFJ174" s="1"/>
      <c r="AFK174" s="1"/>
      <c r="AFL174" s="1"/>
      <c r="AFM174" s="1"/>
      <c r="AFN174" s="1"/>
      <c r="AFO174" s="1"/>
      <c r="AFP174" s="1"/>
      <c r="AFQ174" s="1"/>
      <c r="AFR174" s="1"/>
      <c r="AFS174" s="1"/>
      <c r="AFT174" s="1"/>
      <c r="AFU174" s="1"/>
      <c r="AFV174" s="1"/>
      <c r="AFW174" s="1"/>
      <c r="AFX174" s="1"/>
      <c r="AFY174" s="1"/>
      <c r="AFZ174" s="1"/>
      <c r="AGA174" s="1"/>
      <c r="AGB174" s="1"/>
      <c r="AGC174" s="1"/>
      <c r="AGD174" s="1"/>
      <c r="AGE174" s="1"/>
      <c r="AGF174" s="1"/>
      <c r="AGG174" s="1"/>
      <c r="AGH174" s="1"/>
      <c r="AGI174" s="1"/>
      <c r="AGJ174" s="1"/>
      <c r="AGK174" s="1"/>
      <c r="AGL174" s="1"/>
      <c r="AGM174" s="1"/>
      <c r="AGN174" s="1"/>
      <c r="AGO174" s="1"/>
      <c r="AGP174" s="1"/>
      <c r="AGQ174" s="1"/>
      <c r="AGR174" s="1"/>
      <c r="AGS174" s="1"/>
      <c r="AGT174" s="1"/>
      <c r="AGU174" s="1"/>
      <c r="AGV174" s="1"/>
      <c r="AGW174" s="1"/>
      <c r="AGX174" s="1"/>
      <c r="AGY174" s="1"/>
      <c r="AGZ174" s="1"/>
      <c r="AHA174" s="1"/>
      <c r="AHB174" s="1"/>
      <c r="AHC174" s="1"/>
      <c r="AHD174" s="1"/>
      <c r="AHE174" s="1"/>
      <c r="AHF174" s="1"/>
      <c r="AHG174" s="1"/>
      <c r="AHH174" s="1"/>
      <c r="AHI174" s="1"/>
      <c r="AHJ174" s="1"/>
      <c r="AHK174" s="1"/>
      <c r="AHL174" s="1"/>
      <c r="AHM174" s="1"/>
      <c r="AHN174" s="1"/>
      <c r="AHO174" s="1"/>
      <c r="AHP174" s="1"/>
      <c r="AHQ174" s="1"/>
      <c r="AHR174" s="1"/>
      <c r="AHS174" s="1"/>
      <c r="AHT174" s="1"/>
      <c r="AHU174" s="1"/>
      <c r="AHV174" s="1"/>
      <c r="AHW174" s="1"/>
      <c r="AHX174" s="1"/>
      <c r="AHY174" s="1"/>
      <c r="AHZ174" s="1"/>
      <c r="AIA174" s="1"/>
      <c r="AIB174" s="1"/>
      <c r="AIC174" s="1"/>
      <c r="AID174" s="1"/>
      <c r="AIE174" s="1"/>
      <c r="AIF174" s="1"/>
      <c r="AIG174" s="1"/>
      <c r="AIH174" s="1"/>
      <c r="AII174" s="1"/>
      <c r="AIJ174" s="1"/>
      <c r="AIK174" s="1"/>
      <c r="AIL174" s="1"/>
      <c r="AIM174" s="1"/>
      <c r="AIN174" s="1"/>
      <c r="AIO174" s="1"/>
      <c r="AIP174" s="1"/>
      <c r="AIQ174" s="1"/>
      <c r="AIR174" s="1"/>
      <c r="AIS174" s="1"/>
      <c r="AIT174" s="1"/>
      <c r="AIU174" s="1"/>
      <c r="AIV174" s="1"/>
      <c r="AIW174" s="1"/>
      <c r="AIX174" s="1"/>
      <c r="AIY174" s="1"/>
      <c r="AIZ174" s="1"/>
      <c r="AJA174" s="1"/>
      <c r="AJB174" s="1"/>
      <c r="AJC174" s="1"/>
      <c r="AJD174" s="1"/>
      <c r="AJE174" s="1"/>
      <c r="AJF174" s="1"/>
      <c r="AJG174" s="1"/>
      <c r="AJH174" s="1"/>
      <c r="AJI174" s="1"/>
      <c r="AJJ174" s="1"/>
      <c r="AJK174" s="1"/>
      <c r="AJL174" s="1"/>
      <c r="AJM174" s="1"/>
      <c r="AJN174" s="1"/>
      <c r="AJO174" s="1"/>
      <c r="AJP174" s="1"/>
      <c r="AJQ174" s="1"/>
      <c r="AJR174" s="1"/>
      <c r="AJS174" s="1"/>
      <c r="AJT174" s="1"/>
      <c r="AJU174" s="1"/>
      <c r="AJV174" s="1"/>
      <c r="AJW174" s="1"/>
      <c r="AJX174" s="1"/>
      <c r="AJY174" s="1"/>
      <c r="AJZ174" s="1"/>
      <c r="AKA174" s="1"/>
      <c r="AKB174" s="1"/>
      <c r="AKC174" s="1"/>
      <c r="AKD174" s="1"/>
      <c r="AKE174" s="1"/>
      <c r="AKF174" s="1"/>
      <c r="AKG174" s="1"/>
      <c r="AKH174" s="1"/>
      <c r="AKI174" s="1"/>
      <c r="AKJ174" s="1"/>
      <c r="AKK174" s="1"/>
      <c r="AKL174" s="1"/>
      <c r="AKM174" s="1"/>
      <c r="AKN174" s="1"/>
      <c r="AKO174" s="1"/>
      <c r="AKP174" s="1"/>
      <c r="AKQ174" s="1"/>
      <c r="AKR174" s="1"/>
      <c r="AKS174" s="1"/>
      <c r="AKT174" s="1"/>
      <c r="AKU174" s="1"/>
      <c r="AKV174" s="1"/>
      <c r="AKW174" s="1"/>
      <c r="AKX174" s="1"/>
      <c r="AKY174" s="1"/>
      <c r="AKZ174" s="1"/>
      <c r="ALA174" s="1"/>
      <c r="ALB174" s="1"/>
      <c r="ALC174" s="1"/>
      <c r="ALD174" s="1"/>
      <c r="ALE174" s="1"/>
      <c r="ALF174" s="1"/>
      <c r="ALG174" s="1"/>
      <c r="ALH174" s="1"/>
      <c r="ALI174" s="1"/>
      <c r="ALJ174" s="1"/>
      <c r="ALK174" s="1"/>
      <c r="ALL174" s="1"/>
      <c r="ALM174" s="1"/>
      <c r="ALN174" s="1"/>
      <c r="ALO174" s="1"/>
      <c r="ALP174" s="1"/>
      <c r="ALQ174" s="1"/>
      <c r="ALR174" s="1"/>
      <c r="ALS174" s="1"/>
      <c r="ALT174" s="1"/>
      <c r="ALU174" s="1"/>
      <c r="ALV174"/>
      <c r="ALW174"/>
      <c r="ALX174"/>
    </row>
    <row r="175" spans="1:1012" ht="18">
      <c r="A175" s="112" t="str">
        <f>DataBase!B171</f>
        <v>Penaeus japonicus</v>
      </c>
      <c r="B175" s="112" t="str">
        <f>DataBase!C171</f>
        <v>pression osmotique sg</v>
      </c>
      <c r="C175" s="112" t="str">
        <f>DataBase!D171</f>
        <v>Côtier</v>
      </c>
      <c r="D175" s="112" t="str">
        <f>DataBase!E171</f>
        <v>G. Charmantier</v>
      </c>
      <c r="E175" s="112" t="str">
        <f>DataBase!F171</f>
        <v>MARBEC</v>
      </c>
      <c r="F175" s="20" t="str">
        <f t="shared" si="8"/>
        <v>Penaeus japonicus pression osmotique sg</v>
      </c>
      <c r="G175" s="20">
        <f>_xlfn.RANK.EQ(H175,$H$9:$H$997,0)+COUNTIF(H$8:H174,H175)</f>
        <v>163</v>
      </c>
      <c r="H175" s="20">
        <f t="shared" si="9"/>
        <v>260</v>
      </c>
      <c r="I175" s="19">
        <f>INDEX(Ponderation!$W:$AA,MATCH(Analyse!I$8,Ponderation!$W:$W,0),MATCH(Analyse!$B$5,Ponderation!$W$2:$AA$2,0))*INDEX(DataBase!$1:$1048576,MATCH(Analyse!$F175,DataBase!$G:$G,0),MATCH(Analyse!I$8,DataBase!$4:$4,0))</f>
        <v>30</v>
      </c>
      <c r="J175" s="19">
        <f>INDEX(Ponderation!$W:$AA,MATCH(Analyse!J$8,Ponderation!$W:$W,0),MATCH(Analyse!$B$5,Ponderation!$W$2:$AA$2,0))*INDEX(DataBase!$1:$1048576,MATCH(Analyse!$F175,DataBase!$G:$G,0),MATCH(Analyse!J$8,DataBase!$4:$4,0))</f>
        <v>0</v>
      </c>
      <c r="K175" s="19">
        <f>INDEX(Ponderation!$W:$AA,MATCH(Analyse!K$8,Ponderation!$W:$W,0),MATCH(Analyse!$B$5,Ponderation!$W$2:$AA$2,0))*INDEX(DataBase!$1:$1048576,MATCH(Analyse!$F175,DataBase!$G:$G,0),MATCH(Analyse!K$8,DataBase!$4:$4,0))</f>
        <v>0</v>
      </c>
      <c r="L175" s="19">
        <f>INDEX(Ponderation!$W:$AA,MATCH(Analyse!L$8,Ponderation!$W:$W,0),MATCH(Analyse!$B$5,Ponderation!$W$2:$AA$2,0))*INDEX(DataBase!$1:$1048576,MATCH(Analyse!$F175,DataBase!$G:$G,0),MATCH(Analyse!L$8,DataBase!$4:$4,0))</f>
        <v>0</v>
      </c>
      <c r="M175" s="19">
        <f>INDEX(Ponderation!$W:$AA,MATCH(Analyse!M$8,Ponderation!$W:$W,0),MATCH(Analyse!$B$5,Ponderation!$W$2:$AA$2,0))*INDEX(DataBase!$1:$1048576,MATCH(Analyse!$F175,DataBase!$G:$G,0),MATCH(Analyse!M$8,DataBase!$4:$4,0))</f>
        <v>0</v>
      </c>
      <c r="N175" s="19">
        <f>INDEX(Ponderation!$W:$AA,MATCH(Analyse!N$8,Ponderation!$W:$W,0),MATCH(Analyse!$B$5,Ponderation!$W$2:$AA$2,0))*INDEX(DataBase!$1:$1048576,MATCH(Analyse!$F175,DataBase!$G:$G,0),MATCH(Analyse!N$8,DataBase!$4:$4,0))</f>
        <v>10</v>
      </c>
      <c r="O175" s="19">
        <f>INDEX(Ponderation!$W:$AA,MATCH(Analyse!O$8,Ponderation!$W:$W,0),MATCH(Analyse!$B$5,Ponderation!$W$2:$AA$2,0))*INDEX(DataBase!$1:$1048576,MATCH(Analyse!$F175,DataBase!$G:$G,0),MATCH(Analyse!O$8,DataBase!$4:$4,0))</f>
        <v>30</v>
      </c>
      <c r="P175" s="19">
        <f>INDEX(Ponderation!$W:$AA,MATCH(Analyse!P$8,Ponderation!$W:$W,0),MATCH(Analyse!$B$5,Ponderation!$W$2:$AA$2,0))*INDEX(DataBase!$1:$1048576,MATCH(Analyse!$F175,DataBase!$G:$G,0),MATCH(Analyse!P$8,DataBase!$4:$4,0))</f>
        <v>0</v>
      </c>
      <c r="Q175" s="19">
        <f>INDEX(Ponderation!$W:$AA,MATCH(Analyse!Q$8,Ponderation!$W:$W,0),MATCH(Analyse!$B$5,Ponderation!$W$2:$AA$2,0))*INDEX(DataBase!$1:$1048576,MATCH(Analyse!$F175,DataBase!$G:$G,0),MATCH(Analyse!Q$8,DataBase!$4:$4,0))</f>
        <v>0</v>
      </c>
      <c r="R175" s="19">
        <f>INDEX(Ponderation!$W:$AA,MATCH(Analyse!R$8,Ponderation!$W:$W,0),MATCH(Analyse!$B$5,Ponderation!$W$2:$AA$2,0))*INDEX(DataBase!$1:$1048576,MATCH(Analyse!$F175,DataBase!$G:$G,0),MATCH(Analyse!R$8,DataBase!$4:$4,0))</f>
        <v>30</v>
      </c>
      <c r="S175" s="19">
        <f>INDEX(Ponderation!$W:$AA,MATCH(Analyse!S$8,Ponderation!$W:$W,0),MATCH(Analyse!$B$5,Ponderation!$W$2:$AA$2,0))*INDEX(DataBase!$1:$1048576,MATCH(Analyse!$F175,DataBase!$G:$G,0),MATCH(Analyse!S$8,DataBase!$4:$4,0))</f>
        <v>0</v>
      </c>
      <c r="T175" s="19">
        <f>INDEX(Ponderation!$W:$AA,MATCH(Analyse!T$8,Ponderation!$W:$W,0),MATCH(Analyse!$B$5,Ponderation!$W$2:$AA$2,0))*INDEX(DataBase!$1:$1048576,MATCH(Analyse!$F175,DataBase!$G:$G,0),MATCH(Analyse!T$8,DataBase!$4:$4,0))</f>
        <v>0</v>
      </c>
      <c r="U175" s="19">
        <f>INDEX(Ponderation!$W:$AA,MATCH(Analyse!U$8,Ponderation!$W:$W,0),MATCH(Analyse!$B$5,Ponderation!$W$2:$AA$2,0))*INDEX(DataBase!$1:$1048576,MATCH(Analyse!$F175,DataBase!$G:$G,0),MATCH(Analyse!U$8,DataBase!$4:$4,0))</f>
        <v>0</v>
      </c>
      <c r="V175" s="19">
        <f>INDEX(Ponderation!$W:$AA,MATCH(Analyse!V$8,Ponderation!$W:$W,0),MATCH(Analyse!$B$5,Ponderation!$W$2:$AA$2,0))*INDEX(DataBase!$1:$1048576,MATCH(Analyse!$F175,DataBase!$G:$G,0),MATCH(Analyse!V$8,DataBase!$4:$4,0))</f>
        <v>0</v>
      </c>
      <c r="W175" s="19">
        <f>INDEX(Ponderation!$W:$AA,MATCH(Analyse!W$8,Ponderation!$W:$W,0),MATCH(Analyse!$B$5,Ponderation!$W$2:$AA$2,0))*INDEX(DataBase!$1:$1048576,MATCH(Analyse!$F175,DataBase!$G:$G,0),MATCH(Analyse!W$8,DataBase!$4:$4,0))</f>
        <v>0</v>
      </c>
      <c r="X175" s="19">
        <f>INDEX(Ponderation!$W:$AA,MATCH(Analyse!X$8,Ponderation!$W:$W,0),MATCH(Analyse!$B$5,Ponderation!$W$2:$AA$2,0))*INDEX(DataBase!$1:$1048576,MATCH(Analyse!$F175,DataBase!$G:$G,0),MATCH(Analyse!X$8,DataBase!$4:$4,0))</f>
        <v>0</v>
      </c>
      <c r="Y175" s="19">
        <f>INDEX(Ponderation!$W:$AA,MATCH(Analyse!Y$8,Ponderation!$W:$W,0),MATCH(Analyse!$B$5,Ponderation!$W$2:$AA$2,0))*INDEX(DataBase!$1:$1048576,MATCH(Analyse!$F175,DataBase!$G:$G,0),MATCH(Analyse!Y$8,DataBase!$4:$4,0))</f>
        <v>0</v>
      </c>
      <c r="Z175" s="19">
        <f>INDEX(Ponderation!$W:$AA,MATCH(Analyse!Z$8,Ponderation!$W:$W,0),MATCH(Analyse!$B$5,Ponderation!$W$2:$AA$2,0))*INDEX(DataBase!$1:$1048576,MATCH(Analyse!$F175,DataBase!$G:$G,0),MATCH(Analyse!Z$8,DataBase!$4:$4,0))</f>
        <v>0</v>
      </c>
      <c r="AA175" s="19">
        <f>INDEX(Ponderation!$W:$AA,MATCH(Analyse!AA$8,Ponderation!$W:$W,0),MATCH(Analyse!$B$5,Ponderation!$W$2:$AA$2,0))*INDEX(DataBase!$1:$1048576,MATCH(Analyse!$F175,DataBase!$G:$G,0),MATCH(Analyse!AA$8,DataBase!$4:$4,0))</f>
        <v>0</v>
      </c>
      <c r="AB175" s="19">
        <f>INDEX(Ponderation!$W:$AA,MATCH(Analyse!AB$8,Ponderation!$W:$W,0),MATCH(Analyse!$B$5,Ponderation!$W$2:$AA$2,0))*INDEX(DataBase!$1:$1048576,MATCH(Analyse!$F175,DataBase!$G:$G,0),MATCH(Analyse!AB$8,DataBase!$4:$4,0))</f>
        <v>10</v>
      </c>
      <c r="AC175" s="19">
        <f>INDEX(Ponderation!$W:$AA,MATCH(Analyse!AC$8,Ponderation!$W:$W,0),MATCH(Analyse!$B$5,Ponderation!$W$2:$AA$2,0))*INDEX(DataBase!$1:$1048576,MATCH(Analyse!$F175,DataBase!$G:$G,0),MATCH(Analyse!AC$8,DataBase!$4:$4,0))</f>
        <v>10</v>
      </c>
      <c r="AD175" s="19">
        <f>INDEX(Ponderation!$W:$AA,MATCH(Analyse!AD$8,Ponderation!$W:$W,0),MATCH(Analyse!$B$5,Ponderation!$W$2:$AA$2,0))*INDEX(DataBase!$1:$1048576,MATCH(Analyse!$F175,DataBase!$G:$G,0),MATCH(Analyse!AD$8,DataBase!$4:$4,0))</f>
        <v>30</v>
      </c>
      <c r="AE175" s="19">
        <f>INDEX(Ponderation!$W:$AA,MATCH(Analyse!AE$8,Ponderation!$W:$W,0),MATCH(Analyse!$B$5,Ponderation!$W$2:$AA$2,0))*INDEX(DataBase!$1:$1048576,MATCH(Analyse!$F175,DataBase!$G:$G,0),MATCH(Analyse!AE$8,DataBase!$4:$4,0))</f>
        <v>30</v>
      </c>
      <c r="AF175" s="19">
        <f>INDEX(Ponderation!$W:$AA,MATCH(Analyse!AF$8,Ponderation!$W:$W,0),MATCH(Analyse!$B$5,Ponderation!$W$2:$AA$2,0))*INDEX(DataBase!$1:$1048576,MATCH(Analyse!$F175,DataBase!$G:$G,0),MATCH(Analyse!AF$8,DataBase!$4:$4,0))</f>
        <v>0</v>
      </c>
      <c r="AG175" s="19">
        <f>INDEX(Ponderation!$W:$AA,MATCH(Analyse!AG$8,Ponderation!$W:$W,0),MATCH(Analyse!$B$5,Ponderation!$W$2:$AA$2,0))*INDEX(DataBase!$1:$1048576,MATCH(Analyse!$F175,DataBase!$G:$G,0),MATCH(Analyse!AG$8,DataBase!$4:$4,0))</f>
        <v>0</v>
      </c>
      <c r="AH175" s="19">
        <f>INDEX(Ponderation!$W:$AA,MATCH(Analyse!AH$8,Ponderation!$W:$W,0),MATCH(Analyse!$B$5,Ponderation!$W$2:$AA$2,0))*INDEX(DataBase!$1:$1048576,MATCH(Analyse!$F175,DataBase!$G:$G,0),MATCH(Analyse!AH$8,DataBase!$4:$4,0))</f>
        <v>30</v>
      </c>
      <c r="AI175" s="19">
        <f>INDEX(Ponderation!$W:$AA,MATCH(Analyse!AI$8,Ponderation!$W:$W,0),MATCH(Analyse!$B$5,Ponderation!$W$2:$AA$2,0))*INDEX(DataBase!$1:$1048576,MATCH(Analyse!$F175,DataBase!$G:$G,0),MATCH(Analyse!AI$8,DataBase!$4:$4,0))</f>
        <v>0</v>
      </c>
      <c r="AJ175" s="19">
        <f>INDEX(Ponderation!$W:$AA,MATCH(Analyse!AJ$8,Ponderation!$W:$W,0),MATCH(Analyse!$B$5,Ponderation!$W$2:$AA$2,0))*INDEX(DataBase!$1:$1048576,MATCH(Analyse!$F175,DataBase!$G:$G,0),MATCH(Analyse!AJ$8,DataBase!$4:$4,0))</f>
        <v>20</v>
      </c>
      <c r="AK175" s="19">
        <f>INDEX(Ponderation!$W:$AA,MATCH(Analyse!AK$8,Ponderation!$W:$W,0),MATCH(Analyse!$B$5,Ponderation!$W$2:$AA$2,0))*INDEX(DataBase!$1:$1048576,MATCH(Analyse!$F175,DataBase!$G:$G,0),MATCH(Analyse!AK$8,DataBase!$4:$4,0))</f>
        <v>0</v>
      </c>
      <c r="AL175" s="19">
        <f>INDEX(Ponderation!$W:$AA,MATCH(Analyse!AL$8,Ponderation!$W:$W,0),MATCH(Analyse!$B$5,Ponderation!$W$2:$AA$2,0))*INDEX(DataBase!$1:$1048576,MATCH(Analyse!$F175,DataBase!$G:$G,0),MATCH(Analyse!AL$8,DataBase!$4:$4,0))</f>
        <v>0</v>
      </c>
      <c r="AM175" s="19">
        <f>INDEX(Ponderation!$W:$AA,MATCH(Analyse!AM$8,Ponderation!$W:$W,0),MATCH(Analyse!$B$5,Ponderation!$W$2:$AA$2,0))*INDEX(DataBase!$1:$1048576,MATCH(Analyse!$F175,DataBase!$G:$G,0),MATCH(Analyse!AM$8,DataBase!$4:$4,0))</f>
        <v>20</v>
      </c>
      <c r="AN175" s="19">
        <f>INDEX(Ponderation!$W:$AA,MATCH(Analyse!AN$8,Ponderation!$W:$W,0),MATCH(Analyse!$B$5,Ponderation!$W$2:$AA$2,0))*INDEX(DataBase!$1:$1048576,MATCH(Analyse!$F175,DataBase!$G:$G,0),MATCH(Analyse!AN$8,DataBase!$4:$4,0))</f>
        <v>0</v>
      </c>
      <c r="AO175" s="19">
        <f>INDEX(Ponderation!$W:$AA,MATCH(Analyse!AO$8,Ponderation!$W:$W,0),MATCH(Analyse!$B$5,Ponderation!$W$2:$AA$2,0))*INDEX(DataBase!$1:$1048576,MATCH(Analyse!$F175,DataBase!$G:$G,0),MATCH(Analyse!AO$8,DataBase!$4:$4,0))</f>
        <v>0</v>
      </c>
      <c r="AP175" s="19">
        <f>INDEX(Ponderation!$W:$AA,MATCH(Analyse!AP$8,Ponderation!$W:$W,0),MATCH(Analyse!$B$5,Ponderation!$W$2:$AA$2,0))*INDEX(DataBase!$1:$1048576,MATCH(Analyse!$F175,DataBase!$G:$G,0),MATCH(Analyse!AP$8,DataBase!$4:$4,0))</f>
        <v>10</v>
      </c>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c r="VD175" s="1"/>
      <c r="VE175" s="1"/>
      <c r="VF175" s="1"/>
      <c r="VG175" s="1"/>
      <c r="VH175" s="1"/>
      <c r="VI175" s="1"/>
      <c r="VJ175" s="1"/>
      <c r="VK175" s="1"/>
      <c r="VL175" s="1"/>
      <c r="VM175" s="1"/>
      <c r="VN175" s="1"/>
      <c r="VO175" s="1"/>
      <c r="VP175" s="1"/>
      <c r="VQ175" s="1"/>
      <c r="VR175" s="1"/>
      <c r="VS175" s="1"/>
      <c r="VT175" s="1"/>
      <c r="VU175" s="1"/>
      <c r="VV175" s="1"/>
      <c r="VW175" s="1"/>
      <c r="VX175" s="1"/>
      <c r="VY175" s="1"/>
      <c r="VZ175" s="1"/>
      <c r="WA175" s="1"/>
      <c r="WB175" s="1"/>
      <c r="WC175" s="1"/>
      <c r="WD175" s="1"/>
      <c r="WE175" s="1"/>
      <c r="WF175" s="1"/>
      <c r="WG175" s="1"/>
      <c r="WH175" s="1"/>
      <c r="WI175" s="1"/>
      <c r="WJ175" s="1"/>
      <c r="WK175" s="1"/>
      <c r="WL175" s="1"/>
      <c r="WM175" s="1"/>
      <c r="WN175" s="1"/>
      <c r="WO175" s="1"/>
      <c r="WP175" s="1"/>
      <c r="WQ175" s="1"/>
      <c r="WR175" s="1"/>
      <c r="WS175" s="1"/>
      <c r="WT175" s="1"/>
      <c r="WU175" s="1"/>
      <c r="WV175" s="1"/>
      <c r="WW175" s="1"/>
      <c r="WX175" s="1"/>
      <c r="WY175" s="1"/>
      <c r="WZ175" s="1"/>
      <c r="XA175" s="1"/>
      <c r="XB175" s="1"/>
      <c r="XC175" s="1"/>
      <c r="XD175" s="1"/>
      <c r="XE175" s="1"/>
      <c r="XF175" s="1"/>
      <c r="XG175" s="1"/>
      <c r="XH175" s="1"/>
      <c r="XI175" s="1"/>
      <c r="XJ175" s="1"/>
      <c r="XK175" s="1"/>
      <c r="XL175" s="1"/>
      <c r="XM175" s="1"/>
      <c r="XN175" s="1"/>
      <c r="XO175" s="1"/>
      <c r="XP175" s="1"/>
      <c r="XQ175" s="1"/>
      <c r="XR175" s="1"/>
      <c r="XS175" s="1"/>
      <c r="XT175" s="1"/>
      <c r="XU175" s="1"/>
      <c r="XV175" s="1"/>
      <c r="XW175" s="1"/>
      <c r="XX175" s="1"/>
      <c r="XY175" s="1"/>
      <c r="XZ175" s="1"/>
      <c r="YA175" s="1"/>
      <c r="YB175" s="1"/>
      <c r="YC175" s="1"/>
      <c r="YD175" s="1"/>
      <c r="YE175" s="1"/>
      <c r="YF175" s="1"/>
      <c r="YG175" s="1"/>
      <c r="YH175" s="1"/>
      <c r="YI175" s="1"/>
      <c r="YJ175" s="1"/>
      <c r="YK175" s="1"/>
      <c r="YL175" s="1"/>
      <c r="YM175" s="1"/>
      <c r="YN175" s="1"/>
      <c r="YO175" s="1"/>
      <c r="YP175" s="1"/>
      <c r="YQ175" s="1"/>
      <c r="YR175" s="1"/>
      <c r="YS175" s="1"/>
      <c r="YT175" s="1"/>
      <c r="YU175" s="1"/>
      <c r="YV175" s="1"/>
      <c r="YW175" s="1"/>
      <c r="YX175" s="1"/>
      <c r="YY175" s="1"/>
      <c r="YZ175" s="1"/>
      <c r="ZA175" s="1"/>
      <c r="ZB175" s="1"/>
      <c r="ZC175" s="1"/>
      <c r="ZD175" s="1"/>
      <c r="ZE175" s="1"/>
      <c r="ZF175" s="1"/>
      <c r="ZG175" s="1"/>
      <c r="ZH175" s="1"/>
      <c r="ZI175" s="1"/>
      <c r="ZJ175" s="1"/>
      <c r="ZK175" s="1"/>
      <c r="ZL175" s="1"/>
      <c r="ZM175" s="1"/>
      <c r="ZN175" s="1"/>
      <c r="ZO175" s="1"/>
      <c r="ZP175" s="1"/>
      <c r="ZQ175" s="1"/>
      <c r="ZR175" s="1"/>
      <c r="ZS175" s="1"/>
      <c r="ZT175" s="1"/>
      <c r="ZU175" s="1"/>
      <c r="ZV175" s="1"/>
      <c r="ZW175" s="1"/>
      <c r="ZX175" s="1"/>
      <c r="ZY175" s="1"/>
      <c r="ZZ175" s="1"/>
      <c r="AAA175" s="1"/>
      <c r="AAB175" s="1"/>
      <c r="AAC175" s="1"/>
      <c r="AAD175" s="1"/>
      <c r="AAE175" s="1"/>
      <c r="AAF175" s="1"/>
      <c r="AAG175" s="1"/>
      <c r="AAH175" s="1"/>
      <c r="AAI175" s="1"/>
      <c r="AAJ175" s="1"/>
      <c r="AAK175" s="1"/>
      <c r="AAL175" s="1"/>
      <c r="AAM175" s="1"/>
      <c r="AAN175" s="1"/>
      <c r="AAO175" s="1"/>
      <c r="AAP175" s="1"/>
      <c r="AAQ175" s="1"/>
      <c r="AAR175" s="1"/>
      <c r="AAS175" s="1"/>
      <c r="AAT175" s="1"/>
      <c r="AAU175" s="1"/>
      <c r="AAV175" s="1"/>
      <c r="AAW175" s="1"/>
      <c r="AAX175" s="1"/>
      <c r="AAY175" s="1"/>
      <c r="AAZ175" s="1"/>
      <c r="ABA175" s="1"/>
      <c r="ABB175" s="1"/>
      <c r="ABC175" s="1"/>
      <c r="ABD175" s="1"/>
      <c r="ABE175" s="1"/>
      <c r="ABF175" s="1"/>
      <c r="ABG175" s="1"/>
      <c r="ABH175" s="1"/>
      <c r="ABI175" s="1"/>
      <c r="ABJ175" s="1"/>
      <c r="ABK175" s="1"/>
      <c r="ABL175" s="1"/>
      <c r="ABM175" s="1"/>
      <c r="ABN175" s="1"/>
      <c r="ABO175" s="1"/>
      <c r="ABP175" s="1"/>
      <c r="ABQ175" s="1"/>
      <c r="ABR175" s="1"/>
      <c r="ABS175" s="1"/>
      <c r="ABT175" s="1"/>
      <c r="ABU175" s="1"/>
      <c r="ABV175" s="1"/>
      <c r="ABW175" s="1"/>
      <c r="ABX175" s="1"/>
      <c r="ABY175" s="1"/>
      <c r="ABZ175" s="1"/>
      <c r="ACA175" s="1"/>
      <c r="ACB175" s="1"/>
      <c r="ACC175" s="1"/>
      <c r="ACD175" s="1"/>
      <c r="ACE175" s="1"/>
      <c r="ACF175" s="1"/>
      <c r="ACG175" s="1"/>
      <c r="ACH175" s="1"/>
      <c r="ACI175" s="1"/>
      <c r="ACJ175" s="1"/>
      <c r="ACK175" s="1"/>
      <c r="ACL175" s="1"/>
      <c r="ACM175" s="1"/>
      <c r="ACN175" s="1"/>
      <c r="ACO175" s="1"/>
      <c r="ACP175" s="1"/>
      <c r="ACQ175" s="1"/>
      <c r="ACR175" s="1"/>
      <c r="ACS175" s="1"/>
      <c r="ACT175" s="1"/>
      <c r="ACU175" s="1"/>
      <c r="ACV175" s="1"/>
      <c r="ACW175" s="1"/>
      <c r="ACX175" s="1"/>
      <c r="ACY175" s="1"/>
      <c r="ACZ175" s="1"/>
      <c r="ADA175" s="1"/>
      <c r="ADB175" s="1"/>
      <c r="ADC175" s="1"/>
      <c r="ADD175" s="1"/>
      <c r="ADE175" s="1"/>
      <c r="ADF175" s="1"/>
      <c r="ADG175" s="1"/>
      <c r="ADH175" s="1"/>
      <c r="ADI175" s="1"/>
      <c r="ADJ175" s="1"/>
      <c r="ADK175" s="1"/>
      <c r="ADL175" s="1"/>
      <c r="ADM175" s="1"/>
      <c r="ADN175" s="1"/>
      <c r="ADO175" s="1"/>
      <c r="ADP175" s="1"/>
      <c r="ADQ175" s="1"/>
      <c r="ADR175" s="1"/>
      <c r="ADS175" s="1"/>
      <c r="ADT175" s="1"/>
      <c r="ADU175" s="1"/>
      <c r="ADV175" s="1"/>
      <c r="ADW175" s="1"/>
      <c r="ADX175" s="1"/>
      <c r="ADY175" s="1"/>
      <c r="ADZ175" s="1"/>
      <c r="AEA175" s="1"/>
      <c r="AEB175" s="1"/>
      <c r="AEC175" s="1"/>
      <c r="AED175" s="1"/>
      <c r="AEE175" s="1"/>
      <c r="AEF175" s="1"/>
      <c r="AEG175" s="1"/>
      <c r="AEH175" s="1"/>
      <c r="AEI175" s="1"/>
      <c r="AEJ175" s="1"/>
      <c r="AEK175" s="1"/>
      <c r="AEL175" s="1"/>
      <c r="AEM175" s="1"/>
      <c r="AEN175" s="1"/>
      <c r="AEO175" s="1"/>
      <c r="AEP175" s="1"/>
      <c r="AEQ175" s="1"/>
      <c r="AER175" s="1"/>
      <c r="AES175" s="1"/>
      <c r="AET175" s="1"/>
      <c r="AEU175" s="1"/>
      <c r="AEV175" s="1"/>
      <c r="AEW175" s="1"/>
      <c r="AEX175" s="1"/>
      <c r="AEY175" s="1"/>
      <c r="AEZ175" s="1"/>
      <c r="AFA175" s="1"/>
      <c r="AFB175" s="1"/>
      <c r="AFC175" s="1"/>
      <c r="AFD175" s="1"/>
      <c r="AFE175" s="1"/>
      <c r="AFF175" s="1"/>
      <c r="AFG175" s="1"/>
      <c r="AFH175" s="1"/>
      <c r="AFI175" s="1"/>
      <c r="AFJ175" s="1"/>
      <c r="AFK175" s="1"/>
      <c r="AFL175" s="1"/>
      <c r="AFM175" s="1"/>
      <c r="AFN175" s="1"/>
      <c r="AFO175" s="1"/>
      <c r="AFP175" s="1"/>
      <c r="AFQ175" s="1"/>
      <c r="AFR175" s="1"/>
      <c r="AFS175" s="1"/>
      <c r="AFT175" s="1"/>
      <c r="AFU175" s="1"/>
      <c r="AFV175" s="1"/>
      <c r="AFW175" s="1"/>
      <c r="AFX175" s="1"/>
      <c r="AFY175" s="1"/>
      <c r="AFZ175" s="1"/>
      <c r="AGA175" s="1"/>
      <c r="AGB175" s="1"/>
      <c r="AGC175" s="1"/>
      <c r="AGD175" s="1"/>
      <c r="AGE175" s="1"/>
      <c r="AGF175" s="1"/>
      <c r="AGG175" s="1"/>
      <c r="AGH175" s="1"/>
      <c r="AGI175" s="1"/>
      <c r="AGJ175" s="1"/>
      <c r="AGK175" s="1"/>
      <c r="AGL175" s="1"/>
      <c r="AGM175" s="1"/>
      <c r="AGN175" s="1"/>
      <c r="AGO175" s="1"/>
      <c r="AGP175" s="1"/>
      <c r="AGQ175" s="1"/>
      <c r="AGR175" s="1"/>
      <c r="AGS175" s="1"/>
      <c r="AGT175" s="1"/>
      <c r="AGU175" s="1"/>
      <c r="AGV175" s="1"/>
      <c r="AGW175" s="1"/>
      <c r="AGX175" s="1"/>
      <c r="AGY175" s="1"/>
      <c r="AGZ175" s="1"/>
      <c r="AHA175" s="1"/>
      <c r="AHB175" s="1"/>
      <c r="AHC175" s="1"/>
      <c r="AHD175" s="1"/>
      <c r="AHE175" s="1"/>
      <c r="AHF175" s="1"/>
      <c r="AHG175" s="1"/>
      <c r="AHH175" s="1"/>
      <c r="AHI175" s="1"/>
      <c r="AHJ175" s="1"/>
      <c r="AHK175" s="1"/>
      <c r="AHL175" s="1"/>
      <c r="AHM175" s="1"/>
      <c r="AHN175" s="1"/>
      <c r="AHO175" s="1"/>
      <c r="AHP175" s="1"/>
      <c r="AHQ175" s="1"/>
      <c r="AHR175" s="1"/>
      <c r="AHS175" s="1"/>
      <c r="AHT175" s="1"/>
      <c r="AHU175" s="1"/>
      <c r="AHV175" s="1"/>
      <c r="AHW175" s="1"/>
      <c r="AHX175" s="1"/>
      <c r="AHY175" s="1"/>
      <c r="AHZ175" s="1"/>
      <c r="AIA175" s="1"/>
      <c r="AIB175" s="1"/>
      <c r="AIC175" s="1"/>
      <c r="AID175" s="1"/>
      <c r="AIE175" s="1"/>
      <c r="AIF175" s="1"/>
      <c r="AIG175" s="1"/>
      <c r="AIH175" s="1"/>
      <c r="AII175" s="1"/>
      <c r="AIJ175" s="1"/>
      <c r="AIK175" s="1"/>
      <c r="AIL175" s="1"/>
      <c r="AIM175" s="1"/>
      <c r="AIN175" s="1"/>
      <c r="AIO175" s="1"/>
      <c r="AIP175" s="1"/>
      <c r="AIQ175" s="1"/>
      <c r="AIR175" s="1"/>
      <c r="AIS175" s="1"/>
      <c r="AIT175" s="1"/>
      <c r="AIU175" s="1"/>
      <c r="AIV175" s="1"/>
      <c r="AIW175" s="1"/>
      <c r="AIX175" s="1"/>
      <c r="AIY175" s="1"/>
      <c r="AIZ175" s="1"/>
      <c r="AJA175" s="1"/>
      <c r="AJB175" s="1"/>
      <c r="AJC175" s="1"/>
      <c r="AJD175" s="1"/>
      <c r="AJE175" s="1"/>
      <c r="AJF175" s="1"/>
      <c r="AJG175" s="1"/>
      <c r="AJH175" s="1"/>
      <c r="AJI175" s="1"/>
      <c r="AJJ175" s="1"/>
      <c r="AJK175" s="1"/>
      <c r="AJL175" s="1"/>
      <c r="AJM175" s="1"/>
      <c r="AJN175" s="1"/>
      <c r="AJO175" s="1"/>
      <c r="AJP175" s="1"/>
      <c r="AJQ175" s="1"/>
      <c r="AJR175" s="1"/>
      <c r="AJS175" s="1"/>
      <c r="AJT175" s="1"/>
      <c r="AJU175" s="1"/>
      <c r="AJV175" s="1"/>
      <c r="AJW175" s="1"/>
      <c r="AJX175" s="1"/>
      <c r="AJY175" s="1"/>
      <c r="AJZ175" s="1"/>
      <c r="AKA175" s="1"/>
      <c r="AKB175" s="1"/>
      <c r="AKC175" s="1"/>
      <c r="AKD175" s="1"/>
      <c r="AKE175" s="1"/>
      <c r="AKF175" s="1"/>
      <c r="AKG175" s="1"/>
      <c r="AKH175" s="1"/>
      <c r="AKI175" s="1"/>
      <c r="AKJ175" s="1"/>
      <c r="AKK175" s="1"/>
      <c r="AKL175" s="1"/>
      <c r="AKM175" s="1"/>
      <c r="AKN175" s="1"/>
      <c r="AKO175" s="1"/>
      <c r="AKP175" s="1"/>
      <c r="AKQ175" s="1"/>
      <c r="AKR175" s="1"/>
      <c r="AKS175" s="1"/>
      <c r="AKT175" s="1"/>
      <c r="AKU175" s="1"/>
      <c r="AKV175" s="1"/>
      <c r="AKW175" s="1"/>
      <c r="AKX175" s="1"/>
      <c r="AKY175" s="1"/>
      <c r="AKZ175" s="1"/>
      <c r="ALA175" s="1"/>
      <c r="ALB175" s="1"/>
      <c r="ALC175" s="1"/>
      <c r="ALD175" s="1"/>
      <c r="ALE175" s="1"/>
      <c r="ALF175" s="1"/>
      <c r="ALG175" s="1"/>
      <c r="ALH175" s="1"/>
      <c r="ALI175" s="1"/>
      <c r="ALJ175" s="1"/>
      <c r="ALK175" s="1"/>
      <c r="ALL175" s="1"/>
      <c r="ALM175" s="1"/>
      <c r="ALN175" s="1"/>
      <c r="ALO175" s="1"/>
      <c r="ALP175" s="1"/>
      <c r="ALQ175" s="1"/>
      <c r="ALR175" s="1"/>
      <c r="ALS175" s="1"/>
      <c r="ALT175" s="1"/>
      <c r="ALU175" s="1"/>
      <c r="ALV175"/>
      <c r="ALW175"/>
      <c r="ALX175"/>
    </row>
    <row r="176" spans="1:1012" ht="18">
      <c r="A176" s="112" t="str">
        <f>DataBase!B172</f>
        <v>Homarus gammarus</v>
      </c>
      <c r="B176" s="112" t="str">
        <f>DataBase!C172</f>
        <v>pression osmotique sg</v>
      </c>
      <c r="C176" s="112" t="str">
        <f>DataBase!D172</f>
        <v>Côtier</v>
      </c>
      <c r="D176" s="112" t="str">
        <f>DataBase!E172</f>
        <v>G. Charmantier</v>
      </c>
      <c r="E176" s="112" t="str">
        <f>DataBase!F172</f>
        <v>MARBEC</v>
      </c>
      <c r="F176" s="20" t="str">
        <f t="shared" si="8"/>
        <v>Homarus gammarus pression osmotique sg</v>
      </c>
      <c r="G176" s="20">
        <f>_xlfn.RANK.EQ(H176,$H$9:$H$997,0)+COUNTIF(H$8:H175,H176)</f>
        <v>169</v>
      </c>
      <c r="H176" s="20">
        <f t="shared" si="9"/>
        <v>250</v>
      </c>
      <c r="I176" s="19">
        <f>INDEX(Ponderation!$W:$AA,MATCH(Analyse!I$8,Ponderation!$W:$W,0),MATCH(Analyse!$B$5,Ponderation!$W$2:$AA$2,0))*INDEX(DataBase!$1:$1048576,MATCH(Analyse!$F176,DataBase!$G:$G,0),MATCH(Analyse!I$8,DataBase!$4:$4,0))</f>
        <v>30</v>
      </c>
      <c r="J176" s="19">
        <f>INDEX(Ponderation!$W:$AA,MATCH(Analyse!J$8,Ponderation!$W:$W,0),MATCH(Analyse!$B$5,Ponderation!$W$2:$AA$2,0))*INDEX(DataBase!$1:$1048576,MATCH(Analyse!$F176,DataBase!$G:$G,0),MATCH(Analyse!J$8,DataBase!$4:$4,0))</f>
        <v>0</v>
      </c>
      <c r="K176" s="19">
        <f>INDEX(Ponderation!$W:$AA,MATCH(Analyse!K$8,Ponderation!$W:$W,0),MATCH(Analyse!$B$5,Ponderation!$W$2:$AA$2,0))*INDEX(DataBase!$1:$1048576,MATCH(Analyse!$F176,DataBase!$G:$G,0),MATCH(Analyse!K$8,DataBase!$4:$4,0))</f>
        <v>0</v>
      </c>
      <c r="L176" s="19">
        <f>INDEX(Ponderation!$W:$AA,MATCH(Analyse!L$8,Ponderation!$W:$W,0),MATCH(Analyse!$B$5,Ponderation!$W$2:$AA$2,0))*INDEX(DataBase!$1:$1048576,MATCH(Analyse!$F176,DataBase!$G:$G,0),MATCH(Analyse!L$8,DataBase!$4:$4,0))</f>
        <v>0</v>
      </c>
      <c r="M176" s="19">
        <f>INDEX(Ponderation!$W:$AA,MATCH(Analyse!M$8,Ponderation!$W:$W,0),MATCH(Analyse!$B$5,Ponderation!$W$2:$AA$2,0))*INDEX(DataBase!$1:$1048576,MATCH(Analyse!$F176,DataBase!$G:$G,0),MATCH(Analyse!M$8,DataBase!$4:$4,0))</f>
        <v>0</v>
      </c>
      <c r="N176" s="19">
        <f>INDEX(Ponderation!$W:$AA,MATCH(Analyse!N$8,Ponderation!$W:$W,0),MATCH(Analyse!$B$5,Ponderation!$W$2:$AA$2,0))*INDEX(DataBase!$1:$1048576,MATCH(Analyse!$F176,DataBase!$G:$G,0),MATCH(Analyse!N$8,DataBase!$4:$4,0))</f>
        <v>10</v>
      </c>
      <c r="O176" s="19">
        <f>INDEX(Ponderation!$W:$AA,MATCH(Analyse!O$8,Ponderation!$W:$W,0),MATCH(Analyse!$B$5,Ponderation!$W$2:$AA$2,0))*INDEX(DataBase!$1:$1048576,MATCH(Analyse!$F176,DataBase!$G:$G,0),MATCH(Analyse!O$8,DataBase!$4:$4,0))</f>
        <v>30</v>
      </c>
      <c r="P176" s="19">
        <f>INDEX(Ponderation!$W:$AA,MATCH(Analyse!P$8,Ponderation!$W:$W,0),MATCH(Analyse!$B$5,Ponderation!$W$2:$AA$2,0))*INDEX(DataBase!$1:$1048576,MATCH(Analyse!$F176,DataBase!$G:$G,0),MATCH(Analyse!P$8,DataBase!$4:$4,0))</f>
        <v>0</v>
      </c>
      <c r="Q176" s="19">
        <f>INDEX(Ponderation!$W:$AA,MATCH(Analyse!Q$8,Ponderation!$W:$W,0),MATCH(Analyse!$B$5,Ponderation!$W$2:$AA$2,0))*INDEX(DataBase!$1:$1048576,MATCH(Analyse!$F176,DataBase!$G:$G,0),MATCH(Analyse!Q$8,DataBase!$4:$4,0))</f>
        <v>0</v>
      </c>
      <c r="R176" s="19">
        <f>INDEX(Ponderation!$W:$AA,MATCH(Analyse!R$8,Ponderation!$W:$W,0),MATCH(Analyse!$B$5,Ponderation!$W$2:$AA$2,0))*INDEX(DataBase!$1:$1048576,MATCH(Analyse!$F176,DataBase!$G:$G,0),MATCH(Analyse!R$8,DataBase!$4:$4,0))</f>
        <v>30</v>
      </c>
      <c r="S176" s="19">
        <f>INDEX(Ponderation!$W:$AA,MATCH(Analyse!S$8,Ponderation!$W:$W,0),MATCH(Analyse!$B$5,Ponderation!$W$2:$AA$2,0))*INDEX(DataBase!$1:$1048576,MATCH(Analyse!$F176,DataBase!$G:$G,0),MATCH(Analyse!S$8,DataBase!$4:$4,0))</f>
        <v>0</v>
      </c>
      <c r="T176" s="19">
        <f>INDEX(Ponderation!$W:$AA,MATCH(Analyse!T$8,Ponderation!$W:$W,0),MATCH(Analyse!$B$5,Ponderation!$W$2:$AA$2,0))*INDEX(DataBase!$1:$1048576,MATCH(Analyse!$F176,DataBase!$G:$G,0),MATCH(Analyse!T$8,DataBase!$4:$4,0))</f>
        <v>0</v>
      </c>
      <c r="U176" s="19">
        <f>INDEX(Ponderation!$W:$AA,MATCH(Analyse!U$8,Ponderation!$W:$W,0),MATCH(Analyse!$B$5,Ponderation!$W$2:$AA$2,0))*INDEX(DataBase!$1:$1048576,MATCH(Analyse!$F176,DataBase!$G:$G,0),MATCH(Analyse!U$8,DataBase!$4:$4,0))</f>
        <v>0</v>
      </c>
      <c r="V176" s="19">
        <f>INDEX(Ponderation!$W:$AA,MATCH(Analyse!V$8,Ponderation!$W:$W,0),MATCH(Analyse!$B$5,Ponderation!$W$2:$AA$2,0))*INDEX(DataBase!$1:$1048576,MATCH(Analyse!$F176,DataBase!$G:$G,0),MATCH(Analyse!V$8,DataBase!$4:$4,0))</f>
        <v>0</v>
      </c>
      <c r="W176" s="19">
        <f>INDEX(Ponderation!$W:$AA,MATCH(Analyse!W$8,Ponderation!$W:$W,0),MATCH(Analyse!$B$5,Ponderation!$W$2:$AA$2,0))*INDEX(DataBase!$1:$1048576,MATCH(Analyse!$F176,DataBase!$G:$G,0),MATCH(Analyse!W$8,DataBase!$4:$4,0))</f>
        <v>0</v>
      </c>
      <c r="X176" s="19">
        <f>INDEX(Ponderation!$W:$AA,MATCH(Analyse!X$8,Ponderation!$W:$W,0),MATCH(Analyse!$B$5,Ponderation!$W$2:$AA$2,0))*INDEX(DataBase!$1:$1048576,MATCH(Analyse!$F176,DataBase!$G:$G,0),MATCH(Analyse!X$8,DataBase!$4:$4,0))</f>
        <v>0</v>
      </c>
      <c r="Y176" s="19">
        <f>INDEX(Ponderation!$W:$AA,MATCH(Analyse!Y$8,Ponderation!$W:$W,0),MATCH(Analyse!$B$5,Ponderation!$W$2:$AA$2,0))*INDEX(DataBase!$1:$1048576,MATCH(Analyse!$F176,DataBase!$G:$G,0),MATCH(Analyse!Y$8,DataBase!$4:$4,0))</f>
        <v>0</v>
      </c>
      <c r="Z176" s="19">
        <f>INDEX(Ponderation!$W:$AA,MATCH(Analyse!Z$8,Ponderation!$W:$W,0),MATCH(Analyse!$B$5,Ponderation!$W$2:$AA$2,0))*INDEX(DataBase!$1:$1048576,MATCH(Analyse!$F176,DataBase!$G:$G,0),MATCH(Analyse!Z$8,DataBase!$4:$4,0))</f>
        <v>0</v>
      </c>
      <c r="AA176" s="19">
        <f>INDEX(Ponderation!$W:$AA,MATCH(Analyse!AA$8,Ponderation!$W:$W,0),MATCH(Analyse!$B$5,Ponderation!$W$2:$AA$2,0))*INDEX(DataBase!$1:$1048576,MATCH(Analyse!$F176,DataBase!$G:$G,0),MATCH(Analyse!AA$8,DataBase!$4:$4,0))</f>
        <v>0</v>
      </c>
      <c r="AB176" s="19">
        <f>INDEX(Ponderation!$W:$AA,MATCH(Analyse!AB$8,Ponderation!$W:$W,0),MATCH(Analyse!$B$5,Ponderation!$W$2:$AA$2,0))*INDEX(DataBase!$1:$1048576,MATCH(Analyse!$F176,DataBase!$G:$G,0),MATCH(Analyse!AB$8,DataBase!$4:$4,0))</f>
        <v>10</v>
      </c>
      <c r="AC176" s="19">
        <f>INDEX(Ponderation!$W:$AA,MATCH(Analyse!AC$8,Ponderation!$W:$W,0),MATCH(Analyse!$B$5,Ponderation!$W$2:$AA$2,0))*INDEX(DataBase!$1:$1048576,MATCH(Analyse!$F176,DataBase!$G:$G,0),MATCH(Analyse!AC$8,DataBase!$4:$4,0))</f>
        <v>0</v>
      </c>
      <c r="AD176" s="19">
        <f>INDEX(Ponderation!$W:$AA,MATCH(Analyse!AD$8,Ponderation!$W:$W,0),MATCH(Analyse!$B$5,Ponderation!$W$2:$AA$2,0))*INDEX(DataBase!$1:$1048576,MATCH(Analyse!$F176,DataBase!$G:$G,0),MATCH(Analyse!AD$8,DataBase!$4:$4,0))</f>
        <v>30</v>
      </c>
      <c r="AE176" s="19">
        <f>INDEX(Ponderation!$W:$AA,MATCH(Analyse!AE$8,Ponderation!$W:$W,0),MATCH(Analyse!$B$5,Ponderation!$W$2:$AA$2,0))*INDEX(DataBase!$1:$1048576,MATCH(Analyse!$F176,DataBase!$G:$G,0),MATCH(Analyse!AE$8,DataBase!$4:$4,0))</f>
        <v>30</v>
      </c>
      <c r="AF176" s="19">
        <f>INDEX(Ponderation!$W:$AA,MATCH(Analyse!AF$8,Ponderation!$W:$W,0),MATCH(Analyse!$B$5,Ponderation!$W$2:$AA$2,0))*INDEX(DataBase!$1:$1048576,MATCH(Analyse!$F176,DataBase!$G:$G,0),MATCH(Analyse!AF$8,DataBase!$4:$4,0))</f>
        <v>0</v>
      </c>
      <c r="AG176" s="19">
        <f>INDEX(Ponderation!$W:$AA,MATCH(Analyse!AG$8,Ponderation!$W:$W,0),MATCH(Analyse!$B$5,Ponderation!$W$2:$AA$2,0))*INDEX(DataBase!$1:$1048576,MATCH(Analyse!$F176,DataBase!$G:$G,0),MATCH(Analyse!AG$8,DataBase!$4:$4,0))</f>
        <v>0</v>
      </c>
      <c r="AH176" s="19">
        <f>INDEX(Ponderation!$W:$AA,MATCH(Analyse!AH$8,Ponderation!$W:$W,0),MATCH(Analyse!$B$5,Ponderation!$W$2:$AA$2,0))*INDEX(DataBase!$1:$1048576,MATCH(Analyse!$F176,DataBase!$G:$G,0),MATCH(Analyse!AH$8,DataBase!$4:$4,0))</f>
        <v>30</v>
      </c>
      <c r="AI176" s="19">
        <f>INDEX(Ponderation!$W:$AA,MATCH(Analyse!AI$8,Ponderation!$W:$W,0),MATCH(Analyse!$B$5,Ponderation!$W$2:$AA$2,0))*INDEX(DataBase!$1:$1048576,MATCH(Analyse!$F176,DataBase!$G:$G,0),MATCH(Analyse!AI$8,DataBase!$4:$4,0))</f>
        <v>0</v>
      </c>
      <c r="AJ176" s="19">
        <f>INDEX(Ponderation!$W:$AA,MATCH(Analyse!AJ$8,Ponderation!$W:$W,0),MATCH(Analyse!$B$5,Ponderation!$W$2:$AA$2,0))*INDEX(DataBase!$1:$1048576,MATCH(Analyse!$F176,DataBase!$G:$G,0),MATCH(Analyse!AJ$8,DataBase!$4:$4,0))</f>
        <v>20</v>
      </c>
      <c r="AK176" s="19">
        <f>INDEX(Ponderation!$W:$AA,MATCH(Analyse!AK$8,Ponderation!$W:$W,0),MATCH(Analyse!$B$5,Ponderation!$W$2:$AA$2,0))*INDEX(DataBase!$1:$1048576,MATCH(Analyse!$F176,DataBase!$G:$G,0),MATCH(Analyse!AK$8,DataBase!$4:$4,0))</f>
        <v>0</v>
      </c>
      <c r="AL176" s="19">
        <f>INDEX(Ponderation!$W:$AA,MATCH(Analyse!AL$8,Ponderation!$W:$W,0),MATCH(Analyse!$B$5,Ponderation!$W$2:$AA$2,0))*INDEX(DataBase!$1:$1048576,MATCH(Analyse!$F176,DataBase!$G:$G,0),MATCH(Analyse!AL$8,DataBase!$4:$4,0))</f>
        <v>0</v>
      </c>
      <c r="AM176" s="19">
        <f>INDEX(Ponderation!$W:$AA,MATCH(Analyse!AM$8,Ponderation!$W:$W,0),MATCH(Analyse!$B$5,Ponderation!$W$2:$AA$2,0))*INDEX(DataBase!$1:$1048576,MATCH(Analyse!$F176,DataBase!$G:$G,0),MATCH(Analyse!AM$8,DataBase!$4:$4,0))</f>
        <v>20</v>
      </c>
      <c r="AN176" s="19">
        <f>INDEX(Ponderation!$W:$AA,MATCH(Analyse!AN$8,Ponderation!$W:$W,0),MATCH(Analyse!$B$5,Ponderation!$W$2:$AA$2,0))*INDEX(DataBase!$1:$1048576,MATCH(Analyse!$F176,DataBase!$G:$G,0),MATCH(Analyse!AN$8,DataBase!$4:$4,0))</f>
        <v>0</v>
      </c>
      <c r="AO176" s="19">
        <f>INDEX(Ponderation!$W:$AA,MATCH(Analyse!AO$8,Ponderation!$W:$W,0),MATCH(Analyse!$B$5,Ponderation!$W$2:$AA$2,0))*INDEX(DataBase!$1:$1048576,MATCH(Analyse!$F176,DataBase!$G:$G,0),MATCH(Analyse!AO$8,DataBase!$4:$4,0))</f>
        <v>0</v>
      </c>
      <c r="AP176" s="19">
        <f>INDEX(Ponderation!$W:$AA,MATCH(Analyse!AP$8,Ponderation!$W:$W,0),MATCH(Analyse!$B$5,Ponderation!$W$2:$AA$2,0))*INDEX(DataBase!$1:$1048576,MATCH(Analyse!$F176,DataBase!$G:$G,0),MATCH(Analyse!AP$8,DataBase!$4:$4,0))</f>
        <v>10</v>
      </c>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c r="VD176" s="1"/>
      <c r="VE176" s="1"/>
      <c r="VF176" s="1"/>
      <c r="VG176" s="1"/>
      <c r="VH176" s="1"/>
      <c r="VI176" s="1"/>
      <c r="VJ176" s="1"/>
      <c r="VK176" s="1"/>
      <c r="VL176" s="1"/>
      <c r="VM176" s="1"/>
      <c r="VN176" s="1"/>
      <c r="VO176" s="1"/>
      <c r="VP176" s="1"/>
      <c r="VQ176" s="1"/>
      <c r="VR176" s="1"/>
      <c r="VS176" s="1"/>
      <c r="VT176" s="1"/>
      <c r="VU176" s="1"/>
      <c r="VV176" s="1"/>
      <c r="VW176" s="1"/>
      <c r="VX176" s="1"/>
      <c r="VY176" s="1"/>
      <c r="VZ176" s="1"/>
      <c r="WA176" s="1"/>
      <c r="WB176" s="1"/>
      <c r="WC176" s="1"/>
      <c r="WD176" s="1"/>
      <c r="WE176" s="1"/>
      <c r="WF176" s="1"/>
      <c r="WG176" s="1"/>
      <c r="WH176" s="1"/>
      <c r="WI176" s="1"/>
      <c r="WJ176" s="1"/>
      <c r="WK176" s="1"/>
      <c r="WL176" s="1"/>
      <c r="WM176" s="1"/>
      <c r="WN176" s="1"/>
      <c r="WO176" s="1"/>
      <c r="WP176" s="1"/>
      <c r="WQ176" s="1"/>
      <c r="WR176" s="1"/>
      <c r="WS176" s="1"/>
      <c r="WT176" s="1"/>
      <c r="WU176" s="1"/>
      <c r="WV176" s="1"/>
      <c r="WW176" s="1"/>
      <c r="WX176" s="1"/>
      <c r="WY176" s="1"/>
      <c r="WZ176" s="1"/>
      <c r="XA176" s="1"/>
      <c r="XB176" s="1"/>
      <c r="XC176" s="1"/>
      <c r="XD176" s="1"/>
      <c r="XE176" s="1"/>
      <c r="XF176" s="1"/>
      <c r="XG176" s="1"/>
      <c r="XH176" s="1"/>
      <c r="XI176" s="1"/>
      <c r="XJ176" s="1"/>
      <c r="XK176" s="1"/>
      <c r="XL176" s="1"/>
      <c r="XM176" s="1"/>
      <c r="XN176" s="1"/>
      <c r="XO176" s="1"/>
      <c r="XP176" s="1"/>
      <c r="XQ176" s="1"/>
      <c r="XR176" s="1"/>
      <c r="XS176" s="1"/>
      <c r="XT176" s="1"/>
      <c r="XU176" s="1"/>
      <c r="XV176" s="1"/>
      <c r="XW176" s="1"/>
      <c r="XX176" s="1"/>
      <c r="XY176" s="1"/>
      <c r="XZ176" s="1"/>
      <c r="YA176" s="1"/>
      <c r="YB176" s="1"/>
      <c r="YC176" s="1"/>
      <c r="YD176" s="1"/>
      <c r="YE176" s="1"/>
      <c r="YF176" s="1"/>
      <c r="YG176" s="1"/>
      <c r="YH176" s="1"/>
      <c r="YI176" s="1"/>
      <c r="YJ176" s="1"/>
      <c r="YK176" s="1"/>
      <c r="YL176" s="1"/>
      <c r="YM176" s="1"/>
      <c r="YN176" s="1"/>
      <c r="YO176" s="1"/>
      <c r="YP176" s="1"/>
      <c r="YQ176" s="1"/>
      <c r="YR176" s="1"/>
      <c r="YS176" s="1"/>
      <c r="YT176" s="1"/>
      <c r="YU176" s="1"/>
      <c r="YV176" s="1"/>
      <c r="YW176" s="1"/>
      <c r="YX176" s="1"/>
      <c r="YY176" s="1"/>
      <c r="YZ176" s="1"/>
      <c r="ZA176" s="1"/>
      <c r="ZB176" s="1"/>
      <c r="ZC176" s="1"/>
      <c r="ZD176" s="1"/>
      <c r="ZE176" s="1"/>
      <c r="ZF176" s="1"/>
      <c r="ZG176" s="1"/>
      <c r="ZH176" s="1"/>
      <c r="ZI176" s="1"/>
      <c r="ZJ176" s="1"/>
      <c r="ZK176" s="1"/>
      <c r="ZL176" s="1"/>
      <c r="ZM176" s="1"/>
      <c r="ZN176" s="1"/>
      <c r="ZO176" s="1"/>
      <c r="ZP176" s="1"/>
      <c r="ZQ176" s="1"/>
      <c r="ZR176" s="1"/>
      <c r="ZS176" s="1"/>
      <c r="ZT176" s="1"/>
      <c r="ZU176" s="1"/>
      <c r="ZV176" s="1"/>
      <c r="ZW176" s="1"/>
      <c r="ZX176" s="1"/>
      <c r="ZY176" s="1"/>
      <c r="ZZ176" s="1"/>
      <c r="AAA176" s="1"/>
      <c r="AAB176" s="1"/>
      <c r="AAC176" s="1"/>
      <c r="AAD176" s="1"/>
      <c r="AAE176" s="1"/>
      <c r="AAF176" s="1"/>
      <c r="AAG176" s="1"/>
      <c r="AAH176" s="1"/>
      <c r="AAI176" s="1"/>
      <c r="AAJ176" s="1"/>
      <c r="AAK176" s="1"/>
      <c r="AAL176" s="1"/>
      <c r="AAM176" s="1"/>
      <c r="AAN176" s="1"/>
      <c r="AAO176" s="1"/>
      <c r="AAP176" s="1"/>
      <c r="AAQ176" s="1"/>
      <c r="AAR176" s="1"/>
      <c r="AAS176" s="1"/>
      <c r="AAT176" s="1"/>
      <c r="AAU176" s="1"/>
      <c r="AAV176" s="1"/>
      <c r="AAW176" s="1"/>
      <c r="AAX176" s="1"/>
      <c r="AAY176" s="1"/>
      <c r="AAZ176" s="1"/>
      <c r="ABA176" s="1"/>
      <c r="ABB176" s="1"/>
      <c r="ABC176" s="1"/>
      <c r="ABD176" s="1"/>
      <c r="ABE176" s="1"/>
      <c r="ABF176" s="1"/>
      <c r="ABG176" s="1"/>
      <c r="ABH176" s="1"/>
      <c r="ABI176" s="1"/>
      <c r="ABJ176" s="1"/>
      <c r="ABK176" s="1"/>
      <c r="ABL176" s="1"/>
      <c r="ABM176" s="1"/>
      <c r="ABN176" s="1"/>
      <c r="ABO176" s="1"/>
      <c r="ABP176" s="1"/>
      <c r="ABQ176" s="1"/>
      <c r="ABR176" s="1"/>
      <c r="ABS176" s="1"/>
      <c r="ABT176" s="1"/>
      <c r="ABU176" s="1"/>
      <c r="ABV176" s="1"/>
      <c r="ABW176" s="1"/>
      <c r="ABX176" s="1"/>
      <c r="ABY176" s="1"/>
      <c r="ABZ176" s="1"/>
      <c r="ACA176" s="1"/>
      <c r="ACB176" s="1"/>
      <c r="ACC176" s="1"/>
      <c r="ACD176" s="1"/>
      <c r="ACE176" s="1"/>
      <c r="ACF176" s="1"/>
      <c r="ACG176" s="1"/>
      <c r="ACH176" s="1"/>
      <c r="ACI176" s="1"/>
      <c r="ACJ176" s="1"/>
      <c r="ACK176" s="1"/>
      <c r="ACL176" s="1"/>
      <c r="ACM176" s="1"/>
      <c r="ACN176" s="1"/>
      <c r="ACO176" s="1"/>
      <c r="ACP176" s="1"/>
      <c r="ACQ176" s="1"/>
      <c r="ACR176" s="1"/>
      <c r="ACS176" s="1"/>
      <c r="ACT176" s="1"/>
      <c r="ACU176" s="1"/>
      <c r="ACV176" s="1"/>
      <c r="ACW176" s="1"/>
      <c r="ACX176" s="1"/>
      <c r="ACY176" s="1"/>
      <c r="ACZ176" s="1"/>
      <c r="ADA176" s="1"/>
      <c r="ADB176" s="1"/>
      <c r="ADC176" s="1"/>
      <c r="ADD176" s="1"/>
      <c r="ADE176" s="1"/>
      <c r="ADF176" s="1"/>
      <c r="ADG176" s="1"/>
      <c r="ADH176" s="1"/>
      <c r="ADI176" s="1"/>
      <c r="ADJ176" s="1"/>
      <c r="ADK176" s="1"/>
      <c r="ADL176" s="1"/>
      <c r="ADM176" s="1"/>
      <c r="ADN176" s="1"/>
      <c r="ADO176" s="1"/>
      <c r="ADP176" s="1"/>
      <c r="ADQ176" s="1"/>
      <c r="ADR176" s="1"/>
      <c r="ADS176" s="1"/>
      <c r="ADT176" s="1"/>
      <c r="ADU176" s="1"/>
      <c r="ADV176" s="1"/>
      <c r="ADW176" s="1"/>
      <c r="ADX176" s="1"/>
      <c r="ADY176" s="1"/>
      <c r="ADZ176" s="1"/>
      <c r="AEA176" s="1"/>
      <c r="AEB176" s="1"/>
      <c r="AEC176" s="1"/>
      <c r="AED176" s="1"/>
      <c r="AEE176" s="1"/>
      <c r="AEF176" s="1"/>
      <c r="AEG176" s="1"/>
      <c r="AEH176" s="1"/>
      <c r="AEI176" s="1"/>
      <c r="AEJ176" s="1"/>
      <c r="AEK176" s="1"/>
      <c r="AEL176" s="1"/>
      <c r="AEM176" s="1"/>
      <c r="AEN176" s="1"/>
      <c r="AEO176" s="1"/>
      <c r="AEP176" s="1"/>
      <c r="AEQ176" s="1"/>
      <c r="AER176" s="1"/>
      <c r="AES176" s="1"/>
      <c r="AET176" s="1"/>
      <c r="AEU176" s="1"/>
      <c r="AEV176" s="1"/>
      <c r="AEW176" s="1"/>
      <c r="AEX176" s="1"/>
      <c r="AEY176" s="1"/>
      <c r="AEZ176" s="1"/>
      <c r="AFA176" s="1"/>
      <c r="AFB176" s="1"/>
      <c r="AFC176" s="1"/>
      <c r="AFD176" s="1"/>
      <c r="AFE176" s="1"/>
      <c r="AFF176" s="1"/>
      <c r="AFG176" s="1"/>
      <c r="AFH176" s="1"/>
      <c r="AFI176" s="1"/>
      <c r="AFJ176" s="1"/>
      <c r="AFK176" s="1"/>
      <c r="AFL176" s="1"/>
      <c r="AFM176" s="1"/>
      <c r="AFN176" s="1"/>
      <c r="AFO176" s="1"/>
      <c r="AFP176" s="1"/>
      <c r="AFQ176" s="1"/>
      <c r="AFR176" s="1"/>
      <c r="AFS176" s="1"/>
      <c r="AFT176" s="1"/>
      <c r="AFU176" s="1"/>
      <c r="AFV176" s="1"/>
      <c r="AFW176" s="1"/>
      <c r="AFX176" s="1"/>
      <c r="AFY176" s="1"/>
      <c r="AFZ176" s="1"/>
      <c r="AGA176" s="1"/>
      <c r="AGB176" s="1"/>
      <c r="AGC176" s="1"/>
      <c r="AGD176" s="1"/>
      <c r="AGE176" s="1"/>
      <c r="AGF176" s="1"/>
      <c r="AGG176" s="1"/>
      <c r="AGH176" s="1"/>
      <c r="AGI176" s="1"/>
      <c r="AGJ176" s="1"/>
      <c r="AGK176" s="1"/>
      <c r="AGL176" s="1"/>
      <c r="AGM176" s="1"/>
      <c r="AGN176" s="1"/>
      <c r="AGO176" s="1"/>
      <c r="AGP176" s="1"/>
      <c r="AGQ176" s="1"/>
      <c r="AGR176" s="1"/>
      <c r="AGS176" s="1"/>
      <c r="AGT176" s="1"/>
      <c r="AGU176" s="1"/>
      <c r="AGV176" s="1"/>
      <c r="AGW176" s="1"/>
      <c r="AGX176" s="1"/>
      <c r="AGY176" s="1"/>
      <c r="AGZ176" s="1"/>
      <c r="AHA176" s="1"/>
      <c r="AHB176" s="1"/>
      <c r="AHC176" s="1"/>
      <c r="AHD176" s="1"/>
      <c r="AHE176" s="1"/>
      <c r="AHF176" s="1"/>
      <c r="AHG176" s="1"/>
      <c r="AHH176" s="1"/>
      <c r="AHI176" s="1"/>
      <c r="AHJ176" s="1"/>
      <c r="AHK176" s="1"/>
      <c r="AHL176" s="1"/>
      <c r="AHM176" s="1"/>
      <c r="AHN176" s="1"/>
      <c r="AHO176" s="1"/>
      <c r="AHP176" s="1"/>
      <c r="AHQ176" s="1"/>
      <c r="AHR176" s="1"/>
      <c r="AHS176" s="1"/>
      <c r="AHT176" s="1"/>
      <c r="AHU176" s="1"/>
      <c r="AHV176" s="1"/>
      <c r="AHW176" s="1"/>
      <c r="AHX176" s="1"/>
      <c r="AHY176" s="1"/>
      <c r="AHZ176" s="1"/>
      <c r="AIA176" s="1"/>
      <c r="AIB176" s="1"/>
      <c r="AIC176" s="1"/>
      <c r="AID176" s="1"/>
      <c r="AIE176" s="1"/>
      <c r="AIF176" s="1"/>
      <c r="AIG176" s="1"/>
      <c r="AIH176" s="1"/>
      <c r="AII176" s="1"/>
      <c r="AIJ176" s="1"/>
      <c r="AIK176" s="1"/>
      <c r="AIL176" s="1"/>
      <c r="AIM176" s="1"/>
      <c r="AIN176" s="1"/>
      <c r="AIO176" s="1"/>
      <c r="AIP176" s="1"/>
      <c r="AIQ176" s="1"/>
      <c r="AIR176" s="1"/>
      <c r="AIS176" s="1"/>
      <c r="AIT176" s="1"/>
      <c r="AIU176" s="1"/>
      <c r="AIV176" s="1"/>
      <c r="AIW176" s="1"/>
      <c r="AIX176" s="1"/>
      <c r="AIY176" s="1"/>
      <c r="AIZ176" s="1"/>
      <c r="AJA176" s="1"/>
      <c r="AJB176" s="1"/>
      <c r="AJC176" s="1"/>
      <c r="AJD176" s="1"/>
      <c r="AJE176" s="1"/>
      <c r="AJF176" s="1"/>
      <c r="AJG176" s="1"/>
      <c r="AJH176" s="1"/>
      <c r="AJI176" s="1"/>
      <c r="AJJ176" s="1"/>
      <c r="AJK176" s="1"/>
      <c r="AJL176" s="1"/>
      <c r="AJM176" s="1"/>
      <c r="AJN176" s="1"/>
      <c r="AJO176" s="1"/>
      <c r="AJP176" s="1"/>
      <c r="AJQ176" s="1"/>
      <c r="AJR176" s="1"/>
      <c r="AJS176" s="1"/>
      <c r="AJT176" s="1"/>
      <c r="AJU176" s="1"/>
      <c r="AJV176" s="1"/>
      <c r="AJW176" s="1"/>
      <c r="AJX176" s="1"/>
      <c r="AJY176" s="1"/>
      <c r="AJZ176" s="1"/>
      <c r="AKA176" s="1"/>
      <c r="AKB176" s="1"/>
      <c r="AKC176" s="1"/>
      <c r="AKD176" s="1"/>
      <c r="AKE176" s="1"/>
      <c r="AKF176" s="1"/>
      <c r="AKG176" s="1"/>
      <c r="AKH176" s="1"/>
      <c r="AKI176" s="1"/>
      <c r="AKJ176" s="1"/>
      <c r="AKK176" s="1"/>
      <c r="AKL176" s="1"/>
      <c r="AKM176" s="1"/>
      <c r="AKN176" s="1"/>
      <c r="AKO176" s="1"/>
      <c r="AKP176" s="1"/>
      <c r="AKQ176" s="1"/>
      <c r="AKR176" s="1"/>
      <c r="AKS176" s="1"/>
      <c r="AKT176" s="1"/>
      <c r="AKU176" s="1"/>
      <c r="AKV176" s="1"/>
      <c r="AKW176" s="1"/>
      <c r="AKX176" s="1"/>
      <c r="AKY176" s="1"/>
      <c r="AKZ176" s="1"/>
      <c r="ALA176" s="1"/>
      <c r="ALB176" s="1"/>
      <c r="ALC176" s="1"/>
      <c r="ALD176" s="1"/>
      <c r="ALE176" s="1"/>
      <c r="ALF176" s="1"/>
      <c r="ALG176" s="1"/>
      <c r="ALH176" s="1"/>
      <c r="ALI176" s="1"/>
      <c r="ALJ176" s="1"/>
      <c r="ALK176" s="1"/>
      <c r="ALL176" s="1"/>
      <c r="ALM176" s="1"/>
      <c r="ALN176" s="1"/>
      <c r="ALO176" s="1"/>
      <c r="ALP176" s="1"/>
      <c r="ALQ176" s="1"/>
      <c r="ALR176" s="1"/>
      <c r="ALS176" s="1"/>
      <c r="ALT176" s="1"/>
      <c r="ALU176" s="1"/>
      <c r="ALV176"/>
      <c r="ALW176"/>
      <c r="ALX176"/>
    </row>
    <row r="177" spans="1:1012" ht="18">
      <c r="A177" s="112" t="str">
        <f>DataBase!B173</f>
        <v>Dicentrarchus labrax</v>
      </c>
      <c r="B177" s="112" t="str">
        <f>DataBase!C173</f>
        <v>pression osmotique sg</v>
      </c>
      <c r="C177" s="112" t="str">
        <f>DataBase!D173</f>
        <v>Transition / Côtier</v>
      </c>
      <c r="D177" s="112" t="str">
        <f>DataBase!E173</f>
        <v>G. Charmantier</v>
      </c>
      <c r="E177" s="112" t="str">
        <f>DataBase!F173</f>
        <v>MARBEC</v>
      </c>
      <c r="F177" s="20" t="str">
        <f t="shared" si="8"/>
        <v>Dicentrarchus labrax pression osmotique sg</v>
      </c>
      <c r="G177" s="20">
        <f>_xlfn.RANK.EQ(H177,$H$9:$H$997,0)+COUNTIF(H$8:H176,H177)</f>
        <v>186</v>
      </c>
      <c r="H177" s="20">
        <f t="shared" si="9"/>
        <v>240</v>
      </c>
      <c r="I177" s="19">
        <f>INDEX(Ponderation!$W:$AA,MATCH(Analyse!I$8,Ponderation!$W:$W,0),MATCH(Analyse!$B$5,Ponderation!$W$2:$AA$2,0))*INDEX(DataBase!$1:$1048576,MATCH(Analyse!$F177,DataBase!$G:$G,0),MATCH(Analyse!I$8,DataBase!$4:$4,0))</f>
        <v>30</v>
      </c>
      <c r="J177" s="19">
        <f>INDEX(Ponderation!$W:$AA,MATCH(Analyse!J$8,Ponderation!$W:$W,0),MATCH(Analyse!$B$5,Ponderation!$W$2:$AA$2,0))*INDEX(DataBase!$1:$1048576,MATCH(Analyse!$F177,DataBase!$G:$G,0),MATCH(Analyse!J$8,DataBase!$4:$4,0))</f>
        <v>0</v>
      </c>
      <c r="K177" s="19">
        <f>INDEX(Ponderation!$W:$AA,MATCH(Analyse!K$8,Ponderation!$W:$W,0),MATCH(Analyse!$B$5,Ponderation!$W$2:$AA$2,0))*INDEX(DataBase!$1:$1048576,MATCH(Analyse!$F177,DataBase!$G:$G,0),MATCH(Analyse!K$8,DataBase!$4:$4,0))</f>
        <v>0</v>
      </c>
      <c r="L177" s="19">
        <f>INDEX(Ponderation!$W:$AA,MATCH(Analyse!L$8,Ponderation!$W:$W,0),MATCH(Analyse!$B$5,Ponderation!$W$2:$AA$2,0))*INDEX(DataBase!$1:$1048576,MATCH(Analyse!$F177,DataBase!$G:$G,0),MATCH(Analyse!L$8,DataBase!$4:$4,0))</f>
        <v>0</v>
      </c>
      <c r="M177" s="19">
        <f>INDEX(Ponderation!$W:$AA,MATCH(Analyse!M$8,Ponderation!$W:$W,0),MATCH(Analyse!$B$5,Ponderation!$W$2:$AA$2,0))*INDEX(DataBase!$1:$1048576,MATCH(Analyse!$F177,DataBase!$G:$G,0),MATCH(Analyse!M$8,DataBase!$4:$4,0))</f>
        <v>0</v>
      </c>
      <c r="N177" s="19">
        <f>INDEX(Ponderation!$W:$AA,MATCH(Analyse!N$8,Ponderation!$W:$W,0),MATCH(Analyse!$B$5,Ponderation!$W$2:$AA$2,0))*INDEX(DataBase!$1:$1048576,MATCH(Analyse!$F177,DataBase!$G:$G,0),MATCH(Analyse!N$8,DataBase!$4:$4,0))</f>
        <v>10</v>
      </c>
      <c r="O177" s="19">
        <f>INDEX(Ponderation!$W:$AA,MATCH(Analyse!O$8,Ponderation!$W:$W,0),MATCH(Analyse!$B$5,Ponderation!$W$2:$AA$2,0))*INDEX(DataBase!$1:$1048576,MATCH(Analyse!$F177,DataBase!$G:$G,0),MATCH(Analyse!O$8,DataBase!$4:$4,0))</f>
        <v>30</v>
      </c>
      <c r="P177" s="19">
        <f>INDEX(Ponderation!$W:$AA,MATCH(Analyse!P$8,Ponderation!$W:$W,0),MATCH(Analyse!$B$5,Ponderation!$W$2:$AA$2,0))*INDEX(DataBase!$1:$1048576,MATCH(Analyse!$F177,DataBase!$G:$G,0),MATCH(Analyse!P$8,DataBase!$4:$4,0))</f>
        <v>0</v>
      </c>
      <c r="Q177" s="19">
        <f>INDEX(Ponderation!$W:$AA,MATCH(Analyse!Q$8,Ponderation!$W:$W,0),MATCH(Analyse!$B$5,Ponderation!$W$2:$AA$2,0))*INDEX(DataBase!$1:$1048576,MATCH(Analyse!$F177,DataBase!$G:$G,0),MATCH(Analyse!Q$8,DataBase!$4:$4,0))</f>
        <v>0</v>
      </c>
      <c r="R177" s="19">
        <f>INDEX(Ponderation!$W:$AA,MATCH(Analyse!R$8,Ponderation!$W:$W,0),MATCH(Analyse!$B$5,Ponderation!$W$2:$AA$2,0))*INDEX(DataBase!$1:$1048576,MATCH(Analyse!$F177,DataBase!$G:$G,0),MATCH(Analyse!R$8,DataBase!$4:$4,0))</f>
        <v>30</v>
      </c>
      <c r="S177" s="19">
        <f>INDEX(Ponderation!$W:$AA,MATCH(Analyse!S$8,Ponderation!$W:$W,0),MATCH(Analyse!$B$5,Ponderation!$W$2:$AA$2,0))*INDEX(DataBase!$1:$1048576,MATCH(Analyse!$F177,DataBase!$G:$G,0),MATCH(Analyse!S$8,DataBase!$4:$4,0))</f>
        <v>0</v>
      </c>
      <c r="T177" s="19">
        <f>INDEX(Ponderation!$W:$AA,MATCH(Analyse!T$8,Ponderation!$W:$W,0),MATCH(Analyse!$B$5,Ponderation!$W$2:$AA$2,0))*INDEX(DataBase!$1:$1048576,MATCH(Analyse!$F177,DataBase!$G:$G,0),MATCH(Analyse!T$8,DataBase!$4:$4,0))</f>
        <v>0</v>
      </c>
      <c r="U177" s="19">
        <f>INDEX(Ponderation!$W:$AA,MATCH(Analyse!U$8,Ponderation!$W:$W,0),MATCH(Analyse!$B$5,Ponderation!$W$2:$AA$2,0))*INDEX(DataBase!$1:$1048576,MATCH(Analyse!$F177,DataBase!$G:$G,0),MATCH(Analyse!U$8,DataBase!$4:$4,0))</f>
        <v>0</v>
      </c>
      <c r="V177" s="19">
        <f>INDEX(Ponderation!$W:$AA,MATCH(Analyse!V$8,Ponderation!$W:$W,0),MATCH(Analyse!$B$5,Ponderation!$W$2:$AA$2,0))*INDEX(DataBase!$1:$1048576,MATCH(Analyse!$F177,DataBase!$G:$G,0),MATCH(Analyse!V$8,DataBase!$4:$4,0))</f>
        <v>0</v>
      </c>
      <c r="W177" s="19">
        <f>INDEX(Ponderation!$W:$AA,MATCH(Analyse!W$8,Ponderation!$W:$W,0),MATCH(Analyse!$B$5,Ponderation!$W$2:$AA$2,0))*INDEX(DataBase!$1:$1048576,MATCH(Analyse!$F177,DataBase!$G:$G,0),MATCH(Analyse!W$8,DataBase!$4:$4,0))</f>
        <v>0</v>
      </c>
      <c r="X177" s="19">
        <f>INDEX(Ponderation!$W:$AA,MATCH(Analyse!X$8,Ponderation!$W:$W,0),MATCH(Analyse!$B$5,Ponderation!$W$2:$AA$2,0))*INDEX(DataBase!$1:$1048576,MATCH(Analyse!$F177,DataBase!$G:$G,0),MATCH(Analyse!X$8,DataBase!$4:$4,0))</f>
        <v>0</v>
      </c>
      <c r="Y177" s="19">
        <f>INDEX(Ponderation!$W:$AA,MATCH(Analyse!Y$8,Ponderation!$W:$W,0),MATCH(Analyse!$B$5,Ponderation!$W$2:$AA$2,0))*INDEX(DataBase!$1:$1048576,MATCH(Analyse!$F177,DataBase!$G:$G,0),MATCH(Analyse!Y$8,DataBase!$4:$4,0))</f>
        <v>0</v>
      </c>
      <c r="Z177" s="19">
        <f>INDEX(Ponderation!$W:$AA,MATCH(Analyse!Z$8,Ponderation!$W:$W,0),MATCH(Analyse!$B$5,Ponderation!$W$2:$AA$2,0))*INDEX(DataBase!$1:$1048576,MATCH(Analyse!$F177,DataBase!$G:$G,0),MATCH(Analyse!Z$8,DataBase!$4:$4,0))</f>
        <v>0</v>
      </c>
      <c r="AA177" s="19">
        <f>INDEX(Ponderation!$W:$AA,MATCH(Analyse!AA$8,Ponderation!$W:$W,0),MATCH(Analyse!$B$5,Ponderation!$W$2:$AA$2,0))*INDEX(DataBase!$1:$1048576,MATCH(Analyse!$F177,DataBase!$G:$G,0),MATCH(Analyse!AA$8,DataBase!$4:$4,0))</f>
        <v>0</v>
      </c>
      <c r="AB177" s="19">
        <f>INDEX(Ponderation!$W:$AA,MATCH(Analyse!AB$8,Ponderation!$W:$W,0),MATCH(Analyse!$B$5,Ponderation!$W$2:$AA$2,0))*INDEX(DataBase!$1:$1048576,MATCH(Analyse!$F177,DataBase!$G:$G,0),MATCH(Analyse!AB$8,DataBase!$4:$4,0))</f>
        <v>10</v>
      </c>
      <c r="AC177" s="19">
        <f>INDEX(Ponderation!$W:$AA,MATCH(Analyse!AC$8,Ponderation!$W:$W,0),MATCH(Analyse!$B$5,Ponderation!$W$2:$AA$2,0))*INDEX(DataBase!$1:$1048576,MATCH(Analyse!$F177,DataBase!$G:$G,0),MATCH(Analyse!AC$8,DataBase!$4:$4,0))</f>
        <v>10</v>
      </c>
      <c r="AD177" s="19">
        <f>INDEX(Ponderation!$W:$AA,MATCH(Analyse!AD$8,Ponderation!$W:$W,0),MATCH(Analyse!$B$5,Ponderation!$W$2:$AA$2,0))*INDEX(DataBase!$1:$1048576,MATCH(Analyse!$F177,DataBase!$G:$G,0),MATCH(Analyse!AD$8,DataBase!$4:$4,0))</f>
        <v>30</v>
      </c>
      <c r="AE177" s="19">
        <f>INDEX(Ponderation!$W:$AA,MATCH(Analyse!AE$8,Ponderation!$W:$W,0),MATCH(Analyse!$B$5,Ponderation!$W$2:$AA$2,0))*INDEX(DataBase!$1:$1048576,MATCH(Analyse!$F177,DataBase!$G:$G,0),MATCH(Analyse!AE$8,DataBase!$4:$4,0))</f>
        <v>30</v>
      </c>
      <c r="AF177" s="19">
        <f>INDEX(Ponderation!$W:$AA,MATCH(Analyse!AF$8,Ponderation!$W:$W,0),MATCH(Analyse!$B$5,Ponderation!$W$2:$AA$2,0))*INDEX(DataBase!$1:$1048576,MATCH(Analyse!$F177,DataBase!$G:$G,0),MATCH(Analyse!AF$8,DataBase!$4:$4,0))</f>
        <v>0</v>
      </c>
      <c r="AG177" s="19">
        <f>INDEX(Ponderation!$W:$AA,MATCH(Analyse!AG$8,Ponderation!$W:$W,0),MATCH(Analyse!$B$5,Ponderation!$W$2:$AA$2,0))*INDEX(DataBase!$1:$1048576,MATCH(Analyse!$F177,DataBase!$G:$G,0),MATCH(Analyse!AG$8,DataBase!$4:$4,0))</f>
        <v>0</v>
      </c>
      <c r="AH177" s="19">
        <f>INDEX(Ponderation!$W:$AA,MATCH(Analyse!AH$8,Ponderation!$W:$W,0),MATCH(Analyse!$B$5,Ponderation!$W$2:$AA$2,0))*INDEX(DataBase!$1:$1048576,MATCH(Analyse!$F177,DataBase!$G:$G,0),MATCH(Analyse!AH$8,DataBase!$4:$4,0))</f>
        <v>0</v>
      </c>
      <c r="AI177" s="19">
        <f>INDEX(Ponderation!$W:$AA,MATCH(Analyse!AI$8,Ponderation!$W:$W,0),MATCH(Analyse!$B$5,Ponderation!$W$2:$AA$2,0))*INDEX(DataBase!$1:$1048576,MATCH(Analyse!$F177,DataBase!$G:$G,0),MATCH(Analyse!AI$8,DataBase!$4:$4,0))</f>
        <v>10</v>
      </c>
      <c r="AJ177" s="19">
        <f>INDEX(Ponderation!$W:$AA,MATCH(Analyse!AJ$8,Ponderation!$W:$W,0),MATCH(Analyse!$B$5,Ponderation!$W$2:$AA$2,0))*INDEX(DataBase!$1:$1048576,MATCH(Analyse!$F177,DataBase!$G:$G,0),MATCH(Analyse!AJ$8,DataBase!$4:$4,0))</f>
        <v>20</v>
      </c>
      <c r="AK177" s="19">
        <f>INDEX(Ponderation!$W:$AA,MATCH(Analyse!AK$8,Ponderation!$W:$W,0),MATCH(Analyse!$B$5,Ponderation!$W$2:$AA$2,0))*INDEX(DataBase!$1:$1048576,MATCH(Analyse!$F177,DataBase!$G:$G,0),MATCH(Analyse!AK$8,DataBase!$4:$4,0))</f>
        <v>0</v>
      </c>
      <c r="AL177" s="19">
        <f>INDEX(Ponderation!$W:$AA,MATCH(Analyse!AL$8,Ponderation!$W:$W,0),MATCH(Analyse!$B$5,Ponderation!$W$2:$AA$2,0))*INDEX(DataBase!$1:$1048576,MATCH(Analyse!$F177,DataBase!$G:$G,0),MATCH(Analyse!AL$8,DataBase!$4:$4,0))</f>
        <v>0</v>
      </c>
      <c r="AM177" s="19">
        <f>INDEX(Ponderation!$W:$AA,MATCH(Analyse!AM$8,Ponderation!$W:$W,0),MATCH(Analyse!$B$5,Ponderation!$W$2:$AA$2,0))*INDEX(DataBase!$1:$1048576,MATCH(Analyse!$F177,DataBase!$G:$G,0),MATCH(Analyse!AM$8,DataBase!$4:$4,0))</f>
        <v>20</v>
      </c>
      <c r="AN177" s="19">
        <f>INDEX(Ponderation!$W:$AA,MATCH(Analyse!AN$8,Ponderation!$W:$W,0),MATCH(Analyse!$B$5,Ponderation!$W$2:$AA$2,0))*INDEX(DataBase!$1:$1048576,MATCH(Analyse!$F177,DataBase!$G:$G,0),MATCH(Analyse!AN$8,DataBase!$4:$4,0))</f>
        <v>0</v>
      </c>
      <c r="AO177" s="19">
        <f>INDEX(Ponderation!$W:$AA,MATCH(Analyse!AO$8,Ponderation!$W:$W,0),MATCH(Analyse!$B$5,Ponderation!$W$2:$AA$2,0))*INDEX(DataBase!$1:$1048576,MATCH(Analyse!$F177,DataBase!$G:$G,0),MATCH(Analyse!AO$8,DataBase!$4:$4,0))</f>
        <v>0</v>
      </c>
      <c r="AP177" s="19">
        <f>INDEX(Ponderation!$W:$AA,MATCH(Analyse!AP$8,Ponderation!$W:$W,0),MATCH(Analyse!$B$5,Ponderation!$W$2:$AA$2,0))*INDEX(DataBase!$1:$1048576,MATCH(Analyse!$F177,DataBase!$G:$G,0),MATCH(Analyse!AP$8,DataBase!$4:$4,0))</f>
        <v>10</v>
      </c>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c r="JW177" s="1"/>
      <c r="JX177" s="1"/>
      <c r="JY177" s="1"/>
      <c r="JZ177" s="1"/>
      <c r="KA177" s="1"/>
      <c r="KB177" s="1"/>
      <c r="KC177" s="1"/>
      <c r="KD177" s="1"/>
      <c r="KE177" s="1"/>
      <c r="KF177" s="1"/>
      <c r="KG177" s="1"/>
      <c r="KH177" s="1"/>
      <c r="KI177" s="1"/>
      <c r="KJ177" s="1"/>
      <c r="KK177" s="1"/>
      <c r="KL177" s="1"/>
      <c r="KM177" s="1"/>
      <c r="KN177" s="1"/>
      <c r="KO177" s="1"/>
      <c r="KP177" s="1"/>
      <c r="KQ177" s="1"/>
      <c r="KR177" s="1"/>
      <c r="KS177" s="1"/>
      <c r="KT177" s="1"/>
      <c r="KU177" s="1"/>
      <c r="KV177" s="1"/>
      <c r="KW177" s="1"/>
      <c r="KX177" s="1"/>
      <c r="KY177" s="1"/>
      <c r="KZ177" s="1"/>
      <c r="LA177" s="1"/>
      <c r="LB177" s="1"/>
      <c r="LC177" s="1"/>
      <c r="LD177" s="1"/>
      <c r="LE177" s="1"/>
      <c r="LF177" s="1"/>
      <c r="LG177" s="1"/>
      <c r="LH177" s="1"/>
      <c r="LI177" s="1"/>
      <c r="LJ177" s="1"/>
      <c r="LK177" s="1"/>
      <c r="LL177" s="1"/>
      <c r="LM177" s="1"/>
      <c r="LN177" s="1"/>
      <c r="LO177" s="1"/>
      <c r="LP177" s="1"/>
      <c r="LQ177" s="1"/>
      <c r="LR177" s="1"/>
      <c r="LS177" s="1"/>
      <c r="LT177" s="1"/>
      <c r="LU177" s="1"/>
      <c r="LV177" s="1"/>
      <c r="LW177" s="1"/>
      <c r="LX177" s="1"/>
      <c r="LY177" s="1"/>
      <c r="LZ177" s="1"/>
      <c r="MA177" s="1"/>
      <c r="MB177" s="1"/>
      <c r="MC177" s="1"/>
      <c r="MD177" s="1"/>
      <c r="ME177" s="1"/>
      <c r="MF177" s="1"/>
      <c r="MG177" s="1"/>
      <c r="MH177" s="1"/>
      <c r="MI177" s="1"/>
      <c r="MJ177" s="1"/>
      <c r="MK177" s="1"/>
      <c r="ML177" s="1"/>
      <c r="MM177" s="1"/>
      <c r="MN177" s="1"/>
      <c r="MO177" s="1"/>
      <c r="MP177" s="1"/>
      <c r="MQ177" s="1"/>
      <c r="MR177" s="1"/>
      <c r="MS177" s="1"/>
      <c r="MT177" s="1"/>
      <c r="MU177" s="1"/>
      <c r="MV177" s="1"/>
      <c r="MW177" s="1"/>
      <c r="MX177" s="1"/>
      <c r="MY177" s="1"/>
      <c r="MZ177" s="1"/>
      <c r="NA177" s="1"/>
      <c r="NB177" s="1"/>
      <c r="NC177" s="1"/>
      <c r="ND177" s="1"/>
      <c r="NE177" s="1"/>
      <c r="NF177" s="1"/>
      <c r="NG177" s="1"/>
      <c r="NH177" s="1"/>
      <c r="NI177" s="1"/>
      <c r="NJ177" s="1"/>
      <c r="NK177" s="1"/>
      <c r="NL177" s="1"/>
      <c r="NM177" s="1"/>
      <c r="NN177" s="1"/>
      <c r="NO177" s="1"/>
      <c r="NP177" s="1"/>
      <c r="NQ177" s="1"/>
      <c r="NR177" s="1"/>
      <c r="NS177" s="1"/>
      <c r="NT177" s="1"/>
      <c r="NU177" s="1"/>
      <c r="NV177" s="1"/>
      <c r="NW177" s="1"/>
      <c r="NX177" s="1"/>
      <c r="NY177" s="1"/>
      <c r="NZ177" s="1"/>
      <c r="OA177" s="1"/>
      <c r="OB177" s="1"/>
      <c r="OC177" s="1"/>
      <c r="OD177" s="1"/>
      <c r="OE177" s="1"/>
      <c r="OF177" s="1"/>
      <c r="OG177" s="1"/>
      <c r="OH177" s="1"/>
      <c r="OI177" s="1"/>
      <c r="OJ177" s="1"/>
      <c r="OK177" s="1"/>
      <c r="OL177" s="1"/>
      <c r="OM177" s="1"/>
      <c r="ON177" s="1"/>
      <c r="OO177" s="1"/>
      <c r="OP177" s="1"/>
      <c r="OQ177" s="1"/>
      <c r="OR177" s="1"/>
      <c r="OS177" s="1"/>
      <c r="OT177" s="1"/>
      <c r="OU177" s="1"/>
      <c r="OV177" s="1"/>
      <c r="OW177" s="1"/>
      <c r="OX177" s="1"/>
      <c r="OY177" s="1"/>
      <c r="OZ177" s="1"/>
      <c r="PA177" s="1"/>
      <c r="PB177" s="1"/>
      <c r="PC177" s="1"/>
      <c r="PD177" s="1"/>
      <c r="PE177" s="1"/>
      <c r="PF177" s="1"/>
      <c r="PG177" s="1"/>
      <c r="PH177" s="1"/>
      <c r="PI177" s="1"/>
      <c r="PJ177" s="1"/>
      <c r="PK177" s="1"/>
      <c r="PL177" s="1"/>
      <c r="PM177" s="1"/>
      <c r="PN177" s="1"/>
      <c r="PO177" s="1"/>
      <c r="PP177" s="1"/>
      <c r="PQ177" s="1"/>
      <c r="PR177" s="1"/>
      <c r="PS177" s="1"/>
      <c r="PT177" s="1"/>
      <c r="PU177" s="1"/>
      <c r="PV177" s="1"/>
      <c r="PW177" s="1"/>
      <c r="PX177" s="1"/>
      <c r="PY177" s="1"/>
      <c r="PZ177" s="1"/>
      <c r="QA177" s="1"/>
      <c r="QB177" s="1"/>
      <c r="QC177" s="1"/>
      <c r="QD177" s="1"/>
      <c r="QE177" s="1"/>
      <c r="QF177" s="1"/>
      <c r="QG177" s="1"/>
      <c r="QH177" s="1"/>
      <c r="QI177" s="1"/>
      <c r="QJ177" s="1"/>
      <c r="QK177" s="1"/>
      <c r="QL177" s="1"/>
      <c r="QM177" s="1"/>
      <c r="QN177" s="1"/>
      <c r="QO177" s="1"/>
      <c r="QP177" s="1"/>
      <c r="QQ177" s="1"/>
      <c r="QR177" s="1"/>
      <c r="QS177" s="1"/>
      <c r="QT177" s="1"/>
      <c r="QU177" s="1"/>
      <c r="QV177" s="1"/>
      <c r="QW177" s="1"/>
      <c r="QX177" s="1"/>
      <c r="QY177" s="1"/>
      <c r="QZ177" s="1"/>
      <c r="RA177" s="1"/>
      <c r="RB177" s="1"/>
      <c r="RC177" s="1"/>
      <c r="RD177" s="1"/>
      <c r="RE177" s="1"/>
      <c r="RF177" s="1"/>
      <c r="RG177" s="1"/>
      <c r="RH177" s="1"/>
      <c r="RI177" s="1"/>
      <c r="RJ177" s="1"/>
      <c r="RK177" s="1"/>
      <c r="RL177" s="1"/>
      <c r="RM177" s="1"/>
      <c r="RN177" s="1"/>
      <c r="RO177" s="1"/>
      <c r="RP177" s="1"/>
      <c r="RQ177" s="1"/>
      <c r="RR177" s="1"/>
      <c r="RS177" s="1"/>
      <c r="RT177" s="1"/>
      <c r="RU177" s="1"/>
      <c r="RV177" s="1"/>
      <c r="RW177" s="1"/>
      <c r="RX177" s="1"/>
      <c r="RY177" s="1"/>
      <c r="RZ177" s="1"/>
      <c r="SA177" s="1"/>
      <c r="SB177" s="1"/>
      <c r="SC177" s="1"/>
      <c r="SD177" s="1"/>
      <c r="SE177" s="1"/>
      <c r="SF177" s="1"/>
      <c r="SG177" s="1"/>
      <c r="SH177" s="1"/>
      <c r="SI177" s="1"/>
      <c r="SJ177" s="1"/>
      <c r="SK177" s="1"/>
      <c r="SL177" s="1"/>
      <c r="SM177" s="1"/>
      <c r="SN177" s="1"/>
      <c r="SO177" s="1"/>
      <c r="SP177" s="1"/>
      <c r="SQ177" s="1"/>
      <c r="SR177" s="1"/>
      <c r="SS177" s="1"/>
      <c r="ST177" s="1"/>
      <c r="SU177" s="1"/>
      <c r="SV177" s="1"/>
      <c r="SW177" s="1"/>
      <c r="SX177" s="1"/>
      <c r="SY177" s="1"/>
      <c r="SZ177" s="1"/>
      <c r="TA177" s="1"/>
      <c r="TB177" s="1"/>
      <c r="TC177" s="1"/>
      <c r="TD177" s="1"/>
      <c r="TE177" s="1"/>
      <c r="TF177" s="1"/>
      <c r="TG177" s="1"/>
      <c r="TH177" s="1"/>
      <c r="TI177" s="1"/>
      <c r="TJ177" s="1"/>
      <c r="TK177" s="1"/>
      <c r="TL177" s="1"/>
      <c r="TM177" s="1"/>
      <c r="TN177" s="1"/>
      <c r="TO177" s="1"/>
      <c r="TP177" s="1"/>
      <c r="TQ177" s="1"/>
      <c r="TR177" s="1"/>
      <c r="TS177" s="1"/>
      <c r="TT177" s="1"/>
      <c r="TU177" s="1"/>
      <c r="TV177" s="1"/>
      <c r="TW177" s="1"/>
      <c r="TX177" s="1"/>
      <c r="TY177" s="1"/>
      <c r="TZ177" s="1"/>
      <c r="UA177" s="1"/>
      <c r="UB177" s="1"/>
      <c r="UC177" s="1"/>
      <c r="UD177" s="1"/>
      <c r="UE177" s="1"/>
      <c r="UF177" s="1"/>
      <c r="UG177" s="1"/>
      <c r="UH177" s="1"/>
      <c r="UI177" s="1"/>
      <c r="UJ177" s="1"/>
      <c r="UK177" s="1"/>
      <c r="UL177" s="1"/>
      <c r="UM177" s="1"/>
      <c r="UN177" s="1"/>
      <c r="UO177" s="1"/>
      <c r="UP177" s="1"/>
      <c r="UQ177" s="1"/>
      <c r="UR177" s="1"/>
      <c r="US177" s="1"/>
      <c r="UT177" s="1"/>
      <c r="UU177" s="1"/>
      <c r="UV177" s="1"/>
      <c r="UW177" s="1"/>
      <c r="UX177" s="1"/>
      <c r="UY177" s="1"/>
      <c r="UZ177" s="1"/>
      <c r="VA177" s="1"/>
      <c r="VB177" s="1"/>
      <c r="VC177" s="1"/>
      <c r="VD177" s="1"/>
      <c r="VE177" s="1"/>
      <c r="VF177" s="1"/>
      <c r="VG177" s="1"/>
      <c r="VH177" s="1"/>
      <c r="VI177" s="1"/>
      <c r="VJ177" s="1"/>
      <c r="VK177" s="1"/>
      <c r="VL177" s="1"/>
      <c r="VM177" s="1"/>
      <c r="VN177" s="1"/>
      <c r="VO177" s="1"/>
      <c r="VP177" s="1"/>
      <c r="VQ177" s="1"/>
      <c r="VR177" s="1"/>
      <c r="VS177" s="1"/>
      <c r="VT177" s="1"/>
      <c r="VU177" s="1"/>
      <c r="VV177" s="1"/>
      <c r="VW177" s="1"/>
      <c r="VX177" s="1"/>
      <c r="VY177" s="1"/>
      <c r="VZ177" s="1"/>
      <c r="WA177" s="1"/>
      <c r="WB177" s="1"/>
      <c r="WC177" s="1"/>
      <c r="WD177" s="1"/>
      <c r="WE177" s="1"/>
      <c r="WF177" s="1"/>
      <c r="WG177" s="1"/>
      <c r="WH177" s="1"/>
      <c r="WI177" s="1"/>
      <c r="WJ177" s="1"/>
      <c r="WK177" s="1"/>
      <c r="WL177" s="1"/>
      <c r="WM177" s="1"/>
      <c r="WN177" s="1"/>
      <c r="WO177" s="1"/>
      <c r="WP177" s="1"/>
      <c r="WQ177" s="1"/>
      <c r="WR177" s="1"/>
      <c r="WS177" s="1"/>
      <c r="WT177" s="1"/>
      <c r="WU177" s="1"/>
      <c r="WV177" s="1"/>
      <c r="WW177" s="1"/>
      <c r="WX177" s="1"/>
      <c r="WY177" s="1"/>
      <c r="WZ177" s="1"/>
      <c r="XA177" s="1"/>
      <c r="XB177" s="1"/>
      <c r="XC177" s="1"/>
      <c r="XD177" s="1"/>
      <c r="XE177" s="1"/>
      <c r="XF177" s="1"/>
      <c r="XG177" s="1"/>
      <c r="XH177" s="1"/>
      <c r="XI177" s="1"/>
      <c r="XJ177" s="1"/>
      <c r="XK177" s="1"/>
      <c r="XL177" s="1"/>
      <c r="XM177" s="1"/>
      <c r="XN177" s="1"/>
      <c r="XO177" s="1"/>
      <c r="XP177" s="1"/>
      <c r="XQ177" s="1"/>
      <c r="XR177" s="1"/>
      <c r="XS177" s="1"/>
      <c r="XT177" s="1"/>
      <c r="XU177" s="1"/>
      <c r="XV177" s="1"/>
      <c r="XW177" s="1"/>
      <c r="XX177" s="1"/>
      <c r="XY177" s="1"/>
      <c r="XZ177" s="1"/>
      <c r="YA177" s="1"/>
      <c r="YB177" s="1"/>
      <c r="YC177" s="1"/>
      <c r="YD177" s="1"/>
      <c r="YE177" s="1"/>
      <c r="YF177" s="1"/>
      <c r="YG177" s="1"/>
      <c r="YH177" s="1"/>
      <c r="YI177" s="1"/>
      <c r="YJ177" s="1"/>
      <c r="YK177" s="1"/>
      <c r="YL177" s="1"/>
      <c r="YM177" s="1"/>
      <c r="YN177" s="1"/>
      <c r="YO177" s="1"/>
      <c r="YP177" s="1"/>
      <c r="YQ177" s="1"/>
      <c r="YR177" s="1"/>
      <c r="YS177" s="1"/>
      <c r="YT177" s="1"/>
      <c r="YU177" s="1"/>
      <c r="YV177" s="1"/>
      <c r="YW177" s="1"/>
      <c r="YX177" s="1"/>
      <c r="YY177" s="1"/>
      <c r="YZ177" s="1"/>
      <c r="ZA177" s="1"/>
      <c r="ZB177" s="1"/>
      <c r="ZC177" s="1"/>
      <c r="ZD177" s="1"/>
      <c r="ZE177" s="1"/>
      <c r="ZF177" s="1"/>
      <c r="ZG177" s="1"/>
      <c r="ZH177" s="1"/>
      <c r="ZI177" s="1"/>
      <c r="ZJ177" s="1"/>
      <c r="ZK177" s="1"/>
      <c r="ZL177" s="1"/>
      <c r="ZM177" s="1"/>
      <c r="ZN177" s="1"/>
      <c r="ZO177" s="1"/>
      <c r="ZP177" s="1"/>
      <c r="ZQ177" s="1"/>
      <c r="ZR177" s="1"/>
      <c r="ZS177" s="1"/>
      <c r="ZT177" s="1"/>
      <c r="ZU177" s="1"/>
      <c r="ZV177" s="1"/>
      <c r="ZW177" s="1"/>
      <c r="ZX177" s="1"/>
      <c r="ZY177" s="1"/>
      <c r="ZZ177" s="1"/>
      <c r="AAA177" s="1"/>
      <c r="AAB177" s="1"/>
      <c r="AAC177" s="1"/>
      <c r="AAD177" s="1"/>
      <c r="AAE177" s="1"/>
      <c r="AAF177" s="1"/>
      <c r="AAG177" s="1"/>
      <c r="AAH177" s="1"/>
      <c r="AAI177" s="1"/>
      <c r="AAJ177" s="1"/>
      <c r="AAK177" s="1"/>
      <c r="AAL177" s="1"/>
      <c r="AAM177" s="1"/>
      <c r="AAN177" s="1"/>
      <c r="AAO177" s="1"/>
      <c r="AAP177" s="1"/>
      <c r="AAQ177" s="1"/>
      <c r="AAR177" s="1"/>
      <c r="AAS177" s="1"/>
      <c r="AAT177" s="1"/>
      <c r="AAU177" s="1"/>
      <c r="AAV177" s="1"/>
      <c r="AAW177" s="1"/>
      <c r="AAX177" s="1"/>
      <c r="AAY177" s="1"/>
      <c r="AAZ177" s="1"/>
      <c r="ABA177" s="1"/>
      <c r="ABB177" s="1"/>
      <c r="ABC177" s="1"/>
      <c r="ABD177" s="1"/>
      <c r="ABE177" s="1"/>
      <c r="ABF177" s="1"/>
      <c r="ABG177" s="1"/>
      <c r="ABH177" s="1"/>
      <c r="ABI177" s="1"/>
      <c r="ABJ177" s="1"/>
      <c r="ABK177" s="1"/>
      <c r="ABL177" s="1"/>
      <c r="ABM177" s="1"/>
      <c r="ABN177" s="1"/>
      <c r="ABO177" s="1"/>
      <c r="ABP177" s="1"/>
      <c r="ABQ177" s="1"/>
      <c r="ABR177" s="1"/>
      <c r="ABS177" s="1"/>
      <c r="ABT177" s="1"/>
      <c r="ABU177" s="1"/>
      <c r="ABV177" s="1"/>
      <c r="ABW177" s="1"/>
      <c r="ABX177" s="1"/>
      <c r="ABY177" s="1"/>
      <c r="ABZ177" s="1"/>
      <c r="ACA177" s="1"/>
      <c r="ACB177" s="1"/>
      <c r="ACC177" s="1"/>
      <c r="ACD177" s="1"/>
      <c r="ACE177" s="1"/>
      <c r="ACF177" s="1"/>
      <c r="ACG177" s="1"/>
      <c r="ACH177" s="1"/>
      <c r="ACI177" s="1"/>
      <c r="ACJ177" s="1"/>
      <c r="ACK177" s="1"/>
      <c r="ACL177" s="1"/>
      <c r="ACM177" s="1"/>
      <c r="ACN177" s="1"/>
      <c r="ACO177" s="1"/>
      <c r="ACP177" s="1"/>
      <c r="ACQ177" s="1"/>
      <c r="ACR177" s="1"/>
      <c r="ACS177" s="1"/>
      <c r="ACT177" s="1"/>
      <c r="ACU177" s="1"/>
      <c r="ACV177" s="1"/>
      <c r="ACW177" s="1"/>
      <c r="ACX177" s="1"/>
      <c r="ACY177" s="1"/>
      <c r="ACZ177" s="1"/>
      <c r="ADA177" s="1"/>
      <c r="ADB177" s="1"/>
      <c r="ADC177" s="1"/>
      <c r="ADD177" s="1"/>
      <c r="ADE177" s="1"/>
      <c r="ADF177" s="1"/>
      <c r="ADG177" s="1"/>
      <c r="ADH177" s="1"/>
      <c r="ADI177" s="1"/>
      <c r="ADJ177" s="1"/>
      <c r="ADK177" s="1"/>
      <c r="ADL177" s="1"/>
      <c r="ADM177" s="1"/>
      <c r="ADN177" s="1"/>
      <c r="ADO177" s="1"/>
      <c r="ADP177" s="1"/>
      <c r="ADQ177" s="1"/>
      <c r="ADR177" s="1"/>
      <c r="ADS177" s="1"/>
      <c r="ADT177" s="1"/>
      <c r="ADU177" s="1"/>
      <c r="ADV177" s="1"/>
      <c r="ADW177" s="1"/>
      <c r="ADX177" s="1"/>
      <c r="ADY177" s="1"/>
      <c r="ADZ177" s="1"/>
      <c r="AEA177" s="1"/>
      <c r="AEB177" s="1"/>
      <c r="AEC177" s="1"/>
      <c r="AED177" s="1"/>
      <c r="AEE177" s="1"/>
      <c r="AEF177" s="1"/>
      <c r="AEG177" s="1"/>
      <c r="AEH177" s="1"/>
      <c r="AEI177" s="1"/>
      <c r="AEJ177" s="1"/>
      <c r="AEK177" s="1"/>
      <c r="AEL177" s="1"/>
      <c r="AEM177" s="1"/>
      <c r="AEN177" s="1"/>
      <c r="AEO177" s="1"/>
      <c r="AEP177" s="1"/>
      <c r="AEQ177" s="1"/>
      <c r="AER177" s="1"/>
      <c r="AES177" s="1"/>
      <c r="AET177" s="1"/>
      <c r="AEU177" s="1"/>
      <c r="AEV177" s="1"/>
      <c r="AEW177" s="1"/>
      <c r="AEX177" s="1"/>
      <c r="AEY177" s="1"/>
      <c r="AEZ177" s="1"/>
      <c r="AFA177" s="1"/>
      <c r="AFB177" s="1"/>
      <c r="AFC177" s="1"/>
      <c r="AFD177" s="1"/>
      <c r="AFE177" s="1"/>
      <c r="AFF177" s="1"/>
      <c r="AFG177" s="1"/>
      <c r="AFH177" s="1"/>
      <c r="AFI177" s="1"/>
      <c r="AFJ177" s="1"/>
      <c r="AFK177" s="1"/>
      <c r="AFL177" s="1"/>
      <c r="AFM177" s="1"/>
      <c r="AFN177" s="1"/>
      <c r="AFO177" s="1"/>
      <c r="AFP177" s="1"/>
      <c r="AFQ177" s="1"/>
      <c r="AFR177" s="1"/>
      <c r="AFS177" s="1"/>
      <c r="AFT177" s="1"/>
      <c r="AFU177" s="1"/>
      <c r="AFV177" s="1"/>
      <c r="AFW177" s="1"/>
      <c r="AFX177" s="1"/>
      <c r="AFY177" s="1"/>
      <c r="AFZ177" s="1"/>
      <c r="AGA177" s="1"/>
      <c r="AGB177" s="1"/>
      <c r="AGC177" s="1"/>
      <c r="AGD177" s="1"/>
      <c r="AGE177" s="1"/>
      <c r="AGF177" s="1"/>
      <c r="AGG177" s="1"/>
      <c r="AGH177" s="1"/>
      <c r="AGI177" s="1"/>
      <c r="AGJ177" s="1"/>
      <c r="AGK177" s="1"/>
      <c r="AGL177" s="1"/>
      <c r="AGM177" s="1"/>
      <c r="AGN177" s="1"/>
      <c r="AGO177" s="1"/>
      <c r="AGP177" s="1"/>
      <c r="AGQ177" s="1"/>
      <c r="AGR177" s="1"/>
      <c r="AGS177" s="1"/>
      <c r="AGT177" s="1"/>
      <c r="AGU177" s="1"/>
      <c r="AGV177" s="1"/>
      <c r="AGW177" s="1"/>
      <c r="AGX177" s="1"/>
      <c r="AGY177" s="1"/>
      <c r="AGZ177" s="1"/>
      <c r="AHA177" s="1"/>
      <c r="AHB177" s="1"/>
      <c r="AHC177" s="1"/>
      <c r="AHD177" s="1"/>
      <c r="AHE177" s="1"/>
      <c r="AHF177" s="1"/>
      <c r="AHG177" s="1"/>
      <c r="AHH177" s="1"/>
      <c r="AHI177" s="1"/>
      <c r="AHJ177" s="1"/>
      <c r="AHK177" s="1"/>
      <c r="AHL177" s="1"/>
      <c r="AHM177" s="1"/>
      <c r="AHN177" s="1"/>
      <c r="AHO177" s="1"/>
      <c r="AHP177" s="1"/>
      <c r="AHQ177" s="1"/>
      <c r="AHR177" s="1"/>
      <c r="AHS177" s="1"/>
      <c r="AHT177" s="1"/>
      <c r="AHU177" s="1"/>
      <c r="AHV177" s="1"/>
      <c r="AHW177" s="1"/>
      <c r="AHX177" s="1"/>
      <c r="AHY177" s="1"/>
      <c r="AHZ177" s="1"/>
      <c r="AIA177" s="1"/>
      <c r="AIB177" s="1"/>
      <c r="AIC177" s="1"/>
      <c r="AID177" s="1"/>
      <c r="AIE177" s="1"/>
      <c r="AIF177" s="1"/>
      <c r="AIG177" s="1"/>
      <c r="AIH177" s="1"/>
      <c r="AII177" s="1"/>
      <c r="AIJ177" s="1"/>
      <c r="AIK177" s="1"/>
      <c r="AIL177" s="1"/>
      <c r="AIM177" s="1"/>
      <c r="AIN177" s="1"/>
      <c r="AIO177" s="1"/>
      <c r="AIP177" s="1"/>
      <c r="AIQ177" s="1"/>
      <c r="AIR177" s="1"/>
      <c r="AIS177" s="1"/>
      <c r="AIT177" s="1"/>
      <c r="AIU177" s="1"/>
      <c r="AIV177" s="1"/>
      <c r="AIW177" s="1"/>
      <c r="AIX177" s="1"/>
      <c r="AIY177" s="1"/>
      <c r="AIZ177" s="1"/>
      <c r="AJA177" s="1"/>
      <c r="AJB177" s="1"/>
      <c r="AJC177" s="1"/>
      <c r="AJD177" s="1"/>
      <c r="AJE177" s="1"/>
      <c r="AJF177" s="1"/>
      <c r="AJG177" s="1"/>
      <c r="AJH177" s="1"/>
      <c r="AJI177" s="1"/>
      <c r="AJJ177" s="1"/>
      <c r="AJK177" s="1"/>
      <c r="AJL177" s="1"/>
      <c r="AJM177" s="1"/>
      <c r="AJN177" s="1"/>
      <c r="AJO177" s="1"/>
      <c r="AJP177" s="1"/>
      <c r="AJQ177" s="1"/>
      <c r="AJR177" s="1"/>
      <c r="AJS177" s="1"/>
      <c r="AJT177" s="1"/>
      <c r="AJU177" s="1"/>
      <c r="AJV177" s="1"/>
      <c r="AJW177" s="1"/>
      <c r="AJX177" s="1"/>
      <c r="AJY177" s="1"/>
      <c r="AJZ177" s="1"/>
      <c r="AKA177" s="1"/>
      <c r="AKB177" s="1"/>
      <c r="AKC177" s="1"/>
      <c r="AKD177" s="1"/>
      <c r="AKE177" s="1"/>
      <c r="AKF177" s="1"/>
      <c r="AKG177" s="1"/>
      <c r="AKH177" s="1"/>
      <c r="AKI177" s="1"/>
      <c r="AKJ177" s="1"/>
      <c r="AKK177" s="1"/>
      <c r="AKL177" s="1"/>
      <c r="AKM177" s="1"/>
      <c r="AKN177" s="1"/>
      <c r="AKO177" s="1"/>
      <c r="AKP177" s="1"/>
      <c r="AKQ177" s="1"/>
      <c r="AKR177" s="1"/>
      <c r="AKS177" s="1"/>
      <c r="AKT177" s="1"/>
      <c r="AKU177" s="1"/>
      <c r="AKV177" s="1"/>
      <c r="AKW177" s="1"/>
      <c r="AKX177" s="1"/>
      <c r="AKY177" s="1"/>
      <c r="AKZ177" s="1"/>
      <c r="ALA177" s="1"/>
      <c r="ALB177" s="1"/>
      <c r="ALC177" s="1"/>
      <c r="ALD177" s="1"/>
      <c r="ALE177" s="1"/>
      <c r="ALF177" s="1"/>
      <c r="ALG177" s="1"/>
      <c r="ALH177" s="1"/>
      <c r="ALI177" s="1"/>
      <c r="ALJ177" s="1"/>
      <c r="ALK177" s="1"/>
      <c r="ALL177" s="1"/>
      <c r="ALM177" s="1"/>
      <c r="ALN177" s="1"/>
      <c r="ALO177" s="1"/>
      <c r="ALP177" s="1"/>
      <c r="ALQ177" s="1"/>
      <c r="ALR177" s="1"/>
      <c r="ALS177" s="1"/>
      <c r="ALT177" s="1"/>
      <c r="ALU177" s="1"/>
      <c r="ALV177"/>
      <c r="ALW177"/>
      <c r="ALX177"/>
    </row>
    <row r="178" spans="1:1012" ht="28">
      <c r="A178" s="112" t="str">
        <f>DataBase!B174</f>
        <v>Oncorhynchus mykiss</v>
      </c>
      <c r="B178" s="112" t="str">
        <f>DataBase!C174</f>
        <v>pression osmotique sg</v>
      </c>
      <c r="C178" s="112" t="str">
        <f>DataBase!D174</f>
        <v>Continental</v>
      </c>
      <c r="D178" s="112" t="str">
        <f>DataBase!E174</f>
        <v>G. Charmantier</v>
      </c>
      <c r="E178" s="112" t="str">
        <f>DataBase!F174</f>
        <v>MARBEC</v>
      </c>
      <c r="F178" s="20" t="str">
        <f t="shared" si="8"/>
        <v>Oncorhynchus mykiss pression osmotique sg</v>
      </c>
      <c r="G178" s="20">
        <f>_xlfn.RANK.EQ(H178,$H$9:$H$997,0)+COUNTIF(H$8:H177,H178)</f>
        <v>170</v>
      </c>
      <c r="H178" s="20">
        <f t="shared" si="9"/>
        <v>250</v>
      </c>
      <c r="I178" s="19">
        <f>INDEX(Ponderation!$W:$AA,MATCH(Analyse!I$8,Ponderation!$W:$W,0),MATCH(Analyse!$B$5,Ponderation!$W$2:$AA$2,0))*INDEX(DataBase!$1:$1048576,MATCH(Analyse!$F178,DataBase!$G:$G,0),MATCH(Analyse!I$8,DataBase!$4:$4,0))</f>
        <v>30</v>
      </c>
      <c r="J178" s="19">
        <f>INDEX(Ponderation!$W:$AA,MATCH(Analyse!J$8,Ponderation!$W:$W,0),MATCH(Analyse!$B$5,Ponderation!$W$2:$AA$2,0))*INDEX(DataBase!$1:$1048576,MATCH(Analyse!$F178,DataBase!$G:$G,0),MATCH(Analyse!J$8,DataBase!$4:$4,0))</f>
        <v>0</v>
      </c>
      <c r="K178" s="19">
        <f>INDEX(Ponderation!$W:$AA,MATCH(Analyse!K$8,Ponderation!$W:$W,0),MATCH(Analyse!$B$5,Ponderation!$W$2:$AA$2,0))*INDEX(DataBase!$1:$1048576,MATCH(Analyse!$F178,DataBase!$G:$G,0),MATCH(Analyse!K$8,DataBase!$4:$4,0))</f>
        <v>0</v>
      </c>
      <c r="L178" s="19">
        <f>INDEX(Ponderation!$W:$AA,MATCH(Analyse!L$8,Ponderation!$W:$W,0),MATCH(Analyse!$B$5,Ponderation!$W$2:$AA$2,0))*INDEX(DataBase!$1:$1048576,MATCH(Analyse!$F178,DataBase!$G:$G,0),MATCH(Analyse!L$8,DataBase!$4:$4,0))</f>
        <v>0</v>
      </c>
      <c r="M178" s="19">
        <f>INDEX(Ponderation!$W:$AA,MATCH(Analyse!M$8,Ponderation!$W:$W,0),MATCH(Analyse!$B$5,Ponderation!$W$2:$AA$2,0))*INDEX(DataBase!$1:$1048576,MATCH(Analyse!$F178,DataBase!$G:$G,0),MATCH(Analyse!M$8,DataBase!$4:$4,0))</f>
        <v>0</v>
      </c>
      <c r="N178" s="19">
        <f>INDEX(Ponderation!$W:$AA,MATCH(Analyse!N$8,Ponderation!$W:$W,0),MATCH(Analyse!$B$5,Ponderation!$W$2:$AA$2,0))*INDEX(DataBase!$1:$1048576,MATCH(Analyse!$F178,DataBase!$G:$G,0),MATCH(Analyse!N$8,DataBase!$4:$4,0))</f>
        <v>10</v>
      </c>
      <c r="O178" s="19">
        <f>INDEX(Ponderation!$W:$AA,MATCH(Analyse!O$8,Ponderation!$W:$W,0),MATCH(Analyse!$B$5,Ponderation!$W$2:$AA$2,0))*INDEX(DataBase!$1:$1048576,MATCH(Analyse!$F178,DataBase!$G:$G,0),MATCH(Analyse!O$8,DataBase!$4:$4,0))</f>
        <v>30</v>
      </c>
      <c r="P178" s="19">
        <f>INDEX(Ponderation!$W:$AA,MATCH(Analyse!P$8,Ponderation!$W:$W,0),MATCH(Analyse!$B$5,Ponderation!$W$2:$AA$2,0))*INDEX(DataBase!$1:$1048576,MATCH(Analyse!$F178,DataBase!$G:$G,0),MATCH(Analyse!P$8,DataBase!$4:$4,0))</f>
        <v>0</v>
      </c>
      <c r="Q178" s="19">
        <f>INDEX(Ponderation!$W:$AA,MATCH(Analyse!Q$8,Ponderation!$W:$W,0),MATCH(Analyse!$B$5,Ponderation!$W$2:$AA$2,0))*INDEX(DataBase!$1:$1048576,MATCH(Analyse!$F178,DataBase!$G:$G,0),MATCH(Analyse!Q$8,DataBase!$4:$4,0))</f>
        <v>0</v>
      </c>
      <c r="R178" s="19">
        <f>INDEX(Ponderation!$W:$AA,MATCH(Analyse!R$8,Ponderation!$W:$W,0),MATCH(Analyse!$B$5,Ponderation!$W$2:$AA$2,0))*INDEX(DataBase!$1:$1048576,MATCH(Analyse!$F178,DataBase!$G:$G,0),MATCH(Analyse!R$8,DataBase!$4:$4,0))</f>
        <v>30</v>
      </c>
      <c r="S178" s="19">
        <f>INDEX(Ponderation!$W:$AA,MATCH(Analyse!S$8,Ponderation!$W:$W,0),MATCH(Analyse!$B$5,Ponderation!$W$2:$AA$2,0))*INDEX(DataBase!$1:$1048576,MATCH(Analyse!$F178,DataBase!$G:$G,0),MATCH(Analyse!S$8,DataBase!$4:$4,0))</f>
        <v>0</v>
      </c>
      <c r="T178" s="19">
        <f>INDEX(Ponderation!$W:$AA,MATCH(Analyse!T$8,Ponderation!$W:$W,0),MATCH(Analyse!$B$5,Ponderation!$W$2:$AA$2,0))*INDEX(DataBase!$1:$1048576,MATCH(Analyse!$F178,DataBase!$G:$G,0),MATCH(Analyse!T$8,DataBase!$4:$4,0))</f>
        <v>0</v>
      </c>
      <c r="U178" s="19">
        <f>INDEX(Ponderation!$W:$AA,MATCH(Analyse!U$8,Ponderation!$W:$W,0),MATCH(Analyse!$B$5,Ponderation!$W$2:$AA$2,0))*INDEX(DataBase!$1:$1048576,MATCH(Analyse!$F178,DataBase!$G:$G,0),MATCH(Analyse!U$8,DataBase!$4:$4,0))</f>
        <v>0</v>
      </c>
      <c r="V178" s="19">
        <f>INDEX(Ponderation!$W:$AA,MATCH(Analyse!V$8,Ponderation!$W:$W,0),MATCH(Analyse!$B$5,Ponderation!$W$2:$AA$2,0))*INDEX(DataBase!$1:$1048576,MATCH(Analyse!$F178,DataBase!$G:$G,0),MATCH(Analyse!V$8,DataBase!$4:$4,0))</f>
        <v>0</v>
      </c>
      <c r="W178" s="19">
        <f>INDEX(Ponderation!$W:$AA,MATCH(Analyse!W$8,Ponderation!$W:$W,0),MATCH(Analyse!$B$5,Ponderation!$W$2:$AA$2,0))*INDEX(DataBase!$1:$1048576,MATCH(Analyse!$F178,DataBase!$G:$G,0),MATCH(Analyse!W$8,DataBase!$4:$4,0))</f>
        <v>0</v>
      </c>
      <c r="X178" s="19">
        <f>INDEX(Ponderation!$W:$AA,MATCH(Analyse!X$8,Ponderation!$W:$W,0),MATCH(Analyse!$B$5,Ponderation!$W$2:$AA$2,0))*INDEX(DataBase!$1:$1048576,MATCH(Analyse!$F178,DataBase!$G:$G,0),MATCH(Analyse!X$8,DataBase!$4:$4,0))</f>
        <v>10</v>
      </c>
      <c r="Y178" s="19">
        <f>INDEX(Ponderation!$W:$AA,MATCH(Analyse!Y$8,Ponderation!$W:$W,0),MATCH(Analyse!$B$5,Ponderation!$W$2:$AA$2,0))*INDEX(DataBase!$1:$1048576,MATCH(Analyse!$F178,DataBase!$G:$G,0),MATCH(Analyse!Y$8,DataBase!$4:$4,0))</f>
        <v>10</v>
      </c>
      <c r="Z178" s="19">
        <f>INDEX(Ponderation!$W:$AA,MATCH(Analyse!Z$8,Ponderation!$W:$W,0),MATCH(Analyse!$B$5,Ponderation!$W$2:$AA$2,0))*INDEX(DataBase!$1:$1048576,MATCH(Analyse!$F178,DataBase!$G:$G,0),MATCH(Analyse!Z$8,DataBase!$4:$4,0))</f>
        <v>10</v>
      </c>
      <c r="AA178" s="19">
        <f>INDEX(Ponderation!$W:$AA,MATCH(Analyse!AA$8,Ponderation!$W:$W,0),MATCH(Analyse!$B$5,Ponderation!$W$2:$AA$2,0))*INDEX(DataBase!$1:$1048576,MATCH(Analyse!$F178,DataBase!$G:$G,0),MATCH(Analyse!AA$8,DataBase!$4:$4,0))</f>
        <v>0</v>
      </c>
      <c r="AB178" s="19">
        <f>INDEX(Ponderation!$W:$AA,MATCH(Analyse!AB$8,Ponderation!$W:$W,0),MATCH(Analyse!$B$5,Ponderation!$W$2:$AA$2,0))*INDEX(DataBase!$1:$1048576,MATCH(Analyse!$F178,DataBase!$G:$G,0),MATCH(Analyse!AB$8,DataBase!$4:$4,0))</f>
        <v>0</v>
      </c>
      <c r="AC178" s="19">
        <f>INDEX(Ponderation!$W:$AA,MATCH(Analyse!AC$8,Ponderation!$W:$W,0),MATCH(Analyse!$B$5,Ponderation!$W$2:$AA$2,0))*INDEX(DataBase!$1:$1048576,MATCH(Analyse!$F178,DataBase!$G:$G,0),MATCH(Analyse!AC$8,DataBase!$4:$4,0))</f>
        <v>0</v>
      </c>
      <c r="AD178" s="19">
        <f>INDEX(Ponderation!$W:$AA,MATCH(Analyse!AD$8,Ponderation!$W:$W,0),MATCH(Analyse!$B$5,Ponderation!$W$2:$AA$2,0))*INDEX(DataBase!$1:$1048576,MATCH(Analyse!$F178,DataBase!$G:$G,0),MATCH(Analyse!AD$8,DataBase!$4:$4,0))</f>
        <v>30</v>
      </c>
      <c r="AE178" s="19">
        <f>INDEX(Ponderation!$W:$AA,MATCH(Analyse!AE$8,Ponderation!$W:$W,0),MATCH(Analyse!$B$5,Ponderation!$W$2:$AA$2,0))*INDEX(DataBase!$1:$1048576,MATCH(Analyse!$F178,DataBase!$G:$G,0),MATCH(Analyse!AE$8,DataBase!$4:$4,0))</f>
        <v>30</v>
      </c>
      <c r="AF178" s="19">
        <f>INDEX(Ponderation!$W:$AA,MATCH(Analyse!AF$8,Ponderation!$W:$W,0),MATCH(Analyse!$B$5,Ponderation!$W$2:$AA$2,0))*INDEX(DataBase!$1:$1048576,MATCH(Analyse!$F178,DataBase!$G:$G,0),MATCH(Analyse!AF$8,DataBase!$4:$4,0))</f>
        <v>0</v>
      </c>
      <c r="AG178" s="19">
        <f>INDEX(Ponderation!$W:$AA,MATCH(Analyse!AG$8,Ponderation!$W:$W,0),MATCH(Analyse!$B$5,Ponderation!$W$2:$AA$2,0))*INDEX(DataBase!$1:$1048576,MATCH(Analyse!$F178,DataBase!$G:$G,0),MATCH(Analyse!AG$8,DataBase!$4:$4,0))</f>
        <v>0</v>
      </c>
      <c r="AH178" s="19">
        <f>INDEX(Ponderation!$W:$AA,MATCH(Analyse!AH$8,Ponderation!$W:$W,0),MATCH(Analyse!$B$5,Ponderation!$W$2:$AA$2,0))*INDEX(DataBase!$1:$1048576,MATCH(Analyse!$F178,DataBase!$G:$G,0),MATCH(Analyse!AH$8,DataBase!$4:$4,0))</f>
        <v>0</v>
      </c>
      <c r="AI178" s="19">
        <f>INDEX(Ponderation!$W:$AA,MATCH(Analyse!AI$8,Ponderation!$W:$W,0),MATCH(Analyse!$B$5,Ponderation!$W$2:$AA$2,0))*INDEX(DataBase!$1:$1048576,MATCH(Analyse!$F178,DataBase!$G:$G,0),MATCH(Analyse!AI$8,DataBase!$4:$4,0))</f>
        <v>10</v>
      </c>
      <c r="AJ178" s="19">
        <f>INDEX(Ponderation!$W:$AA,MATCH(Analyse!AJ$8,Ponderation!$W:$W,0),MATCH(Analyse!$B$5,Ponderation!$W$2:$AA$2,0))*INDEX(DataBase!$1:$1048576,MATCH(Analyse!$F178,DataBase!$G:$G,0),MATCH(Analyse!AJ$8,DataBase!$4:$4,0))</f>
        <v>20</v>
      </c>
      <c r="AK178" s="19">
        <f>INDEX(Ponderation!$W:$AA,MATCH(Analyse!AK$8,Ponderation!$W:$W,0),MATCH(Analyse!$B$5,Ponderation!$W$2:$AA$2,0))*INDEX(DataBase!$1:$1048576,MATCH(Analyse!$F178,DataBase!$G:$G,0),MATCH(Analyse!AK$8,DataBase!$4:$4,0))</f>
        <v>0</v>
      </c>
      <c r="AL178" s="19">
        <f>INDEX(Ponderation!$W:$AA,MATCH(Analyse!AL$8,Ponderation!$W:$W,0),MATCH(Analyse!$B$5,Ponderation!$W$2:$AA$2,0))*INDEX(DataBase!$1:$1048576,MATCH(Analyse!$F178,DataBase!$G:$G,0),MATCH(Analyse!AL$8,DataBase!$4:$4,0))</f>
        <v>0</v>
      </c>
      <c r="AM178" s="19">
        <f>INDEX(Ponderation!$W:$AA,MATCH(Analyse!AM$8,Ponderation!$W:$W,0),MATCH(Analyse!$B$5,Ponderation!$W$2:$AA$2,0))*INDEX(DataBase!$1:$1048576,MATCH(Analyse!$F178,DataBase!$G:$G,0),MATCH(Analyse!AM$8,DataBase!$4:$4,0))</f>
        <v>20</v>
      </c>
      <c r="AN178" s="19">
        <f>INDEX(Ponderation!$W:$AA,MATCH(Analyse!AN$8,Ponderation!$W:$W,0),MATCH(Analyse!$B$5,Ponderation!$W$2:$AA$2,0))*INDEX(DataBase!$1:$1048576,MATCH(Analyse!$F178,DataBase!$G:$G,0),MATCH(Analyse!AN$8,DataBase!$4:$4,0))</f>
        <v>0</v>
      </c>
      <c r="AO178" s="19">
        <f>INDEX(Ponderation!$W:$AA,MATCH(Analyse!AO$8,Ponderation!$W:$W,0),MATCH(Analyse!$B$5,Ponderation!$W$2:$AA$2,0))*INDEX(DataBase!$1:$1048576,MATCH(Analyse!$F178,DataBase!$G:$G,0),MATCH(Analyse!AO$8,DataBase!$4:$4,0))</f>
        <v>0</v>
      </c>
      <c r="AP178" s="19">
        <f>INDEX(Ponderation!$W:$AA,MATCH(Analyse!AP$8,Ponderation!$W:$W,0),MATCH(Analyse!$B$5,Ponderation!$W$2:$AA$2,0))*INDEX(DataBase!$1:$1048576,MATCH(Analyse!$F178,DataBase!$G:$G,0),MATCH(Analyse!AP$8,DataBase!$4:$4,0))</f>
        <v>10</v>
      </c>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c r="JW178" s="1"/>
      <c r="JX178" s="1"/>
      <c r="JY178" s="1"/>
      <c r="JZ178" s="1"/>
      <c r="KA178" s="1"/>
      <c r="KB178" s="1"/>
      <c r="KC178" s="1"/>
      <c r="KD178" s="1"/>
      <c r="KE178" s="1"/>
      <c r="KF178" s="1"/>
      <c r="KG178" s="1"/>
      <c r="KH178" s="1"/>
      <c r="KI178" s="1"/>
      <c r="KJ178" s="1"/>
      <c r="KK178" s="1"/>
      <c r="KL178" s="1"/>
      <c r="KM178" s="1"/>
      <c r="KN178" s="1"/>
      <c r="KO178" s="1"/>
      <c r="KP178" s="1"/>
      <c r="KQ178" s="1"/>
      <c r="KR178" s="1"/>
      <c r="KS178" s="1"/>
      <c r="KT178" s="1"/>
      <c r="KU178" s="1"/>
      <c r="KV178" s="1"/>
      <c r="KW178" s="1"/>
      <c r="KX178" s="1"/>
      <c r="KY178" s="1"/>
      <c r="KZ178" s="1"/>
      <c r="LA178" s="1"/>
      <c r="LB178" s="1"/>
      <c r="LC178" s="1"/>
      <c r="LD178" s="1"/>
      <c r="LE178" s="1"/>
      <c r="LF178" s="1"/>
      <c r="LG178" s="1"/>
      <c r="LH178" s="1"/>
      <c r="LI178" s="1"/>
      <c r="LJ178" s="1"/>
      <c r="LK178" s="1"/>
      <c r="LL178" s="1"/>
      <c r="LM178" s="1"/>
      <c r="LN178" s="1"/>
      <c r="LO178" s="1"/>
      <c r="LP178" s="1"/>
      <c r="LQ178" s="1"/>
      <c r="LR178" s="1"/>
      <c r="LS178" s="1"/>
      <c r="LT178" s="1"/>
      <c r="LU178" s="1"/>
      <c r="LV178" s="1"/>
      <c r="LW178" s="1"/>
      <c r="LX178" s="1"/>
      <c r="LY178" s="1"/>
      <c r="LZ178" s="1"/>
      <c r="MA178" s="1"/>
      <c r="MB178" s="1"/>
      <c r="MC178" s="1"/>
      <c r="MD178" s="1"/>
      <c r="ME178" s="1"/>
      <c r="MF178" s="1"/>
      <c r="MG178" s="1"/>
      <c r="MH178" s="1"/>
      <c r="MI178" s="1"/>
      <c r="MJ178" s="1"/>
      <c r="MK178" s="1"/>
      <c r="ML178" s="1"/>
      <c r="MM178" s="1"/>
      <c r="MN178" s="1"/>
      <c r="MO178" s="1"/>
      <c r="MP178" s="1"/>
      <c r="MQ178" s="1"/>
      <c r="MR178" s="1"/>
      <c r="MS178" s="1"/>
      <c r="MT178" s="1"/>
      <c r="MU178" s="1"/>
      <c r="MV178" s="1"/>
      <c r="MW178" s="1"/>
      <c r="MX178" s="1"/>
      <c r="MY178" s="1"/>
      <c r="MZ178" s="1"/>
      <c r="NA178" s="1"/>
      <c r="NB178" s="1"/>
      <c r="NC178" s="1"/>
      <c r="ND178" s="1"/>
      <c r="NE178" s="1"/>
      <c r="NF178" s="1"/>
      <c r="NG178" s="1"/>
      <c r="NH178" s="1"/>
      <c r="NI178" s="1"/>
      <c r="NJ178" s="1"/>
      <c r="NK178" s="1"/>
      <c r="NL178" s="1"/>
      <c r="NM178" s="1"/>
      <c r="NN178" s="1"/>
      <c r="NO178" s="1"/>
      <c r="NP178" s="1"/>
      <c r="NQ178" s="1"/>
      <c r="NR178" s="1"/>
      <c r="NS178" s="1"/>
      <c r="NT178" s="1"/>
      <c r="NU178" s="1"/>
      <c r="NV178" s="1"/>
      <c r="NW178" s="1"/>
      <c r="NX178" s="1"/>
      <c r="NY178" s="1"/>
      <c r="NZ178" s="1"/>
      <c r="OA178" s="1"/>
      <c r="OB178" s="1"/>
      <c r="OC178" s="1"/>
      <c r="OD178" s="1"/>
      <c r="OE178" s="1"/>
      <c r="OF178" s="1"/>
      <c r="OG178" s="1"/>
      <c r="OH178" s="1"/>
      <c r="OI178" s="1"/>
      <c r="OJ178" s="1"/>
      <c r="OK178" s="1"/>
      <c r="OL178" s="1"/>
      <c r="OM178" s="1"/>
      <c r="ON178" s="1"/>
      <c r="OO178" s="1"/>
      <c r="OP178" s="1"/>
      <c r="OQ178" s="1"/>
      <c r="OR178" s="1"/>
      <c r="OS178" s="1"/>
      <c r="OT178" s="1"/>
      <c r="OU178" s="1"/>
      <c r="OV178" s="1"/>
      <c r="OW178" s="1"/>
      <c r="OX178" s="1"/>
      <c r="OY178" s="1"/>
      <c r="OZ178" s="1"/>
      <c r="PA178" s="1"/>
      <c r="PB178" s="1"/>
      <c r="PC178" s="1"/>
      <c r="PD178" s="1"/>
      <c r="PE178" s="1"/>
      <c r="PF178" s="1"/>
      <c r="PG178" s="1"/>
      <c r="PH178" s="1"/>
      <c r="PI178" s="1"/>
      <c r="PJ178" s="1"/>
      <c r="PK178" s="1"/>
      <c r="PL178" s="1"/>
      <c r="PM178" s="1"/>
      <c r="PN178" s="1"/>
      <c r="PO178" s="1"/>
      <c r="PP178" s="1"/>
      <c r="PQ178" s="1"/>
      <c r="PR178" s="1"/>
      <c r="PS178" s="1"/>
      <c r="PT178" s="1"/>
      <c r="PU178" s="1"/>
      <c r="PV178" s="1"/>
      <c r="PW178" s="1"/>
      <c r="PX178" s="1"/>
      <c r="PY178" s="1"/>
      <c r="PZ178" s="1"/>
      <c r="QA178" s="1"/>
      <c r="QB178" s="1"/>
      <c r="QC178" s="1"/>
      <c r="QD178" s="1"/>
      <c r="QE178" s="1"/>
      <c r="QF178" s="1"/>
      <c r="QG178" s="1"/>
      <c r="QH178" s="1"/>
      <c r="QI178" s="1"/>
      <c r="QJ178" s="1"/>
      <c r="QK178" s="1"/>
      <c r="QL178" s="1"/>
      <c r="QM178" s="1"/>
      <c r="QN178" s="1"/>
      <c r="QO178" s="1"/>
      <c r="QP178" s="1"/>
      <c r="QQ178" s="1"/>
      <c r="QR178" s="1"/>
      <c r="QS178" s="1"/>
      <c r="QT178" s="1"/>
      <c r="QU178" s="1"/>
      <c r="QV178" s="1"/>
      <c r="QW178" s="1"/>
      <c r="QX178" s="1"/>
      <c r="QY178" s="1"/>
      <c r="QZ178" s="1"/>
      <c r="RA178" s="1"/>
      <c r="RB178" s="1"/>
      <c r="RC178" s="1"/>
      <c r="RD178" s="1"/>
      <c r="RE178" s="1"/>
      <c r="RF178" s="1"/>
      <c r="RG178" s="1"/>
      <c r="RH178" s="1"/>
      <c r="RI178" s="1"/>
      <c r="RJ178" s="1"/>
      <c r="RK178" s="1"/>
      <c r="RL178" s="1"/>
      <c r="RM178" s="1"/>
      <c r="RN178" s="1"/>
      <c r="RO178" s="1"/>
      <c r="RP178" s="1"/>
      <c r="RQ178" s="1"/>
      <c r="RR178" s="1"/>
      <c r="RS178" s="1"/>
      <c r="RT178" s="1"/>
      <c r="RU178" s="1"/>
      <c r="RV178" s="1"/>
      <c r="RW178" s="1"/>
      <c r="RX178" s="1"/>
      <c r="RY178" s="1"/>
      <c r="RZ178" s="1"/>
      <c r="SA178" s="1"/>
      <c r="SB178" s="1"/>
      <c r="SC178" s="1"/>
      <c r="SD178" s="1"/>
      <c r="SE178" s="1"/>
      <c r="SF178" s="1"/>
      <c r="SG178" s="1"/>
      <c r="SH178" s="1"/>
      <c r="SI178" s="1"/>
      <c r="SJ178" s="1"/>
      <c r="SK178" s="1"/>
      <c r="SL178" s="1"/>
      <c r="SM178" s="1"/>
      <c r="SN178" s="1"/>
      <c r="SO178" s="1"/>
      <c r="SP178" s="1"/>
      <c r="SQ178" s="1"/>
      <c r="SR178" s="1"/>
      <c r="SS178" s="1"/>
      <c r="ST178" s="1"/>
      <c r="SU178" s="1"/>
      <c r="SV178" s="1"/>
      <c r="SW178" s="1"/>
      <c r="SX178" s="1"/>
      <c r="SY178" s="1"/>
      <c r="SZ178" s="1"/>
      <c r="TA178" s="1"/>
      <c r="TB178" s="1"/>
      <c r="TC178" s="1"/>
      <c r="TD178" s="1"/>
      <c r="TE178" s="1"/>
      <c r="TF178" s="1"/>
      <c r="TG178" s="1"/>
      <c r="TH178" s="1"/>
      <c r="TI178" s="1"/>
      <c r="TJ178" s="1"/>
      <c r="TK178" s="1"/>
      <c r="TL178" s="1"/>
      <c r="TM178" s="1"/>
      <c r="TN178" s="1"/>
      <c r="TO178" s="1"/>
      <c r="TP178" s="1"/>
      <c r="TQ178" s="1"/>
      <c r="TR178" s="1"/>
      <c r="TS178" s="1"/>
      <c r="TT178" s="1"/>
      <c r="TU178" s="1"/>
      <c r="TV178" s="1"/>
      <c r="TW178" s="1"/>
      <c r="TX178" s="1"/>
      <c r="TY178" s="1"/>
      <c r="TZ178" s="1"/>
      <c r="UA178" s="1"/>
      <c r="UB178" s="1"/>
      <c r="UC178" s="1"/>
      <c r="UD178" s="1"/>
      <c r="UE178" s="1"/>
      <c r="UF178" s="1"/>
      <c r="UG178" s="1"/>
      <c r="UH178" s="1"/>
      <c r="UI178" s="1"/>
      <c r="UJ178" s="1"/>
      <c r="UK178" s="1"/>
      <c r="UL178" s="1"/>
      <c r="UM178" s="1"/>
      <c r="UN178" s="1"/>
      <c r="UO178" s="1"/>
      <c r="UP178" s="1"/>
      <c r="UQ178" s="1"/>
      <c r="UR178" s="1"/>
      <c r="US178" s="1"/>
      <c r="UT178" s="1"/>
      <c r="UU178" s="1"/>
      <c r="UV178" s="1"/>
      <c r="UW178" s="1"/>
      <c r="UX178" s="1"/>
      <c r="UY178" s="1"/>
      <c r="UZ178" s="1"/>
      <c r="VA178" s="1"/>
      <c r="VB178" s="1"/>
      <c r="VC178" s="1"/>
      <c r="VD178" s="1"/>
      <c r="VE178" s="1"/>
      <c r="VF178" s="1"/>
      <c r="VG178" s="1"/>
      <c r="VH178" s="1"/>
      <c r="VI178" s="1"/>
      <c r="VJ178" s="1"/>
      <c r="VK178" s="1"/>
      <c r="VL178" s="1"/>
      <c r="VM178" s="1"/>
      <c r="VN178" s="1"/>
      <c r="VO178" s="1"/>
      <c r="VP178" s="1"/>
      <c r="VQ178" s="1"/>
      <c r="VR178" s="1"/>
      <c r="VS178" s="1"/>
      <c r="VT178" s="1"/>
      <c r="VU178" s="1"/>
      <c r="VV178" s="1"/>
      <c r="VW178" s="1"/>
      <c r="VX178" s="1"/>
      <c r="VY178" s="1"/>
      <c r="VZ178" s="1"/>
      <c r="WA178" s="1"/>
      <c r="WB178" s="1"/>
      <c r="WC178" s="1"/>
      <c r="WD178" s="1"/>
      <c r="WE178" s="1"/>
      <c r="WF178" s="1"/>
      <c r="WG178" s="1"/>
      <c r="WH178" s="1"/>
      <c r="WI178" s="1"/>
      <c r="WJ178" s="1"/>
      <c r="WK178" s="1"/>
      <c r="WL178" s="1"/>
      <c r="WM178" s="1"/>
      <c r="WN178" s="1"/>
      <c r="WO178" s="1"/>
      <c r="WP178" s="1"/>
      <c r="WQ178" s="1"/>
      <c r="WR178" s="1"/>
      <c r="WS178" s="1"/>
      <c r="WT178" s="1"/>
      <c r="WU178" s="1"/>
      <c r="WV178" s="1"/>
      <c r="WW178" s="1"/>
      <c r="WX178" s="1"/>
      <c r="WY178" s="1"/>
      <c r="WZ178" s="1"/>
      <c r="XA178" s="1"/>
      <c r="XB178" s="1"/>
      <c r="XC178" s="1"/>
      <c r="XD178" s="1"/>
      <c r="XE178" s="1"/>
      <c r="XF178" s="1"/>
      <c r="XG178" s="1"/>
      <c r="XH178" s="1"/>
      <c r="XI178" s="1"/>
      <c r="XJ178" s="1"/>
      <c r="XK178" s="1"/>
      <c r="XL178" s="1"/>
      <c r="XM178" s="1"/>
      <c r="XN178" s="1"/>
      <c r="XO178" s="1"/>
      <c r="XP178" s="1"/>
      <c r="XQ178" s="1"/>
      <c r="XR178" s="1"/>
      <c r="XS178" s="1"/>
      <c r="XT178" s="1"/>
      <c r="XU178" s="1"/>
      <c r="XV178" s="1"/>
      <c r="XW178" s="1"/>
      <c r="XX178" s="1"/>
      <c r="XY178" s="1"/>
      <c r="XZ178" s="1"/>
      <c r="YA178" s="1"/>
      <c r="YB178" s="1"/>
      <c r="YC178" s="1"/>
      <c r="YD178" s="1"/>
      <c r="YE178" s="1"/>
      <c r="YF178" s="1"/>
      <c r="YG178" s="1"/>
      <c r="YH178" s="1"/>
      <c r="YI178" s="1"/>
      <c r="YJ178" s="1"/>
      <c r="YK178" s="1"/>
      <c r="YL178" s="1"/>
      <c r="YM178" s="1"/>
      <c r="YN178" s="1"/>
      <c r="YO178" s="1"/>
      <c r="YP178" s="1"/>
      <c r="YQ178" s="1"/>
      <c r="YR178" s="1"/>
      <c r="YS178" s="1"/>
      <c r="YT178" s="1"/>
      <c r="YU178" s="1"/>
      <c r="YV178" s="1"/>
      <c r="YW178" s="1"/>
      <c r="YX178" s="1"/>
      <c r="YY178" s="1"/>
      <c r="YZ178" s="1"/>
      <c r="ZA178" s="1"/>
      <c r="ZB178" s="1"/>
      <c r="ZC178" s="1"/>
      <c r="ZD178" s="1"/>
      <c r="ZE178" s="1"/>
      <c r="ZF178" s="1"/>
      <c r="ZG178" s="1"/>
      <c r="ZH178" s="1"/>
      <c r="ZI178" s="1"/>
      <c r="ZJ178" s="1"/>
      <c r="ZK178" s="1"/>
      <c r="ZL178" s="1"/>
      <c r="ZM178" s="1"/>
      <c r="ZN178" s="1"/>
      <c r="ZO178" s="1"/>
      <c r="ZP178" s="1"/>
      <c r="ZQ178" s="1"/>
      <c r="ZR178" s="1"/>
      <c r="ZS178" s="1"/>
      <c r="ZT178" s="1"/>
      <c r="ZU178" s="1"/>
      <c r="ZV178" s="1"/>
      <c r="ZW178" s="1"/>
      <c r="ZX178" s="1"/>
      <c r="ZY178" s="1"/>
      <c r="ZZ178" s="1"/>
      <c r="AAA178" s="1"/>
      <c r="AAB178" s="1"/>
      <c r="AAC178" s="1"/>
      <c r="AAD178" s="1"/>
      <c r="AAE178" s="1"/>
      <c r="AAF178" s="1"/>
      <c r="AAG178" s="1"/>
      <c r="AAH178" s="1"/>
      <c r="AAI178" s="1"/>
      <c r="AAJ178" s="1"/>
      <c r="AAK178" s="1"/>
      <c r="AAL178" s="1"/>
      <c r="AAM178" s="1"/>
      <c r="AAN178" s="1"/>
      <c r="AAO178" s="1"/>
      <c r="AAP178" s="1"/>
      <c r="AAQ178" s="1"/>
      <c r="AAR178" s="1"/>
      <c r="AAS178" s="1"/>
      <c r="AAT178" s="1"/>
      <c r="AAU178" s="1"/>
      <c r="AAV178" s="1"/>
      <c r="AAW178" s="1"/>
      <c r="AAX178" s="1"/>
      <c r="AAY178" s="1"/>
      <c r="AAZ178" s="1"/>
      <c r="ABA178" s="1"/>
      <c r="ABB178" s="1"/>
      <c r="ABC178" s="1"/>
      <c r="ABD178" s="1"/>
      <c r="ABE178" s="1"/>
      <c r="ABF178" s="1"/>
      <c r="ABG178" s="1"/>
      <c r="ABH178" s="1"/>
      <c r="ABI178" s="1"/>
      <c r="ABJ178" s="1"/>
      <c r="ABK178" s="1"/>
      <c r="ABL178" s="1"/>
      <c r="ABM178" s="1"/>
      <c r="ABN178" s="1"/>
      <c r="ABO178" s="1"/>
      <c r="ABP178" s="1"/>
      <c r="ABQ178" s="1"/>
      <c r="ABR178" s="1"/>
      <c r="ABS178" s="1"/>
      <c r="ABT178" s="1"/>
      <c r="ABU178" s="1"/>
      <c r="ABV178" s="1"/>
      <c r="ABW178" s="1"/>
      <c r="ABX178" s="1"/>
      <c r="ABY178" s="1"/>
      <c r="ABZ178" s="1"/>
      <c r="ACA178" s="1"/>
      <c r="ACB178" s="1"/>
      <c r="ACC178" s="1"/>
      <c r="ACD178" s="1"/>
      <c r="ACE178" s="1"/>
      <c r="ACF178" s="1"/>
      <c r="ACG178" s="1"/>
      <c r="ACH178" s="1"/>
      <c r="ACI178" s="1"/>
      <c r="ACJ178" s="1"/>
      <c r="ACK178" s="1"/>
      <c r="ACL178" s="1"/>
      <c r="ACM178" s="1"/>
      <c r="ACN178" s="1"/>
      <c r="ACO178" s="1"/>
      <c r="ACP178" s="1"/>
      <c r="ACQ178" s="1"/>
      <c r="ACR178" s="1"/>
      <c r="ACS178" s="1"/>
      <c r="ACT178" s="1"/>
      <c r="ACU178" s="1"/>
      <c r="ACV178" s="1"/>
      <c r="ACW178" s="1"/>
      <c r="ACX178" s="1"/>
      <c r="ACY178" s="1"/>
      <c r="ACZ178" s="1"/>
      <c r="ADA178" s="1"/>
      <c r="ADB178" s="1"/>
      <c r="ADC178" s="1"/>
      <c r="ADD178" s="1"/>
      <c r="ADE178" s="1"/>
      <c r="ADF178" s="1"/>
      <c r="ADG178" s="1"/>
      <c r="ADH178" s="1"/>
      <c r="ADI178" s="1"/>
      <c r="ADJ178" s="1"/>
      <c r="ADK178" s="1"/>
      <c r="ADL178" s="1"/>
      <c r="ADM178" s="1"/>
      <c r="ADN178" s="1"/>
      <c r="ADO178" s="1"/>
      <c r="ADP178" s="1"/>
      <c r="ADQ178" s="1"/>
      <c r="ADR178" s="1"/>
      <c r="ADS178" s="1"/>
      <c r="ADT178" s="1"/>
      <c r="ADU178" s="1"/>
      <c r="ADV178" s="1"/>
      <c r="ADW178" s="1"/>
      <c r="ADX178" s="1"/>
      <c r="ADY178" s="1"/>
      <c r="ADZ178" s="1"/>
      <c r="AEA178" s="1"/>
      <c r="AEB178" s="1"/>
      <c r="AEC178" s="1"/>
      <c r="AED178" s="1"/>
      <c r="AEE178" s="1"/>
      <c r="AEF178" s="1"/>
      <c r="AEG178" s="1"/>
      <c r="AEH178" s="1"/>
      <c r="AEI178" s="1"/>
      <c r="AEJ178" s="1"/>
      <c r="AEK178" s="1"/>
      <c r="AEL178" s="1"/>
      <c r="AEM178" s="1"/>
      <c r="AEN178" s="1"/>
      <c r="AEO178" s="1"/>
      <c r="AEP178" s="1"/>
      <c r="AEQ178" s="1"/>
      <c r="AER178" s="1"/>
      <c r="AES178" s="1"/>
      <c r="AET178" s="1"/>
      <c r="AEU178" s="1"/>
      <c r="AEV178" s="1"/>
      <c r="AEW178" s="1"/>
      <c r="AEX178" s="1"/>
      <c r="AEY178" s="1"/>
      <c r="AEZ178" s="1"/>
      <c r="AFA178" s="1"/>
      <c r="AFB178" s="1"/>
      <c r="AFC178" s="1"/>
      <c r="AFD178" s="1"/>
      <c r="AFE178" s="1"/>
      <c r="AFF178" s="1"/>
      <c r="AFG178" s="1"/>
      <c r="AFH178" s="1"/>
      <c r="AFI178" s="1"/>
      <c r="AFJ178" s="1"/>
      <c r="AFK178" s="1"/>
      <c r="AFL178" s="1"/>
      <c r="AFM178" s="1"/>
      <c r="AFN178" s="1"/>
      <c r="AFO178" s="1"/>
      <c r="AFP178" s="1"/>
      <c r="AFQ178" s="1"/>
      <c r="AFR178" s="1"/>
      <c r="AFS178" s="1"/>
      <c r="AFT178" s="1"/>
      <c r="AFU178" s="1"/>
      <c r="AFV178" s="1"/>
      <c r="AFW178" s="1"/>
      <c r="AFX178" s="1"/>
      <c r="AFY178" s="1"/>
      <c r="AFZ178" s="1"/>
      <c r="AGA178" s="1"/>
      <c r="AGB178" s="1"/>
      <c r="AGC178" s="1"/>
      <c r="AGD178" s="1"/>
      <c r="AGE178" s="1"/>
      <c r="AGF178" s="1"/>
      <c r="AGG178" s="1"/>
      <c r="AGH178" s="1"/>
      <c r="AGI178" s="1"/>
      <c r="AGJ178" s="1"/>
      <c r="AGK178" s="1"/>
      <c r="AGL178" s="1"/>
      <c r="AGM178" s="1"/>
      <c r="AGN178" s="1"/>
      <c r="AGO178" s="1"/>
      <c r="AGP178" s="1"/>
      <c r="AGQ178" s="1"/>
      <c r="AGR178" s="1"/>
      <c r="AGS178" s="1"/>
      <c r="AGT178" s="1"/>
      <c r="AGU178" s="1"/>
      <c r="AGV178" s="1"/>
      <c r="AGW178" s="1"/>
      <c r="AGX178" s="1"/>
      <c r="AGY178" s="1"/>
      <c r="AGZ178" s="1"/>
      <c r="AHA178" s="1"/>
      <c r="AHB178" s="1"/>
      <c r="AHC178" s="1"/>
      <c r="AHD178" s="1"/>
      <c r="AHE178" s="1"/>
      <c r="AHF178" s="1"/>
      <c r="AHG178" s="1"/>
      <c r="AHH178" s="1"/>
      <c r="AHI178" s="1"/>
      <c r="AHJ178" s="1"/>
      <c r="AHK178" s="1"/>
      <c r="AHL178" s="1"/>
      <c r="AHM178" s="1"/>
      <c r="AHN178" s="1"/>
      <c r="AHO178" s="1"/>
      <c r="AHP178" s="1"/>
      <c r="AHQ178" s="1"/>
      <c r="AHR178" s="1"/>
      <c r="AHS178" s="1"/>
      <c r="AHT178" s="1"/>
      <c r="AHU178" s="1"/>
      <c r="AHV178" s="1"/>
      <c r="AHW178" s="1"/>
      <c r="AHX178" s="1"/>
      <c r="AHY178" s="1"/>
      <c r="AHZ178" s="1"/>
      <c r="AIA178" s="1"/>
      <c r="AIB178" s="1"/>
      <c r="AIC178" s="1"/>
      <c r="AID178" s="1"/>
      <c r="AIE178" s="1"/>
      <c r="AIF178" s="1"/>
      <c r="AIG178" s="1"/>
      <c r="AIH178" s="1"/>
      <c r="AII178" s="1"/>
      <c r="AIJ178" s="1"/>
      <c r="AIK178" s="1"/>
      <c r="AIL178" s="1"/>
      <c r="AIM178" s="1"/>
      <c r="AIN178" s="1"/>
      <c r="AIO178" s="1"/>
      <c r="AIP178" s="1"/>
      <c r="AIQ178" s="1"/>
      <c r="AIR178" s="1"/>
      <c r="AIS178" s="1"/>
      <c r="AIT178" s="1"/>
      <c r="AIU178" s="1"/>
      <c r="AIV178" s="1"/>
      <c r="AIW178" s="1"/>
      <c r="AIX178" s="1"/>
      <c r="AIY178" s="1"/>
      <c r="AIZ178" s="1"/>
      <c r="AJA178" s="1"/>
      <c r="AJB178" s="1"/>
      <c r="AJC178" s="1"/>
      <c r="AJD178" s="1"/>
      <c r="AJE178" s="1"/>
      <c r="AJF178" s="1"/>
      <c r="AJG178" s="1"/>
      <c r="AJH178" s="1"/>
      <c r="AJI178" s="1"/>
      <c r="AJJ178" s="1"/>
      <c r="AJK178" s="1"/>
      <c r="AJL178" s="1"/>
      <c r="AJM178" s="1"/>
      <c r="AJN178" s="1"/>
      <c r="AJO178" s="1"/>
      <c r="AJP178" s="1"/>
      <c r="AJQ178" s="1"/>
      <c r="AJR178" s="1"/>
      <c r="AJS178" s="1"/>
      <c r="AJT178" s="1"/>
      <c r="AJU178" s="1"/>
      <c r="AJV178" s="1"/>
      <c r="AJW178" s="1"/>
      <c r="AJX178" s="1"/>
      <c r="AJY178" s="1"/>
      <c r="AJZ178" s="1"/>
      <c r="AKA178" s="1"/>
      <c r="AKB178" s="1"/>
      <c r="AKC178" s="1"/>
      <c r="AKD178" s="1"/>
      <c r="AKE178" s="1"/>
      <c r="AKF178" s="1"/>
      <c r="AKG178" s="1"/>
      <c r="AKH178" s="1"/>
      <c r="AKI178" s="1"/>
      <c r="AKJ178" s="1"/>
      <c r="AKK178" s="1"/>
      <c r="AKL178" s="1"/>
      <c r="AKM178" s="1"/>
      <c r="AKN178" s="1"/>
      <c r="AKO178" s="1"/>
      <c r="AKP178" s="1"/>
      <c r="AKQ178" s="1"/>
      <c r="AKR178" s="1"/>
      <c r="AKS178" s="1"/>
      <c r="AKT178" s="1"/>
      <c r="AKU178" s="1"/>
      <c r="AKV178" s="1"/>
      <c r="AKW178" s="1"/>
      <c r="AKX178" s="1"/>
      <c r="AKY178" s="1"/>
      <c r="AKZ178" s="1"/>
      <c r="ALA178" s="1"/>
      <c r="ALB178" s="1"/>
      <c r="ALC178" s="1"/>
      <c r="ALD178" s="1"/>
      <c r="ALE178" s="1"/>
      <c r="ALF178" s="1"/>
      <c r="ALG178" s="1"/>
      <c r="ALH178" s="1"/>
      <c r="ALI178" s="1"/>
      <c r="ALJ178" s="1"/>
      <c r="ALK178" s="1"/>
      <c r="ALL178" s="1"/>
      <c r="ALM178" s="1"/>
      <c r="ALN178" s="1"/>
      <c r="ALO178" s="1"/>
      <c r="ALP178" s="1"/>
      <c r="ALQ178" s="1"/>
      <c r="ALR178" s="1"/>
      <c r="ALS178" s="1"/>
      <c r="ALT178" s="1"/>
      <c r="ALU178" s="1"/>
      <c r="ALV178"/>
      <c r="ALW178"/>
      <c r="ALX178"/>
    </row>
    <row r="179" spans="1:1012" ht="18">
      <c r="A179" s="112" t="str">
        <f>DataBase!B175</f>
        <v>Larus marinus</v>
      </c>
      <c r="B179" s="112" t="str">
        <f>DataBase!C175</f>
        <v>corticosterone</v>
      </c>
      <c r="C179" s="112" t="str">
        <f>DataBase!D175</f>
        <v>Côtier</v>
      </c>
      <c r="D179" s="112" t="str">
        <f>DataBase!E175</f>
        <v>P. Bustamante</v>
      </c>
      <c r="E179" s="112" t="str">
        <f>DataBase!F175</f>
        <v>LIENSs</v>
      </c>
      <c r="F179" s="20" t="str">
        <f t="shared" si="8"/>
        <v>Larus marinus corticosterone</v>
      </c>
      <c r="G179" s="20">
        <f>_xlfn.RANK.EQ(H179,$H$9:$H$997,0)+COUNTIF(H$8:H178,H179)</f>
        <v>271</v>
      </c>
      <c r="H179" s="20">
        <f t="shared" si="9"/>
        <v>200</v>
      </c>
      <c r="I179" s="19">
        <f>INDEX(Ponderation!$W:$AA,MATCH(Analyse!I$8,Ponderation!$W:$W,0),MATCH(Analyse!$B$5,Ponderation!$W$2:$AA$2,0))*INDEX(DataBase!$1:$1048576,MATCH(Analyse!$F179,DataBase!$G:$G,0),MATCH(Analyse!I$8,DataBase!$4:$4,0))</f>
        <v>0</v>
      </c>
      <c r="J179" s="19">
        <f>INDEX(Ponderation!$W:$AA,MATCH(Analyse!J$8,Ponderation!$W:$W,0),MATCH(Analyse!$B$5,Ponderation!$W$2:$AA$2,0))*INDEX(DataBase!$1:$1048576,MATCH(Analyse!$F179,DataBase!$G:$G,0),MATCH(Analyse!J$8,DataBase!$4:$4,0))</f>
        <v>0</v>
      </c>
      <c r="K179" s="19">
        <f>INDEX(Ponderation!$W:$AA,MATCH(Analyse!K$8,Ponderation!$W:$W,0),MATCH(Analyse!$B$5,Ponderation!$W$2:$AA$2,0))*INDEX(DataBase!$1:$1048576,MATCH(Analyse!$F179,DataBase!$G:$G,0),MATCH(Analyse!K$8,DataBase!$4:$4,0))</f>
        <v>10</v>
      </c>
      <c r="L179" s="19">
        <f>INDEX(Ponderation!$W:$AA,MATCH(Analyse!L$8,Ponderation!$W:$W,0),MATCH(Analyse!$B$5,Ponderation!$W$2:$AA$2,0))*INDEX(DataBase!$1:$1048576,MATCH(Analyse!$F179,DataBase!$G:$G,0),MATCH(Analyse!L$8,DataBase!$4:$4,0))</f>
        <v>0</v>
      </c>
      <c r="M179" s="19">
        <f>INDEX(Ponderation!$W:$AA,MATCH(Analyse!M$8,Ponderation!$W:$W,0),MATCH(Analyse!$B$5,Ponderation!$W$2:$AA$2,0))*INDEX(DataBase!$1:$1048576,MATCH(Analyse!$F179,DataBase!$G:$G,0),MATCH(Analyse!M$8,DataBase!$4:$4,0))</f>
        <v>20</v>
      </c>
      <c r="N179" s="19">
        <f>INDEX(Ponderation!$W:$AA,MATCH(Analyse!N$8,Ponderation!$W:$W,0),MATCH(Analyse!$B$5,Ponderation!$W$2:$AA$2,0))*INDEX(DataBase!$1:$1048576,MATCH(Analyse!$F179,DataBase!$G:$G,0),MATCH(Analyse!N$8,DataBase!$4:$4,0))</f>
        <v>0</v>
      </c>
      <c r="O179" s="19">
        <f>INDEX(Ponderation!$W:$AA,MATCH(Analyse!O$8,Ponderation!$W:$W,0),MATCH(Analyse!$B$5,Ponderation!$W$2:$AA$2,0))*INDEX(DataBase!$1:$1048576,MATCH(Analyse!$F179,DataBase!$G:$G,0),MATCH(Analyse!O$8,DataBase!$4:$4,0))</f>
        <v>30</v>
      </c>
      <c r="P179" s="19">
        <f>INDEX(Ponderation!$W:$AA,MATCH(Analyse!P$8,Ponderation!$W:$W,0),MATCH(Analyse!$B$5,Ponderation!$W$2:$AA$2,0))*INDEX(DataBase!$1:$1048576,MATCH(Analyse!$F179,DataBase!$G:$G,0),MATCH(Analyse!P$8,DataBase!$4:$4,0))</f>
        <v>0</v>
      </c>
      <c r="Q179" s="19">
        <f>INDEX(Ponderation!$W:$AA,MATCH(Analyse!Q$8,Ponderation!$W:$W,0),MATCH(Analyse!$B$5,Ponderation!$W$2:$AA$2,0))*INDEX(DataBase!$1:$1048576,MATCH(Analyse!$F179,DataBase!$G:$G,0),MATCH(Analyse!Q$8,DataBase!$4:$4,0))</f>
        <v>0</v>
      </c>
      <c r="R179" s="19">
        <f>INDEX(Ponderation!$W:$AA,MATCH(Analyse!R$8,Ponderation!$W:$W,0),MATCH(Analyse!$B$5,Ponderation!$W$2:$AA$2,0))*INDEX(DataBase!$1:$1048576,MATCH(Analyse!$F179,DataBase!$G:$G,0),MATCH(Analyse!R$8,DataBase!$4:$4,0))</f>
        <v>30</v>
      </c>
      <c r="S179" s="19">
        <f>INDEX(Ponderation!$W:$AA,MATCH(Analyse!S$8,Ponderation!$W:$W,0),MATCH(Analyse!$B$5,Ponderation!$W$2:$AA$2,0))*INDEX(DataBase!$1:$1048576,MATCH(Analyse!$F179,DataBase!$G:$G,0),MATCH(Analyse!S$8,DataBase!$4:$4,0))</f>
        <v>0</v>
      </c>
      <c r="T179" s="19">
        <f>INDEX(Ponderation!$W:$AA,MATCH(Analyse!T$8,Ponderation!$W:$W,0),MATCH(Analyse!$B$5,Ponderation!$W$2:$AA$2,0))*INDEX(DataBase!$1:$1048576,MATCH(Analyse!$F179,DataBase!$G:$G,0),MATCH(Analyse!T$8,DataBase!$4:$4,0))</f>
        <v>0</v>
      </c>
      <c r="U179" s="19">
        <f>INDEX(Ponderation!$W:$AA,MATCH(Analyse!U$8,Ponderation!$W:$W,0),MATCH(Analyse!$B$5,Ponderation!$W$2:$AA$2,0))*INDEX(DataBase!$1:$1048576,MATCH(Analyse!$F179,DataBase!$G:$G,0),MATCH(Analyse!U$8,DataBase!$4:$4,0))</f>
        <v>0</v>
      </c>
      <c r="V179" s="19">
        <f>INDEX(Ponderation!$W:$AA,MATCH(Analyse!V$8,Ponderation!$W:$W,0),MATCH(Analyse!$B$5,Ponderation!$W$2:$AA$2,0))*INDEX(DataBase!$1:$1048576,MATCH(Analyse!$F179,DataBase!$G:$G,0),MATCH(Analyse!V$8,DataBase!$4:$4,0))</f>
        <v>20</v>
      </c>
      <c r="W179" s="19">
        <f>INDEX(Ponderation!$W:$AA,MATCH(Analyse!W$8,Ponderation!$W:$W,0),MATCH(Analyse!$B$5,Ponderation!$W$2:$AA$2,0))*INDEX(DataBase!$1:$1048576,MATCH(Analyse!$F179,DataBase!$G:$G,0),MATCH(Analyse!W$8,DataBase!$4:$4,0))</f>
        <v>0</v>
      </c>
      <c r="X179" s="19">
        <f>INDEX(Ponderation!$W:$AA,MATCH(Analyse!X$8,Ponderation!$W:$W,0),MATCH(Analyse!$B$5,Ponderation!$W$2:$AA$2,0))*INDEX(DataBase!$1:$1048576,MATCH(Analyse!$F179,DataBase!$G:$G,0),MATCH(Analyse!X$8,DataBase!$4:$4,0))</f>
        <v>0</v>
      </c>
      <c r="Y179" s="19">
        <f>INDEX(Ponderation!$W:$AA,MATCH(Analyse!Y$8,Ponderation!$W:$W,0),MATCH(Analyse!$B$5,Ponderation!$W$2:$AA$2,0))*INDEX(DataBase!$1:$1048576,MATCH(Analyse!$F179,DataBase!$G:$G,0),MATCH(Analyse!Y$8,DataBase!$4:$4,0))</f>
        <v>0</v>
      </c>
      <c r="Z179" s="19">
        <f>INDEX(Ponderation!$W:$AA,MATCH(Analyse!Z$8,Ponderation!$W:$W,0),MATCH(Analyse!$B$5,Ponderation!$W$2:$AA$2,0))*INDEX(DataBase!$1:$1048576,MATCH(Analyse!$F179,DataBase!$G:$G,0),MATCH(Analyse!Z$8,DataBase!$4:$4,0))</f>
        <v>0</v>
      </c>
      <c r="AA179" s="19">
        <f>INDEX(Ponderation!$W:$AA,MATCH(Analyse!AA$8,Ponderation!$W:$W,0),MATCH(Analyse!$B$5,Ponderation!$W$2:$AA$2,0))*INDEX(DataBase!$1:$1048576,MATCH(Analyse!$F179,DataBase!$G:$G,0),MATCH(Analyse!AA$8,DataBase!$4:$4,0))</f>
        <v>0</v>
      </c>
      <c r="AB179" s="19">
        <f>INDEX(Ponderation!$W:$AA,MATCH(Analyse!AB$8,Ponderation!$W:$W,0),MATCH(Analyse!$B$5,Ponderation!$W$2:$AA$2,0))*INDEX(DataBase!$1:$1048576,MATCH(Analyse!$F179,DataBase!$G:$G,0),MATCH(Analyse!AB$8,DataBase!$4:$4,0))</f>
        <v>10</v>
      </c>
      <c r="AC179" s="19">
        <f>INDEX(Ponderation!$W:$AA,MATCH(Analyse!AC$8,Ponderation!$W:$W,0),MATCH(Analyse!$B$5,Ponderation!$W$2:$AA$2,0))*INDEX(DataBase!$1:$1048576,MATCH(Analyse!$F179,DataBase!$G:$G,0),MATCH(Analyse!AC$8,DataBase!$4:$4,0))</f>
        <v>10</v>
      </c>
      <c r="AD179" s="19">
        <f>INDEX(Ponderation!$W:$AA,MATCH(Analyse!AD$8,Ponderation!$W:$W,0),MATCH(Analyse!$B$5,Ponderation!$W$2:$AA$2,0))*INDEX(DataBase!$1:$1048576,MATCH(Analyse!$F179,DataBase!$G:$G,0),MATCH(Analyse!AD$8,DataBase!$4:$4,0))</f>
        <v>0</v>
      </c>
      <c r="AE179" s="19">
        <f>INDEX(Ponderation!$W:$AA,MATCH(Analyse!AE$8,Ponderation!$W:$W,0),MATCH(Analyse!$B$5,Ponderation!$W$2:$AA$2,0))*INDEX(DataBase!$1:$1048576,MATCH(Analyse!$F179,DataBase!$G:$G,0),MATCH(Analyse!AE$8,DataBase!$4:$4,0))</f>
        <v>0</v>
      </c>
      <c r="AF179" s="19">
        <f>INDEX(Ponderation!$W:$AA,MATCH(Analyse!AF$8,Ponderation!$W:$W,0),MATCH(Analyse!$B$5,Ponderation!$W$2:$AA$2,0))*INDEX(DataBase!$1:$1048576,MATCH(Analyse!$F179,DataBase!$G:$G,0),MATCH(Analyse!AF$8,DataBase!$4:$4,0))</f>
        <v>0</v>
      </c>
      <c r="AG179" s="19">
        <f>INDEX(Ponderation!$W:$AA,MATCH(Analyse!AG$8,Ponderation!$W:$W,0),MATCH(Analyse!$B$5,Ponderation!$W$2:$AA$2,0))*INDEX(DataBase!$1:$1048576,MATCH(Analyse!$F179,DataBase!$G:$G,0),MATCH(Analyse!AG$8,DataBase!$4:$4,0))</f>
        <v>10</v>
      </c>
      <c r="AH179" s="19">
        <f>INDEX(Ponderation!$W:$AA,MATCH(Analyse!AH$8,Ponderation!$W:$W,0),MATCH(Analyse!$B$5,Ponderation!$W$2:$AA$2,0))*INDEX(DataBase!$1:$1048576,MATCH(Analyse!$F179,DataBase!$G:$G,0),MATCH(Analyse!AH$8,DataBase!$4:$4,0))</f>
        <v>0</v>
      </c>
      <c r="AI179" s="19">
        <f>INDEX(Ponderation!$W:$AA,MATCH(Analyse!AI$8,Ponderation!$W:$W,0),MATCH(Analyse!$B$5,Ponderation!$W$2:$AA$2,0))*INDEX(DataBase!$1:$1048576,MATCH(Analyse!$F179,DataBase!$G:$G,0),MATCH(Analyse!AI$8,DataBase!$4:$4,0))</f>
        <v>10</v>
      </c>
      <c r="AJ179" s="19">
        <f>INDEX(Ponderation!$W:$AA,MATCH(Analyse!AJ$8,Ponderation!$W:$W,0),MATCH(Analyse!$B$5,Ponderation!$W$2:$AA$2,0))*INDEX(DataBase!$1:$1048576,MATCH(Analyse!$F179,DataBase!$G:$G,0),MATCH(Analyse!AJ$8,DataBase!$4:$4,0))</f>
        <v>20</v>
      </c>
      <c r="AK179" s="19">
        <f>INDEX(Ponderation!$W:$AA,MATCH(Analyse!AK$8,Ponderation!$W:$W,0),MATCH(Analyse!$B$5,Ponderation!$W$2:$AA$2,0))*INDEX(DataBase!$1:$1048576,MATCH(Analyse!$F179,DataBase!$G:$G,0),MATCH(Analyse!AK$8,DataBase!$4:$4,0))</f>
        <v>0</v>
      </c>
      <c r="AL179" s="19">
        <f>INDEX(Ponderation!$W:$AA,MATCH(Analyse!AL$8,Ponderation!$W:$W,0),MATCH(Analyse!$B$5,Ponderation!$W$2:$AA$2,0))*INDEX(DataBase!$1:$1048576,MATCH(Analyse!$F179,DataBase!$G:$G,0),MATCH(Analyse!AL$8,DataBase!$4:$4,0))</f>
        <v>0</v>
      </c>
      <c r="AM179" s="19">
        <f>INDEX(Ponderation!$W:$AA,MATCH(Analyse!AM$8,Ponderation!$W:$W,0),MATCH(Analyse!$B$5,Ponderation!$W$2:$AA$2,0))*INDEX(DataBase!$1:$1048576,MATCH(Analyse!$F179,DataBase!$G:$G,0),MATCH(Analyse!AM$8,DataBase!$4:$4,0))</f>
        <v>20</v>
      </c>
      <c r="AN179" s="19">
        <f>INDEX(Ponderation!$W:$AA,MATCH(Analyse!AN$8,Ponderation!$W:$W,0),MATCH(Analyse!$B$5,Ponderation!$W$2:$AA$2,0))*INDEX(DataBase!$1:$1048576,MATCH(Analyse!$F179,DataBase!$G:$G,0),MATCH(Analyse!AN$8,DataBase!$4:$4,0))</f>
        <v>0</v>
      </c>
      <c r="AO179" s="19">
        <f>INDEX(Ponderation!$W:$AA,MATCH(Analyse!AO$8,Ponderation!$W:$W,0),MATCH(Analyse!$B$5,Ponderation!$W$2:$AA$2,0))*INDEX(DataBase!$1:$1048576,MATCH(Analyse!$F179,DataBase!$G:$G,0),MATCH(Analyse!AO$8,DataBase!$4:$4,0))</f>
        <v>0</v>
      </c>
      <c r="AP179" s="19">
        <f>INDEX(Ponderation!$W:$AA,MATCH(Analyse!AP$8,Ponderation!$W:$W,0),MATCH(Analyse!$B$5,Ponderation!$W$2:$AA$2,0))*INDEX(DataBase!$1:$1048576,MATCH(Analyse!$F179,DataBase!$G:$G,0),MATCH(Analyse!AP$8,DataBase!$4:$4,0))</f>
        <v>10</v>
      </c>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c r="JW179" s="1"/>
      <c r="JX179" s="1"/>
      <c r="JY179" s="1"/>
      <c r="JZ179" s="1"/>
      <c r="KA179" s="1"/>
      <c r="KB179" s="1"/>
      <c r="KC179" s="1"/>
      <c r="KD179" s="1"/>
      <c r="KE179" s="1"/>
      <c r="KF179" s="1"/>
      <c r="KG179" s="1"/>
      <c r="KH179" s="1"/>
      <c r="KI179" s="1"/>
      <c r="KJ179" s="1"/>
      <c r="KK179" s="1"/>
      <c r="KL179" s="1"/>
      <c r="KM179" s="1"/>
      <c r="KN179" s="1"/>
      <c r="KO179" s="1"/>
      <c r="KP179" s="1"/>
      <c r="KQ179" s="1"/>
      <c r="KR179" s="1"/>
      <c r="KS179" s="1"/>
      <c r="KT179" s="1"/>
      <c r="KU179" s="1"/>
      <c r="KV179" s="1"/>
      <c r="KW179" s="1"/>
      <c r="KX179" s="1"/>
      <c r="KY179" s="1"/>
      <c r="KZ179" s="1"/>
      <c r="LA179" s="1"/>
      <c r="LB179" s="1"/>
      <c r="LC179" s="1"/>
      <c r="LD179" s="1"/>
      <c r="LE179" s="1"/>
      <c r="LF179" s="1"/>
      <c r="LG179" s="1"/>
      <c r="LH179" s="1"/>
      <c r="LI179" s="1"/>
      <c r="LJ179" s="1"/>
      <c r="LK179" s="1"/>
      <c r="LL179" s="1"/>
      <c r="LM179" s="1"/>
      <c r="LN179" s="1"/>
      <c r="LO179" s="1"/>
      <c r="LP179" s="1"/>
      <c r="LQ179" s="1"/>
      <c r="LR179" s="1"/>
      <c r="LS179" s="1"/>
      <c r="LT179" s="1"/>
      <c r="LU179" s="1"/>
      <c r="LV179" s="1"/>
      <c r="LW179" s="1"/>
      <c r="LX179" s="1"/>
      <c r="LY179" s="1"/>
      <c r="LZ179" s="1"/>
      <c r="MA179" s="1"/>
      <c r="MB179" s="1"/>
      <c r="MC179" s="1"/>
      <c r="MD179" s="1"/>
      <c r="ME179" s="1"/>
      <c r="MF179" s="1"/>
      <c r="MG179" s="1"/>
      <c r="MH179" s="1"/>
      <c r="MI179" s="1"/>
      <c r="MJ179" s="1"/>
      <c r="MK179" s="1"/>
      <c r="ML179" s="1"/>
      <c r="MM179" s="1"/>
      <c r="MN179" s="1"/>
      <c r="MO179" s="1"/>
      <c r="MP179" s="1"/>
      <c r="MQ179" s="1"/>
      <c r="MR179" s="1"/>
      <c r="MS179" s="1"/>
      <c r="MT179" s="1"/>
      <c r="MU179" s="1"/>
      <c r="MV179" s="1"/>
      <c r="MW179" s="1"/>
      <c r="MX179" s="1"/>
      <c r="MY179" s="1"/>
      <c r="MZ179" s="1"/>
      <c r="NA179" s="1"/>
      <c r="NB179" s="1"/>
      <c r="NC179" s="1"/>
      <c r="ND179" s="1"/>
      <c r="NE179" s="1"/>
      <c r="NF179" s="1"/>
      <c r="NG179" s="1"/>
      <c r="NH179" s="1"/>
      <c r="NI179" s="1"/>
      <c r="NJ179" s="1"/>
      <c r="NK179" s="1"/>
      <c r="NL179" s="1"/>
      <c r="NM179" s="1"/>
      <c r="NN179" s="1"/>
      <c r="NO179" s="1"/>
      <c r="NP179" s="1"/>
      <c r="NQ179" s="1"/>
      <c r="NR179" s="1"/>
      <c r="NS179" s="1"/>
      <c r="NT179" s="1"/>
      <c r="NU179" s="1"/>
      <c r="NV179" s="1"/>
      <c r="NW179" s="1"/>
      <c r="NX179" s="1"/>
      <c r="NY179" s="1"/>
      <c r="NZ179" s="1"/>
      <c r="OA179" s="1"/>
      <c r="OB179" s="1"/>
      <c r="OC179" s="1"/>
      <c r="OD179" s="1"/>
      <c r="OE179" s="1"/>
      <c r="OF179" s="1"/>
      <c r="OG179" s="1"/>
      <c r="OH179" s="1"/>
      <c r="OI179" s="1"/>
      <c r="OJ179" s="1"/>
      <c r="OK179" s="1"/>
      <c r="OL179" s="1"/>
      <c r="OM179" s="1"/>
      <c r="ON179" s="1"/>
      <c r="OO179" s="1"/>
      <c r="OP179" s="1"/>
      <c r="OQ179" s="1"/>
      <c r="OR179" s="1"/>
      <c r="OS179" s="1"/>
      <c r="OT179" s="1"/>
      <c r="OU179" s="1"/>
      <c r="OV179" s="1"/>
      <c r="OW179" s="1"/>
      <c r="OX179" s="1"/>
      <c r="OY179" s="1"/>
      <c r="OZ179" s="1"/>
      <c r="PA179" s="1"/>
      <c r="PB179" s="1"/>
      <c r="PC179" s="1"/>
      <c r="PD179" s="1"/>
      <c r="PE179" s="1"/>
      <c r="PF179" s="1"/>
      <c r="PG179" s="1"/>
      <c r="PH179" s="1"/>
      <c r="PI179" s="1"/>
      <c r="PJ179" s="1"/>
      <c r="PK179" s="1"/>
      <c r="PL179" s="1"/>
      <c r="PM179" s="1"/>
      <c r="PN179" s="1"/>
      <c r="PO179" s="1"/>
      <c r="PP179" s="1"/>
      <c r="PQ179" s="1"/>
      <c r="PR179" s="1"/>
      <c r="PS179" s="1"/>
      <c r="PT179" s="1"/>
      <c r="PU179" s="1"/>
      <c r="PV179" s="1"/>
      <c r="PW179" s="1"/>
      <c r="PX179" s="1"/>
      <c r="PY179" s="1"/>
      <c r="PZ179" s="1"/>
      <c r="QA179" s="1"/>
      <c r="QB179" s="1"/>
      <c r="QC179" s="1"/>
      <c r="QD179" s="1"/>
      <c r="QE179" s="1"/>
      <c r="QF179" s="1"/>
      <c r="QG179" s="1"/>
      <c r="QH179" s="1"/>
      <c r="QI179" s="1"/>
      <c r="QJ179" s="1"/>
      <c r="QK179" s="1"/>
      <c r="QL179" s="1"/>
      <c r="QM179" s="1"/>
      <c r="QN179" s="1"/>
      <c r="QO179" s="1"/>
      <c r="QP179" s="1"/>
      <c r="QQ179" s="1"/>
      <c r="QR179" s="1"/>
      <c r="QS179" s="1"/>
      <c r="QT179" s="1"/>
      <c r="QU179" s="1"/>
      <c r="QV179" s="1"/>
      <c r="QW179" s="1"/>
      <c r="QX179" s="1"/>
      <c r="QY179" s="1"/>
      <c r="QZ179" s="1"/>
      <c r="RA179" s="1"/>
      <c r="RB179" s="1"/>
      <c r="RC179" s="1"/>
      <c r="RD179" s="1"/>
      <c r="RE179" s="1"/>
      <c r="RF179" s="1"/>
      <c r="RG179" s="1"/>
      <c r="RH179" s="1"/>
      <c r="RI179" s="1"/>
      <c r="RJ179" s="1"/>
      <c r="RK179" s="1"/>
      <c r="RL179" s="1"/>
      <c r="RM179" s="1"/>
      <c r="RN179" s="1"/>
      <c r="RO179" s="1"/>
      <c r="RP179" s="1"/>
      <c r="RQ179" s="1"/>
      <c r="RR179" s="1"/>
      <c r="RS179" s="1"/>
      <c r="RT179" s="1"/>
      <c r="RU179" s="1"/>
      <c r="RV179" s="1"/>
      <c r="RW179" s="1"/>
      <c r="RX179" s="1"/>
      <c r="RY179" s="1"/>
      <c r="RZ179" s="1"/>
      <c r="SA179" s="1"/>
      <c r="SB179" s="1"/>
      <c r="SC179" s="1"/>
      <c r="SD179" s="1"/>
      <c r="SE179" s="1"/>
      <c r="SF179" s="1"/>
      <c r="SG179" s="1"/>
      <c r="SH179" s="1"/>
      <c r="SI179" s="1"/>
      <c r="SJ179" s="1"/>
      <c r="SK179" s="1"/>
      <c r="SL179" s="1"/>
      <c r="SM179" s="1"/>
      <c r="SN179" s="1"/>
      <c r="SO179" s="1"/>
      <c r="SP179" s="1"/>
      <c r="SQ179" s="1"/>
      <c r="SR179" s="1"/>
      <c r="SS179" s="1"/>
      <c r="ST179" s="1"/>
      <c r="SU179" s="1"/>
      <c r="SV179" s="1"/>
      <c r="SW179" s="1"/>
      <c r="SX179" s="1"/>
      <c r="SY179" s="1"/>
      <c r="SZ179" s="1"/>
      <c r="TA179" s="1"/>
      <c r="TB179" s="1"/>
      <c r="TC179" s="1"/>
      <c r="TD179" s="1"/>
      <c r="TE179" s="1"/>
      <c r="TF179" s="1"/>
      <c r="TG179" s="1"/>
      <c r="TH179" s="1"/>
      <c r="TI179" s="1"/>
      <c r="TJ179" s="1"/>
      <c r="TK179" s="1"/>
      <c r="TL179" s="1"/>
      <c r="TM179" s="1"/>
      <c r="TN179" s="1"/>
      <c r="TO179" s="1"/>
      <c r="TP179" s="1"/>
      <c r="TQ179" s="1"/>
      <c r="TR179" s="1"/>
      <c r="TS179" s="1"/>
      <c r="TT179" s="1"/>
      <c r="TU179" s="1"/>
      <c r="TV179" s="1"/>
      <c r="TW179" s="1"/>
      <c r="TX179" s="1"/>
      <c r="TY179" s="1"/>
      <c r="TZ179" s="1"/>
      <c r="UA179" s="1"/>
      <c r="UB179" s="1"/>
      <c r="UC179" s="1"/>
      <c r="UD179" s="1"/>
      <c r="UE179" s="1"/>
      <c r="UF179" s="1"/>
      <c r="UG179" s="1"/>
      <c r="UH179" s="1"/>
      <c r="UI179" s="1"/>
      <c r="UJ179" s="1"/>
      <c r="UK179" s="1"/>
      <c r="UL179" s="1"/>
      <c r="UM179" s="1"/>
      <c r="UN179" s="1"/>
      <c r="UO179" s="1"/>
      <c r="UP179" s="1"/>
      <c r="UQ179" s="1"/>
      <c r="UR179" s="1"/>
      <c r="US179" s="1"/>
      <c r="UT179" s="1"/>
      <c r="UU179" s="1"/>
      <c r="UV179" s="1"/>
      <c r="UW179" s="1"/>
      <c r="UX179" s="1"/>
      <c r="UY179" s="1"/>
      <c r="UZ179" s="1"/>
      <c r="VA179" s="1"/>
      <c r="VB179" s="1"/>
      <c r="VC179" s="1"/>
      <c r="VD179" s="1"/>
      <c r="VE179" s="1"/>
      <c r="VF179" s="1"/>
      <c r="VG179" s="1"/>
      <c r="VH179" s="1"/>
      <c r="VI179" s="1"/>
      <c r="VJ179" s="1"/>
      <c r="VK179" s="1"/>
      <c r="VL179" s="1"/>
      <c r="VM179" s="1"/>
      <c r="VN179" s="1"/>
      <c r="VO179" s="1"/>
      <c r="VP179" s="1"/>
      <c r="VQ179" s="1"/>
      <c r="VR179" s="1"/>
      <c r="VS179" s="1"/>
      <c r="VT179" s="1"/>
      <c r="VU179" s="1"/>
      <c r="VV179" s="1"/>
      <c r="VW179" s="1"/>
      <c r="VX179" s="1"/>
      <c r="VY179" s="1"/>
      <c r="VZ179" s="1"/>
      <c r="WA179" s="1"/>
      <c r="WB179" s="1"/>
      <c r="WC179" s="1"/>
      <c r="WD179" s="1"/>
      <c r="WE179" s="1"/>
      <c r="WF179" s="1"/>
      <c r="WG179" s="1"/>
      <c r="WH179" s="1"/>
      <c r="WI179" s="1"/>
      <c r="WJ179" s="1"/>
      <c r="WK179" s="1"/>
      <c r="WL179" s="1"/>
      <c r="WM179" s="1"/>
      <c r="WN179" s="1"/>
      <c r="WO179" s="1"/>
      <c r="WP179" s="1"/>
      <c r="WQ179" s="1"/>
      <c r="WR179" s="1"/>
      <c r="WS179" s="1"/>
      <c r="WT179" s="1"/>
      <c r="WU179" s="1"/>
      <c r="WV179" s="1"/>
      <c r="WW179" s="1"/>
      <c r="WX179" s="1"/>
      <c r="WY179" s="1"/>
      <c r="WZ179" s="1"/>
      <c r="XA179" s="1"/>
      <c r="XB179" s="1"/>
      <c r="XC179" s="1"/>
      <c r="XD179" s="1"/>
      <c r="XE179" s="1"/>
      <c r="XF179" s="1"/>
      <c r="XG179" s="1"/>
      <c r="XH179" s="1"/>
      <c r="XI179" s="1"/>
      <c r="XJ179" s="1"/>
      <c r="XK179" s="1"/>
      <c r="XL179" s="1"/>
      <c r="XM179" s="1"/>
      <c r="XN179" s="1"/>
      <c r="XO179" s="1"/>
      <c r="XP179" s="1"/>
      <c r="XQ179" s="1"/>
      <c r="XR179" s="1"/>
      <c r="XS179" s="1"/>
      <c r="XT179" s="1"/>
      <c r="XU179" s="1"/>
      <c r="XV179" s="1"/>
      <c r="XW179" s="1"/>
      <c r="XX179" s="1"/>
      <c r="XY179" s="1"/>
      <c r="XZ179" s="1"/>
      <c r="YA179" s="1"/>
      <c r="YB179" s="1"/>
      <c r="YC179" s="1"/>
      <c r="YD179" s="1"/>
      <c r="YE179" s="1"/>
      <c r="YF179" s="1"/>
      <c r="YG179" s="1"/>
      <c r="YH179" s="1"/>
      <c r="YI179" s="1"/>
      <c r="YJ179" s="1"/>
      <c r="YK179" s="1"/>
      <c r="YL179" s="1"/>
      <c r="YM179" s="1"/>
      <c r="YN179" s="1"/>
      <c r="YO179" s="1"/>
      <c r="YP179" s="1"/>
      <c r="YQ179" s="1"/>
      <c r="YR179" s="1"/>
      <c r="YS179" s="1"/>
      <c r="YT179" s="1"/>
      <c r="YU179" s="1"/>
      <c r="YV179" s="1"/>
      <c r="YW179" s="1"/>
      <c r="YX179" s="1"/>
      <c r="YY179" s="1"/>
      <c r="YZ179" s="1"/>
      <c r="ZA179" s="1"/>
      <c r="ZB179" s="1"/>
      <c r="ZC179" s="1"/>
      <c r="ZD179" s="1"/>
      <c r="ZE179" s="1"/>
      <c r="ZF179" s="1"/>
      <c r="ZG179" s="1"/>
      <c r="ZH179" s="1"/>
      <c r="ZI179" s="1"/>
      <c r="ZJ179" s="1"/>
      <c r="ZK179" s="1"/>
      <c r="ZL179" s="1"/>
      <c r="ZM179" s="1"/>
      <c r="ZN179" s="1"/>
      <c r="ZO179" s="1"/>
      <c r="ZP179" s="1"/>
      <c r="ZQ179" s="1"/>
      <c r="ZR179" s="1"/>
      <c r="ZS179" s="1"/>
      <c r="ZT179" s="1"/>
      <c r="ZU179" s="1"/>
      <c r="ZV179" s="1"/>
      <c r="ZW179" s="1"/>
      <c r="ZX179" s="1"/>
      <c r="ZY179" s="1"/>
      <c r="ZZ179" s="1"/>
      <c r="AAA179" s="1"/>
      <c r="AAB179" s="1"/>
      <c r="AAC179" s="1"/>
      <c r="AAD179" s="1"/>
      <c r="AAE179" s="1"/>
      <c r="AAF179" s="1"/>
      <c r="AAG179" s="1"/>
      <c r="AAH179" s="1"/>
      <c r="AAI179" s="1"/>
      <c r="AAJ179" s="1"/>
      <c r="AAK179" s="1"/>
      <c r="AAL179" s="1"/>
      <c r="AAM179" s="1"/>
      <c r="AAN179" s="1"/>
      <c r="AAO179" s="1"/>
      <c r="AAP179" s="1"/>
      <c r="AAQ179" s="1"/>
      <c r="AAR179" s="1"/>
      <c r="AAS179" s="1"/>
      <c r="AAT179" s="1"/>
      <c r="AAU179" s="1"/>
      <c r="AAV179" s="1"/>
      <c r="AAW179" s="1"/>
      <c r="AAX179" s="1"/>
      <c r="AAY179" s="1"/>
      <c r="AAZ179" s="1"/>
      <c r="ABA179" s="1"/>
      <c r="ABB179" s="1"/>
      <c r="ABC179" s="1"/>
      <c r="ABD179" s="1"/>
      <c r="ABE179" s="1"/>
      <c r="ABF179" s="1"/>
      <c r="ABG179" s="1"/>
      <c r="ABH179" s="1"/>
      <c r="ABI179" s="1"/>
      <c r="ABJ179" s="1"/>
      <c r="ABK179" s="1"/>
      <c r="ABL179" s="1"/>
      <c r="ABM179" s="1"/>
      <c r="ABN179" s="1"/>
      <c r="ABO179" s="1"/>
      <c r="ABP179" s="1"/>
      <c r="ABQ179" s="1"/>
      <c r="ABR179" s="1"/>
      <c r="ABS179" s="1"/>
      <c r="ABT179" s="1"/>
      <c r="ABU179" s="1"/>
      <c r="ABV179" s="1"/>
      <c r="ABW179" s="1"/>
      <c r="ABX179" s="1"/>
      <c r="ABY179" s="1"/>
      <c r="ABZ179" s="1"/>
      <c r="ACA179" s="1"/>
      <c r="ACB179" s="1"/>
      <c r="ACC179" s="1"/>
      <c r="ACD179" s="1"/>
      <c r="ACE179" s="1"/>
      <c r="ACF179" s="1"/>
      <c r="ACG179" s="1"/>
      <c r="ACH179" s="1"/>
      <c r="ACI179" s="1"/>
      <c r="ACJ179" s="1"/>
      <c r="ACK179" s="1"/>
      <c r="ACL179" s="1"/>
      <c r="ACM179" s="1"/>
      <c r="ACN179" s="1"/>
      <c r="ACO179" s="1"/>
      <c r="ACP179" s="1"/>
      <c r="ACQ179" s="1"/>
      <c r="ACR179" s="1"/>
      <c r="ACS179" s="1"/>
      <c r="ACT179" s="1"/>
      <c r="ACU179" s="1"/>
      <c r="ACV179" s="1"/>
      <c r="ACW179" s="1"/>
      <c r="ACX179" s="1"/>
      <c r="ACY179" s="1"/>
      <c r="ACZ179" s="1"/>
      <c r="ADA179" s="1"/>
      <c r="ADB179" s="1"/>
      <c r="ADC179" s="1"/>
      <c r="ADD179" s="1"/>
      <c r="ADE179" s="1"/>
      <c r="ADF179" s="1"/>
      <c r="ADG179" s="1"/>
      <c r="ADH179" s="1"/>
      <c r="ADI179" s="1"/>
      <c r="ADJ179" s="1"/>
      <c r="ADK179" s="1"/>
      <c r="ADL179" s="1"/>
      <c r="ADM179" s="1"/>
      <c r="ADN179" s="1"/>
      <c r="ADO179" s="1"/>
      <c r="ADP179" s="1"/>
      <c r="ADQ179" s="1"/>
      <c r="ADR179" s="1"/>
      <c r="ADS179" s="1"/>
      <c r="ADT179" s="1"/>
      <c r="ADU179" s="1"/>
      <c r="ADV179" s="1"/>
      <c r="ADW179" s="1"/>
      <c r="ADX179" s="1"/>
      <c r="ADY179" s="1"/>
      <c r="ADZ179" s="1"/>
      <c r="AEA179" s="1"/>
      <c r="AEB179" s="1"/>
      <c r="AEC179" s="1"/>
      <c r="AED179" s="1"/>
      <c r="AEE179" s="1"/>
      <c r="AEF179" s="1"/>
      <c r="AEG179" s="1"/>
      <c r="AEH179" s="1"/>
      <c r="AEI179" s="1"/>
      <c r="AEJ179" s="1"/>
      <c r="AEK179" s="1"/>
      <c r="AEL179" s="1"/>
      <c r="AEM179" s="1"/>
      <c r="AEN179" s="1"/>
      <c r="AEO179" s="1"/>
      <c r="AEP179" s="1"/>
      <c r="AEQ179" s="1"/>
      <c r="AER179" s="1"/>
      <c r="AES179" s="1"/>
      <c r="AET179" s="1"/>
      <c r="AEU179" s="1"/>
      <c r="AEV179" s="1"/>
      <c r="AEW179" s="1"/>
      <c r="AEX179" s="1"/>
      <c r="AEY179" s="1"/>
      <c r="AEZ179" s="1"/>
      <c r="AFA179" s="1"/>
      <c r="AFB179" s="1"/>
      <c r="AFC179" s="1"/>
      <c r="AFD179" s="1"/>
      <c r="AFE179" s="1"/>
      <c r="AFF179" s="1"/>
      <c r="AFG179" s="1"/>
      <c r="AFH179" s="1"/>
      <c r="AFI179" s="1"/>
      <c r="AFJ179" s="1"/>
      <c r="AFK179" s="1"/>
      <c r="AFL179" s="1"/>
      <c r="AFM179" s="1"/>
      <c r="AFN179" s="1"/>
      <c r="AFO179" s="1"/>
      <c r="AFP179" s="1"/>
      <c r="AFQ179" s="1"/>
      <c r="AFR179" s="1"/>
      <c r="AFS179" s="1"/>
      <c r="AFT179" s="1"/>
      <c r="AFU179" s="1"/>
      <c r="AFV179" s="1"/>
      <c r="AFW179" s="1"/>
      <c r="AFX179" s="1"/>
      <c r="AFY179" s="1"/>
      <c r="AFZ179" s="1"/>
      <c r="AGA179" s="1"/>
      <c r="AGB179" s="1"/>
      <c r="AGC179" s="1"/>
      <c r="AGD179" s="1"/>
      <c r="AGE179" s="1"/>
      <c r="AGF179" s="1"/>
      <c r="AGG179" s="1"/>
      <c r="AGH179" s="1"/>
      <c r="AGI179" s="1"/>
      <c r="AGJ179" s="1"/>
      <c r="AGK179" s="1"/>
      <c r="AGL179" s="1"/>
      <c r="AGM179" s="1"/>
      <c r="AGN179" s="1"/>
      <c r="AGO179" s="1"/>
      <c r="AGP179" s="1"/>
      <c r="AGQ179" s="1"/>
      <c r="AGR179" s="1"/>
      <c r="AGS179" s="1"/>
      <c r="AGT179" s="1"/>
      <c r="AGU179" s="1"/>
      <c r="AGV179" s="1"/>
      <c r="AGW179" s="1"/>
      <c r="AGX179" s="1"/>
      <c r="AGY179" s="1"/>
      <c r="AGZ179" s="1"/>
      <c r="AHA179" s="1"/>
      <c r="AHB179" s="1"/>
      <c r="AHC179" s="1"/>
      <c r="AHD179" s="1"/>
      <c r="AHE179" s="1"/>
      <c r="AHF179" s="1"/>
      <c r="AHG179" s="1"/>
      <c r="AHH179" s="1"/>
      <c r="AHI179" s="1"/>
      <c r="AHJ179" s="1"/>
      <c r="AHK179" s="1"/>
      <c r="AHL179" s="1"/>
      <c r="AHM179" s="1"/>
      <c r="AHN179" s="1"/>
      <c r="AHO179" s="1"/>
      <c r="AHP179" s="1"/>
      <c r="AHQ179" s="1"/>
      <c r="AHR179" s="1"/>
      <c r="AHS179" s="1"/>
      <c r="AHT179" s="1"/>
      <c r="AHU179" s="1"/>
      <c r="AHV179" s="1"/>
      <c r="AHW179" s="1"/>
      <c r="AHX179" s="1"/>
      <c r="AHY179" s="1"/>
      <c r="AHZ179" s="1"/>
      <c r="AIA179" s="1"/>
      <c r="AIB179" s="1"/>
      <c r="AIC179" s="1"/>
      <c r="AID179" s="1"/>
      <c r="AIE179" s="1"/>
      <c r="AIF179" s="1"/>
      <c r="AIG179" s="1"/>
      <c r="AIH179" s="1"/>
      <c r="AII179" s="1"/>
      <c r="AIJ179" s="1"/>
      <c r="AIK179" s="1"/>
      <c r="AIL179" s="1"/>
      <c r="AIM179" s="1"/>
      <c r="AIN179" s="1"/>
      <c r="AIO179" s="1"/>
      <c r="AIP179" s="1"/>
      <c r="AIQ179" s="1"/>
      <c r="AIR179" s="1"/>
      <c r="AIS179" s="1"/>
      <c r="AIT179" s="1"/>
      <c r="AIU179" s="1"/>
      <c r="AIV179" s="1"/>
      <c r="AIW179" s="1"/>
      <c r="AIX179" s="1"/>
      <c r="AIY179" s="1"/>
      <c r="AIZ179" s="1"/>
      <c r="AJA179" s="1"/>
      <c r="AJB179" s="1"/>
      <c r="AJC179" s="1"/>
      <c r="AJD179" s="1"/>
      <c r="AJE179" s="1"/>
      <c r="AJF179" s="1"/>
      <c r="AJG179" s="1"/>
      <c r="AJH179" s="1"/>
      <c r="AJI179" s="1"/>
      <c r="AJJ179" s="1"/>
      <c r="AJK179" s="1"/>
      <c r="AJL179" s="1"/>
      <c r="AJM179" s="1"/>
      <c r="AJN179" s="1"/>
      <c r="AJO179" s="1"/>
      <c r="AJP179" s="1"/>
      <c r="AJQ179" s="1"/>
      <c r="AJR179" s="1"/>
      <c r="AJS179" s="1"/>
      <c r="AJT179" s="1"/>
      <c r="AJU179" s="1"/>
      <c r="AJV179" s="1"/>
      <c r="AJW179" s="1"/>
      <c r="AJX179" s="1"/>
      <c r="AJY179" s="1"/>
      <c r="AJZ179" s="1"/>
      <c r="AKA179" s="1"/>
      <c r="AKB179" s="1"/>
      <c r="AKC179" s="1"/>
      <c r="AKD179" s="1"/>
      <c r="AKE179" s="1"/>
      <c r="AKF179" s="1"/>
      <c r="AKG179" s="1"/>
      <c r="AKH179" s="1"/>
      <c r="AKI179" s="1"/>
      <c r="AKJ179" s="1"/>
      <c r="AKK179" s="1"/>
      <c r="AKL179" s="1"/>
      <c r="AKM179" s="1"/>
      <c r="AKN179" s="1"/>
      <c r="AKO179" s="1"/>
      <c r="AKP179" s="1"/>
      <c r="AKQ179" s="1"/>
      <c r="AKR179" s="1"/>
      <c r="AKS179" s="1"/>
      <c r="AKT179" s="1"/>
      <c r="AKU179" s="1"/>
      <c r="AKV179" s="1"/>
      <c r="AKW179" s="1"/>
      <c r="AKX179" s="1"/>
      <c r="AKY179" s="1"/>
      <c r="AKZ179" s="1"/>
      <c r="ALA179" s="1"/>
      <c r="ALB179" s="1"/>
      <c r="ALC179" s="1"/>
      <c r="ALD179" s="1"/>
      <c r="ALE179" s="1"/>
      <c r="ALF179" s="1"/>
      <c r="ALG179" s="1"/>
      <c r="ALH179" s="1"/>
      <c r="ALI179" s="1"/>
      <c r="ALJ179" s="1"/>
      <c r="ALK179" s="1"/>
      <c r="ALL179" s="1"/>
      <c r="ALM179" s="1"/>
      <c r="ALN179" s="1"/>
      <c r="ALO179" s="1"/>
      <c r="ALP179" s="1"/>
      <c r="ALQ179" s="1"/>
      <c r="ALR179" s="1"/>
      <c r="ALS179" s="1"/>
      <c r="ALT179" s="1"/>
      <c r="ALU179" s="1"/>
      <c r="ALV179"/>
      <c r="ALW179"/>
      <c r="ALX179"/>
    </row>
    <row r="180" spans="1:1012" ht="18">
      <c r="A180" s="112" t="str">
        <f>DataBase!B176</f>
        <v>Larus fuscus</v>
      </c>
      <c r="B180" s="112" t="str">
        <f>DataBase!C176</f>
        <v>corticosterone</v>
      </c>
      <c r="C180" s="112" t="str">
        <f>DataBase!D176</f>
        <v>Côtier</v>
      </c>
      <c r="D180" s="112" t="str">
        <f>DataBase!E176</f>
        <v>P. Bustamante</v>
      </c>
      <c r="E180" s="112" t="str">
        <f>DataBase!F176</f>
        <v>LIENSs</v>
      </c>
      <c r="F180" s="20" t="str">
        <f t="shared" si="8"/>
        <v>Larus fuscus corticosterone</v>
      </c>
      <c r="G180" s="20">
        <f>_xlfn.RANK.EQ(H180,$H$9:$H$997,0)+COUNTIF(H$8:H179,H180)</f>
        <v>272</v>
      </c>
      <c r="H180" s="20">
        <f t="shared" si="9"/>
        <v>200</v>
      </c>
      <c r="I180" s="19">
        <f>INDEX(Ponderation!$W:$AA,MATCH(Analyse!I$8,Ponderation!$W:$W,0),MATCH(Analyse!$B$5,Ponderation!$W$2:$AA$2,0))*INDEX(DataBase!$1:$1048576,MATCH(Analyse!$F180,DataBase!$G:$G,0),MATCH(Analyse!I$8,DataBase!$4:$4,0))</f>
        <v>0</v>
      </c>
      <c r="J180" s="19">
        <f>INDEX(Ponderation!$W:$AA,MATCH(Analyse!J$8,Ponderation!$W:$W,0),MATCH(Analyse!$B$5,Ponderation!$W$2:$AA$2,0))*INDEX(DataBase!$1:$1048576,MATCH(Analyse!$F180,DataBase!$G:$G,0),MATCH(Analyse!J$8,DataBase!$4:$4,0))</f>
        <v>0</v>
      </c>
      <c r="K180" s="19">
        <f>INDEX(Ponderation!$W:$AA,MATCH(Analyse!K$8,Ponderation!$W:$W,0),MATCH(Analyse!$B$5,Ponderation!$W$2:$AA$2,0))*INDEX(DataBase!$1:$1048576,MATCH(Analyse!$F180,DataBase!$G:$G,0),MATCH(Analyse!K$8,DataBase!$4:$4,0))</f>
        <v>10</v>
      </c>
      <c r="L180" s="19">
        <f>INDEX(Ponderation!$W:$AA,MATCH(Analyse!L$8,Ponderation!$W:$W,0),MATCH(Analyse!$B$5,Ponderation!$W$2:$AA$2,0))*INDEX(DataBase!$1:$1048576,MATCH(Analyse!$F180,DataBase!$G:$G,0),MATCH(Analyse!L$8,DataBase!$4:$4,0))</f>
        <v>0</v>
      </c>
      <c r="M180" s="19">
        <f>INDEX(Ponderation!$W:$AA,MATCH(Analyse!M$8,Ponderation!$W:$W,0),MATCH(Analyse!$B$5,Ponderation!$W$2:$AA$2,0))*INDEX(DataBase!$1:$1048576,MATCH(Analyse!$F180,DataBase!$G:$G,0),MATCH(Analyse!M$8,DataBase!$4:$4,0))</f>
        <v>20</v>
      </c>
      <c r="N180" s="19">
        <f>INDEX(Ponderation!$W:$AA,MATCH(Analyse!N$8,Ponderation!$W:$W,0),MATCH(Analyse!$B$5,Ponderation!$W$2:$AA$2,0))*INDEX(DataBase!$1:$1048576,MATCH(Analyse!$F180,DataBase!$G:$G,0),MATCH(Analyse!N$8,DataBase!$4:$4,0))</f>
        <v>0</v>
      </c>
      <c r="O180" s="19">
        <f>INDEX(Ponderation!$W:$AA,MATCH(Analyse!O$8,Ponderation!$W:$W,0),MATCH(Analyse!$B$5,Ponderation!$W$2:$AA$2,0))*INDEX(DataBase!$1:$1048576,MATCH(Analyse!$F180,DataBase!$G:$G,0),MATCH(Analyse!O$8,DataBase!$4:$4,0))</f>
        <v>30</v>
      </c>
      <c r="P180" s="19">
        <f>INDEX(Ponderation!$W:$AA,MATCH(Analyse!P$8,Ponderation!$W:$W,0),MATCH(Analyse!$B$5,Ponderation!$W$2:$AA$2,0))*INDEX(DataBase!$1:$1048576,MATCH(Analyse!$F180,DataBase!$G:$G,0),MATCH(Analyse!P$8,DataBase!$4:$4,0))</f>
        <v>0</v>
      </c>
      <c r="Q180" s="19">
        <f>INDEX(Ponderation!$W:$AA,MATCH(Analyse!Q$8,Ponderation!$W:$W,0),MATCH(Analyse!$B$5,Ponderation!$W$2:$AA$2,0))*INDEX(DataBase!$1:$1048576,MATCH(Analyse!$F180,DataBase!$G:$G,0),MATCH(Analyse!Q$8,DataBase!$4:$4,0))</f>
        <v>0</v>
      </c>
      <c r="R180" s="19">
        <f>INDEX(Ponderation!$W:$AA,MATCH(Analyse!R$8,Ponderation!$W:$W,0),MATCH(Analyse!$B$5,Ponderation!$W$2:$AA$2,0))*INDEX(DataBase!$1:$1048576,MATCH(Analyse!$F180,DataBase!$G:$G,0),MATCH(Analyse!R$8,DataBase!$4:$4,0))</f>
        <v>30</v>
      </c>
      <c r="S180" s="19">
        <f>INDEX(Ponderation!$W:$AA,MATCH(Analyse!S$8,Ponderation!$W:$W,0),MATCH(Analyse!$B$5,Ponderation!$W$2:$AA$2,0))*INDEX(DataBase!$1:$1048576,MATCH(Analyse!$F180,DataBase!$G:$G,0),MATCH(Analyse!S$8,DataBase!$4:$4,0))</f>
        <v>0</v>
      </c>
      <c r="T180" s="19">
        <f>INDEX(Ponderation!$W:$AA,MATCH(Analyse!T$8,Ponderation!$W:$W,0),MATCH(Analyse!$B$5,Ponderation!$W$2:$AA$2,0))*INDEX(DataBase!$1:$1048576,MATCH(Analyse!$F180,DataBase!$G:$G,0),MATCH(Analyse!T$8,DataBase!$4:$4,0))</f>
        <v>0</v>
      </c>
      <c r="U180" s="19">
        <f>INDEX(Ponderation!$W:$AA,MATCH(Analyse!U$8,Ponderation!$W:$W,0),MATCH(Analyse!$B$5,Ponderation!$W$2:$AA$2,0))*INDEX(DataBase!$1:$1048576,MATCH(Analyse!$F180,DataBase!$G:$G,0),MATCH(Analyse!U$8,DataBase!$4:$4,0))</f>
        <v>0</v>
      </c>
      <c r="V180" s="19">
        <f>INDEX(Ponderation!$W:$AA,MATCH(Analyse!V$8,Ponderation!$W:$W,0),MATCH(Analyse!$B$5,Ponderation!$W$2:$AA$2,0))*INDEX(DataBase!$1:$1048576,MATCH(Analyse!$F180,DataBase!$G:$G,0),MATCH(Analyse!V$8,DataBase!$4:$4,0))</f>
        <v>20</v>
      </c>
      <c r="W180" s="19">
        <f>INDEX(Ponderation!$W:$AA,MATCH(Analyse!W$8,Ponderation!$W:$W,0),MATCH(Analyse!$B$5,Ponderation!$W$2:$AA$2,0))*INDEX(DataBase!$1:$1048576,MATCH(Analyse!$F180,DataBase!$G:$G,0),MATCH(Analyse!W$8,DataBase!$4:$4,0))</f>
        <v>0</v>
      </c>
      <c r="X180" s="19">
        <f>INDEX(Ponderation!$W:$AA,MATCH(Analyse!X$8,Ponderation!$W:$W,0),MATCH(Analyse!$B$5,Ponderation!$W$2:$AA$2,0))*INDEX(DataBase!$1:$1048576,MATCH(Analyse!$F180,DataBase!$G:$G,0),MATCH(Analyse!X$8,DataBase!$4:$4,0))</f>
        <v>0</v>
      </c>
      <c r="Y180" s="19">
        <f>INDEX(Ponderation!$W:$AA,MATCH(Analyse!Y$8,Ponderation!$W:$W,0),MATCH(Analyse!$B$5,Ponderation!$W$2:$AA$2,0))*INDEX(DataBase!$1:$1048576,MATCH(Analyse!$F180,DataBase!$G:$G,0),MATCH(Analyse!Y$8,DataBase!$4:$4,0))</f>
        <v>0</v>
      </c>
      <c r="Z180" s="19">
        <f>INDEX(Ponderation!$W:$AA,MATCH(Analyse!Z$8,Ponderation!$W:$W,0),MATCH(Analyse!$B$5,Ponderation!$W$2:$AA$2,0))*INDEX(DataBase!$1:$1048576,MATCH(Analyse!$F180,DataBase!$G:$G,0),MATCH(Analyse!Z$8,DataBase!$4:$4,0))</f>
        <v>0</v>
      </c>
      <c r="AA180" s="19">
        <f>INDEX(Ponderation!$W:$AA,MATCH(Analyse!AA$8,Ponderation!$W:$W,0),MATCH(Analyse!$B$5,Ponderation!$W$2:$AA$2,0))*INDEX(DataBase!$1:$1048576,MATCH(Analyse!$F180,DataBase!$G:$G,0),MATCH(Analyse!AA$8,DataBase!$4:$4,0))</f>
        <v>0</v>
      </c>
      <c r="AB180" s="19">
        <f>INDEX(Ponderation!$W:$AA,MATCH(Analyse!AB$8,Ponderation!$W:$W,0),MATCH(Analyse!$B$5,Ponderation!$W$2:$AA$2,0))*INDEX(DataBase!$1:$1048576,MATCH(Analyse!$F180,DataBase!$G:$G,0),MATCH(Analyse!AB$8,DataBase!$4:$4,0))</f>
        <v>10</v>
      </c>
      <c r="AC180" s="19">
        <f>INDEX(Ponderation!$W:$AA,MATCH(Analyse!AC$8,Ponderation!$W:$W,0),MATCH(Analyse!$B$5,Ponderation!$W$2:$AA$2,0))*INDEX(DataBase!$1:$1048576,MATCH(Analyse!$F180,DataBase!$G:$G,0),MATCH(Analyse!AC$8,DataBase!$4:$4,0))</f>
        <v>10</v>
      </c>
      <c r="AD180" s="19">
        <f>INDEX(Ponderation!$W:$AA,MATCH(Analyse!AD$8,Ponderation!$W:$W,0),MATCH(Analyse!$B$5,Ponderation!$W$2:$AA$2,0))*INDEX(DataBase!$1:$1048576,MATCH(Analyse!$F180,DataBase!$G:$G,0),MATCH(Analyse!AD$8,DataBase!$4:$4,0))</f>
        <v>0</v>
      </c>
      <c r="AE180" s="19">
        <f>INDEX(Ponderation!$W:$AA,MATCH(Analyse!AE$8,Ponderation!$W:$W,0),MATCH(Analyse!$B$5,Ponderation!$W$2:$AA$2,0))*INDEX(DataBase!$1:$1048576,MATCH(Analyse!$F180,DataBase!$G:$G,0),MATCH(Analyse!AE$8,DataBase!$4:$4,0))</f>
        <v>0</v>
      </c>
      <c r="AF180" s="19">
        <f>INDEX(Ponderation!$W:$AA,MATCH(Analyse!AF$8,Ponderation!$W:$W,0),MATCH(Analyse!$B$5,Ponderation!$W$2:$AA$2,0))*INDEX(DataBase!$1:$1048576,MATCH(Analyse!$F180,DataBase!$G:$G,0),MATCH(Analyse!AF$8,DataBase!$4:$4,0))</f>
        <v>0</v>
      </c>
      <c r="AG180" s="19">
        <f>INDEX(Ponderation!$W:$AA,MATCH(Analyse!AG$8,Ponderation!$W:$W,0),MATCH(Analyse!$B$5,Ponderation!$W$2:$AA$2,0))*INDEX(DataBase!$1:$1048576,MATCH(Analyse!$F180,DataBase!$G:$G,0),MATCH(Analyse!AG$8,DataBase!$4:$4,0))</f>
        <v>10</v>
      </c>
      <c r="AH180" s="19">
        <f>INDEX(Ponderation!$W:$AA,MATCH(Analyse!AH$8,Ponderation!$W:$W,0),MATCH(Analyse!$B$5,Ponderation!$W$2:$AA$2,0))*INDEX(DataBase!$1:$1048576,MATCH(Analyse!$F180,DataBase!$G:$G,0),MATCH(Analyse!AH$8,DataBase!$4:$4,0))</f>
        <v>0</v>
      </c>
      <c r="AI180" s="19">
        <f>INDEX(Ponderation!$W:$AA,MATCH(Analyse!AI$8,Ponderation!$W:$W,0),MATCH(Analyse!$B$5,Ponderation!$W$2:$AA$2,0))*INDEX(DataBase!$1:$1048576,MATCH(Analyse!$F180,DataBase!$G:$G,0),MATCH(Analyse!AI$8,DataBase!$4:$4,0))</f>
        <v>10</v>
      </c>
      <c r="AJ180" s="19">
        <f>INDEX(Ponderation!$W:$AA,MATCH(Analyse!AJ$8,Ponderation!$W:$W,0),MATCH(Analyse!$B$5,Ponderation!$W$2:$AA$2,0))*INDEX(DataBase!$1:$1048576,MATCH(Analyse!$F180,DataBase!$G:$G,0),MATCH(Analyse!AJ$8,DataBase!$4:$4,0))</f>
        <v>20</v>
      </c>
      <c r="AK180" s="19">
        <f>INDEX(Ponderation!$W:$AA,MATCH(Analyse!AK$8,Ponderation!$W:$W,0),MATCH(Analyse!$B$5,Ponderation!$W$2:$AA$2,0))*INDEX(DataBase!$1:$1048576,MATCH(Analyse!$F180,DataBase!$G:$G,0),MATCH(Analyse!AK$8,DataBase!$4:$4,0))</f>
        <v>0</v>
      </c>
      <c r="AL180" s="19">
        <f>INDEX(Ponderation!$W:$AA,MATCH(Analyse!AL$8,Ponderation!$W:$W,0),MATCH(Analyse!$B$5,Ponderation!$W$2:$AA$2,0))*INDEX(DataBase!$1:$1048576,MATCH(Analyse!$F180,DataBase!$G:$G,0),MATCH(Analyse!AL$8,DataBase!$4:$4,0))</f>
        <v>0</v>
      </c>
      <c r="AM180" s="19">
        <f>INDEX(Ponderation!$W:$AA,MATCH(Analyse!AM$8,Ponderation!$W:$W,0),MATCH(Analyse!$B$5,Ponderation!$W$2:$AA$2,0))*INDEX(DataBase!$1:$1048576,MATCH(Analyse!$F180,DataBase!$G:$G,0),MATCH(Analyse!AM$8,DataBase!$4:$4,0))</f>
        <v>20</v>
      </c>
      <c r="AN180" s="19">
        <f>INDEX(Ponderation!$W:$AA,MATCH(Analyse!AN$8,Ponderation!$W:$W,0),MATCH(Analyse!$B$5,Ponderation!$W$2:$AA$2,0))*INDEX(DataBase!$1:$1048576,MATCH(Analyse!$F180,DataBase!$G:$G,0),MATCH(Analyse!AN$8,DataBase!$4:$4,0))</f>
        <v>0</v>
      </c>
      <c r="AO180" s="19">
        <f>INDEX(Ponderation!$W:$AA,MATCH(Analyse!AO$8,Ponderation!$W:$W,0),MATCH(Analyse!$B$5,Ponderation!$W$2:$AA$2,0))*INDEX(DataBase!$1:$1048576,MATCH(Analyse!$F180,DataBase!$G:$G,0),MATCH(Analyse!AO$8,DataBase!$4:$4,0))</f>
        <v>0</v>
      </c>
      <c r="AP180" s="19">
        <f>INDEX(Ponderation!$W:$AA,MATCH(Analyse!AP$8,Ponderation!$W:$W,0),MATCH(Analyse!$B$5,Ponderation!$W$2:$AA$2,0))*INDEX(DataBase!$1:$1048576,MATCH(Analyse!$F180,DataBase!$G:$G,0),MATCH(Analyse!AP$8,DataBase!$4:$4,0))</f>
        <v>10</v>
      </c>
    </row>
    <row r="181" spans="1:1012" ht="18">
      <c r="A181" s="112" t="str">
        <f>DataBase!B177</f>
        <v>Larus argentatus</v>
      </c>
      <c r="B181" s="112" t="str">
        <f>DataBase!C177</f>
        <v>corticosterone</v>
      </c>
      <c r="C181" s="112" t="str">
        <f>DataBase!D177</f>
        <v>Côtier</v>
      </c>
      <c r="D181" s="112" t="str">
        <f>DataBase!E177</f>
        <v>P. Bustamante</v>
      </c>
      <c r="E181" s="112" t="str">
        <f>DataBase!F177</f>
        <v>LIENSs</v>
      </c>
      <c r="F181" s="20" t="str">
        <f t="shared" si="8"/>
        <v>Larus argentatus corticosterone</v>
      </c>
      <c r="G181" s="20">
        <f>_xlfn.RANK.EQ(H181,$H$9:$H$997,0)+COUNTIF(H$8:H180,H181)</f>
        <v>273</v>
      </c>
      <c r="H181" s="20">
        <f t="shared" si="9"/>
        <v>200</v>
      </c>
      <c r="I181" s="19">
        <f>INDEX(Ponderation!$W:$AA,MATCH(Analyse!I$8,Ponderation!$W:$W,0),MATCH(Analyse!$B$5,Ponderation!$W$2:$AA$2,0))*INDEX(DataBase!$1:$1048576,MATCH(Analyse!$F181,DataBase!$G:$G,0),MATCH(Analyse!I$8,DataBase!$4:$4,0))</f>
        <v>0</v>
      </c>
      <c r="J181" s="19">
        <f>INDEX(Ponderation!$W:$AA,MATCH(Analyse!J$8,Ponderation!$W:$W,0),MATCH(Analyse!$B$5,Ponderation!$W$2:$AA$2,0))*INDEX(DataBase!$1:$1048576,MATCH(Analyse!$F181,DataBase!$G:$G,0),MATCH(Analyse!J$8,DataBase!$4:$4,0))</f>
        <v>0</v>
      </c>
      <c r="K181" s="19">
        <f>INDEX(Ponderation!$W:$AA,MATCH(Analyse!K$8,Ponderation!$W:$W,0),MATCH(Analyse!$B$5,Ponderation!$W$2:$AA$2,0))*INDEX(DataBase!$1:$1048576,MATCH(Analyse!$F181,DataBase!$G:$G,0),MATCH(Analyse!K$8,DataBase!$4:$4,0))</f>
        <v>10</v>
      </c>
      <c r="L181" s="19">
        <f>INDEX(Ponderation!$W:$AA,MATCH(Analyse!L$8,Ponderation!$W:$W,0),MATCH(Analyse!$B$5,Ponderation!$W$2:$AA$2,0))*INDEX(DataBase!$1:$1048576,MATCH(Analyse!$F181,DataBase!$G:$G,0),MATCH(Analyse!L$8,DataBase!$4:$4,0))</f>
        <v>0</v>
      </c>
      <c r="M181" s="19">
        <f>INDEX(Ponderation!$W:$AA,MATCH(Analyse!M$8,Ponderation!$W:$W,0),MATCH(Analyse!$B$5,Ponderation!$W$2:$AA$2,0))*INDEX(DataBase!$1:$1048576,MATCH(Analyse!$F181,DataBase!$G:$G,0),MATCH(Analyse!M$8,DataBase!$4:$4,0))</f>
        <v>20</v>
      </c>
      <c r="N181" s="19">
        <f>INDEX(Ponderation!$W:$AA,MATCH(Analyse!N$8,Ponderation!$W:$W,0),MATCH(Analyse!$B$5,Ponderation!$W$2:$AA$2,0))*INDEX(DataBase!$1:$1048576,MATCH(Analyse!$F181,DataBase!$G:$G,0),MATCH(Analyse!N$8,DataBase!$4:$4,0))</f>
        <v>0</v>
      </c>
      <c r="O181" s="19">
        <f>INDEX(Ponderation!$W:$AA,MATCH(Analyse!O$8,Ponderation!$W:$W,0),MATCH(Analyse!$B$5,Ponderation!$W$2:$AA$2,0))*INDEX(DataBase!$1:$1048576,MATCH(Analyse!$F181,DataBase!$G:$G,0),MATCH(Analyse!O$8,DataBase!$4:$4,0))</f>
        <v>30</v>
      </c>
      <c r="P181" s="19">
        <f>INDEX(Ponderation!$W:$AA,MATCH(Analyse!P$8,Ponderation!$W:$W,0),MATCH(Analyse!$B$5,Ponderation!$W$2:$AA$2,0))*INDEX(DataBase!$1:$1048576,MATCH(Analyse!$F181,DataBase!$G:$G,0),MATCH(Analyse!P$8,DataBase!$4:$4,0))</f>
        <v>0</v>
      </c>
      <c r="Q181" s="19">
        <f>INDEX(Ponderation!$W:$AA,MATCH(Analyse!Q$8,Ponderation!$W:$W,0),MATCH(Analyse!$B$5,Ponderation!$W$2:$AA$2,0))*INDEX(DataBase!$1:$1048576,MATCH(Analyse!$F181,DataBase!$G:$G,0),MATCH(Analyse!Q$8,DataBase!$4:$4,0))</f>
        <v>0</v>
      </c>
      <c r="R181" s="19">
        <f>INDEX(Ponderation!$W:$AA,MATCH(Analyse!R$8,Ponderation!$W:$W,0),MATCH(Analyse!$B$5,Ponderation!$W$2:$AA$2,0))*INDEX(DataBase!$1:$1048576,MATCH(Analyse!$F181,DataBase!$G:$G,0),MATCH(Analyse!R$8,DataBase!$4:$4,0))</f>
        <v>30</v>
      </c>
      <c r="S181" s="19">
        <f>INDEX(Ponderation!$W:$AA,MATCH(Analyse!S$8,Ponderation!$W:$W,0),MATCH(Analyse!$B$5,Ponderation!$W$2:$AA$2,0))*INDEX(DataBase!$1:$1048576,MATCH(Analyse!$F181,DataBase!$G:$G,0),MATCH(Analyse!S$8,DataBase!$4:$4,0))</f>
        <v>0</v>
      </c>
      <c r="T181" s="19">
        <f>INDEX(Ponderation!$W:$AA,MATCH(Analyse!T$8,Ponderation!$W:$W,0),MATCH(Analyse!$B$5,Ponderation!$W$2:$AA$2,0))*INDEX(DataBase!$1:$1048576,MATCH(Analyse!$F181,DataBase!$G:$G,0),MATCH(Analyse!T$8,DataBase!$4:$4,0))</f>
        <v>0</v>
      </c>
      <c r="U181" s="19">
        <f>INDEX(Ponderation!$W:$AA,MATCH(Analyse!U$8,Ponderation!$W:$W,0),MATCH(Analyse!$B$5,Ponderation!$W$2:$AA$2,0))*INDEX(DataBase!$1:$1048576,MATCH(Analyse!$F181,DataBase!$G:$G,0),MATCH(Analyse!U$8,DataBase!$4:$4,0))</f>
        <v>0</v>
      </c>
      <c r="V181" s="19">
        <f>INDEX(Ponderation!$W:$AA,MATCH(Analyse!V$8,Ponderation!$W:$W,0),MATCH(Analyse!$B$5,Ponderation!$W$2:$AA$2,0))*INDEX(DataBase!$1:$1048576,MATCH(Analyse!$F181,DataBase!$G:$G,0),MATCH(Analyse!V$8,DataBase!$4:$4,0))</f>
        <v>20</v>
      </c>
      <c r="W181" s="19">
        <f>INDEX(Ponderation!$W:$AA,MATCH(Analyse!W$8,Ponderation!$W:$W,0),MATCH(Analyse!$B$5,Ponderation!$W$2:$AA$2,0))*INDEX(DataBase!$1:$1048576,MATCH(Analyse!$F181,DataBase!$G:$G,0),MATCH(Analyse!W$8,DataBase!$4:$4,0))</f>
        <v>0</v>
      </c>
      <c r="X181" s="19">
        <f>INDEX(Ponderation!$W:$AA,MATCH(Analyse!X$8,Ponderation!$W:$W,0),MATCH(Analyse!$B$5,Ponderation!$W$2:$AA$2,0))*INDEX(DataBase!$1:$1048576,MATCH(Analyse!$F181,DataBase!$G:$G,0),MATCH(Analyse!X$8,DataBase!$4:$4,0))</f>
        <v>0</v>
      </c>
      <c r="Y181" s="19">
        <f>INDEX(Ponderation!$W:$AA,MATCH(Analyse!Y$8,Ponderation!$W:$W,0),MATCH(Analyse!$B$5,Ponderation!$W$2:$AA$2,0))*INDEX(DataBase!$1:$1048576,MATCH(Analyse!$F181,DataBase!$G:$G,0),MATCH(Analyse!Y$8,DataBase!$4:$4,0))</f>
        <v>0</v>
      </c>
      <c r="Z181" s="19">
        <f>INDEX(Ponderation!$W:$AA,MATCH(Analyse!Z$8,Ponderation!$W:$W,0),MATCH(Analyse!$B$5,Ponderation!$W$2:$AA$2,0))*INDEX(DataBase!$1:$1048576,MATCH(Analyse!$F181,DataBase!$G:$G,0),MATCH(Analyse!Z$8,DataBase!$4:$4,0))</f>
        <v>0</v>
      </c>
      <c r="AA181" s="19">
        <f>INDEX(Ponderation!$W:$AA,MATCH(Analyse!AA$8,Ponderation!$W:$W,0),MATCH(Analyse!$B$5,Ponderation!$W$2:$AA$2,0))*INDEX(DataBase!$1:$1048576,MATCH(Analyse!$F181,DataBase!$G:$G,0),MATCH(Analyse!AA$8,DataBase!$4:$4,0))</f>
        <v>0</v>
      </c>
      <c r="AB181" s="19">
        <f>INDEX(Ponderation!$W:$AA,MATCH(Analyse!AB$8,Ponderation!$W:$W,0),MATCH(Analyse!$B$5,Ponderation!$W$2:$AA$2,0))*INDEX(DataBase!$1:$1048576,MATCH(Analyse!$F181,DataBase!$G:$G,0),MATCH(Analyse!AB$8,DataBase!$4:$4,0))</f>
        <v>10</v>
      </c>
      <c r="AC181" s="19">
        <f>INDEX(Ponderation!$W:$AA,MATCH(Analyse!AC$8,Ponderation!$W:$W,0),MATCH(Analyse!$B$5,Ponderation!$W$2:$AA$2,0))*INDEX(DataBase!$1:$1048576,MATCH(Analyse!$F181,DataBase!$G:$G,0),MATCH(Analyse!AC$8,DataBase!$4:$4,0))</f>
        <v>10</v>
      </c>
      <c r="AD181" s="19">
        <f>INDEX(Ponderation!$W:$AA,MATCH(Analyse!AD$8,Ponderation!$W:$W,0),MATCH(Analyse!$B$5,Ponderation!$W$2:$AA$2,0))*INDEX(DataBase!$1:$1048576,MATCH(Analyse!$F181,DataBase!$G:$G,0),MATCH(Analyse!AD$8,DataBase!$4:$4,0))</f>
        <v>0</v>
      </c>
      <c r="AE181" s="19">
        <f>INDEX(Ponderation!$W:$AA,MATCH(Analyse!AE$8,Ponderation!$W:$W,0),MATCH(Analyse!$B$5,Ponderation!$W$2:$AA$2,0))*INDEX(DataBase!$1:$1048576,MATCH(Analyse!$F181,DataBase!$G:$G,0),MATCH(Analyse!AE$8,DataBase!$4:$4,0))</f>
        <v>0</v>
      </c>
      <c r="AF181" s="19">
        <f>INDEX(Ponderation!$W:$AA,MATCH(Analyse!AF$8,Ponderation!$W:$W,0),MATCH(Analyse!$B$5,Ponderation!$W$2:$AA$2,0))*INDEX(DataBase!$1:$1048576,MATCH(Analyse!$F181,DataBase!$G:$G,0),MATCH(Analyse!AF$8,DataBase!$4:$4,0))</f>
        <v>0</v>
      </c>
      <c r="AG181" s="19">
        <f>INDEX(Ponderation!$W:$AA,MATCH(Analyse!AG$8,Ponderation!$W:$W,0),MATCH(Analyse!$B$5,Ponderation!$W$2:$AA$2,0))*INDEX(DataBase!$1:$1048576,MATCH(Analyse!$F181,DataBase!$G:$G,0),MATCH(Analyse!AG$8,DataBase!$4:$4,0))</f>
        <v>10</v>
      </c>
      <c r="AH181" s="19">
        <f>INDEX(Ponderation!$W:$AA,MATCH(Analyse!AH$8,Ponderation!$W:$W,0),MATCH(Analyse!$B$5,Ponderation!$W$2:$AA$2,0))*INDEX(DataBase!$1:$1048576,MATCH(Analyse!$F181,DataBase!$G:$G,0),MATCH(Analyse!AH$8,DataBase!$4:$4,0))</f>
        <v>0</v>
      </c>
      <c r="AI181" s="19">
        <f>INDEX(Ponderation!$W:$AA,MATCH(Analyse!AI$8,Ponderation!$W:$W,0),MATCH(Analyse!$B$5,Ponderation!$W$2:$AA$2,0))*INDEX(DataBase!$1:$1048576,MATCH(Analyse!$F181,DataBase!$G:$G,0),MATCH(Analyse!AI$8,DataBase!$4:$4,0))</f>
        <v>10</v>
      </c>
      <c r="AJ181" s="19">
        <f>INDEX(Ponderation!$W:$AA,MATCH(Analyse!AJ$8,Ponderation!$W:$W,0),MATCH(Analyse!$B$5,Ponderation!$W$2:$AA$2,0))*INDEX(DataBase!$1:$1048576,MATCH(Analyse!$F181,DataBase!$G:$G,0),MATCH(Analyse!AJ$8,DataBase!$4:$4,0))</f>
        <v>20</v>
      </c>
      <c r="AK181" s="19">
        <f>INDEX(Ponderation!$W:$AA,MATCH(Analyse!AK$8,Ponderation!$W:$W,0),MATCH(Analyse!$B$5,Ponderation!$W$2:$AA$2,0))*INDEX(DataBase!$1:$1048576,MATCH(Analyse!$F181,DataBase!$G:$G,0),MATCH(Analyse!AK$8,DataBase!$4:$4,0))</f>
        <v>0</v>
      </c>
      <c r="AL181" s="19">
        <f>INDEX(Ponderation!$W:$AA,MATCH(Analyse!AL$8,Ponderation!$W:$W,0),MATCH(Analyse!$B$5,Ponderation!$W$2:$AA$2,0))*INDEX(DataBase!$1:$1048576,MATCH(Analyse!$F181,DataBase!$G:$G,0),MATCH(Analyse!AL$8,DataBase!$4:$4,0))</f>
        <v>0</v>
      </c>
      <c r="AM181" s="19">
        <f>INDEX(Ponderation!$W:$AA,MATCH(Analyse!AM$8,Ponderation!$W:$W,0),MATCH(Analyse!$B$5,Ponderation!$W$2:$AA$2,0))*INDEX(DataBase!$1:$1048576,MATCH(Analyse!$F181,DataBase!$G:$G,0),MATCH(Analyse!AM$8,DataBase!$4:$4,0))</f>
        <v>20</v>
      </c>
      <c r="AN181" s="19">
        <f>INDEX(Ponderation!$W:$AA,MATCH(Analyse!AN$8,Ponderation!$W:$W,0),MATCH(Analyse!$B$5,Ponderation!$W$2:$AA$2,0))*INDEX(DataBase!$1:$1048576,MATCH(Analyse!$F181,DataBase!$G:$G,0),MATCH(Analyse!AN$8,DataBase!$4:$4,0))</f>
        <v>0</v>
      </c>
      <c r="AO181" s="19">
        <f>INDEX(Ponderation!$W:$AA,MATCH(Analyse!AO$8,Ponderation!$W:$W,0),MATCH(Analyse!$B$5,Ponderation!$W$2:$AA$2,0))*INDEX(DataBase!$1:$1048576,MATCH(Analyse!$F181,DataBase!$G:$G,0),MATCH(Analyse!AO$8,DataBase!$4:$4,0))</f>
        <v>0</v>
      </c>
      <c r="AP181" s="19">
        <f>INDEX(Ponderation!$W:$AA,MATCH(Analyse!AP$8,Ponderation!$W:$W,0),MATCH(Analyse!$B$5,Ponderation!$W$2:$AA$2,0))*INDEX(DataBase!$1:$1048576,MATCH(Analyse!$F181,DataBase!$G:$G,0),MATCH(Analyse!AP$8,DataBase!$4:$4,0))</f>
        <v>10</v>
      </c>
    </row>
    <row r="182" spans="1:1012" ht="18">
      <c r="A182" s="112" t="str">
        <f>DataBase!B178</f>
        <v>Diomedea exulans</v>
      </c>
      <c r="B182" s="112" t="str">
        <f>DataBase!C178</f>
        <v>corticosterone</v>
      </c>
      <c r="C182" s="112" t="str">
        <f>DataBase!D178</f>
        <v>Côtier</v>
      </c>
      <c r="D182" s="112" t="str">
        <f>DataBase!E178</f>
        <v>P. Bustamante</v>
      </c>
      <c r="E182" s="112" t="str">
        <f>DataBase!F178</f>
        <v>LIENSs</v>
      </c>
      <c r="F182" s="20" t="str">
        <f t="shared" si="8"/>
        <v>Diomedea exulans corticosterone</v>
      </c>
      <c r="G182" s="20">
        <f>_xlfn.RANK.EQ(H182,$H$9:$H$997,0)+COUNTIF(H$8:H181,H182)</f>
        <v>274</v>
      </c>
      <c r="H182" s="20">
        <f t="shared" si="9"/>
        <v>200</v>
      </c>
      <c r="I182" s="19">
        <f>INDEX(Ponderation!$W:$AA,MATCH(Analyse!I$8,Ponderation!$W:$W,0),MATCH(Analyse!$B$5,Ponderation!$W$2:$AA$2,0))*INDEX(DataBase!$1:$1048576,MATCH(Analyse!$F182,DataBase!$G:$G,0),MATCH(Analyse!I$8,DataBase!$4:$4,0))</f>
        <v>0</v>
      </c>
      <c r="J182" s="19">
        <f>INDEX(Ponderation!$W:$AA,MATCH(Analyse!J$8,Ponderation!$W:$W,0),MATCH(Analyse!$B$5,Ponderation!$W$2:$AA$2,0))*INDEX(DataBase!$1:$1048576,MATCH(Analyse!$F182,DataBase!$G:$G,0),MATCH(Analyse!J$8,DataBase!$4:$4,0))</f>
        <v>0</v>
      </c>
      <c r="K182" s="19">
        <f>INDEX(Ponderation!$W:$AA,MATCH(Analyse!K$8,Ponderation!$W:$W,0),MATCH(Analyse!$B$5,Ponderation!$W$2:$AA$2,0))*INDEX(DataBase!$1:$1048576,MATCH(Analyse!$F182,DataBase!$G:$G,0),MATCH(Analyse!K$8,DataBase!$4:$4,0))</f>
        <v>10</v>
      </c>
      <c r="L182" s="19">
        <f>INDEX(Ponderation!$W:$AA,MATCH(Analyse!L$8,Ponderation!$W:$W,0),MATCH(Analyse!$B$5,Ponderation!$W$2:$AA$2,0))*INDEX(DataBase!$1:$1048576,MATCH(Analyse!$F182,DataBase!$G:$G,0),MATCH(Analyse!L$8,DataBase!$4:$4,0))</f>
        <v>0</v>
      </c>
      <c r="M182" s="19">
        <f>INDEX(Ponderation!$W:$AA,MATCH(Analyse!M$8,Ponderation!$W:$W,0),MATCH(Analyse!$B$5,Ponderation!$W$2:$AA$2,0))*INDEX(DataBase!$1:$1048576,MATCH(Analyse!$F182,DataBase!$G:$G,0),MATCH(Analyse!M$8,DataBase!$4:$4,0))</f>
        <v>20</v>
      </c>
      <c r="N182" s="19">
        <f>INDEX(Ponderation!$W:$AA,MATCH(Analyse!N$8,Ponderation!$W:$W,0),MATCH(Analyse!$B$5,Ponderation!$W$2:$AA$2,0))*INDEX(DataBase!$1:$1048576,MATCH(Analyse!$F182,DataBase!$G:$G,0),MATCH(Analyse!N$8,DataBase!$4:$4,0))</f>
        <v>0</v>
      </c>
      <c r="O182" s="19">
        <f>INDEX(Ponderation!$W:$AA,MATCH(Analyse!O$8,Ponderation!$W:$W,0),MATCH(Analyse!$B$5,Ponderation!$W$2:$AA$2,0))*INDEX(DataBase!$1:$1048576,MATCH(Analyse!$F182,DataBase!$G:$G,0),MATCH(Analyse!O$8,DataBase!$4:$4,0))</f>
        <v>30</v>
      </c>
      <c r="P182" s="19">
        <f>INDEX(Ponderation!$W:$AA,MATCH(Analyse!P$8,Ponderation!$W:$W,0),MATCH(Analyse!$B$5,Ponderation!$W$2:$AA$2,0))*INDEX(DataBase!$1:$1048576,MATCH(Analyse!$F182,DataBase!$G:$G,0),MATCH(Analyse!P$8,DataBase!$4:$4,0))</f>
        <v>0</v>
      </c>
      <c r="Q182" s="19">
        <f>INDEX(Ponderation!$W:$AA,MATCH(Analyse!Q$8,Ponderation!$W:$W,0),MATCH(Analyse!$B$5,Ponderation!$W$2:$AA$2,0))*INDEX(DataBase!$1:$1048576,MATCH(Analyse!$F182,DataBase!$G:$G,0),MATCH(Analyse!Q$8,DataBase!$4:$4,0))</f>
        <v>0</v>
      </c>
      <c r="R182" s="19">
        <f>INDEX(Ponderation!$W:$AA,MATCH(Analyse!R$8,Ponderation!$W:$W,0),MATCH(Analyse!$B$5,Ponderation!$W$2:$AA$2,0))*INDEX(DataBase!$1:$1048576,MATCH(Analyse!$F182,DataBase!$G:$G,0),MATCH(Analyse!R$8,DataBase!$4:$4,0))</f>
        <v>30</v>
      </c>
      <c r="S182" s="19">
        <f>INDEX(Ponderation!$W:$AA,MATCH(Analyse!S$8,Ponderation!$W:$W,0),MATCH(Analyse!$B$5,Ponderation!$W$2:$AA$2,0))*INDEX(DataBase!$1:$1048576,MATCH(Analyse!$F182,DataBase!$G:$G,0),MATCH(Analyse!S$8,DataBase!$4:$4,0))</f>
        <v>0</v>
      </c>
      <c r="T182" s="19">
        <f>INDEX(Ponderation!$W:$AA,MATCH(Analyse!T$8,Ponderation!$W:$W,0),MATCH(Analyse!$B$5,Ponderation!$W$2:$AA$2,0))*INDEX(DataBase!$1:$1048576,MATCH(Analyse!$F182,DataBase!$G:$G,0),MATCH(Analyse!T$8,DataBase!$4:$4,0))</f>
        <v>0</v>
      </c>
      <c r="U182" s="19">
        <f>INDEX(Ponderation!$W:$AA,MATCH(Analyse!U$8,Ponderation!$W:$W,0),MATCH(Analyse!$B$5,Ponderation!$W$2:$AA$2,0))*INDEX(DataBase!$1:$1048576,MATCH(Analyse!$F182,DataBase!$G:$G,0),MATCH(Analyse!U$8,DataBase!$4:$4,0))</f>
        <v>0</v>
      </c>
      <c r="V182" s="19">
        <f>INDEX(Ponderation!$W:$AA,MATCH(Analyse!V$8,Ponderation!$W:$W,0),MATCH(Analyse!$B$5,Ponderation!$W$2:$AA$2,0))*INDEX(DataBase!$1:$1048576,MATCH(Analyse!$F182,DataBase!$G:$G,0),MATCH(Analyse!V$8,DataBase!$4:$4,0))</f>
        <v>20</v>
      </c>
      <c r="W182" s="19">
        <f>INDEX(Ponderation!$W:$AA,MATCH(Analyse!W$8,Ponderation!$W:$W,0),MATCH(Analyse!$B$5,Ponderation!$W$2:$AA$2,0))*INDEX(DataBase!$1:$1048576,MATCH(Analyse!$F182,DataBase!$G:$G,0),MATCH(Analyse!W$8,DataBase!$4:$4,0))</f>
        <v>0</v>
      </c>
      <c r="X182" s="19">
        <f>INDEX(Ponderation!$W:$AA,MATCH(Analyse!X$8,Ponderation!$W:$W,0),MATCH(Analyse!$B$5,Ponderation!$W$2:$AA$2,0))*INDEX(DataBase!$1:$1048576,MATCH(Analyse!$F182,DataBase!$G:$G,0),MATCH(Analyse!X$8,DataBase!$4:$4,0))</f>
        <v>0</v>
      </c>
      <c r="Y182" s="19">
        <f>INDEX(Ponderation!$W:$AA,MATCH(Analyse!Y$8,Ponderation!$W:$W,0),MATCH(Analyse!$B$5,Ponderation!$W$2:$AA$2,0))*INDEX(DataBase!$1:$1048576,MATCH(Analyse!$F182,DataBase!$G:$G,0),MATCH(Analyse!Y$8,DataBase!$4:$4,0))</f>
        <v>0</v>
      </c>
      <c r="Z182" s="19">
        <f>INDEX(Ponderation!$W:$AA,MATCH(Analyse!Z$8,Ponderation!$W:$W,0),MATCH(Analyse!$B$5,Ponderation!$W$2:$AA$2,0))*INDEX(DataBase!$1:$1048576,MATCH(Analyse!$F182,DataBase!$G:$G,0),MATCH(Analyse!Z$8,DataBase!$4:$4,0))</f>
        <v>0</v>
      </c>
      <c r="AA182" s="19">
        <f>INDEX(Ponderation!$W:$AA,MATCH(Analyse!AA$8,Ponderation!$W:$W,0),MATCH(Analyse!$B$5,Ponderation!$W$2:$AA$2,0))*INDEX(DataBase!$1:$1048576,MATCH(Analyse!$F182,DataBase!$G:$G,0),MATCH(Analyse!AA$8,DataBase!$4:$4,0))</f>
        <v>0</v>
      </c>
      <c r="AB182" s="19">
        <f>INDEX(Ponderation!$W:$AA,MATCH(Analyse!AB$8,Ponderation!$W:$W,0),MATCH(Analyse!$B$5,Ponderation!$W$2:$AA$2,0))*INDEX(DataBase!$1:$1048576,MATCH(Analyse!$F182,DataBase!$G:$G,0),MATCH(Analyse!AB$8,DataBase!$4:$4,0))</f>
        <v>10</v>
      </c>
      <c r="AC182" s="19">
        <f>INDEX(Ponderation!$W:$AA,MATCH(Analyse!AC$8,Ponderation!$W:$W,0),MATCH(Analyse!$B$5,Ponderation!$W$2:$AA$2,0))*INDEX(DataBase!$1:$1048576,MATCH(Analyse!$F182,DataBase!$G:$G,0),MATCH(Analyse!AC$8,DataBase!$4:$4,0))</f>
        <v>10</v>
      </c>
      <c r="AD182" s="19">
        <f>INDEX(Ponderation!$W:$AA,MATCH(Analyse!AD$8,Ponderation!$W:$W,0),MATCH(Analyse!$B$5,Ponderation!$W$2:$AA$2,0))*INDEX(DataBase!$1:$1048576,MATCH(Analyse!$F182,DataBase!$G:$G,0),MATCH(Analyse!AD$8,DataBase!$4:$4,0))</f>
        <v>0</v>
      </c>
      <c r="AE182" s="19">
        <f>INDEX(Ponderation!$W:$AA,MATCH(Analyse!AE$8,Ponderation!$W:$W,0),MATCH(Analyse!$B$5,Ponderation!$W$2:$AA$2,0))*INDEX(DataBase!$1:$1048576,MATCH(Analyse!$F182,DataBase!$G:$G,0),MATCH(Analyse!AE$8,DataBase!$4:$4,0))</f>
        <v>0</v>
      </c>
      <c r="AF182" s="19">
        <f>INDEX(Ponderation!$W:$AA,MATCH(Analyse!AF$8,Ponderation!$W:$W,0),MATCH(Analyse!$B$5,Ponderation!$W$2:$AA$2,0))*INDEX(DataBase!$1:$1048576,MATCH(Analyse!$F182,DataBase!$G:$G,0),MATCH(Analyse!AF$8,DataBase!$4:$4,0))</f>
        <v>0</v>
      </c>
      <c r="AG182" s="19">
        <f>INDEX(Ponderation!$W:$AA,MATCH(Analyse!AG$8,Ponderation!$W:$W,0),MATCH(Analyse!$B$5,Ponderation!$W$2:$AA$2,0))*INDEX(DataBase!$1:$1048576,MATCH(Analyse!$F182,DataBase!$G:$G,0),MATCH(Analyse!AG$8,DataBase!$4:$4,0))</f>
        <v>10</v>
      </c>
      <c r="AH182" s="19">
        <f>INDEX(Ponderation!$W:$AA,MATCH(Analyse!AH$8,Ponderation!$W:$W,0),MATCH(Analyse!$B$5,Ponderation!$W$2:$AA$2,0))*INDEX(DataBase!$1:$1048576,MATCH(Analyse!$F182,DataBase!$G:$G,0),MATCH(Analyse!AH$8,DataBase!$4:$4,0))</f>
        <v>0</v>
      </c>
      <c r="AI182" s="19">
        <f>INDEX(Ponderation!$W:$AA,MATCH(Analyse!AI$8,Ponderation!$W:$W,0),MATCH(Analyse!$B$5,Ponderation!$W$2:$AA$2,0))*INDEX(DataBase!$1:$1048576,MATCH(Analyse!$F182,DataBase!$G:$G,0),MATCH(Analyse!AI$8,DataBase!$4:$4,0))</f>
        <v>10</v>
      </c>
      <c r="AJ182" s="19">
        <f>INDEX(Ponderation!$W:$AA,MATCH(Analyse!AJ$8,Ponderation!$W:$W,0),MATCH(Analyse!$B$5,Ponderation!$W$2:$AA$2,0))*INDEX(DataBase!$1:$1048576,MATCH(Analyse!$F182,DataBase!$G:$G,0),MATCH(Analyse!AJ$8,DataBase!$4:$4,0))</f>
        <v>20</v>
      </c>
      <c r="AK182" s="19">
        <f>INDEX(Ponderation!$W:$AA,MATCH(Analyse!AK$8,Ponderation!$W:$W,0),MATCH(Analyse!$B$5,Ponderation!$W$2:$AA$2,0))*INDEX(DataBase!$1:$1048576,MATCH(Analyse!$F182,DataBase!$G:$G,0),MATCH(Analyse!AK$8,DataBase!$4:$4,0))</f>
        <v>0</v>
      </c>
      <c r="AL182" s="19">
        <f>INDEX(Ponderation!$W:$AA,MATCH(Analyse!AL$8,Ponderation!$W:$W,0),MATCH(Analyse!$B$5,Ponderation!$W$2:$AA$2,0))*INDEX(DataBase!$1:$1048576,MATCH(Analyse!$F182,DataBase!$G:$G,0),MATCH(Analyse!AL$8,DataBase!$4:$4,0))</f>
        <v>0</v>
      </c>
      <c r="AM182" s="19">
        <f>INDEX(Ponderation!$W:$AA,MATCH(Analyse!AM$8,Ponderation!$W:$W,0),MATCH(Analyse!$B$5,Ponderation!$W$2:$AA$2,0))*INDEX(DataBase!$1:$1048576,MATCH(Analyse!$F182,DataBase!$G:$G,0),MATCH(Analyse!AM$8,DataBase!$4:$4,0))</f>
        <v>20</v>
      </c>
      <c r="AN182" s="19">
        <f>INDEX(Ponderation!$W:$AA,MATCH(Analyse!AN$8,Ponderation!$W:$W,0),MATCH(Analyse!$B$5,Ponderation!$W$2:$AA$2,0))*INDEX(DataBase!$1:$1048576,MATCH(Analyse!$F182,DataBase!$G:$G,0),MATCH(Analyse!AN$8,DataBase!$4:$4,0))</f>
        <v>0</v>
      </c>
      <c r="AO182" s="19">
        <f>INDEX(Ponderation!$W:$AA,MATCH(Analyse!AO$8,Ponderation!$W:$W,0),MATCH(Analyse!$B$5,Ponderation!$W$2:$AA$2,0))*INDEX(DataBase!$1:$1048576,MATCH(Analyse!$F182,DataBase!$G:$G,0),MATCH(Analyse!AO$8,DataBase!$4:$4,0))</f>
        <v>0</v>
      </c>
      <c r="AP182" s="19">
        <f>INDEX(Ponderation!$W:$AA,MATCH(Analyse!AP$8,Ponderation!$W:$W,0),MATCH(Analyse!$B$5,Ponderation!$W$2:$AA$2,0))*INDEX(DataBase!$1:$1048576,MATCH(Analyse!$F182,DataBase!$G:$G,0),MATCH(Analyse!AP$8,DataBase!$4:$4,0))</f>
        <v>10</v>
      </c>
    </row>
    <row r="183" spans="1:1012" ht="18">
      <c r="A183" s="112" t="str">
        <f>DataBase!B179</f>
        <v>Stercorarius maccormicki</v>
      </c>
      <c r="B183" s="112" t="str">
        <f>DataBase!C179</f>
        <v>corticosterone</v>
      </c>
      <c r="C183" s="112" t="str">
        <f>DataBase!D179</f>
        <v>Côtier</v>
      </c>
      <c r="D183" s="112" t="str">
        <f>DataBase!E179</f>
        <v>P. Bustamante</v>
      </c>
      <c r="E183" s="112" t="str">
        <f>DataBase!F179</f>
        <v>LIENSs</v>
      </c>
      <c r="F183" s="20" t="str">
        <f t="shared" si="8"/>
        <v>Stercorarius maccormicki corticosterone</v>
      </c>
      <c r="G183" s="20">
        <f>_xlfn.RANK.EQ(H183,$H$9:$H$997,0)+COUNTIF(H$8:H182,H183)</f>
        <v>275</v>
      </c>
      <c r="H183" s="20">
        <f t="shared" si="9"/>
        <v>200</v>
      </c>
      <c r="I183" s="19">
        <f>INDEX(Ponderation!$W:$AA,MATCH(Analyse!I$8,Ponderation!$W:$W,0),MATCH(Analyse!$B$5,Ponderation!$W$2:$AA$2,0))*INDEX(DataBase!$1:$1048576,MATCH(Analyse!$F183,DataBase!$G:$G,0),MATCH(Analyse!I$8,DataBase!$4:$4,0))</f>
        <v>0</v>
      </c>
      <c r="J183" s="19">
        <f>INDEX(Ponderation!$W:$AA,MATCH(Analyse!J$8,Ponderation!$W:$W,0),MATCH(Analyse!$B$5,Ponderation!$W$2:$AA$2,0))*INDEX(DataBase!$1:$1048576,MATCH(Analyse!$F183,DataBase!$G:$G,0),MATCH(Analyse!J$8,DataBase!$4:$4,0))</f>
        <v>0</v>
      </c>
      <c r="K183" s="19">
        <f>INDEX(Ponderation!$W:$AA,MATCH(Analyse!K$8,Ponderation!$W:$W,0),MATCH(Analyse!$B$5,Ponderation!$W$2:$AA$2,0))*INDEX(DataBase!$1:$1048576,MATCH(Analyse!$F183,DataBase!$G:$G,0),MATCH(Analyse!K$8,DataBase!$4:$4,0))</f>
        <v>10</v>
      </c>
      <c r="L183" s="19">
        <f>INDEX(Ponderation!$W:$AA,MATCH(Analyse!L$8,Ponderation!$W:$W,0),MATCH(Analyse!$B$5,Ponderation!$W$2:$AA$2,0))*INDEX(DataBase!$1:$1048576,MATCH(Analyse!$F183,DataBase!$G:$G,0),MATCH(Analyse!L$8,DataBase!$4:$4,0))</f>
        <v>0</v>
      </c>
      <c r="M183" s="19">
        <f>INDEX(Ponderation!$W:$AA,MATCH(Analyse!M$8,Ponderation!$W:$W,0),MATCH(Analyse!$B$5,Ponderation!$W$2:$AA$2,0))*INDEX(DataBase!$1:$1048576,MATCH(Analyse!$F183,DataBase!$G:$G,0),MATCH(Analyse!M$8,DataBase!$4:$4,0))</f>
        <v>20</v>
      </c>
      <c r="N183" s="19">
        <f>INDEX(Ponderation!$W:$AA,MATCH(Analyse!N$8,Ponderation!$W:$W,0),MATCH(Analyse!$B$5,Ponderation!$W$2:$AA$2,0))*INDEX(DataBase!$1:$1048576,MATCH(Analyse!$F183,DataBase!$G:$G,0),MATCH(Analyse!N$8,DataBase!$4:$4,0))</f>
        <v>0</v>
      </c>
      <c r="O183" s="19">
        <f>INDEX(Ponderation!$W:$AA,MATCH(Analyse!O$8,Ponderation!$W:$W,0),MATCH(Analyse!$B$5,Ponderation!$W$2:$AA$2,0))*INDEX(DataBase!$1:$1048576,MATCH(Analyse!$F183,DataBase!$G:$G,0),MATCH(Analyse!O$8,DataBase!$4:$4,0))</f>
        <v>30</v>
      </c>
      <c r="P183" s="19">
        <f>INDEX(Ponderation!$W:$AA,MATCH(Analyse!P$8,Ponderation!$W:$W,0),MATCH(Analyse!$B$5,Ponderation!$W$2:$AA$2,0))*INDEX(DataBase!$1:$1048576,MATCH(Analyse!$F183,DataBase!$G:$G,0),MATCH(Analyse!P$8,DataBase!$4:$4,0))</f>
        <v>0</v>
      </c>
      <c r="Q183" s="19">
        <f>INDEX(Ponderation!$W:$AA,MATCH(Analyse!Q$8,Ponderation!$W:$W,0),MATCH(Analyse!$B$5,Ponderation!$W$2:$AA$2,0))*INDEX(DataBase!$1:$1048576,MATCH(Analyse!$F183,DataBase!$G:$G,0),MATCH(Analyse!Q$8,DataBase!$4:$4,0))</f>
        <v>0</v>
      </c>
      <c r="R183" s="19">
        <f>INDEX(Ponderation!$W:$AA,MATCH(Analyse!R$8,Ponderation!$W:$W,0),MATCH(Analyse!$B$5,Ponderation!$W$2:$AA$2,0))*INDEX(DataBase!$1:$1048576,MATCH(Analyse!$F183,DataBase!$G:$G,0),MATCH(Analyse!R$8,DataBase!$4:$4,0))</f>
        <v>30</v>
      </c>
      <c r="S183" s="19">
        <f>INDEX(Ponderation!$W:$AA,MATCH(Analyse!S$8,Ponderation!$W:$W,0),MATCH(Analyse!$B$5,Ponderation!$W$2:$AA$2,0))*INDEX(DataBase!$1:$1048576,MATCH(Analyse!$F183,DataBase!$G:$G,0),MATCH(Analyse!S$8,DataBase!$4:$4,0))</f>
        <v>0</v>
      </c>
      <c r="T183" s="19">
        <f>INDEX(Ponderation!$W:$AA,MATCH(Analyse!T$8,Ponderation!$W:$W,0),MATCH(Analyse!$B$5,Ponderation!$W$2:$AA$2,0))*INDEX(DataBase!$1:$1048576,MATCH(Analyse!$F183,DataBase!$G:$G,0),MATCH(Analyse!T$8,DataBase!$4:$4,0))</f>
        <v>0</v>
      </c>
      <c r="U183" s="19">
        <f>INDEX(Ponderation!$W:$AA,MATCH(Analyse!U$8,Ponderation!$W:$W,0),MATCH(Analyse!$B$5,Ponderation!$W$2:$AA$2,0))*INDEX(DataBase!$1:$1048576,MATCH(Analyse!$F183,DataBase!$G:$G,0),MATCH(Analyse!U$8,DataBase!$4:$4,0))</f>
        <v>0</v>
      </c>
      <c r="V183" s="19">
        <f>INDEX(Ponderation!$W:$AA,MATCH(Analyse!V$8,Ponderation!$W:$W,0),MATCH(Analyse!$B$5,Ponderation!$W$2:$AA$2,0))*INDEX(DataBase!$1:$1048576,MATCH(Analyse!$F183,DataBase!$G:$G,0),MATCH(Analyse!V$8,DataBase!$4:$4,0))</f>
        <v>20</v>
      </c>
      <c r="W183" s="19">
        <f>INDEX(Ponderation!$W:$AA,MATCH(Analyse!W$8,Ponderation!$W:$W,0),MATCH(Analyse!$B$5,Ponderation!$W$2:$AA$2,0))*INDEX(DataBase!$1:$1048576,MATCH(Analyse!$F183,DataBase!$G:$G,0),MATCH(Analyse!W$8,DataBase!$4:$4,0))</f>
        <v>0</v>
      </c>
      <c r="X183" s="19">
        <f>INDEX(Ponderation!$W:$AA,MATCH(Analyse!X$8,Ponderation!$W:$W,0),MATCH(Analyse!$B$5,Ponderation!$W$2:$AA$2,0))*INDEX(DataBase!$1:$1048576,MATCH(Analyse!$F183,DataBase!$G:$G,0),MATCH(Analyse!X$8,DataBase!$4:$4,0))</f>
        <v>0</v>
      </c>
      <c r="Y183" s="19">
        <f>INDEX(Ponderation!$W:$AA,MATCH(Analyse!Y$8,Ponderation!$W:$W,0),MATCH(Analyse!$B$5,Ponderation!$W$2:$AA$2,0))*INDEX(DataBase!$1:$1048576,MATCH(Analyse!$F183,DataBase!$G:$G,0),MATCH(Analyse!Y$8,DataBase!$4:$4,0))</f>
        <v>0</v>
      </c>
      <c r="Z183" s="19">
        <f>INDEX(Ponderation!$W:$AA,MATCH(Analyse!Z$8,Ponderation!$W:$W,0),MATCH(Analyse!$B$5,Ponderation!$W$2:$AA$2,0))*INDEX(DataBase!$1:$1048576,MATCH(Analyse!$F183,DataBase!$G:$G,0),MATCH(Analyse!Z$8,DataBase!$4:$4,0))</f>
        <v>0</v>
      </c>
      <c r="AA183" s="19">
        <f>INDEX(Ponderation!$W:$AA,MATCH(Analyse!AA$8,Ponderation!$W:$W,0),MATCH(Analyse!$B$5,Ponderation!$W$2:$AA$2,0))*INDEX(DataBase!$1:$1048576,MATCH(Analyse!$F183,DataBase!$G:$G,0),MATCH(Analyse!AA$8,DataBase!$4:$4,0))</f>
        <v>0</v>
      </c>
      <c r="AB183" s="19">
        <f>INDEX(Ponderation!$W:$AA,MATCH(Analyse!AB$8,Ponderation!$W:$W,0),MATCH(Analyse!$B$5,Ponderation!$W$2:$AA$2,0))*INDEX(DataBase!$1:$1048576,MATCH(Analyse!$F183,DataBase!$G:$G,0),MATCH(Analyse!AB$8,DataBase!$4:$4,0))</f>
        <v>10</v>
      </c>
      <c r="AC183" s="19">
        <f>INDEX(Ponderation!$W:$AA,MATCH(Analyse!AC$8,Ponderation!$W:$W,0),MATCH(Analyse!$B$5,Ponderation!$W$2:$AA$2,0))*INDEX(DataBase!$1:$1048576,MATCH(Analyse!$F183,DataBase!$G:$G,0),MATCH(Analyse!AC$8,DataBase!$4:$4,0))</f>
        <v>10</v>
      </c>
      <c r="AD183" s="19">
        <f>INDEX(Ponderation!$W:$AA,MATCH(Analyse!AD$8,Ponderation!$W:$W,0),MATCH(Analyse!$B$5,Ponderation!$W$2:$AA$2,0))*INDEX(DataBase!$1:$1048576,MATCH(Analyse!$F183,DataBase!$G:$G,0),MATCH(Analyse!AD$8,DataBase!$4:$4,0))</f>
        <v>0</v>
      </c>
      <c r="AE183" s="19">
        <f>INDEX(Ponderation!$W:$AA,MATCH(Analyse!AE$8,Ponderation!$W:$W,0),MATCH(Analyse!$B$5,Ponderation!$W$2:$AA$2,0))*INDEX(DataBase!$1:$1048576,MATCH(Analyse!$F183,DataBase!$G:$G,0),MATCH(Analyse!AE$8,DataBase!$4:$4,0))</f>
        <v>0</v>
      </c>
      <c r="AF183" s="19">
        <f>INDEX(Ponderation!$W:$AA,MATCH(Analyse!AF$8,Ponderation!$W:$W,0),MATCH(Analyse!$B$5,Ponderation!$W$2:$AA$2,0))*INDEX(DataBase!$1:$1048576,MATCH(Analyse!$F183,DataBase!$G:$G,0),MATCH(Analyse!AF$8,DataBase!$4:$4,0))</f>
        <v>0</v>
      </c>
      <c r="AG183" s="19">
        <f>INDEX(Ponderation!$W:$AA,MATCH(Analyse!AG$8,Ponderation!$W:$W,0),MATCH(Analyse!$B$5,Ponderation!$W$2:$AA$2,0))*INDEX(DataBase!$1:$1048576,MATCH(Analyse!$F183,DataBase!$G:$G,0),MATCH(Analyse!AG$8,DataBase!$4:$4,0))</f>
        <v>10</v>
      </c>
      <c r="AH183" s="19">
        <f>INDEX(Ponderation!$W:$AA,MATCH(Analyse!AH$8,Ponderation!$W:$W,0),MATCH(Analyse!$B$5,Ponderation!$W$2:$AA$2,0))*INDEX(DataBase!$1:$1048576,MATCH(Analyse!$F183,DataBase!$G:$G,0),MATCH(Analyse!AH$8,DataBase!$4:$4,0))</f>
        <v>0</v>
      </c>
      <c r="AI183" s="19">
        <f>INDEX(Ponderation!$W:$AA,MATCH(Analyse!AI$8,Ponderation!$W:$W,0),MATCH(Analyse!$B$5,Ponderation!$W$2:$AA$2,0))*INDEX(DataBase!$1:$1048576,MATCH(Analyse!$F183,DataBase!$G:$G,0),MATCH(Analyse!AI$8,DataBase!$4:$4,0))</f>
        <v>10</v>
      </c>
      <c r="AJ183" s="19">
        <f>INDEX(Ponderation!$W:$AA,MATCH(Analyse!AJ$8,Ponderation!$W:$W,0),MATCH(Analyse!$B$5,Ponderation!$W$2:$AA$2,0))*INDEX(DataBase!$1:$1048576,MATCH(Analyse!$F183,DataBase!$G:$G,0),MATCH(Analyse!AJ$8,DataBase!$4:$4,0))</f>
        <v>20</v>
      </c>
      <c r="AK183" s="19">
        <f>INDEX(Ponderation!$W:$AA,MATCH(Analyse!AK$8,Ponderation!$W:$W,0),MATCH(Analyse!$B$5,Ponderation!$W$2:$AA$2,0))*INDEX(DataBase!$1:$1048576,MATCH(Analyse!$F183,DataBase!$G:$G,0),MATCH(Analyse!AK$8,DataBase!$4:$4,0))</f>
        <v>0</v>
      </c>
      <c r="AL183" s="19">
        <f>INDEX(Ponderation!$W:$AA,MATCH(Analyse!AL$8,Ponderation!$W:$W,0),MATCH(Analyse!$B$5,Ponderation!$W$2:$AA$2,0))*INDEX(DataBase!$1:$1048576,MATCH(Analyse!$F183,DataBase!$G:$G,0),MATCH(Analyse!AL$8,DataBase!$4:$4,0))</f>
        <v>0</v>
      </c>
      <c r="AM183" s="19">
        <f>INDEX(Ponderation!$W:$AA,MATCH(Analyse!AM$8,Ponderation!$W:$W,0),MATCH(Analyse!$B$5,Ponderation!$W$2:$AA$2,0))*INDEX(DataBase!$1:$1048576,MATCH(Analyse!$F183,DataBase!$G:$G,0),MATCH(Analyse!AM$8,DataBase!$4:$4,0))</f>
        <v>20</v>
      </c>
      <c r="AN183" s="19">
        <f>INDEX(Ponderation!$W:$AA,MATCH(Analyse!AN$8,Ponderation!$W:$W,0),MATCH(Analyse!$B$5,Ponderation!$W$2:$AA$2,0))*INDEX(DataBase!$1:$1048576,MATCH(Analyse!$F183,DataBase!$G:$G,0),MATCH(Analyse!AN$8,DataBase!$4:$4,0))</f>
        <v>0</v>
      </c>
      <c r="AO183" s="19">
        <f>INDEX(Ponderation!$W:$AA,MATCH(Analyse!AO$8,Ponderation!$W:$W,0),MATCH(Analyse!$B$5,Ponderation!$W$2:$AA$2,0))*INDEX(DataBase!$1:$1048576,MATCH(Analyse!$F183,DataBase!$G:$G,0),MATCH(Analyse!AO$8,DataBase!$4:$4,0))</f>
        <v>0</v>
      </c>
      <c r="AP183" s="19">
        <f>INDEX(Ponderation!$W:$AA,MATCH(Analyse!AP$8,Ponderation!$W:$W,0),MATCH(Analyse!$B$5,Ponderation!$W$2:$AA$2,0))*INDEX(DataBase!$1:$1048576,MATCH(Analyse!$F183,DataBase!$G:$G,0),MATCH(Analyse!AP$8,DataBase!$4:$4,0))</f>
        <v>10</v>
      </c>
    </row>
    <row r="184" spans="1:1012" ht="18">
      <c r="A184" s="112" t="str">
        <f>DataBase!B180</f>
        <v>Stercorarius antarcticus</v>
      </c>
      <c r="B184" s="112" t="str">
        <f>DataBase!C180</f>
        <v>corticosterone</v>
      </c>
      <c r="C184" s="112" t="str">
        <f>DataBase!D180</f>
        <v>Côtier</v>
      </c>
      <c r="D184" s="112" t="str">
        <f>DataBase!E180</f>
        <v>P. Bustamante</v>
      </c>
      <c r="E184" s="112" t="str">
        <f>DataBase!F180</f>
        <v>LIENSs</v>
      </c>
      <c r="F184" s="20" t="str">
        <f t="shared" si="8"/>
        <v>Stercorarius antarcticus corticosterone</v>
      </c>
      <c r="G184" s="20">
        <f>_xlfn.RANK.EQ(H184,$H$9:$H$997,0)+COUNTIF(H$8:H183,H184)</f>
        <v>276</v>
      </c>
      <c r="H184" s="20">
        <f t="shared" si="9"/>
        <v>200</v>
      </c>
      <c r="I184" s="19">
        <f>INDEX(Ponderation!$W:$AA,MATCH(Analyse!I$8,Ponderation!$W:$W,0),MATCH(Analyse!$B$5,Ponderation!$W$2:$AA$2,0))*INDEX(DataBase!$1:$1048576,MATCH(Analyse!$F184,DataBase!$G:$G,0),MATCH(Analyse!I$8,DataBase!$4:$4,0))</f>
        <v>0</v>
      </c>
      <c r="J184" s="19">
        <f>INDEX(Ponderation!$W:$AA,MATCH(Analyse!J$8,Ponderation!$W:$W,0),MATCH(Analyse!$B$5,Ponderation!$W$2:$AA$2,0))*INDEX(DataBase!$1:$1048576,MATCH(Analyse!$F184,DataBase!$G:$G,0),MATCH(Analyse!J$8,DataBase!$4:$4,0))</f>
        <v>0</v>
      </c>
      <c r="K184" s="19">
        <f>INDEX(Ponderation!$W:$AA,MATCH(Analyse!K$8,Ponderation!$W:$W,0),MATCH(Analyse!$B$5,Ponderation!$W$2:$AA$2,0))*INDEX(DataBase!$1:$1048576,MATCH(Analyse!$F184,DataBase!$G:$G,0),MATCH(Analyse!K$8,DataBase!$4:$4,0))</f>
        <v>10</v>
      </c>
      <c r="L184" s="19">
        <f>INDEX(Ponderation!$W:$AA,MATCH(Analyse!L$8,Ponderation!$W:$W,0),MATCH(Analyse!$B$5,Ponderation!$W$2:$AA$2,0))*INDEX(DataBase!$1:$1048576,MATCH(Analyse!$F184,DataBase!$G:$G,0),MATCH(Analyse!L$8,DataBase!$4:$4,0))</f>
        <v>0</v>
      </c>
      <c r="M184" s="19">
        <f>INDEX(Ponderation!$W:$AA,MATCH(Analyse!M$8,Ponderation!$W:$W,0),MATCH(Analyse!$B$5,Ponderation!$W$2:$AA$2,0))*INDEX(DataBase!$1:$1048576,MATCH(Analyse!$F184,DataBase!$G:$G,0),MATCH(Analyse!M$8,DataBase!$4:$4,0))</f>
        <v>20</v>
      </c>
      <c r="N184" s="19">
        <f>INDEX(Ponderation!$W:$AA,MATCH(Analyse!N$8,Ponderation!$W:$W,0),MATCH(Analyse!$B$5,Ponderation!$W$2:$AA$2,0))*INDEX(DataBase!$1:$1048576,MATCH(Analyse!$F184,DataBase!$G:$G,0),MATCH(Analyse!N$8,DataBase!$4:$4,0))</f>
        <v>0</v>
      </c>
      <c r="O184" s="19">
        <f>INDEX(Ponderation!$W:$AA,MATCH(Analyse!O$8,Ponderation!$W:$W,0),MATCH(Analyse!$B$5,Ponderation!$W$2:$AA$2,0))*INDEX(DataBase!$1:$1048576,MATCH(Analyse!$F184,DataBase!$G:$G,0),MATCH(Analyse!O$8,DataBase!$4:$4,0))</f>
        <v>30</v>
      </c>
      <c r="P184" s="19">
        <f>INDEX(Ponderation!$W:$AA,MATCH(Analyse!P$8,Ponderation!$W:$W,0),MATCH(Analyse!$B$5,Ponderation!$W$2:$AA$2,0))*INDEX(DataBase!$1:$1048576,MATCH(Analyse!$F184,DataBase!$G:$G,0),MATCH(Analyse!P$8,DataBase!$4:$4,0))</f>
        <v>0</v>
      </c>
      <c r="Q184" s="19">
        <f>INDEX(Ponderation!$W:$AA,MATCH(Analyse!Q$8,Ponderation!$W:$W,0),MATCH(Analyse!$B$5,Ponderation!$W$2:$AA$2,0))*INDEX(DataBase!$1:$1048576,MATCH(Analyse!$F184,DataBase!$G:$G,0),MATCH(Analyse!Q$8,DataBase!$4:$4,0))</f>
        <v>0</v>
      </c>
      <c r="R184" s="19">
        <f>INDEX(Ponderation!$W:$AA,MATCH(Analyse!R$8,Ponderation!$W:$W,0),MATCH(Analyse!$B$5,Ponderation!$W$2:$AA$2,0))*INDEX(DataBase!$1:$1048576,MATCH(Analyse!$F184,DataBase!$G:$G,0),MATCH(Analyse!R$8,DataBase!$4:$4,0))</f>
        <v>30</v>
      </c>
      <c r="S184" s="19">
        <f>INDEX(Ponderation!$W:$AA,MATCH(Analyse!S$8,Ponderation!$W:$W,0),MATCH(Analyse!$B$5,Ponderation!$W$2:$AA$2,0))*INDEX(DataBase!$1:$1048576,MATCH(Analyse!$F184,DataBase!$G:$G,0),MATCH(Analyse!S$8,DataBase!$4:$4,0))</f>
        <v>0</v>
      </c>
      <c r="T184" s="19">
        <f>INDEX(Ponderation!$W:$AA,MATCH(Analyse!T$8,Ponderation!$W:$W,0),MATCH(Analyse!$B$5,Ponderation!$W$2:$AA$2,0))*INDEX(DataBase!$1:$1048576,MATCH(Analyse!$F184,DataBase!$G:$G,0),MATCH(Analyse!T$8,DataBase!$4:$4,0))</f>
        <v>0</v>
      </c>
      <c r="U184" s="19">
        <f>INDEX(Ponderation!$W:$AA,MATCH(Analyse!U$8,Ponderation!$W:$W,0),MATCH(Analyse!$B$5,Ponderation!$W$2:$AA$2,0))*INDEX(DataBase!$1:$1048576,MATCH(Analyse!$F184,DataBase!$G:$G,0),MATCH(Analyse!U$8,DataBase!$4:$4,0))</f>
        <v>0</v>
      </c>
      <c r="V184" s="19">
        <f>INDEX(Ponderation!$W:$AA,MATCH(Analyse!V$8,Ponderation!$W:$W,0),MATCH(Analyse!$B$5,Ponderation!$W$2:$AA$2,0))*INDEX(DataBase!$1:$1048576,MATCH(Analyse!$F184,DataBase!$G:$G,0),MATCH(Analyse!V$8,DataBase!$4:$4,0))</f>
        <v>20</v>
      </c>
      <c r="W184" s="19">
        <f>INDEX(Ponderation!$W:$AA,MATCH(Analyse!W$8,Ponderation!$W:$W,0),MATCH(Analyse!$B$5,Ponderation!$W$2:$AA$2,0))*INDEX(DataBase!$1:$1048576,MATCH(Analyse!$F184,DataBase!$G:$G,0),MATCH(Analyse!W$8,DataBase!$4:$4,0))</f>
        <v>0</v>
      </c>
      <c r="X184" s="19">
        <f>INDEX(Ponderation!$W:$AA,MATCH(Analyse!X$8,Ponderation!$W:$W,0),MATCH(Analyse!$B$5,Ponderation!$W$2:$AA$2,0))*INDEX(DataBase!$1:$1048576,MATCH(Analyse!$F184,DataBase!$G:$G,0),MATCH(Analyse!X$8,DataBase!$4:$4,0))</f>
        <v>0</v>
      </c>
      <c r="Y184" s="19">
        <f>INDEX(Ponderation!$W:$AA,MATCH(Analyse!Y$8,Ponderation!$W:$W,0),MATCH(Analyse!$B$5,Ponderation!$W$2:$AA$2,0))*INDEX(DataBase!$1:$1048576,MATCH(Analyse!$F184,DataBase!$G:$G,0),MATCH(Analyse!Y$8,DataBase!$4:$4,0))</f>
        <v>0</v>
      </c>
      <c r="Z184" s="19">
        <f>INDEX(Ponderation!$W:$AA,MATCH(Analyse!Z$8,Ponderation!$W:$W,0),MATCH(Analyse!$B$5,Ponderation!$W$2:$AA$2,0))*INDEX(DataBase!$1:$1048576,MATCH(Analyse!$F184,DataBase!$G:$G,0),MATCH(Analyse!Z$8,DataBase!$4:$4,0))</f>
        <v>0</v>
      </c>
      <c r="AA184" s="19">
        <f>INDEX(Ponderation!$W:$AA,MATCH(Analyse!AA$8,Ponderation!$W:$W,0),MATCH(Analyse!$B$5,Ponderation!$W$2:$AA$2,0))*INDEX(DataBase!$1:$1048576,MATCH(Analyse!$F184,DataBase!$G:$G,0),MATCH(Analyse!AA$8,DataBase!$4:$4,0))</f>
        <v>0</v>
      </c>
      <c r="AB184" s="19">
        <f>INDEX(Ponderation!$W:$AA,MATCH(Analyse!AB$8,Ponderation!$W:$W,0),MATCH(Analyse!$B$5,Ponderation!$W$2:$AA$2,0))*INDEX(DataBase!$1:$1048576,MATCH(Analyse!$F184,DataBase!$G:$G,0),MATCH(Analyse!AB$8,DataBase!$4:$4,0))</f>
        <v>10</v>
      </c>
      <c r="AC184" s="19">
        <f>INDEX(Ponderation!$W:$AA,MATCH(Analyse!AC$8,Ponderation!$W:$W,0),MATCH(Analyse!$B$5,Ponderation!$W$2:$AA$2,0))*INDEX(DataBase!$1:$1048576,MATCH(Analyse!$F184,DataBase!$G:$G,0),MATCH(Analyse!AC$8,DataBase!$4:$4,0))</f>
        <v>10</v>
      </c>
      <c r="AD184" s="19">
        <f>INDEX(Ponderation!$W:$AA,MATCH(Analyse!AD$8,Ponderation!$W:$W,0),MATCH(Analyse!$B$5,Ponderation!$W$2:$AA$2,0))*INDEX(DataBase!$1:$1048576,MATCH(Analyse!$F184,DataBase!$G:$G,0),MATCH(Analyse!AD$8,DataBase!$4:$4,0))</f>
        <v>0</v>
      </c>
      <c r="AE184" s="19">
        <f>INDEX(Ponderation!$W:$AA,MATCH(Analyse!AE$8,Ponderation!$W:$W,0),MATCH(Analyse!$B$5,Ponderation!$W$2:$AA$2,0))*INDEX(DataBase!$1:$1048576,MATCH(Analyse!$F184,DataBase!$G:$G,0),MATCH(Analyse!AE$8,DataBase!$4:$4,0))</f>
        <v>0</v>
      </c>
      <c r="AF184" s="19">
        <f>INDEX(Ponderation!$W:$AA,MATCH(Analyse!AF$8,Ponderation!$W:$W,0),MATCH(Analyse!$B$5,Ponderation!$W$2:$AA$2,0))*INDEX(DataBase!$1:$1048576,MATCH(Analyse!$F184,DataBase!$G:$G,0),MATCH(Analyse!AF$8,DataBase!$4:$4,0))</f>
        <v>0</v>
      </c>
      <c r="AG184" s="19">
        <f>INDEX(Ponderation!$W:$AA,MATCH(Analyse!AG$8,Ponderation!$W:$W,0),MATCH(Analyse!$B$5,Ponderation!$W$2:$AA$2,0))*INDEX(DataBase!$1:$1048576,MATCH(Analyse!$F184,DataBase!$G:$G,0),MATCH(Analyse!AG$8,DataBase!$4:$4,0))</f>
        <v>10</v>
      </c>
      <c r="AH184" s="19">
        <f>INDEX(Ponderation!$W:$AA,MATCH(Analyse!AH$8,Ponderation!$W:$W,0),MATCH(Analyse!$B$5,Ponderation!$W$2:$AA$2,0))*INDEX(DataBase!$1:$1048576,MATCH(Analyse!$F184,DataBase!$G:$G,0),MATCH(Analyse!AH$8,DataBase!$4:$4,0))</f>
        <v>0</v>
      </c>
      <c r="AI184" s="19">
        <f>INDEX(Ponderation!$W:$AA,MATCH(Analyse!AI$8,Ponderation!$W:$W,0),MATCH(Analyse!$B$5,Ponderation!$W$2:$AA$2,0))*INDEX(DataBase!$1:$1048576,MATCH(Analyse!$F184,DataBase!$G:$G,0),MATCH(Analyse!AI$8,DataBase!$4:$4,0))</f>
        <v>10</v>
      </c>
      <c r="AJ184" s="19">
        <f>INDEX(Ponderation!$W:$AA,MATCH(Analyse!AJ$8,Ponderation!$W:$W,0),MATCH(Analyse!$B$5,Ponderation!$W$2:$AA$2,0))*INDEX(DataBase!$1:$1048576,MATCH(Analyse!$F184,DataBase!$G:$G,0),MATCH(Analyse!AJ$8,DataBase!$4:$4,0))</f>
        <v>20</v>
      </c>
      <c r="AK184" s="19">
        <f>INDEX(Ponderation!$W:$AA,MATCH(Analyse!AK$8,Ponderation!$W:$W,0),MATCH(Analyse!$B$5,Ponderation!$W$2:$AA$2,0))*INDEX(DataBase!$1:$1048576,MATCH(Analyse!$F184,DataBase!$G:$G,0),MATCH(Analyse!AK$8,DataBase!$4:$4,0))</f>
        <v>0</v>
      </c>
      <c r="AL184" s="19">
        <f>INDEX(Ponderation!$W:$AA,MATCH(Analyse!AL$8,Ponderation!$W:$W,0),MATCH(Analyse!$B$5,Ponderation!$W$2:$AA$2,0))*INDEX(DataBase!$1:$1048576,MATCH(Analyse!$F184,DataBase!$G:$G,0),MATCH(Analyse!AL$8,DataBase!$4:$4,0))</f>
        <v>0</v>
      </c>
      <c r="AM184" s="19">
        <f>INDEX(Ponderation!$W:$AA,MATCH(Analyse!AM$8,Ponderation!$W:$W,0),MATCH(Analyse!$B$5,Ponderation!$W$2:$AA$2,0))*INDEX(DataBase!$1:$1048576,MATCH(Analyse!$F184,DataBase!$G:$G,0),MATCH(Analyse!AM$8,DataBase!$4:$4,0))</f>
        <v>20</v>
      </c>
      <c r="AN184" s="19">
        <f>INDEX(Ponderation!$W:$AA,MATCH(Analyse!AN$8,Ponderation!$W:$W,0),MATCH(Analyse!$B$5,Ponderation!$W$2:$AA$2,0))*INDEX(DataBase!$1:$1048576,MATCH(Analyse!$F184,DataBase!$G:$G,0),MATCH(Analyse!AN$8,DataBase!$4:$4,0))</f>
        <v>0</v>
      </c>
      <c r="AO184" s="19">
        <f>INDEX(Ponderation!$W:$AA,MATCH(Analyse!AO$8,Ponderation!$W:$W,0),MATCH(Analyse!$B$5,Ponderation!$W$2:$AA$2,0))*INDEX(DataBase!$1:$1048576,MATCH(Analyse!$F184,DataBase!$G:$G,0),MATCH(Analyse!AO$8,DataBase!$4:$4,0))</f>
        <v>0</v>
      </c>
      <c r="AP184" s="19">
        <f>INDEX(Ponderation!$W:$AA,MATCH(Analyse!AP$8,Ponderation!$W:$W,0),MATCH(Analyse!$B$5,Ponderation!$W$2:$AA$2,0))*INDEX(DataBase!$1:$1048576,MATCH(Analyse!$F184,DataBase!$G:$G,0),MATCH(Analyse!AP$8,DataBase!$4:$4,0))</f>
        <v>10</v>
      </c>
    </row>
    <row r="185" spans="1:1012" ht="18">
      <c r="A185" s="112" t="str">
        <f>DataBase!B181</f>
        <v>Aptenodytes patagonicus</v>
      </c>
      <c r="B185" s="112" t="str">
        <f>DataBase!C181</f>
        <v>corticosterone</v>
      </c>
      <c r="C185" s="112" t="str">
        <f>DataBase!D181</f>
        <v>Côtier</v>
      </c>
      <c r="D185" s="112" t="str">
        <f>DataBase!E181</f>
        <v>P. Bustamante</v>
      </c>
      <c r="E185" s="112" t="str">
        <f>DataBase!F181</f>
        <v>LIENSs</v>
      </c>
      <c r="F185" s="20" t="str">
        <f t="shared" si="8"/>
        <v>Aptenodytes patagonicus corticosterone</v>
      </c>
      <c r="G185" s="20">
        <f>_xlfn.RANK.EQ(H185,$H$9:$H$997,0)+COUNTIF(H$8:H184,H185)</f>
        <v>277</v>
      </c>
      <c r="H185" s="20">
        <f t="shared" si="9"/>
        <v>200</v>
      </c>
      <c r="I185" s="19">
        <f>INDEX(Ponderation!$W:$AA,MATCH(Analyse!I$8,Ponderation!$W:$W,0),MATCH(Analyse!$B$5,Ponderation!$W$2:$AA$2,0))*INDEX(DataBase!$1:$1048576,MATCH(Analyse!$F185,DataBase!$G:$G,0),MATCH(Analyse!I$8,DataBase!$4:$4,0))</f>
        <v>0</v>
      </c>
      <c r="J185" s="19">
        <f>INDEX(Ponderation!$W:$AA,MATCH(Analyse!J$8,Ponderation!$W:$W,0),MATCH(Analyse!$B$5,Ponderation!$W$2:$AA$2,0))*INDEX(DataBase!$1:$1048576,MATCH(Analyse!$F185,DataBase!$G:$G,0),MATCH(Analyse!J$8,DataBase!$4:$4,0))</f>
        <v>0</v>
      </c>
      <c r="K185" s="19">
        <f>INDEX(Ponderation!$W:$AA,MATCH(Analyse!K$8,Ponderation!$W:$W,0),MATCH(Analyse!$B$5,Ponderation!$W$2:$AA$2,0))*INDEX(DataBase!$1:$1048576,MATCH(Analyse!$F185,DataBase!$G:$G,0),MATCH(Analyse!K$8,DataBase!$4:$4,0))</f>
        <v>10</v>
      </c>
      <c r="L185" s="19">
        <f>INDEX(Ponderation!$W:$AA,MATCH(Analyse!L$8,Ponderation!$W:$W,0),MATCH(Analyse!$B$5,Ponderation!$W$2:$AA$2,0))*INDEX(DataBase!$1:$1048576,MATCH(Analyse!$F185,DataBase!$G:$G,0),MATCH(Analyse!L$8,DataBase!$4:$4,0))</f>
        <v>0</v>
      </c>
      <c r="M185" s="19">
        <f>INDEX(Ponderation!$W:$AA,MATCH(Analyse!M$8,Ponderation!$W:$W,0),MATCH(Analyse!$B$5,Ponderation!$W$2:$AA$2,0))*INDEX(DataBase!$1:$1048576,MATCH(Analyse!$F185,DataBase!$G:$G,0),MATCH(Analyse!M$8,DataBase!$4:$4,0))</f>
        <v>20</v>
      </c>
      <c r="N185" s="19">
        <f>INDEX(Ponderation!$W:$AA,MATCH(Analyse!N$8,Ponderation!$W:$W,0),MATCH(Analyse!$B$5,Ponderation!$W$2:$AA$2,0))*INDEX(DataBase!$1:$1048576,MATCH(Analyse!$F185,DataBase!$G:$G,0),MATCH(Analyse!N$8,DataBase!$4:$4,0))</f>
        <v>0</v>
      </c>
      <c r="O185" s="19">
        <f>INDEX(Ponderation!$W:$AA,MATCH(Analyse!O$8,Ponderation!$W:$W,0),MATCH(Analyse!$B$5,Ponderation!$W$2:$AA$2,0))*INDEX(DataBase!$1:$1048576,MATCH(Analyse!$F185,DataBase!$G:$G,0),MATCH(Analyse!O$8,DataBase!$4:$4,0))</f>
        <v>30</v>
      </c>
      <c r="P185" s="19">
        <f>INDEX(Ponderation!$W:$AA,MATCH(Analyse!P$8,Ponderation!$W:$W,0),MATCH(Analyse!$B$5,Ponderation!$W$2:$AA$2,0))*INDEX(DataBase!$1:$1048576,MATCH(Analyse!$F185,DataBase!$G:$G,0),MATCH(Analyse!P$8,DataBase!$4:$4,0))</f>
        <v>0</v>
      </c>
      <c r="Q185" s="19">
        <f>INDEX(Ponderation!$W:$AA,MATCH(Analyse!Q$8,Ponderation!$W:$W,0),MATCH(Analyse!$B$5,Ponderation!$W$2:$AA$2,0))*INDEX(DataBase!$1:$1048576,MATCH(Analyse!$F185,DataBase!$G:$G,0),MATCH(Analyse!Q$8,DataBase!$4:$4,0))</f>
        <v>0</v>
      </c>
      <c r="R185" s="19">
        <f>INDEX(Ponderation!$W:$AA,MATCH(Analyse!R$8,Ponderation!$W:$W,0),MATCH(Analyse!$B$5,Ponderation!$W$2:$AA$2,0))*INDEX(DataBase!$1:$1048576,MATCH(Analyse!$F185,DataBase!$G:$G,0),MATCH(Analyse!R$8,DataBase!$4:$4,0))</f>
        <v>30</v>
      </c>
      <c r="S185" s="19">
        <f>INDEX(Ponderation!$W:$AA,MATCH(Analyse!S$8,Ponderation!$W:$W,0),MATCH(Analyse!$B$5,Ponderation!$W$2:$AA$2,0))*INDEX(DataBase!$1:$1048576,MATCH(Analyse!$F185,DataBase!$G:$G,0),MATCH(Analyse!S$8,DataBase!$4:$4,0))</f>
        <v>0</v>
      </c>
      <c r="T185" s="19">
        <f>INDEX(Ponderation!$W:$AA,MATCH(Analyse!T$8,Ponderation!$W:$W,0),MATCH(Analyse!$B$5,Ponderation!$W$2:$AA$2,0))*INDEX(DataBase!$1:$1048576,MATCH(Analyse!$F185,DataBase!$G:$G,0),MATCH(Analyse!T$8,DataBase!$4:$4,0))</f>
        <v>0</v>
      </c>
      <c r="U185" s="19">
        <f>INDEX(Ponderation!$W:$AA,MATCH(Analyse!U$8,Ponderation!$W:$W,0),MATCH(Analyse!$B$5,Ponderation!$W$2:$AA$2,0))*INDEX(DataBase!$1:$1048576,MATCH(Analyse!$F185,DataBase!$G:$G,0),MATCH(Analyse!U$8,DataBase!$4:$4,0))</f>
        <v>0</v>
      </c>
      <c r="V185" s="19">
        <f>INDEX(Ponderation!$W:$AA,MATCH(Analyse!V$8,Ponderation!$W:$W,0),MATCH(Analyse!$B$5,Ponderation!$W$2:$AA$2,0))*INDEX(DataBase!$1:$1048576,MATCH(Analyse!$F185,DataBase!$G:$G,0),MATCH(Analyse!V$8,DataBase!$4:$4,0))</f>
        <v>20</v>
      </c>
      <c r="W185" s="19">
        <f>INDEX(Ponderation!$W:$AA,MATCH(Analyse!W$8,Ponderation!$W:$W,0),MATCH(Analyse!$B$5,Ponderation!$W$2:$AA$2,0))*INDEX(DataBase!$1:$1048576,MATCH(Analyse!$F185,DataBase!$G:$G,0),MATCH(Analyse!W$8,DataBase!$4:$4,0))</f>
        <v>0</v>
      </c>
      <c r="X185" s="19">
        <f>INDEX(Ponderation!$W:$AA,MATCH(Analyse!X$8,Ponderation!$W:$W,0),MATCH(Analyse!$B$5,Ponderation!$W$2:$AA$2,0))*INDEX(DataBase!$1:$1048576,MATCH(Analyse!$F185,DataBase!$G:$G,0),MATCH(Analyse!X$8,DataBase!$4:$4,0))</f>
        <v>0</v>
      </c>
      <c r="Y185" s="19">
        <f>INDEX(Ponderation!$W:$AA,MATCH(Analyse!Y$8,Ponderation!$W:$W,0),MATCH(Analyse!$B$5,Ponderation!$W$2:$AA$2,0))*INDEX(DataBase!$1:$1048576,MATCH(Analyse!$F185,DataBase!$G:$G,0),MATCH(Analyse!Y$8,DataBase!$4:$4,0))</f>
        <v>0</v>
      </c>
      <c r="Z185" s="19">
        <f>INDEX(Ponderation!$W:$AA,MATCH(Analyse!Z$8,Ponderation!$W:$W,0),MATCH(Analyse!$B$5,Ponderation!$W$2:$AA$2,0))*INDEX(DataBase!$1:$1048576,MATCH(Analyse!$F185,DataBase!$G:$G,0),MATCH(Analyse!Z$8,DataBase!$4:$4,0))</f>
        <v>0</v>
      </c>
      <c r="AA185" s="19">
        <f>INDEX(Ponderation!$W:$AA,MATCH(Analyse!AA$8,Ponderation!$W:$W,0),MATCH(Analyse!$B$5,Ponderation!$W$2:$AA$2,0))*INDEX(DataBase!$1:$1048576,MATCH(Analyse!$F185,DataBase!$G:$G,0),MATCH(Analyse!AA$8,DataBase!$4:$4,0))</f>
        <v>0</v>
      </c>
      <c r="AB185" s="19">
        <f>INDEX(Ponderation!$W:$AA,MATCH(Analyse!AB$8,Ponderation!$W:$W,0),MATCH(Analyse!$B$5,Ponderation!$W$2:$AA$2,0))*INDEX(DataBase!$1:$1048576,MATCH(Analyse!$F185,DataBase!$G:$G,0),MATCH(Analyse!AB$8,DataBase!$4:$4,0))</f>
        <v>10</v>
      </c>
      <c r="AC185" s="19">
        <f>INDEX(Ponderation!$W:$AA,MATCH(Analyse!AC$8,Ponderation!$W:$W,0),MATCH(Analyse!$B$5,Ponderation!$W$2:$AA$2,0))*INDEX(DataBase!$1:$1048576,MATCH(Analyse!$F185,DataBase!$G:$G,0),MATCH(Analyse!AC$8,DataBase!$4:$4,0))</f>
        <v>10</v>
      </c>
      <c r="AD185" s="19">
        <f>INDEX(Ponderation!$W:$AA,MATCH(Analyse!AD$8,Ponderation!$W:$W,0),MATCH(Analyse!$B$5,Ponderation!$W$2:$AA$2,0))*INDEX(DataBase!$1:$1048576,MATCH(Analyse!$F185,DataBase!$G:$G,0),MATCH(Analyse!AD$8,DataBase!$4:$4,0))</f>
        <v>0</v>
      </c>
      <c r="AE185" s="19">
        <f>INDEX(Ponderation!$W:$AA,MATCH(Analyse!AE$8,Ponderation!$W:$W,0),MATCH(Analyse!$B$5,Ponderation!$W$2:$AA$2,0))*INDEX(DataBase!$1:$1048576,MATCH(Analyse!$F185,DataBase!$G:$G,0),MATCH(Analyse!AE$8,DataBase!$4:$4,0))</f>
        <v>0</v>
      </c>
      <c r="AF185" s="19">
        <f>INDEX(Ponderation!$W:$AA,MATCH(Analyse!AF$8,Ponderation!$W:$W,0),MATCH(Analyse!$B$5,Ponderation!$W$2:$AA$2,0))*INDEX(DataBase!$1:$1048576,MATCH(Analyse!$F185,DataBase!$G:$G,0),MATCH(Analyse!AF$8,DataBase!$4:$4,0))</f>
        <v>0</v>
      </c>
      <c r="AG185" s="19">
        <f>INDEX(Ponderation!$W:$AA,MATCH(Analyse!AG$8,Ponderation!$W:$W,0),MATCH(Analyse!$B$5,Ponderation!$W$2:$AA$2,0))*INDEX(DataBase!$1:$1048576,MATCH(Analyse!$F185,DataBase!$G:$G,0),MATCH(Analyse!AG$8,DataBase!$4:$4,0))</f>
        <v>10</v>
      </c>
      <c r="AH185" s="19">
        <f>INDEX(Ponderation!$W:$AA,MATCH(Analyse!AH$8,Ponderation!$W:$W,0),MATCH(Analyse!$B$5,Ponderation!$W$2:$AA$2,0))*INDEX(DataBase!$1:$1048576,MATCH(Analyse!$F185,DataBase!$G:$G,0),MATCH(Analyse!AH$8,DataBase!$4:$4,0))</f>
        <v>0</v>
      </c>
      <c r="AI185" s="19">
        <f>INDEX(Ponderation!$W:$AA,MATCH(Analyse!AI$8,Ponderation!$W:$W,0),MATCH(Analyse!$B$5,Ponderation!$W$2:$AA$2,0))*INDEX(DataBase!$1:$1048576,MATCH(Analyse!$F185,DataBase!$G:$G,0),MATCH(Analyse!AI$8,DataBase!$4:$4,0))</f>
        <v>10</v>
      </c>
      <c r="AJ185" s="19">
        <f>INDEX(Ponderation!$W:$AA,MATCH(Analyse!AJ$8,Ponderation!$W:$W,0),MATCH(Analyse!$B$5,Ponderation!$W$2:$AA$2,0))*INDEX(DataBase!$1:$1048576,MATCH(Analyse!$F185,DataBase!$G:$G,0),MATCH(Analyse!AJ$8,DataBase!$4:$4,0))</f>
        <v>20</v>
      </c>
      <c r="AK185" s="19">
        <f>INDEX(Ponderation!$W:$AA,MATCH(Analyse!AK$8,Ponderation!$W:$W,0),MATCH(Analyse!$B$5,Ponderation!$W$2:$AA$2,0))*INDEX(DataBase!$1:$1048576,MATCH(Analyse!$F185,DataBase!$G:$G,0),MATCH(Analyse!AK$8,DataBase!$4:$4,0))</f>
        <v>0</v>
      </c>
      <c r="AL185" s="19">
        <f>INDEX(Ponderation!$W:$AA,MATCH(Analyse!AL$8,Ponderation!$W:$W,0),MATCH(Analyse!$B$5,Ponderation!$W$2:$AA$2,0))*INDEX(DataBase!$1:$1048576,MATCH(Analyse!$F185,DataBase!$G:$G,0),MATCH(Analyse!AL$8,DataBase!$4:$4,0))</f>
        <v>0</v>
      </c>
      <c r="AM185" s="19">
        <f>INDEX(Ponderation!$W:$AA,MATCH(Analyse!AM$8,Ponderation!$W:$W,0),MATCH(Analyse!$B$5,Ponderation!$W$2:$AA$2,0))*INDEX(DataBase!$1:$1048576,MATCH(Analyse!$F185,DataBase!$G:$G,0),MATCH(Analyse!AM$8,DataBase!$4:$4,0))</f>
        <v>20</v>
      </c>
      <c r="AN185" s="19">
        <f>INDEX(Ponderation!$W:$AA,MATCH(Analyse!AN$8,Ponderation!$W:$W,0),MATCH(Analyse!$B$5,Ponderation!$W$2:$AA$2,0))*INDEX(DataBase!$1:$1048576,MATCH(Analyse!$F185,DataBase!$G:$G,0),MATCH(Analyse!AN$8,DataBase!$4:$4,0))</f>
        <v>0</v>
      </c>
      <c r="AO185" s="19">
        <f>INDEX(Ponderation!$W:$AA,MATCH(Analyse!AO$8,Ponderation!$W:$W,0),MATCH(Analyse!$B$5,Ponderation!$W$2:$AA$2,0))*INDEX(DataBase!$1:$1048576,MATCH(Analyse!$F185,DataBase!$G:$G,0),MATCH(Analyse!AO$8,DataBase!$4:$4,0))</f>
        <v>0</v>
      </c>
      <c r="AP185" s="19">
        <f>INDEX(Ponderation!$W:$AA,MATCH(Analyse!AP$8,Ponderation!$W:$W,0),MATCH(Analyse!$B$5,Ponderation!$W$2:$AA$2,0))*INDEX(DataBase!$1:$1048576,MATCH(Analyse!$F185,DataBase!$G:$G,0),MATCH(Analyse!AP$8,DataBase!$4:$4,0))</f>
        <v>10</v>
      </c>
    </row>
    <row r="186" spans="1:1012" ht="18">
      <c r="A186" s="112" t="str">
        <f>DataBase!B182</f>
        <v>Alle alle</v>
      </c>
      <c r="B186" s="112" t="str">
        <f>DataBase!C182</f>
        <v>corticosterone</v>
      </c>
      <c r="C186" s="112" t="str">
        <f>DataBase!D182</f>
        <v>Côtier</v>
      </c>
      <c r="D186" s="112" t="str">
        <f>DataBase!E182</f>
        <v>P. Bustamante</v>
      </c>
      <c r="E186" s="112" t="str">
        <f>DataBase!F182</f>
        <v>LIENSs</v>
      </c>
      <c r="F186" s="20" t="str">
        <f t="shared" si="8"/>
        <v>Alle alle corticosterone</v>
      </c>
      <c r="G186" s="20">
        <f>_xlfn.RANK.EQ(H186,$H$9:$H$997,0)+COUNTIF(H$8:H185,H186)</f>
        <v>278</v>
      </c>
      <c r="H186" s="20">
        <f t="shared" si="9"/>
        <v>200</v>
      </c>
      <c r="I186" s="19">
        <f>INDEX(Ponderation!$W:$AA,MATCH(Analyse!I$8,Ponderation!$W:$W,0),MATCH(Analyse!$B$5,Ponderation!$W$2:$AA$2,0))*INDEX(DataBase!$1:$1048576,MATCH(Analyse!$F186,DataBase!$G:$G,0),MATCH(Analyse!I$8,DataBase!$4:$4,0))</f>
        <v>0</v>
      </c>
      <c r="J186" s="19">
        <f>INDEX(Ponderation!$W:$AA,MATCH(Analyse!J$8,Ponderation!$W:$W,0),MATCH(Analyse!$B$5,Ponderation!$W$2:$AA$2,0))*INDEX(DataBase!$1:$1048576,MATCH(Analyse!$F186,DataBase!$G:$G,0),MATCH(Analyse!J$8,DataBase!$4:$4,0))</f>
        <v>0</v>
      </c>
      <c r="K186" s="19">
        <f>INDEX(Ponderation!$W:$AA,MATCH(Analyse!K$8,Ponderation!$W:$W,0),MATCH(Analyse!$B$5,Ponderation!$W$2:$AA$2,0))*INDEX(DataBase!$1:$1048576,MATCH(Analyse!$F186,DataBase!$G:$G,0),MATCH(Analyse!K$8,DataBase!$4:$4,0))</f>
        <v>10</v>
      </c>
      <c r="L186" s="19">
        <f>INDEX(Ponderation!$W:$AA,MATCH(Analyse!L$8,Ponderation!$W:$W,0),MATCH(Analyse!$B$5,Ponderation!$W$2:$AA$2,0))*INDEX(DataBase!$1:$1048576,MATCH(Analyse!$F186,DataBase!$G:$G,0),MATCH(Analyse!L$8,DataBase!$4:$4,0))</f>
        <v>0</v>
      </c>
      <c r="M186" s="19">
        <f>INDEX(Ponderation!$W:$AA,MATCH(Analyse!M$8,Ponderation!$W:$W,0),MATCH(Analyse!$B$5,Ponderation!$W$2:$AA$2,0))*INDEX(DataBase!$1:$1048576,MATCH(Analyse!$F186,DataBase!$G:$G,0),MATCH(Analyse!M$8,DataBase!$4:$4,0))</f>
        <v>20</v>
      </c>
      <c r="N186" s="19">
        <f>INDEX(Ponderation!$W:$AA,MATCH(Analyse!N$8,Ponderation!$W:$W,0),MATCH(Analyse!$B$5,Ponderation!$W$2:$AA$2,0))*INDEX(DataBase!$1:$1048576,MATCH(Analyse!$F186,DataBase!$G:$G,0),MATCH(Analyse!N$8,DataBase!$4:$4,0))</f>
        <v>0</v>
      </c>
      <c r="O186" s="19">
        <f>INDEX(Ponderation!$W:$AA,MATCH(Analyse!O$8,Ponderation!$W:$W,0),MATCH(Analyse!$B$5,Ponderation!$W$2:$AA$2,0))*INDEX(DataBase!$1:$1048576,MATCH(Analyse!$F186,DataBase!$G:$G,0),MATCH(Analyse!O$8,DataBase!$4:$4,0))</f>
        <v>30</v>
      </c>
      <c r="P186" s="19">
        <f>INDEX(Ponderation!$W:$AA,MATCH(Analyse!P$8,Ponderation!$W:$W,0),MATCH(Analyse!$B$5,Ponderation!$W$2:$AA$2,0))*INDEX(DataBase!$1:$1048576,MATCH(Analyse!$F186,DataBase!$G:$G,0),MATCH(Analyse!P$8,DataBase!$4:$4,0))</f>
        <v>0</v>
      </c>
      <c r="Q186" s="19">
        <f>INDEX(Ponderation!$W:$AA,MATCH(Analyse!Q$8,Ponderation!$W:$W,0),MATCH(Analyse!$B$5,Ponderation!$W$2:$AA$2,0))*INDEX(DataBase!$1:$1048576,MATCH(Analyse!$F186,DataBase!$G:$G,0),MATCH(Analyse!Q$8,DataBase!$4:$4,0))</f>
        <v>0</v>
      </c>
      <c r="R186" s="19">
        <f>INDEX(Ponderation!$W:$AA,MATCH(Analyse!R$8,Ponderation!$W:$W,0),MATCH(Analyse!$B$5,Ponderation!$W$2:$AA$2,0))*INDEX(DataBase!$1:$1048576,MATCH(Analyse!$F186,DataBase!$G:$G,0),MATCH(Analyse!R$8,DataBase!$4:$4,0))</f>
        <v>30</v>
      </c>
      <c r="S186" s="19">
        <f>INDEX(Ponderation!$W:$AA,MATCH(Analyse!S$8,Ponderation!$W:$W,0),MATCH(Analyse!$B$5,Ponderation!$W$2:$AA$2,0))*INDEX(DataBase!$1:$1048576,MATCH(Analyse!$F186,DataBase!$G:$G,0),MATCH(Analyse!S$8,DataBase!$4:$4,0))</f>
        <v>0</v>
      </c>
      <c r="T186" s="19">
        <f>INDEX(Ponderation!$W:$AA,MATCH(Analyse!T$8,Ponderation!$W:$W,0),MATCH(Analyse!$B$5,Ponderation!$W$2:$AA$2,0))*INDEX(DataBase!$1:$1048576,MATCH(Analyse!$F186,DataBase!$G:$G,0),MATCH(Analyse!T$8,DataBase!$4:$4,0))</f>
        <v>0</v>
      </c>
      <c r="U186" s="19">
        <f>INDEX(Ponderation!$W:$AA,MATCH(Analyse!U$8,Ponderation!$W:$W,0),MATCH(Analyse!$B$5,Ponderation!$W$2:$AA$2,0))*INDEX(DataBase!$1:$1048576,MATCH(Analyse!$F186,DataBase!$G:$G,0),MATCH(Analyse!U$8,DataBase!$4:$4,0))</f>
        <v>0</v>
      </c>
      <c r="V186" s="19">
        <f>INDEX(Ponderation!$W:$AA,MATCH(Analyse!V$8,Ponderation!$W:$W,0),MATCH(Analyse!$B$5,Ponderation!$W$2:$AA$2,0))*INDEX(DataBase!$1:$1048576,MATCH(Analyse!$F186,DataBase!$G:$G,0),MATCH(Analyse!V$8,DataBase!$4:$4,0))</f>
        <v>20</v>
      </c>
      <c r="W186" s="19">
        <f>INDEX(Ponderation!$W:$AA,MATCH(Analyse!W$8,Ponderation!$W:$W,0),MATCH(Analyse!$B$5,Ponderation!$W$2:$AA$2,0))*INDEX(DataBase!$1:$1048576,MATCH(Analyse!$F186,DataBase!$G:$G,0),MATCH(Analyse!W$8,DataBase!$4:$4,0))</f>
        <v>0</v>
      </c>
      <c r="X186" s="19">
        <f>INDEX(Ponderation!$W:$AA,MATCH(Analyse!X$8,Ponderation!$W:$W,0),MATCH(Analyse!$B$5,Ponderation!$W$2:$AA$2,0))*INDEX(DataBase!$1:$1048576,MATCH(Analyse!$F186,DataBase!$G:$G,0),MATCH(Analyse!X$8,DataBase!$4:$4,0))</f>
        <v>0</v>
      </c>
      <c r="Y186" s="19">
        <f>INDEX(Ponderation!$W:$AA,MATCH(Analyse!Y$8,Ponderation!$W:$W,0),MATCH(Analyse!$B$5,Ponderation!$W$2:$AA$2,0))*INDEX(DataBase!$1:$1048576,MATCH(Analyse!$F186,DataBase!$G:$G,0),MATCH(Analyse!Y$8,DataBase!$4:$4,0))</f>
        <v>0</v>
      </c>
      <c r="Z186" s="19">
        <f>INDEX(Ponderation!$W:$AA,MATCH(Analyse!Z$8,Ponderation!$W:$W,0),MATCH(Analyse!$B$5,Ponderation!$W$2:$AA$2,0))*INDEX(DataBase!$1:$1048576,MATCH(Analyse!$F186,DataBase!$G:$G,0),MATCH(Analyse!Z$8,DataBase!$4:$4,0))</f>
        <v>0</v>
      </c>
      <c r="AA186" s="19">
        <f>INDEX(Ponderation!$W:$AA,MATCH(Analyse!AA$8,Ponderation!$W:$W,0),MATCH(Analyse!$B$5,Ponderation!$W$2:$AA$2,0))*INDEX(DataBase!$1:$1048576,MATCH(Analyse!$F186,DataBase!$G:$G,0),MATCH(Analyse!AA$8,DataBase!$4:$4,0))</f>
        <v>0</v>
      </c>
      <c r="AB186" s="19">
        <f>INDEX(Ponderation!$W:$AA,MATCH(Analyse!AB$8,Ponderation!$W:$W,0),MATCH(Analyse!$B$5,Ponderation!$W$2:$AA$2,0))*INDEX(DataBase!$1:$1048576,MATCH(Analyse!$F186,DataBase!$G:$G,0),MATCH(Analyse!AB$8,DataBase!$4:$4,0))</f>
        <v>10</v>
      </c>
      <c r="AC186" s="19">
        <f>INDEX(Ponderation!$W:$AA,MATCH(Analyse!AC$8,Ponderation!$W:$W,0),MATCH(Analyse!$B$5,Ponderation!$W$2:$AA$2,0))*INDEX(DataBase!$1:$1048576,MATCH(Analyse!$F186,DataBase!$G:$G,0),MATCH(Analyse!AC$8,DataBase!$4:$4,0))</f>
        <v>10</v>
      </c>
      <c r="AD186" s="19">
        <f>INDEX(Ponderation!$W:$AA,MATCH(Analyse!AD$8,Ponderation!$W:$W,0),MATCH(Analyse!$B$5,Ponderation!$W$2:$AA$2,0))*INDEX(DataBase!$1:$1048576,MATCH(Analyse!$F186,DataBase!$G:$G,0),MATCH(Analyse!AD$8,DataBase!$4:$4,0))</f>
        <v>0</v>
      </c>
      <c r="AE186" s="19">
        <f>INDEX(Ponderation!$W:$AA,MATCH(Analyse!AE$8,Ponderation!$W:$W,0),MATCH(Analyse!$B$5,Ponderation!$W$2:$AA$2,0))*INDEX(DataBase!$1:$1048576,MATCH(Analyse!$F186,DataBase!$G:$G,0),MATCH(Analyse!AE$8,DataBase!$4:$4,0))</f>
        <v>0</v>
      </c>
      <c r="AF186" s="19">
        <f>INDEX(Ponderation!$W:$AA,MATCH(Analyse!AF$8,Ponderation!$W:$W,0),MATCH(Analyse!$B$5,Ponderation!$W$2:$AA$2,0))*INDEX(DataBase!$1:$1048576,MATCH(Analyse!$F186,DataBase!$G:$G,0),MATCH(Analyse!AF$8,DataBase!$4:$4,0))</f>
        <v>0</v>
      </c>
      <c r="AG186" s="19">
        <f>INDEX(Ponderation!$W:$AA,MATCH(Analyse!AG$8,Ponderation!$W:$W,0),MATCH(Analyse!$B$5,Ponderation!$W$2:$AA$2,0))*INDEX(DataBase!$1:$1048576,MATCH(Analyse!$F186,DataBase!$G:$G,0),MATCH(Analyse!AG$8,DataBase!$4:$4,0))</f>
        <v>10</v>
      </c>
      <c r="AH186" s="19">
        <f>INDEX(Ponderation!$W:$AA,MATCH(Analyse!AH$8,Ponderation!$W:$W,0),MATCH(Analyse!$B$5,Ponderation!$W$2:$AA$2,0))*INDEX(DataBase!$1:$1048576,MATCH(Analyse!$F186,DataBase!$G:$G,0),MATCH(Analyse!AH$8,DataBase!$4:$4,0))</f>
        <v>0</v>
      </c>
      <c r="AI186" s="19">
        <f>INDEX(Ponderation!$W:$AA,MATCH(Analyse!AI$8,Ponderation!$W:$W,0),MATCH(Analyse!$B$5,Ponderation!$W$2:$AA$2,0))*INDEX(DataBase!$1:$1048576,MATCH(Analyse!$F186,DataBase!$G:$G,0),MATCH(Analyse!AI$8,DataBase!$4:$4,0))</f>
        <v>10</v>
      </c>
      <c r="AJ186" s="19">
        <f>INDEX(Ponderation!$W:$AA,MATCH(Analyse!AJ$8,Ponderation!$W:$W,0),MATCH(Analyse!$B$5,Ponderation!$W$2:$AA$2,0))*INDEX(DataBase!$1:$1048576,MATCH(Analyse!$F186,DataBase!$G:$G,0),MATCH(Analyse!AJ$8,DataBase!$4:$4,0))</f>
        <v>20</v>
      </c>
      <c r="AK186" s="19">
        <f>INDEX(Ponderation!$W:$AA,MATCH(Analyse!AK$8,Ponderation!$W:$W,0),MATCH(Analyse!$B$5,Ponderation!$W$2:$AA$2,0))*INDEX(DataBase!$1:$1048576,MATCH(Analyse!$F186,DataBase!$G:$G,0),MATCH(Analyse!AK$8,DataBase!$4:$4,0))</f>
        <v>0</v>
      </c>
      <c r="AL186" s="19">
        <f>INDEX(Ponderation!$W:$AA,MATCH(Analyse!AL$8,Ponderation!$W:$W,0),MATCH(Analyse!$B$5,Ponderation!$W$2:$AA$2,0))*INDEX(DataBase!$1:$1048576,MATCH(Analyse!$F186,DataBase!$G:$G,0),MATCH(Analyse!AL$8,DataBase!$4:$4,0))</f>
        <v>0</v>
      </c>
      <c r="AM186" s="19">
        <f>INDEX(Ponderation!$W:$AA,MATCH(Analyse!AM$8,Ponderation!$W:$W,0),MATCH(Analyse!$B$5,Ponderation!$W$2:$AA$2,0))*INDEX(DataBase!$1:$1048576,MATCH(Analyse!$F186,DataBase!$G:$G,0),MATCH(Analyse!AM$8,DataBase!$4:$4,0))</f>
        <v>20</v>
      </c>
      <c r="AN186" s="19">
        <f>INDEX(Ponderation!$W:$AA,MATCH(Analyse!AN$8,Ponderation!$W:$W,0),MATCH(Analyse!$B$5,Ponderation!$W$2:$AA$2,0))*INDEX(DataBase!$1:$1048576,MATCH(Analyse!$F186,DataBase!$G:$G,0),MATCH(Analyse!AN$8,DataBase!$4:$4,0))</f>
        <v>0</v>
      </c>
      <c r="AO186" s="19">
        <f>INDEX(Ponderation!$W:$AA,MATCH(Analyse!AO$8,Ponderation!$W:$W,0),MATCH(Analyse!$B$5,Ponderation!$W$2:$AA$2,0))*INDEX(DataBase!$1:$1048576,MATCH(Analyse!$F186,DataBase!$G:$G,0),MATCH(Analyse!AO$8,DataBase!$4:$4,0))</f>
        <v>0</v>
      </c>
      <c r="AP186" s="19">
        <f>INDEX(Ponderation!$W:$AA,MATCH(Analyse!AP$8,Ponderation!$W:$W,0),MATCH(Analyse!$B$5,Ponderation!$W$2:$AA$2,0))*INDEX(DataBase!$1:$1048576,MATCH(Analyse!$F186,DataBase!$G:$G,0),MATCH(Analyse!AP$8,DataBase!$4:$4,0))</f>
        <v>10</v>
      </c>
    </row>
    <row r="187" spans="1:1012" ht="18">
      <c r="A187" s="112" t="str">
        <f>DataBase!B183</f>
        <v>Rissa tridactyla</v>
      </c>
      <c r="B187" s="112" t="str">
        <f>DataBase!C183</f>
        <v>corticosterone</v>
      </c>
      <c r="C187" s="112" t="str">
        <f>DataBase!D183</f>
        <v>Côtier</v>
      </c>
      <c r="D187" s="112" t="str">
        <f>DataBase!E183</f>
        <v>P. Bustamante</v>
      </c>
      <c r="E187" s="112" t="str">
        <f>DataBase!F183</f>
        <v>LIENSs</v>
      </c>
      <c r="F187" s="20" t="str">
        <f t="shared" si="8"/>
        <v>Rissa tridactyla corticosterone</v>
      </c>
      <c r="G187" s="20">
        <f>_xlfn.RANK.EQ(H187,$H$9:$H$997,0)+COUNTIF(H$8:H186,H187)</f>
        <v>279</v>
      </c>
      <c r="H187" s="20">
        <f t="shared" si="9"/>
        <v>200</v>
      </c>
      <c r="I187" s="19">
        <f>INDEX(Ponderation!$W:$AA,MATCH(Analyse!I$8,Ponderation!$W:$W,0),MATCH(Analyse!$B$5,Ponderation!$W$2:$AA$2,0))*INDEX(DataBase!$1:$1048576,MATCH(Analyse!$F187,DataBase!$G:$G,0),MATCH(Analyse!I$8,DataBase!$4:$4,0))</f>
        <v>0</v>
      </c>
      <c r="J187" s="19">
        <f>INDEX(Ponderation!$W:$AA,MATCH(Analyse!J$8,Ponderation!$W:$W,0),MATCH(Analyse!$B$5,Ponderation!$W$2:$AA$2,0))*INDEX(DataBase!$1:$1048576,MATCH(Analyse!$F187,DataBase!$G:$G,0),MATCH(Analyse!J$8,DataBase!$4:$4,0))</f>
        <v>0</v>
      </c>
      <c r="K187" s="19">
        <f>INDEX(Ponderation!$W:$AA,MATCH(Analyse!K$8,Ponderation!$W:$W,0),MATCH(Analyse!$B$5,Ponderation!$W$2:$AA$2,0))*INDEX(DataBase!$1:$1048576,MATCH(Analyse!$F187,DataBase!$G:$G,0),MATCH(Analyse!K$8,DataBase!$4:$4,0))</f>
        <v>10</v>
      </c>
      <c r="L187" s="19">
        <f>INDEX(Ponderation!$W:$AA,MATCH(Analyse!L$8,Ponderation!$W:$W,0),MATCH(Analyse!$B$5,Ponderation!$W$2:$AA$2,0))*INDEX(DataBase!$1:$1048576,MATCH(Analyse!$F187,DataBase!$G:$G,0),MATCH(Analyse!L$8,DataBase!$4:$4,0))</f>
        <v>0</v>
      </c>
      <c r="M187" s="19">
        <f>INDEX(Ponderation!$W:$AA,MATCH(Analyse!M$8,Ponderation!$W:$W,0),MATCH(Analyse!$B$5,Ponderation!$W$2:$AA$2,0))*INDEX(DataBase!$1:$1048576,MATCH(Analyse!$F187,DataBase!$G:$G,0),MATCH(Analyse!M$8,DataBase!$4:$4,0))</f>
        <v>20</v>
      </c>
      <c r="N187" s="19">
        <f>INDEX(Ponderation!$W:$AA,MATCH(Analyse!N$8,Ponderation!$W:$W,0),MATCH(Analyse!$B$5,Ponderation!$W$2:$AA$2,0))*INDEX(DataBase!$1:$1048576,MATCH(Analyse!$F187,DataBase!$G:$G,0),MATCH(Analyse!N$8,DataBase!$4:$4,0))</f>
        <v>0</v>
      </c>
      <c r="O187" s="19">
        <f>INDEX(Ponderation!$W:$AA,MATCH(Analyse!O$8,Ponderation!$W:$W,0),MATCH(Analyse!$B$5,Ponderation!$W$2:$AA$2,0))*INDEX(DataBase!$1:$1048576,MATCH(Analyse!$F187,DataBase!$G:$G,0),MATCH(Analyse!O$8,DataBase!$4:$4,0))</f>
        <v>30</v>
      </c>
      <c r="P187" s="19">
        <f>INDEX(Ponderation!$W:$AA,MATCH(Analyse!P$8,Ponderation!$W:$W,0),MATCH(Analyse!$B$5,Ponderation!$W$2:$AA$2,0))*INDEX(DataBase!$1:$1048576,MATCH(Analyse!$F187,DataBase!$G:$G,0),MATCH(Analyse!P$8,DataBase!$4:$4,0))</f>
        <v>0</v>
      </c>
      <c r="Q187" s="19">
        <f>INDEX(Ponderation!$W:$AA,MATCH(Analyse!Q$8,Ponderation!$W:$W,0),MATCH(Analyse!$B$5,Ponderation!$W$2:$AA$2,0))*INDEX(DataBase!$1:$1048576,MATCH(Analyse!$F187,DataBase!$G:$G,0),MATCH(Analyse!Q$8,DataBase!$4:$4,0))</f>
        <v>0</v>
      </c>
      <c r="R187" s="19">
        <f>INDEX(Ponderation!$W:$AA,MATCH(Analyse!R$8,Ponderation!$W:$W,0),MATCH(Analyse!$B$5,Ponderation!$W$2:$AA$2,0))*INDEX(DataBase!$1:$1048576,MATCH(Analyse!$F187,DataBase!$G:$G,0),MATCH(Analyse!R$8,DataBase!$4:$4,0))</f>
        <v>30</v>
      </c>
      <c r="S187" s="19">
        <f>INDEX(Ponderation!$W:$AA,MATCH(Analyse!S$8,Ponderation!$W:$W,0),MATCH(Analyse!$B$5,Ponderation!$W$2:$AA$2,0))*INDEX(DataBase!$1:$1048576,MATCH(Analyse!$F187,DataBase!$G:$G,0),MATCH(Analyse!S$8,DataBase!$4:$4,0))</f>
        <v>0</v>
      </c>
      <c r="T187" s="19">
        <f>INDEX(Ponderation!$W:$AA,MATCH(Analyse!T$8,Ponderation!$W:$W,0),MATCH(Analyse!$B$5,Ponderation!$W$2:$AA$2,0))*INDEX(DataBase!$1:$1048576,MATCH(Analyse!$F187,DataBase!$G:$G,0),MATCH(Analyse!T$8,DataBase!$4:$4,0))</f>
        <v>0</v>
      </c>
      <c r="U187" s="19">
        <f>INDEX(Ponderation!$W:$AA,MATCH(Analyse!U$8,Ponderation!$W:$W,0),MATCH(Analyse!$B$5,Ponderation!$W$2:$AA$2,0))*INDEX(DataBase!$1:$1048576,MATCH(Analyse!$F187,DataBase!$G:$G,0),MATCH(Analyse!U$8,DataBase!$4:$4,0))</f>
        <v>0</v>
      </c>
      <c r="V187" s="19">
        <f>INDEX(Ponderation!$W:$AA,MATCH(Analyse!V$8,Ponderation!$W:$W,0),MATCH(Analyse!$B$5,Ponderation!$W$2:$AA$2,0))*INDEX(DataBase!$1:$1048576,MATCH(Analyse!$F187,DataBase!$G:$G,0),MATCH(Analyse!V$8,DataBase!$4:$4,0))</f>
        <v>20</v>
      </c>
      <c r="W187" s="19">
        <f>INDEX(Ponderation!$W:$AA,MATCH(Analyse!W$8,Ponderation!$W:$W,0),MATCH(Analyse!$B$5,Ponderation!$W$2:$AA$2,0))*INDEX(DataBase!$1:$1048576,MATCH(Analyse!$F187,DataBase!$G:$G,0),MATCH(Analyse!W$8,DataBase!$4:$4,0))</f>
        <v>0</v>
      </c>
      <c r="X187" s="19">
        <f>INDEX(Ponderation!$W:$AA,MATCH(Analyse!X$8,Ponderation!$W:$W,0),MATCH(Analyse!$B$5,Ponderation!$W$2:$AA$2,0))*INDEX(DataBase!$1:$1048576,MATCH(Analyse!$F187,DataBase!$G:$G,0),MATCH(Analyse!X$8,DataBase!$4:$4,0))</f>
        <v>0</v>
      </c>
      <c r="Y187" s="19">
        <f>INDEX(Ponderation!$W:$AA,MATCH(Analyse!Y$8,Ponderation!$W:$W,0),MATCH(Analyse!$B$5,Ponderation!$W$2:$AA$2,0))*INDEX(DataBase!$1:$1048576,MATCH(Analyse!$F187,DataBase!$G:$G,0),MATCH(Analyse!Y$8,DataBase!$4:$4,0))</f>
        <v>0</v>
      </c>
      <c r="Z187" s="19">
        <f>INDEX(Ponderation!$W:$AA,MATCH(Analyse!Z$8,Ponderation!$W:$W,0),MATCH(Analyse!$B$5,Ponderation!$W$2:$AA$2,0))*INDEX(DataBase!$1:$1048576,MATCH(Analyse!$F187,DataBase!$G:$G,0),MATCH(Analyse!Z$8,DataBase!$4:$4,0))</f>
        <v>0</v>
      </c>
      <c r="AA187" s="19">
        <f>INDEX(Ponderation!$W:$AA,MATCH(Analyse!AA$8,Ponderation!$W:$W,0),MATCH(Analyse!$B$5,Ponderation!$W$2:$AA$2,0))*INDEX(DataBase!$1:$1048576,MATCH(Analyse!$F187,DataBase!$G:$G,0),MATCH(Analyse!AA$8,DataBase!$4:$4,0))</f>
        <v>0</v>
      </c>
      <c r="AB187" s="19">
        <f>INDEX(Ponderation!$W:$AA,MATCH(Analyse!AB$8,Ponderation!$W:$W,0),MATCH(Analyse!$B$5,Ponderation!$W$2:$AA$2,0))*INDEX(DataBase!$1:$1048576,MATCH(Analyse!$F187,DataBase!$G:$G,0),MATCH(Analyse!AB$8,DataBase!$4:$4,0))</f>
        <v>10</v>
      </c>
      <c r="AC187" s="19">
        <f>INDEX(Ponderation!$W:$AA,MATCH(Analyse!AC$8,Ponderation!$W:$W,0),MATCH(Analyse!$B$5,Ponderation!$W$2:$AA$2,0))*INDEX(DataBase!$1:$1048576,MATCH(Analyse!$F187,DataBase!$G:$G,0),MATCH(Analyse!AC$8,DataBase!$4:$4,0))</f>
        <v>10</v>
      </c>
      <c r="AD187" s="19">
        <f>INDEX(Ponderation!$W:$AA,MATCH(Analyse!AD$8,Ponderation!$W:$W,0),MATCH(Analyse!$B$5,Ponderation!$W$2:$AA$2,0))*INDEX(DataBase!$1:$1048576,MATCH(Analyse!$F187,DataBase!$G:$G,0),MATCH(Analyse!AD$8,DataBase!$4:$4,0))</f>
        <v>0</v>
      </c>
      <c r="AE187" s="19">
        <f>INDEX(Ponderation!$W:$AA,MATCH(Analyse!AE$8,Ponderation!$W:$W,0),MATCH(Analyse!$B$5,Ponderation!$W$2:$AA$2,0))*INDEX(DataBase!$1:$1048576,MATCH(Analyse!$F187,DataBase!$G:$G,0),MATCH(Analyse!AE$8,DataBase!$4:$4,0))</f>
        <v>0</v>
      </c>
      <c r="AF187" s="19">
        <f>INDEX(Ponderation!$W:$AA,MATCH(Analyse!AF$8,Ponderation!$W:$W,0),MATCH(Analyse!$B$5,Ponderation!$W$2:$AA$2,0))*INDEX(DataBase!$1:$1048576,MATCH(Analyse!$F187,DataBase!$G:$G,0),MATCH(Analyse!AF$8,DataBase!$4:$4,0))</f>
        <v>0</v>
      </c>
      <c r="AG187" s="19">
        <f>INDEX(Ponderation!$W:$AA,MATCH(Analyse!AG$8,Ponderation!$W:$W,0),MATCH(Analyse!$B$5,Ponderation!$W$2:$AA$2,0))*INDEX(DataBase!$1:$1048576,MATCH(Analyse!$F187,DataBase!$G:$G,0),MATCH(Analyse!AG$8,DataBase!$4:$4,0))</f>
        <v>10</v>
      </c>
      <c r="AH187" s="19">
        <f>INDEX(Ponderation!$W:$AA,MATCH(Analyse!AH$8,Ponderation!$W:$W,0),MATCH(Analyse!$B$5,Ponderation!$W$2:$AA$2,0))*INDEX(DataBase!$1:$1048576,MATCH(Analyse!$F187,DataBase!$G:$G,0),MATCH(Analyse!AH$8,DataBase!$4:$4,0))</f>
        <v>0</v>
      </c>
      <c r="AI187" s="19">
        <f>INDEX(Ponderation!$W:$AA,MATCH(Analyse!AI$8,Ponderation!$W:$W,0),MATCH(Analyse!$B$5,Ponderation!$W$2:$AA$2,0))*INDEX(DataBase!$1:$1048576,MATCH(Analyse!$F187,DataBase!$G:$G,0),MATCH(Analyse!AI$8,DataBase!$4:$4,0))</f>
        <v>10</v>
      </c>
      <c r="AJ187" s="19">
        <f>INDEX(Ponderation!$W:$AA,MATCH(Analyse!AJ$8,Ponderation!$W:$W,0),MATCH(Analyse!$B$5,Ponderation!$W$2:$AA$2,0))*INDEX(DataBase!$1:$1048576,MATCH(Analyse!$F187,DataBase!$G:$G,0),MATCH(Analyse!AJ$8,DataBase!$4:$4,0))</f>
        <v>20</v>
      </c>
      <c r="AK187" s="19">
        <f>INDEX(Ponderation!$W:$AA,MATCH(Analyse!AK$8,Ponderation!$W:$W,0),MATCH(Analyse!$B$5,Ponderation!$W$2:$AA$2,0))*INDEX(DataBase!$1:$1048576,MATCH(Analyse!$F187,DataBase!$G:$G,0),MATCH(Analyse!AK$8,DataBase!$4:$4,0))</f>
        <v>0</v>
      </c>
      <c r="AL187" s="19">
        <f>INDEX(Ponderation!$W:$AA,MATCH(Analyse!AL$8,Ponderation!$W:$W,0),MATCH(Analyse!$B$5,Ponderation!$W$2:$AA$2,0))*INDEX(DataBase!$1:$1048576,MATCH(Analyse!$F187,DataBase!$G:$G,0),MATCH(Analyse!AL$8,DataBase!$4:$4,0))</f>
        <v>0</v>
      </c>
      <c r="AM187" s="19">
        <f>INDEX(Ponderation!$W:$AA,MATCH(Analyse!AM$8,Ponderation!$W:$W,0),MATCH(Analyse!$B$5,Ponderation!$W$2:$AA$2,0))*INDEX(DataBase!$1:$1048576,MATCH(Analyse!$F187,DataBase!$G:$G,0),MATCH(Analyse!AM$8,DataBase!$4:$4,0))</f>
        <v>20</v>
      </c>
      <c r="AN187" s="19">
        <f>INDEX(Ponderation!$W:$AA,MATCH(Analyse!AN$8,Ponderation!$W:$W,0),MATCH(Analyse!$B$5,Ponderation!$W$2:$AA$2,0))*INDEX(DataBase!$1:$1048576,MATCH(Analyse!$F187,DataBase!$G:$G,0),MATCH(Analyse!AN$8,DataBase!$4:$4,0))</f>
        <v>0</v>
      </c>
      <c r="AO187" s="19">
        <f>INDEX(Ponderation!$W:$AA,MATCH(Analyse!AO$8,Ponderation!$W:$W,0),MATCH(Analyse!$B$5,Ponderation!$W$2:$AA$2,0))*INDEX(DataBase!$1:$1048576,MATCH(Analyse!$F187,DataBase!$G:$G,0),MATCH(Analyse!AO$8,DataBase!$4:$4,0))</f>
        <v>0</v>
      </c>
      <c r="AP187" s="19">
        <f>INDEX(Ponderation!$W:$AA,MATCH(Analyse!AP$8,Ponderation!$W:$W,0),MATCH(Analyse!$B$5,Ponderation!$W$2:$AA$2,0))*INDEX(DataBase!$1:$1048576,MATCH(Analyse!$F187,DataBase!$G:$G,0),MATCH(Analyse!AP$8,DataBase!$4:$4,0))</f>
        <v>10</v>
      </c>
    </row>
    <row r="188" spans="1:1012" ht="18">
      <c r="A188" s="112" t="str">
        <f>DataBase!B184</f>
        <v>Thalassoica antarctica</v>
      </c>
      <c r="B188" s="112" t="str">
        <f>DataBase!C184</f>
        <v>corticosterone</v>
      </c>
      <c r="C188" s="112" t="str">
        <f>DataBase!D184</f>
        <v>Côtier</v>
      </c>
      <c r="D188" s="112" t="str">
        <f>DataBase!E184</f>
        <v>P. Bustamante</v>
      </c>
      <c r="E188" s="112" t="str">
        <f>DataBase!F184</f>
        <v>LIENSs</v>
      </c>
      <c r="F188" s="20" t="str">
        <f t="shared" si="8"/>
        <v>Thalassoica antarctica corticosterone</v>
      </c>
      <c r="G188" s="20">
        <f>_xlfn.RANK.EQ(H188,$H$9:$H$997,0)+COUNTIF(H$8:H187,H188)</f>
        <v>280</v>
      </c>
      <c r="H188" s="20">
        <f t="shared" si="9"/>
        <v>200</v>
      </c>
      <c r="I188" s="19">
        <f>INDEX(Ponderation!$W:$AA,MATCH(Analyse!I$8,Ponderation!$W:$W,0),MATCH(Analyse!$B$5,Ponderation!$W$2:$AA$2,0))*INDEX(DataBase!$1:$1048576,MATCH(Analyse!$F188,DataBase!$G:$G,0),MATCH(Analyse!I$8,DataBase!$4:$4,0))</f>
        <v>0</v>
      </c>
      <c r="J188" s="19">
        <f>INDEX(Ponderation!$W:$AA,MATCH(Analyse!J$8,Ponderation!$W:$W,0),MATCH(Analyse!$B$5,Ponderation!$W$2:$AA$2,0))*INDEX(DataBase!$1:$1048576,MATCH(Analyse!$F188,DataBase!$G:$G,0),MATCH(Analyse!J$8,DataBase!$4:$4,0))</f>
        <v>0</v>
      </c>
      <c r="K188" s="19">
        <f>INDEX(Ponderation!$W:$AA,MATCH(Analyse!K$8,Ponderation!$W:$W,0),MATCH(Analyse!$B$5,Ponderation!$W$2:$AA$2,0))*INDEX(DataBase!$1:$1048576,MATCH(Analyse!$F188,DataBase!$G:$G,0),MATCH(Analyse!K$8,DataBase!$4:$4,0))</f>
        <v>10</v>
      </c>
      <c r="L188" s="19">
        <f>INDEX(Ponderation!$W:$AA,MATCH(Analyse!L$8,Ponderation!$W:$W,0),MATCH(Analyse!$B$5,Ponderation!$W$2:$AA$2,0))*INDEX(DataBase!$1:$1048576,MATCH(Analyse!$F188,DataBase!$G:$G,0),MATCH(Analyse!L$8,DataBase!$4:$4,0))</f>
        <v>0</v>
      </c>
      <c r="M188" s="19">
        <f>INDEX(Ponderation!$W:$AA,MATCH(Analyse!M$8,Ponderation!$W:$W,0),MATCH(Analyse!$B$5,Ponderation!$W$2:$AA$2,0))*INDEX(DataBase!$1:$1048576,MATCH(Analyse!$F188,DataBase!$G:$G,0),MATCH(Analyse!M$8,DataBase!$4:$4,0))</f>
        <v>20</v>
      </c>
      <c r="N188" s="19">
        <f>INDEX(Ponderation!$W:$AA,MATCH(Analyse!N$8,Ponderation!$W:$W,0),MATCH(Analyse!$B$5,Ponderation!$W$2:$AA$2,0))*INDEX(DataBase!$1:$1048576,MATCH(Analyse!$F188,DataBase!$G:$G,0),MATCH(Analyse!N$8,DataBase!$4:$4,0))</f>
        <v>0</v>
      </c>
      <c r="O188" s="19">
        <f>INDEX(Ponderation!$W:$AA,MATCH(Analyse!O$8,Ponderation!$W:$W,0),MATCH(Analyse!$B$5,Ponderation!$W$2:$AA$2,0))*INDEX(DataBase!$1:$1048576,MATCH(Analyse!$F188,DataBase!$G:$G,0),MATCH(Analyse!O$8,DataBase!$4:$4,0))</f>
        <v>30</v>
      </c>
      <c r="P188" s="19">
        <f>INDEX(Ponderation!$W:$AA,MATCH(Analyse!P$8,Ponderation!$W:$W,0),MATCH(Analyse!$B$5,Ponderation!$W$2:$AA$2,0))*INDEX(DataBase!$1:$1048576,MATCH(Analyse!$F188,DataBase!$G:$G,0),MATCH(Analyse!P$8,DataBase!$4:$4,0))</f>
        <v>0</v>
      </c>
      <c r="Q188" s="19">
        <f>INDEX(Ponderation!$W:$AA,MATCH(Analyse!Q$8,Ponderation!$W:$W,0),MATCH(Analyse!$B$5,Ponderation!$W$2:$AA$2,0))*INDEX(DataBase!$1:$1048576,MATCH(Analyse!$F188,DataBase!$G:$G,0),MATCH(Analyse!Q$8,DataBase!$4:$4,0))</f>
        <v>0</v>
      </c>
      <c r="R188" s="19">
        <f>INDEX(Ponderation!$W:$AA,MATCH(Analyse!R$8,Ponderation!$W:$W,0),MATCH(Analyse!$B$5,Ponderation!$W$2:$AA$2,0))*INDEX(DataBase!$1:$1048576,MATCH(Analyse!$F188,DataBase!$G:$G,0),MATCH(Analyse!R$8,DataBase!$4:$4,0))</f>
        <v>30</v>
      </c>
      <c r="S188" s="19">
        <f>INDEX(Ponderation!$W:$AA,MATCH(Analyse!S$8,Ponderation!$W:$W,0),MATCH(Analyse!$B$5,Ponderation!$W$2:$AA$2,0))*INDEX(DataBase!$1:$1048576,MATCH(Analyse!$F188,DataBase!$G:$G,0),MATCH(Analyse!S$8,DataBase!$4:$4,0))</f>
        <v>0</v>
      </c>
      <c r="T188" s="19">
        <f>INDEX(Ponderation!$W:$AA,MATCH(Analyse!T$8,Ponderation!$W:$W,0),MATCH(Analyse!$B$5,Ponderation!$W$2:$AA$2,0))*INDEX(DataBase!$1:$1048576,MATCH(Analyse!$F188,DataBase!$G:$G,0),MATCH(Analyse!T$8,DataBase!$4:$4,0))</f>
        <v>0</v>
      </c>
      <c r="U188" s="19">
        <f>INDEX(Ponderation!$W:$AA,MATCH(Analyse!U$8,Ponderation!$W:$W,0),MATCH(Analyse!$B$5,Ponderation!$W$2:$AA$2,0))*INDEX(DataBase!$1:$1048576,MATCH(Analyse!$F188,DataBase!$G:$G,0),MATCH(Analyse!U$8,DataBase!$4:$4,0))</f>
        <v>0</v>
      </c>
      <c r="V188" s="19">
        <f>INDEX(Ponderation!$W:$AA,MATCH(Analyse!V$8,Ponderation!$W:$W,0),MATCH(Analyse!$B$5,Ponderation!$W$2:$AA$2,0))*INDEX(DataBase!$1:$1048576,MATCH(Analyse!$F188,DataBase!$G:$G,0),MATCH(Analyse!V$8,DataBase!$4:$4,0))</f>
        <v>20</v>
      </c>
      <c r="W188" s="19">
        <f>INDEX(Ponderation!$W:$AA,MATCH(Analyse!W$8,Ponderation!$W:$W,0),MATCH(Analyse!$B$5,Ponderation!$W$2:$AA$2,0))*INDEX(DataBase!$1:$1048576,MATCH(Analyse!$F188,DataBase!$G:$G,0),MATCH(Analyse!W$8,DataBase!$4:$4,0))</f>
        <v>0</v>
      </c>
      <c r="X188" s="19">
        <f>INDEX(Ponderation!$W:$AA,MATCH(Analyse!X$8,Ponderation!$W:$W,0),MATCH(Analyse!$B$5,Ponderation!$W$2:$AA$2,0))*INDEX(DataBase!$1:$1048576,MATCH(Analyse!$F188,DataBase!$G:$G,0),MATCH(Analyse!X$8,DataBase!$4:$4,0))</f>
        <v>0</v>
      </c>
      <c r="Y188" s="19">
        <f>INDEX(Ponderation!$W:$AA,MATCH(Analyse!Y$8,Ponderation!$W:$W,0),MATCH(Analyse!$B$5,Ponderation!$W$2:$AA$2,0))*INDEX(DataBase!$1:$1048576,MATCH(Analyse!$F188,DataBase!$G:$G,0),MATCH(Analyse!Y$8,DataBase!$4:$4,0))</f>
        <v>0</v>
      </c>
      <c r="Z188" s="19">
        <f>INDEX(Ponderation!$W:$AA,MATCH(Analyse!Z$8,Ponderation!$W:$W,0),MATCH(Analyse!$B$5,Ponderation!$W$2:$AA$2,0))*INDEX(DataBase!$1:$1048576,MATCH(Analyse!$F188,DataBase!$G:$G,0),MATCH(Analyse!Z$8,DataBase!$4:$4,0))</f>
        <v>0</v>
      </c>
      <c r="AA188" s="19">
        <f>INDEX(Ponderation!$W:$AA,MATCH(Analyse!AA$8,Ponderation!$W:$W,0),MATCH(Analyse!$B$5,Ponderation!$W$2:$AA$2,0))*INDEX(DataBase!$1:$1048576,MATCH(Analyse!$F188,DataBase!$G:$G,0),MATCH(Analyse!AA$8,DataBase!$4:$4,0))</f>
        <v>0</v>
      </c>
      <c r="AB188" s="19">
        <f>INDEX(Ponderation!$W:$AA,MATCH(Analyse!AB$8,Ponderation!$W:$W,0),MATCH(Analyse!$B$5,Ponderation!$W$2:$AA$2,0))*INDEX(DataBase!$1:$1048576,MATCH(Analyse!$F188,DataBase!$G:$G,0),MATCH(Analyse!AB$8,DataBase!$4:$4,0))</f>
        <v>10</v>
      </c>
      <c r="AC188" s="19">
        <f>INDEX(Ponderation!$W:$AA,MATCH(Analyse!AC$8,Ponderation!$W:$W,0),MATCH(Analyse!$B$5,Ponderation!$W$2:$AA$2,0))*INDEX(DataBase!$1:$1048576,MATCH(Analyse!$F188,DataBase!$G:$G,0),MATCH(Analyse!AC$8,DataBase!$4:$4,0))</f>
        <v>10</v>
      </c>
      <c r="AD188" s="19">
        <f>INDEX(Ponderation!$W:$AA,MATCH(Analyse!AD$8,Ponderation!$W:$W,0),MATCH(Analyse!$B$5,Ponderation!$W$2:$AA$2,0))*INDEX(DataBase!$1:$1048576,MATCH(Analyse!$F188,DataBase!$G:$G,0),MATCH(Analyse!AD$8,DataBase!$4:$4,0))</f>
        <v>0</v>
      </c>
      <c r="AE188" s="19">
        <f>INDEX(Ponderation!$W:$AA,MATCH(Analyse!AE$8,Ponderation!$W:$W,0),MATCH(Analyse!$B$5,Ponderation!$W$2:$AA$2,0))*INDEX(DataBase!$1:$1048576,MATCH(Analyse!$F188,DataBase!$G:$G,0),MATCH(Analyse!AE$8,DataBase!$4:$4,0))</f>
        <v>0</v>
      </c>
      <c r="AF188" s="19">
        <f>INDEX(Ponderation!$W:$AA,MATCH(Analyse!AF$8,Ponderation!$W:$W,0),MATCH(Analyse!$B$5,Ponderation!$W$2:$AA$2,0))*INDEX(DataBase!$1:$1048576,MATCH(Analyse!$F188,DataBase!$G:$G,0),MATCH(Analyse!AF$8,DataBase!$4:$4,0))</f>
        <v>0</v>
      </c>
      <c r="AG188" s="19">
        <f>INDEX(Ponderation!$W:$AA,MATCH(Analyse!AG$8,Ponderation!$W:$W,0),MATCH(Analyse!$B$5,Ponderation!$W$2:$AA$2,0))*INDEX(DataBase!$1:$1048576,MATCH(Analyse!$F188,DataBase!$G:$G,0),MATCH(Analyse!AG$8,DataBase!$4:$4,0))</f>
        <v>10</v>
      </c>
      <c r="AH188" s="19">
        <f>INDEX(Ponderation!$W:$AA,MATCH(Analyse!AH$8,Ponderation!$W:$W,0),MATCH(Analyse!$B$5,Ponderation!$W$2:$AA$2,0))*INDEX(DataBase!$1:$1048576,MATCH(Analyse!$F188,DataBase!$G:$G,0),MATCH(Analyse!AH$8,DataBase!$4:$4,0))</f>
        <v>0</v>
      </c>
      <c r="AI188" s="19">
        <f>INDEX(Ponderation!$W:$AA,MATCH(Analyse!AI$8,Ponderation!$W:$W,0),MATCH(Analyse!$B$5,Ponderation!$W$2:$AA$2,0))*INDEX(DataBase!$1:$1048576,MATCH(Analyse!$F188,DataBase!$G:$G,0),MATCH(Analyse!AI$8,DataBase!$4:$4,0))</f>
        <v>10</v>
      </c>
      <c r="AJ188" s="19">
        <f>INDEX(Ponderation!$W:$AA,MATCH(Analyse!AJ$8,Ponderation!$W:$W,0),MATCH(Analyse!$B$5,Ponderation!$W$2:$AA$2,0))*INDEX(DataBase!$1:$1048576,MATCH(Analyse!$F188,DataBase!$G:$G,0),MATCH(Analyse!AJ$8,DataBase!$4:$4,0))</f>
        <v>20</v>
      </c>
      <c r="AK188" s="19">
        <f>INDEX(Ponderation!$W:$AA,MATCH(Analyse!AK$8,Ponderation!$W:$W,0),MATCH(Analyse!$B$5,Ponderation!$W$2:$AA$2,0))*INDEX(DataBase!$1:$1048576,MATCH(Analyse!$F188,DataBase!$G:$G,0),MATCH(Analyse!AK$8,DataBase!$4:$4,0))</f>
        <v>0</v>
      </c>
      <c r="AL188" s="19">
        <f>INDEX(Ponderation!$W:$AA,MATCH(Analyse!AL$8,Ponderation!$W:$W,0),MATCH(Analyse!$B$5,Ponderation!$W$2:$AA$2,0))*INDEX(DataBase!$1:$1048576,MATCH(Analyse!$F188,DataBase!$G:$G,0),MATCH(Analyse!AL$8,DataBase!$4:$4,0))</f>
        <v>0</v>
      </c>
      <c r="AM188" s="19">
        <f>INDEX(Ponderation!$W:$AA,MATCH(Analyse!AM$8,Ponderation!$W:$W,0),MATCH(Analyse!$B$5,Ponderation!$W$2:$AA$2,0))*INDEX(DataBase!$1:$1048576,MATCH(Analyse!$F188,DataBase!$G:$G,0),MATCH(Analyse!AM$8,DataBase!$4:$4,0))</f>
        <v>20</v>
      </c>
      <c r="AN188" s="19">
        <f>INDEX(Ponderation!$W:$AA,MATCH(Analyse!AN$8,Ponderation!$W:$W,0),MATCH(Analyse!$B$5,Ponderation!$W$2:$AA$2,0))*INDEX(DataBase!$1:$1048576,MATCH(Analyse!$F188,DataBase!$G:$G,0),MATCH(Analyse!AN$8,DataBase!$4:$4,0))</f>
        <v>0</v>
      </c>
      <c r="AO188" s="19">
        <f>INDEX(Ponderation!$W:$AA,MATCH(Analyse!AO$8,Ponderation!$W:$W,0),MATCH(Analyse!$B$5,Ponderation!$W$2:$AA$2,0))*INDEX(DataBase!$1:$1048576,MATCH(Analyse!$F188,DataBase!$G:$G,0),MATCH(Analyse!AO$8,DataBase!$4:$4,0))</f>
        <v>0</v>
      </c>
      <c r="AP188" s="19">
        <f>INDEX(Ponderation!$W:$AA,MATCH(Analyse!AP$8,Ponderation!$W:$W,0),MATCH(Analyse!$B$5,Ponderation!$W$2:$AA$2,0))*INDEX(DataBase!$1:$1048576,MATCH(Analyse!$F188,DataBase!$G:$G,0),MATCH(Analyse!AP$8,DataBase!$4:$4,0))</f>
        <v>10</v>
      </c>
    </row>
    <row r="189" spans="1:1012" ht="18">
      <c r="A189" s="112" t="str">
        <f>DataBase!B185</f>
        <v>Larus marinus</v>
      </c>
      <c r="B189" s="112" t="str">
        <f>DataBase!C185</f>
        <v>prolactine</v>
      </c>
      <c r="C189" s="112" t="str">
        <f>DataBase!D185</f>
        <v>Côtier</v>
      </c>
      <c r="D189" s="112" t="str">
        <f>DataBase!E185</f>
        <v>P. Bustamante</v>
      </c>
      <c r="E189" s="112" t="str">
        <f>DataBase!F185</f>
        <v>LIENSs</v>
      </c>
      <c r="F189" s="20" t="str">
        <f t="shared" si="8"/>
        <v>Larus marinus prolactine</v>
      </c>
      <c r="G189" s="20">
        <f>_xlfn.RANK.EQ(H189,$H$9:$H$997,0)+COUNTIF(H$8:H188,H189)</f>
        <v>281</v>
      </c>
      <c r="H189" s="20">
        <f t="shared" si="9"/>
        <v>200</v>
      </c>
      <c r="I189" s="19">
        <f>INDEX(Ponderation!$W:$AA,MATCH(Analyse!I$8,Ponderation!$W:$W,0),MATCH(Analyse!$B$5,Ponderation!$W$2:$AA$2,0))*INDEX(DataBase!$1:$1048576,MATCH(Analyse!$F189,DataBase!$G:$G,0),MATCH(Analyse!I$8,DataBase!$4:$4,0))</f>
        <v>0</v>
      </c>
      <c r="J189" s="19">
        <f>INDEX(Ponderation!$W:$AA,MATCH(Analyse!J$8,Ponderation!$W:$W,0),MATCH(Analyse!$B$5,Ponderation!$W$2:$AA$2,0))*INDEX(DataBase!$1:$1048576,MATCH(Analyse!$F189,DataBase!$G:$G,0),MATCH(Analyse!J$8,DataBase!$4:$4,0))</f>
        <v>0</v>
      </c>
      <c r="K189" s="19">
        <f>INDEX(Ponderation!$W:$AA,MATCH(Analyse!K$8,Ponderation!$W:$W,0),MATCH(Analyse!$B$5,Ponderation!$W$2:$AA$2,0))*INDEX(DataBase!$1:$1048576,MATCH(Analyse!$F189,DataBase!$G:$G,0),MATCH(Analyse!K$8,DataBase!$4:$4,0))</f>
        <v>10</v>
      </c>
      <c r="L189" s="19">
        <f>INDEX(Ponderation!$W:$AA,MATCH(Analyse!L$8,Ponderation!$W:$W,0),MATCH(Analyse!$B$5,Ponderation!$W$2:$AA$2,0))*INDEX(DataBase!$1:$1048576,MATCH(Analyse!$F189,DataBase!$G:$G,0),MATCH(Analyse!L$8,DataBase!$4:$4,0))</f>
        <v>0</v>
      </c>
      <c r="M189" s="19">
        <f>INDEX(Ponderation!$W:$AA,MATCH(Analyse!M$8,Ponderation!$W:$W,0),MATCH(Analyse!$B$5,Ponderation!$W$2:$AA$2,0))*INDEX(DataBase!$1:$1048576,MATCH(Analyse!$F189,DataBase!$G:$G,0),MATCH(Analyse!M$8,DataBase!$4:$4,0))</f>
        <v>20</v>
      </c>
      <c r="N189" s="19">
        <f>INDEX(Ponderation!$W:$AA,MATCH(Analyse!N$8,Ponderation!$W:$W,0),MATCH(Analyse!$B$5,Ponderation!$W$2:$AA$2,0))*INDEX(DataBase!$1:$1048576,MATCH(Analyse!$F189,DataBase!$G:$G,0),MATCH(Analyse!N$8,DataBase!$4:$4,0))</f>
        <v>0</v>
      </c>
      <c r="O189" s="19">
        <f>INDEX(Ponderation!$W:$AA,MATCH(Analyse!O$8,Ponderation!$W:$W,0),MATCH(Analyse!$B$5,Ponderation!$W$2:$AA$2,0))*INDEX(DataBase!$1:$1048576,MATCH(Analyse!$F189,DataBase!$G:$G,0),MATCH(Analyse!O$8,DataBase!$4:$4,0))</f>
        <v>30</v>
      </c>
      <c r="P189" s="19">
        <f>INDEX(Ponderation!$W:$AA,MATCH(Analyse!P$8,Ponderation!$W:$W,0),MATCH(Analyse!$B$5,Ponderation!$W$2:$AA$2,0))*INDEX(DataBase!$1:$1048576,MATCH(Analyse!$F189,DataBase!$G:$G,0),MATCH(Analyse!P$8,DataBase!$4:$4,0))</f>
        <v>0</v>
      </c>
      <c r="Q189" s="19">
        <f>INDEX(Ponderation!$W:$AA,MATCH(Analyse!Q$8,Ponderation!$W:$W,0),MATCH(Analyse!$B$5,Ponderation!$W$2:$AA$2,0))*INDEX(DataBase!$1:$1048576,MATCH(Analyse!$F189,DataBase!$G:$G,0),MATCH(Analyse!Q$8,DataBase!$4:$4,0))</f>
        <v>0</v>
      </c>
      <c r="R189" s="19">
        <f>INDEX(Ponderation!$W:$AA,MATCH(Analyse!R$8,Ponderation!$W:$W,0),MATCH(Analyse!$B$5,Ponderation!$W$2:$AA$2,0))*INDEX(DataBase!$1:$1048576,MATCH(Analyse!$F189,DataBase!$G:$G,0),MATCH(Analyse!R$8,DataBase!$4:$4,0))</f>
        <v>30</v>
      </c>
      <c r="S189" s="19">
        <f>INDEX(Ponderation!$W:$AA,MATCH(Analyse!S$8,Ponderation!$W:$W,0),MATCH(Analyse!$B$5,Ponderation!$W$2:$AA$2,0))*INDEX(DataBase!$1:$1048576,MATCH(Analyse!$F189,DataBase!$G:$G,0),MATCH(Analyse!S$8,DataBase!$4:$4,0))</f>
        <v>0</v>
      </c>
      <c r="T189" s="19">
        <f>INDEX(Ponderation!$W:$AA,MATCH(Analyse!T$8,Ponderation!$W:$W,0),MATCH(Analyse!$B$5,Ponderation!$W$2:$AA$2,0))*INDEX(DataBase!$1:$1048576,MATCH(Analyse!$F189,DataBase!$G:$G,0),MATCH(Analyse!T$8,DataBase!$4:$4,0))</f>
        <v>0</v>
      </c>
      <c r="U189" s="19">
        <f>INDEX(Ponderation!$W:$AA,MATCH(Analyse!U$8,Ponderation!$W:$W,0),MATCH(Analyse!$B$5,Ponderation!$W$2:$AA$2,0))*INDEX(DataBase!$1:$1048576,MATCH(Analyse!$F189,DataBase!$G:$G,0),MATCH(Analyse!U$8,DataBase!$4:$4,0))</f>
        <v>0</v>
      </c>
      <c r="V189" s="19">
        <f>INDEX(Ponderation!$W:$AA,MATCH(Analyse!V$8,Ponderation!$W:$W,0),MATCH(Analyse!$B$5,Ponderation!$W$2:$AA$2,0))*INDEX(DataBase!$1:$1048576,MATCH(Analyse!$F189,DataBase!$G:$G,0),MATCH(Analyse!V$8,DataBase!$4:$4,0))</f>
        <v>20</v>
      </c>
      <c r="W189" s="19">
        <f>INDEX(Ponderation!$W:$AA,MATCH(Analyse!W$8,Ponderation!$W:$W,0),MATCH(Analyse!$B$5,Ponderation!$W$2:$AA$2,0))*INDEX(DataBase!$1:$1048576,MATCH(Analyse!$F189,DataBase!$G:$G,0),MATCH(Analyse!W$8,DataBase!$4:$4,0))</f>
        <v>0</v>
      </c>
      <c r="X189" s="19">
        <f>INDEX(Ponderation!$W:$AA,MATCH(Analyse!X$8,Ponderation!$W:$W,0),MATCH(Analyse!$B$5,Ponderation!$W$2:$AA$2,0))*INDEX(DataBase!$1:$1048576,MATCH(Analyse!$F189,DataBase!$G:$G,0),MATCH(Analyse!X$8,DataBase!$4:$4,0))</f>
        <v>0</v>
      </c>
      <c r="Y189" s="19">
        <f>INDEX(Ponderation!$W:$AA,MATCH(Analyse!Y$8,Ponderation!$W:$W,0),MATCH(Analyse!$B$5,Ponderation!$W$2:$AA$2,0))*INDEX(DataBase!$1:$1048576,MATCH(Analyse!$F189,DataBase!$G:$G,0),MATCH(Analyse!Y$8,DataBase!$4:$4,0))</f>
        <v>0</v>
      </c>
      <c r="Z189" s="19">
        <f>INDEX(Ponderation!$W:$AA,MATCH(Analyse!Z$8,Ponderation!$W:$W,0),MATCH(Analyse!$B$5,Ponderation!$W$2:$AA$2,0))*INDEX(DataBase!$1:$1048576,MATCH(Analyse!$F189,DataBase!$G:$G,0),MATCH(Analyse!Z$8,DataBase!$4:$4,0))</f>
        <v>0</v>
      </c>
      <c r="AA189" s="19">
        <f>INDEX(Ponderation!$W:$AA,MATCH(Analyse!AA$8,Ponderation!$W:$W,0),MATCH(Analyse!$B$5,Ponderation!$W$2:$AA$2,0))*INDEX(DataBase!$1:$1048576,MATCH(Analyse!$F189,DataBase!$G:$G,0),MATCH(Analyse!AA$8,DataBase!$4:$4,0))</f>
        <v>0</v>
      </c>
      <c r="AB189" s="19">
        <f>INDEX(Ponderation!$W:$AA,MATCH(Analyse!AB$8,Ponderation!$W:$W,0),MATCH(Analyse!$B$5,Ponderation!$W$2:$AA$2,0))*INDEX(DataBase!$1:$1048576,MATCH(Analyse!$F189,DataBase!$G:$G,0),MATCH(Analyse!AB$8,DataBase!$4:$4,0))</f>
        <v>10</v>
      </c>
      <c r="AC189" s="19">
        <f>INDEX(Ponderation!$W:$AA,MATCH(Analyse!AC$8,Ponderation!$W:$W,0),MATCH(Analyse!$B$5,Ponderation!$W$2:$AA$2,0))*INDEX(DataBase!$1:$1048576,MATCH(Analyse!$F189,DataBase!$G:$G,0),MATCH(Analyse!AC$8,DataBase!$4:$4,0))</f>
        <v>10</v>
      </c>
      <c r="AD189" s="19">
        <f>INDEX(Ponderation!$W:$AA,MATCH(Analyse!AD$8,Ponderation!$W:$W,0),MATCH(Analyse!$B$5,Ponderation!$W$2:$AA$2,0))*INDEX(DataBase!$1:$1048576,MATCH(Analyse!$F189,DataBase!$G:$G,0),MATCH(Analyse!AD$8,DataBase!$4:$4,0))</f>
        <v>0</v>
      </c>
      <c r="AE189" s="19">
        <f>INDEX(Ponderation!$W:$AA,MATCH(Analyse!AE$8,Ponderation!$W:$W,0),MATCH(Analyse!$B$5,Ponderation!$W$2:$AA$2,0))*INDEX(DataBase!$1:$1048576,MATCH(Analyse!$F189,DataBase!$G:$G,0),MATCH(Analyse!AE$8,DataBase!$4:$4,0))</f>
        <v>0</v>
      </c>
      <c r="AF189" s="19">
        <f>INDEX(Ponderation!$W:$AA,MATCH(Analyse!AF$8,Ponderation!$W:$W,0),MATCH(Analyse!$B$5,Ponderation!$W$2:$AA$2,0))*INDEX(DataBase!$1:$1048576,MATCH(Analyse!$F189,DataBase!$G:$G,0),MATCH(Analyse!AF$8,DataBase!$4:$4,0))</f>
        <v>0</v>
      </c>
      <c r="AG189" s="19">
        <f>INDEX(Ponderation!$W:$AA,MATCH(Analyse!AG$8,Ponderation!$W:$W,0),MATCH(Analyse!$B$5,Ponderation!$W$2:$AA$2,0))*INDEX(DataBase!$1:$1048576,MATCH(Analyse!$F189,DataBase!$G:$G,0),MATCH(Analyse!AG$8,DataBase!$4:$4,0))</f>
        <v>10</v>
      </c>
      <c r="AH189" s="19">
        <f>INDEX(Ponderation!$W:$AA,MATCH(Analyse!AH$8,Ponderation!$W:$W,0),MATCH(Analyse!$B$5,Ponderation!$W$2:$AA$2,0))*INDEX(DataBase!$1:$1048576,MATCH(Analyse!$F189,DataBase!$G:$G,0),MATCH(Analyse!AH$8,DataBase!$4:$4,0))</f>
        <v>0</v>
      </c>
      <c r="AI189" s="19">
        <f>INDEX(Ponderation!$W:$AA,MATCH(Analyse!AI$8,Ponderation!$W:$W,0),MATCH(Analyse!$B$5,Ponderation!$W$2:$AA$2,0))*INDEX(DataBase!$1:$1048576,MATCH(Analyse!$F189,DataBase!$G:$G,0),MATCH(Analyse!AI$8,DataBase!$4:$4,0))</f>
        <v>10</v>
      </c>
      <c r="AJ189" s="19">
        <f>INDEX(Ponderation!$W:$AA,MATCH(Analyse!AJ$8,Ponderation!$W:$W,0),MATCH(Analyse!$B$5,Ponderation!$W$2:$AA$2,0))*INDEX(DataBase!$1:$1048576,MATCH(Analyse!$F189,DataBase!$G:$G,0),MATCH(Analyse!AJ$8,DataBase!$4:$4,0))</f>
        <v>20</v>
      </c>
      <c r="AK189" s="19">
        <f>INDEX(Ponderation!$W:$AA,MATCH(Analyse!AK$8,Ponderation!$W:$W,0),MATCH(Analyse!$B$5,Ponderation!$W$2:$AA$2,0))*INDEX(DataBase!$1:$1048576,MATCH(Analyse!$F189,DataBase!$G:$G,0),MATCH(Analyse!AK$8,DataBase!$4:$4,0))</f>
        <v>0</v>
      </c>
      <c r="AL189" s="19">
        <f>INDEX(Ponderation!$W:$AA,MATCH(Analyse!AL$8,Ponderation!$W:$W,0),MATCH(Analyse!$B$5,Ponderation!$W$2:$AA$2,0))*INDEX(DataBase!$1:$1048576,MATCH(Analyse!$F189,DataBase!$G:$G,0),MATCH(Analyse!AL$8,DataBase!$4:$4,0))</f>
        <v>0</v>
      </c>
      <c r="AM189" s="19">
        <f>INDEX(Ponderation!$W:$AA,MATCH(Analyse!AM$8,Ponderation!$W:$W,0),MATCH(Analyse!$B$5,Ponderation!$W$2:$AA$2,0))*INDEX(DataBase!$1:$1048576,MATCH(Analyse!$F189,DataBase!$G:$G,0),MATCH(Analyse!AM$8,DataBase!$4:$4,0))</f>
        <v>20</v>
      </c>
      <c r="AN189" s="19">
        <f>INDEX(Ponderation!$W:$AA,MATCH(Analyse!AN$8,Ponderation!$W:$W,0),MATCH(Analyse!$B$5,Ponderation!$W$2:$AA$2,0))*INDEX(DataBase!$1:$1048576,MATCH(Analyse!$F189,DataBase!$G:$G,0),MATCH(Analyse!AN$8,DataBase!$4:$4,0))</f>
        <v>0</v>
      </c>
      <c r="AO189" s="19">
        <f>INDEX(Ponderation!$W:$AA,MATCH(Analyse!AO$8,Ponderation!$W:$W,0),MATCH(Analyse!$B$5,Ponderation!$W$2:$AA$2,0))*INDEX(DataBase!$1:$1048576,MATCH(Analyse!$F189,DataBase!$G:$G,0),MATCH(Analyse!AO$8,DataBase!$4:$4,0))</f>
        <v>0</v>
      </c>
      <c r="AP189" s="19">
        <f>INDEX(Ponderation!$W:$AA,MATCH(Analyse!AP$8,Ponderation!$W:$W,0),MATCH(Analyse!$B$5,Ponderation!$W$2:$AA$2,0))*INDEX(DataBase!$1:$1048576,MATCH(Analyse!$F189,DataBase!$G:$G,0),MATCH(Analyse!AP$8,DataBase!$4:$4,0))</f>
        <v>10</v>
      </c>
    </row>
    <row r="190" spans="1:1012" ht="18">
      <c r="A190" s="112" t="str">
        <f>DataBase!B186</f>
        <v>Larus fuscus</v>
      </c>
      <c r="B190" s="112" t="str">
        <f>DataBase!C186</f>
        <v>prolactine</v>
      </c>
      <c r="C190" s="112" t="str">
        <f>DataBase!D186</f>
        <v>Côtier</v>
      </c>
      <c r="D190" s="112" t="str">
        <f>DataBase!E186</f>
        <v>P. Bustamante</v>
      </c>
      <c r="E190" s="112" t="str">
        <f>DataBase!F186</f>
        <v>LIENSs</v>
      </c>
      <c r="F190" s="20" t="str">
        <f t="shared" si="8"/>
        <v>Larus fuscus prolactine</v>
      </c>
      <c r="G190" s="20">
        <f>_xlfn.RANK.EQ(H190,$H$9:$H$997,0)+COUNTIF(H$8:H189,H190)</f>
        <v>282</v>
      </c>
      <c r="H190" s="20">
        <f t="shared" si="9"/>
        <v>200</v>
      </c>
      <c r="I190" s="19">
        <f>INDEX(Ponderation!$W:$AA,MATCH(Analyse!I$8,Ponderation!$W:$W,0),MATCH(Analyse!$B$5,Ponderation!$W$2:$AA$2,0))*INDEX(DataBase!$1:$1048576,MATCH(Analyse!$F190,DataBase!$G:$G,0),MATCH(Analyse!I$8,DataBase!$4:$4,0))</f>
        <v>0</v>
      </c>
      <c r="J190" s="19">
        <f>INDEX(Ponderation!$W:$AA,MATCH(Analyse!J$8,Ponderation!$W:$W,0),MATCH(Analyse!$B$5,Ponderation!$W$2:$AA$2,0))*INDEX(DataBase!$1:$1048576,MATCH(Analyse!$F190,DataBase!$G:$G,0),MATCH(Analyse!J$8,DataBase!$4:$4,0))</f>
        <v>0</v>
      </c>
      <c r="K190" s="19">
        <f>INDEX(Ponderation!$W:$AA,MATCH(Analyse!K$8,Ponderation!$W:$W,0),MATCH(Analyse!$B$5,Ponderation!$W$2:$AA$2,0))*INDEX(DataBase!$1:$1048576,MATCH(Analyse!$F190,DataBase!$G:$G,0),MATCH(Analyse!K$8,DataBase!$4:$4,0))</f>
        <v>10</v>
      </c>
      <c r="L190" s="19">
        <f>INDEX(Ponderation!$W:$AA,MATCH(Analyse!L$8,Ponderation!$W:$W,0),MATCH(Analyse!$B$5,Ponderation!$W$2:$AA$2,0))*INDEX(DataBase!$1:$1048576,MATCH(Analyse!$F190,DataBase!$G:$G,0),MATCH(Analyse!L$8,DataBase!$4:$4,0))</f>
        <v>0</v>
      </c>
      <c r="M190" s="19">
        <f>INDEX(Ponderation!$W:$AA,MATCH(Analyse!M$8,Ponderation!$W:$W,0),MATCH(Analyse!$B$5,Ponderation!$W$2:$AA$2,0))*INDEX(DataBase!$1:$1048576,MATCH(Analyse!$F190,DataBase!$G:$G,0),MATCH(Analyse!M$8,DataBase!$4:$4,0))</f>
        <v>20</v>
      </c>
      <c r="N190" s="19">
        <f>INDEX(Ponderation!$W:$AA,MATCH(Analyse!N$8,Ponderation!$W:$W,0),MATCH(Analyse!$B$5,Ponderation!$W$2:$AA$2,0))*INDEX(DataBase!$1:$1048576,MATCH(Analyse!$F190,DataBase!$G:$G,0),MATCH(Analyse!N$8,DataBase!$4:$4,0))</f>
        <v>0</v>
      </c>
      <c r="O190" s="19">
        <f>INDEX(Ponderation!$W:$AA,MATCH(Analyse!O$8,Ponderation!$W:$W,0),MATCH(Analyse!$B$5,Ponderation!$W$2:$AA$2,0))*INDEX(DataBase!$1:$1048576,MATCH(Analyse!$F190,DataBase!$G:$G,0),MATCH(Analyse!O$8,DataBase!$4:$4,0))</f>
        <v>30</v>
      </c>
      <c r="P190" s="19">
        <f>INDEX(Ponderation!$W:$AA,MATCH(Analyse!P$8,Ponderation!$W:$W,0),MATCH(Analyse!$B$5,Ponderation!$W$2:$AA$2,0))*INDEX(DataBase!$1:$1048576,MATCH(Analyse!$F190,DataBase!$G:$G,0),MATCH(Analyse!P$8,DataBase!$4:$4,0))</f>
        <v>0</v>
      </c>
      <c r="Q190" s="19">
        <f>INDEX(Ponderation!$W:$AA,MATCH(Analyse!Q$8,Ponderation!$W:$W,0),MATCH(Analyse!$B$5,Ponderation!$W$2:$AA$2,0))*INDEX(DataBase!$1:$1048576,MATCH(Analyse!$F190,DataBase!$G:$G,0),MATCH(Analyse!Q$8,DataBase!$4:$4,0))</f>
        <v>0</v>
      </c>
      <c r="R190" s="19">
        <f>INDEX(Ponderation!$W:$AA,MATCH(Analyse!R$8,Ponderation!$W:$W,0),MATCH(Analyse!$B$5,Ponderation!$W$2:$AA$2,0))*INDEX(DataBase!$1:$1048576,MATCH(Analyse!$F190,DataBase!$G:$G,0),MATCH(Analyse!R$8,DataBase!$4:$4,0))</f>
        <v>30</v>
      </c>
      <c r="S190" s="19">
        <f>INDEX(Ponderation!$W:$AA,MATCH(Analyse!S$8,Ponderation!$W:$W,0),MATCH(Analyse!$B$5,Ponderation!$W$2:$AA$2,0))*INDEX(DataBase!$1:$1048576,MATCH(Analyse!$F190,DataBase!$G:$G,0),MATCH(Analyse!S$8,DataBase!$4:$4,0))</f>
        <v>0</v>
      </c>
      <c r="T190" s="19">
        <f>INDEX(Ponderation!$W:$AA,MATCH(Analyse!T$8,Ponderation!$W:$W,0),MATCH(Analyse!$B$5,Ponderation!$W$2:$AA$2,0))*INDEX(DataBase!$1:$1048576,MATCH(Analyse!$F190,DataBase!$G:$G,0),MATCH(Analyse!T$8,DataBase!$4:$4,0))</f>
        <v>0</v>
      </c>
      <c r="U190" s="19">
        <f>INDEX(Ponderation!$W:$AA,MATCH(Analyse!U$8,Ponderation!$W:$W,0),MATCH(Analyse!$B$5,Ponderation!$W$2:$AA$2,0))*INDEX(DataBase!$1:$1048576,MATCH(Analyse!$F190,DataBase!$G:$G,0),MATCH(Analyse!U$8,DataBase!$4:$4,0))</f>
        <v>0</v>
      </c>
      <c r="V190" s="19">
        <f>INDEX(Ponderation!$W:$AA,MATCH(Analyse!V$8,Ponderation!$W:$W,0),MATCH(Analyse!$B$5,Ponderation!$W$2:$AA$2,0))*INDEX(DataBase!$1:$1048576,MATCH(Analyse!$F190,DataBase!$G:$G,0),MATCH(Analyse!V$8,DataBase!$4:$4,0))</f>
        <v>20</v>
      </c>
      <c r="W190" s="19">
        <f>INDEX(Ponderation!$W:$AA,MATCH(Analyse!W$8,Ponderation!$W:$W,0),MATCH(Analyse!$B$5,Ponderation!$W$2:$AA$2,0))*INDEX(DataBase!$1:$1048576,MATCH(Analyse!$F190,DataBase!$G:$G,0),MATCH(Analyse!W$8,DataBase!$4:$4,0))</f>
        <v>0</v>
      </c>
      <c r="X190" s="19">
        <f>INDEX(Ponderation!$W:$AA,MATCH(Analyse!X$8,Ponderation!$W:$W,0),MATCH(Analyse!$B$5,Ponderation!$W$2:$AA$2,0))*INDEX(DataBase!$1:$1048576,MATCH(Analyse!$F190,DataBase!$G:$G,0),MATCH(Analyse!X$8,DataBase!$4:$4,0))</f>
        <v>0</v>
      </c>
      <c r="Y190" s="19">
        <f>INDEX(Ponderation!$W:$AA,MATCH(Analyse!Y$8,Ponderation!$W:$W,0),MATCH(Analyse!$B$5,Ponderation!$W$2:$AA$2,0))*INDEX(DataBase!$1:$1048576,MATCH(Analyse!$F190,DataBase!$G:$G,0),MATCH(Analyse!Y$8,DataBase!$4:$4,0))</f>
        <v>0</v>
      </c>
      <c r="Z190" s="19">
        <f>INDEX(Ponderation!$W:$AA,MATCH(Analyse!Z$8,Ponderation!$W:$W,0),MATCH(Analyse!$B$5,Ponderation!$W$2:$AA$2,0))*INDEX(DataBase!$1:$1048576,MATCH(Analyse!$F190,DataBase!$G:$G,0),MATCH(Analyse!Z$8,DataBase!$4:$4,0))</f>
        <v>0</v>
      </c>
      <c r="AA190" s="19">
        <f>INDEX(Ponderation!$W:$AA,MATCH(Analyse!AA$8,Ponderation!$W:$W,0),MATCH(Analyse!$B$5,Ponderation!$W$2:$AA$2,0))*INDEX(DataBase!$1:$1048576,MATCH(Analyse!$F190,DataBase!$G:$G,0),MATCH(Analyse!AA$8,DataBase!$4:$4,0))</f>
        <v>0</v>
      </c>
      <c r="AB190" s="19">
        <f>INDEX(Ponderation!$W:$AA,MATCH(Analyse!AB$8,Ponderation!$W:$W,0),MATCH(Analyse!$B$5,Ponderation!$W$2:$AA$2,0))*INDEX(DataBase!$1:$1048576,MATCH(Analyse!$F190,DataBase!$G:$G,0),MATCH(Analyse!AB$8,DataBase!$4:$4,0))</f>
        <v>10</v>
      </c>
      <c r="AC190" s="19">
        <f>INDEX(Ponderation!$W:$AA,MATCH(Analyse!AC$8,Ponderation!$W:$W,0),MATCH(Analyse!$B$5,Ponderation!$W$2:$AA$2,0))*INDEX(DataBase!$1:$1048576,MATCH(Analyse!$F190,DataBase!$G:$G,0),MATCH(Analyse!AC$8,DataBase!$4:$4,0))</f>
        <v>10</v>
      </c>
      <c r="AD190" s="19">
        <f>INDEX(Ponderation!$W:$AA,MATCH(Analyse!AD$8,Ponderation!$W:$W,0),MATCH(Analyse!$B$5,Ponderation!$W$2:$AA$2,0))*INDEX(DataBase!$1:$1048576,MATCH(Analyse!$F190,DataBase!$G:$G,0),MATCH(Analyse!AD$8,DataBase!$4:$4,0))</f>
        <v>0</v>
      </c>
      <c r="AE190" s="19">
        <f>INDEX(Ponderation!$W:$AA,MATCH(Analyse!AE$8,Ponderation!$W:$W,0),MATCH(Analyse!$B$5,Ponderation!$W$2:$AA$2,0))*INDEX(DataBase!$1:$1048576,MATCH(Analyse!$F190,DataBase!$G:$G,0),MATCH(Analyse!AE$8,DataBase!$4:$4,0))</f>
        <v>0</v>
      </c>
      <c r="AF190" s="19">
        <f>INDEX(Ponderation!$W:$AA,MATCH(Analyse!AF$8,Ponderation!$W:$W,0),MATCH(Analyse!$B$5,Ponderation!$W$2:$AA$2,0))*INDEX(DataBase!$1:$1048576,MATCH(Analyse!$F190,DataBase!$G:$G,0),MATCH(Analyse!AF$8,DataBase!$4:$4,0))</f>
        <v>0</v>
      </c>
      <c r="AG190" s="19">
        <f>INDEX(Ponderation!$W:$AA,MATCH(Analyse!AG$8,Ponderation!$W:$W,0),MATCH(Analyse!$B$5,Ponderation!$W$2:$AA$2,0))*INDEX(DataBase!$1:$1048576,MATCH(Analyse!$F190,DataBase!$G:$G,0),MATCH(Analyse!AG$8,DataBase!$4:$4,0))</f>
        <v>10</v>
      </c>
      <c r="AH190" s="19">
        <f>INDEX(Ponderation!$W:$AA,MATCH(Analyse!AH$8,Ponderation!$W:$W,0),MATCH(Analyse!$B$5,Ponderation!$W$2:$AA$2,0))*INDEX(DataBase!$1:$1048576,MATCH(Analyse!$F190,DataBase!$G:$G,0),MATCH(Analyse!AH$8,DataBase!$4:$4,0))</f>
        <v>0</v>
      </c>
      <c r="AI190" s="19">
        <f>INDEX(Ponderation!$W:$AA,MATCH(Analyse!AI$8,Ponderation!$W:$W,0),MATCH(Analyse!$B$5,Ponderation!$W$2:$AA$2,0))*INDEX(DataBase!$1:$1048576,MATCH(Analyse!$F190,DataBase!$G:$G,0),MATCH(Analyse!AI$8,DataBase!$4:$4,0))</f>
        <v>10</v>
      </c>
      <c r="AJ190" s="19">
        <f>INDEX(Ponderation!$W:$AA,MATCH(Analyse!AJ$8,Ponderation!$W:$W,0),MATCH(Analyse!$B$5,Ponderation!$W$2:$AA$2,0))*INDEX(DataBase!$1:$1048576,MATCH(Analyse!$F190,DataBase!$G:$G,0),MATCH(Analyse!AJ$8,DataBase!$4:$4,0))</f>
        <v>20</v>
      </c>
      <c r="AK190" s="19">
        <f>INDEX(Ponderation!$W:$AA,MATCH(Analyse!AK$8,Ponderation!$W:$W,0),MATCH(Analyse!$B$5,Ponderation!$W$2:$AA$2,0))*INDEX(DataBase!$1:$1048576,MATCH(Analyse!$F190,DataBase!$G:$G,0),MATCH(Analyse!AK$8,DataBase!$4:$4,0))</f>
        <v>0</v>
      </c>
      <c r="AL190" s="19">
        <f>INDEX(Ponderation!$W:$AA,MATCH(Analyse!AL$8,Ponderation!$W:$W,0),MATCH(Analyse!$B$5,Ponderation!$W$2:$AA$2,0))*INDEX(DataBase!$1:$1048576,MATCH(Analyse!$F190,DataBase!$G:$G,0),MATCH(Analyse!AL$8,DataBase!$4:$4,0))</f>
        <v>0</v>
      </c>
      <c r="AM190" s="19">
        <f>INDEX(Ponderation!$W:$AA,MATCH(Analyse!AM$8,Ponderation!$W:$W,0),MATCH(Analyse!$B$5,Ponderation!$W$2:$AA$2,0))*INDEX(DataBase!$1:$1048576,MATCH(Analyse!$F190,DataBase!$G:$G,0),MATCH(Analyse!AM$8,DataBase!$4:$4,0))</f>
        <v>20</v>
      </c>
      <c r="AN190" s="19">
        <f>INDEX(Ponderation!$W:$AA,MATCH(Analyse!AN$8,Ponderation!$W:$W,0),MATCH(Analyse!$B$5,Ponderation!$W$2:$AA$2,0))*INDEX(DataBase!$1:$1048576,MATCH(Analyse!$F190,DataBase!$G:$G,0),MATCH(Analyse!AN$8,DataBase!$4:$4,0))</f>
        <v>0</v>
      </c>
      <c r="AO190" s="19">
        <f>INDEX(Ponderation!$W:$AA,MATCH(Analyse!AO$8,Ponderation!$W:$W,0),MATCH(Analyse!$B$5,Ponderation!$W$2:$AA$2,0))*INDEX(DataBase!$1:$1048576,MATCH(Analyse!$F190,DataBase!$G:$G,0),MATCH(Analyse!AO$8,DataBase!$4:$4,0))</f>
        <v>0</v>
      </c>
      <c r="AP190" s="19">
        <f>INDEX(Ponderation!$W:$AA,MATCH(Analyse!AP$8,Ponderation!$W:$W,0),MATCH(Analyse!$B$5,Ponderation!$W$2:$AA$2,0))*INDEX(DataBase!$1:$1048576,MATCH(Analyse!$F190,DataBase!$G:$G,0),MATCH(Analyse!AP$8,DataBase!$4:$4,0))</f>
        <v>10</v>
      </c>
    </row>
    <row r="191" spans="1:1012" ht="18">
      <c r="A191" s="112" t="str">
        <f>DataBase!B187</f>
        <v>Larus argentatus</v>
      </c>
      <c r="B191" s="112" t="str">
        <f>DataBase!C187</f>
        <v>prolactine</v>
      </c>
      <c r="C191" s="112" t="str">
        <f>DataBase!D187</f>
        <v>Côtier</v>
      </c>
      <c r="D191" s="112" t="str">
        <f>DataBase!E187</f>
        <v>P. Bustamante</v>
      </c>
      <c r="E191" s="112" t="str">
        <f>DataBase!F187</f>
        <v>LIENSs</v>
      </c>
      <c r="F191" s="20" t="str">
        <f t="shared" si="8"/>
        <v>Larus argentatus prolactine</v>
      </c>
      <c r="G191" s="20">
        <f>_xlfn.RANK.EQ(H191,$H$9:$H$997,0)+COUNTIF(H$8:H190,H191)</f>
        <v>283</v>
      </c>
      <c r="H191" s="20">
        <f t="shared" si="9"/>
        <v>200</v>
      </c>
      <c r="I191" s="19">
        <f>INDEX(Ponderation!$W:$AA,MATCH(Analyse!I$8,Ponderation!$W:$W,0),MATCH(Analyse!$B$5,Ponderation!$W$2:$AA$2,0))*INDEX(DataBase!$1:$1048576,MATCH(Analyse!$F191,DataBase!$G:$G,0),MATCH(Analyse!I$8,DataBase!$4:$4,0))</f>
        <v>0</v>
      </c>
      <c r="J191" s="19">
        <f>INDEX(Ponderation!$W:$AA,MATCH(Analyse!J$8,Ponderation!$W:$W,0),MATCH(Analyse!$B$5,Ponderation!$W$2:$AA$2,0))*INDEX(DataBase!$1:$1048576,MATCH(Analyse!$F191,DataBase!$G:$G,0),MATCH(Analyse!J$8,DataBase!$4:$4,0))</f>
        <v>0</v>
      </c>
      <c r="K191" s="19">
        <f>INDEX(Ponderation!$W:$AA,MATCH(Analyse!K$8,Ponderation!$W:$W,0),MATCH(Analyse!$B$5,Ponderation!$W$2:$AA$2,0))*INDEX(DataBase!$1:$1048576,MATCH(Analyse!$F191,DataBase!$G:$G,0),MATCH(Analyse!K$8,DataBase!$4:$4,0))</f>
        <v>10</v>
      </c>
      <c r="L191" s="19">
        <f>INDEX(Ponderation!$W:$AA,MATCH(Analyse!L$8,Ponderation!$W:$W,0),MATCH(Analyse!$B$5,Ponderation!$W$2:$AA$2,0))*INDEX(DataBase!$1:$1048576,MATCH(Analyse!$F191,DataBase!$G:$G,0),MATCH(Analyse!L$8,DataBase!$4:$4,0))</f>
        <v>0</v>
      </c>
      <c r="M191" s="19">
        <f>INDEX(Ponderation!$W:$AA,MATCH(Analyse!M$8,Ponderation!$W:$W,0),MATCH(Analyse!$B$5,Ponderation!$W$2:$AA$2,0))*INDEX(DataBase!$1:$1048576,MATCH(Analyse!$F191,DataBase!$G:$G,0),MATCH(Analyse!M$8,DataBase!$4:$4,0))</f>
        <v>20</v>
      </c>
      <c r="N191" s="19">
        <f>INDEX(Ponderation!$W:$AA,MATCH(Analyse!N$8,Ponderation!$W:$W,0),MATCH(Analyse!$B$5,Ponderation!$W$2:$AA$2,0))*INDEX(DataBase!$1:$1048576,MATCH(Analyse!$F191,DataBase!$G:$G,0),MATCH(Analyse!N$8,DataBase!$4:$4,0))</f>
        <v>0</v>
      </c>
      <c r="O191" s="19">
        <f>INDEX(Ponderation!$W:$AA,MATCH(Analyse!O$8,Ponderation!$W:$W,0),MATCH(Analyse!$B$5,Ponderation!$W$2:$AA$2,0))*INDEX(DataBase!$1:$1048576,MATCH(Analyse!$F191,DataBase!$G:$G,0),MATCH(Analyse!O$8,DataBase!$4:$4,0))</f>
        <v>30</v>
      </c>
      <c r="P191" s="19">
        <f>INDEX(Ponderation!$W:$AA,MATCH(Analyse!P$8,Ponderation!$W:$W,0),MATCH(Analyse!$B$5,Ponderation!$W$2:$AA$2,0))*INDEX(DataBase!$1:$1048576,MATCH(Analyse!$F191,DataBase!$G:$G,0),MATCH(Analyse!P$8,DataBase!$4:$4,0))</f>
        <v>0</v>
      </c>
      <c r="Q191" s="19">
        <f>INDEX(Ponderation!$W:$AA,MATCH(Analyse!Q$8,Ponderation!$W:$W,0),MATCH(Analyse!$B$5,Ponderation!$W$2:$AA$2,0))*INDEX(DataBase!$1:$1048576,MATCH(Analyse!$F191,DataBase!$G:$G,0),MATCH(Analyse!Q$8,DataBase!$4:$4,0))</f>
        <v>0</v>
      </c>
      <c r="R191" s="19">
        <f>INDEX(Ponderation!$W:$AA,MATCH(Analyse!R$8,Ponderation!$W:$W,0),MATCH(Analyse!$B$5,Ponderation!$W$2:$AA$2,0))*INDEX(DataBase!$1:$1048576,MATCH(Analyse!$F191,DataBase!$G:$G,0),MATCH(Analyse!R$8,DataBase!$4:$4,0))</f>
        <v>30</v>
      </c>
      <c r="S191" s="19">
        <f>INDEX(Ponderation!$W:$AA,MATCH(Analyse!S$8,Ponderation!$W:$W,0),MATCH(Analyse!$B$5,Ponderation!$W$2:$AA$2,0))*INDEX(DataBase!$1:$1048576,MATCH(Analyse!$F191,DataBase!$G:$G,0),MATCH(Analyse!S$8,DataBase!$4:$4,0))</f>
        <v>0</v>
      </c>
      <c r="T191" s="19">
        <f>INDEX(Ponderation!$W:$AA,MATCH(Analyse!T$8,Ponderation!$W:$W,0),MATCH(Analyse!$B$5,Ponderation!$W$2:$AA$2,0))*INDEX(DataBase!$1:$1048576,MATCH(Analyse!$F191,DataBase!$G:$G,0),MATCH(Analyse!T$8,DataBase!$4:$4,0))</f>
        <v>0</v>
      </c>
      <c r="U191" s="19">
        <f>INDEX(Ponderation!$W:$AA,MATCH(Analyse!U$8,Ponderation!$W:$W,0),MATCH(Analyse!$B$5,Ponderation!$W$2:$AA$2,0))*INDEX(DataBase!$1:$1048576,MATCH(Analyse!$F191,DataBase!$G:$G,0),MATCH(Analyse!U$8,DataBase!$4:$4,0))</f>
        <v>0</v>
      </c>
      <c r="V191" s="19">
        <f>INDEX(Ponderation!$W:$AA,MATCH(Analyse!V$8,Ponderation!$W:$W,0),MATCH(Analyse!$B$5,Ponderation!$W$2:$AA$2,0))*INDEX(DataBase!$1:$1048576,MATCH(Analyse!$F191,DataBase!$G:$G,0),MATCH(Analyse!V$8,DataBase!$4:$4,0))</f>
        <v>20</v>
      </c>
      <c r="W191" s="19">
        <f>INDEX(Ponderation!$W:$AA,MATCH(Analyse!W$8,Ponderation!$W:$W,0),MATCH(Analyse!$B$5,Ponderation!$W$2:$AA$2,0))*INDEX(DataBase!$1:$1048576,MATCH(Analyse!$F191,DataBase!$G:$G,0),MATCH(Analyse!W$8,DataBase!$4:$4,0))</f>
        <v>0</v>
      </c>
      <c r="X191" s="19">
        <f>INDEX(Ponderation!$W:$AA,MATCH(Analyse!X$8,Ponderation!$W:$W,0),MATCH(Analyse!$B$5,Ponderation!$W$2:$AA$2,0))*INDEX(DataBase!$1:$1048576,MATCH(Analyse!$F191,DataBase!$G:$G,0),MATCH(Analyse!X$8,DataBase!$4:$4,0))</f>
        <v>0</v>
      </c>
      <c r="Y191" s="19">
        <f>INDEX(Ponderation!$W:$AA,MATCH(Analyse!Y$8,Ponderation!$W:$W,0),MATCH(Analyse!$B$5,Ponderation!$W$2:$AA$2,0))*INDEX(DataBase!$1:$1048576,MATCH(Analyse!$F191,DataBase!$G:$G,0),MATCH(Analyse!Y$8,DataBase!$4:$4,0))</f>
        <v>0</v>
      </c>
      <c r="Z191" s="19">
        <f>INDEX(Ponderation!$W:$AA,MATCH(Analyse!Z$8,Ponderation!$W:$W,0),MATCH(Analyse!$B$5,Ponderation!$W$2:$AA$2,0))*INDEX(DataBase!$1:$1048576,MATCH(Analyse!$F191,DataBase!$G:$G,0),MATCH(Analyse!Z$8,DataBase!$4:$4,0))</f>
        <v>0</v>
      </c>
      <c r="AA191" s="19">
        <f>INDEX(Ponderation!$W:$AA,MATCH(Analyse!AA$8,Ponderation!$W:$W,0),MATCH(Analyse!$B$5,Ponderation!$W$2:$AA$2,0))*INDEX(DataBase!$1:$1048576,MATCH(Analyse!$F191,DataBase!$G:$G,0),MATCH(Analyse!AA$8,DataBase!$4:$4,0))</f>
        <v>0</v>
      </c>
      <c r="AB191" s="19">
        <f>INDEX(Ponderation!$W:$AA,MATCH(Analyse!AB$8,Ponderation!$W:$W,0),MATCH(Analyse!$B$5,Ponderation!$W$2:$AA$2,0))*INDEX(DataBase!$1:$1048576,MATCH(Analyse!$F191,DataBase!$G:$G,0),MATCH(Analyse!AB$8,DataBase!$4:$4,0))</f>
        <v>10</v>
      </c>
      <c r="AC191" s="19">
        <f>INDEX(Ponderation!$W:$AA,MATCH(Analyse!AC$8,Ponderation!$W:$W,0),MATCH(Analyse!$B$5,Ponderation!$W$2:$AA$2,0))*INDEX(DataBase!$1:$1048576,MATCH(Analyse!$F191,DataBase!$G:$G,0),MATCH(Analyse!AC$8,DataBase!$4:$4,0))</f>
        <v>10</v>
      </c>
      <c r="AD191" s="19">
        <f>INDEX(Ponderation!$W:$AA,MATCH(Analyse!AD$8,Ponderation!$W:$W,0),MATCH(Analyse!$B$5,Ponderation!$W$2:$AA$2,0))*INDEX(DataBase!$1:$1048576,MATCH(Analyse!$F191,DataBase!$G:$G,0),MATCH(Analyse!AD$8,DataBase!$4:$4,0))</f>
        <v>0</v>
      </c>
      <c r="AE191" s="19">
        <f>INDEX(Ponderation!$W:$AA,MATCH(Analyse!AE$8,Ponderation!$W:$W,0),MATCH(Analyse!$B$5,Ponderation!$W$2:$AA$2,0))*INDEX(DataBase!$1:$1048576,MATCH(Analyse!$F191,DataBase!$G:$G,0),MATCH(Analyse!AE$8,DataBase!$4:$4,0))</f>
        <v>0</v>
      </c>
      <c r="AF191" s="19">
        <f>INDEX(Ponderation!$W:$AA,MATCH(Analyse!AF$8,Ponderation!$W:$W,0),MATCH(Analyse!$B$5,Ponderation!$W$2:$AA$2,0))*INDEX(DataBase!$1:$1048576,MATCH(Analyse!$F191,DataBase!$G:$G,0),MATCH(Analyse!AF$8,DataBase!$4:$4,0))</f>
        <v>0</v>
      </c>
      <c r="AG191" s="19">
        <f>INDEX(Ponderation!$W:$AA,MATCH(Analyse!AG$8,Ponderation!$W:$W,0),MATCH(Analyse!$B$5,Ponderation!$W$2:$AA$2,0))*INDEX(DataBase!$1:$1048576,MATCH(Analyse!$F191,DataBase!$G:$G,0),MATCH(Analyse!AG$8,DataBase!$4:$4,0))</f>
        <v>10</v>
      </c>
      <c r="AH191" s="19">
        <f>INDEX(Ponderation!$W:$AA,MATCH(Analyse!AH$8,Ponderation!$W:$W,0),MATCH(Analyse!$B$5,Ponderation!$W$2:$AA$2,0))*INDEX(DataBase!$1:$1048576,MATCH(Analyse!$F191,DataBase!$G:$G,0),MATCH(Analyse!AH$8,DataBase!$4:$4,0))</f>
        <v>0</v>
      </c>
      <c r="AI191" s="19">
        <f>INDEX(Ponderation!$W:$AA,MATCH(Analyse!AI$8,Ponderation!$W:$W,0),MATCH(Analyse!$B$5,Ponderation!$W$2:$AA$2,0))*INDEX(DataBase!$1:$1048576,MATCH(Analyse!$F191,DataBase!$G:$G,0),MATCH(Analyse!AI$8,DataBase!$4:$4,0))</f>
        <v>10</v>
      </c>
      <c r="AJ191" s="19">
        <f>INDEX(Ponderation!$W:$AA,MATCH(Analyse!AJ$8,Ponderation!$W:$W,0),MATCH(Analyse!$B$5,Ponderation!$W$2:$AA$2,0))*INDEX(DataBase!$1:$1048576,MATCH(Analyse!$F191,DataBase!$G:$G,0),MATCH(Analyse!AJ$8,DataBase!$4:$4,0))</f>
        <v>20</v>
      </c>
      <c r="AK191" s="19">
        <f>INDEX(Ponderation!$W:$AA,MATCH(Analyse!AK$8,Ponderation!$W:$W,0),MATCH(Analyse!$B$5,Ponderation!$W$2:$AA$2,0))*INDEX(DataBase!$1:$1048576,MATCH(Analyse!$F191,DataBase!$G:$G,0),MATCH(Analyse!AK$8,DataBase!$4:$4,0))</f>
        <v>0</v>
      </c>
      <c r="AL191" s="19">
        <f>INDEX(Ponderation!$W:$AA,MATCH(Analyse!AL$8,Ponderation!$W:$W,0),MATCH(Analyse!$B$5,Ponderation!$W$2:$AA$2,0))*INDEX(DataBase!$1:$1048576,MATCH(Analyse!$F191,DataBase!$G:$G,0),MATCH(Analyse!AL$8,DataBase!$4:$4,0))</f>
        <v>0</v>
      </c>
      <c r="AM191" s="19">
        <f>INDEX(Ponderation!$W:$AA,MATCH(Analyse!AM$8,Ponderation!$W:$W,0),MATCH(Analyse!$B$5,Ponderation!$W$2:$AA$2,0))*INDEX(DataBase!$1:$1048576,MATCH(Analyse!$F191,DataBase!$G:$G,0),MATCH(Analyse!AM$8,DataBase!$4:$4,0))</f>
        <v>20</v>
      </c>
      <c r="AN191" s="19">
        <f>INDEX(Ponderation!$W:$AA,MATCH(Analyse!AN$8,Ponderation!$W:$W,0),MATCH(Analyse!$B$5,Ponderation!$W$2:$AA$2,0))*INDEX(DataBase!$1:$1048576,MATCH(Analyse!$F191,DataBase!$G:$G,0),MATCH(Analyse!AN$8,DataBase!$4:$4,0))</f>
        <v>0</v>
      </c>
      <c r="AO191" s="19">
        <f>INDEX(Ponderation!$W:$AA,MATCH(Analyse!AO$8,Ponderation!$W:$W,0),MATCH(Analyse!$B$5,Ponderation!$W$2:$AA$2,0))*INDEX(DataBase!$1:$1048576,MATCH(Analyse!$F191,DataBase!$G:$G,0),MATCH(Analyse!AO$8,DataBase!$4:$4,0))</f>
        <v>0</v>
      </c>
      <c r="AP191" s="19">
        <f>INDEX(Ponderation!$W:$AA,MATCH(Analyse!AP$8,Ponderation!$W:$W,0),MATCH(Analyse!$B$5,Ponderation!$W$2:$AA$2,0))*INDEX(DataBase!$1:$1048576,MATCH(Analyse!$F191,DataBase!$G:$G,0),MATCH(Analyse!AP$8,DataBase!$4:$4,0))</f>
        <v>10</v>
      </c>
    </row>
    <row r="192" spans="1:1012" ht="18">
      <c r="A192" s="112" t="str">
        <f>DataBase!B188</f>
        <v>Diomedea exulans</v>
      </c>
      <c r="B192" s="112" t="str">
        <f>DataBase!C188</f>
        <v>prolactine</v>
      </c>
      <c r="C192" s="112" t="str">
        <f>DataBase!D188</f>
        <v>Côtier</v>
      </c>
      <c r="D192" s="112" t="str">
        <f>DataBase!E188</f>
        <v>P. Bustamante</v>
      </c>
      <c r="E192" s="112" t="str">
        <f>DataBase!F188</f>
        <v>LIENSs</v>
      </c>
      <c r="F192" s="20" t="str">
        <f t="shared" si="8"/>
        <v>Diomedea exulans prolactine</v>
      </c>
      <c r="G192" s="20">
        <f>_xlfn.RANK.EQ(H192,$H$9:$H$997,0)+COUNTIF(H$8:H191,H192)</f>
        <v>284</v>
      </c>
      <c r="H192" s="20">
        <f t="shared" si="9"/>
        <v>200</v>
      </c>
      <c r="I192" s="19">
        <f>INDEX(Ponderation!$W:$AA,MATCH(Analyse!I$8,Ponderation!$W:$W,0),MATCH(Analyse!$B$5,Ponderation!$W$2:$AA$2,0))*INDEX(DataBase!$1:$1048576,MATCH(Analyse!$F192,DataBase!$G:$G,0),MATCH(Analyse!I$8,DataBase!$4:$4,0))</f>
        <v>0</v>
      </c>
      <c r="J192" s="19">
        <f>INDEX(Ponderation!$W:$AA,MATCH(Analyse!J$8,Ponderation!$W:$W,0),MATCH(Analyse!$B$5,Ponderation!$W$2:$AA$2,0))*INDEX(DataBase!$1:$1048576,MATCH(Analyse!$F192,DataBase!$G:$G,0),MATCH(Analyse!J$8,DataBase!$4:$4,0))</f>
        <v>0</v>
      </c>
      <c r="K192" s="19">
        <f>INDEX(Ponderation!$W:$AA,MATCH(Analyse!K$8,Ponderation!$W:$W,0),MATCH(Analyse!$B$5,Ponderation!$W$2:$AA$2,0))*INDEX(DataBase!$1:$1048576,MATCH(Analyse!$F192,DataBase!$G:$G,0),MATCH(Analyse!K$8,DataBase!$4:$4,0))</f>
        <v>10</v>
      </c>
      <c r="L192" s="19">
        <f>INDEX(Ponderation!$W:$AA,MATCH(Analyse!L$8,Ponderation!$W:$W,0),MATCH(Analyse!$B$5,Ponderation!$W$2:$AA$2,0))*INDEX(DataBase!$1:$1048576,MATCH(Analyse!$F192,DataBase!$G:$G,0),MATCH(Analyse!L$8,DataBase!$4:$4,0))</f>
        <v>0</v>
      </c>
      <c r="M192" s="19">
        <f>INDEX(Ponderation!$W:$AA,MATCH(Analyse!M$8,Ponderation!$W:$W,0),MATCH(Analyse!$B$5,Ponderation!$W$2:$AA$2,0))*INDEX(DataBase!$1:$1048576,MATCH(Analyse!$F192,DataBase!$G:$G,0),MATCH(Analyse!M$8,DataBase!$4:$4,0))</f>
        <v>20</v>
      </c>
      <c r="N192" s="19">
        <f>INDEX(Ponderation!$W:$AA,MATCH(Analyse!N$8,Ponderation!$W:$W,0),MATCH(Analyse!$B$5,Ponderation!$W$2:$AA$2,0))*INDEX(DataBase!$1:$1048576,MATCH(Analyse!$F192,DataBase!$G:$G,0),MATCH(Analyse!N$8,DataBase!$4:$4,0))</f>
        <v>0</v>
      </c>
      <c r="O192" s="19">
        <f>INDEX(Ponderation!$W:$AA,MATCH(Analyse!O$8,Ponderation!$W:$W,0),MATCH(Analyse!$B$5,Ponderation!$W$2:$AA$2,0))*INDEX(DataBase!$1:$1048576,MATCH(Analyse!$F192,DataBase!$G:$G,0),MATCH(Analyse!O$8,DataBase!$4:$4,0))</f>
        <v>30</v>
      </c>
      <c r="P192" s="19">
        <f>INDEX(Ponderation!$W:$AA,MATCH(Analyse!P$8,Ponderation!$W:$W,0),MATCH(Analyse!$B$5,Ponderation!$W$2:$AA$2,0))*INDEX(DataBase!$1:$1048576,MATCH(Analyse!$F192,DataBase!$G:$G,0),MATCH(Analyse!P$8,DataBase!$4:$4,0))</f>
        <v>0</v>
      </c>
      <c r="Q192" s="19">
        <f>INDEX(Ponderation!$W:$AA,MATCH(Analyse!Q$8,Ponderation!$W:$W,0),MATCH(Analyse!$B$5,Ponderation!$W$2:$AA$2,0))*INDEX(DataBase!$1:$1048576,MATCH(Analyse!$F192,DataBase!$G:$G,0),MATCH(Analyse!Q$8,DataBase!$4:$4,0))</f>
        <v>0</v>
      </c>
      <c r="R192" s="19">
        <f>INDEX(Ponderation!$W:$AA,MATCH(Analyse!R$8,Ponderation!$W:$W,0),MATCH(Analyse!$B$5,Ponderation!$W$2:$AA$2,0))*INDEX(DataBase!$1:$1048576,MATCH(Analyse!$F192,DataBase!$G:$G,0),MATCH(Analyse!R$8,DataBase!$4:$4,0))</f>
        <v>30</v>
      </c>
      <c r="S192" s="19">
        <f>INDEX(Ponderation!$W:$AA,MATCH(Analyse!S$8,Ponderation!$W:$W,0),MATCH(Analyse!$B$5,Ponderation!$W$2:$AA$2,0))*INDEX(DataBase!$1:$1048576,MATCH(Analyse!$F192,DataBase!$G:$G,0),MATCH(Analyse!S$8,DataBase!$4:$4,0))</f>
        <v>0</v>
      </c>
      <c r="T192" s="19">
        <f>INDEX(Ponderation!$W:$AA,MATCH(Analyse!T$8,Ponderation!$W:$W,0),MATCH(Analyse!$B$5,Ponderation!$W$2:$AA$2,0))*INDEX(DataBase!$1:$1048576,MATCH(Analyse!$F192,DataBase!$G:$G,0),MATCH(Analyse!T$8,DataBase!$4:$4,0))</f>
        <v>0</v>
      </c>
      <c r="U192" s="19">
        <f>INDEX(Ponderation!$W:$AA,MATCH(Analyse!U$8,Ponderation!$W:$W,0),MATCH(Analyse!$B$5,Ponderation!$W$2:$AA$2,0))*INDEX(DataBase!$1:$1048576,MATCH(Analyse!$F192,DataBase!$G:$G,0),MATCH(Analyse!U$8,DataBase!$4:$4,0))</f>
        <v>0</v>
      </c>
      <c r="V192" s="19">
        <f>INDEX(Ponderation!$W:$AA,MATCH(Analyse!V$8,Ponderation!$W:$W,0),MATCH(Analyse!$B$5,Ponderation!$W$2:$AA$2,0))*INDEX(DataBase!$1:$1048576,MATCH(Analyse!$F192,DataBase!$G:$G,0),MATCH(Analyse!V$8,DataBase!$4:$4,0))</f>
        <v>20</v>
      </c>
      <c r="W192" s="19">
        <f>INDEX(Ponderation!$W:$AA,MATCH(Analyse!W$8,Ponderation!$W:$W,0),MATCH(Analyse!$B$5,Ponderation!$W$2:$AA$2,0))*INDEX(DataBase!$1:$1048576,MATCH(Analyse!$F192,DataBase!$G:$G,0),MATCH(Analyse!W$8,DataBase!$4:$4,0))</f>
        <v>0</v>
      </c>
      <c r="X192" s="19">
        <f>INDEX(Ponderation!$W:$AA,MATCH(Analyse!X$8,Ponderation!$W:$W,0),MATCH(Analyse!$B$5,Ponderation!$W$2:$AA$2,0))*INDEX(DataBase!$1:$1048576,MATCH(Analyse!$F192,DataBase!$G:$G,0),MATCH(Analyse!X$8,DataBase!$4:$4,0))</f>
        <v>0</v>
      </c>
      <c r="Y192" s="19">
        <f>INDEX(Ponderation!$W:$AA,MATCH(Analyse!Y$8,Ponderation!$W:$W,0),MATCH(Analyse!$B$5,Ponderation!$W$2:$AA$2,0))*INDEX(DataBase!$1:$1048576,MATCH(Analyse!$F192,DataBase!$G:$G,0),MATCH(Analyse!Y$8,DataBase!$4:$4,0))</f>
        <v>0</v>
      </c>
      <c r="Z192" s="19">
        <f>INDEX(Ponderation!$W:$AA,MATCH(Analyse!Z$8,Ponderation!$W:$W,0),MATCH(Analyse!$B$5,Ponderation!$W$2:$AA$2,0))*INDEX(DataBase!$1:$1048576,MATCH(Analyse!$F192,DataBase!$G:$G,0),MATCH(Analyse!Z$8,DataBase!$4:$4,0))</f>
        <v>0</v>
      </c>
      <c r="AA192" s="19">
        <f>INDEX(Ponderation!$W:$AA,MATCH(Analyse!AA$8,Ponderation!$W:$W,0),MATCH(Analyse!$B$5,Ponderation!$W$2:$AA$2,0))*INDEX(DataBase!$1:$1048576,MATCH(Analyse!$F192,DataBase!$G:$G,0),MATCH(Analyse!AA$8,DataBase!$4:$4,0))</f>
        <v>0</v>
      </c>
      <c r="AB192" s="19">
        <f>INDEX(Ponderation!$W:$AA,MATCH(Analyse!AB$8,Ponderation!$W:$W,0),MATCH(Analyse!$B$5,Ponderation!$W$2:$AA$2,0))*INDEX(DataBase!$1:$1048576,MATCH(Analyse!$F192,DataBase!$G:$G,0),MATCH(Analyse!AB$8,DataBase!$4:$4,0))</f>
        <v>10</v>
      </c>
      <c r="AC192" s="19">
        <f>INDEX(Ponderation!$W:$AA,MATCH(Analyse!AC$8,Ponderation!$W:$W,0),MATCH(Analyse!$B$5,Ponderation!$W$2:$AA$2,0))*INDEX(DataBase!$1:$1048576,MATCH(Analyse!$F192,DataBase!$G:$G,0),MATCH(Analyse!AC$8,DataBase!$4:$4,0))</f>
        <v>10</v>
      </c>
      <c r="AD192" s="19">
        <f>INDEX(Ponderation!$W:$AA,MATCH(Analyse!AD$8,Ponderation!$W:$W,0),MATCH(Analyse!$B$5,Ponderation!$W$2:$AA$2,0))*INDEX(DataBase!$1:$1048576,MATCH(Analyse!$F192,DataBase!$G:$G,0),MATCH(Analyse!AD$8,DataBase!$4:$4,0))</f>
        <v>0</v>
      </c>
      <c r="AE192" s="19">
        <f>INDEX(Ponderation!$W:$AA,MATCH(Analyse!AE$8,Ponderation!$W:$W,0),MATCH(Analyse!$B$5,Ponderation!$W$2:$AA$2,0))*INDEX(DataBase!$1:$1048576,MATCH(Analyse!$F192,DataBase!$G:$G,0),MATCH(Analyse!AE$8,DataBase!$4:$4,0))</f>
        <v>0</v>
      </c>
      <c r="AF192" s="19">
        <f>INDEX(Ponderation!$W:$AA,MATCH(Analyse!AF$8,Ponderation!$W:$W,0),MATCH(Analyse!$B$5,Ponderation!$W$2:$AA$2,0))*INDEX(DataBase!$1:$1048576,MATCH(Analyse!$F192,DataBase!$G:$G,0),MATCH(Analyse!AF$8,DataBase!$4:$4,0))</f>
        <v>0</v>
      </c>
      <c r="AG192" s="19">
        <f>INDEX(Ponderation!$W:$AA,MATCH(Analyse!AG$8,Ponderation!$W:$W,0),MATCH(Analyse!$B$5,Ponderation!$W$2:$AA$2,0))*INDEX(DataBase!$1:$1048576,MATCH(Analyse!$F192,DataBase!$G:$G,0),MATCH(Analyse!AG$8,DataBase!$4:$4,0))</f>
        <v>10</v>
      </c>
      <c r="AH192" s="19">
        <f>INDEX(Ponderation!$W:$AA,MATCH(Analyse!AH$8,Ponderation!$W:$W,0),MATCH(Analyse!$B$5,Ponderation!$W$2:$AA$2,0))*INDEX(DataBase!$1:$1048576,MATCH(Analyse!$F192,DataBase!$G:$G,0),MATCH(Analyse!AH$8,DataBase!$4:$4,0))</f>
        <v>0</v>
      </c>
      <c r="AI192" s="19">
        <f>INDEX(Ponderation!$W:$AA,MATCH(Analyse!AI$8,Ponderation!$W:$W,0),MATCH(Analyse!$B$5,Ponderation!$W$2:$AA$2,0))*INDEX(DataBase!$1:$1048576,MATCH(Analyse!$F192,DataBase!$G:$G,0),MATCH(Analyse!AI$8,DataBase!$4:$4,0))</f>
        <v>10</v>
      </c>
      <c r="AJ192" s="19">
        <f>INDEX(Ponderation!$W:$AA,MATCH(Analyse!AJ$8,Ponderation!$W:$W,0),MATCH(Analyse!$B$5,Ponderation!$W$2:$AA$2,0))*INDEX(DataBase!$1:$1048576,MATCH(Analyse!$F192,DataBase!$G:$G,0),MATCH(Analyse!AJ$8,DataBase!$4:$4,0))</f>
        <v>20</v>
      </c>
      <c r="AK192" s="19">
        <f>INDEX(Ponderation!$W:$AA,MATCH(Analyse!AK$8,Ponderation!$W:$W,0),MATCH(Analyse!$B$5,Ponderation!$W$2:$AA$2,0))*INDEX(DataBase!$1:$1048576,MATCH(Analyse!$F192,DataBase!$G:$G,0),MATCH(Analyse!AK$8,DataBase!$4:$4,0))</f>
        <v>0</v>
      </c>
      <c r="AL192" s="19">
        <f>INDEX(Ponderation!$W:$AA,MATCH(Analyse!AL$8,Ponderation!$W:$W,0),MATCH(Analyse!$B$5,Ponderation!$W$2:$AA$2,0))*INDEX(DataBase!$1:$1048576,MATCH(Analyse!$F192,DataBase!$G:$G,0),MATCH(Analyse!AL$8,DataBase!$4:$4,0))</f>
        <v>0</v>
      </c>
      <c r="AM192" s="19">
        <f>INDEX(Ponderation!$W:$AA,MATCH(Analyse!AM$8,Ponderation!$W:$W,0),MATCH(Analyse!$B$5,Ponderation!$W$2:$AA$2,0))*INDEX(DataBase!$1:$1048576,MATCH(Analyse!$F192,DataBase!$G:$G,0),MATCH(Analyse!AM$8,DataBase!$4:$4,0))</f>
        <v>20</v>
      </c>
      <c r="AN192" s="19">
        <f>INDEX(Ponderation!$W:$AA,MATCH(Analyse!AN$8,Ponderation!$W:$W,0),MATCH(Analyse!$B$5,Ponderation!$W$2:$AA$2,0))*INDEX(DataBase!$1:$1048576,MATCH(Analyse!$F192,DataBase!$G:$G,0),MATCH(Analyse!AN$8,DataBase!$4:$4,0))</f>
        <v>0</v>
      </c>
      <c r="AO192" s="19">
        <f>INDEX(Ponderation!$W:$AA,MATCH(Analyse!AO$8,Ponderation!$W:$W,0),MATCH(Analyse!$B$5,Ponderation!$W$2:$AA$2,0))*INDEX(DataBase!$1:$1048576,MATCH(Analyse!$F192,DataBase!$G:$G,0),MATCH(Analyse!AO$8,DataBase!$4:$4,0))</f>
        <v>0</v>
      </c>
      <c r="AP192" s="19">
        <f>INDEX(Ponderation!$W:$AA,MATCH(Analyse!AP$8,Ponderation!$W:$W,0),MATCH(Analyse!$B$5,Ponderation!$W$2:$AA$2,0))*INDEX(DataBase!$1:$1048576,MATCH(Analyse!$F192,DataBase!$G:$G,0),MATCH(Analyse!AP$8,DataBase!$4:$4,0))</f>
        <v>10</v>
      </c>
    </row>
    <row r="193" spans="1:42" ht="18">
      <c r="A193" s="112" t="str">
        <f>DataBase!B189</f>
        <v>Stercorarius maccormicki</v>
      </c>
      <c r="B193" s="112" t="str">
        <f>DataBase!C189</f>
        <v>prolactine</v>
      </c>
      <c r="C193" s="112" t="str">
        <f>DataBase!D189</f>
        <v>Côtier</v>
      </c>
      <c r="D193" s="112" t="str">
        <f>DataBase!E189</f>
        <v>P. Bustamante</v>
      </c>
      <c r="E193" s="112" t="str">
        <f>DataBase!F189</f>
        <v>LIENSs</v>
      </c>
      <c r="F193" s="20" t="str">
        <f t="shared" si="8"/>
        <v>Stercorarius maccormicki prolactine</v>
      </c>
      <c r="G193" s="20">
        <f>_xlfn.RANK.EQ(H193,$H$9:$H$997,0)+COUNTIF(H$8:H192,H193)</f>
        <v>285</v>
      </c>
      <c r="H193" s="20">
        <f t="shared" si="9"/>
        <v>200</v>
      </c>
      <c r="I193" s="19">
        <f>INDEX(Ponderation!$W:$AA,MATCH(Analyse!I$8,Ponderation!$W:$W,0),MATCH(Analyse!$B$5,Ponderation!$W$2:$AA$2,0))*INDEX(DataBase!$1:$1048576,MATCH(Analyse!$F193,DataBase!$G:$G,0),MATCH(Analyse!I$8,DataBase!$4:$4,0))</f>
        <v>0</v>
      </c>
      <c r="J193" s="19">
        <f>INDEX(Ponderation!$W:$AA,MATCH(Analyse!J$8,Ponderation!$W:$W,0),MATCH(Analyse!$B$5,Ponderation!$W$2:$AA$2,0))*INDEX(DataBase!$1:$1048576,MATCH(Analyse!$F193,DataBase!$G:$G,0),MATCH(Analyse!J$8,DataBase!$4:$4,0))</f>
        <v>0</v>
      </c>
      <c r="K193" s="19">
        <f>INDEX(Ponderation!$W:$AA,MATCH(Analyse!K$8,Ponderation!$W:$W,0),MATCH(Analyse!$B$5,Ponderation!$W$2:$AA$2,0))*INDEX(DataBase!$1:$1048576,MATCH(Analyse!$F193,DataBase!$G:$G,0),MATCH(Analyse!K$8,DataBase!$4:$4,0))</f>
        <v>10</v>
      </c>
      <c r="L193" s="19">
        <f>INDEX(Ponderation!$W:$AA,MATCH(Analyse!L$8,Ponderation!$W:$W,0),MATCH(Analyse!$B$5,Ponderation!$W$2:$AA$2,0))*INDEX(DataBase!$1:$1048576,MATCH(Analyse!$F193,DataBase!$G:$G,0),MATCH(Analyse!L$8,DataBase!$4:$4,0))</f>
        <v>0</v>
      </c>
      <c r="M193" s="19">
        <f>INDEX(Ponderation!$W:$AA,MATCH(Analyse!M$8,Ponderation!$W:$W,0),MATCH(Analyse!$B$5,Ponderation!$W$2:$AA$2,0))*INDEX(DataBase!$1:$1048576,MATCH(Analyse!$F193,DataBase!$G:$G,0),MATCH(Analyse!M$8,DataBase!$4:$4,0))</f>
        <v>20</v>
      </c>
      <c r="N193" s="19">
        <f>INDEX(Ponderation!$W:$AA,MATCH(Analyse!N$8,Ponderation!$W:$W,0),MATCH(Analyse!$B$5,Ponderation!$W$2:$AA$2,0))*INDEX(DataBase!$1:$1048576,MATCH(Analyse!$F193,DataBase!$G:$G,0),MATCH(Analyse!N$8,DataBase!$4:$4,0))</f>
        <v>0</v>
      </c>
      <c r="O193" s="19">
        <f>INDEX(Ponderation!$W:$AA,MATCH(Analyse!O$8,Ponderation!$W:$W,0),MATCH(Analyse!$B$5,Ponderation!$W$2:$AA$2,0))*INDEX(DataBase!$1:$1048576,MATCH(Analyse!$F193,DataBase!$G:$G,0),MATCH(Analyse!O$8,DataBase!$4:$4,0))</f>
        <v>30</v>
      </c>
      <c r="P193" s="19">
        <f>INDEX(Ponderation!$W:$AA,MATCH(Analyse!P$8,Ponderation!$W:$W,0),MATCH(Analyse!$B$5,Ponderation!$W$2:$AA$2,0))*INDEX(DataBase!$1:$1048576,MATCH(Analyse!$F193,DataBase!$G:$G,0),MATCH(Analyse!P$8,DataBase!$4:$4,0))</f>
        <v>0</v>
      </c>
      <c r="Q193" s="19">
        <f>INDEX(Ponderation!$W:$AA,MATCH(Analyse!Q$8,Ponderation!$W:$W,0),MATCH(Analyse!$B$5,Ponderation!$W$2:$AA$2,0))*INDEX(DataBase!$1:$1048576,MATCH(Analyse!$F193,DataBase!$G:$G,0),MATCH(Analyse!Q$8,DataBase!$4:$4,0))</f>
        <v>0</v>
      </c>
      <c r="R193" s="19">
        <f>INDEX(Ponderation!$W:$AA,MATCH(Analyse!R$8,Ponderation!$W:$W,0),MATCH(Analyse!$B$5,Ponderation!$W$2:$AA$2,0))*INDEX(DataBase!$1:$1048576,MATCH(Analyse!$F193,DataBase!$G:$G,0),MATCH(Analyse!R$8,DataBase!$4:$4,0))</f>
        <v>30</v>
      </c>
      <c r="S193" s="19">
        <f>INDEX(Ponderation!$W:$AA,MATCH(Analyse!S$8,Ponderation!$W:$W,0),MATCH(Analyse!$B$5,Ponderation!$W$2:$AA$2,0))*INDEX(DataBase!$1:$1048576,MATCH(Analyse!$F193,DataBase!$G:$G,0),MATCH(Analyse!S$8,DataBase!$4:$4,0))</f>
        <v>0</v>
      </c>
      <c r="T193" s="19">
        <f>INDEX(Ponderation!$W:$AA,MATCH(Analyse!T$8,Ponderation!$W:$W,0),MATCH(Analyse!$B$5,Ponderation!$W$2:$AA$2,0))*INDEX(DataBase!$1:$1048576,MATCH(Analyse!$F193,DataBase!$G:$G,0),MATCH(Analyse!T$8,DataBase!$4:$4,0))</f>
        <v>0</v>
      </c>
      <c r="U193" s="19">
        <f>INDEX(Ponderation!$W:$AA,MATCH(Analyse!U$8,Ponderation!$W:$W,0),MATCH(Analyse!$B$5,Ponderation!$W$2:$AA$2,0))*INDEX(DataBase!$1:$1048576,MATCH(Analyse!$F193,DataBase!$G:$G,0),MATCH(Analyse!U$8,DataBase!$4:$4,0))</f>
        <v>0</v>
      </c>
      <c r="V193" s="19">
        <f>INDEX(Ponderation!$W:$AA,MATCH(Analyse!V$8,Ponderation!$W:$W,0),MATCH(Analyse!$B$5,Ponderation!$W$2:$AA$2,0))*INDEX(DataBase!$1:$1048576,MATCH(Analyse!$F193,DataBase!$G:$G,0),MATCH(Analyse!V$8,DataBase!$4:$4,0))</f>
        <v>20</v>
      </c>
      <c r="W193" s="19">
        <f>INDEX(Ponderation!$W:$AA,MATCH(Analyse!W$8,Ponderation!$W:$W,0),MATCH(Analyse!$B$5,Ponderation!$W$2:$AA$2,0))*INDEX(DataBase!$1:$1048576,MATCH(Analyse!$F193,DataBase!$G:$G,0),MATCH(Analyse!W$8,DataBase!$4:$4,0))</f>
        <v>0</v>
      </c>
      <c r="X193" s="19">
        <f>INDEX(Ponderation!$W:$AA,MATCH(Analyse!X$8,Ponderation!$W:$W,0),MATCH(Analyse!$B$5,Ponderation!$W$2:$AA$2,0))*INDEX(DataBase!$1:$1048576,MATCH(Analyse!$F193,DataBase!$G:$G,0),MATCH(Analyse!X$8,DataBase!$4:$4,0))</f>
        <v>0</v>
      </c>
      <c r="Y193" s="19">
        <f>INDEX(Ponderation!$W:$AA,MATCH(Analyse!Y$8,Ponderation!$W:$W,0),MATCH(Analyse!$B$5,Ponderation!$W$2:$AA$2,0))*INDEX(DataBase!$1:$1048576,MATCH(Analyse!$F193,DataBase!$G:$G,0),MATCH(Analyse!Y$8,DataBase!$4:$4,0))</f>
        <v>0</v>
      </c>
      <c r="Z193" s="19">
        <f>INDEX(Ponderation!$W:$AA,MATCH(Analyse!Z$8,Ponderation!$W:$W,0),MATCH(Analyse!$B$5,Ponderation!$W$2:$AA$2,0))*INDEX(DataBase!$1:$1048576,MATCH(Analyse!$F193,DataBase!$G:$G,0),MATCH(Analyse!Z$8,DataBase!$4:$4,0))</f>
        <v>0</v>
      </c>
      <c r="AA193" s="19">
        <f>INDEX(Ponderation!$W:$AA,MATCH(Analyse!AA$8,Ponderation!$W:$W,0),MATCH(Analyse!$B$5,Ponderation!$W$2:$AA$2,0))*INDEX(DataBase!$1:$1048576,MATCH(Analyse!$F193,DataBase!$G:$G,0),MATCH(Analyse!AA$8,DataBase!$4:$4,0))</f>
        <v>0</v>
      </c>
      <c r="AB193" s="19">
        <f>INDEX(Ponderation!$W:$AA,MATCH(Analyse!AB$8,Ponderation!$W:$W,0),MATCH(Analyse!$B$5,Ponderation!$W$2:$AA$2,0))*INDEX(DataBase!$1:$1048576,MATCH(Analyse!$F193,DataBase!$G:$G,0),MATCH(Analyse!AB$8,DataBase!$4:$4,0))</f>
        <v>10</v>
      </c>
      <c r="AC193" s="19">
        <f>INDEX(Ponderation!$W:$AA,MATCH(Analyse!AC$8,Ponderation!$W:$W,0),MATCH(Analyse!$B$5,Ponderation!$W$2:$AA$2,0))*INDEX(DataBase!$1:$1048576,MATCH(Analyse!$F193,DataBase!$G:$G,0),MATCH(Analyse!AC$8,DataBase!$4:$4,0))</f>
        <v>10</v>
      </c>
      <c r="AD193" s="19">
        <f>INDEX(Ponderation!$W:$AA,MATCH(Analyse!AD$8,Ponderation!$W:$W,0),MATCH(Analyse!$B$5,Ponderation!$W$2:$AA$2,0))*INDEX(DataBase!$1:$1048576,MATCH(Analyse!$F193,DataBase!$G:$G,0),MATCH(Analyse!AD$8,DataBase!$4:$4,0))</f>
        <v>0</v>
      </c>
      <c r="AE193" s="19">
        <f>INDEX(Ponderation!$W:$AA,MATCH(Analyse!AE$8,Ponderation!$W:$W,0),MATCH(Analyse!$B$5,Ponderation!$W$2:$AA$2,0))*INDEX(DataBase!$1:$1048576,MATCH(Analyse!$F193,DataBase!$G:$G,0),MATCH(Analyse!AE$8,DataBase!$4:$4,0))</f>
        <v>0</v>
      </c>
      <c r="AF193" s="19">
        <f>INDEX(Ponderation!$W:$AA,MATCH(Analyse!AF$8,Ponderation!$W:$W,0),MATCH(Analyse!$B$5,Ponderation!$W$2:$AA$2,0))*INDEX(DataBase!$1:$1048576,MATCH(Analyse!$F193,DataBase!$G:$G,0),MATCH(Analyse!AF$8,DataBase!$4:$4,0))</f>
        <v>0</v>
      </c>
      <c r="AG193" s="19">
        <f>INDEX(Ponderation!$W:$AA,MATCH(Analyse!AG$8,Ponderation!$W:$W,0),MATCH(Analyse!$B$5,Ponderation!$W$2:$AA$2,0))*INDEX(DataBase!$1:$1048576,MATCH(Analyse!$F193,DataBase!$G:$G,0),MATCH(Analyse!AG$8,DataBase!$4:$4,0))</f>
        <v>10</v>
      </c>
      <c r="AH193" s="19">
        <f>INDEX(Ponderation!$W:$AA,MATCH(Analyse!AH$8,Ponderation!$W:$W,0),MATCH(Analyse!$B$5,Ponderation!$W$2:$AA$2,0))*INDEX(DataBase!$1:$1048576,MATCH(Analyse!$F193,DataBase!$G:$G,0),MATCH(Analyse!AH$8,DataBase!$4:$4,0))</f>
        <v>0</v>
      </c>
      <c r="AI193" s="19">
        <f>INDEX(Ponderation!$W:$AA,MATCH(Analyse!AI$8,Ponderation!$W:$W,0),MATCH(Analyse!$B$5,Ponderation!$W$2:$AA$2,0))*INDEX(DataBase!$1:$1048576,MATCH(Analyse!$F193,DataBase!$G:$G,0),MATCH(Analyse!AI$8,DataBase!$4:$4,0))</f>
        <v>10</v>
      </c>
      <c r="AJ193" s="19">
        <f>INDEX(Ponderation!$W:$AA,MATCH(Analyse!AJ$8,Ponderation!$W:$W,0),MATCH(Analyse!$B$5,Ponderation!$W$2:$AA$2,0))*INDEX(DataBase!$1:$1048576,MATCH(Analyse!$F193,DataBase!$G:$G,0),MATCH(Analyse!AJ$8,DataBase!$4:$4,0))</f>
        <v>20</v>
      </c>
      <c r="AK193" s="19">
        <f>INDEX(Ponderation!$W:$AA,MATCH(Analyse!AK$8,Ponderation!$W:$W,0),MATCH(Analyse!$B$5,Ponderation!$W$2:$AA$2,0))*INDEX(DataBase!$1:$1048576,MATCH(Analyse!$F193,DataBase!$G:$G,0),MATCH(Analyse!AK$8,DataBase!$4:$4,0))</f>
        <v>0</v>
      </c>
      <c r="AL193" s="19">
        <f>INDEX(Ponderation!$W:$AA,MATCH(Analyse!AL$8,Ponderation!$W:$W,0),MATCH(Analyse!$B$5,Ponderation!$W$2:$AA$2,0))*INDEX(DataBase!$1:$1048576,MATCH(Analyse!$F193,DataBase!$G:$G,0),MATCH(Analyse!AL$8,DataBase!$4:$4,0))</f>
        <v>0</v>
      </c>
      <c r="AM193" s="19">
        <f>INDEX(Ponderation!$W:$AA,MATCH(Analyse!AM$8,Ponderation!$W:$W,0),MATCH(Analyse!$B$5,Ponderation!$W$2:$AA$2,0))*INDEX(DataBase!$1:$1048576,MATCH(Analyse!$F193,DataBase!$G:$G,0),MATCH(Analyse!AM$8,DataBase!$4:$4,0))</f>
        <v>20</v>
      </c>
      <c r="AN193" s="19">
        <f>INDEX(Ponderation!$W:$AA,MATCH(Analyse!AN$8,Ponderation!$W:$W,0),MATCH(Analyse!$B$5,Ponderation!$W$2:$AA$2,0))*INDEX(DataBase!$1:$1048576,MATCH(Analyse!$F193,DataBase!$G:$G,0),MATCH(Analyse!AN$8,DataBase!$4:$4,0))</f>
        <v>0</v>
      </c>
      <c r="AO193" s="19">
        <f>INDEX(Ponderation!$W:$AA,MATCH(Analyse!AO$8,Ponderation!$W:$W,0),MATCH(Analyse!$B$5,Ponderation!$W$2:$AA$2,0))*INDEX(DataBase!$1:$1048576,MATCH(Analyse!$F193,DataBase!$G:$G,0),MATCH(Analyse!AO$8,DataBase!$4:$4,0))</f>
        <v>0</v>
      </c>
      <c r="AP193" s="19">
        <f>INDEX(Ponderation!$W:$AA,MATCH(Analyse!AP$8,Ponderation!$W:$W,0),MATCH(Analyse!$B$5,Ponderation!$W$2:$AA$2,0))*INDEX(DataBase!$1:$1048576,MATCH(Analyse!$F193,DataBase!$G:$G,0),MATCH(Analyse!AP$8,DataBase!$4:$4,0))</f>
        <v>10</v>
      </c>
    </row>
    <row r="194" spans="1:42" ht="18">
      <c r="A194" s="112" t="str">
        <f>DataBase!B190</f>
        <v>Stercorarius antarcticus</v>
      </c>
      <c r="B194" s="112" t="str">
        <f>DataBase!C190</f>
        <v>prolactine</v>
      </c>
      <c r="C194" s="112" t="str">
        <f>DataBase!D190</f>
        <v>Côtier</v>
      </c>
      <c r="D194" s="112" t="str">
        <f>DataBase!E190</f>
        <v>P. Bustamante</v>
      </c>
      <c r="E194" s="112" t="str">
        <f>DataBase!F190</f>
        <v>LIENSs</v>
      </c>
      <c r="F194" s="20" t="str">
        <f t="shared" si="8"/>
        <v>Stercorarius antarcticus prolactine</v>
      </c>
      <c r="G194" s="20">
        <f>_xlfn.RANK.EQ(H194,$H$9:$H$997,0)+COUNTIF(H$8:H193,H194)</f>
        <v>286</v>
      </c>
      <c r="H194" s="20">
        <f t="shared" si="9"/>
        <v>200</v>
      </c>
      <c r="I194" s="19">
        <f>INDEX(Ponderation!$W:$AA,MATCH(Analyse!I$8,Ponderation!$W:$W,0),MATCH(Analyse!$B$5,Ponderation!$W$2:$AA$2,0))*INDEX(DataBase!$1:$1048576,MATCH(Analyse!$F194,DataBase!$G:$G,0),MATCH(Analyse!I$8,DataBase!$4:$4,0))</f>
        <v>0</v>
      </c>
      <c r="J194" s="19">
        <f>INDEX(Ponderation!$W:$AA,MATCH(Analyse!J$8,Ponderation!$W:$W,0),MATCH(Analyse!$B$5,Ponderation!$W$2:$AA$2,0))*INDEX(DataBase!$1:$1048576,MATCH(Analyse!$F194,DataBase!$G:$G,0),MATCH(Analyse!J$8,DataBase!$4:$4,0))</f>
        <v>0</v>
      </c>
      <c r="K194" s="19">
        <f>INDEX(Ponderation!$W:$AA,MATCH(Analyse!K$8,Ponderation!$W:$W,0),MATCH(Analyse!$B$5,Ponderation!$W$2:$AA$2,0))*INDEX(DataBase!$1:$1048576,MATCH(Analyse!$F194,DataBase!$G:$G,0),MATCH(Analyse!K$8,DataBase!$4:$4,0))</f>
        <v>10</v>
      </c>
      <c r="L194" s="19">
        <f>INDEX(Ponderation!$W:$AA,MATCH(Analyse!L$8,Ponderation!$W:$W,0),MATCH(Analyse!$B$5,Ponderation!$W$2:$AA$2,0))*INDEX(DataBase!$1:$1048576,MATCH(Analyse!$F194,DataBase!$G:$G,0),MATCH(Analyse!L$8,DataBase!$4:$4,0))</f>
        <v>0</v>
      </c>
      <c r="M194" s="19">
        <f>INDEX(Ponderation!$W:$AA,MATCH(Analyse!M$8,Ponderation!$W:$W,0),MATCH(Analyse!$B$5,Ponderation!$W$2:$AA$2,0))*INDEX(DataBase!$1:$1048576,MATCH(Analyse!$F194,DataBase!$G:$G,0),MATCH(Analyse!M$8,DataBase!$4:$4,0))</f>
        <v>20</v>
      </c>
      <c r="N194" s="19">
        <f>INDEX(Ponderation!$W:$AA,MATCH(Analyse!N$8,Ponderation!$W:$W,0),MATCH(Analyse!$B$5,Ponderation!$W$2:$AA$2,0))*INDEX(DataBase!$1:$1048576,MATCH(Analyse!$F194,DataBase!$G:$G,0),MATCH(Analyse!N$8,DataBase!$4:$4,0))</f>
        <v>0</v>
      </c>
      <c r="O194" s="19">
        <f>INDEX(Ponderation!$W:$AA,MATCH(Analyse!O$8,Ponderation!$W:$W,0),MATCH(Analyse!$B$5,Ponderation!$W$2:$AA$2,0))*INDEX(DataBase!$1:$1048576,MATCH(Analyse!$F194,DataBase!$G:$G,0),MATCH(Analyse!O$8,DataBase!$4:$4,0))</f>
        <v>30</v>
      </c>
      <c r="P194" s="19">
        <f>INDEX(Ponderation!$W:$AA,MATCH(Analyse!P$8,Ponderation!$W:$W,0),MATCH(Analyse!$B$5,Ponderation!$W$2:$AA$2,0))*INDEX(DataBase!$1:$1048576,MATCH(Analyse!$F194,DataBase!$G:$G,0),MATCH(Analyse!P$8,DataBase!$4:$4,0))</f>
        <v>0</v>
      </c>
      <c r="Q194" s="19">
        <f>INDEX(Ponderation!$W:$AA,MATCH(Analyse!Q$8,Ponderation!$W:$W,0),MATCH(Analyse!$B$5,Ponderation!$W$2:$AA$2,0))*INDEX(DataBase!$1:$1048576,MATCH(Analyse!$F194,DataBase!$G:$G,0),MATCH(Analyse!Q$8,DataBase!$4:$4,0))</f>
        <v>0</v>
      </c>
      <c r="R194" s="19">
        <f>INDEX(Ponderation!$W:$AA,MATCH(Analyse!R$8,Ponderation!$W:$W,0),MATCH(Analyse!$B$5,Ponderation!$W$2:$AA$2,0))*INDEX(DataBase!$1:$1048576,MATCH(Analyse!$F194,DataBase!$G:$G,0),MATCH(Analyse!R$8,DataBase!$4:$4,0))</f>
        <v>30</v>
      </c>
      <c r="S194" s="19">
        <f>INDEX(Ponderation!$W:$AA,MATCH(Analyse!S$8,Ponderation!$W:$W,0),MATCH(Analyse!$B$5,Ponderation!$W$2:$AA$2,0))*INDEX(DataBase!$1:$1048576,MATCH(Analyse!$F194,DataBase!$G:$G,0),MATCH(Analyse!S$8,DataBase!$4:$4,0))</f>
        <v>0</v>
      </c>
      <c r="T194" s="19">
        <f>INDEX(Ponderation!$W:$AA,MATCH(Analyse!T$8,Ponderation!$W:$W,0),MATCH(Analyse!$B$5,Ponderation!$W$2:$AA$2,0))*INDEX(DataBase!$1:$1048576,MATCH(Analyse!$F194,DataBase!$G:$G,0),MATCH(Analyse!T$8,DataBase!$4:$4,0))</f>
        <v>0</v>
      </c>
      <c r="U194" s="19">
        <f>INDEX(Ponderation!$W:$AA,MATCH(Analyse!U$8,Ponderation!$W:$W,0),MATCH(Analyse!$B$5,Ponderation!$W$2:$AA$2,0))*INDEX(DataBase!$1:$1048576,MATCH(Analyse!$F194,DataBase!$G:$G,0),MATCH(Analyse!U$8,DataBase!$4:$4,0))</f>
        <v>0</v>
      </c>
      <c r="V194" s="19">
        <f>INDEX(Ponderation!$W:$AA,MATCH(Analyse!V$8,Ponderation!$W:$W,0),MATCH(Analyse!$B$5,Ponderation!$W$2:$AA$2,0))*INDEX(DataBase!$1:$1048576,MATCH(Analyse!$F194,DataBase!$G:$G,0),MATCH(Analyse!V$8,DataBase!$4:$4,0))</f>
        <v>20</v>
      </c>
      <c r="W194" s="19">
        <f>INDEX(Ponderation!$W:$AA,MATCH(Analyse!W$8,Ponderation!$W:$W,0),MATCH(Analyse!$B$5,Ponderation!$W$2:$AA$2,0))*INDEX(DataBase!$1:$1048576,MATCH(Analyse!$F194,DataBase!$G:$G,0),MATCH(Analyse!W$8,DataBase!$4:$4,0))</f>
        <v>0</v>
      </c>
      <c r="X194" s="19">
        <f>INDEX(Ponderation!$W:$AA,MATCH(Analyse!X$8,Ponderation!$W:$W,0),MATCH(Analyse!$B$5,Ponderation!$W$2:$AA$2,0))*INDEX(DataBase!$1:$1048576,MATCH(Analyse!$F194,DataBase!$G:$G,0),MATCH(Analyse!X$8,DataBase!$4:$4,0))</f>
        <v>0</v>
      </c>
      <c r="Y194" s="19">
        <f>INDEX(Ponderation!$W:$AA,MATCH(Analyse!Y$8,Ponderation!$W:$W,0),MATCH(Analyse!$B$5,Ponderation!$W$2:$AA$2,0))*INDEX(DataBase!$1:$1048576,MATCH(Analyse!$F194,DataBase!$G:$G,0),MATCH(Analyse!Y$8,DataBase!$4:$4,0))</f>
        <v>0</v>
      </c>
      <c r="Z194" s="19">
        <f>INDEX(Ponderation!$W:$AA,MATCH(Analyse!Z$8,Ponderation!$W:$W,0),MATCH(Analyse!$B$5,Ponderation!$W$2:$AA$2,0))*INDEX(DataBase!$1:$1048576,MATCH(Analyse!$F194,DataBase!$G:$G,0),MATCH(Analyse!Z$8,DataBase!$4:$4,0))</f>
        <v>0</v>
      </c>
      <c r="AA194" s="19">
        <f>INDEX(Ponderation!$W:$AA,MATCH(Analyse!AA$8,Ponderation!$W:$W,0),MATCH(Analyse!$B$5,Ponderation!$W$2:$AA$2,0))*INDEX(DataBase!$1:$1048576,MATCH(Analyse!$F194,DataBase!$G:$G,0),MATCH(Analyse!AA$8,DataBase!$4:$4,0))</f>
        <v>0</v>
      </c>
      <c r="AB194" s="19">
        <f>INDEX(Ponderation!$W:$AA,MATCH(Analyse!AB$8,Ponderation!$W:$W,0),MATCH(Analyse!$B$5,Ponderation!$W$2:$AA$2,0))*INDEX(DataBase!$1:$1048576,MATCH(Analyse!$F194,DataBase!$G:$G,0),MATCH(Analyse!AB$8,DataBase!$4:$4,0))</f>
        <v>10</v>
      </c>
      <c r="AC194" s="19">
        <f>INDEX(Ponderation!$W:$AA,MATCH(Analyse!AC$8,Ponderation!$W:$W,0),MATCH(Analyse!$B$5,Ponderation!$W$2:$AA$2,0))*INDEX(DataBase!$1:$1048576,MATCH(Analyse!$F194,DataBase!$G:$G,0),MATCH(Analyse!AC$8,DataBase!$4:$4,0))</f>
        <v>10</v>
      </c>
      <c r="AD194" s="19">
        <f>INDEX(Ponderation!$W:$AA,MATCH(Analyse!AD$8,Ponderation!$W:$W,0),MATCH(Analyse!$B$5,Ponderation!$W$2:$AA$2,0))*INDEX(DataBase!$1:$1048576,MATCH(Analyse!$F194,DataBase!$G:$G,0),MATCH(Analyse!AD$8,DataBase!$4:$4,0))</f>
        <v>0</v>
      </c>
      <c r="AE194" s="19">
        <f>INDEX(Ponderation!$W:$AA,MATCH(Analyse!AE$8,Ponderation!$W:$W,0),MATCH(Analyse!$B$5,Ponderation!$W$2:$AA$2,0))*INDEX(DataBase!$1:$1048576,MATCH(Analyse!$F194,DataBase!$G:$G,0),MATCH(Analyse!AE$8,DataBase!$4:$4,0))</f>
        <v>0</v>
      </c>
      <c r="AF194" s="19">
        <f>INDEX(Ponderation!$W:$AA,MATCH(Analyse!AF$8,Ponderation!$W:$W,0),MATCH(Analyse!$B$5,Ponderation!$W$2:$AA$2,0))*INDEX(DataBase!$1:$1048576,MATCH(Analyse!$F194,DataBase!$G:$G,0),MATCH(Analyse!AF$8,DataBase!$4:$4,0))</f>
        <v>0</v>
      </c>
      <c r="AG194" s="19">
        <f>INDEX(Ponderation!$W:$AA,MATCH(Analyse!AG$8,Ponderation!$W:$W,0),MATCH(Analyse!$B$5,Ponderation!$W$2:$AA$2,0))*INDEX(DataBase!$1:$1048576,MATCH(Analyse!$F194,DataBase!$G:$G,0),MATCH(Analyse!AG$8,DataBase!$4:$4,0))</f>
        <v>10</v>
      </c>
      <c r="AH194" s="19">
        <f>INDEX(Ponderation!$W:$AA,MATCH(Analyse!AH$8,Ponderation!$W:$W,0),MATCH(Analyse!$B$5,Ponderation!$W$2:$AA$2,0))*INDEX(DataBase!$1:$1048576,MATCH(Analyse!$F194,DataBase!$G:$G,0),MATCH(Analyse!AH$8,DataBase!$4:$4,0))</f>
        <v>0</v>
      </c>
      <c r="AI194" s="19">
        <f>INDEX(Ponderation!$W:$AA,MATCH(Analyse!AI$8,Ponderation!$W:$W,0),MATCH(Analyse!$B$5,Ponderation!$W$2:$AA$2,0))*INDEX(DataBase!$1:$1048576,MATCH(Analyse!$F194,DataBase!$G:$G,0),MATCH(Analyse!AI$8,DataBase!$4:$4,0))</f>
        <v>10</v>
      </c>
      <c r="AJ194" s="19">
        <f>INDEX(Ponderation!$W:$AA,MATCH(Analyse!AJ$8,Ponderation!$W:$W,0),MATCH(Analyse!$B$5,Ponderation!$W$2:$AA$2,0))*INDEX(DataBase!$1:$1048576,MATCH(Analyse!$F194,DataBase!$G:$G,0),MATCH(Analyse!AJ$8,DataBase!$4:$4,0))</f>
        <v>20</v>
      </c>
      <c r="AK194" s="19">
        <f>INDEX(Ponderation!$W:$AA,MATCH(Analyse!AK$8,Ponderation!$W:$W,0),MATCH(Analyse!$B$5,Ponderation!$W$2:$AA$2,0))*INDEX(DataBase!$1:$1048576,MATCH(Analyse!$F194,DataBase!$G:$G,0),MATCH(Analyse!AK$8,DataBase!$4:$4,0))</f>
        <v>0</v>
      </c>
      <c r="AL194" s="19">
        <f>INDEX(Ponderation!$W:$AA,MATCH(Analyse!AL$8,Ponderation!$W:$W,0),MATCH(Analyse!$B$5,Ponderation!$W$2:$AA$2,0))*INDEX(DataBase!$1:$1048576,MATCH(Analyse!$F194,DataBase!$G:$G,0),MATCH(Analyse!AL$8,DataBase!$4:$4,0))</f>
        <v>0</v>
      </c>
      <c r="AM194" s="19">
        <f>INDEX(Ponderation!$W:$AA,MATCH(Analyse!AM$8,Ponderation!$W:$W,0),MATCH(Analyse!$B$5,Ponderation!$W$2:$AA$2,0))*INDEX(DataBase!$1:$1048576,MATCH(Analyse!$F194,DataBase!$G:$G,0),MATCH(Analyse!AM$8,DataBase!$4:$4,0))</f>
        <v>20</v>
      </c>
      <c r="AN194" s="19">
        <f>INDEX(Ponderation!$W:$AA,MATCH(Analyse!AN$8,Ponderation!$W:$W,0),MATCH(Analyse!$B$5,Ponderation!$W$2:$AA$2,0))*INDEX(DataBase!$1:$1048576,MATCH(Analyse!$F194,DataBase!$G:$G,0),MATCH(Analyse!AN$8,DataBase!$4:$4,0))</f>
        <v>0</v>
      </c>
      <c r="AO194" s="19">
        <f>INDEX(Ponderation!$W:$AA,MATCH(Analyse!AO$8,Ponderation!$W:$W,0),MATCH(Analyse!$B$5,Ponderation!$W$2:$AA$2,0))*INDEX(DataBase!$1:$1048576,MATCH(Analyse!$F194,DataBase!$G:$G,0),MATCH(Analyse!AO$8,DataBase!$4:$4,0))</f>
        <v>0</v>
      </c>
      <c r="AP194" s="19">
        <f>INDEX(Ponderation!$W:$AA,MATCH(Analyse!AP$8,Ponderation!$W:$W,0),MATCH(Analyse!$B$5,Ponderation!$W$2:$AA$2,0))*INDEX(DataBase!$1:$1048576,MATCH(Analyse!$F194,DataBase!$G:$G,0),MATCH(Analyse!AP$8,DataBase!$4:$4,0))</f>
        <v>10</v>
      </c>
    </row>
    <row r="195" spans="1:42" ht="18">
      <c r="A195" s="112" t="str">
        <f>DataBase!B191</f>
        <v>Aptenodytes patagonicus</v>
      </c>
      <c r="B195" s="112" t="str">
        <f>DataBase!C191</f>
        <v>prolactine</v>
      </c>
      <c r="C195" s="112" t="str">
        <f>DataBase!D191</f>
        <v>Côtier</v>
      </c>
      <c r="D195" s="112" t="str">
        <f>DataBase!E191</f>
        <v>P. Bustamante</v>
      </c>
      <c r="E195" s="112" t="str">
        <f>DataBase!F191</f>
        <v>LIENSs</v>
      </c>
      <c r="F195" s="20" t="str">
        <f t="shared" si="8"/>
        <v>Aptenodytes patagonicus prolactine</v>
      </c>
      <c r="G195" s="20">
        <f>_xlfn.RANK.EQ(H195,$H$9:$H$997,0)+COUNTIF(H$8:H194,H195)</f>
        <v>287</v>
      </c>
      <c r="H195" s="20">
        <f t="shared" si="9"/>
        <v>200</v>
      </c>
      <c r="I195" s="19">
        <f>INDEX(Ponderation!$W:$AA,MATCH(Analyse!I$8,Ponderation!$W:$W,0),MATCH(Analyse!$B$5,Ponderation!$W$2:$AA$2,0))*INDEX(DataBase!$1:$1048576,MATCH(Analyse!$F195,DataBase!$G:$G,0),MATCH(Analyse!I$8,DataBase!$4:$4,0))</f>
        <v>0</v>
      </c>
      <c r="J195" s="19">
        <f>INDEX(Ponderation!$W:$AA,MATCH(Analyse!J$8,Ponderation!$W:$W,0),MATCH(Analyse!$B$5,Ponderation!$W$2:$AA$2,0))*INDEX(DataBase!$1:$1048576,MATCH(Analyse!$F195,DataBase!$G:$G,0),MATCH(Analyse!J$8,DataBase!$4:$4,0))</f>
        <v>0</v>
      </c>
      <c r="K195" s="19">
        <f>INDEX(Ponderation!$W:$AA,MATCH(Analyse!K$8,Ponderation!$W:$W,0),MATCH(Analyse!$B$5,Ponderation!$W$2:$AA$2,0))*INDEX(DataBase!$1:$1048576,MATCH(Analyse!$F195,DataBase!$G:$G,0),MATCH(Analyse!K$8,DataBase!$4:$4,0))</f>
        <v>10</v>
      </c>
      <c r="L195" s="19">
        <f>INDEX(Ponderation!$W:$AA,MATCH(Analyse!L$8,Ponderation!$W:$W,0),MATCH(Analyse!$B$5,Ponderation!$W$2:$AA$2,0))*INDEX(DataBase!$1:$1048576,MATCH(Analyse!$F195,DataBase!$G:$G,0),MATCH(Analyse!L$8,DataBase!$4:$4,0))</f>
        <v>0</v>
      </c>
      <c r="M195" s="19">
        <f>INDEX(Ponderation!$W:$AA,MATCH(Analyse!M$8,Ponderation!$W:$W,0),MATCH(Analyse!$B$5,Ponderation!$W$2:$AA$2,0))*INDEX(DataBase!$1:$1048576,MATCH(Analyse!$F195,DataBase!$G:$G,0),MATCH(Analyse!M$8,DataBase!$4:$4,0))</f>
        <v>20</v>
      </c>
      <c r="N195" s="19">
        <f>INDEX(Ponderation!$W:$AA,MATCH(Analyse!N$8,Ponderation!$W:$W,0),MATCH(Analyse!$B$5,Ponderation!$W$2:$AA$2,0))*INDEX(DataBase!$1:$1048576,MATCH(Analyse!$F195,DataBase!$G:$G,0),MATCH(Analyse!N$8,DataBase!$4:$4,0))</f>
        <v>0</v>
      </c>
      <c r="O195" s="19">
        <f>INDEX(Ponderation!$W:$AA,MATCH(Analyse!O$8,Ponderation!$W:$W,0),MATCH(Analyse!$B$5,Ponderation!$W$2:$AA$2,0))*INDEX(DataBase!$1:$1048576,MATCH(Analyse!$F195,DataBase!$G:$G,0),MATCH(Analyse!O$8,DataBase!$4:$4,0))</f>
        <v>30</v>
      </c>
      <c r="P195" s="19">
        <f>INDEX(Ponderation!$W:$AA,MATCH(Analyse!P$8,Ponderation!$W:$W,0),MATCH(Analyse!$B$5,Ponderation!$W$2:$AA$2,0))*INDEX(DataBase!$1:$1048576,MATCH(Analyse!$F195,DataBase!$G:$G,0),MATCH(Analyse!P$8,DataBase!$4:$4,0))</f>
        <v>0</v>
      </c>
      <c r="Q195" s="19">
        <f>INDEX(Ponderation!$W:$AA,MATCH(Analyse!Q$8,Ponderation!$W:$W,0),MATCH(Analyse!$B$5,Ponderation!$W$2:$AA$2,0))*INDEX(DataBase!$1:$1048576,MATCH(Analyse!$F195,DataBase!$G:$G,0),MATCH(Analyse!Q$8,DataBase!$4:$4,0))</f>
        <v>0</v>
      </c>
      <c r="R195" s="19">
        <f>INDEX(Ponderation!$W:$AA,MATCH(Analyse!R$8,Ponderation!$W:$W,0),MATCH(Analyse!$B$5,Ponderation!$W$2:$AA$2,0))*INDEX(DataBase!$1:$1048576,MATCH(Analyse!$F195,DataBase!$G:$G,0),MATCH(Analyse!R$8,DataBase!$4:$4,0))</f>
        <v>30</v>
      </c>
      <c r="S195" s="19">
        <f>INDEX(Ponderation!$W:$AA,MATCH(Analyse!S$8,Ponderation!$W:$W,0),MATCH(Analyse!$B$5,Ponderation!$W$2:$AA$2,0))*INDEX(DataBase!$1:$1048576,MATCH(Analyse!$F195,DataBase!$G:$G,0),MATCH(Analyse!S$8,DataBase!$4:$4,0))</f>
        <v>0</v>
      </c>
      <c r="T195" s="19">
        <f>INDEX(Ponderation!$W:$AA,MATCH(Analyse!T$8,Ponderation!$W:$W,0),MATCH(Analyse!$B$5,Ponderation!$W$2:$AA$2,0))*INDEX(DataBase!$1:$1048576,MATCH(Analyse!$F195,DataBase!$G:$G,0),MATCH(Analyse!T$8,DataBase!$4:$4,0))</f>
        <v>0</v>
      </c>
      <c r="U195" s="19">
        <f>INDEX(Ponderation!$W:$AA,MATCH(Analyse!U$8,Ponderation!$W:$W,0),MATCH(Analyse!$B$5,Ponderation!$W$2:$AA$2,0))*INDEX(DataBase!$1:$1048576,MATCH(Analyse!$F195,DataBase!$G:$G,0),MATCH(Analyse!U$8,DataBase!$4:$4,0))</f>
        <v>0</v>
      </c>
      <c r="V195" s="19">
        <f>INDEX(Ponderation!$W:$AA,MATCH(Analyse!V$8,Ponderation!$W:$W,0),MATCH(Analyse!$B$5,Ponderation!$W$2:$AA$2,0))*INDEX(DataBase!$1:$1048576,MATCH(Analyse!$F195,DataBase!$G:$G,0),MATCH(Analyse!V$8,DataBase!$4:$4,0))</f>
        <v>20</v>
      </c>
      <c r="W195" s="19">
        <f>INDEX(Ponderation!$W:$AA,MATCH(Analyse!W$8,Ponderation!$W:$W,0),MATCH(Analyse!$B$5,Ponderation!$W$2:$AA$2,0))*INDEX(DataBase!$1:$1048576,MATCH(Analyse!$F195,DataBase!$G:$G,0),MATCH(Analyse!W$8,DataBase!$4:$4,0))</f>
        <v>0</v>
      </c>
      <c r="X195" s="19">
        <f>INDEX(Ponderation!$W:$AA,MATCH(Analyse!X$8,Ponderation!$W:$W,0),MATCH(Analyse!$B$5,Ponderation!$W$2:$AA$2,0))*INDEX(DataBase!$1:$1048576,MATCH(Analyse!$F195,DataBase!$G:$G,0),MATCH(Analyse!X$8,DataBase!$4:$4,0))</f>
        <v>0</v>
      </c>
      <c r="Y195" s="19">
        <f>INDEX(Ponderation!$W:$AA,MATCH(Analyse!Y$8,Ponderation!$W:$W,0),MATCH(Analyse!$B$5,Ponderation!$W$2:$AA$2,0))*INDEX(DataBase!$1:$1048576,MATCH(Analyse!$F195,DataBase!$G:$G,0),MATCH(Analyse!Y$8,DataBase!$4:$4,0))</f>
        <v>0</v>
      </c>
      <c r="Z195" s="19">
        <f>INDEX(Ponderation!$W:$AA,MATCH(Analyse!Z$8,Ponderation!$W:$W,0),MATCH(Analyse!$B$5,Ponderation!$W$2:$AA$2,0))*INDEX(DataBase!$1:$1048576,MATCH(Analyse!$F195,DataBase!$G:$G,0),MATCH(Analyse!Z$8,DataBase!$4:$4,0))</f>
        <v>0</v>
      </c>
      <c r="AA195" s="19">
        <f>INDEX(Ponderation!$W:$AA,MATCH(Analyse!AA$8,Ponderation!$W:$W,0),MATCH(Analyse!$B$5,Ponderation!$W$2:$AA$2,0))*INDEX(DataBase!$1:$1048576,MATCH(Analyse!$F195,DataBase!$G:$G,0),MATCH(Analyse!AA$8,DataBase!$4:$4,0))</f>
        <v>0</v>
      </c>
      <c r="AB195" s="19">
        <f>INDEX(Ponderation!$W:$AA,MATCH(Analyse!AB$8,Ponderation!$W:$W,0),MATCH(Analyse!$B$5,Ponderation!$W$2:$AA$2,0))*INDEX(DataBase!$1:$1048576,MATCH(Analyse!$F195,DataBase!$G:$G,0),MATCH(Analyse!AB$8,DataBase!$4:$4,0))</f>
        <v>10</v>
      </c>
      <c r="AC195" s="19">
        <f>INDEX(Ponderation!$W:$AA,MATCH(Analyse!AC$8,Ponderation!$W:$W,0),MATCH(Analyse!$B$5,Ponderation!$W$2:$AA$2,0))*INDEX(DataBase!$1:$1048576,MATCH(Analyse!$F195,DataBase!$G:$G,0),MATCH(Analyse!AC$8,DataBase!$4:$4,0))</f>
        <v>10</v>
      </c>
      <c r="AD195" s="19">
        <f>INDEX(Ponderation!$W:$AA,MATCH(Analyse!AD$8,Ponderation!$W:$W,0),MATCH(Analyse!$B$5,Ponderation!$W$2:$AA$2,0))*INDEX(DataBase!$1:$1048576,MATCH(Analyse!$F195,DataBase!$G:$G,0),MATCH(Analyse!AD$8,DataBase!$4:$4,0))</f>
        <v>0</v>
      </c>
      <c r="AE195" s="19">
        <f>INDEX(Ponderation!$W:$AA,MATCH(Analyse!AE$8,Ponderation!$W:$W,0),MATCH(Analyse!$B$5,Ponderation!$W$2:$AA$2,0))*INDEX(DataBase!$1:$1048576,MATCH(Analyse!$F195,DataBase!$G:$G,0),MATCH(Analyse!AE$8,DataBase!$4:$4,0))</f>
        <v>0</v>
      </c>
      <c r="AF195" s="19">
        <f>INDEX(Ponderation!$W:$AA,MATCH(Analyse!AF$8,Ponderation!$W:$W,0),MATCH(Analyse!$B$5,Ponderation!$W$2:$AA$2,0))*INDEX(DataBase!$1:$1048576,MATCH(Analyse!$F195,DataBase!$G:$G,0),MATCH(Analyse!AF$8,DataBase!$4:$4,0))</f>
        <v>0</v>
      </c>
      <c r="AG195" s="19">
        <f>INDEX(Ponderation!$W:$AA,MATCH(Analyse!AG$8,Ponderation!$W:$W,0),MATCH(Analyse!$B$5,Ponderation!$W$2:$AA$2,0))*INDEX(DataBase!$1:$1048576,MATCH(Analyse!$F195,DataBase!$G:$G,0),MATCH(Analyse!AG$8,DataBase!$4:$4,0))</f>
        <v>10</v>
      </c>
      <c r="AH195" s="19">
        <f>INDEX(Ponderation!$W:$AA,MATCH(Analyse!AH$8,Ponderation!$W:$W,0),MATCH(Analyse!$B$5,Ponderation!$W$2:$AA$2,0))*INDEX(DataBase!$1:$1048576,MATCH(Analyse!$F195,DataBase!$G:$G,0),MATCH(Analyse!AH$8,DataBase!$4:$4,0))</f>
        <v>0</v>
      </c>
      <c r="AI195" s="19">
        <f>INDEX(Ponderation!$W:$AA,MATCH(Analyse!AI$8,Ponderation!$W:$W,0),MATCH(Analyse!$B$5,Ponderation!$W$2:$AA$2,0))*INDEX(DataBase!$1:$1048576,MATCH(Analyse!$F195,DataBase!$G:$G,0),MATCH(Analyse!AI$8,DataBase!$4:$4,0))</f>
        <v>10</v>
      </c>
      <c r="AJ195" s="19">
        <f>INDEX(Ponderation!$W:$AA,MATCH(Analyse!AJ$8,Ponderation!$W:$W,0),MATCH(Analyse!$B$5,Ponderation!$W$2:$AA$2,0))*INDEX(DataBase!$1:$1048576,MATCH(Analyse!$F195,DataBase!$G:$G,0),MATCH(Analyse!AJ$8,DataBase!$4:$4,0))</f>
        <v>20</v>
      </c>
      <c r="AK195" s="19">
        <f>INDEX(Ponderation!$W:$AA,MATCH(Analyse!AK$8,Ponderation!$W:$W,0),MATCH(Analyse!$B$5,Ponderation!$W$2:$AA$2,0))*INDEX(DataBase!$1:$1048576,MATCH(Analyse!$F195,DataBase!$G:$G,0),MATCH(Analyse!AK$8,DataBase!$4:$4,0))</f>
        <v>0</v>
      </c>
      <c r="AL195" s="19">
        <f>INDEX(Ponderation!$W:$AA,MATCH(Analyse!AL$8,Ponderation!$W:$W,0),MATCH(Analyse!$B$5,Ponderation!$W$2:$AA$2,0))*INDEX(DataBase!$1:$1048576,MATCH(Analyse!$F195,DataBase!$G:$G,0),MATCH(Analyse!AL$8,DataBase!$4:$4,0))</f>
        <v>0</v>
      </c>
      <c r="AM195" s="19">
        <f>INDEX(Ponderation!$W:$AA,MATCH(Analyse!AM$8,Ponderation!$W:$W,0),MATCH(Analyse!$B$5,Ponderation!$W$2:$AA$2,0))*INDEX(DataBase!$1:$1048576,MATCH(Analyse!$F195,DataBase!$G:$G,0),MATCH(Analyse!AM$8,DataBase!$4:$4,0))</f>
        <v>20</v>
      </c>
      <c r="AN195" s="19">
        <f>INDEX(Ponderation!$W:$AA,MATCH(Analyse!AN$8,Ponderation!$W:$W,0),MATCH(Analyse!$B$5,Ponderation!$W$2:$AA$2,0))*INDEX(DataBase!$1:$1048576,MATCH(Analyse!$F195,DataBase!$G:$G,0),MATCH(Analyse!AN$8,DataBase!$4:$4,0))</f>
        <v>0</v>
      </c>
      <c r="AO195" s="19">
        <f>INDEX(Ponderation!$W:$AA,MATCH(Analyse!AO$8,Ponderation!$W:$W,0),MATCH(Analyse!$B$5,Ponderation!$W$2:$AA$2,0))*INDEX(DataBase!$1:$1048576,MATCH(Analyse!$F195,DataBase!$G:$G,0),MATCH(Analyse!AO$8,DataBase!$4:$4,0))</f>
        <v>0</v>
      </c>
      <c r="AP195" s="19">
        <f>INDEX(Ponderation!$W:$AA,MATCH(Analyse!AP$8,Ponderation!$W:$W,0),MATCH(Analyse!$B$5,Ponderation!$W$2:$AA$2,0))*INDEX(DataBase!$1:$1048576,MATCH(Analyse!$F195,DataBase!$G:$G,0),MATCH(Analyse!AP$8,DataBase!$4:$4,0))</f>
        <v>10</v>
      </c>
    </row>
    <row r="196" spans="1:42" ht="18">
      <c r="A196" s="112" t="str">
        <f>DataBase!B192</f>
        <v>Alle alle</v>
      </c>
      <c r="B196" s="112" t="str">
        <f>DataBase!C192</f>
        <v>prolactine</v>
      </c>
      <c r="C196" s="112" t="str">
        <f>DataBase!D192</f>
        <v>Côtier</v>
      </c>
      <c r="D196" s="112" t="str">
        <f>DataBase!E192</f>
        <v>P. Bustamante</v>
      </c>
      <c r="E196" s="112" t="str">
        <f>DataBase!F192</f>
        <v>LIENSs</v>
      </c>
      <c r="F196" s="20" t="str">
        <f t="shared" si="8"/>
        <v>Alle alle prolactine</v>
      </c>
      <c r="G196" s="20">
        <f>_xlfn.RANK.EQ(H196,$H$9:$H$997,0)+COUNTIF(H$8:H195,H196)</f>
        <v>288</v>
      </c>
      <c r="H196" s="20">
        <f t="shared" si="9"/>
        <v>200</v>
      </c>
      <c r="I196" s="19">
        <f>INDEX(Ponderation!$W:$AA,MATCH(Analyse!I$8,Ponderation!$W:$W,0),MATCH(Analyse!$B$5,Ponderation!$W$2:$AA$2,0))*INDEX(DataBase!$1:$1048576,MATCH(Analyse!$F196,DataBase!$G:$G,0),MATCH(Analyse!I$8,DataBase!$4:$4,0))</f>
        <v>0</v>
      </c>
      <c r="J196" s="19">
        <f>INDEX(Ponderation!$W:$AA,MATCH(Analyse!J$8,Ponderation!$W:$W,0),MATCH(Analyse!$B$5,Ponderation!$W$2:$AA$2,0))*INDEX(DataBase!$1:$1048576,MATCH(Analyse!$F196,DataBase!$G:$G,0),MATCH(Analyse!J$8,DataBase!$4:$4,0))</f>
        <v>0</v>
      </c>
      <c r="K196" s="19">
        <f>INDEX(Ponderation!$W:$AA,MATCH(Analyse!K$8,Ponderation!$W:$W,0),MATCH(Analyse!$B$5,Ponderation!$W$2:$AA$2,0))*INDEX(DataBase!$1:$1048576,MATCH(Analyse!$F196,DataBase!$G:$G,0),MATCH(Analyse!K$8,DataBase!$4:$4,0))</f>
        <v>10</v>
      </c>
      <c r="L196" s="19">
        <f>INDEX(Ponderation!$W:$AA,MATCH(Analyse!L$8,Ponderation!$W:$W,0),MATCH(Analyse!$B$5,Ponderation!$W$2:$AA$2,0))*INDEX(DataBase!$1:$1048576,MATCH(Analyse!$F196,DataBase!$G:$G,0),MATCH(Analyse!L$8,DataBase!$4:$4,0))</f>
        <v>0</v>
      </c>
      <c r="M196" s="19">
        <f>INDEX(Ponderation!$W:$AA,MATCH(Analyse!M$8,Ponderation!$W:$W,0),MATCH(Analyse!$B$5,Ponderation!$W$2:$AA$2,0))*INDEX(DataBase!$1:$1048576,MATCH(Analyse!$F196,DataBase!$G:$G,0),MATCH(Analyse!M$8,DataBase!$4:$4,0))</f>
        <v>20</v>
      </c>
      <c r="N196" s="19">
        <f>INDEX(Ponderation!$W:$AA,MATCH(Analyse!N$8,Ponderation!$W:$W,0),MATCH(Analyse!$B$5,Ponderation!$W$2:$AA$2,0))*INDEX(DataBase!$1:$1048576,MATCH(Analyse!$F196,DataBase!$G:$G,0),MATCH(Analyse!N$8,DataBase!$4:$4,0))</f>
        <v>0</v>
      </c>
      <c r="O196" s="19">
        <f>INDEX(Ponderation!$W:$AA,MATCH(Analyse!O$8,Ponderation!$W:$W,0),MATCH(Analyse!$B$5,Ponderation!$W$2:$AA$2,0))*INDEX(DataBase!$1:$1048576,MATCH(Analyse!$F196,DataBase!$G:$G,0),MATCH(Analyse!O$8,DataBase!$4:$4,0))</f>
        <v>30</v>
      </c>
      <c r="P196" s="19">
        <f>INDEX(Ponderation!$W:$AA,MATCH(Analyse!P$8,Ponderation!$W:$W,0),MATCH(Analyse!$B$5,Ponderation!$W$2:$AA$2,0))*INDEX(DataBase!$1:$1048576,MATCH(Analyse!$F196,DataBase!$G:$G,0),MATCH(Analyse!P$8,DataBase!$4:$4,0))</f>
        <v>0</v>
      </c>
      <c r="Q196" s="19">
        <f>INDEX(Ponderation!$W:$AA,MATCH(Analyse!Q$8,Ponderation!$W:$W,0),MATCH(Analyse!$B$5,Ponderation!$W$2:$AA$2,0))*INDEX(DataBase!$1:$1048576,MATCH(Analyse!$F196,DataBase!$G:$G,0),MATCH(Analyse!Q$8,DataBase!$4:$4,0))</f>
        <v>0</v>
      </c>
      <c r="R196" s="19">
        <f>INDEX(Ponderation!$W:$AA,MATCH(Analyse!R$8,Ponderation!$W:$W,0),MATCH(Analyse!$B$5,Ponderation!$W$2:$AA$2,0))*INDEX(DataBase!$1:$1048576,MATCH(Analyse!$F196,DataBase!$G:$G,0),MATCH(Analyse!R$8,DataBase!$4:$4,0))</f>
        <v>30</v>
      </c>
      <c r="S196" s="19">
        <f>INDEX(Ponderation!$W:$AA,MATCH(Analyse!S$8,Ponderation!$W:$W,0),MATCH(Analyse!$B$5,Ponderation!$W$2:$AA$2,0))*INDEX(DataBase!$1:$1048576,MATCH(Analyse!$F196,DataBase!$G:$G,0),MATCH(Analyse!S$8,DataBase!$4:$4,0))</f>
        <v>0</v>
      </c>
      <c r="T196" s="19">
        <f>INDEX(Ponderation!$W:$AA,MATCH(Analyse!T$8,Ponderation!$W:$W,0),MATCH(Analyse!$B$5,Ponderation!$W$2:$AA$2,0))*INDEX(DataBase!$1:$1048576,MATCH(Analyse!$F196,DataBase!$G:$G,0),MATCH(Analyse!T$8,DataBase!$4:$4,0))</f>
        <v>0</v>
      </c>
      <c r="U196" s="19">
        <f>INDEX(Ponderation!$W:$AA,MATCH(Analyse!U$8,Ponderation!$W:$W,0),MATCH(Analyse!$B$5,Ponderation!$W$2:$AA$2,0))*INDEX(DataBase!$1:$1048576,MATCH(Analyse!$F196,DataBase!$G:$G,0),MATCH(Analyse!U$8,DataBase!$4:$4,0))</f>
        <v>0</v>
      </c>
      <c r="V196" s="19">
        <f>INDEX(Ponderation!$W:$AA,MATCH(Analyse!V$8,Ponderation!$W:$W,0),MATCH(Analyse!$B$5,Ponderation!$W$2:$AA$2,0))*INDEX(DataBase!$1:$1048576,MATCH(Analyse!$F196,DataBase!$G:$G,0),MATCH(Analyse!V$8,DataBase!$4:$4,0))</f>
        <v>20</v>
      </c>
      <c r="W196" s="19">
        <f>INDEX(Ponderation!$W:$AA,MATCH(Analyse!W$8,Ponderation!$W:$W,0),MATCH(Analyse!$B$5,Ponderation!$W$2:$AA$2,0))*INDEX(DataBase!$1:$1048576,MATCH(Analyse!$F196,DataBase!$G:$G,0),MATCH(Analyse!W$8,DataBase!$4:$4,0))</f>
        <v>0</v>
      </c>
      <c r="X196" s="19">
        <f>INDEX(Ponderation!$W:$AA,MATCH(Analyse!X$8,Ponderation!$W:$W,0),MATCH(Analyse!$B$5,Ponderation!$W$2:$AA$2,0))*INDEX(DataBase!$1:$1048576,MATCH(Analyse!$F196,DataBase!$G:$G,0),MATCH(Analyse!X$8,DataBase!$4:$4,0))</f>
        <v>0</v>
      </c>
      <c r="Y196" s="19">
        <f>INDEX(Ponderation!$W:$AA,MATCH(Analyse!Y$8,Ponderation!$W:$W,0),MATCH(Analyse!$B$5,Ponderation!$W$2:$AA$2,0))*INDEX(DataBase!$1:$1048576,MATCH(Analyse!$F196,DataBase!$G:$G,0),MATCH(Analyse!Y$8,DataBase!$4:$4,0))</f>
        <v>0</v>
      </c>
      <c r="Z196" s="19">
        <f>INDEX(Ponderation!$W:$AA,MATCH(Analyse!Z$8,Ponderation!$W:$W,0),MATCH(Analyse!$B$5,Ponderation!$W$2:$AA$2,0))*INDEX(DataBase!$1:$1048576,MATCH(Analyse!$F196,DataBase!$G:$G,0),MATCH(Analyse!Z$8,DataBase!$4:$4,0))</f>
        <v>0</v>
      </c>
      <c r="AA196" s="19">
        <f>INDEX(Ponderation!$W:$AA,MATCH(Analyse!AA$8,Ponderation!$W:$W,0),MATCH(Analyse!$B$5,Ponderation!$W$2:$AA$2,0))*INDEX(DataBase!$1:$1048576,MATCH(Analyse!$F196,DataBase!$G:$G,0),MATCH(Analyse!AA$8,DataBase!$4:$4,0))</f>
        <v>0</v>
      </c>
      <c r="AB196" s="19">
        <f>INDEX(Ponderation!$W:$AA,MATCH(Analyse!AB$8,Ponderation!$W:$W,0),MATCH(Analyse!$B$5,Ponderation!$W$2:$AA$2,0))*INDEX(DataBase!$1:$1048576,MATCH(Analyse!$F196,DataBase!$G:$G,0),MATCH(Analyse!AB$8,DataBase!$4:$4,0))</f>
        <v>10</v>
      </c>
      <c r="AC196" s="19">
        <f>INDEX(Ponderation!$W:$AA,MATCH(Analyse!AC$8,Ponderation!$W:$W,0),MATCH(Analyse!$B$5,Ponderation!$W$2:$AA$2,0))*INDEX(DataBase!$1:$1048576,MATCH(Analyse!$F196,DataBase!$G:$G,0),MATCH(Analyse!AC$8,DataBase!$4:$4,0))</f>
        <v>10</v>
      </c>
      <c r="AD196" s="19">
        <f>INDEX(Ponderation!$W:$AA,MATCH(Analyse!AD$8,Ponderation!$W:$W,0),MATCH(Analyse!$B$5,Ponderation!$W$2:$AA$2,0))*INDEX(DataBase!$1:$1048576,MATCH(Analyse!$F196,DataBase!$G:$G,0),MATCH(Analyse!AD$8,DataBase!$4:$4,0))</f>
        <v>0</v>
      </c>
      <c r="AE196" s="19">
        <f>INDEX(Ponderation!$W:$AA,MATCH(Analyse!AE$8,Ponderation!$W:$W,0),MATCH(Analyse!$B$5,Ponderation!$W$2:$AA$2,0))*INDEX(DataBase!$1:$1048576,MATCH(Analyse!$F196,DataBase!$G:$G,0),MATCH(Analyse!AE$8,DataBase!$4:$4,0))</f>
        <v>0</v>
      </c>
      <c r="AF196" s="19">
        <f>INDEX(Ponderation!$W:$AA,MATCH(Analyse!AF$8,Ponderation!$W:$W,0),MATCH(Analyse!$B$5,Ponderation!$W$2:$AA$2,0))*INDEX(DataBase!$1:$1048576,MATCH(Analyse!$F196,DataBase!$G:$G,0),MATCH(Analyse!AF$8,DataBase!$4:$4,0))</f>
        <v>0</v>
      </c>
      <c r="AG196" s="19">
        <f>INDEX(Ponderation!$W:$AA,MATCH(Analyse!AG$8,Ponderation!$W:$W,0),MATCH(Analyse!$B$5,Ponderation!$W$2:$AA$2,0))*INDEX(DataBase!$1:$1048576,MATCH(Analyse!$F196,DataBase!$G:$G,0),MATCH(Analyse!AG$8,DataBase!$4:$4,0))</f>
        <v>10</v>
      </c>
      <c r="AH196" s="19">
        <f>INDEX(Ponderation!$W:$AA,MATCH(Analyse!AH$8,Ponderation!$W:$W,0),MATCH(Analyse!$B$5,Ponderation!$W$2:$AA$2,0))*INDEX(DataBase!$1:$1048576,MATCH(Analyse!$F196,DataBase!$G:$G,0),MATCH(Analyse!AH$8,DataBase!$4:$4,0))</f>
        <v>0</v>
      </c>
      <c r="AI196" s="19">
        <f>INDEX(Ponderation!$W:$AA,MATCH(Analyse!AI$8,Ponderation!$W:$W,0),MATCH(Analyse!$B$5,Ponderation!$W$2:$AA$2,0))*INDEX(DataBase!$1:$1048576,MATCH(Analyse!$F196,DataBase!$G:$G,0),MATCH(Analyse!AI$8,DataBase!$4:$4,0))</f>
        <v>10</v>
      </c>
      <c r="AJ196" s="19">
        <f>INDEX(Ponderation!$W:$AA,MATCH(Analyse!AJ$8,Ponderation!$W:$W,0),MATCH(Analyse!$B$5,Ponderation!$W$2:$AA$2,0))*INDEX(DataBase!$1:$1048576,MATCH(Analyse!$F196,DataBase!$G:$G,0),MATCH(Analyse!AJ$8,DataBase!$4:$4,0))</f>
        <v>20</v>
      </c>
      <c r="AK196" s="19">
        <f>INDEX(Ponderation!$W:$AA,MATCH(Analyse!AK$8,Ponderation!$W:$W,0),MATCH(Analyse!$B$5,Ponderation!$W$2:$AA$2,0))*INDEX(DataBase!$1:$1048576,MATCH(Analyse!$F196,DataBase!$G:$G,0),MATCH(Analyse!AK$8,DataBase!$4:$4,0))</f>
        <v>0</v>
      </c>
      <c r="AL196" s="19">
        <f>INDEX(Ponderation!$W:$AA,MATCH(Analyse!AL$8,Ponderation!$W:$W,0),MATCH(Analyse!$B$5,Ponderation!$W$2:$AA$2,0))*INDEX(DataBase!$1:$1048576,MATCH(Analyse!$F196,DataBase!$G:$G,0),MATCH(Analyse!AL$8,DataBase!$4:$4,0))</f>
        <v>0</v>
      </c>
      <c r="AM196" s="19">
        <f>INDEX(Ponderation!$W:$AA,MATCH(Analyse!AM$8,Ponderation!$W:$W,0),MATCH(Analyse!$B$5,Ponderation!$W$2:$AA$2,0))*INDEX(DataBase!$1:$1048576,MATCH(Analyse!$F196,DataBase!$G:$G,0),MATCH(Analyse!AM$8,DataBase!$4:$4,0))</f>
        <v>20</v>
      </c>
      <c r="AN196" s="19">
        <f>INDEX(Ponderation!$W:$AA,MATCH(Analyse!AN$8,Ponderation!$W:$W,0),MATCH(Analyse!$B$5,Ponderation!$W$2:$AA$2,0))*INDEX(DataBase!$1:$1048576,MATCH(Analyse!$F196,DataBase!$G:$G,0),MATCH(Analyse!AN$8,DataBase!$4:$4,0))</f>
        <v>0</v>
      </c>
      <c r="AO196" s="19">
        <f>INDEX(Ponderation!$W:$AA,MATCH(Analyse!AO$8,Ponderation!$W:$W,0),MATCH(Analyse!$B$5,Ponderation!$W$2:$AA$2,0))*INDEX(DataBase!$1:$1048576,MATCH(Analyse!$F196,DataBase!$G:$G,0),MATCH(Analyse!AO$8,DataBase!$4:$4,0))</f>
        <v>0</v>
      </c>
      <c r="AP196" s="19">
        <f>INDEX(Ponderation!$W:$AA,MATCH(Analyse!AP$8,Ponderation!$W:$W,0),MATCH(Analyse!$B$5,Ponderation!$W$2:$AA$2,0))*INDEX(DataBase!$1:$1048576,MATCH(Analyse!$F196,DataBase!$G:$G,0),MATCH(Analyse!AP$8,DataBase!$4:$4,0))</f>
        <v>10</v>
      </c>
    </row>
    <row r="197" spans="1:42" ht="18">
      <c r="A197" s="112" t="str">
        <f>DataBase!B193</f>
        <v>Rissa tridactyla</v>
      </c>
      <c r="B197" s="112" t="str">
        <f>DataBase!C193</f>
        <v>prolactine</v>
      </c>
      <c r="C197" s="112" t="str">
        <f>DataBase!D193</f>
        <v>Côtier</v>
      </c>
      <c r="D197" s="112" t="str">
        <f>DataBase!E193</f>
        <v>P. Bustamante</v>
      </c>
      <c r="E197" s="112" t="str">
        <f>DataBase!F193</f>
        <v>LIENSs</v>
      </c>
      <c r="F197" s="20" t="str">
        <f t="shared" si="8"/>
        <v>Rissa tridactyla prolactine</v>
      </c>
      <c r="G197" s="20">
        <f>_xlfn.RANK.EQ(H197,$H$9:$H$997,0)+COUNTIF(H$8:H196,H197)</f>
        <v>289</v>
      </c>
      <c r="H197" s="20">
        <f t="shared" si="9"/>
        <v>200</v>
      </c>
      <c r="I197" s="19">
        <f>INDEX(Ponderation!$W:$AA,MATCH(Analyse!I$8,Ponderation!$W:$W,0),MATCH(Analyse!$B$5,Ponderation!$W$2:$AA$2,0))*INDEX(DataBase!$1:$1048576,MATCH(Analyse!$F197,DataBase!$G:$G,0),MATCH(Analyse!I$8,DataBase!$4:$4,0))</f>
        <v>0</v>
      </c>
      <c r="J197" s="19">
        <f>INDEX(Ponderation!$W:$AA,MATCH(Analyse!J$8,Ponderation!$W:$W,0),MATCH(Analyse!$B$5,Ponderation!$W$2:$AA$2,0))*INDEX(DataBase!$1:$1048576,MATCH(Analyse!$F197,DataBase!$G:$G,0),MATCH(Analyse!J$8,DataBase!$4:$4,0))</f>
        <v>0</v>
      </c>
      <c r="K197" s="19">
        <f>INDEX(Ponderation!$W:$AA,MATCH(Analyse!K$8,Ponderation!$W:$W,0),MATCH(Analyse!$B$5,Ponderation!$W$2:$AA$2,0))*INDEX(DataBase!$1:$1048576,MATCH(Analyse!$F197,DataBase!$G:$G,0),MATCH(Analyse!K$8,DataBase!$4:$4,0))</f>
        <v>10</v>
      </c>
      <c r="L197" s="19">
        <f>INDEX(Ponderation!$W:$AA,MATCH(Analyse!L$8,Ponderation!$W:$W,0),MATCH(Analyse!$B$5,Ponderation!$W$2:$AA$2,0))*INDEX(DataBase!$1:$1048576,MATCH(Analyse!$F197,DataBase!$G:$G,0),MATCH(Analyse!L$8,DataBase!$4:$4,0))</f>
        <v>0</v>
      </c>
      <c r="M197" s="19">
        <f>INDEX(Ponderation!$W:$AA,MATCH(Analyse!M$8,Ponderation!$W:$W,0),MATCH(Analyse!$B$5,Ponderation!$W$2:$AA$2,0))*INDEX(DataBase!$1:$1048576,MATCH(Analyse!$F197,DataBase!$G:$G,0),MATCH(Analyse!M$8,DataBase!$4:$4,0))</f>
        <v>20</v>
      </c>
      <c r="N197" s="19">
        <f>INDEX(Ponderation!$W:$AA,MATCH(Analyse!N$8,Ponderation!$W:$W,0),MATCH(Analyse!$B$5,Ponderation!$W$2:$AA$2,0))*INDEX(DataBase!$1:$1048576,MATCH(Analyse!$F197,DataBase!$G:$G,0),MATCH(Analyse!N$8,DataBase!$4:$4,0))</f>
        <v>0</v>
      </c>
      <c r="O197" s="19">
        <f>INDEX(Ponderation!$W:$AA,MATCH(Analyse!O$8,Ponderation!$W:$W,0),MATCH(Analyse!$B$5,Ponderation!$W$2:$AA$2,0))*INDEX(DataBase!$1:$1048576,MATCH(Analyse!$F197,DataBase!$G:$G,0),MATCH(Analyse!O$8,DataBase!$4:$4,0))</f>
        <v>30</v>
      </c>
      <c r="P197" s="19">
        <f>INDEX(Ponderation!$W:$AA,MATCH(Analyse!P$8,Ponderation!$W:$W,0),MATCH(Analyse!$B$5,Ponderation!$W$2:$AA$2,0))*INDEX(DataBase!$1:$1048576,MATCH(Analyse!$F197,DataBase!$G:$G,0),MATCH(Analyse!P$8,DataBase!$4:$4,0))</f>
        <v>0</v>
      </c>
      <c r="Q197" s="19">
        <f>INDEX(Ponderation!$W:$AA,MATCH(Analyse!Q$8,Ponderation!$W:$W,0),MATCH(Analyse!$B$5,Ponderation!$W$2:$AA$2,0))*INDEX(DataBase!$1:$1048576,MATCH(Analyse!$F197,DataBase!$G:$G,0),MATCH(Analyse!Q$8,DataBase!$4:$4,0))</f>
        <v>0</v>
      </c>
      <c r="R197" s="19">
        <f>INDEX(Ponderation!$W:$AA,MATCH(Analyse!R$8,Ponderation!$W:$W,0),MATCH(Analyse!$B$5,Ponderation!$W$2:$AA$2,0))*INDEX(DataBase!$1:$1048576,MATCH(Analyse!$F197,DataBase!$G:$G,0),MATCH(Analyse!R$8,DataBase!$4:$4,0))</f>
        <v>30</v>
      </c>
      <c r="S197" s="19">
        <f>INDEX(Ponderation!$W:$AA,MATCH(Analyse!S$8,Ponderation!$W:$W,0),MATCH(Analyse!$B$5,Ponderation!$W$2:$AA$2,0))*INDEX(DataBase!$1:$1048576,MATCH(Analyse!$F197,DataBase!$G:$G,0),MATCH(Analyse!S$8,DataBase!$4:$4,0))</f>
        <v>0</v>
      </c>
      <c r="T197" s="19">
        <f>INDEX(Ponderation!$W:$AA,MATCH(Analyse!T$8,Ponderation!$W:$W,0),MATCH(Analyse!$B$5,Ponderation!$W$2:$AA$2,0))*INDEX(DataBase!$1:$1048576,MATCH(Analyse!$F197,DataBase!$G:$G,0),MATCH(Analyse!T$8,DataBase!$4:$4,0))</f>
        <v>0</v>
      </c>
      <c r="U197" s="19">
        <f>INDEX(Ponderation!$W:$AA,MATCH(Analyse!U$8,Ponderation!$W:$W,0),MATCH(Analyse!$B$5,Ponderation!$W$2:$AA$2,0))*INDEX(DataBase!$1:$1048576,MATCH(Analyse!$F197,DataBase!$G:$G,0),MATCH(Analyse!U$8,DataBase!$4:$4,0))</f>
        <v>0</v>
      </c>
      <c r="V197" s="19">
        <f>INDEX(Ponderation!$W:$AA,MATCH(Analyse!V$8,Ponderation!$W:$W,0),MATCH(Analyse!$B$5,Ponderation!$W$2:$AA$2,0))*INDEX(DataBase!$1:$1048576,MATCH(Analyse!$F197,DataBase!$G:$G,0),MATCH(Analyse!V$8,DataBase!$4:$4,0))</f>
        <v>20</v>
      </c>
      <c r="W197" s="19">
        <f>INDEX(Ponderation!$W:$AA,MATCH(Analyse!W$8,Ponderation!$W:$W,0),MATCH(Analyse!$B$5,Ponderation!$W$2:$AA$2,0))*INDEX(DataBase!$1:$1048576,MATCH(Analyse!$F197,DataBase!$G:$G,0),MATCH(Analyse!W$8,DataBase!$4:$4,0))</f>
        <v>0</v>
      </c>
      <c r="X197" s="19">
        <f>INDEX(Ponderation!$W:$AA,MATCH(Analyse!X$8,Ponderation!$W:$W,0),MATCH(Analyse!$B$5,Ponderation!$W$2:$AA$2,0))*INDEX(DataBase!$1:$1048576,MATCH(Analyse!$F197,DataBase!$G:$G,0),MATCH(Analyse!X$8,DataBase!$4:$4,0))</f>
        <v>0</v>
      </c>
      <c r="Y197" s="19">
        <f>INDEX(Ponderation!$W:$AA,MATCH(Analyse!Y$8,Ponderation!$W:$W,0),MATCH(Analyse!$B$5,Ponderation!$W$2:$AA$2,0))*INDEX(DataBase!$1:$1048576,MATCH(Analyse!$F197,DataBase!$G:$G,0),MATCH(Analyse!Y$8,DataBase!$4:$4,0))</f>
        <v>0</v>
      </c>
      <c r="Z197" s="19">
        <f>INDEX(Ponderation!$W:$AA,MATCH(Analyse!Z$8,Ponderation!$W:$W,0),MATCH(Analyse!$B$5,Ponderation!$W$2:$AA$2,0))*INDEX(DataBase!$1:$1048576,MATCH(Analyse!$F197,DataBase!$G:$G,0),MATCH(Analyse!Z$8,DataBase!$4:$4,0))</f>
        <v>0</v>
      </c>
      <c r="AA197" s="19">
        <f>INDEX(Ponderation!$W:$AA,MATCH(Analyse!AA$8,Ponderation!$W:$W,0),MATCH(Analyse!$B$5,Ponderation!$W$2:$AA$2,0))*INDEX(DataBase!$1:$1048576,MATCH(Analyse!$F197,DataBase!$G:$G,0),MATCH(Analyse!AA$8,DataBase!$4:$4,0))</f>
        <v>0</v>
      </c>
      <c r="AB197" s="19">
        <f>INDEX(Ponderation!$W:$AA,MATCH(Analyse!AB$8,Ponderation!$W:$W,0),MATCH(Analyse!$B$5,Ponderation!$W$2:$AA$2,0))*INDEX(DataBase!$1:$1048576,MATCH(Analyse!$F197,DataBase!$G:$G,0),MATCH(Analyse!AB$8,DataBase!$4:$4,0))</f>
        <v>10</v>
      </c>
      <c r="AC197" s="19">
        <f>INDEX(Ponderation!$W:$AA,MATCH(Analyse!AC$8,Ponderation!$W:$W,0),MATCH(Analyse!$B$5,Ponderation!$W$2:$AA$2,0))*INDEX(DataBase!$1:$1048576,MATCH(Analyse!$F197,DataBase!$G:$G,0),MATCH(Analyse!AC$8,DataBase!$4:$4,0))</f>
        <v>10</v>
      </c>
      <c r="AD197" s="19">
        <f>INDEX(Ponderation!$W:$AA,MATCH(Analyse!AD$8,Ponderation!$W:$W,0),MATCH(Analyse!$B$5,Ponderation!$W$2:$AA$2,0))*INDEX(DataBase!$1:$1048576,MATCH(Analyse!$F197,DataBase!$G:$G,0),MATCH(Analyse!AD$8,DataBase!$4:$4,0))</f>
        <v>0</v>
      </c>
      <c r="AE197" s="19">
        <f>INDEX(Ponderation!$W:$AA,MATCH(Analyse!AE$8,Ponderation!$W:$W,0),MATCH(Analyse!$B$5,Ponderation!$W$2:$AA$2,0))*INDEX(DataBase!$1:$1048576,MATCH(Analyse!$F197,DataBase!$G:$G,0),MATCH(Analyse!AE$8,DataBase!$4:$4,0))</f>
        <v>0</v>
      </c>
      <c r="AF197" s="19">
        <f>INDEX(Ponderation!$W:$AA,MATCH(Analyse!AF$8,Ponderation!$W:$W,0),MATCH(Analyse!$B$5,Ponderation!$W$2:$AA$2,0))*INDEX(DataBase!$1:$1048576,MATCH(Analyse!$F197,DataBase!$G:$G,0),MATCH(Analyse!AF$8,DataBase!$4:$4,0))</f>
        <v>0</v>
      </c>
      <c r="AG197" s="19">
        <f>INDEX(Ponderation!$W:$AA,MATCH(Analyse!AG$8,Ponderation!$W:$W,0),MATCH(Analyse!$B$5,Ponderation!$W$2:$AA$2,0))*INDEX(DataBase!$1:$1048576,MATCH(Analyse!$F197,DataBase!$G:$G,0),MATCH(Analyse!AG$8,DataBase!$4:$4,0))</f>
        <v>10</v>
      </c>
      <c r="AH197" s="19">
        <f>INDEX(Ponderation!$W:$AA,MATCH(Analyse!AH$8,Ponderation!$W:$W,0),MATCH(Analyse!$B$5,Ponderation!$W$2:$AA$2,0))*INDEX(DataBase!$1:$1048576,MATCH(Analyse!$F197,DataBase!$G:$G,0),MATCH(Analyse!AH$8,DataBase!$4:$4,0))</f>
        <v>0</v>
      </c>
      <c r="AI197" s="19">
        <f>INDEX(Ponderation!$W:$AA,MATCH(Analyse!AI$8,Ponderation!$W:$W,0),MATCH(Analyse!$B$5,Ponderation!$W$2:$AA$2,0))*INDEX(DataBase!$1:$1048576,MATCH(Analyse!$F197,DataBase!$G:$G,0),MATCH(Analyse!AI$8,DataBase!$4:$4,0))</f>
        <v>10</v>
      </c>
      <c r="AJ197" s="19">
        <f>INDEX(Ponderation!$W:$AA,MATCH(Analyse!AJ$8,Ponderation!$W:$W,0),MATCH(Analyse!$B$5,Ponderation!$W$2:$AA$2,0))*INDEX(DataBase!$1:$1048576,MATCH(Analyse!$F197,DataBase!$G:$G,0),MATCH(Analyse!AJ$8,DataBase!$4:$4,0))</f>
        <v>20</v>
      </c>
      <c r="AK197" s="19">
        <f>INDEX(Ponderation!$W:$AA,MATCH(Analyse!AK$8,Ponderation!$W:$W,0),MATCH(Analyse!$B$5,Ponderation!$W$2:$AA$2,0))*INDEX(DataBase!$1:$1048576,MATCH(Analyse!$F197,DataBase!$G:$G,0),MATCH(Analyse!AK$8,DataBase!$4:$4,0))</f>
        <v>0</v>
      </c>
      <c r="AL197" s="19">
        <f>INDEX(Ponderation!$W:$AA,MATCH(Analyse!AL$8,Ponderation!$W:$W,0),MATCH(Analyse!$B$5,Ponderation!$W$2:$AA$2,0))*INDEX(DataBase!$1:$1048576,MATCH(Analyse!$F197,DataBase!$G:$G,0),MATCH(Analyse!AL$8,DataBase!$4:$4,0))</f>
        <v>0</v>
      </c>
      <c r="AM197" s="19">
        <f>INDEX(Ponderation!$W:$AA,MATCH(Analyse!AM$8,Ponderation!$W:$W,0),MATCH(Analyse!$B$5,Ponderation!$W$2:$AA$2,0))*INDEX(DataBase!$1:$1048576,MATCH(Analyse!$F197,DataBase!$G:$G,0),MATCH(Analyse!AM$8,DataBase!$4:$4,0))</f>
        <v>20</v>
      </c>
      <c r="AN197" s="19">
        <f>INDEX(Ponderation!$W:$AA,MATCH(Analyse!AN$8,Ponderation!$W:$W,0),MATCH(Analyse!$B$5,Ponderation!$W$2:$AA$2,0))*INDEX(DataBase!$1:$1048576,MATCH(Analyse!$F197,DataBase!$G:$G,0),MATCH(Analyse!AN$8,DataBase!$4:$4,0))</f>
        <v>0</v>
      </c>
      <c r="AO197" s="19">
        <f>INDEX(Ponderation!$W:$AA,MATCH(Analyse!AO$8,Ponderation!$W:$W,0),MATCH(Analyse!$B$5,Ponderation!$W$2:$AA$2,0))*INDEX(DataBase!$1:$1048576,MATCH(Analyse!$F197,DataBase!$G:$G,0),MATCH(Analyse!AO$8,DataBase!$4:$4,0))</f>
        <v>0</v>
      </c>
      <c r="AP197" s="19">
        <f>INDEX(Ponderation!$W:$AA,MATCH(Analyse!AP$8,Ponderation!$W:$W,0),MATCH(Analyse!$B$5,Ponderation!$W$2:$AA$2,0))*INDEX(DataBase!$1:$1048576,MATCH(Analyse!$F197,DataBase!$G:$G,0),MATCH(Analyse!AP$8,DataBase!$4:$4,0))</f>
        <v>10</v>
      </c>
    </row>
    <row r="198" spans="1:42" ht="18">
      <c r="A198" s="112" t="str">
        <f>DataBase!B194</f>
        <v>Thalassoica antarctica</v>
      </c>
      <c r="B198" s="112" t="str">
        <f>DataBase!C194</f>
        <v>prolactine</v>
      </c>
      <c r="C198" s="112" t="str">
        <f>DataBase!D194</f>
        <v>Côtier</v>
      </c>
      <c r="D198" s="112" t="str">
        <f>DataBase!E194</f>
        <v>P. Bustamante</v>
      </c>
      <c r="E198" s="112" t="str">
        <f>DataBase!F194</f>
        <v>LIENSs</v>
      </c>
      <c r="F198" s="20" t="str">
        <f t="shared" si="8"/>
        <v>Thalassoica antarctica prolactine</v>
      </c>
      <c r="G198" s="20">
        <f>_xlfn.RANK.EQ(H198,$H$9:$H$997,0)+COUNTIF(H$8:H197,H198)</f>
        <v>290</v>
      </c>
      <c r="H198" s="20">
        <f t="shared" si="9"/>
        <v>200</v>
      </c>
      <c r="I198" s="19">
        <f>INDEX(Ponderation!$W:$AA,MATCH(Analyse!I$8,Ponderation!$W:$W,0),MATCH(Analyse!$B$5,Ponderation!$W$2:$AA$2,0))*INDEX(DataBase!$1:$1048576,MATCH(Analyse!$F198,DataBase!$G:$G,0),MATCH(Analyse!I$8,DataBase!$4:$4,0))</f>
        <v>0</v>
      </c>
      <c r="J198" s="19">
        <f>INDEX(Ponderation!$W:$AA,MATCH(Analyse!J$8,Ponderation!$W:$W,0),MATCH(Analyse!$B$5,Ponderation!$W$2:$AA$2,0))*INDEX(DataBase!$1:$1048576,MATCH(Analyse!$F198,DataBase!$G:$G,0),MATCH(Analyse!J$8,DataBase!$4:$4,0))</f>
        <v>0</v>
      </c>
      <c r="K198" s="19">
        <f>INDEX(Ponderation!$W:$AA,MATCH(Analyse!K$8,Ponderation!$W:$W,0),MATCH(Analyse!$B$5,Ponderation!$W$2:$AA$2,0))*INDEX(DataBase!$1:$1048576,MATCH(Analyse!$F198,DataBase!$G:$G,0),MATCH(Analyse!K$8,DataBase!$4:$4,0))</f>
        <v>10</v>
      </c>
      <c r="L198" s="19">
        <f>INDEX(Ponderation!$W:$AA,MATCH(Analyse!L$8,Ponderation!$W:$W,0),MATCH(Analyse!$B$5,Ponderation!$W$2:$AA$2,0))*INDEX(DataBase!$1:$1048576,MATCH(Analyse!$F198,DataBase!$G:$G,0),MATCH(Analyse!L$8,DataBase!$4:$4,0))</f>
        <v>0</v>
      </c>
      <c r="M198" s="19">
        <f>INDEX(Ponderation!$W:$AA,MATCH(Analyse!M$8,Ponderation!$W:$W,0),MATCH(Analyse!$B$5,Ponderation!$W$2:$AA$2,0))*INDEX(DataBase!$1:$1048576,MATCH(Analyse!$F198,DataBase!$G:$G,0),MATCH(Analyse!M$8,DataBase!$4:$4,0))</f>
        <v>20</v>
      </c>
      <c r="N198" s="19">
        <f>INDEX(Ponderation!$W:$AA,MATCH(Analyse!N$8,Ponderation!$W:$W,0),MATCH(Analyse!$B$5,Ponderation!$W$2:$AA$2,0))*INDEX(DataBase!$1:$1048576,MATCH(Analyse!$F198,DataBase!$G:$G,0),MATCH(Analyse!N$8,DataBase!$4:$4,0))</f>
        <v>0</v>
      </c>
      <c r="O198" s="19">
        <f>INDEX(Ponderation!$W:$AA,MATCH(Analyse!O$8,Ponderation!$W:$W,0),MATCH(Analyse!$B$5,Ponderation!$W$2:$AA$2,0))*INDEX(DataBase!$1:$1048576,MATCH(Analyse!$F198,DataBase!$G:$G,0),MATCH(Analyse!O$8,DataBase!$4:$4,0))</f>
        <v>30</v>
      </c>
      <c r="P198" s="19">
        <f>INDEX(Ponderation!$W:$AA,MATCH(Analyse!P$8,Ponderation!$W:$W,0),MATCH(Analyse!$B$5,Ponderation!$W$2:$AA$2,0))*INDEX(DataBase!$1:$1048576,MATCH(Analyse!$F198,DataBase!$G:$G,0),MATCH(Analyse!P$8,DataBase!$4:$4,0))</f>
        <v>0</v>
      </c>
      <c r="Q198" s="19">
        <f>INDEX(Ponderation!$W:$AA,MATCH(Analyse!Q$8,Ponderation!$W:$W,0),MATCH(Analyse!$B$5,Ponderation!$W$2:$AA$2,0))*INDEX(DataBase!$1:$1048576,MATCH(Analyse!$F198,DataBase!$G:$G,0),MATCH(Analyse!Q$8,DataBase!$4:$4,0))</f>
        <v>0</v>
      </c>
      <c r="R198" s="19">
        <f>INDEX(Ponderation!$W:$AA,MATCH(Analyse!R$8,Ponderation!$W:$W,0),MATCH(Analyse!$B$5,Ponderation!$W$2:$AA$2,0))*INDEX(DataBase!$1:$1048576,MATCH(Analyse!$F198,DataBase!$G:$G,0),MATCH(Analyse!R$8,DataBase!$4:$4,0))</f>
        <v>30</v>
      </c>
      <c r="S198" s="19">
        <f>INDEX(Ponderation!$W:$AA,MATCH(Analyse!S$8,Ponderation!$W:$W,0),MATCH(Analyse!$B$5,Ponderation!$W$2:$AA$2,0))*INDEX(DataBase!$1:$1048576,MATCH(Analyse!$F198,DataBase!$G:$G,0),MATCH(Analyse!S$8,DataBase!$4:$4,0))</f>
        <v>0</v>
      </c>
      <c r="T198" s="19">
        <f>INDEX(Ponderation!$W:$AA,MATCH(Analyse!T$8,Ponderation!$W:$W,0),MATCH(Analyse!$B$5,Ponderation!$W$2:$AA$2,0))*INDEX(DataBase!$1:$1048576,MATCH(Analyse!$F198,DataBase!$G:$G,0),MATCH(Analyse!T$8,DataBase!$4:$4,0))</f>
        <v>0</v>
      </c>
      <c r="U198" s="19">
        <f>INDEX(Ponderation!$W:$AA,MATCH(Analyse!U$8,Ponderation!$W:$W,0),MATCH(Analyse!$B$5,Ponderation!$W$2:$AA$2,0))*INDEX(DataBase!$1:$1048576,MATCH(Analyse!$F198,DataBase!$G:$G,0),MATCH(Analyse!U$8,DataBase!$4:$4,0))</f>
        <v>0</v>
      </c>
      <c r="V198" s="19">
        <f>INDEX(Ponderation!$W:$AA,MATCH(Analyse!V$8,Ponderation!$W:$W,0),MATCH(Analyse!$B$5,Ponderation!$W$2:$AA$2,0))*INDEX(DataBase!$1:$1048576,MATCH(Analyse!$F198,DataBase!$G:$G,0),MATCH(Analyse!V$8,DataBase!$4:$4,0))</f>
        <v>20</v>
      </c>
      <c r="W198" s="19">
        <f>INDEX(Ponderation!$W:$AA,MATCH(Analyse!W$8,Ponderation!$W:$W,0),MATCH(Analyse!$B$5,Ponderation!$W$2:$AA$2,0))*INDEX(DataBase!$1:$1048576,MATCH(Analyse!$F198,DataBase!$G:$G,0),MATCH(Analyse!W$8,DataBase!$4:$4,0))</f>
        <v>0</v>
      </c>
      <c r="X198" s="19">
        <f>INDEX(Ponderation!$W:$AA,MATCH(Analyse!X$8,Ponderation!$W:$W,0),MATCH(Analyse!$B$5,Ponderation!$W$2:$AA$2,0))*INDEX(DataBase!$1:$1048576,MATCH(Analyse!$F198,DataBase!$G:$G,0),MATCH(Analyse!X$8,DataBase!$4:$4,0))</f>
        <v>0</v>
      </c>
      <c r="Y198" s="19">
        <f>INDEX(Ponderation!$W:$AA,MATCH(Analyse!Y$8,Ponderation!$W:$W,0),MATCH(Analyse!$B$5,Ponderation!$W$2:$AA$2,0))*INDEX(DataBase!$1:$1048576,MATCH(Analyse!$F198,DataBase!$G:$G,0),MATCH(Analyse!Y$8,DataBase!$4:$4,0))</f>
        <v>0</v>
      </c>
      <c r="Z198" s="19">
        <f>INDEX(Ponderation!$W:$AA,MATCH(Analyse!Z$8,Ponderation!$W:$W,0),MATCH(Analyse!$B$5,Ponderation!$W$2:$AA$2,0))*INDEX(DataBase!$1:$1048576,MATCH(Analyse!$F198,DataBase!$G:$G,0),MATCH(Analyse!Z$8,DataBase!$4:$4,0))</f>
        <v>0</v>
      </c>
      <c r="AA198" s="19">
        <f>INDEX(Ponderation!$W:$AA,MATCH(Analyse!AA$8,Ponderation!$W:$W,0),MATCH(Analyse!$B$5,Ponderation!$W$2:$AA$2,0))*INDEX(DataBase!$1:$1048576,MATCH(Analyse!$F198,DataBase!$G:$G,0),MATCH(Analyse!AA$8,DataBase!$4:$4,0))</f>
        <v>0</v>
      </c>
      <c r="AB198" s="19">
        <f>INDEX(Ponderation!$W:$AA,MATCH(Analyse!AB$8,Ponderation!$W:$W,0),MATCH(Analyse!$B$5,Ponderation!$W$2:$AA$2,0))*INDEX(DataBase!$1:$1048576,MATCH(Analyse!$F198,DataBase!$G:$G,0),MATCH(Analyse!AB$8,DataBase!$4:$4,0))</f>
        <v>10</v>
      </c>
      <c r="AC198" s="19">
        <f>INDEX(Ponderation!$W:$AA,MATCH(Analyse!AC$8,Ponderation!$W:$W,0),MATCH(Analyse!$B$5,Ponderation!$W$2:$AA$2,0))*INDEX(DataBase!$1:$1048576,MATCH(Analyse!$F198,DataBase!$G:$G,0),MATCH(Analyse!AC$8,DataBase!$4:$4,0))</f>
        <v>10</v>
      </c>
      <c r="AD198" s="19">
        <f>INDEX(Ponderation!$W:$AA,MATCH(Analyse!AD$8,Ponderation!$W:$W,0),MATCH(Analyse!$B$5,Ponderation!$W$2:$AA$2,0))*INDEX(DataBase!$1:$1048576,MATCH(Analyse!$F198,DataBase!$G:$G,0),MATCH(Analyse!AD$8,DataBase!$4:$4,0))</f>
        <v>0</v>
      </c>
      <c r="AE198" s="19">
        <f>INDEX(Ponderation!$W:$AA,MATCH(Analyse!AE$8,Ponderation!$W:$W,0),MATCH(Analyse!$B$5,Ponderation!$W$2:$AA$2,0))*INDEX(DataBase!$1:$1048576,MATCH(Analyse!$F198,DataBase!$G:$G,0),MATCH(Analyse!AE$8,DataBase!$4:$4,0))</f>
        <v>0</v>
      </c>
      <c r="AF198" s="19">
        <f>INDEX(Ponderation!$W:$AA,MATCH(Analyse!AF$8,Ponderation!$W:$W,0),MATCH(Analyse!$B$5,Ponderation!$W$2:$AA$2,0))*INDEX(DataBase!$1:$1048576,MATCH(Analyse!$F198,DataBase!$G:$G,0),MATCH(Analyse!AF$8,DataBase!$4:$4,0))</f>
        <v>0</v>
      </c>
      <c r="AG198" s="19">
        <f>INDEX(Ponderation!$W:$AA,MATCH(Analyse!AG$8,Ponderation!$W:$W,0),MATCH(Analyse!$B$5,Ponderation!$W$2:$AA$2,0))*INDEX(DataBase!$1:$1048576,MATCH(Analyse!$F198,DataBase!$G:$G,0),MATCH(Analyse!AG$8,DataBase!$4:$4,0))</f>
        <v>10</v>
      </c>
      <c r="AH198" s="19">
        <f>INDEX(Ponderation!$W:$AA,MATCH(Analyse!AH$8,Ponderation!$W:$W,0),MATCH(Analyse!$B$5,Ponderation!$W$2:$AA$2,0))*INDEX(DataBase!$1:$1048576,MATCH(Analyse!$F198,DataBase!$G:$G,0),MATCH(Analyse!AH$8,DataBase!$4:$4,0))</f>
        <v>0</v>
      </c>
      <c r="AI198" s="19">
        <f>INDEX(Ponderation!$W:$AA,MATCH(Analyse!AI$8,Ponderation!$W:$W,0),MATCH(Analyse!$B$5,Ponderation!$W$2:$AA$2,0))*INDEX(DataBase!$1:$1048576,MATCH(Analyse!$F198,DataBase!$G:$G,0),MATCH(Analyse!AI$8,DataBase!$4:$4,0))</f>
        <v>10</v>
      </c>
      <c r="AJ198" s="19">
        <f>INDEX(Ponderation!$W:$AA,MATCH(Analyse!AJ$8,Ponderation!$W:$W,0),MATCH(Analyse!$B$5,Ponderation!$W$2:$AA$2,0))*INDEX(DataBase!$1:$1048576,MATCH(Analyse!$F198,DataBase!$G:$G,0),MATCH(Analyse!AJ$8,DataBase!$4:$4,0))</f>
        <v>20</v>
      </c>
      <c r="AK198" s="19">
        <f>INDEX(Ponderation!$W:$AA,MATCH(Analyse!AK$8,Ponderation!$W:$W,0),MATCH(Analyse!$B$5,Ponderation!$W$2:$AA$2,0))*INDEX(DataBase!$1:$1048576,MATCH(Analyse!$F198,DataBase!$G:$G,0),MATCH(Analyse!AK$8,DataBase!$4:$4,0))</f>
        <v>0</v>
      </c>
      <c r="AL198" s="19">
        <f>INDEX(Ponderation!$W:$AA,MATCH(Analyse!AL$8,Ponderation!$W:$W,0),MATCH(Analyse!$B$5,Ponderation!$W$2:$AA$2,0))*INDEX(DataBase!$1:$1048576,MATCH(Analyse!$F198,DataBase!$G:$G,0),MATCH(Analyse!AL$8,DataBase!$4:$4,0))</f>
        <v>0</v>
      </c>
      <c r="AM198" s="19">
        <f>INDEX(Ponderation!$W:$AA,MATCH(Analyse!AM$8,Ponderation!$W:$W,0),MATCH(Analyse!$B$5,Ponderation!$W$2:$AA$2,0))*INDEX(DataBase!$1:$1048576,MATCH(Analyse!$F198,DataBase!$G:$G,0),MATCH(Analyse!AM$8,DataBase!$4:$4,0))</f>
        <v>20</v>
      </c>
      <c r="AN198" s="19">
        <f>INDEX(Ponderation!$W:$AA,MATCH(Analyse!AN$8,Ponderation!$W:$W,0),MATCH(Analyse!$B$5,Ponderation!$W$2:$AA$2,0))*INDEX(DataBase!$1:$1048576,MATCH(Analyse!$F198,DataBase!$G:$G,0),MATCH(Analyse!AN$8,DataBase!$4:$4,0))</f>
        <v>0</v>
      </c>
      <c r="AO198" s="19">
        <f>INDEX(Ponderation!$W:$AA,MATCH(Analyse!AO$8,Ponderation!$W:$W,0),MATCH(Analyse!$B$5,Ponderation!$W$2:$AA$2,0))*INDEX(DataBase!$1:$1048576,MATCH(Analyse!$F198,DataBase!$G:$G,0),MATCH(Analyse!AO$8,DataBase!$4:$4,0))</f>
        <v>0</v>
      </c>
      <c r="AP198" s="19">
        <f>INDEX(Ponderation!$W:$AA,MATCH(Analyse!AP$8,Ponderation!$W:$W,0),MATCH(Analyse!$B$5,Ponderation!$W$2:$AA$2,0))*INDEX(DataBase!$1:$1048576,MATCH(Analyse!$F198,DataBase!$G:$G,0),MATCH(Analyse!AP$8,DataBase!$4:$4,0))</f>
        <v>10</v>
      </c>
    </row>
    <row r="199" spans="1:42" ht="28">
      <c r="A199" s="112" t="str">
        <f>DataBase!B195</f>
        <v>Larus marinus</v>
      </c>
      <c r="B199" s="112" t="str">
        <f>DataBase!C195</f>
        <v>Hormones thyroïdiennes (TT3 et TT4)</v>
      </c>
      <c r="C199" s="112" t="str">
        <f>DataBase!D195</f>
        <v>Côtier</v>
      </c>
      <c r="D199" s="112" t="str">
        <f>DataBase!E195</f>
        <v>P. Bustamante</v>
      </c>
      <c r="E199" s="112" t="str">
        <f>DataBase!F195</f>
        <v>LIENSs</v>
      </c>
      <c r="F199" s="20" t="str">
        <f t="shared" si="8"/>
        <v>Larus marinus Hormones thyroïdiennes (TT3 et TT4)</v>
      </c>
      <c r="G199" s="20">
        <f>_xlfn.RANK.EQ(H199,$H$9:$H$997,0)+COUNTIF(H$8:H198,H199)</f>
        <v>291</v>
      </c>
      <c r="H199" s="20">
        <f t="shared" si="9"/>
        <v>200</v>
      </c>
      <c r="I199" s="19">
        <f>INDEX(Ponderation!$W:$AA,MATCH(Analyse!I$8,Ponderation!$W:$W,0),MATCH(Analyse!$B$5,Ponderation!$W$2:$AA$2,0))*INDEX(DataBase!$1:$1048576,MATCH(Analyse!$F199,DataBase!$G:$G,0),MATCH(Analyse!I$8,DataBase!$4:$4,0))</f>
        <v>0</v>
      </c>
      <c r="J199" s="19">
        <f>INDEX(Ponderation!$W:$AA,MATCH(Analyse!J$8,Ponderation!$W:$W,0),MATCH(Analyse!$B$5,Ponderation!$W$2:$AA$2,0))*INDEX(DataBase!$1:$1048576,MATCH(Analyse!$F199,DataBase!$G:$G,0),MATCH(Analyse!J$8,DataBase!$4:$4,0))</f>
        <v>0</v>
      </c>
      <c r="K199" s="19">
        <f>INDEX(Ponderation!$W:$AA,MATCH(Analyse!K$8,Ponderation!$W:$W,0),MATCH(Analyse!$B$5,Ponderation!$W$2:$AA$2,0))*INDEX(DataBase!$1:$1048576,MATCH(Analyse!$F199,DataBase!$G:$G,0),MATCH(Analyse!K$8,DataBase!$4:$4,0))</f>
        <v>10</v>
      </c>
      <c r="L199" s="19">
        <f>INDEX(Ponderation!$W:$AA,MATCH(Analyse!L$8,Ponderation!$W:$W,0),MATCH(Analyse!$B$5,Ponderation!$W$2:$AA$2,0))*INDEX(DataBase!$1:$1048576,MATCH(Analyse!$F199,DataBase!$G:$G,0),MATCH(Analyse!L$8,DataBase!$4:$4,0))</f>
        <v>0</v>
      </c>
      <c r="M199" s="19">
        <f>INDEX(Ponderation!$W:$AA,MATCH(Analyse!M$8,Ponderation!$W:$W,0),MATCH(Analyse!$B$5,Ponderation!$W$2:$AA$2,0))*INDEX(DataBase!$1:$1048576,MATCH(Analyse!$F199,DataBase!$G:$G,0),MATCH(Analyse!M$8,DataBase!$4:$4,0))</f>
        <v>20</v>
      </c>
      <c r="N199" s="19">
        <f>INDEX(Ponderation!$W:$AA,MATCH(Analyse!N$8,Ponderation!$W:$W,0),MATCH(Analyse!$B$5,Ponderation!$W$2:$AA$2,0))*INDEX(DataBase!$1:$1048576,MATCH(Analyse!$F199,DataBase!$G:$G,0),MATCH(Analyse!N$8,DataBase!$4:$4,0))</f>
        <v>0</v>
      </c>
      <c r="O199" s="19">
        <f>INDEX(Ponderation!$W:$AA,MATCH(Analyse!O$8,Ponderation!$W:$W,0),MATCH(Analyse!$B$5,Ponderation!$W$2:$AA$2,0))*INDEX(DataBase!$1:$1048576,MATCH(Analyse!$F199,DataBase!$G:$G,0),MATCH(Analyse!O$8,DataBase!$4:$4,0))</f>
        <v>30</v>
      </c>
      <c r="P199" s="19">
        <f>INDEX(Ponderation!$W:$AA,MATCH(Analyse!P$8,Ponderation!$W:$W,0),MATCH(Analyse!$B$5,Ponderation!$W$2:$AA$2,0))*INDEX(DataBase!$1:$1048576,MATCH(Analyse!$F199,DataBase!$G:$G,0),MATCH(Analyse!P$8,DataBase!$4:$4,0))</f>
        <v>0</v>
      </c>
      <c r="Q199" s="19">
        <f>INDEX(Ponderation!$W:$AA,MATCH(Analyse!Q$8,Ponderation!$W:$W,0),MATCH(Analyse!$B$5,Ponderation!$W$2:$AA$2,0))*INDEX(DataBase!$1:$1048576,MATCH(Analyse!$F199,DataBase!$G:$G,0),MATCH(Analyse!Q$8,DataBase!$4:$4,0))</f>
        <v>0</v>
      </c>
      <c r="R199" s="19">
        <f>INDEX(Ponderation!$W:$AA,MATCH(Analyse!R$8,Ponderation!$W:$W,0),MATCH(Analyse!$B$5,Ponderation!$W$2:$AA$2,0))*INDEX(DataBase!$1:$1048576,MATCH(Analyse!$F199,DataBase!$G:$G,0),MATCH(Analyse!R$8,DataBase!$4:$4,0))</f>
        <v>30</v>
      </c>
      <c r="S199" s="19">
        <f>INDEX(Ponderation!$W:$AA,MATCH(Analyse!S$8,Ponderation!$W:$W,0),MATCH(Analyse!$B$5,Ponderation!$W$2:$AA$2,0))*INDEX(DataBase!$1:$1048576,MATCH(Analyse!$F199,DataBase!$G:$G,0),MATCH(Analyse!S$8,DataBase!$4:$4,0))</f>
        <v>0</v>
      </c>
      <c r="T199" s="19">
        <f>INDEX(Ponderation!$W:$AA,MATCH(Analyse!T$8,Ponderation!$W:$W,0),MATCH(Analyse!$B$5,Ponderation!$W$2:$AA$2,0))*INDEX(DataBase!$1:$1048576,MATCH(Analyse!$F199,DataBase!$G:$G,0),MATCH(Analyse!T$8,DataBase!$4:$4,0))</f>
        <v>0</v>
      </c>
      <c r="U199" s="19">
        <f>INDEX(Ponderation!$W:$AA,MATCH(Analyse!U$8,Ponderation!$W:$W,0),MATCH(Analyse!$B$5,Ponderation!$W$2:$AA$2,0))*INDEX(DataBase!$1:$1048576,MATCH(Analyse!$F199,DataBase!$G:$G,0),MATCH(Analyse!U$8,DataBase!$4:$4,0))</f>
        <v>0</v>
      </c>
      <c r="V199" s="19">
        <f>INDEX(Ponderation!$W:$AA,MATCH(Analyse!V$8,Ponderation!$W:$W,0),MATCH(Analyse!$B$5,Ponderation!$W$2:$AA$2,0))*INDEX(DataBase!$1:$1048576,MATCH(Analyse!$F199,DataBase!$G:$G,0),MATCH(Analyse!V$8,DataBase!$4:$4,0))</f>
        <v>20</v>
      </c>
      <c r="W199" s="19">
        <f>INDEX(Ponderation!$W:$AA,MATCH(Analyse!W$8,Ponderation!$W:$W,0),MATCH(Analyse!$B$5,Ponderation!$W$2:$AA$2,0))*INDEX(DataBase!$1:$1048576,MATCH(Analyse!$F199,DataBase!$G:$G,0),MATCH(Analyse!W$8,DataBase!$4:$4,0))</f>
        <v>0</v>
      </c>
      <c r="X199" s="19">
        <f>INDEX(Ponderation!$W:$AA,MATCH(Analyse!X$8,Ponderation!$W:$W,0),MATCH(Analyse!$B$5,Ponderation!$W$2:$AA$2,0))*INDEX(DataBase!$1:$1048576,MATCH(Analyse!$F199,DataBase!$G:$G,0),MATCH(Analyse!X$8,DataBase!$4:$4,0))</f>
        <v>0</v>
      </c>
      <c r="Y199" s="19">
        <f>INDEX(Ponderation!$W:$AA,MATCH(Analyse!Y$8,Ponderation!$W:$W,0),MATCH(Analyse!$B$5,Ponderation!$W$2:$AA$2,0))*INDEX(DataBase!$1:$1048576,MATCH(Analyse!$F199,DataBase!$G:$G,0),MATCH(Analyse!Y$8,DataBase!$4:$4,0))</f>
        <v>0</v>
      </c>
      <c r="Z199" s="19">
        <f>INDEX(Ponderation!$W:$AA,MATCH(Analyse!Z$8,Ponderation!$W:$W,0),MATCH(Analyse!$B$5,Ponderation!$W$2:$AA$2,0))*INDEX(DataBase!$1:$1048576,MATCH(Analyse!$F199,DataBase!$G:$G,0),MATCH(Analyse!Z$8,DataBase!$4:$4,0))</f>
        <v>0</v>
      </c>
      <c r="AA199" s="19">
        <f>INDEX(Ponderation!$W:$AA,MATCH(Analyse!AA$8,Ponderation!$W:$W,0),MATCH(Analyse!$B$5,Ponderation!$W$2:$AA$2,0))*INDEX(DataBase!$1:$1048576,MATCH(Analyse!$F199,DataBase!$G:$G,0),MATCH(Analyse!AA$8,DataBase!$4:$4,0))</f>
        <v>0</v>
      </c>
      <c r="AB199" s="19">
        <f>INDEX(Ponderation!$W:$AA,MATCH(Analyse!AB$8,Ponderation!$W:$W,0),MATCH(Analyse!$B$5,Ponderation!$W$2:$AA$2,0))*INDEX(DataBase!$1:$1048576,MATCH(Analyse!$F199,DataBase!$G:$G,0),MATCH(Analyse!AB$8,DataBase!$4:$4,0))</f>
        <v>10</v>
      </c>
      <c r="AC199" s="19">
        <f>INDEX(Ponderation!$W:$AA,MATCH(Analyse!AC$8,Ponderation!$W:$W,0),MATCH(Analyse!$B$5,Ponderation!$W$2:$AA$2,0))*INDEX(DataBase!$1:$1048576,MATCH(Analyse!$F199,DataBase!$G:$G,0),MATCH(Analyse!AC$8,DataBase!$4:$4,0))</f>
        <v>10</v>
      </c>
      <c r="AD199" s="19">
        <f>INDEX(Ponderation!$W:$AA,MATCH(Analyse!AD$8,Ponderation!$W:$W,0),MATCH(Analyse!$B$5,Ponderation!$W$2:$AA$2,0))*INDEX(DataBase!$1:$1048576,MATCH(Analyse!$F199,DataBase!$G:$G,0),MATCH(Analyse!AD$8,DataBase!$4:$4,0))</f>
        <v>0</v>
      </c>
      <c r="AE199" s="19">
        <f>INDEX(Ponderation!$W:$AA,MATCH(Analyse!AE$8,Ponderation!$W:$W,0),MATCH(Analyse!$B$5,Ponderation!$W$2:$AA$2,0))*INDEX(DataBase!$1:$1048576,MATCH(Analyse!$F199,DataBase!$G:$G,0),MATCH(Analyse!AE$8,DataBase!$4:$4,0))</f>
        <v>0</v>
      </c>
      <c r="AF199" s="19">
        <f>INDEX(Ponderation!$W:$AA,MATCH(Analyse!AF$8,Ponderation!$W:$W,0),MATCH(Analyse!$B$5,Ponderation!$W$2:$AA$2,0))*INDEX(DataBase!$1:$1048576,MATCH(Analyse!$F199,DataBase!$G:$G,0),MATCH(Analyse!AF$8,DataBase!$4:$4,0))</f>
        <v>0</v>
      </c>
      <c r="AG199" s="19">
        <f>INDEX(Ponderation!$W:$AA,MATCH(Analyse!AG$8,Ponderation!$W:$W,0),MATCH(Analyse!$B$5,Ponderation!$W$2:$AA$2,0))*INDEX(DataBase!$1:$1048576,MATCH(Analyse!$F199,DataBase!$G:$G,0),MATCH(Analyse!AG$8,DataBase!$4:$4,0))</f>
        <v>10</v>
      </c>
      <c r="AH199" s="19">
        <f>INDEX(Ponderation!$W:$AA,MATCH(Analyse!AH$8,Ponderation!$W:$W,0),MATCH(Analyse!$B$5,Ponderation!$W$2:$AA$2,0))*INDEX(DataBase!$1:$1048576,MATCH(Analyse!$F199,DataBase!$G:$G,0),MATCH(Analyse!AH$8,DataBase!$4:$4,0))</f>
        <v>0</v>
      </c>
      <c r="AI199" s="19">
        <f>INDEX(Ponderation!$W:$AA,MATCH(Analyse!AI$8,Ponderation!$W:$W,0),MATCH(Analyse!$B$5,Ponderation!$W$2:$AA$2,0))*INDEX(DataBase!$1:$1048576,MATCH(Analyse!$F199,DataBase!$G:$G,0),MATCH(Analyse!AI$8,DataBase!$4:$4,0))</f>
        <v>10</v>
      </c>
      <c r="AJ199" s="19">
        <f>INDEX(Ponderation!$W:$AA,MATCH(Analyse!AJ$8,Ponderation!$W:$W,0),MATCH(Analyse!$B$5,Ponderation!$W$2:$AA$2,0))*INDEX(DataBase!$1:$1048576,MATCH(Analyse!$F199,DataBase!$G:$G,0),MATCH(Analyse!AJ$8,DataBase!$4:$4,0))</f>
        <v>20</v>
      </c>
      <c r="AK199" s="19">
        <f>INDEX(Ponderation!$W:$AA,MATCH(Analyse!AK$8,Ponderation!$W:$W,0),MATCH(Analyse!$B$5,Ponderation!$W$2:$AA$2,0))*INDEX(DataBase!$1:$1048576,MATCH(Analyse!$F199,DataBase!$G:$G,0),MATCH(Analyse!AK$8,DataBase!$4:$4,0))</f>
        <v>0</v>
      </c>
      <c r="AL199" s="19">
        <f>INDEX(Ponderation!$W:$AA,MATCH(Analyse!AL$8,Ponderation!$W:$W,0),MATCH(Analyse!$B$5,Ponderation!$W$2:$AA$2,0))*INDEX(DataBase!$1:$1048576,MATCH(Analyse!$F199,DataBase!$G:$G,0),MATCH(Analyse!AL$8,DataBase!$4:$4,0))</f>
        <v>0</v>
      </c>
      <c r="AM199" s="19">
        <f>INDEX(Ponderation!$W:$AA,MATCH(Analyse!AM$8,Ponderation!$W:$W,0),MATCH(Analyse!$B$5,Ponderation!$W$2:$AA$2,0))*INDEX(DataBase!$1:$1048576,MATCH(Analyse!$F199,DataBase!$G:$G,0),MATCH(Analyse!AM$8,DataBase!$4:$4,0))</f>
        <v>20</v>
      </c>
      <c r="AN199" s="19">
        <f>INDEX(Ponderation!$W:$AA,MATCH(Analyse!AN$8,Ponderation!$W:$W,0),MATCH(Analyse!$B$5,Ponderation!$W$2:$AA$2,0))*INDEX(DataBase!$1:$1048576,MATCH(Analyse!$F199,DataBase!$G:$G,0),MATCH(Analyse!AN$8,DataBase!$4:$4,0))</f>
        <v>0</v>
      </c>
      <c r="AO199" s="19">
        <f>INDEX(Ponderation!$W:$AA,MATCH(Analyse!AO$8,Ponderation!$W:$W,0),MATCH(Analyse!$B$5,Ponderation!$W$2:$AA$2,0))*INDEX(DataBase!$1:$1048576,MATCH(Analyse!$F199,DataBase!$G:$G,0),MATCH(Analyse!AO$8,DataBase!$4:$4,0))</f>
        <v>0</v>
      </c>
      <c r="AP199" s="19">
        <f>INDEX(Ponderation!$W:$AA,MATCH(Analyse!AP$8,Ponderation!$W:$W,0),MATCH(Analyse!$B$5,Ponderation!$W$2:$AA$2,0))*INDEX(DataBase!$1:$1048576,MATCH(Analyse!$F199,DataBase!$G:$G,0),MATCH(Analyse!AP$8,DataBase!$4:$4,0))</f>
        <v>10</v>
      </c>
    </row>
    <row r="200" spans="1:42" ht="28">
      <c r="A200" s="112" t="str">
        <f>DataBase!B196</f>
        <v>Larus fuscus</v>
      </c>
      <c r="B200" s="112" t="str">
        <f>DataBase!C196</f>
        <v>Hormones thyroïdiennes (TT3 et TT4)</v>
      </c>
      <c r="C200" s="112" t="str">
        <f>DataBase!D196</f>
        <v>Côtier</v>
      </c>
      <c r="D200" s="112" t="str">
        <f>DataBase!E196</f>
        <v>P. Bustamante</v>
      </c>
      <c r="E200" s="112" t="str">
        <f>DataBase!F196</f>
        <v>LIENSs</v>
      </c>
      <c r="F200" s="20" t="str">
        <f t="shared" si="8"/>
        <v>Larus fuscus Hormones thyroïdiennes (TT3 et TT4)</v>
      </c>
      <c r="G200" s="20">
        <f>_xlfn.RANK.EQ(H200,$H$9:$H$997,0)+COUNTIF(H$8:H199,H200)</f>
        <v>292</v>
      </c>
      <c r="H200" s="20">
        <f t="shared" si="9"/>
        <v>200</v>
      </c>
      <c r="I200" s="19">
        <f>INDEX(Ponderation!$W:$AA,MATCH(Analyse!I$8,Ponderation!$W:$W,0),MATCH(Analyse!$B$5,Ponderation!$W$2:$AA$2,0))*INDEX(DataBase!$1:$1048576,MATCH(Analyse!$F200,DataBase!$G:$G,0),MATCH(Analyse!I$8,DataBase!$4:$4,0))</f>
        <v>0</v>
      </c>
      <c r="J200" s="19">
        <f>INDEX(Ponderation!$W:$AA,MATCH(Analyse!J$8,Ponderation!$W:$W,0),MATCH(Analyse!$B$5,Ponderation!$W$2:$AA$2,0))*INDEX(DataBase!$1:$1048576,MATCH(Analyse!$F200,DataBase!$G:$G,0),MATCH(Analyse!J$8,DataBase!$4:$4,0))</f>
        <v>0</v>
      </c>
      <c r="K200" s="19">
        <f>INDEX(Ponderation!$W:$AA,MATCH(Analyse!K$8,Ponderation!$W:$W,0),MATCH(Analyse!$B$5,Ponderation!$W$2:$AA$2,0))*INDEX(DataBase!$1:$1048576,MATCH(Analyse!$F200,DataBase!$G:$G,0),MATCH(Analyse!K$8,DataBase!$4:$4,0))</f>
        <v>10</v>
      </c>
      <c r="L200" s="19">
        <f>INDEX(Ponderation!$W:$AA,MATCH(Analyse!L$8,Ponderation!$W:$W,0),MATCH(Analyse!$B$5,Ponderation!$W$2:$AA$2,0))*INDEX(DataBase!$1:$1048576,MATCH(Analyse!$F200,DataBase!$G:$G,0),MATCH(Analyse!L$8,DataBase!$4:$4,0))</f>
        <v>0</v>
      </c>
      <c r="M200" s="19">
        <f>INDEX(Ponderation!$W:$AA,MATCH(Analyse!M$8,Ponderation!$W:$W,0),MATCH(Analyse!$B$5,Ponderation!$W$2:$AA$2,0))*INDEX(DataBase!$1:$1048576,MATCH(Analyse!$F200,DataBase!$G:$G,0),MATCH(Analyse!M$8,DataBase!$4:$4,0))</f>
        <v>20</v>
      </c>
      <c r="N200" s="19">
        <f>INDEX(Ponderation!$W:$AA,MATCH(Analyse!N$8,Ponderation!$W:$W,0),MATCH(Analyse!$B$5,Ponderation!$W$2:$AA$2,0))*INDEX(DataBase!$1:$1048576,MATCH(Analyse!$F200,DataBase!$G:$G,0),MATCH(Analyse!N$8,DataBase!$4:$4,0))</f>
        <v>0</v>
      </c>
      <c r="O200" s="19">
        <f>INDEX(Ponderation!$W:$AA,MATCH(Analyse!O$8,Ponderation!$W:$W,0),MATCH(Analyse!$B$5,Ponderation!$W$2:$AA$2,0))*INDEX(DataBase!$1:$1048576,MATCH(Analyse!$F200,DataBase!$G:$G,0),MATCH(Analyse!O$8,DataBase!$4:$4,0))</f>
        <v>30</v>
      </c>
      <c r="P200" s="19">
        <f>INDEX(Ponderation!$W:$AA,MATCH(Analyse!P$8,Ponderation!$W:$W,0),MATCH(Analyse!$B$5,Ponderation!$W$2:$AA$2,0))*INDEX(DataBase!$1:$1048576,MATCH(Analyse!$F200,DataBase!$G:$G,0),MATCH(Analyse!P$8,DataBase!$4:$4,0))</f>
        <v>0</v>
      </c>
      <c r="Q200" s="19">
        <f>INDEX(Ponderation!$W:$AA,MATCH(Analyse!Q$8,Ponderation!$W:$W,0),MATCH(Analyse!$B$5,Ponderation!$W$2:$AA$2,0))*INDEX(DataBase!$1:$1048576,MATCH(Analyse!$F200,DataBase!$G:$G,0),MATCH(Analyse!Q$8,DataBase!$4:$4,0))</f>
        <v>0</v>
      </c>
      <c r="R200" s="19">
        <f>INDEX(Ponderation!$W:$AA,MATCH(Analyse!R$8,Ponderation!$W:$W,0),MATCH(Analyse!$B$5,Ponderation!$W$2:$AA$2,0))*INDEX(DataBase!$1:$1048576,MATCH(Analyse!$F200,DataBase!$G:$G,0),MATCH(Analyse!R$8,DataBase!$4:$4,0))</f>
        <v>30</v>
      </c>
      <c r="S200" s="19">
        <f>INDEX(Ponderation!$W:$AA,MATCH(Analyse!S$8,Ponderation!$W:$W,0),MATCH(Analyse!$B$5,Ponderation!$W$2:$AA$2,0))*INDEX(DataBase!$1:$1048576,MATCH(Analyse!$F200,DataBase!$G:$G,0),MATCH(Analyse!S$8,DataBase!$4:$4,0))</f>
        <v>0</v>
      </c>
      <c r="T200" s="19">
        <f>INDEX(Ponderation!$W:$AA,MATCH(Analyse!T$8,Ponderation!$W:$W,0),MATCH(Analyse!$B$5,Ponderation!$W$2:$AA$2,0))*INDEX(DataBase!$1:$1048576,MATCH(Analyse!$F200,DataBase!$G:$G,0),MATCH(Analyse!T$8,DataBase!$4:$4,0))</f>
        <v>0</v>
      </c>
      <c r="U200" s="19">
        <f>INDEX(Ponderation!$W:$AA,MATCH(Analyse!U$8,Ponderation!$W:$W,0),MATCH(Analyse!$B$5,Ponderation!$W$2:$AA$2,0))*INDEX(DataBase!$1:$1048576,MATCH(Analyse!$F200,DataBase!$G:$G,0),MATCH(Analyse!U$8,DataBase!$4:$4,0))</f>
        <v>0</v>
      </c>
      <c r="V200" s="19">
        <f>INDEX(Ponderation!$W:$AA,MATCH(Analyse!V$8,Ponderation!$W:$W,0),MATCH(Analyse!$B$5,Ponderation!$W$2:$AA$2,0))*INDEX(DataBase!$1:$1048576,MATCH(Analyse!$F200,DataBase!$G:$G,0),MATCH(Analyse!V$8,DataBase!$4:$4,0))</f>
        <v>20</v>
      </c>
      <c r="W200" s="19">
        <f>INDEX(Ponderation!$W:$AA,MATCH(Analyse!W$8,Ponderation!$W:$W,0),MATCH(Analyse!$B$5,Ponderation!$W$2:$AA$2,0))*INDEX(DataBase!$1:$1048576,MATCH(Analyse!$F200,DataBase!$G:$G,0),MATCH(Analyse!W$8,DataBase!$4:$4,0))</f>
        <v>0</v>
      </c>
      <c r="X200" s="19">
        <f>INDEX(Ponderation!$W:$AA,MATCH(Analyse!X$8,Ponderation!$W:$W,0),MATCH(Analyse!$B$5,Ponderation!$W$2:$AA$2,0))*INDEX(DataBase!$1:$1048576,MATCH(Analyse!$F200,DataBase!$G:$G,0),MATCH(Analyse!X$8,DataBase!$4:$4,0))</f>
        <v>0</v>
      </c>
      <c r="Y200" s="19">
        <f>INDEX(Ponderation!$W:$AA,MATCH(Analyse!Y$8,Ponderation!$W:$W,0),MATCH(Analyse!$B$5,Ponderation!$W$2:$AA$2,0))*INDEX(DataBase!$1:$1048576,MATCH(Analyse!$F200,DataBase!$G:$G,0),MATCH(Analyse!Y$8,DataBase!$4:$4,0))</f>
        <v>0</v>
      </c>
      <c r="Z200" s="19">
        <f>INDEX(Ponderation!$W:$AA,MATCH(Analyse!Z$8,Ponderation!$W:$W,0),MATCH(Analyse!$B$5,Ponderation!$W$2:$AA$2,0))*INDEX(DataBase!$1:$1048576,MATCH(Analyse!$F200,DataBase!$G:$G,0),MATCH(Analyse!Z$8,DataBase!$4:$4,0))</f>
        <v>0</v>
      </c>
      <c r="AA200" s="19">
        <f>INDEX(Ponderation!$W:$AA,MATCH(Analyse!AA$8,Ponderation!$W:$W,0),MATCH(Analyse!$B$5,Ponderation!$W$2:$AA$2,0))*INDEX(DataBase!$1:$1048576,MATCH(Analyse!$F200,DataBase!$G:$G,0),MATCH(Analyse!AA$8,DataBase!$4:$4,0))</f>
        <v>0</v>
      </c>
      <c r="AB200" s="19">
        <f>INDEX(Ponderation!$W:$AA,MATCH(Analyse!AB$8,Ponderation!$W:$W,0),MATCH(Analyse!$B$5,Ponderation!$W$2:$AA$2,0))*INDEX(DataBase!$1:$1048576,MATCH(Analyse!$F200,DataBase!$G:$G,0),MATCH(Analyse!AB$8,DataBase!$4:$4,0))</f>
        <v>10</v>
      </c>
      <c r="AC200" s="19">
        <f>INDEX(Ponderation!$W:$AA,MATCH(Analyse!AC$8,Ponderation!$W:$W,0),MATCH(Analyse!$B$5,Ponderation!$W$2:$AA$2,0))*INDEX(DataBase!$1:$1048576,MATCH(Analyse!$F200,DataBase!$G:$G,0),MATCH(Analyse!AC$8,DataBase!$4:$4,0))</f>
        <v>10</v>
      </c>
      <c r="AD200" s="19">
        <f>INDEX(Ponderation!$W:$AA,MATCH(Analyse!AD$8,Ponderation!$W:$W,0),MATCH(Analyse!$B$5,Ponderation!$W$2:$AA$2,0))*INDEX(DataBase!$1:$1048576,MATCH(Analyse!$F200,DataBase!$G:$G,0),MATCH(Analyse!AD$8,DataBase!$4:$4,0))</f>
        <v>0</v>
      </c>
      <c r="AE200" s="19">
        <f>INDEX(Ponderation!$W:$AA,MATCH(Analyse!AE$8,Ponderation!$W:$W,0),MATCH(Analyse!$B$5,Ponderation!$W$2:$AA$2,0))*INDEX(DataBase!$1:$1048576,MATCH(Analyse!$F200,DataBase!$G:$G,0),MATCH(Analyse!AE$8,DataBase!$4:$4,0))</f>
        <v>0</v>
      </c>
      <c r="AF200" s="19">
        <f>INDEX(Ponderation!$W:$AA,MATCH(Analyse!AF$8,Ponderation!$W:$W,0),MATCH(Analyse!$B$5,Ponderation!$W$2:$AA$2,0))*INDEX(DataBase!$1:$1048576,MATCH(Analyse!$F200,DataBase!$G:$G,0),MATCH(Analyse!AF$8,DataBase!$4:$4,0))</f>
        <v>0</v>
      </c>
      <c r="AG200" s="19">
        <f>INDEX(Ponderation!$W:$AA,MATCH(Analyse!AG$8,Ponderation!$W:$W,0),MATCH(Analyse!$B$5,Ponderation!$W$2:$AA$2,0))*INDEX(DataBase!$1:$1048576,MATCH(Analyse!$F200,DataBase!$G:$G,0),MATCH(Analyse!AG$8,DataBase!$4:$4,0))</f>
        <v>10</v>
      </c>
      <c r="AH200" s="19">
        <f>INDEX(Ponderation!$W:$AA,MATCH(Analyse!AH$8,Ponderation!$W:$W,0),MATCH(Analyse!$B$5,Ponderation!$W$2:$AA$2,0))*INDEX(DataBase!$1:$1048576,MATCH(Analyse!$F200,DataBase!$G:$G,0),MATCH(Analyse!AH$8,DataBase!$4:$4,0))</f>
        <v>0</v>
      </c>
      <c r="AI200" s="19">
        <f>INDEX(Ponderation!$W:$AA,MATCH(Analyse!AI$8,Ponderation!$W:$W,0),MATCH(Analyse!$B$5,Ponderation!$W$2:$AA$2,0))*INDEX(DataBase!$1:$1048576,MATCH(Analyse!$F200,DataBase!$G:$G,0),MATCH(Analyse!AI$8,DataBase!$4:$4,0))</f>
        <v>10</v>
      </c>
      <c r="AJ200" s="19">
        <f>INDEX(Ponderation!$W:$AA,MATCH(Analyse!AJ$8,Ponderation!$W:$W,0),MATCH(Analyse!$B$5,Ponderation!$W$2:$AA$2,0))*INDEX(DataBase!$1:$1048576,MATCH(Analyse!$F200,DataBase!$G:$G,0),MATCH(Analyse!AJ$8,DataBase!$4:$4,0))</f>
        <v>20</v>
      </c>
      <c r="AK200" s="19">
        <f>INDEX(Ponderation!$W:$AA,MATCH(Analyse!AK$8,Ponderation!$W:$W,0),MATCH(Analyse!$B$5,Ponderation!$W$2:$AA$2,0))*INDEX(DataBase!$1:$1048576,MATCH(Analyse!$F200,DataBase!$G:$G,0),MATCH(Analyse!AK$8,DataBase!$4:$4,0))</f>
        <v>0</v>
      </c>
      <c r="AL200" s="19">
        <f>INDEX(Ponderation!$W:$AA,MATCH(Analyse!AL$8,Ponderation!$W:$W,0),MATCH(Analyse!$B$5,Ponderation!$W$2:$AA$2,0))*INDEX(DataBase!$1:$1048576,MATCH(Analyse!$F200,DataBase!$G:$G,0),MATCH(Analyse!AL$8,DataBase!$4:$4,0))</f>
        <v>0</v>
      </c>
      <c r="AM200" s="19">
        <f>INDEX(Ponderation!$W:$AA,MATCH(Analyse!AM$8,Ponderation!$W:$W,0),MATCH(Analyse!$B$5,Ponderation!$W$2:$AA$2,0))*INDEX(DataBase!$1:$1048576,MATCH(Analyse!$F200,DataBase!$G:$G,0),MATCH(Analyse!AM$8,DataBase!$4:$4,0))</f>
        <v>20</v>
      </c>
      <c r="AN200" s="19">
        <f>INDEX(Ponderation!$W:$AA,MATCH(Analyse!AN$8,Ponderation!$W:$W,0),MATCH(Analyse!$B$5,Ponderation!$W$2:$AA$2,0))*INDEX(DataBase!$1:$1048576,MATCH(Analyse!$F200,DataBase!$G:$G,0),MATCH(Analyse!AN$8,DataBase!$4:$4,0))</f>
        <v>0</v>
      </c>
      <c r="AO200" s="19">
        <f>INDEX(Ponderation!$W:$AA,MATCH(Analyse!AO$8,Ponderation!$W:$W,0),MATCH(Analyse!$B$5,Ponderation!$W$2:$AA$2,0))*INDEX(DataBase!$1:$1048576,MATCH(Analyse!$F200,DataBase!$G:$G,0),MATCH(Analyse!AO$8,DataBase!$4:$4,0))</f>
        <v>0</v>
      </c>
      <c r="AP200" s="19">
        <f>INDEX(Ponderation!$W:$AA,MATCH(Analyse!AP$8,Ponderation!$W:$W,0),MATCH(Analyse!$B$5,Ponderation!$W$2:$AA$2,0))*INDEX(DataBase!$1:$1048576,MATCH(Analyse!$F200,DataBase!$G:$G,0),MATCH(Analyse!AP$8,DataBase!$4:$4,0))</f>
        <v>10</v>
      </c>
    </row>
    <row r="201" spans="1:42" ht="28">
      <c r="A201" s="112" t="str">
        <f>DataBase!B197</f>
        <v>Larus argentatus</v>
      </c>
      <c r="B201" s="112" t="str">
        <f>DataBase!C197</f>
        <v>Hormones thyroïdiennes (TT3 et TT4)</v>
      </c>
      <c r="C201" s="112" t="str">
        <f>DataBase!D197</f>
        <v>Côtier</v>
      </c>
      <c r="D201" s="112" t="str">
        <f>DataBase!E197</f>
        <v>P. Bustamante</v>
      </c>
      <c r="E201" s="112" t="str">
        <f>DataBase!F197</f>
        <v>LIENSs</v>
      </c>
      <c r="F201" s="20" t="str">
        <f t="shared" si="8"/>
        <v>Larus argentatus Hormones thyroïdiennes (TT3 et TT4)</v>
      </c>
      <c r="G201" s="20">
        <f>_xlfn.RANK.EQ(H201,$H$9:$H$997,0)+COUNTIF(H$8:H200,H201)</f>
        <v>293</v>
      </c>
      <c r="H201" s="20">
        <f t="shared" si="9"/>
        <v>200</v>
      </c>
      <c r="I201" s="19">
        <f>INDEX(Ponderation!$W:$AA,MATCH(Analyse!I$8,Ponderation!$W:$W,0),MATCH(Analyse!$B$5,Ponderation!$W$2:$AA$2,0))*INDEX(DataBase!$1:$1048576,MATCH(Analyse!$F201,DataBase!$G:$G,0),MATCH(Analyse!I$8,DataBase!$4:$4,0))</f>
        <v>0</v>
      </c>
      <c r="J201" s="19">
        <f>INDEX(Ponderation!$W:$AA,MATCH(Analyse!J$8,Ponderation!$W:$W,0),MATCH(Analyse!$B$5,Ponderation!$W$2:$AA$2,0))*INDEX(DataBase!$1:$1048576,MATCH(Analyse!$F201,DataBase!$G:$G,0),MATCH(Analyse!J$8,DataBase!$4:$4,0))</f>
        <v>0</v>
      </c>
      <c r="K201" s="19">
        <f>INDEX(Ponderation!$W:$AA,MATCH(Analyse!K$8,Ponderation!$W:$W,0),MATCH(Analyse!$B$5,Ponderation!$W$2:$AA$2,0))*INDEX(DataBase!$1:$1048576,MATCH(Analyse!$F201,DataBase!$G:$G,0),MATCH(Analyse!K$8,DataBase!$4:$4,0))</f>
        <v>10</v>
      </c>
      <c r="L201" s="19">
        <f>INDEX(Ponderation!$W:$AA,MATCH(Analyse!L$8,Ponderation!$W:$W,0),MATCH(Analyse!$B$5,Ponderation!$W$2:$AA$2,0))*INDEX(DataBase!$1:$1048576,MATCH(Analyse!$F201,DataBase!$G:$G,0),MATCH(Analyse!L$8,DataBase!$4:$4,0))</f>
        <v>0</v>
      </c>
      <c r="M201" s="19">
        <f>INDEX(Ponderation!$W:$AA,MATCH(Analyse!M$8,Ponderation!$W:$W,0),MATCH(Analyse!$B$5,Ponderation!$W$2:$AA$2,0))*INDEX(DataBase!$1:$1048576,MATCH(Analyse!$F201,DataBase!$G:$G,0),MATCH(Analyse!M$8,DataBase!$4:$4,0))</f>
        <v>20</v>
      </c>
      <c r="N201" s="19">
        <f>INDEX(Ponderation!$W:$AA,MATCH(Analyse!N$8,Ponderation!$W:$W,0),MATCH(Analyse!$B$5,Ponderation!$W$2:$AA$2,0))*INDEX(DataBase!$1:$1048576,MATCH(Analyse!$F201,DataBase!$G:$G,0),MATCH(Analyse!N$8,DataBase!$4:$4,0))</f>
        <v>0</v>
      </c>
      <c r="O201" s="19">
        <f>INDEX(Ponderation!$W:$AA,MATCH(Analyse!O$8,Ponderation!$W:$W,0),MATCH(Analyse!$B$5,Ponderation!$W$2:$AA$2,0))*INDEX(DataBase!$1:$1048576,MATCH(Analyse!$F201,DataBase!$G:$G,0),MATCH(Analyse!O$8,DataBase!$4:$4,0))</f>
        <v>30</v>
      </c>
      <c r="P201" s="19">
        <f>INDEX(Ponderation!$W:$AA,MATCH(Analyse!P$8,Ponderation!$W:$W,0),MATCH(Analyse!$B$5,Ponderation!$W$2:$AA$2,0))*INDEX(DataBase!$1:$1048576,MATCH(Analyse!$F201,DataBase!$G:$G,0),MATCH(Analyse!P$8,DataBase!$4:$4,0))</f>
        <v>0</v>
      </c>
      <c r="Q201" s="19">
        <f>INDEX(Ponderation!$W:$AA,MATCH(Analyse!Q$8,Ponderation!$W:$W,0),MATCH(Analyse!$B$5,Ponderation!$W$2:$AA$2,0))*INDEX(DataBase!$1:$1048576,MATCH(Analyse!$F201,DataBase!$G:$G,0),MATCH(Analyse!Q$8,DataBase!$4:$4,0))</f>
        <v>0</v>
      </c>
      <c r="R201" s="19">
        <f>INDEX(Ponderation!$W:$AA,MATCH(Analyse!R$8,Ponderation!$W:$W,0),MATCH(Analyse!$B$5,Ponderation!$W$2:$AA$2,0))*INDEX(DataBase!$1:$1048576,MATCH(Analyse!$F201,DataBase!$G:$G,0),MATCH(Analyse!R$8,DataBase!$4:$4,0))</f>
        <v>30</v>
      </c>
      <c r="S201" s="19">
        <f>INDEX(Ponderation!$W:$AA,MATCH(Analyse!S$8,Ponderation!$W:$W,0),MATCH(Analyse!$B$5,Ponderation!$W$2:$AA$2,0))*INDEX(DataBase!$1:$1048576,MATCH(Analyse!$F201,DataBase!$G:$G,0),MATCH(Analyse!S$8,DataBase!$4:$4,0))</f>
        <v>0</v>
      </c>
      <c r="T201" s="19">
        <f>INDEX(Ponderation!$W:$AA,MATCH(Analyse!T$8,Ponderation!$W:$W,0),MATCH(Analyse!$B$5,Ponderation!$W$2:$AA$2,0))*INDEX(DataBase!$1:$1048576,MATCH(Analyse!$F201,DataBase!$G:$G,0),MATCH(Analyse!T$8,DataBase!$4:$4,0))</f>
        <v>0</v>
      </c>
      <c r="U201" s="19">
        <f>INDEX(Ponderation!$W:$AA,MATCH(Analyse!U$8,Ponderation!$W:$W,0),MATCH(Analyse!$B$5,Ponderation!$W$2:$AA$2,0))*INDEX(DataBase!$1:$1048576,MATCH(Analyse!$F201,DataBase!$G:$G,0),MATCH(Analyse!U$8,DataBase!$4:$4,0))</f>
        <v>0</v>
      </c>
      <c r="V201" s="19">
        <f>INDEX(Ponderation!$W:$AA,MATCH(Analyse!V$8,Ponderation!$W:$W,0),MATCH(Analyse!$B$5,Ponderation!$W$2:$AA$2,0))*INDEX(DataBase!$1:$1048576,MATCH(Analyse!$F201,DataBase!$G:$G,0),MATCH(Analyse!V$8,DataBase!$4:$4,0))</f>
        <v>20</v>
      </c>
      <c r="W201" s="19">
        <f>INDEX(Ponderation!$W:$AA,MATCH(Analyse!W$8,Ponderation!$W:$W,0),MATCH(Analyse!$B$5,Ponderation!$W$2:$AA$2,0))*INDEX(DataBase!$1:$1048576,MATCH(Analyse!$F201,DataBase!$G:$G,0),MATCH(Analyse!W$8,DataBase!$4:$4,0))</f>
        <v>0</v>
      </c>
      <c r="X201" s="19">
        <f>INDEX(Ponderation!$W:$AA,MATCH(Analyse!X$8,Ponderation!$W:$W,0),MATCH(Analyse!$B$5,Ponderation!$W$2:$AA$2,0))*INDEX(DataBase!$1:$1048576,MATCH(Analyse!$F201,DataBase!$G:$G,0),MATCH(Analyse!X$8,DataBase!$4:$4,0))</f>
        <v>0</v>
      </c>
      <c r="Y201" s="19">
        <f>INDEX(Ponderation!$W:$AA,MATCH(Analyse!Y$8,Ponderation!$W:$W,0),MATCH(Analyse!$B$5,Ponderation!$W$2:$AA$2,0))*INDEX(DataBase!$1:$1048576,MATCH(Analyse!$F201,DataBase!$G:$G,0),MATCH(Analyse!Y$8,DataBase!$4:$4,0))</f>
        <v>0</v>
      </c>
      <c r="Z201" s="19">
        <f>INDEX(Ponderation!$W:$AA,MATCH(Analyse!Z$8,Ponderation!$W:$W,0),MATCH(Analyse!$B$5,Ponderation!$W$2:$AA$2,0))*INDEX(DataBase!$1:$1048576,MATCH(Analyse!$F201,DataBase!$G:$G,0),MATCH(Analyse!Z$8,DataBase!$4:$4,0))</f>
        <v>0</v>
      </c>
      <c r="AA201" s="19">
        <f>INDEX(Ponderation!$W:$AA,MATCH(Analyse!AA$8,Ponderation!$W:$W,0),MATCH(Analyse!$B$5,Ponderation!$W$2:$AA$2,0))*INDEX(DataBase!$1:$1048576,MATCH(Analyse!$F201,DataBase!$G:$G,0),MATCH(Analyse!AA$8,DataBase!$4:$4,0))</f>
        <v>0</v>
      </c>
      <c r="AB201" s="19">
        <f>INDEX(Ponderation!$W:$AA,MATCH(Analyse!AB$8,Ponderation!$W:$W,0),MATCH(Analyse!$B$5,Ponderation!$W$2:$AA$2,0))*INDEX(DataBase!$1:$1048576,MATCH(Analyse!$F201,DataBase!$G:$G,0),MATCH(Analyse!AB$8,DataBase!$4:$4,0))</f>
        <v>10</v>
      </c>
      <c r="AC201" s="19">
        <f>INDEX(Ponderation!$W:$AA,MATCH(Analyse!AC$8,Ponderation!$W:$W,0),MATCH(Analyse!$B$5,Ponderation!$W$2:$AA$2,0))*INDEX(DataBase!$1:$1048576,MATCH(Analyse!$F201,DataBase!$G:$G,0),MATCH(Analyse!AC$8,DataBase!$4:$4,0))</f>
        <v>10</v>
      </c>
      <c r="AD201" s="19">
        <f>INDEX(Ponderation!$W:$AA,MATCH(Analyse!AD$8,Ponderation!$W:$W,0),MATCH(Analyse!$B$5,Ponderation!$W$2:$AA$2,0))*INDEX(DataBase!$1:$1048576,MATCH(Analyse!$F201,DataBase!$G:$G,0),MATCH(Analyse!AD$8,DataBase!$4:$4,0))</f>
        <v>0</v>
      </c>
      <c r="AE201" s="19">
        <f>INDEX(Ponderation!$W:$AA,MATCH(Analyse!AE$8,Ponderation!$W:$W,0),MATCH(Analyse!$B$5,Ponderation!$W$2:$AA$2,0))*INDEX(DataBase!$1:$1048576,MATCH(Analyse!$F201,DataBase!$G:$G,0),MATCH(Analyse!AE$8,DataBase!$4:$4,0))</f>
        <v>0</v>
      </c>
      <c r="AF201" s="19">
        <f>INDEX(Ponderation!$W:$AA,MATCH(Analyse!AF$8,Ponderation!$W:$W,0),MATCH(Analyse!$B$5,Ponderation!$W$2:$AA$2,0))*INDEX(DataBase!$1:$1048576,MATCH(Analyse!$F201,DataBase!$G:$G,0),MATCH(Analyse!AF$8,DataBase!$4:$4,0))</f>
        <v>0</v>
      </c>
      <c r="AG201" s="19">
        <f>INDEX(Ponderation!$W:$AA,MATCH(Analyse!AG$8,Ponderation!$W:$W,0),MATCH(Analyse!$B$5,Ponderation!$W$2:$AA$2,0))*INDEX(DataBase!$1:$1048576,MATCH(Analyse!$F201,DataBase!$G:$G,0),MATCH(Analyse!AG$8,DataBase!$4:$4,0))</f>
        <v>10</v>
      </c>
      <c r="AH201" s="19">
        <f>INDEX(Ponderation!$W:$AA,MATCH(Analyse!AH$8,Ponderation!$W:$W,0),MATCH(Analyse!$B$5,Ponderation!$W$2:$AA$2,0))*INDEX(DataBase!$1:$1048576,MATCH(Analyse!$F201,DataBase!$G:$G,0),MATCH(Analyse!AH$8,DataBase!$4:$4,0))</f>
        <v>0</v>
      </c>
      <c r="AI201" s="19">
        <f>INDEX(Ponderation!$W:$AA,MATCH(Analyse!AI$8,Ponderation!$W:$W,0),MATCH(Analyse!$B$5,Ponderation!$W$2:$AA$2,0))*INDEX(DataBase!$1:$1048576,MATCH(Analyse!$F201,DataBase!$G:$G,0),MATCH(Analyse!AI$8,DataBase!$4:$4,0))</f>
        <v>10</v>
      </c>
      <c r="AJ201" s="19">
        <f>INDEX(Ponderation!$W:$AA,MATCH(Analyse!AJ$8,Ponderation!$W:$W,0),MATCH(Analyse!$B$5,Ponderation!$W$2:$AA$2,0))*INDEX(DataBase!$1:$1048576,MATCH(Analyse!$F201,DataBase!$G:$G,0),MATCH(Analyse!AJ$8,DataBase!$4:$4,0))</f>
        <v>20</v>
      </c>
      <c r="AK201" s="19">
        <f>INDEX(Ponderation!$W:$AA,MATCH(Analyse!AK$8,Ponderation!$W:$W,0),MATCH(Analyse!$B$5,Ponderation!$W$2:$AA$2,0))*INDEX(DataBase!$1:$1048576,MATCH(Analyse!$F201,DataBase!$G:$G,0),MATCH(Analyse!AK$8,DataBase!$4:$4,0))</f>
        <v>0</v>
      </c>
      <c r="AL201" s="19">
        <f>INDEX(Ponderation!$W:$AA,MATCH(Analyse!AL$8,Ponderation!$W:$W,0),MATCH(Analyse!$B$5,Ponderation!$W$2:$AA$2,0))*INDEX(DataBase!$1:$1048576,MATCH(Analyse!$F201,DataBase!$G:$G,0),MATCH(Analyse!AL$8,DataBase!$4:$4,0))</f>
        <v>0</v>
      </c>
      <c r="AM201" s="19">
        <f>INDEX(Ponderation!$W:$AA,MATCH(Analyse!AM$8,Ponderation!$W:$W,0),MATCH(Analyse!$B$5,Ponderation!$W$2:$AA$2,0))*INDEX(DataBase!$1:$1048576,MATCH(Analyse!$F201,DataBase!$G:$G,0),MATCH(Analyse!AM$8,DataBase!$4:$4,0))</f>
        <v>20</v>
      </c>
      <c r="AN201" s="19">
        <f>INDEX(Ponderation!$W:$AA,MATCH(Analyse!AN$8,Ponderation!$W:$W,0),MATCH(Analyse!$B$5,Ponderation!$W$2:$AA$2,0))*INDEX(DataBase!$1:$1048576,MATCH(Analyse!$F201,DataBase!$G:$G,0),MATCH(Analyse!AN$8,DataBase!$4:$4,0))</f>
        <v>0</v>
      </c>
      <c r="AO201" s="19">
        <f>INDEX(Ponderation!$W:$AA,MATCH(Analyse!AO$8,Ponderation!$W:$W,0),MATCH(Analyse!$B$5,Ponderation!$W$2:$AA$2,0))*INDEX(DataBase!$1:$1048576,MATCH(Analyse!$F201,DataBase!$G:$G,0),MATCH(Analyse!AO$8,DataBase!$4:$4,0))</f>
        <v>0</v>
      </c>
      <c r="AP201" s="19">
        <f>INDEX(Ponderation!$W:$AA,MATCH(Analyse!AP$8,Ponderation!$W:$W,0),MATCH(Analyse!$B$5,Ponderation!$W$2:$AA$2,0))*INDEX(DataBase!$1:$1048576,MATCH(Analyse!$F201,DataBase!$G:$G,0),MATCH(Analyse!AP$8,DataBase!$4:$4,0))</f>
        <v>10</v>
      </c>
    </row>
    <row r="202" spans="1:42" ht="28">
      <c r="A202" s="112" t="str">
        <f>DataBase!B198</f>
        <v>Diomedea exulans</v>
      </c>
      <c r="B202" s="112" t="str">
        <f>DataBase!C198</f>
        <v>Hormones thyroïdiennes (TT3 et TT4)</v>
      </c>
      <c r="C202" s="112" t="str">
        <f>DataBase!D198</f>
        <v>Côtier</v>
      </c>
      <c r="D202" s="112" t="str">
        <f>DataBase!E198</f>
        <v>P. Bustamante</v>
      </c>
      <c r="E202" s="112" t="str">
        <f>DataBase!F198</f>
        <v>LIENSs</v>
      </c>
      <c r="F202" s="20" t="str">
        <f t="shared" si="8"/>
        <v>Diomedea exulans Hormones thyroïdiennes (TT3 et TT4)</v>
      </c>
      <c r="G202" s="20">
        <f>_xlfn.RANK.EQ(H202,$H$9:$H$997,0)+COUNTIF(H$8:H201,H202)</f>
        <v>294</v>
      </c>
      <c r="H202" s="20">
        <f t="shared" si="9"/>
        <v>200</v>
      </c>
      <c r="I202" s="19">
        <f>INDEX(Ponderation!$W:$AA,MATCH(Analyse!I$8,Ponderation!$W:$W,0),MATCH(Analyse!$B$5,Ponderation!$W$2:$AA$2,0))*INDEX(DataBase!$1:$1048576,MATCH(Analyse!$F202,DataBase!$G:$G,0),MATCH(Analyse!I$8,DataBase!$4:$4,0))</f>
        <v>0</v>
      </c>
      <c r="J202" s="19">
        <f>INDEX(Ponderation!$W:$AA,MATCH(Analyse!J$8,Ponderation!$W:$W,0),MATCH(Analyse!$B$5,Ponderation!$W$2:$AA$2,0))*INDEX(DataBase!$1:$1048576,MATCH(Analyse!$F202,DataBase!$G:$G,0),MATCH(Analyse!J$8,DataBase!$4:$4,0))</f>
        <v>0</v>
      </c>
      <c r="K202" s="19">
        <f>INDEX(Ponderation!$W:$AA,MATCH(Analyse!K$8,Ponderation!$W:$W,0),MATCH(Analyse!$B$5,Ponderation!$W$2:$AA$2,0))*INDEX(DataBase!$1:$1048576,MATCH(Analyse!$F202,DataBase!$G:$G,0),MATCH(Analyse!K$8,DataBase!$4:$4,0))</f>
        <v>10</v>
      </c>
      <c r="L202" s="19">
        <f>INDEX(Ponderation!$W:$AA,MATCH(Analyse!L$8,Ponderation!$W:$W,0),MATCH(Analyse!$B$5,Ponderation!$W$2:$AA$2,0))*INDEX(DataBase!$1:$1048576,MATCH(Analyse!$F202,DataBase!$G:$G,0),MATCH(Analyse!L$8,DataBase!$4:$4,0))</f>
        <v>0</v>
      </c>
      <c r="M202" s="19">
        <f>INDEX(Ponderation!$W:$AA,MATCH(Analyse!M$8,Ponderation!$W:$W,0),MATCH(Analyse!$B$5,Ponderation!$W$2:$AA$2,0))*INDEX(DataBase!$1:$1048576,MATCH(Analyse!$F202,DataBase!$G:$G,0),MATCH(Analyse!M$8,DataBase!$4:$4,0))</f>
        <v>20</v>
      </c>
      <c r="N202" s="19">
        <f>INDEX(Ponderation!$W:$AA,MATCH(Analyse!N$8,Ponderation!$W:$W,0),MATCH(Analyse!$B$5,Ponderation!$W$2:$AA$2,0))*INDEX(DataBase!$1:$1048576,MATCH(Analyse!$F202,DataBase!$G:$G,0),MATCH(Analyse!N$8,DataBase!$4:$4,0))</f>
        <v>0</v>
      </c>
      <c r="O202" s="19">
        <f>INDEX(Ponderation!$W:$AA,MATCH(Analyse!O$8,Ponderation!$W:$W,0),MATCH(Analyse!$B$5,Ponderation!$W$2:$AA$2,0))*INDEX(DataBase!$1:$1048576,MATCH(Analyse!$F202,DataBase!$G:$G,0),MATCH(Analyse!O$8,DataBase!$4:$4,0))</f>
        <v>30</v>
      </c>
      <c r="P202" s="19">
        <f>INDEX(Ponderation!$W:$AA,MATCH(Analyse!P$8,Ponderation!$W:$W,0),MATCH(Analyse!$B$5,Ponderation!$W$2:$AA$2,0))*INDEX(DataBase!$1:$1048576,MATCH(Analyse!$F202,DataBase!$G:$G,0),MATCH(Analyse!P$8,DataBase!$4:$4,0))</f>
        <v>0</v>
      </c>
      <c r="Q202" s="19">
        <f>INDEX(Ponderation!$W:$AA,MATCH(Analyse!Q$8,Ponderation!$W:$W,0),MATCH(Analyse!$B$5,Ponderation!$W$2:$AA$2,0))*INDEX(DataBase!$1:$1048576,MATCH(Analyse!$F202,DataBase!$G:$G,0),MATCH(Analyse!Q$8,DataBase!$4:$4,0))</f>
        <v>0</v>
      </c>
      <c r="R202" s="19">
        <f>INDEX(Ponderation!$W:$AA,MATCH(Analyse!R$8,Ponderation!$W:$W,0),MATCH(Analyse!$B$5,Ponderation!$W$2:$AA$2,0))*INDEX(DataBase!$1:$1048576,MATCH(Analyse!$F202,DataBase!$G:$G,0),MATCH(Analyse!R$8,DataBase!$4:$4,0))</f>
        <v>30</v>
      </c>
      <c r="S202" s="19">
        <f>INDEX(Ponderation!$W:$AA,MATCH(Analyse!S$8,Ponderation!$W:$W,0),MATCH(Analyse!$B$5,Ponderation!$W$2:$AA$2,0))*INDEX(DataBase!$1:$1048576,MATCH(Analyse!$F202,DataBase!$G:$G,0),MATCH(Analyse!S$8,DataBase!$4:$4,0))</f>
        <v>0</v>
      </c>
      <c r="T202" s="19">
        <f>INDEX(Ponderation!$W:$AA,MATCH(Analyse!T$8,Ponderation!$W:$W,0),MATCH(Analyse!$B$5,Ponderation!$W$2:$AA$2,0))*INDEX(DataBase!$1:$1048576,MATCH(Analyse!$F202,DataBase!$G:$G,0),MATCH(Analyse!T$8,DataBase!$4:$4,0))</f>
        <v>0</v>
      </c>
      <c r="U202" s="19">
        <f>INDEX(Ponderation!$W:$AA,MATCH(Analyse!U$8,Ponderation!$W:$W,0),MATCH(Analyse!$B$5,Ponderation!$W$2:$AA$2,0))*INDEX(DataBase!$1:$1048576,MATCH(Analyse!$F202,DataBase!$G:$G,0),MATCH(Analyse!U$8,DataBase!$4:$4,0))</f>
        <v>0</v>
      </c>
      <c r="V202" s="19">
        <f>INDEX(Ponderation!$W:$AA,MATCH(Analyse!V$8,Ponderation!$W:$W,0),MATCH(Analyse!$B$5,Ponderation!$W$2:$AA$2,0))*INDEX(DataBase!$1:$1048576,MATCH(Analyse!$F202,DataBase!$G:$G,0),MATCH(Analyse!V$8,DataBase!$4:$4,0))</f>
        <v>20</v>
      </c>
      <c r="W202" s="19">
        <f>INDEX(Ponderation!$W:$AA,MATCH(Analyse!W$8,Ponderation!$W:$W,0),MATCH(Analyse!$B$5,Ponderation!$W$2:$AA$2,0))*INDEX(DataBase!$1:$1048576,MATCH(Analyse!$F202,DataBase!$G:$G,0),MATCH(Analyse!W$8,DataBase!$4:$4,0))</f>
        <v>0</v>
      </c>
      <c r="X202" s="19">
        <f>INDEX(Ponderation!$W:$AA,MATCH(Analyse!X$8,Ponderation!$W:$W,0),MATCH(Analyse!$B$5,Ponderation!$W$2:$AA$2,0))*INDEX(DataBase!$1:$1048576,MATCH(Analyse!$F202,DataBase!$G:$G,0),MATCH(Analyse!X$8,DataBase!$4:$4,0))</f>
        <v>0</v>
      </c>
      <c r="Y202" s="19">
        <f>INDEX(Ponderation!$W:$AA,MATCH(Analyse!Y$8,Ponderation!$W:$W,0),MATCH(Analyse!$B$5,Ponderation!$W$2:$AA$2,0))*INDEX(DataBase!$1:$1048576,MATCH(Analyse!$F202,DataBase!$G:$G,0),MATCH(Analyse!Y$8,DataBase!$4:$4,0))</f>
        <v>0</v>
      </c>
      <c r="Z202" s="19">
        <f>INDEX(Ponderation!$W:$AA,MATCH(Analyse!Z$8,Ponderation!$W:$W,0),MATCH(Analyse!$B$5,Ponderation!$W$2:$AA$2,0))*INDEX(DataBase!$1:$1048576,MATCH(Analyse!$F202,DataBase!$G:$G,0),MATCH(Analyse!Z$8,DataBase!$4:$4,0))</f>
        <v>0</v>
      </c>
      <c r="AA202" s="19">
        <f>INDEX(Ponderation!$W:$AA,MATCH(Analyse!AA$8,Ponderation!$W:$W,0),MATCH(Analyse!$B$5,Ponderation!$W$2:$AA$2,0))*INDEX(DataBase!$1:$1048576,MATCH(Analyse!$F202,DataBase!$G:$G,0),MATCH(Analyse!AA$8,DataBase!$4:$4,0))</f>
        <v>0</v>
      </c>
      <c r="AB202" s="19">
        <f>INDEX(Ponderation!$W:$AA,MATCH(Analyse!AB$8,Ponderation!$W:$W,0),MATCH(Analyse!$B$5,Ponderation!$W$2:$AA$2,0))*INDEX(DataBase!$1:$1048576,MATCH(Analyse!$F202,DataBase!$G:$G,0),MATCH(Analyse!AB$8,DataBase!$4:$4,0))</f>
        <v>10</v>
      </c>
      <c r="AC202" s="19">
        <f>INDEX(Ponderation!$W:$AA,MATCH(Analyse!AC$8,Ponderation!$W:$W,0),MATCH(Analyse!$B$5,Ponderation!$W$2:$AA$2,0))*INDEX(DataBase!$1:$1048576,MATCH(Analyse!$F202,DataBase!$G:$G,0),MATCH(Analyse!AC$8,DataBase!$4:$4,0))</f>
        <v>10</v>
      </c>
      <c r="AD202" s="19">
        <f>INDEX(Ponderation!$W:$AA,MATCH(Analyse!AD$8,Ponderation!$W:$W,0),MATCH(Analyse!$B$5,Ponderation!$W$2:$AA$2,0))*INDEX(DataBase!$1:$1048576,MATCH(Analyse!$F202,DataBase!$G:$G,0),MATCH(Analyse!AD$8,DataBase!$4:$4,0))</f>
        <v>0</v>
      </c>
      <c r="AE202" s="19">
        <f>INDEX(Ponderation!$W:$AA,MATCH(Analyse!AE$8,Ponderation!$W:$W,0),MATCH(Analyse!$B$5,Ponderation!$W$2:$AA$2,0))*INDEX(DataBase!$1:$1048576,MATCH(Analyse!$F202,DataBase!$G:$G,0),MATCH(Analyse!AE$8,DataBase!$4:$4,0))</f>
        <v>0</v>
      </c>
      <c r="AF202" s="19">
        <f>INDEX(Ponderation!$W:$AA,MATCH(Analyse!AF$8,Ponderation!$W:$W,0),MATCH(Analyse!$B$5,Ponderation!$W$2:$AA$2,0))*INDEX(DataBase!$1:$1048576,MATCH(Analyse!$F202,DataBase!$G:$G,0),MATCH(Analyse!AF$8,DataBase!$4:$4,0))</f>
        <v>0</v>
      </c>
      <c r="AG202" s="19">
        <f>INDEX(Ponderation!$W:$AA,MATCH(Analyse!AG$8,Ponderation!$W:$W,0),MATCH(Analyse!$B$5,Ponderation!$W$2:$AA$2,0))*INDEX(DataBase!$1:$1048576,MATCH(Analyse!$F202,DataBase!$G:$G,0),MATCH(Analyse!AG$8,DataBase!$4:$4,0))</f>
        <v>10</v>
      </c>
      <c r="AH202" s="19">
        <f>INDEX(Ponderation!$W:$AA,MATCH(Analyse!AH$8,Ponderation!$W:$W,0),MATCH(Analyse!$B$5,Ponderation!$W$2:$AA$2,0))*INDEX(DataBase!$1:$1048576,MATCH(Analyse!$F202,DataBase!$G:$G,0),MATCH(Analyse!AH$8,DataBase!$4:$4,0))</f>
        <v>0</v>
      </c>
      <c r="AI202" s="19">
        <f>INDEX(Ponderation!$W:$AA,MATCH(Analyse!AI$8,Ponderation!$W:$W,0),MATCH(Analyse!$B$5,Ponderation!$W$2:$AA$2,0))*INDEX(DataBase!$1:$1048576,MATCH(Analyse!$F202,DataBase!$G:$G,0),MATCH(Analyse!AI$8,DataBase!$4:$4,0))</f>
        <v>10</v>
      </c>
      <c r="AJ202" s="19">
        <f>INDEX(Ponderation!$W:$AA,MATCH(Analyse!AJ$8,Ponderation!$W:$W,0),MATCH(Analyse!$B$5,Ponderation!$W$2:$AA$2,0))*INDEX(DataBase!$1:$1048576,MATCH(Analyse!$F202,DataBase!$G:$G,0),MATCH(Analyse!AJ$8,DataBase!$4:$4,0))</f>
        <v>20</v>
      </c>
      <c r="AK202" s="19">
        <f>INDEX(Ponderation!$W:$AA,MATCH(Analyse!AK$8,Ponderation!$W:$W,0),MATCH(Analyse!$B$5,Ponderation!$W$2:$AA$2,0))*INDEX(DataBase!$1:$1048576,MATCH(Analyse!$F202,DataBase!$G:$G,0),MATCH(Analyse!AK$8,DataBase!$4:$4,0))</f>
        <v>0</v>
      </c>
      <c r="AL202" s="19">
        <f>INDEX(Ponderation!$W:$AA,MATCH(Analyse!AL$8,Ponderation!$W:$W,0),MATCH(Analyse!$B$5,Ponderation!$W$2:$AA$2,0))*INDEX(DataBase!$1:$1048576,MATCH(Analyse!$F202,DataBase!$G:$G,0),MATCH(Analyse!AL$8,DataBase!$4:$4,0))</f>
        <v>0</v>
      </c>
      <c r="AM202" s="19">
        <f>INDEX(Ponderation!$W:$AA,MATCH(Analyse!AM$8,Ponderation!$W:$W,0),MATCH(Analyse!$B$5,Ponderation!$W$2:$AA$2,0))*INDEX(DataBase!$1:$1048576,MATCH(Analyse!$F202,DataBase!$G:$G,0),MATCH(Analyse!AM$8,DataBase!$4:$4,0))</f>
        <v>20</v>
      </c>
      <c r="AN202" s="19">
        <f>INDEX(Ponderation!$W:$AA,MATCH(Analyse!AN$8,Ponderation!$W:$W,0),MATCH(Analyse!$B$5,Ponderation!$W$2:$AA$2,0))*INDEX(DataBase!$1:$1048576,MATCH(Analyse!$F202,DataBase!$G:$G,0),MATCH(Analyse!AN$8,DataBase!$4:$4,0))</f>
        <v>0</v>
      </c>
      <c r="AO202" s="19">
        <f>INDEX(Ponderation!$W:$AA,MATCH(Analyse!AO$8,Ponderation!$W:$W,0),MATCH(Analyse!$B$5,Ponderation!$W$2:$AA$2,0))*INDEX(DataBase!$1:$1048576,MATCH(Analyse!$F202,DataBase!$G:$G,0),MATCH(Analyse!AO$8,DataBase!$4:$4,0))</f>
        <v>0</v>
      </c>
      <c r="AP202" s="19">
        <f>INDEX(Ponderation!$W:$AA,MATCH(Analyse!AP$8,Ponderation!$W:$W,0),MATCH(Analyse!$B$5,Ponderation!$W$2:$AA$2,0))*INDEX(DataBase!$1:$1048576,MATCH(Analyse!$F202,DataBase!$G:$G,0),MATCH(Analyse!AP$8,DataBase!$4:$4,0))</f>
        <v>10</v>
      </c>
    </row>
    <row r="203" spans="1:42" ht="28">
      <c r="A203" s="112" t="str">
        <f>DataBase!B199</f>
        <v>Stercorarius maccormicki</v>
      </c>
      <c r="B203" s="112" t="str">
        <f>DataBase!C199</f>
        <v>Hormones thyroïdiennes (TT3 et TT4)</v>
      </c>
      <c r="C203" s="112" t="str">
        <f>DataBase!D199</f>
        <v>Côtier</v>
      </c>
      <c r="D203" s="112" t="str">
        <f>DataBase!E199</f>
        <v>P. Bustamante</v>
      </c>
      <c r="E203" s="112" t="str">
        <f>DataBase!F199</f>
        <v>LIENSs</v>
      </c>
      <c r="F203" s="20" t="str">
        <f t="shared" si="8"/>
        <v>Stercorarius maccormicki Hormones thyroïdiennes (TT3 et TT4)</v>
      </c>
      <c r="G203" s="20">
        <f>_xlfn.RANK.EQ(H203,$H$9:$H$997,0)+COUNTIF(H$8:H202,H203)</f>
        <v>295</v>
      </c>
      <c r="H203" s="20">
        <f t="shared" si="9"/>
        <v>200</v>
      </c>
      <c r="I203" s="19">
        <f>INDEX(Ponderation!$W:$AA,MATCH(Analyse!I$8,Ponderation!$W:$W,0),MATCH(Analyse!$B$5,Ponderation!$W$2:$AA$2,0))*INDEX(DataBase!$1:$1048576,MATCH(Analyse!$F203,DataBase!$G:$G,0),MATCH(Analyse!I$8,DataBase!$4:$4,0))</f>
        <v>0</v>
      </c>
      <c r="J203" s="19">
        <f>INDEX(Ponderation!$W:$AA,MATCH(Analyse!J$8,Ponderation!$W:$W,0),MATCH(Analyse!$B$5,Ponderation!$W$2:$AA$2,0))*INDEX(DataBase!$1:$1048576,MATCH(Analyse!$F203,DataBase!$G:$G,0),MATCH(Analyse!J$8,DataBase!$4:$4,0))</f>
        <v>0</v>
      </c>
      <c r="K203" s="19">
        <f>INDEX(Ponderation!$W:$AA,MATCH(Analyse!K$8,Ponderation!$W:$W,0),MATCH(Analyse!$B$5,Ponderation!$W$2:$AA$2,0))*INDEX(DataBase!$1:$1048576,MATCH(Analyse!$F203,DataBase!$G:$G,0),MATCH(Analyse!K$8,DataBase!$4:$4,0))</f>
        <v>10</v>
      </c>
      <c r="L203" s="19">
        <f>INDEX(Ponderation!$W:$AA,MATCH(Analyse!L$8,Ponderation!$W:$W,0),MATCH(Analyse!$B$5,Ponderation!$W$2:$AA$2,0))*INDEX(DataBase!$1:$1048576,MATCH(Analyse!$F203,DataBase!$G:$G,0),MATCH(Analyse!L$8,DataBase!$4:$4,0))</f>
        <v>0</v>
      </c>
      <c r="M203" s="19">
        <f>INDEX(Ponderation!$W:$AA,MATCH(Analyse!M$8,Ponderation!$W:$W,0),MATCH(Analyse!$B$5,Ponderation!$W$2:$AA$2,0))*INDEX(DataBase!$1:$1048576,MATCH(Analyse!$F203,DataBase!$G:$G,0),MATCH(Analyse!M$8,DataBase!$4:$4,0))</f>
        <v>20</v>
      </c>
      <c r="N203" s="19">
        <f>INDEX(Ponderation!$W:$AA,MATCH(Analyse!N$8,Ponderation!$W:$W,0),MATCH(Analyse!$B$5,Ponderation!$W$2:$AA$2,0))*INDEX(DataBase!$1:$1048576,MATCH(Analyse!$F203,DataBase!$G:$G,0),MATCH(Analyse!N$8,DataBase!$4:$4,0))</f>
        <v>0</v>
      </c>
      <c r="O203" s="19">
        <f>INDEX(Ponderation!$W:$AA,MATCH(Analyse!O$8,Ponderation!$W:$W,0),MATCH(Analyse!$B$5,Ponderation!$W$2:$AA$2,0))*INDEX(DataBase!$1:$1048576,MATCH(Analyse!$F203,DataBase!$G:$G,0),MATCH(Analyse!O$8,DataBase!$4:$4,0))</f>
        <v>30</v>
      </c>
      <c r="P203" s="19">
        <f>INDEX(Ponderation!$W:$AA,MATCH(Analyse!P$8,Ponderation!$W:$W,0),MATCH(Analyse!$B$5,Ponderation!$W$2:$AA$2,0))*INDEX(DataBase!$1:$1048576,MATCH(Analyse!$F203,DataBase!$G:$G,0),MATCH(Analyse!P$8,DataBase!$4:$4,0))</f>
        <v>0</v>
      </c>
      <c r="Q203" s="19">
        <f>INDEX(Ponderation!$W:$AA,MATCH(Analyse!Q$8,Ponderation!$W:$W,0),MATCH(Analyse!$B$5,Ponderation!$W$2:$AA$2,0))*INDEX(DataBase!$1:$1048576,MATCH(Analyse!$F203,DataBase!$G:$G,0),MATCH(Analyse!Q$8,DataBase!$4:$4,0))</f>
        <v>0</v>
      </c>
      <c r="R203" s="19">
        <f>INDEX(Ponderation!$W:$AA,MATCH(Analyse!R$8,Ponderation!$W:$W,0),MATCH(Analyse!$B$5,Ponderation!$W$2:$AA$2,0))*INDEX(DataBase!$1:$1048576,MATCH(Analyse!$F203,DataBase!$G:$G,0),MATCH(Analyse!R$8,DataBase!$4:$4,0))</f>
        <v>30</v>
      </c>
      <c r="S203" s="19">
        <f>INDEX(Ponderation!$W:$AA,MATCH(Analyse!S$8,Ponderation!$W:$W,0),MATCH(Analyse!$B$5,Ponderation!$W$2:$AA$2,0))*INDEX(DataBase!$1:$1048576,MATCH(Analyse!$F203,DataBase!$G:$G,0),MATCH(Analyse!S$8,DataBase!$4:$4,0))</f>
        <v>0</v>
      </c>
      <c r="T203" s="19">
        <f>INDEX(Ponderation!$W:$AA,MATCH(Analyse!T$8,Ponderation!$W:$W,0),MATCH(Analyse!$B$5,Ponderation!$W$2:$AA$2,0))*INDEX(DataBase!$1:$1048576,MATCH(Analyse!$F203,DataBase!$G:$G,0),MATCH(Analyse!T$8,DataBase!$4:$4,0))</f>
        <v>0</v>
      </c>
      <c r="U203" s="19">
        <f>INDEX(Ponderation!$W:$AA,MATCH(Analyse!U$8,Ponderation!$W:$W,0),MATCH(Analyse!$B$5,Ponderation!$W$2:$AA$2,0))*INDEX(DataBase!$1:$1048576,MATCH(Analyse!$F203,DataBase!$G:$G,0),MATCH(Analyse!U$8,DataBase!$4:$4,0))</f>
        <v>0</v>
      </c>
      <c r="V203" s="19">
        <f>INDEX(Ponderation!$W:$AA,MATCH(Analyse!V$8,Ponderation!$W:$W,0),MATCH(Analyse!$B$5,Ponderation!$W$2:$AA$2,0))*INDEX(DataBase!$1:$1048576,MATCH(Analyse!$F203,DataBase!$G:$G,0),MATCH(Analyse!V$8,DataBase!$4:$4,0))</f>
        <v>20</v>
      </c>
      <c r="W203" s="19">
        <f>INDEX(Ponderation!$W:$AA,MATCH(Analyse!W$8,Ponderation!$W:$W,0),MATCH(Analyse!$B$5,Ponderation!$W$2:$AA$2,0))*INDEX(DataBase!$1:$1048576,MATCH(Analyse!$F203,DataBase!$G:$G,0),MATCH(Analyse!W$8,DataBase!$4:$4,0))</f>
        <v>0</v>
      </c>
      <c r="X203" s="19">
        <f>INDEX(Ponderation!$W:$AA,MATCH(Analyse!X$8,Ponderation!$W:$W,0),MATCH(Analyse!$B$5,Ponderation!$W$2:$AA$2,0))*INDEX(DataBase!$1:$1048576,MATCH(Analyse!$F203,DataBase!$G:$G,0),MATCH(Analyse!X$8,DataBase!$4:$4,0))</f>
        <v>0</v>
      </c>
      <c r="Y203" s="19">
        <f>INDEX(Ponderation!$W:$AA,MATCH(Analyse!Y$8,Ponderation!$W:$W,0),MATCH(Analyse!$B$5,Ponderation!$W$2:$AA$2,0))*INDEX(DataBase!$1:$1048576,MATCH(Analyse!$F203,DataBase!$G:$G,0),MATCH(Analyse!Y$8,DataBase!$4:$4,0))</f>
        <v>0</v>
      </c>
      <c r="Z203" s="19">
        <f>INDEX(Ponderation!$W:$AA,MATCH(Analyse!Z$8,Ponderation!$W:$W,0),MATCH(Analyse!$B$5,Ponderation!$W$2:$AA$2,0))*INDEX(DataBase!$1:$1048576,MATCH(Analyse!$F203,DataBase!$G:$G,0),MATCH(Analyse!Z$8,DataBase!$4:$4,0))</f>
        <v>0</v>
      </c>
      <c r="AA203" s="19">
        <f>INDEX(Ponderation!$W:$AA,MATCH(Analyse!AA$8,Ponderation!$W:$W,0),MATCH(Analyse!$B$5,Ponderation!$W$2:$AA$2,0))*INDEX(DataBase!$1:$1048576,MATCH(Analyse!$F203,DataBase!$G:$G,0),MATCH(Analyse!AA$8,DataBase!$4:$4,0))</f>
        <v>0</v>
      </c>
      <c r="AB203" s="19">
        <f>INDEX(Ponderation!$W:$AA,MATCH(Analyse!AB$8,Ponderation!$W:$W,0),MATCH(Analyse!$B$5,Ponderation!$W$2:$AA$2,0))*INDEX(DataBase!$1:$1048576,MATCH(Analyse!$F203,DataBase!$G:$G,0),MATCH(Analyse!AB$8,DataBase!$4:$4,0))</f>
        <v>10</v>
      </c>
      <c r="AC203" s="19">
        <f>INDEX(Ponderation!$W:$AA,MATCH(Analyse!AC$8,Ponderation!$W:$W,0),MATCH(Analyse!$B$5,Ponderation!$W$2:$AA$2,0))*INDEX(DataBase!$1:$1048576,MATCH(Analyse!$F203,DataBase!$G:$G,0),MATCH(Analyse!AC$8,DataBase!$4:$4,0))</f>
        <v>10</v>
      </c>
      <c r="AD203" s="19">
        <f>INDEX(Ponderation!$W:$AA,MATCH(Analyse!AD$8,Ponderation!$W:$W,0),MATCH(Analyse!$B$5,Ponderation!$W$2:$AA$2,0))*INDEX(DataBase!$1:$1048576,MATCH(Analyse!$F203,DataBase!$G:$G,0),MATCH(Analyse!AD$8,DataBase!$4:$4,0))</f>
        <v>0</v>
      </c>
      <c r="AE203" s="19">
        <f>INDEX(Ponderation!$W:$AA,MATCH(Analyse!AE$8,Ponderation!$W:$W,0),MATCH(Analyse!$B$5,Ponderation!$W$2:$AA$2,0))*INDEX(DataBase!$1:$1048576,MATCH(Analyse!$F203,DataBase!$G:$G,0),MATCH(Analyse!AE$8,DataBase!$4:$4,0))</f>
        <v>0</v>
      </c>
      <c r="AF203" s="19">
        <f>INDEX(Ponderation!$W:$AA,MATCH(Analyse!AF$8,Ponderation!$W:$W,0),MATCH(Analyse!$B$5,Ponderation!$W$2:$AA$2,0))*INDEX(DataBase!$1:$1048576,MATCH(Analyse!$F203,DataBase!$G:$G,0),MATCH(Analyse!AF$8,DataBase!$4:$4,0))</f>
        <v>0</v>
      </c>
      <c r="AG203" s="19">
        <f>INDEX(Ponderation!$W:$AA,MATCH(Analyse!AG$8,Ponderation!$W:$W,0),MATCH(Analyse!$B$5,Ponderation!$W$2:$AA$2,0))*INDEX(DataBase!$1:$1048576,MATCH(Analyse!$F203,DataBase!$G:$G,0),MATCH(Analyse!AG$8,DataBase!$4:$4,0))</f>
        <v>10</v>
      </c>
      <c r="AH203" s="19">
        <f>INDEX(Ponderation!$W:$AA,MATCH(Analyse!AH$8,Ponderation!$W:$W,0),MATCH(Analyse!$B$5,Ponderation!$W$2:$AA$2,0))*INDEX(DataBase!$1:$1048576,MATCH(Analyse!$F203,DataBase!$G:$G,0),MATCH(Analyse!AH$8,DataBase!$4:$4,0))</f>
        <v>0</v>
      </c>
      <c r="AI203" s="19">
        <f>INDEX(Ponderation!$W:$AA,MATCH(Analyse!AI$8,Ponderation!$W:$W,0),MATCH(Analyse!$B$5,Ponderation!$W$2:$AA$2,0))*INDEX(DataBase!$1:$1048576,MATCH(Analyse!$F203,DataBase!$G:$G,0),MATCH(Analyse!AI$8,DataBase!$4:$4,0))</f>
        <v>10</v>
      </c>
      <c r="AJ203" s="19">
        <f>INDEX(Ponderation!$W:$AA,MATCH(Analyse!AJ$8,Ponderation!$W:$W,0),MATCH(Analyse!$B$5,Ponderation!$W$2:$AA$2,0))*INDEX(DataBase!$1:$1048576,MATCH(Analyse!$F203,DataBase!$G:$G,0),MATCH(Analyse!AJ$8,DataBase!$4:$4,0))</f>
        <v>20</v>
      </c>
      <c r="AK203" s="19">
        <f>INDEX(Ponderation!$W:$AA,MATCH(Analyse!AK$8,Ponderation!$W:$W,0),MATCH(Analyse!$B$5,Ponderation!$W$2:$AA$2,0))*INDEX(DataBase!$1:$1048576,MATCH(Analyse!$F203,DataBase!$G:$G,0),MATCH(Analyse!AK$8,DataBase!$4:$4,0))</f>
        <v>0</v>
      </c>
      <c r="AL203" s="19">
        <f>INDEX(Ponderation!$W:$AA,MATCH(Analyse!AL$8,Ponderation!$W:$W,0),MATCH(Analyse!$B$5,Ponderation!$W$2:$AA$2,0))*INDEX(DataBase!$1:$1048576,MATCH(Analyse!$F203,DataBase!$G:$G,0),MATCH(Analyse!AL$8,DataBase!$4:$4,0))</f>
        <v>0</v>
      </c>
      <c r="AM203" s="19">
        <f>INDEX(Ponderation!$W:$AA,MATCH(Analyse!AM$8,Ponderation!$W:$W,0),MATCH(Analyse!$B$5,Ponderation!$W$2:$AA$2,0))*INDEX(DataBase!$1:$1048576,MATCH(Analyse!$F203,DataBase!$G:$G,0),MATCH(Analyse!AM$8,DataBase!$4:$4,0))</f>
        <v>20</v>
      </c>
      <c r="AN203" s="19">
        <f>INDEX(Ponderation!$W:$AA,MATCH(Analyse!AN$8,Ponderation!$W:$W,0),MATCH(Analyse!$B$5,Ponderation!$W$2:$AA$2,0))*INDEX(DataBase!$1:$1048576,MATCH(Analyse!$F203,DataBase!$G:$G,0),MATCH(Analyse!AN$8,DataBase!$4:$4,0))</f>
        <v>0</v>
      </c>
      <c r="AO203" s="19">
        <f>INDEX(Ponderation!$W:$AA,MATCH(Analyse!AO$8,Ponderation!$W:$W,0),MATCH(Analyse!$B$5,Ponderation!$W$2:$AA$2,0))*INDEX(DataBase!$1:$1048576,MATCH(Analyse!$F203,DataBase!$G:$G,0),MATCH(Analyse!AO$8,DataBase!$4:$4,0))</f>
        <v>0</v>
      </c>
      <c r="AP203" s="19">
        <f>INDEX(Ponderation!$W:$AA,MATCH(Analyse!AP$8,Ponderation!$W:$W,0),MATCH(Analyse!$B$5,Ponderation!$W$2:$AA$2,0))*INDEX(DataBase!$1:$1048576,MATCH(Analyse!$F203,DataBase!$G:$G,0),MATCH(Analyse!AP$8,DataBase!$4:$4,0))</f>
        <v>10</v>
      </c>
    </row>
    <row r="204" spans="1:42" ht="28">
      <c r="A204" s="112" t="str">
        <f>DataBase!B200</f>
        <v>Stercorarius antarcticus</v>
      </c>
      <c r="B204" s="112" t="str">
        <f>DataBase!C200</f>
        <v>Hormones thyroïdiennes (TT3 et TT4)</v>
      </c>
      <c r="C204" s="112" t="str">
        <f>DataBase!D200</f>
        <v>Côtier</v>
      </c>
      <c r="D204" s="112" t="str">
        <f>DataBase!E200</f>
        <v>P. Bustamante</v>
      </c>
      <c r="E204" s="112" t="str">
        <f>DataBase!F200</f>
        <v>LIENSs</v>
      </c>
      <c r="F204" s="20" t="str">
        <f t="shared" si="8"/>
        <v>Stercorarius antarcticus Hormones thyroïdiennes (TT3 et TT4)</v>
      </c>
      <c r="G204" s="20">
        <f>_xlfn.RANK.EQ(H204,$H$9:$H$997,0)+COUNTIF(H$8:H203,H204)</f>
        <v>296</v>
      </c>
      <c r="H204" s="20">
        <f t="shared" si="9"/>
        <v>200</v>
      </c>
      <c r="I204" s="19">
        <f>INDEX(Ponderation!$W:$AA,MATCH(Analyse!I$8,Ponderation!$W:$W,0),MATCH(Analyse!$B$5,Ponderation!$W$2:$AA$2,0))*INDEX(DataBase!$1:$1048576,MATCH(Analyse!$F204,DataBase!$G:$G,0),MATCH(Analyse!I$8,DataBase!$4:$4,0))</f>
        <v>0</v>
      </c>
      <c r="J204" s="19">
        <f>INDEX(Ponderation!$W:$AA,MATCH(Analyse!J$8,Ponderation!$W:$W,0),MATCH(Analyse!$B$5,Ponderation!$W$2:$AA$2,0))*INDEX(DataBase!$1:$1048576,MATCH(Analyse!$F204,DataBase!$G:$G,0),MATCH(Analyse!J$8,DataBase!$4:$4,0))</f>
        <v>0</v>
      </c>
      <c r="K204" s="19">
        <f>INDEX(Ponderation!$W:$AA,MATCH(Analyse!K$8,Ponderation!$W:$W,0),MATCH(Analyse!$B$5,Ponderation!$W$2:$AA$2,0))*INDEX(DataBase!$1:$1048576,MATCH(Analyse!$F204,DataBase!$G:$G,0),MATCH(Analyse!K$8,DataBase!$4:$4,0))</f>
        <v>10</v>
      </c>
      <c r="L204" s="19">
        <f>INDEX(Ponderation!$W:$AA,MATCH(Analyse!L$8,Ponderation!$W:$W,0),MATCH(Analyse!$B$5,Ponderation!$W$2:$AA$2,0))*INDEX(DataBase!$1:$1048576,MATCH(Analyse!$F204,DataBase!$G:$G,0),MATCH(Analyse!L$8,DataBase!$4:$4,0))</f>
        <v>0</v>
      </c>
      <c r="M204" s="19">
        <f>INDEX(Ponderation!$W:$AA,MATCH(Analyse!M$8,Ponderation!$W:$W,0),MATCH(Analyse!$B$5,Ponderation!$W$2:$AA$2,0))*INDEX(DataBase!$1:$1048576,MATCH(Analyse!$F204,DataBase!$G:$G,0),MATCH(Analyse!M$8,DataBase!$4:$4,0))</f>
        <v>20</v>
      </c>
      <c r="N204" s="19">
        <f>INDEX(Ponderation!$W:$AA,MATCH(Analyse!N$8,Ponderation!$W:$W,0),MATCH(Analyse!$B$5,Ponderation!$W$2:$AA$2,0))*INDEX(DataBase!$1:$1048576,MATCH(Analyse!$F204,DataBase!$G:$G,0),MATCH(Analyse!N$8,DataBase!$4:$4,0))</f>
        <v>0</v>
      </c>
      <c r="O204" s="19">
        <f>INDEX(Ponderation!$W:$AA,MATCH(Analyse!O$8,Ponderation!$W:$W,0),MATCH(Analyse!$B$5,Ponderation!$W$2:$AA$2,0))*INDEX(DataBase!$1:$1048576,MATCH(Analyse!$F204,DataBase!$G:$G,0),MATCH(Analyse!O$8,DataBase!$4:$4,0))</f>
        <v>30</v>
      </c>
      <c r="P204" s="19">
        <f>INDEX(Ponderation!$W:$AA,MATCH(Analyse!P$8,Ponderation!$W:$W,0),MATCH(Analyse!$B$5,Ponderation!$W$2:$AA$2,0))*INDEX(DataBase!$1:$1048576,MATCH(Analyse!$F204,DataBase!$G:$G,0),MATCH(Analyse!P$8,DataBase!$4:$4,0))</f>
        <v>0</v>
      </c>
      <c r="Q204" s="19">
        <f>INDEX(Ponderation!$W:$AA,MATCH(Analyse!Q$8,Ponderation!$W:$W,0),MATCH(Analyse!$B$5,Ponderation!$W$2:$AA$2,0))*INDEX(DataBase!$1:$1048576,MATCH(Analyse!$F204,DataBase!$G:$G,0),MATCH(Analyse!Q$8,DataBase!$4:$4,0))</f>
        <v>0</v>
      </c>
      <c r="R204" s="19">
        <f>INDEX(Ponderation!$W:$AA,MATCH(Analyse!R$8,Ponderation!$W:$W,0),MATCH(Analyse!$B$5,Ponderation!$W$2:$AA$2,0))*INDEX(DataBase!$1:$1048576,MATCH(Analyse!$F204,DataBase!$G:$G,0),MATCH(Analyse!R$8,DataBase!$4:$4,0))</f>
        <v>30</v>
      </c>
      <c r="S204" s="19">
        <f>INDEX(Ponderation!$W:$AA,MATCH(Analyse!S$8,Ponderation!$W:$W,0),MATCH(Analyse!$B$5,Ponderation!$W$2:$AA$2,0))*INDEX(DataBase!$1:$1048576,MATCH(Analyse!$F204,DataBase!$G:$G,0),MATCH(Analyse!S$8,DataBase!$4:$4,0))</f>
        <v>0</v>
      </c>
      <c r="T204" s="19">
        <f>INDEX(Ponderation!$W:$AA,MATCH(Analyse!T$8,Ponderation!$W:$W,0),MATCH(Analyse!$B$5,Ponderation!$W$2:$AA$2,0))*INDEX(DataBase!$1:$1048576,MATCH(Analyse!$F204,DataBase!$G:$G,0),MATCH(Analyse!T$8,DataBase!$4:$4,0))</f>
        <v>0</v>
      </c>
      <c r="U204" s="19">
        <f>INDEX(Ponderation!$W:$AA,MATCH(Analyse!U$8,Ponderation!$W:$W,0),MATCH(Analyse!$B$5,Ponderation!$W$2:$AA$2,0))*INDEX(DataBase!$1:$1048576,MATCH(Analyse!$F204,DataBase!$G:$G,0),MATCH(Analyse!U$8,DataBase!$4:$4,0))</f>
        <v>0</v>
      </c>
      <c r="V204" s="19">
        <f>INDEX(Ponderation!$W:$AA,MATCH(Analyse!V$8,Ponderation!$W:$W,0),MATCH(Analyse!$B$5,Ponderation!$W$2:$AA$2,0))*INDEX(DataBase!$1:$1048576,MATCH(Analyse!$F204,DataBase!$G:$G,0),MATCH(Analyse!V$8,DataBase!$4:$4,0))</f>
        <v>20</v>
      </c>
      <c r="W204" s="19">
        <f>INDEX(Ponderation!$W:$AA,MATCH(Analyse!W$8,Ponderation!$W:$W,0),MATCH(Analyse!$B$5,Ponderation!$W$2:$AA$2,0))*INDEX(DataBase!$1:$1048576,MATCH(Analyse!$F204,DataBase!$G:$G,0),MATCH(Analyse!W$8,DataBase!$4:$4,0))</f>
        <v>0</v>
      </c>
      <c r="X204" s="19">
        <f>INDEX(Ponderation!$W:$AA,MATCH(Analyse!X$8,Ponderation!$W:$W,0),MATCH(Analyse!$B$5,Ponderation!$W$2:$AA$2,0))*INDEX(DataBase!$1:$1048576,MATCH(Analyse!$F204,DataBase!$G:$G,0),MATCH(Analyse!X$8,DataBase!$4:$4,0))</f>
        <v>0</v>
      </c>
      <c r="Y204" s="19">
        <f>INDEX(Ponderation!$W:$AA,MATCH(Analyse!Y$8,Ponderation!$W:$W,0),MATCH(Analyse!$B$5,Ponderation!$W$2:$AA$2,0))*INDEX(DataBase!$1:$1048576,MATCH(Analyse!$F204,DataBase!$G:$G,0),MATCH(Analyse!Y$8,DataBase!$4:$4,0))</f>
        <v>0</v>
      </c>
      <c r="Z204" s="19">
        <f>INDEX(Ponderation!$W:$AA,MATCH(Analyse!Z$8,Ponderation!$W:$W,0),MATCH(Analyse!$B$5,Ponderation!$W$2:$AA$2,0))*INDEX(DataBase!$1:$1048576,MATCH(Analyse!$F204,DataBase!$G:$G,0),MATCH(Analyse!Z$8,DataBase!$4:$4,0))</f>
        <v>0</v>
      </c>
      <c r="AA204" s="19">
        <f>INDEX(Ponderation!$W:$AA,MATCH(Analyse!AA$8,Ponderation!$W:$W,0),MATCH(Analyse!$B$5,Ponderation!$W$2:$AA$2,0))*INDEX(DataBase!$1:$1048576,MATCH(Analyse!$F204,DataBase!$G:$G,0),MATCH(Analyse!AA$8,DataBase!$4:$4,0))</f>
        <v>0</v>
      </c>
      <c r="AB204" s="19">
        <f>INDEX(Ponderation!$W:$AA,MATCH(Analyse!AB$8,Ponderation!$W:$W,0),MATCH(Analyse!$B$5,Ponderation!$W$2:$AA$2,0))*INDEX(DataBase!$1:$1048576,MATCH(Analyse!$F204,DataBase!$G:$G,0),MATCH(Analyse!AB$8,DataBase!$4:$4,0))</f>
        <v>10</v>
      </c>
      <c r="AC204" s="19">
        <f>INDEX(Ponderation!$W:$AA,MATCH(Analyse!AC$8,Ponderation!$W:$W,0),MATCH(Analyse!$B$5,Ponderation!$W$2:$AA$2,0))*INDEX(DataBase!$1:$1048576,MATCH(Analyse!$F204,DataBase!$G:$G,0),MATCH(Analyse!AC$8,DataBase!$4:$4,0))</f>
        <v>10</v>
      </c>
      <c r="AD204" s="19">
        <f>INDEX(Ponderation!$W:$AA,MATCH(Analyse!AD$8,Ponderation!$W:$W,0),MATCH(Analyse!$B$5,Ponderation!$W$2:$AA$2,0))*INDEX(DataBase!$1:$1048576,MATCH(Analyse!$F204,DataBase!$G:$G,0),MATCH(Analyse!AD$8,DataBase!$4:$4,0))</f>
        <v>0</v>
      </c>
      <c r="AE204" s="19">
        <f>INDEX(Ponderation!$W:$AA,MATCH(Analyse!AE$8,Ponderation!$W:$W,0),MATCH(Analyse!$B$5,Ponderation!$W$2:$AA$2,0))*INDEX(DataBase!$1:$1048576,MATCH(Analyse!$F204,DataBase!$G:$G,0),MATCH(Analyse!AE$8,DataBase!$4:$4,0))</f>
        <v>0</v>
      </c>
      <c r="AF204" s="19">
        <f>INDEX(Ponderation!$W:$AA,MATCH(Analyse!AF$8,Ponderation!$W:$W,0),MATCH(Analyse!$B$5,Ponderation!$W$2:$AA$2,0))*INDEX(DataBase!$1:$1048576,MATCH(Analyse!$F204,DataBase!$G:$G,0),MATCH(Analyse!AF$8,DataBase!$4:$4,0))</f>
        <v>0</v>
      </c>
      <c r="AG204" s="19">
        <f>INDEX(Ponderation!$W:$AA,MATCH(Analyse!AG$8,Ponderation!$W:$W,0),MATCH(Analyse!$B$5,Ponderation!$W$2:$AA$2,0))*INDEX(DataBase!$1:$1048576,MATCH(Analyse!$F204,DataBase!$G:$G,0),MATCH(Analyse!AG$8,DataBase!$4:$4,0))</f>
        <v>10</v>
      </c>
      <c r="AH204" s="19">
        <f>INDEX(Ponderation!$W:$AA,MATCH(Analyse!AH$8,Ponderation!$W:$W,0),MATCH(Analyse!$B$5,Ponderation!$W$2:$AA$2,0))*INDEX(DataBase!$1:$1048576,MATCH(Analyse!$F204,DataBase!$G:$G,0),MATCH(Analyse!AH$8,DataBase!$4:$4,0))</f>
        <v>0</v>
      </c>
      <c r="AI204" s="19">
        <f>INDEX(Ponderation!$W:$AA,MATCH(Analyse!AI$8,Ponderation!$W:$W,0),MATCH(Analyse!$B$5,Ponderation!$W$2:$AA$2,0))*INDEX(DataBase!$1:$1048576,MATCH(Analyse!$F204,DataBase!$G:$G,0),MATCH(Analyse!AI$8,DataBase!$4:$4,0))</f>
        <v>10</v>
      </c>
      <c r="AJ204" s="19">
        <f>INDEX(Ponderation!$W:$AA,MATCH(Analyse!AJ$8,Ponderation!$W:$W,0),MATCH(Analyse!$B$5,Ponderation!$W$2:$AA$2,0))*INDEX(DataBase!$1:$1048576,MATCH(Analyse!$F204,DataBase!$G:$G,0),MATCH(Analyse!AJ$8,DataBase!$4:$4,0))</f>
        <v>20</v>
      </c>
      <c r="AK204" s="19">
        <f>INDEX(Ponderation!$W:$AA,MATCH(Analyse!AK$8,Ponderation!$W:$W,0),MATCH(Analyse!$B$5,Ponderation!$W$2:$AA$2,0))*INDEX(DataBase!$1:$1048576,MATCH(Analyse!$F204,DataBase!$G:$G,0),MATCH(Analyse!AK$8,DataBase!$4:$4,0))</f>
        <v>0</v>
      </c>
      <c r="AL204" s="19">
        <f>INDEX(Ponderation!$W:$AA,MATCH(Analyse!AL$8,Ponderation!$W:$W,0),MATCH(Analyse!$B$5,Ponderation!$W$2:$AA$2,0))*INDEX(DataBase!$1:$1048576,MATCH(Analyse!$F204,DataBase!$G:$G,0),MATCH(Analyse!AL$8,DataBase!$4:$4,0))</f>
        <v>0</v>
      </c>
      <c r="AM204" s="19">
        <f>INDEX(Ponderation!$W:$AA,MATCH(Analyse!AM$8,Ponderation!$W:$W,0),MATCH(Analyse!$B$5,Ponderation!$W$2:$AA$2,0))*INDEX(DataBase!$1:$1048576,MATCH(Analyse!$F204,DataBase!$G:$G,0),MATCH(Analyse!AM$8,DataBase!$4:$4,0))</f>
        <v>20</v>
      </c>
      <c r="AN204" s="19">
        <f>INDEX(Ponderation!$W:$AA,MATCH(Analyse!AN$8,Ponderation!$W:$W,0),MATCH(Analyse!$B$5,Ponderation!$W$2:$AA$2,0))*INDEX(DataBase!$1:$1048576,MATCH(Analyse!$F204,DataBase!$G:$G,0),MATCH(Analyse!AN$8,DataBase!$4:$4,0))</f>
        <v>0</v>
      </c>
      <c r="AO204" s="19">
        <f>INDEX(Ponderation!$W:$AA,MATCH(Analyse!AO$8,Ponderation!$W:$W,0),MATCH(Analyse!$B$5,Ponderation!$W$2:$AA$2,0))*INDEX(DataBase!$1:$1048576,MATCH(Analyse!$F204,DataBase!$G:$G,0),MATCH(Analyse!AO$8,DataBase!$4:$4,0))</f>
        <v>0</v>
      </c>
      <c r="AP204" s="19">
        <f>INDEX(Ponderation!$W:$AA,MATCH(Analyse!AP$8,Ponderation!$W:$W,0),MATCH(Analyse!$B$5,Ponderation!$W$2:$AA$2,0))*INDEX(DataBase!$1:$1048576,MATCH(Analyse!$F204,DataBase!$G:$G,0),MATCH(Analyse!AP$8,DataBase!$4:$4,0))</f>
        <v>10</v>
      </c>
    </row>
    <row r="205" spans="1:42" ht="28">
      <c r="A205" s="112" t="str">
        <f>DataBase!B201</f>
        <v>Aptenodytes patagonicus</v>
      </c>
      <c r="B205" s="112" t="str">
        <f>DataBase!C201</f>
        <v>Hormones thyroïdiennes (TT3 et TT4)</v>
      </c>
      <c r="C205" s="112" t="str">
        <f>DataBase!D201</f>
        <v>Côtier</v>
      </c>
      <c r="D205" s="112" t="str">
        <f>DataBase!E201</f>
        <v>P. Bustamante</v>
      </c>
      <c r="E205" s="112" t="str">
        <f>DataBase!F201</f>
        <v>LIENSs</v>
      </c>
      <c r="F205" s="20" t="str">
        <f t="shared" si="8"/>
        <v>Aptenodytes patagonicus Hormones thyroïdiennes (TT3 et TT4)</v>
      </c>
      <c r="G205" s="20">
        <f>_xlfn.RANK.EQ(H205,$H$9:$H$997,0)+COUNTIF(H$8:H204,H205)</f>
        <v>297</v>
      </c>
      <c r="H205" s="20">
        <f t="shared" si="9"/>
        <v>200</v>
      </c>
      <c r="I205" s="19">
        <f>INDEX(Ponderation!$W:$AA,MATCH(Analyse!I$8,Ponderation!$W:$W,0),MATCH(Analyse!$B$5,Ponderation!$W$2:$AA$2,0))*INDEX(DataBase!$1:$1048576,MATCH(Analyse!$F205,DataBase!$G:$G,0),MATCH(Analyse!I$8,DataBase!$4:$4,0))</f>
        <v>0</v>
      </c>
      <c r="J205" s="19">
        <f>INDEX(Ponderation!$W:$AA,MATCH(Analyse!J$8,Ponderation!$W:$W,0),MATCH(Analyse!$B$5,Ponderation!$W$2:$AA$2,0))*INDEX(DataBase!$1:$1048576,MATCH(Analyse!$F205,DataBase!$G:$G,0),MATCH(Analyse!J$8,DataBase!$4:$4,0))</f>
        <v>0</v>
      </c>
      <c r="K205" s="19">
        <f>INDEX(Ponderation!$W:$AA,MATCH(Analyse!K$8,Ponderation!$W:$W,0),MATCH(Analyse!$B$5,Ponderation!$W$2:$AA$2,0))*INDEX(DataBase!$1:$1048576,MATCH(Analyse!$F205,DataBase!$G:$G,0),MATCH(Analyse!K$8,DataBase!$4:$4,0))</f>
        <v>10</v>
      </c>
      <c r="L205" s="19">
        <f>INDEX(Ponderation!$W:$AA,MATCH(Analyse!L$8,Ponderation!$W:$W,0),MATCH(Analyse!$B$5,Ponderation!$W$2:$AA$2,0))*INDEX(DataBase!$1:$1048576,MATCH(Analyse!$F205,DataBase!$G:$G,0),MATCH(Analyse!L$8,DataBase!$4:$4,0))</f>
        <v>0</v>
      </c>
      <c r="M205" s="19">
        <f>INDEX(Ponderation!$W:$AA,MATCH(Analyse!M$8,Ponderation!$W:$W,0),MATCH(Analyse!$B$5,Ponderation!$W$2:$AA$2,0))*INDEX(DataBase!$1:$1048576,MATCH(Analyse!$F205,DataBase!$G:$G,0),MATCH(Analyse!M$8,DataBase!$4:$4,0))</f>
        <v>20</v>
      </c>
      <c r="N205" s="19">
        <f>INDEX(Ponderation!$W:$AA,MATCH(Analyse!N$8,Ponderation!$W:$W,0),MATCH(Analyse!$B$5,Ponderation!$W$2:$AA$2,0))*INDEX(DataBase!$1:$1048576,MATCH(Analyse!$F205,DataBase!$G:$G,0),MATCH(Analyse!N$8,DataBase!$4:$4,0))</f>
        <v>0</v>
      </c>
      <c r="O205" s="19">
        <f>INDEX(Ponderation!$W:$AA,MATCH(Analyse!O$8,Ponderation!$W:$W,0),MATCH(Analyse!$B$5,Ponderation!$W$2:$AA$2,0))*INDEX(DataBase!$1:$1048576,MATCH(Analyse!$F205,DataBase!$G:$G,0),MATCH(Analyse!O$8,DataBase!$4:$4,0))</f>
        <v>30</v>
      </c>
      <c r="P205" s="19">
        <f>INDEX(Ponderation!$W:$AA,MATCH(Analyse!P$8,Ponderation!$W:$W,0),MATCH(Analyse!$B$5,Ponderation!$W$2:$AA$2,0))*INDEX(DataBase!$1:$1048576,MATCH(Analyse!$F205,DataBase!$G:$G,0),MATCH(Analyse!P$8,DataBase!$4:$4,0))</f>
        <v>0</v>
      </c>
      <c r="Q205" s="19">
        <f>INDEX(Ponderation!$W:$AA,MATCH(Analyse!Q$8,Ponderation!$W:$W,0),MATCH(Analyse!$B$5,Ponderation!$W$2:$AA$2,0))*INDEX(DataBase!$1:$1048576,MATCH(Analyse!$F205,DataBase!$G:$G,0),MATCH(Analyse!Q$8,DataBase!$4:$4,0))</f>
        <v>0</v>
      </c>
      <c r="R205" s="19">
        <f>INDEX(Ponderation!$W:$AA,MATCH(Analyse!R$8,Ponderation!$W:$W,0),MATCH(Analyse!$B$5,Ponderation!$W$2:$AA$2,0))*INDEX(DataBase!$1:$1048576,MATCH(Analyse!$F205,DataBase!$G:$G,0),MATCH(Analyse!R$8,DataBase!$4:$4,0))</f>
        <v>30</v>
      </c>
      <c r="S205" s="19">
        <f>INDEX(Ponderation!$W:$AA,MATCH(Analyse!S$8,Ponderation!$W:$W,0),MATCH(Analyse!$B$5,Ponderation!$W$2:$AA$2,0))*INDEX(DataBase!$1:$1048576,MATCH(Analyse!$F205,DataBase!$G:$G,0),MATCH(Analyse!S$8,DataBase!$4:$4,0))</f>
        <v>0</v>
      </c>
      <c r="T205" s="19">
        <f>INDEX(Ponderation!$W:$AA,MATCH(Analyse!T$8,Ponderation!$W:$W,0),MATCH(Analyse!$B$5,Ponderation!$W$2:$AA$2,0))*INDEX(DataBase!$1:$1048576,MATCH(Analyse!$F205,DataBase!$G:$G,0),MATCH(Analyse!T$8,DataBase!$4:$4,0))</f>
        <v>0</v>
      </c>
      <c r="U205" s="19">
        <f>INDEX(Ponderation!$W:$AA,MATCH(Analyse!U$8,Ponderation!$W:$W,0),MATCH(Analyse!$B$5,Ponderation!$W$2:$AA$2,0))*INDEX(DataBase!$1:$1048576,MATCH(Analyse!$F205,DataBase!$G:$G,0),MATCH(Analyse!U$8,DataBase!$4:$4,0))</f>
        <v>0</v>
      </c>
      <c r="V205" s="19">
        <f>INDEX(Ponderation!$W:$AA,MATCH(Analyse!V$8,Ponderation!$W:$W,0),MATCH(Analyse!$B$5,Ponderation!$W$2:$AA$2,0))*INDEX(DataBase!$1:$1048576,MATCH(Analyse!$F205,DataBase!$G:$G,0),MATCH(Analyse!V$8,DataBase!$4:$4,0))</f>
        <v>20</v>
      </c>
      <c r="W205" s="19">
        <f>INDEX(Ponderation!$W:$AA,MATCH(Analyse!W$8,Ponderation!$W:$W,0),MATCH(Analyse!$B$5,Ponderation!$W$2:$AA$2,0))*INDEX(DataBase!$1:$1048576,MATCH(Analyse!$F205,DataBase!$G:$G,0),MATCH(Analyse!W$8,DataBase!$4:$4,0))</f>
        <v>0</v>
      </c>
      <c r="X205" s="19">
        <f>INDEX(Ponderation!$W:$AA,MATCH(Analyse!X$8,Ponderation!$W:$W,0),MATCH(Analyse!$B$5,Ponderation!$W$2:$AA$2,0))*INDEX(DataBase!$1:$1048576,MATCH(Analyse!$F205,DataBase!$G:$G,0),MATCH(Analyse!X$8,DataBase!$4:$4,0))</f>
        <v>0</v>
      </c>
      <c r="Y205" s="19">
        <f>INDEX(Ponderation!$W:$AA,MATCH(Analyse!Y$8,Ponderation!$W:$W,0),MATCH(Analyse!$B$5,Ponderation!$W$2:$AA$2,0))*INDEX(DataBase!$1:$1048576,MATCH(Analyse!$F205,DataBase!$G:$G,0),MATCH(Analyse!Y$8,DataBase!$4:$4,0))</f>
        <v>0</v>
      </c>
      <c r="Z205" s="19">
        <f>INDEX(Ponderation!$W:$AA,MATCH(Analyse!Z$8,Ponderation!$W:$W,0),MATCH(Analyse!$B$5,Ponderation!$W$2:$AA$2,0))*INDEX(DataBase!$1:$1048576,MATCH(Analyse!$F205,DataBase!$G:$G,0),MATCH(Analyse!Z$8,DataBase!$4:$4,0))</f>
        <v>0</v>
      </c>
      <c r="AA205" s="19">
        <f>INDEX(Ponderation!$W:$AA,MATCH(Analyse!AA$8,Ponderation!$W:$W,0),MATCH(Analyse!$B$5,Ponderation!$W$2:$AA$2,0))*INDEX(DataBase!$1:$1048576,MATCH(Analyse!$F205,DataBase!$G:$G,0),MATCH(Analyse!AA$8,DataBase!$4:$4,0))</f>
        <v>0</v>
      </c>
      <c r="AB205" s="19">
        <f>INDEX(Ponderation!$W:$AA,MATCH(Analyse!AB$8,Ponderation!$W:$W,0),MATCH(Analyse!$B$5,Ponderation!$W$2:$AA$2,0))*INDEX(DataBase!$1:$1048576,MATCH(Analyse!$F205,DataBase!$G:$G,0),MATCH(Analyse!AB$8,DataBase!$4:$4,0))</f>
        <v>10</v>
      </c>
      <c r="AC205" s="19">
        <f>INDEX(Ponderation!$W:$AA,MATCH(Analyse!AC$8,Ponderation!$W:$W,0),MATCH(Analyse!$B$5,Ponderation!$W$2:$AA$2,0))*INDEX(DataBase!$1:$1048576,MATCH(Analyse!$F205,DataBase!$G:$G,0),MATCH(Analyse!AC$8,DataBase!$4:$4,0))</f>
        <v>10</v>
      </c>
      <c r="AD205" s="19">
        <f>INDEX(Ponderation!$W:$AA,MATCH(Analyse!AD$8,Ponderation!$W:$W,0),MATCH(Analyse!$B$5,Ponderation!$W$2:$AA$2,0))*INDEX(DataBase!$1:$1048576,MATCH(Analyse!$F205,DataBase!$G:$G,0),MATCH(Analyse!AD$8,DataBase!$4:$4,0))</f>
        <v>0</v>
      </c>
      <c r="AE205" s="19">
        <f>INDEX(Ponderation!$W:$AA,MATCH(Analyse!AE$8,Ponderation!$W:$W,0),MATCH(Analyse!$B$5,Ponderation!$W$2:$AA$2,0))*INDEX(DataBase!$1:$1048576,MATCH(Analyse!$F205,DataBase!$G:$G,0),MATCH(Analyse!AE$8,DataBase!$4:$4,0))</f>
        <v>0</v>
      </c>
      <c r="AF205" s="19">
        <f>INDEX(Ponderation!$W:$AA,MATCH(Analyse!AF$8,Ponderation!$W:$W,0),MATCH(Analyse!$B$5,Ponderation!$W$2:$AA$2,0))*INDEX(DataBase!$1:$1048576,MATCH(Analyse!$F205,DataBase!$G:$G,0),MATCH(Analyse!AF$8,DataBase!$4:$4,0))</f>
        <v>0</v>
      </c>
      <c r="AG205" s="19">
        <f>INDEX(Ponderation!$W:$AA,MATCH(Analyse!AG$8,Ponderation!$W:$W,0),MATCH(Analyse!$B$5,Ponderation!$W$2:$AA$2,0))*INDEX(DataBase!$1:$1048576,MATCH(Analyse!$F205,DataBase!$G:$G,0),MATCH(Analyse!AG$8,DataBase!$4:$4,0))</f>
        <v>10</v>
      </c>
      <c r="AH205" s="19">
        <f>INDEX(Ponderation!$W:$AA,MATCH(Analyse!AH$8,Ponderation!$W:$W,0),MATCH(Analyse!$B$5,Ponderation!$W$2:$AA$2,0))*INDEX(DataBase!$1:$1048576,MATCH(Analyse!$F205,DataBase!$G:$G,0),MATCH(Analyse!AH$8,DataBase!$4:$4,0))</f>
        <v>0</v>
      </c>
      <c r="AI205" s="19">
        <f>INDEX(Ponderation!$W:$AA,MATCH(Analyse!AI$8,Ponderation!$W:$W,0),MATCH(Analyse!$B$5,Ponderation!$W$2:$AA$2,0))*INDEX(DataBase!$1:$1048576,MATCH(Analyse!$F205,DataBase!$G:$G,0),MATCH(Analyse!AI$8,DataBase!$4:$4,0))</f>
        <v>10</v>
      </c>
      <c r="AJ205" s="19">
        <f>INDEX(Ponderation!$W:$AA,MATCH(Analyse!AJ$8,Ponderation!$W:$W,0),MATCH(Analyse!$B$5,Ponderation!$W$2:$AA$2,0))*INDEX(DataBase!$1:$1048576,MATCH(Analyse!$F205,DataBase!$G:$G,0),MATCH(Analyse!AJ$8,DataBase!$4:$4,0))</f>
        <v>20</v>
      </c>
      <c r="AK205" s="19">
        <f>INDEX(Ponderation!$W:$AA,MATCH(Analyse!AK$8,Ponderation!$W:$W,0),MATCH(Analyse!$B$5,Ponderation!$W$2:$AA$2,0))*INDEX(DataBase!$1:$1048576,MATCH(Analyse!$F205,DataBase!$G:$G,0),MATCH(Analyse!AK$8,DataBase!$4:$4,0))</f>
        <v>0</v>
      </c>
      <c r="AL205" s="19">
        <f>INDEX(Ponderation!$W:$AA,MATCH(Analyse!AL$8,Ponderation!$W:$W,0),MATCH(Analyse!$B$5,Ponderation!$W$2:$AA$2,0))*INDEX(DataBase!$1:$1048576,MATCH(Analyse!$F205,DataBase!$G:$G,0),MATCH(Analyse!AL$8,DataBase!$4:$4,0))</f>
        <v>0</v>
      </c>
      <c r="AM205" s="19">
        <f>INDEX(Ponderation!$W:$AA,MATCH(Analyse!AM$8,Ponderation!$W:$W,0),MATCH(Analyse!$B$5,Ponderation!$W$2:$AA$2,0))*INDEX(DataBase!$1:$1048576,MATCH(Analyse!$F205,DataBase!$G:$G,0),MATCH(Analyse!AM$8,DataBase!$4:$4,0))</f>
        <v>20</v>
      </c>
      <c r="AN205" s="19">
        <f>INDEX(Ponderation!$W:$AA,MATCH(Analyse!AN$8,Ponderation!$W:$W,0),MATCH(Analyse!$B$5,Ponderation!$W$2:$AA$2,0))*INDEX(DataBase!$1:$1048576,MATCH(Analyse!$F205,DataBase!$G:$G,0),MATCH(Analyse!AN$8,DataBase!$4:$4,0))</f>
        <v>0</v>
      </c>
      <c r="AO205" s="19">
        <f>INDEX(Ponderation!$W:$AA,MATCH(Analyse!AO$8,Ponderation!$W:$W,0),MATCH(Analyse!$B$5,Ponderation!$W$2:$AA$2,0))*INDEX(DataBase!$1:$1048576,MATCH(Analyse!$F205,DataBase!$G:$G,0),MATCH(Analyse!AO$8,DataBase!$4:$4,0))</f>
        <v>0</v>
      </c>
      <c r="AP205" s="19">
        <f>INDEX(Ponderation!$W:$AA,MATCH(Analyse!AP$8,Ponderation!$W:$W,0),MATCH(Analyse!$B$5,Ponderation!$W$2:$AA$2,0))*INDEX(DataBase!$1:$1048576,MATCH(Analyse!$F205,DataBase!$G:$G,0),MATCH(Analyse!AP$8,DataBase!$4:$4,0))</f>
        <v>10</v>
      </c>
    </row>
    <row r="206" spans="1:42" ht="28">
      <c r="A206" s="112" t="str">
        <f>DataBase!B202</f>
        <v>Alle alle</v>
      </c>
      <c r="B206" s="112" t="str">
        <f>DataBase!C202</f>
        <v>Hormones thyroïdiennes (TT3 et TT4)</v>
      </c>
      <c r="C206" s="112" t="str">
        <f>DataBase!D202</f>
        <v>Côtier</v>
      </c>
      <c r="D206" s="112" t="str">
        <f>DataBase!E202</f>
        <v>P. Bustamante</v>
      </c>
      <c r="E206" s="112" t="str">
        <f>DataBase!F202</f>
        <v>LIENSs</v>
      </c>
      <c r="F206" s="20" t="str">
        <f t="shared" si="8"/>
        <v>Alle alle Hormones thyroïdiennes (TT3 et TT4)</v>
      </c>
      <c r="G206" s="20">
        <f>_xlfn.RANK.EQ(H206,$H$9:$H$997,0)+COUNTIF(H$8:H205,H206)</f>
        <v>298</v>
      </c>
      <c r="H206" s="20">
        <f t="shared" si="9"/>
        <v>200</v>
      </c>
      <c r="I206" s="19">
        <f>INDEX(Ponderation!$W:$AA,MATCH(Analyse!I$8,Ponderation!$W:$W,0),MATCH(Analyse!$B$5,Ponderation!$W$2:$AA$2,0))*INDEX(DataBase!$1:$1048576,MATCH(Analyse!$F206,DataBase!$G:$G,0),MATCH(Analyse!I$8,DataBase!$4:$4,0))</f>
        <v>0</v>
      </c>
      <c r="J206" s="19">
        <f>INDEX(Ponderation!$W:$AA,MATCH(Analyse!J$8,Ponderation!$W:$W,0),MATCH(Analyse!$B$5,Ponderation!$W$2:$AA$2,0))*INDEX(DataBase!$1:$1048576,MATCH(Analyse!$F206,DataBase!$G:$G,0),MATCH(Analyse!J$8,DataBase!$4:$4,0))</f>
        <v>0</v>
      </c>
      <c r="K206" s="19">
        <f>INDEX(Ponderation!$W:$AA,MATCH(Analyse!K$8,Ponderation!$W:$W,0),MATCH(Analyse!$B$5,Ponderation!$W$2:$AA$2,0))*INDEX(DataBase!$1:$1048576,MATCH(Analyse!$F206,DataBase!$G:$G,0),MATCH(Analyse!K$8,DataBase!$4:$4,0))</f>
        <v>10</v>
      </c>
      <c r="L206" s="19">
        <f>INDEX(Ponderation!$W:$AA,MATCH(Analyse!L$8,Ponderation!$W:$W,0),MATCH(Analyse!$B$5,Ponderation!$W$2:$AA$2,0))*INDEX(DataBase!$1:$1048576,MATCH(Analyse!$F206,DataBase!$G:$G,0),MATCH(Analyse!L$8,DataBase!$4:$4,0))</f>
        <v>0</v>
      </c>
      <c r="M206" s="19">
        <f>INDEX(Ponderation!$W:$AA,MATCH(Analyse!M$8,Ponderation!$W:$W,0),MATCH(Analyse!$B$5,Ponderation!$W$2:$AA$2,0))*INDEX(DataBase!$1:$1048576,MATCH(Analyse!$F206,DataBase!$G:$G,0),MATCH(Analyse!M$8,DataBase!$4:$4,0))</f>
        <v>20</v>
      </c>
      <c r="N206" s="19">
        <f>INDEX(Ponderation!$W:$AA,MATCH(Analyse!N$8,Ponderation!$W:$W,0),MATCH(Analyse!$B$5,Ponderation!$W$2:$AA$2,0))*INDEX(DataBase!$1:$1048576,MATCH(Analyse!$F206,DataBase!$G:$G,0),MATCH(Analyse!N$8,DataBase!$4:$4,0))</f>
        <v>0</v>
      </c>
      <c r="O206" s="19">
        <f>INDEX(Ponderation!$W:$AA,MATCH(Analyse!O$8,Ponderation!$W:$W,0),MATCH(Analyse!$B$5,Ponderation!$W$2:$AA$2,0))*INDEX(DataBase!$1:$1048576,MATCH(Analyse!$F206,DataBase!$G:$G,0),MATCH(Analyse!O$8,DataBase!$4:$4,0))</f>
        <v>30</v>
      </c>
      <c r="P206" s="19">
        <f>INDEX(Ponderation!$W:$AA,MATCH(Analyse!P$8,Ponderation!$W:$W,0),MATCH(Analyse!$B$5,Ponderation!$W$2:$AA$2,0))*INDEX(DataBase!$1:$1048576,MATCH(Analyse!$F206,DataBase!$G:$G,0),MATCH(Analyse!P$8,DataBase!$4:$4,0))</f>
        <v>0</v>
      </c>
      <c r="Q206" s="19">
        <f>INDEX(Ponderation!$W:$AA,MATCH(Analyse!Q$8,Ponderation!$W:$W,0),MATCH(Analyse!$B$5,Ponderation!$W$2:$AA$2,0))*INDEX(DataBase!$1:$1048576,MATCH(Analyse!$F206,DataBase!$G:$G,0),MATCH(Analyse!Q$8,DataBase!$4:$4,0))</f>
        <v>0</v>
      </c>
      <c r="R206" s="19">
        <f>INDEX(Ponderation!$W:$AA,MATCH(Analyse!R$8,Ponderation!$W:$W,0),MATCH(Analyse!$B$5,Ponderation!$W$2:$AA$2,0))*INDEX(DataBase!$1:$1048576,MATCH(Analyse!$F206,DataBase!$G:$G,0),MATCH(Analyse!R$8,DataBase!$4:$4,0))</f>
        <v>30</v>
      </c>
      <c r="S206" s="19">
        <f>INDEX(Ponderation!$W:$AA,MATCH(Analyse!S$8,Ponderation!$W:$W,0),MATCH(Analyse!$B$5,Ponderation!$W$2:$AA$2,0))*INDEX(DataBase!$1:$1048576,MATCH(Analyse!$F206,DataBase!$G:$G,0),MATCH(Analyse!S$8,DataBase!$4:$4,0))</f>
        <v>0</v>
      </c>
      <c r="T206" s="19">
        <f>INDEX(Ponderation!$W:$AA,MATCH(Analyse!T$8,Ponderation!$W:$W,0),MATCH(Analyse!$B$5,Ponderation!$W$2:$AA$2,0))*INDEX(DataBase!$1:$1048576,MATCH(Analyse!$F206,DataBase!$G:$G,0),MATCH(Analyse!T$8,DataBase!$4:$4,0))</f>
        <v>0</v>
      </c>
      <c r="U206" s="19">
        <f>INDEX(Ponderation!$W:$AA,MATCH(Analyse!U$8,Ponderation!$W:$W,0),MATCH(Analyse!$B$5,Ponderation!$W$2:$AA$2,0))*INDEX(DataBase!$1:$1048576,MATCH(Analyse!$F206,DataBase!$G:$G,0),MATCH(Analyse!U$8,DataBase!$4:$4,0))</f>
        <v>0</v>
      </c>
      <c r="V206" s="19">
        <f>INDEX(Ponderation!$W:$AA,MATCH(Analyse!V$8,Ponderation!$W:$W,0),MATCH(Analyse!$B$5,Ponderation!$W$2:$AA$2,0))*INDEX(DataBase!$1:$1048576,MATCH(Analyse!$F206,DataBase!$G:$G,0),MATCH(Analyse!V$8,DataBase!$4:$4,0))</f>
        <v>20</v>
      </c>
      <c r="W206" s="19">
        <f>INDEX(Ponderation!$W:$AA,MATCH(Analyse!W$8,Ponderation!$W:$W,0),MATCH(Analyse!$B$5,Ponderation!$W$2:$AA$2,0))*INDEX(DataBase!$1:$1048576,MATCH(Analyse!$F206,DataBase!$G:$G,0),MATCH(Analyse!W$8,DataBase!$4:$4,0))</f>
        <v>0</v>
      </c>
      <c r="X206" s="19">
        <f>INDEX(Ponderation!$W:$AA,MATCH(Analyse!X$8,Ponderation!$W:$W,0),MATCH(Analyse!$B$5,Ponderation!$W$2:$AA$2,0))*INDEX(DataBase!$1:$1048576,MATCH(Analyse!$F206,DataBase!$G:$G,0),MATCH(Analyse!X$8,DataBase!$4:$4,0))</f>
        <v>0</v>
      </c>
      <c r="Y206" s="19">
        <f>INDEX(Ponderation!$W:$AA,MATCH(Analyse!Y$8,Ponderation!$W:$W,0),MATCH(Analyse!$B$5,Ponderation!$W$2:$AA$2,0))*INDEX(DataBase!$1:$1048576,MATCH(Analyse!$F206,DataBase!$G:$G,0),MATCH(Analyse!Y$8,DataBase!$4:$4,0))</f>
        <v>0</v>
      </c>
      <c r="Z206" s="19">
        <f>INDEX(Ponderation!$W:$AA,MATCH(Analyse!Z$8,Ponderation!$W:$W,0),MATCH(Analyse!$B$5,Ponderation!$W$2:$AA$2,0))*INDEX(DataBase!$1:$1048576,MATCH(Analyse!$F206,DataBase!$G:$G,0),MATCH(Analyse!Z$8,DataBase!$4:$4,0))</f>
        <v>0</v>
      </c>
      <c r="AA206" s="19">
        <f>INDEX(Ponderation!$W:$AA,MATCH(Analyse!AA$8,Ponderation!$W:$W,0),MATCH(Analyse!$B$5,Ponderation!$W$2:$AA$2,0))*INDEX(DataBase!$1:$1048576,MATCH(Analyse!$F206,DataBase!$G:$G,0),MATCH(Analyse!AA$8,DataBase!$4:$4,0))</f>
        <v>0</v>
      </c>
      <c r="AB206" s="19">
        <f>INDEX(Ponderation!$W:$AA,MATCH(Analyse!AB$8,Ponderation!$W:$W,0),MATCH(Analyse!$B$5,Ponderation!$W$2:$AA$2,0))*INDEX(DataBase!$1:$1048576,MATCH(Analyse!$F206,DataBase!$G:$G,0),MATCH(Analyse!AB$8,DataBase!$4:$4,0))</f>
        <v>10</v>
      </c>
      <c r="AC206" s="19">
        <f>INDEX(Ponderation!$W:$AA,MATCH(Analyse!AC$8,Ponderation!$W:$W,0),MATCH(Analyse!$B$5,Ponderation!$W$2:$AA$2,0))*INDEX(DataBase!$1:$1048576,MATCH(Analyse!$F206,DataBase!$G:$G,0),MATCH(Analyse!AC$8,DataBase!$4:$4,0))</f>
        <v>10</v>
      </c>
      <c r="AD206" s="19">
        <f>INDEX(Ponderation!$W:$AA,MATCH(Analyse!AD$8,Ponderation!$W:$W,0),MATCH(Analyse!$B$5,Ponderation!$W$2:$AA$2,0))*INDEX(DataBase!$1:$1048576,MATCH(Analyse!$F206,DataBase!$G:$G,0),MATCH(Analyse!AD$8,DataBase!$4:$4,0))</f>
        <v>0</v>
      </c>
      <c r="AE206" s="19">
        <f>INDEX(Ponderation!$W:$AA,MATCH(Analyse!AE$8,Ponderation!$W:$W,0),MATCH(Analyse!$B$5,Ponderation!$W$2:$AA$2,0))*INDEX(DataBase!$1:$1048576,MATCH(Analyse!$F206,DataBase!$G:$G,0),MATCH(Analyse!AE$8,DataBase!$4:$4,0))</f>
        <v>0</v>
      </c>
      <c r="AF206" s="19">
        <f>INDEX(Ponderation!$W:$AA,MATCH(Analyse!AF$8,Ponderation!$W:$W,0),MATCH(Analyse!$B$5,Ponderation!$W$2:$AA$2,0))*INDEX(DataBase!$1:$1048576,MATCH(Analyse!$F206,DataBase!$G:$G,0),MATCH(Analyse!AF$8,DataBase!$4:$4,0))</f>
        <v>0</v>
      </c>
      <c r="AG206" s="19">
        <f>INDEX(Ponderation!$W:$AA,MATCH(Analyse!AG$8,Ponderation!$W:$W,0),MATCH(Analyse!$B$5,Ponderation!$W$2:$AA$2,0))*INDEX(DataBase!$1:$1048576,MATCH(Analyse!$F206,DataBase!$G:$G,0),MATCH(Analyse!AG$8,DataBase!$4:$4,0))</f>
        <v>10</v>
      </c>
      <c r="AH206" s="19">
        <f>INDEX(Ponderation!$W:$AA,MATCH(Analyse!AH$8,Ponderation!$W:$W,0),MATCH(Analyse!$B$5,Ponderation!$W$2:$AA$2,0))*INDEX(DataBase!$1:$1048576,MATCH(Analyse!$F206,DataBase!$G:$G,0),MATCH(Analyse!AH$8,DataBase!$4:$4,0))</f>
        <v>0</v>
      </c>
      <c r="AI206" s="19">
        <f>INDEX(Ponderation!$W:$AA,MATCH(Analyse!AI$8,Ponderation!$W:$W,0),MATCH(Analyse!$B$5,Ponderation!$W$2:$AA$2,0))*INDEX(DataBase!$1:$1048576,MATCH(Analyse!$F206,DataBase!$G:$G,0),MATCH(Analyse!AI$8,DataBase!$4:$4,0))</f>
        <v>10</v>
      </c>
      <c r="AJ206" s="19">
        <f>INDEX(Ponderation!$W:$AA,MATCH(Analyse!AJ$8,Ponderation!$W:$W,0),MATCH(Analyse!$B$5,Ponderation!$W$2:$AA$2,0))*INDEX(DataBase!$1:$1048576,MATCH(Analyse!$F206,DataBase!$G:$G,0),MATCH(Analyse!AJ$8,DataBase!$4:$4,0))</f>
        <v>20</v>
      </c>
      <c r="AK206" s="19">
        <f>INDEX(Ponderation!$W:$AA,MATCH(Analyse!AK$8,Ponderation!$W:$W,0),MATCH(Analyse!$B$5,Ponderation!$W$2:$AA$2,0))*INDEX(DataBase!$1:$1048576,MATCH(Analyse!$F206,DataBase!$G:$G,0),MATCH(Analyse!AK$8,DataBase!$4:$4,0))</f>
        <v>0</v>
      </c>
      <c r="AL206" s="19">
        <f>INDEX(Ponderation!$W:$AA,MATCH(Analyse!AL$8,Ponderation!$W:$W,0),MATCH(Analyse!$B$5,Ponderation!$W$2:$AA$2,0))*INDEX(DataBase!$1:$1048576,MATCH(Analyse!$F206,DataBase!$G:$G,0),MATCH(Analyse!AL$8,DataBase!$4:$4,0))</f>
        <v>0</v>
      </c>
      <c r="AM206" s="19">
        <f>INDEX(Ponderation!$W:$AA,MATCH(Analyse!AM$8,Ponderation!$W:$W,0),MATCH(Analyse!$B$5,Ponderation!$W$2:$AA$2,0))*INDEX(DataBase!$1:$1048576,MATCH(Analyse!$F206,DataBase!$G:$G,0),MATCH(Analyse!AM$8,DataBase!$4:$4,0))</f>
        <v>20</v>
      </c>
      <c r="AN206" s="19">
        <f>INDEX(Ponderation!$W:$AA,MATCH(Analyse!AN$8,Ponderation!$W:$W,0),MATCH(Analyse!$B$5,Ponderation!$W$2:$AA$2,0))*INDEX(DataBase!$1:$1048576,MATCH(Analyse!$F206,DataBase!$G:$G,0),MATCH(Analyse!AN$8,DataBase!$4:$4,0))</f>
        <v>0</v>
      </c>
      <c r="AO206" s="19">
        <f>INDEX(Ponderation!$W:$AA,MATCH(Analyse!AO$8,Ponderation!$W:$W,0),MATCH(Analyse!$B$5,Ponderation!$W$2:$AA$2,0))*INDEX(DataBase!$1:$1048576,MATCH(Analyse!$F206,DataBase!$G:$G,0),MATCH(Analyse!AO$8,DataBase!$4:$4,0))</f>
        <v>0</v>
      </c>
      <c r="AP206" s="19">
        <f>INDEX(Ponderation!$W:$AA,MATCH(Analyse!AP$8,Ponderation!$W:$W,0),MATCH(Analyse!$B$5,Ponderation!$W$2:$AA$2,0))*INDEX(DataBase!$1:$1048576,MATCH(Analyse!$F206,DataBase!$G:$G,0),MATCH(Analyse!AP$8,DataBase!$4:$4,0))</f>
        <v>10</v>
      </c>
    </row>
    <row r="207" spans="1:42" ht="28">
      <c r="A207" s="112" t="str">
        <f>DataBase!B203</f>
        <v>Rissa tridactyla</v>
      </c>
      <c r="B207" s="112" t="str">
        <f>DataBase!C203</f>
        <v>Hormones thyroïdiennes (TT3 et TT4)</v>
      </c>
      <c r="C207" s="112" t="str">
        <f>DataBase!D203</f>
        <v>Côtier</v>
      </c>
      <c r="D207" s="112" t="str">
        <f>DataBase!E203</f>
        <v>P. Bustamante</v>
      </c>
      <c r="E207" s="112" t="str">
        <f>DataBase!F203</f>
        <v>LIENSs</v>
      </c>
      <c r="F207" s="20" t="str">
        <f t="shared" si="8"/>
        <v>Rissa tridactyla Hormones thyroïdiennes (TT3 et TT4)</v>
      </c>
      <c r="G207" s="20">
        <f>_xlfn.RANK.EQ(H207,$H$9:$H$997,0)+COUNTIF(H$8:H206,H207)</f>
        <v>299</v>
      </c>
      <c r="H207" s="20">
        <f t="shared" si="9"/>
        <v>200</v>
      </c>
      <c r="I207" s="19">
        <f>INDEX(Ponderation!$W:$AA,MATCH(Analyse!I$8,Ponderation!$W:$W,0),MATCH(Analyse!$B$5,Ponderation!$W$2:$AA$2,0))*INDEX(DataBase!$1:$1048576,MATCH(Analyse!$F207,DataBase!$G:$G,0),MATCH(Analyse!I$8,DataBase!$4:$4,0))</f>
        <v>0</v>
      </c>
      <c r="J207" s="19">
        <f>INDEX(Ponderation!$W:$AA,MATCH(Analyse!J$8,Ponderation!$W:$W,0),MATCH(Analyse!$B$5,Ponderation!$W$2:$AA$2,0))*INDEX(DataBase!$1:$1048576,MATCH(Analyse!$F207,DataBase!$G:$G,0),MATCH(Analyse!J$8,DataBase!$4:$4,0))</f>
        <v>0</v>
      </c>
      <c r="K207" s="19">
        <f>INDEX(Ponderation!$W:$AA,MATCH(Analyse!K$8,Ponderation!$W:$W,0),MATCH(Analyse!$B$5,Ponderation!$W$2:$AA$2,0))*INDEX(DataBase!$1:$1048576,MATCH(Analyse!$F207,DataBase!$G:$G,0),MATCH(Analyse!K$8,DataBase!$4:$4,0))</f>
        <v>10</v>
      </c>
      <c r="L207" s="19">
        <f>INDEX(Ponderation!$W:$AA,MATCH(Analyse!L$8,Ponderation!$W:$W,0),MATCH(Analyse!$B$5,Ponderation!$W$2:$AA$2,0))*INDEX(DataBase!$1:$1048576,MATCH(Analyse!$F207,DataBase!$G:$G,0),MATCH(Analyse!L$8,DataBase!$4:$4,0))</f>
        <v>0</v>
      </c>
      <c r="M207" s="19">
        <f>INDEX(Ponderation!$W:$AA,MATCH(Analyse!M$8,Ponderation!$W:$W,0),MATCH(Analyse!$B$5,Ponderation!$W$2:$AA$2,0))*INDEX(DataBase!$1:$1048576,MATCH(Analyse!$F207,DataBase!$G:$G,0),MATCH(Analyse!M$8,DataBase!$4:$4,0))</f>
        <v>20</v>
      </c>
      <c r="N207" s="19">
        <f>INDEX(Ponderation!$W:$AA,MATCH(Analyse!N$8,Ponderation!$W:$W,0),MATCH(Analyse!$B$5,Ponderation!$W$2:$AA$2,0))*INDEX(DataBase!$1:$1048576,MATCH(Analyse!$F207,DataBase!$G:$G,0),MATCH(Analyse!N$8,DataBase!$4:$4,0))</f>
        <v>0</v>
      </c>
      <c r="O207" s="19">
        <f>INDEX(Ponderation!$W:$AA,MATCH(Analyse!O$8,Ponderation!$W:$W,0),MATCH(Analyse!$B$5,Ponderation!$W$2:$AA$2,0))*INDEX(DataBase!$1:$1048576,MATCH(Analyse!$F207,DataBase!$G:$G,0),MATCH(Analyse!O$8,DataBase!$4:$4,0))</f>
        <v>30</v>
      </c>
      <c r="P207" s="19">
        <f>INDEX(Ponderation!$W:$AA,MATCH(Analyse!P$8,Ponderation!$W:$W,0),MATCH(Analyse!$B$5,Ponderation!$W$2:$AA$2,0))*INDEX(DataBase!$1:$1048576,MATCH(Analyse!$F207,DataBase!$G:$G,0),MATCH(Analyse!P$8,DataBase!$4:$4,0))</f>
        <v>0</v>
      </c>
      <c r="Q207" s="19">
        <f>INDEX(Ponderation!$W:$AA,MATCH(Analyse!Q$8,Ponderation!$W:$W,0),MATCH(Analyse!$B$5,Ponderation!$W$2:$AA$2,0))*INDEX(DataBase!$1:$1048576,MATCH(Analyse!$F207,DataBase!$G:$G,0),MATCH(Analyse!Q$8,DataBase!$4:$4,0))</f>
        <v>0</v>
      </c>
      <c r="R207" s="19">
        <f>INDEX(Ponderation!$W:$AA,MATCH(Analyse!R$8,Ponderation!$W:$W,0),MATCH(Analyse!$B$5,Ponderation!$W$2:$AA$2,0))*INDEX(DataBase!$1:$1048576,MATCH(Analyse!$F207,DataBase!$G:$G,0),MATCH(Analyse!R$8,DataBase!$4:$4,0))</f>
        <v>30</v>
      </c>
      <c r="S207" s="19">
        <f>INDEX(Ponderation!$W:$AA,MATCH(Analyse!S$8,Ponderation!$W:$W,0),MATCH(Analyse!$B$5,Ponderation!$W$2:$AA$2,0))*INDEX(DataBase!$1:$1048576,MATCH(Analyse!$F207,DataBase!$G:$G,0),MATCH(Analyse!S$8,DataBase!$4:$4,0))</f>
        <v>0</v>
      </c>
      <c r="T207" s="19">
        <f>INDEX(Ponderation!$W:$AA,MATCH(Analyse!T$8,Ponderation!$W:$W,0),MATCH(Analyse!$B$5,Ponderation!$W$2:$AA$2,0))*INDEX(DataBase!$1:$1048576,MATCH(Analyse!$F207,DataBase!$G:$G,0),MATCH(Analyse!T$8,DataBase!$4:$4,0))</f>
        <v>0</v>
      </c>
      <c r="U207" s="19">
        <f>INDEX(Ponderation!$W:$AA,MATCH(Analyse!U$8,Ponderation!$W:$W,0),MATCH(Analyse!$B$5,Ponderation!$W$2:$AA$2,0))*INDEX(DataBase!$1:$1048576,MATCH(Analyse!$F207,DataBase!$G:$G,0),MATCH(Analyse!U$8,DataBase!$4:$4,0))</f>
        <v>0</v>
      </c>
      <c r="V207" s="19">
        <f>INDEX(Ponderation!$W:$AA,MATCH(Analyse!V$8,Ponderation!$W:$W,0),MATCH(Analyse!$B$5,Ponderation!$W$2:$AA$2,0))*INDEX(DataBase!$1:$1048576,MATCH(Analyse!$F207,DataBase!$G:$G,0),MATCH(Analyse!V$8,DataBase!$4:$4,0))</f>
        <v>20</v>
      </c>
      <c r="W207" s="19">
        <f>INDEX(Ponderation!$W:$AA,MATCH(Analyse!W$8,Ponderation!$W:$W,0),MATCH(Analyse!$B$5,Ponderation!$W$2:$AA$2,0))*INDEX(DataBase!$1:$1048576,MATCH(Analyse!$F207,DataBase!$G:$G,0),MATCH(Analyse!W$8,DataBase!$4:$4,0))</f>
        <v>0</v>
      </c>
      <c r="X207" s="19">
        <f>INDEX(Ponderation!$W:$AA,MATCH(Analyse!X$8,Ponderation!$W:$W,0),MATCH(Analyse!$B$5,Ponderation!$W$2:$AA$2,0))*INDEX(DataBase!$1:$1048576,MATCH(Analyse!$F207,DataBase!$G:$G,0),MATCH(Analyse!X$8,DataBase!$4:$4,0))</f>
        <v>0</v>
      </c>
      <c r="Y207" s="19">
        <f>INDEX(Ponderation!$W:$AA,MATCH(Analyse!Y$8,Ponderation!$W:$W,0),MATCH(Analyse!$B$5,Ponderation!$W$2:$AA$2,0))*INDEX(DataBase!$1:$1048576,MATCH(Analyse!$F207,DataBase!$G:$G,0),MATCH(Analyse!Y$8,DataBase!$4:$4,0))</f>
        <v>0</v>
      </c>
      <c r="Z207" s="19">
        <f>INDEX(Ponderation!$W:$AA,MATCH(Analyse!Z$8,Ponderation!$W:$W,0),MATCH(Analyse!$B$5,Ponderation!$W$2:$AA$2,0))*INDEX(DataBase!$1:$1048576,MATCH(Analyse!$F207,DataBase!$G:$G,0),MATCH(Analyse!Z$8,DataBase!$4:$4,0))</f>
        <v>0</v>
      </c>
      <c r="AA207" s="19">
        <f>INDEX(Ponderation!$W:$AA,MATCH(Analyse!AA$8,Ponderation!$W:$W,0),MATCH(Analyse!$B$5,Ponderation!$W$2:$AA$2,0))*INDEX(DataBase!$1:$1048576,MATCH(Analyse!$F207,DataBase!$G:$G,0),MATCH(Analyse!AA$8,DataBase!$4:$4,0))</f>
        <v>0</v>
      </c>
      <c r="AB207" s="19">
        <f>INDEX(Ponderation!$W:$AA,MATCH(Analyse!AB$8,Ponderation!$W:$W,0),MATCH(Analyse!$B$5,Ponderation!$W$2:$AA$2,0))*INDEX(DataBase!$1:$1048576,MATCH(Analyse!$F207,DataBase!$G:$G,0),MATCH(Analyse!AB$8,DataBase!$4:$4,0))</f>
        <v>10</v>
      </c>
      <c r="AC207" s="19">
        <f>INDEX(Ponderation!$W:$AA,MATCH(Analyse!AC$8,Ponderation!$W:$W,0),MATCH(Analyse!$B$5,Ponderation!$W$2:$AA$2,0))*INDEX(DataBase!$1:$1048576,MATCH(Analyse!$F207,DataBase!$G:$G,0),MATCH(Analyse!AC$8,DataBase!$4:$4,0))</f>
        <v>10</v>
      </c>
      <c r="AD207" s="19">
        <f>INDEX(Ponderation!$W:$AA,MATCH(Analyse!AD$8,Ponderation!$W:$W,0),MATCH(Analyse!$B$5,Ponderation!$W$2:$AA$2,0))*INDEX(DataBase!$1:$1048576,MATCH(Analyse!$F207,DataBase!$G:$G,0),MATCH(Analyse!AD$8,DataBase!$4:$4,0))</f>
        <v>0</v>
      </c>
      <c r="AE207" s="19">
        <f>INDEX(Ponderation!$W:$AA,MATCH(Analyse!AE$8,Ponderation!$W:$W,0),MATCH(Analyse!$B$5,Ponderation!$W$2:$AA$2,0))*INDEX(DataBase!$1:$1048576,MATCH(Analyse!$F207,DataBase!$G:$G,0),MATCH(Analyse!AE$8,DataBase!$4:$4,0))</f>
        <v>0</v>
      </c>
      <c r="AF207" s="19">
        <f>INDEX(Ponderation!$W:$AA,MATCH(Analyse!AF$8,Ponderation!$W:$W,0),MATCH(Analyse!$B$5,Ponderation!$W$2:$AA$2,0))*INDEX(DataBase!$1:$1048576,MATCH(Analyse!$F207,DataBase!$G:$G,0),MATCH(Analyse!AF$8,DataBase!$4:$4,0))</f>
        <v>0</v>
      </c>
      <c r="AG207" s="19">
        <f>INDEX(Ponderation!$W:$AA,MATCH(Analyse!AG$8,Ponderation!$W:$W,0),MATCH(Analyse!$B$5,Ponderation!$W$2:$AA$2,0))*INDEX(DataBase!$1:$1048576,MATCH(Analyse!$F207,DataBase!$G:$G,0),MATCH(Analyse!AG$8,DataBase!$4:$4,0))</f>
        <v>10</v>
      </c>
      <c r="AH207" s="19">
        <f>INDEX(Ponderation!$W:$AA,MATCH(Analyse!AH$8,Ponderation!$W:$W,0),MATCH(Analyse!$B$5,Ponderation!$W$2:$AA$2,0))*INDEX(DataBase!$1:$1048576,MATCH(Analyse!$F207,DataBase!$G:$G,0),MATCH(Analyse!AH$8,DataBase!$4:$4,0))</f>
        <v>0</v>
      </c>
      <c r="AI207" s="19">
        <f>INDEX(Ponderation!$W:$AA,MATCH(Analyse!AI$8,Ponderation!$W:$W,0),MATCH(Analyse!$B$5,Ponderation!$W$2:$AA$2,0))*INDEX(DataBase!$1:$1048576,MATCH(Analyse!$F207,DataBase!$G:$G,0),MATCH(Analyse!AI$8,DataBase!$4:$4,0))</f>
        <v>10</v>
      </c>
      <c r="AJ207" s="19">
        <f>INDEX(Ponderation!$W:$AA,MATCH(Analyse!AJ$8,Ponderation!$W:$W,0),MATCH(Analyse!$B$5,Ponderation!$W$2:$AA$2,0))*INDEX(DataBase!$1:$1048576,MATCH(Analyse!$F207,DataBase!$G:$G,0),MATCH(Analyse!AJ$8,DataBase!$4:$4,0))</f>
        <v>20</v>
      </c>
      <c r="AK207" s="19">
        <f>INDEX(Ponderation!$W:$AA,MATCH(Analyse!AK$8,Ponderation!$W:$W,0),MATCH(Analyse!$B$5,Ponderation!$W$2:$AA$2,0))*INDEX(DataBase!$1:$1048576,MATCH(Analyse!$F207,DataBase!$G:$G,0),MATCH(Analyse!AK$8,DataBase!$4:$4,0))</f>
        <v>0</v>
      </c>
      <c r="AL207" s="19">
        <f>INDEX(Ponderation!$W:$AA,MATCH(Analyse!AL$8,Ponderation!$W:$W,0),MATCH(Analyse!$B$5,Ponderation!$W$2:$AA$2,0))*INDEX(DataBase!$1:$1048576,MATCH(Analyse!$F207,DataBase!$G:$G,0),MATCH(Analyse!AL$8,DataBase!$4:$4,0))</f>
        <v>0</v>
      </c>
      <c r="AM207" s="19">
        <f>INDEX(Ponderation!$W:$AA,MATCH(Analyse!AM$8,Ponderation!$W:$W,0),MATCH(Analyse!$B$5,Ponderation!$W$2:$AA$2,0))*INDEX(DataBase!$1:$1048576,MATCH(Analyse!$F207,DataBase!$G:$G,0),MATCH(Analyse!AM$8,DataBase!$4:$4,0))</f>
        <v>20</v>
      </c>
      <c r="AN207" s="19">
        <f>INDEX(Ponderation!$W:$AA,MATCH(Analyse!AN$8,Ponderation!$W:$W,0),MATCH(Analyse!$B$5,Ponderation!$W$2:$AA$2,0))*INDEX(DataBase!$1:$1048576,MATCH(Analyse!$F207,DataBase!$G:$G,0),MATCH(Analyse!AN$8,DataBase!$4:$4,0))</f>
        <v>0</v>
      </c>
      <c r="AO207" s="19">
        <f>INDEX(Ponderation!$W:$AA,MATCH(Analyse!AO$8,Ponderation!$W:$W,0),MATCH(Analyse!$B$5,Ponderation!$W$2:$AA$2,0))*INDEX(DataBase!$1:$1048576,MATCH(Analyse!$F207,DataBase!$G:$G,0),MATCH(Analyse!AO$8,DataBase!$4:$4,0))</f>
        <v>0</v>
      </c>
      <c r="AP207" s="19">
        <f>INDEX(Ponderation!$W:$AA,MATCH(Analyse!AP$8,Ponderation!$W:$W,0),MATCH(Analyse!$B$5,Ponderation!$W$2:$AA$2,0))*INDEX(DataBase!$1:$1048576,MATCH(Analyse!$F207,DataBase!$G:$G,0),MATCH(Analyse!AP$8,DataBase!$4:$4,0))</f>
        <v>10</v>
      </c>
    </row>
    <row r="208" spans="1:42" ht="28">
      <c r="A208" s="112" t="str">
        <f>DataBase!B204</f>
        <v>Thalassoica antarctica</v>
      </c>
      <c r="B208" s="112" t="str">
        <f>DataBase!C204</f>
        <v>Hormones thyroïdiennes (TT3 et TT4)</v>
      </c>
      <c r="C208" s="112" t="str">
        <f>DataBase!D204</f>
        <v>Côtier</v>
      </c>
      <c r="D208" s="112" t="str">
        <f>DataBase!E204</f>
        <v>P. Bustamante</v>
      </c>
      <c r="E208" s="112" t="str">
        <f>DataBase!F204</f>
        <v>LIENSs</v>
      </c>
      <c r="F208" s="20" t="str">
        <f t="shared" si="8"/>
        <v>Thalassoica antarctica Hormones thyroïdiennes (TT3 et TT4)</v>
      </c>
      <c r="G208" s="20">
        <f>_xlfn.RANK.EQ(H208,$H$9:$H$997,0)+COUNTIF(H$8:H207,H208)</f>
        <v>300</v>
      </c>
      <c r="H208" s="20">
        <f t="shared" si="9"/>
        <v>200</v>
      </c>
      <c r="I208" s="19">
        <f>INDEX(Ponderation!$W:$AA,MATCH(Analyse!I$8,Ponderation!$W:$W,0),MATCH(Analyse!$B$5,Ponderation!$W$2:$AA$2,0))*INDEX(DataBase!$1:$1048576,MATCH(Analyse!$F208,DataBase!$G:$G,0),MATCH(Analyse!I$8,DataBase!$4:$4,0))</f>
        <v>0</v>
      </c>
      <c r="J208" s="19">
        <f>INDEX(Ponderation!$W:$AA,MATCH(Analyse!J$8,Ponderation!$W:$W,0),MATCH(Analyse!$B$5,Ponderation!$W$2:$AA$2,0))*INDEX(DataBase!$1:$1048576,MATCH(Analyse!$F208,DataBase!$G:$G,0),MATCH(Analyse!J$8,DataBase!$4:$4,0))</f>
        <v>0</v>
      </c>
      <c r="K208" s="19">
        <f>INDEX(Ponderation!$W:$AA,MATCH(Analyse!K$8,Ponderation!$W:$W,0),MATCH(Analyse!$B$5,Ponderation!$W$2:$AA$2,0))*INDEX(DataBase!$1:$1048576,MATCH(Analyse!$F208,DataBase!$G:$G,0),MATCH(Analyse!K$8,DataBase!$4:$4,0))</f>
        <v>10</v>
      </c>
      <c r="L208" s="19">
        <f>INDEX(Ponderation!$W:$AA,MATCH(Analyse!L$8,Ponderation!$W:$W,0),MATCH(Analyse!$B$5,Ponderation!$W$2:$AA$2,0))*INDEX(DataBase!$1:$1048576,MATCH(Analyse!$F208,DataBase!$G:$G,0),MATCH(Analyse!L$8,DataBase!$4:$4,0))</f>
        <v>0</v>
      </c>
      <c r="M208" s="19">
        <f>INDEX(Ponderation!$W:$AA,MATCH(Analyse!M$8,Ponderation!$W:$W,0),MATCH(Analyse!$B$5,Ponderation!$W$2:$AA$2,0))*INDEX(DataBase!$1:$1048576,MATCH(Analyse!$F208,DataBase!$G:$G,0),MATCH(Analyse!M$8,DataBase!$4:$4,0))</f>
        <v>20</v>
      </c>
      <c r="N208" s="19">
        <f>INDEX(Ponderation!$W:$AA,MATCH(Analyse!N$8,Ponderation!$W:$W,0),MATCH(Analyse!$B$5,Ponderation!$W$2:$AA$2,0))*INDEX(DataBase!$1:$1048576,MATCH(Analyse!$F208,DataBase!$G:$G,0),MATCH(Analyse!N$8,DataBase!$4:$4,0))</f>
        <v>0</v>
      </c>
      <c r="O208" s="19">
        <f>INDEX(Ponderation!$W:$AA,MATCH(Analyse!O$8,Ponderation!$W:$W,0),MATCH(Analyse!$B$5,Ponderation!$W$2:$AA$2,0))*INDEX(DataBase!$1:$1048576,MATCH(Analyse!$F208,DataBase!$G:$G,0),MATCH(Analyse!O$8,DataBase!$4:$4,0))</f>
        <v>30</v>
      </c>
      <c r="P208" s="19">
        <f>INDEX(Ponderation!$W:$AA,MATCH(Analyse!P$8,Ponderation!$W:$W,0),MATCH(Analyse!$B$5,Ponderation!$W$2:$AA$2,0))*INDEX(DataBase!$1:$1048576,MATCH(Analyse!$F208,DataBase!$G:$G,0),MATCH(Analyse!P$8,DataBase!$4:$4,0))</f>
        <v>0</v>
      </c>
      <c r="Q208" s="19">
        <f>INDEX(Ponderation!$W:$AA,MATCH(Analyse!Q$8,Ponderation!$W:$W,0),MATCH(Analyse!$B$5,Ponderation!$W$2:$AA$2,0))*INDEX(DataBase!$1:$1048576,MATCH(Analyse!$F208,DataBase!$G:$G,0),MATCH(Analyse!Q$8,DataBase!$4:$4,0))</f>
        <v>0</v>
      </c>
      <c r="R208" s="19">
        <f>INDEX(Ponderation!$W:$AA,MATCH(Analyse!R$8,Ponderation!$W:$W,0),MATCH(Analyse!$B$5,Ponderation!$W$2:$AA$2,0))*INDEX(DataBase!$1:$1048576,MATCH(Analyse!$F208,DataBase!$G:$G,0),MATCH(Analyse!R$8,DataBase!$4:$4,0))</f>
        <v>30</v>
      </c>
      <c r="S208" s="19">
        <f>INDEX(Ponderation!$W:$AA,MATCH(Analyse!S$8,Ponderation!$W:$W,0),MATCH(Analyse!$B$5,Ponderation!$W$2:$AA$2,0))*INDEX(DataBase!$1:$1048576,MATCH(Analyse!$F208,DataBase!$G:$G,0),MATCH(Analyse!S$8,DataBase!$4:$4,0))</f>
        <v>0</v>
      </c>
      <c r="T208" s="19">
        <f>INDEX(Ponderation!$W:$AA,MATCH(Analyse!T$8,Ponderation!$W:$W,0),MATCH(Analyse!$B$5,Ponderation!$W$2:$AA$2,0))*INDEX(DataBase!$1:$1048576,MATCH(Analyse!$F208,DataBase!$G:$G,0),MATCH(Analyse!T$8,DataBase!$4:$4,0))</f>
        <v>0</v>
      </c>
      <c r="U208" s="19">
        <f>INDEX(Ponderation!$W:$AA,MATCH(Analyse!U$8,Ponderation!$W:$W,0),MATCH(Analyse!$B$5,Ponderation!$W$2:$AA$2,0))*INDEX(DataBase!$1:$1048576,MATCH(Analyse!$F208,DataBase!$G:$G,0),MATCH(Analyse!U$8,DataBase!$4:$4,0))</f>
        <v>0</v>
      </c>
      <c r="V208" s="19">
        <f>INDEX(Ponderation!$W:$AA,MATCH(Analyse!V$8,Ponderation!$W:$W,0),MATCH(Analyse!$B$5,Ponderation!$W$2:$AA$2,0))*INDEX(DataBase!$1:$1048576,MATCH(Analyse!$F208,DataBase!$G:$G,0),MATCH(Analyse!V$8,DataBase!$4:$4,0))</f>
        <v>20</v>
      </c>
      <c r="W208" s="19">
        <f>INDEX(Ponderation!$W:$AA,MATCH(Analyse!W$8,Ponderation!$W:$W,0),MATCH(Analyse!$B$5,Ponderation!$W$2:$AA$2,0))*INDEX(DataBase!$1:$1048576,MATCH(Analyse!$F208,DataBase!$G:$G,0),MATCH(Analyse!W$8,DataBase!$4:$4,0))</f>
        <v>0</v>
      </c>
      <c r="X208" s="19">
        <f>INDEX(Ponderation!$W:$AA,MATCH(Analyse!X$8,Ponderation!$W:$W,0),MATCH(Analyse!$B$5,Ponderation!$W$2:$AA$2,0))*INDEX(DataBase!$1:$1048576,MATCH(Analyse!$F208,DataBase!$G:$G,0),MATCH(Analyse!X$8,DataBase!$4:$4,0))</f>
        <v>0</v>
      </c>
      <c r="Y208" s="19">
        <f>INDEX(Ponderation!$W:$AA,MATCH(Analyse!Y$8,Ponderation!$W:$W,0),MATCH(Analyse!$B$5,Ponderation!$W$2:$AA$2,0))*INDEX(DataBase!$1:$1048576,MATCH(Analyse!$F208,DataBase!$G:$G,0),MATCH(Analyse!Y$8,DataBase!$4:$4,0))</f>
        <v>0</v>
      </c>
      <c r="Z208" s="19">
        <f>INDEX(Ponderation!$W:$AA,MATCH(Analyse!Z$8,Ponderation!$W:$W,0),MATCH(Analyse!$B$5,Ponderation!$W$2:$AA$2,0))*INDEX(DataBase!$1:$1048576,MATCH(Analyse!$F208,DataBase!$G:$G,0),MATCH(Analyse!Z$8,DataBase!$4:$4,0))</f>
        <v>0</v>
      </c>
      <c r="AA208" s="19">
        <f>INDEX(Ponderation!$W:$AA,MATCH(Analyse!AA$8,Ponderation!$W:$W,0),MATCH(Analyse!$B$5,Ponderation!$W$2:$AA$2,0))*INDEX(DataBase!$1:$1048576,MATCH(Analyse!$F208,DataBase!$G:$G,0),MATCH(Analyse!AA$8,DataBase!$4:$4,0))</f>
        <v>0</v>
      </c>
      <c r="AB208" s="19">
        <f>INDEX(Ponderation!$W:$AA,MATCH(Analyse!AB$8,Ponderation!$W:$W,0),MATCH(Analyse!$B$5,Ponderation!$W$2:$AA$2,0))*INDEX(DataBase!$1:$1048576,MATCH(Analyse!$F208,DataBase!$G:$G,0),MATCH(Analyse!AB$8,DataBase!$4:$4,0))</f>
        <v>10</v>
      </c>
      <c r="AC208" s="19">
        <f>INDEX(Ponderation!$W:$AA,MATCH(Analyse!AC$8,Ponderation!$W:$W,0),MATCH(Analyse!$B$5,Ponderation!$W$2:$AA$2,0))*INDEX(DataBase!$1:$1048576,MATCH(Analyse!$F208,DataBase!$G:$G,0),MATCH(Analyse!AC$8,DataBase!$4:$4,0))</f>
        <v>10</v>
      </c>
      <c r="AD208" s="19">
        <f>INDEX(Ponderation!$W:$AA,MATCH(Analyse!AD$8,Ponderation!$W:$W,0),MATCH(Analyse!$B$5,Ponderation!$W$2:$AA$2,0))*INDEX(DataBase!$1:$1048576,MATCH(Analyse!$F208,DataBase!$G:$G,0),MATCH(Analyse!AD$8,DataBase!$4:$4,0))</f>
        <v>0</v>
      </c>
      <c r="AE208" s="19">
        <f>INDEX(Ponderation!$W:$AA,MATCH(Analyse!AE$8,Ponderation!$W:$W,0),MATCH(Analyse!$B$5,Ponderation!$W$2:$AA$2,0))*INDEX(DataBase!$1:$1048576,MATCH(Analyse!$F208,DataBase!$G:$G,0),MATCH(Analyse!AE$8,DataBase!$4:$4,0))</f>
        <v>0</v>
      </c>
      <c r="AF208" s="19">
        <f>INDEX(Ponderation!$W:$AA,MATCH(Analyse!AF$8,Ponderation!$W:$W,0),MATCH(Analyse!$B$5,Ponderation!$W$2:$AA$2,0))*INDEX(DataBase!$1:$1048576,MATCH(Analyse!$F208,DataBase!$G:$G,0),MATCH(Analyse!AF$8,DataBase!$4:$4,0))</f>
        <v>0</v>
      </c>
      <c r="AG208" s="19">
        <f>INDEX(Ponderation!$W:$AA,MATCH(Analyse!AG$8,Ponderation!$W:$W,0),MATCH(Analyse!$B$5,Ponderation!$W$2:$AA$2,0))*INDEX(DataBase!$1:$1048576,MATCH(Analyse!$F208,DataBase!$G:$G,0),MATCH(Analyse!AG$8,DataBase!$4:$4,0))</f>
        <v>10</v>
      </c>
      <c r="AH208" s="19">
        <f>INDEX(Ponderation!$W:$AA,MATCH(Analyse!AH$8,Ponderation!$W:$W,0),MATCH(Analyse!$B$5,Ponderation!$W$2:$AA$2,0))*INDEX(DataBase!$1:$1048576,MATCH(Analyse!$F208,DataBase!$G:$G,0),MATCH(Analyse!AH$8,DataBase!$4:$4,0))</f>
        <v>0</v>
      </c>
      <c r="AI208" s="19">
        <f>INDEX(Ponderation!$W:$AA,MATCH(Analyse!AI$8,Ponderation!$W:$W,0),MATCH(Analyse!$B$5,Ponderation!$W$2:$AA$2,0))*INDEX(DataBase!$1:$1048576,MATCH(Analyse!$F208,DataBase!$G:$G,0),MATCH(Analyse!AI$8,DataBase!$4:$4,0))</f>
        <v>10</v>
      </c>
      <c r="AJ208" s="19">
        <f>INDEX(Ponderation!$W:$AA,MATCH(Analyse!AJ$8,Ponderation!$W:$W,0),MATCH(Analyse!$B$5,Ponderation!$W$2:$AA$2,0))*INDEX(DataBase!$1:$1048576,MATCH(Analyse!$F208,DataBase!$G:$G,0),MATCH(Analyse!AJ$8,DataBase!$4:$4,0))</f>
        <v>20</v>
      </c>
      <c r="AK208" s="19">
        <f>INDEX(Ponderation!$W:$AA,MATCH(Analyse!AK$8,Ponderation!$W:$W,0),MATCH(Analyse!$B$5,Ponderation!$W$2:$AA$2,0))*INDEX(DataBase!$1:$1048576,MATCH(Analyse!$F208,DataBase!$G:$G,0),MATCH(Analyse!AK$8,DataBase!$4:$4,0))</f>
        <v>0</v>
      </c>
      <c r="AL208" s="19">
        <f>INDEX(Ponderation!$W:$AA,MATCH(Analyse!AL$8,Ponderation!$W:$W,0),MATCH(Analyse!$B$5,Ponderation!$W$2:$AA$2,0))*INDEX(DataBase!$1:$1048576,MATCH(Analyse!$F208,DataBase!$G:$G,0),MATCH(Analyse!AL$8,DataBase!$4:$4,0))</f>
        <v>0</v>
      </c>
      <c r="AM208" s="19">
        <f>INDEX(Ponderation!$W:$AA,MATCH(Analyse!AM$8,Ponderation!$W:$W,0),MATCH(Analyse!$B$5,Ponderation!$W$2:$AA$2,0))*INDEX(DataBase!$1:$1048576,MATCH(Analyse!$F208,DataBase!$G:$G,0),MATCH(Analyse!AM$8,DataBase!$4:$4,0))</f>
        <v>20</v>
      </c>
      <c r="AN208" s="19">
        <f>INDEX(Ponderation!$W:$AA,MATCH(Analyse!AN$8,Ponderation!$W:$W,0),MATCH(Analyse!$B$5,Ponderation!$W$2:$AA$2,0))*INDEX(DataBase!$1:$1048576,MATCH(Analyse!$F208,DataBase!$G:$G,0),MATCH(Analyse!AN$8,DataBase!$4:$4,0))</f>
        <v>0</v>
      </c>
      <c r="AO208" s="19">
        <f>INDEX(Ponderation!$W:$AA,MATCH(Analyse!AO$8,Ponderation!$W:$W,0),MATCH(Analyse!$B$5,Ponderation!$W$2:$AA$2,0))*INDEX(DataBase!$1:$1048576,MATCH(Analyse!$F208,DataBase!$G:$G,0),MATCH(Analyse!AO$8,DataBase!$4:$4,0))</f>
        <v>0</v>
      </c>
      <c r="AP208" s="19">
        <f>INDEX(Ponderation!$W:$AA,MATCH(Analyse!AP$8,Ponderation!$W:$W,0),MATCH(Analyse!$B$5,Ponderation!$W$2:$AA$2,0))*INDEX(DataBase!$1:$1048576,MATCH(Analyse!$F208,DataBase!$G:$G,0),MATCH(Analyse!AP$8,DataBase!$4:$4,0))</f>
        <v>10</v>
      </c>
    </row>
    <row r="209" spans="1:42" ht="18">
      <c r="A209" s="112" t="str">
        <f>DataBase!B205</f>
        <v>Larus marinus</v>
      </c>
      <c r="B209" s="112" t="str">
        <f>DataBase!C205</f>
        <v>SOD</v>
      </c>
      <c r="C209" s="112" t="str">
        <f>DataBase!D205</f>
        <v>Côtier</v>
      </c>
      <c r="D209" s="112" t="str">
        <f>DataBase!E205</f>
        <v>P. Bustamante</v>
      </c>
      <c r="E209" s="112" t="str">
        <f>DataBase!F205</f>
        <v>LIENSs</v>
      </c>
      <c r="F209" s="20" t="str">
        <f t="shared" si="8"/>
        <v>Larus marinus SOD</v>
      </c>
      <c r="G209" s="20">
        <f>_xlfn.RANK.EQ(H209,$H$9:$H$997,0)+COUNTIF(H$8:H208,H209)</f>
        <v>187</v>
      </c>
      <c r="H209" s="20">
        <f t="shared" si="9"/>
        <v>240</v>
      </c>
      <c r="I209" s="19">
        <f>INDEX(Ponderation!$W:$AA,MATCH(Analyse!I$8,Ponderation!$W:$W,0),MATCH(Analyse!$B$5,Ponderation!$W$2:$AA$2,0))*INDEX(DataBase!$1:$1048576,MATCH(Analyse!$F209,DataBase!$G:$G,0),MATCH(Analyse!I$8,DataBase!$4:$4,0))</f>
        <v>30</v>
      </c>
      <c r="J209" s="19">
        <f>INDEX(Ponderation!$W:$AA,MATCH(Analyse!J$8,Ponderation!$W:$W,0),MATCH(Analyse!$B$5,Ponderation!$W$2:$AA$2,0))*INDEX(DataBase!$1:$1048576,MATCH(Analyse!$F209,DataBase!$G:$G,0),MATCH(Analyse!J$8,DataBase!$4:$4,0))</f>
        <v>0</v>
      </c>
      <c r="K209" s="19">
        <f>INDEX(Ponderation!$W:$AA,MATCH(Analyse!K$8,Ponderation!$W:$W,0),MATCH(Analyse!$B$5,Ponderation!$W$2:$AA$2,0))*INDEX(DataBase!$1:$1048576,MATCH(Analyse!$F209,DataBase!$G:$G,0),MATCH(Analyse!K$8,DataBase!$4:$4,0))</f>
        <v>0</v>
      </c>
      <c r="L209" s="19">
        <f>INDEX(Ponderation!$W:$AA,MATCH(Analyse!L$8,Ponderation!$W:$W,0),MATCH(Analyse!$B$5,Ponderation!$W$2:$AA$2,0))*INDEX(DataBase!$1:$1048576,MATCH(Analyse!$F209,DataBase!$G:$G,0),MATCH(Analyse!L$8,DataBase!$4:$4,0))</f>
        <v>0</v>
      </c>
      <c r="M209" s="19">
        <f>INDEX(Ponderation!$W:$AA,MATCH(Analyse!M$8,Ponderation!$W:$W,0),MATCH(Analyse!$B$5,Ponderation!$W$2:$AA$2,0))*INDEX(DataBase!$1:$1048576,MATCH(Analyse!$F209,DataBase!$G:$G,0),MATCH(Analyse!M$8,DataBase!$4:$4,0))</f>
        <v>20</v>
      </c>
      <c r="N209" s="19">
        <f>INDEX(Ponderation!$W:$AA,MATCH(Analyse!N$8,Ponderation!$W:$W,0),MATCH(Analyse!$B$5,Ponderation!$W$2:$AA$2,0))*INDEX(DataBase!$1:$1048576,MATCH(Analyse!$F209,DataBase!$G:$G,0),MATCH(Analyse!N$8,DataBase!$4:$4,0))</f>
        <v>0</v>
      </c>
      <c r="O209" s="19">
        <f>INDEX(Ponderation!$W:$AA,MATCH(Analyse!O$8,Ponderation!$W:$W,0),MATCH(Analyse!$B$5,Ponderation!$W$2:$AA$2,0))*INDEX(DataBase!$1:$1048576,MATCH(Analyse!$F209,DataBase!$G:$G,0),MATCH(Analyse!O$8,DataBase!$4:$4,0))</f>
        <v>0</v>
      </c>
      <c r="P209" s="19">
        <f>INDEX(Ponderation!$W:$AA,MATCH(Analyse!P$8,Ponderation!$W:$W,0),MATCH(Analyse!$B$5,Ponderation!$W$2:$AA$2,0))*INDEX(DataBase!$1:$1048576,MATCH(Analyse!$F209,DataBase!$G:$G,0),MATCH(Analyse!P$8,DataBase!$4:$4,0))</f>
        <v>20</v>
      </c>
      <c r="Q209" s="19">
        <f>INDEX(Ponderation!$W:$AA,MATCH(Analyse!Q$8,Ponderation!$W:$W,0),MATCH(Analyse!$B$5,Ponderation!$W$2:$AA$2,0))*INDEX(DataBase!$1:$1048576,MATCH(Analyse!$F209,DataBase!$G:$G,0),MATCH(Analyse!Q$8,DataBase!$4:$4,0))</f>
        <v>0</v>
      </c>
      <c r="R209" s="19">
        <f>INDEX(Ponderation!$W:$AA,MATCH(Analyse!R$8,Ponderation!$W:$W,0),MATCH(Analyse!$B$5,Ponderation!$W$2:$AA$2,0))*INDEX(DataBase!$1:$1048576,MATCH(Analyse!$F209,DataBase!$G:$G,0),MATCH(Analyse!R$8,DataBase!$4:$4,0))</f>
        <v>30</v>
      </c>
      <c r="S209" s="19">
        <f>INDEX(Ponderation!$W:$AA,MATCH(Analyse!S$8,Ponderation!$W:$W,0),MATCH(Analyse!$B$5,Ponderation!$W$2:$AA$2,0))*INDEX(DataBase!$1:$1048576,MATCH(Analyse!$F209,DataBase!$G:$G,0),MATCH(Analyse!S$8,DataBase!$4:$4,0))</f>
        <v>0</v>
      </c>
      <c r="T209" s="19">
        <f>INDEX(Ponderation!$W:$AA,MATCH(Analyse!T$8,Ponderation!$W:$W,0),MATCH(Analyse!$B$5,Ponderation!$W$2:$AA$2,0))*INDEX(DataBase!$1:$1048576,MATCH(Analyse!$F209,DataBase!$G:$G,0),MATCH(Analyse!T$8,DataBase!$4:$4,0))</f>
        <v>0</v>
      </c>
      <c r="U209" s="19">
        <f>INDEX(Ponderation!$W:$AA,MATCH(Analyse!U$8,Ponderation!$W:$W,0),MATCH(Analyse!$B$5,Ponderation!$W$2:$AA$2,0))*INDEX(DataBase!$1:$1048576,MATCH(Analyse!$F209,DataBase!$G:$G,0),MATCH(Analyse!U$8,DataBase!$4:$4,0))</f>
        <v>0</v>
      </c>
      <c r="V209" s="19">
        <f>INDEX(Ponderation!$W:$AA,MATCH(Analyse!V$8,Ponderation!$W:$W,0),MATCH(Analyse!$B$5,Ponderation!$W$2:$AA$2,0))*INDEX(DataBase!$1:$1048576,MATCH(Analyse!$F209,DataBase!$G:$G,0),MATCH(Analyse!V$8,DataBase!$4:$4,0))</f>
        <v>20</v>
      </c>
      <c r="W209" s="19">
        <f>INDEX(Ponderation!$W:$AA,MATCH(Analyse!W$8,Ponderation!$W:$W,0),MATCH(Analyse!$B$5,Ponderation!$W$2:$AA$2,0))*INDEX(DataBase!$1:$1048576,MATCH(Analyse!$F209,DataBase!$G:$G,0),MATCH(Analyse!W$8,DataBase!$4:$4,0))</f>
        <v>0</v>
      </c>
      <c r="X209" s="19">
        <f>INDEX(Ponderation!$W:$AA,MATCH(Analyse!X$8,Ponderation!$W:$W,0),MATCH(Analyse!$B$5,Ponderation!$W$2:$AA$2,0))*INDEX(DataBase!$1:$1048576,MATCH(Analyse!$F209,DataBase!$G:$G,0),MATCH(Analyse!X$8,DataBase!$4:$4,0))</f>
        <v>0</v>
      </c>
      <c r="Y209" s="19">
        <f>INDEX(Ponderation!$W:$AA,MATCH(Analyse!Y$8,Ponderation!$W:$W,0),MATCH(Analyse!$B$5,Ponderation!$W$2:$AA$2,0))*INDEX(DataBase!$1:$1048576,MATCH(Analyse!$F209,DataBase!$G:$G,0),MATCH(Analyse!Y$8,DataBase!$4:$4,0))</f>
        <v>0</v>
      </c>
      <c r="Z209" s="19">
        <f>INDEX(Ponderation!$W:$AA,MATCH(Analyse!Z$8,Ponderation!$W:$W,0),MATCH(Analyse!$B$5,Ponderation!$W$2:$AA$2,0))*INDEX(DataBase!$1:$1048576,MATCH(Analyse!$F209,DataBase!$G:$G,0),MATCH(Analyse!Z$8,DataBase!$4:$4,0))</f>
        <v>0</v>
      </c>
      <c r="AA209" s="19">
        <f>INDEX(Ponderation!$W:$AA,MATCH(Analyse!AA$8,Ponderation!$W:$W,0),MATCH(Analyse!$B$5,Ponderation!$W$2:$AA$2,0))*INDEX(DataBase!$1:$1048576,MATCH(Analyse!$F209,DataBase!$G:$G,0),MATCH(Analyse!AA$8,DataBase!$4:$4,0))</f>
        <v>0</v>
      </c>
      <c r="AB209" s="19">
        <f>INDEX(Ponderation!$W:$AA,MATCH(Analyse!AB$8,Ponderation!$W:$W,0),MATCH(Analyse!$B$5,Ponderation!$W$2:$AA$2,0))*INDEX(DataBase!$1:$1048576,MATCH(Analyse!$F209,DataBase!$G:$G,0),MATCH(Analyse!AB$8,DataBase!$4:$4,0))</f>
        <v>10</v>
      </c>
      <c r="AC209" s="19">
        <f>INDEX(Ponderation!$W:$AA,MATCH(Analyse!AC$8,Ponderation!$W:$W,0),MATCH(Analyse!$B$5,Ponderation!$W$2:$AA$2,0))*INDEX(DataBase!$1:$1048576,MATCH(Analyse!$F209,DataBase!$G:$G,0),MATCH(Analyse!AC$8,DataBase!$4:$4,0))</f>
        <v>10</v>
      </c>
      <c r="AD209" s="19">
        <f>INDEX(Ponderation!$W:$AA,MATCH(Analyse!AD$8,Ponderation!$W:$W,0),MATCH(Analyse!$B$5,Ponderation!$W$2:$AA$2,0))*INDEX(DataBase!$1:$1048576,MATCH(Analyse!$F209,DataBase!$G:$G,0),MATCH(Analyse!AD$8,DataBase!$4:$4,0))</f>
        <v>0</v>
      </c>
      <c r="AE209" s="19">
        <f>INDEX(Ponderation!$W:$AA,MATCH(Analyse!AE$8,Ponderation!$W:$W,0),MATCH(Analyse!$B$5,Ponderation!$W$2:$AA$2,0))*INDEX(DataBase!$1:$1048576,MATCH(Analyse!$F209,DataBase!$G:$G,0),MATCH(Analyse!AE$8,DataBase!$4:$4,0))</f>
        <v>0</v>
      </c>
      <c r="AF209" s="19">
        <f>INDEX(Ponderation!$W:$AA,MATCH(Analyse!AF$8,Ponderation!$W:$W,0),MATCH(Analyse!$B$5,Ponderation!$W$2:$AA$2,0))*INDEX(DataBase!$1:$1048576,MATCH(Analyse!$F209,DataBase!$G:$G,0),MATCH(Analyse!AF$8,DataBase!$4:$4,0))</f>
        <v>0</v>
      </c>
      <c r="AG209" s="19">
        <f>INDEX(Ponderation!$W:$AA,MATCH(Analyse!AG$8,Ponderation!$W:$W,0),MATCH(Analyse!$B$5,Ponderation!$W$2:$AA$2,0))*INDEX(DataBase!$1:$1048576,MATCH(Analyse!$F209,DataBase!$G:$G,0),MATCH(Analyse!AG$8,DataBase!$4:$4,0))</f>
        <v>10</v>
      </c>
      <c r="AH209" s="19">
        <f>INDEX(Ponderation!$W:$AA,MATCH(Analyse!AH$8,Ponderation!$W:$W,0),MATCH(Analyse!$B$5,Ponderation!$W$2:$AA$2,0))*INDEX(DataBase!$1:$1048576,MATCH(Analyse!$F209,DataBase!$G:$G,0),MATCH(Analyse!AH$8,DataBase!$4:$4,0))</f>
        <v>0</v>
      </c>
      <c r="AI209" s="19">
        <f>INDEX(Ponderation!$W:$AA,MATCH(Analyse!AI$8,Ponderation!$W:$W,0),MATCH(Analyse!$B$5,Ponderation!$W$2:$AA$2,0))*INDEX(DataBase!$1:$1048576,MATCH(Analyse!$F209,DataBase!$G:$G,0),MATCH(Analyse!AI$8,DataBase!$4:$4,0))</f>
        <v>10</v>
      </c>
      <c r="AJ209" s="19">
        <f>INDEX(Ponderation!$W:$AA,MATCH(Analyse!AJ$8,Ponderation!$W:$W,0),MATCH(Analyse!$B$5,Ponderation!$W$2:$AA$2,0))*INDEX(DataBase!$1:$1048576,MATCH(Analyse!$F209,DataBase!$G:$G,0),MATCH(Analyse!AJ$8,DataBase!$4:$4,0))</f>
        <v>20</v>
      </c>
      <c r="AK209" s="19">
        <f>INDEX(Ponderation!$W:$AA,MATCH(Analyse!AK$8,Ponderation!$W:$W,0),MATCH(Analyse!$B$5,Ponderation!$W$2:$AA$2,0))*INDEX(DataBase!$1:$1048576,MATCH(Analyse!$F209,DataBase!$G:$G,0),MATCH(Analyse!AK$8,DataBase!$4:$4,0))</f>
        <v>0</v>
      </c>
      <c r="AL209" s="19">
        <f>INDEX(Ponderation!$W:$AA,MATCH(Analyse!AL$8,Ponderation!$W:$W,0),MATCH(Analyse!$B$5,Ponderation!$W$2:$AA$2,0))*INDEX(DataBase!$1:$1048576,MATCH(Analyse!$F209,DataBase!$G:$G,0),MATCH(Analyse!AL$8,DataBase!$4:$4,0))</f>
        <v>30</v>
      </c>
      <c r="AM209" s="19">
        <f>INDEX(Ponderation!$W:$AA,MATCH(Analyse!AM$8,Ponderation!$W:$W,0),MATCH(Analyse!$B$5,Ponderation!$W$2:$AA$2,0))*INDEX(DataBase!$1:$1048576,MATCH(Analyse!$F209,DataBase!$G:$G,0),MATCH(Analyse!AM$8,DataBase!$4:$4,0))</f>
        <v>0</v>
      </c>
      <c r="AN209" s="19">
        <f>INDEX(Ponderation!$W:$AA,MATCH(Analyse!AN$8,Ponderation!$W:$W,0),MATCH(Analyse!$B$5,Ponderation!$W$2:$AA$2,0))*INDEX(DataBase!$1:$1048576,MATCH(Analyse!$F209,DataBase!$G:$G,0),MATCH(Analyse!AN$8,DataBase!$4:$4,0))</f>
        <v>0</v>
      </c>
      <c r="AO209" s="19">
        <f>INDEX(Ponderation!$W:$AA,MATCH(Analyse!AO$8,Ponderation!$W:$W,0),MATCH(Analyse!$B$5,Ponderation!$W$2:$AA$2,0))*INDEX(DataBase!$1:$1048576,MATCH(Analyse!$F209,DataBase!$G:$G,0),MATCH(Analyse!AO$8,DataBase!$4:$4,0))</f>
        <v>30</v>
      </c>
      <c r="AP209" s="19">
        <f>INDEX(Ponderation!$W:$AA,MATCH(Analyse!AP$8,Ponderation!$W:$W,0),MATCH(Analyse!$B$5,Ponderation!$W$2:$AA$2,0))*INDEX(DataBase!$1:$1048576,MATCH(Analyse!$F209,DataBase!$G:$G,0),MATCH(Analyse!AP$8,DataBase!$4:$4,0))</f>
        <v>0</v>
      </c>
    </row>
    <row r="210" spans="1:42" ht="18">
      <c r="A210" s="112" t="str">
        <f>DataBase!B206</f>
        <v>Larus fuscus</v>
      </c>
      <c r="B210" s="112" t="str">
        <f>DataBase!C206</f>
        <v>SOD</v>
      </c>
      <c r="C210" s="112" t="str">
        <f>DataBase!D206</f>
        <v>Côtier</v>
      </c>
      <c r="D210" s="112" t="str">
        <f>DataBase!E206</f>
        <v>P. Bustamante</v>
      </c>
      <c r="E210" s="112" t="str">
        <f>DataBase!F206</f>
        <v>LIENSs</v>
      </c>
      <c r="F210" s="20" t="str">
        <f t="shared" si="8"/>
        <v>Larus fuscus SOD</v>
      </c>
      <c r="G210" s="20">
        <f>_xlfn.RANK.EQ(H210,$H$9:$H$997,0)+COUNTIF(H$8:H209,H210)</f>
        <v>188</v>
      </c>
      <c r="H210" s="20">
        <f t="shared" si="9"/>
        <v>240</v>
      </c>
      <c r="I210" s="19">
        <f>INDEX(Ponderation!$W:$AA,MATCH(Analyse!I$8,Ponderation!$W:$W,0),MATCH(Analyse!$B$5,Ponderation!$W$2:$AA$2,0))*INDEX(DataBase!$1:$1048576,MATCH(Analyse!$F210,DataBase!$G:$G,0),MATCH(Analyse!I$8,DataBase!$4:$4,0))</f>
        <v>30</v>
      </c>
      <c r="J210" s="19">
        <f>INDEX(Ponderation!$W:$AA,MATCH(Analyse!J$8,Ponderation!$W:$W,0),MATCH(Analyse!$B$5,Ponderation!$W$2:$AA$2,0))*INDEX(DataBase!$1:$1048576,MATCH(Analyse!$F210,DataBase!$G:$G,0),MATCH(Analyse!J$8,DataBase!$4:$4,0))</f>
        <v>0</v>
      </c>
      <c r="K210" s="19">
        <f>INDEX(Ponderation!$W:$AA,MATCH(Analyse!K$8,Ponderation!$W:$W,0),MATCH(Analyse!$B$5,Ponderation!$W$2:$AA$2,0))*INDEX(DataBase!$1:$1048576,MATCH(Analyse!$F210,DataBase!$G:$G,0),MATCH(Analyse!K$8,DataBase!$4:$4,0))</f>
        <v>0</v>
      </c>
      <c r="L210" s="19">
        <f>INDEX(Ponderation!$W:$AA,MATCH(Analyse!L$8,Ponderation!$W:$W,0),MATCH(Analyse!$B$5,Ponderation!$W$2:$AA$2,0))*INDEX(DataBase!$1:$1048576,MATCH(Analyse!$F210,DataBase!$G:$G,0),MATCH(Analyse!L$8,DataBase!$4:$4,0))</f>
        <v>0</v>
      </c>
      <c r="M210" s="19">
        <f>INDEX(Ponderation!$W:$AA,MATCH(Analyse!M$8,Ponderation!$W:$W,0),MATCH(Analyse!$B$5,Ponderation!$W$2:$AA$2,0))*INDEX(DataBase!$1:$1048576,MATCH(Analyse!$F210,DataBase!$G:$G,0),MATCH(Analyse!M$8,DataBase!$4:$4,0))</f>
        <v>20</v>
      </c>
      <c r="N210" s="19">
        <f>INDEX(Ponderation!$W:$AA,MATCH(Analyse!N$8,Ponderation!$W:$W,0),MATCH(Analyse!$B$5,Ponderation!$W$2:$AA$2,0))*INDEX(DataBase!$1:$1048576,MATCH(Analyse!$F210,DataBase!$G:$G,0),MATCH(Analyse!N$8,DataBase!$4:$4,0))</f>
        <v>0</v>
      </c>
      <c r="O210" s="19">
        <f>INDEX(Ponderation!$W:$AA,MATCH(Analyse!O$8,Ponderation!$W:$W,0),MATCH(Analyse!$B$5,Ponderation!$W$2:$AA$2,0))*INDEX(DataBase!$1:$1048576,MATCH(Analyse!$F210,DataBase!$G:$G,0),MATCH(Analyse!O$8,DataBase!$4:$4,0))</f>
        <v>0</v>
      </c>
      <c r="P210" s="19">
        <f>INDEX(Ponderation!$W:$AA,MATCH(Analyse!P$8,Ponderation!$W:$W,0),MATCH(Analyse!$B$5,Ponderation!$W$2:$AA$2,0))*INDEX(DataBase!$1:$1048576,MATCH(Analyse!$F210,DataBase!$G:$G,0),MATCH(Analyse!P$8,DataBase!$4:$4,0))</f>
        <v>20</v>
      </c>
      <c r="Q210" s="19">
        <f>INDEX(Ponderation!$W:$AA,MATCH(Analyse!Q$8,Ponderation!$W:$W,0),MATCH(Analyse!$B$5,Ponderation!$W$2:$AA$2,0))*INDEX(DataBase!$1:$1048576,MATCH(Analyse!$F210,DataBase!$G:$G,0),MATCH(Analyse!Q$8,DataBase!$4:$4,0))</f>
        <v>0</v>
      </c>
      <c r="R210" s="19">
        <f>INDEX(Ponderation!$W:$AA,MATCH(Analyse!R$8,Ponderation!$W:$W,0),MATCH(Analyse!$B$5,Ponderation!$W$2:$AA$2,0))*INDEX(DataBase!$1:$1048576,MATCH(Analyse!$F210,DataBase!$G:$G,0),MATCH(Analyse!R$8,DataBase!$4:$4,0))</f>
        <v>30</v>
      </c>
      <c r="S210" s="19">
        <f>INDEX(Ponderation!$W:$AA,MATCH(Analyse!S$8,Ponderation!$W:$W,0),MATCH(Analyse!$B$5,Ponderation!$W$2:$AA$2,0))*INDEX(DataBase!$1:$1048576,MATCH(Analyse!$F210,DataBase!$G:$G,0),MATCH(Analyse!S$8,DataBase!$4:$4,0))</f>
        <v>0</v>
      </c>
      <c r="T210" s="19">
        <f>INDEX(Ponderation!$W:$AA,MATCH(Analyse!T$8,Ponderation!$W:$W,0),MATCH(Analyse!$B$5,Ponderation!$W$2:$AA$2,0))*INDEX(DataBase!$1:$1048576,MATCH(Analyse!$F210,DataBase!$G:$G,0),MATCH(Analyse!T$8,DataBase!$4:$4,0))</f>
        <v>0</v>
      </c>
      <c r="U210" s="19">
        <f>INDEX(Ponderation!$W:$AA,MATCH(Analyse!U$8,Ponderation!$W:$W,0),MATCH(Analyse!$B$5,Ponderation!$W$2:$AA$2,0))*INDEX(DataBase!$1:$1048576,MATCH(Analyse!$F210,DataBase!$G:$G,0),MATCH(Analyse!U$8,DataBase!$4:$4,0))</f>
        <v>0</v>
      </c>
      <c r="V210" s="19">
        <f>INDEX(Ponderation!$W:$AA,MATCH(Analyse!V$8,Ponderation!$W:$W,0),MATCH(Analyse!$B$5,Ponderation!$W$2:$AA$2,0))*INDEX(DataBase!$1:$1048576,MATCH(Analyse!$F210,DataBase!$G:$G,0),MATCH(Analyse!V$8,DataBase!$4:$4,0))</f>
        <v>20</v>
      </c>
      <c r="W210" s="19">
        <f>INDEX(Ponderation!$W:$AA,MATCH(Analyse!W$8,Ponderation!$W:$W,0),MATCH(Analyse!$B$5,Ponderation!$W$2:$AA$2,0))*INDEX(DataBase!$1:$1048576,MATCH(Analyse!$F210,DataBase!$G:$G,0),MATCH(Analyse!W$8,DataBase!$4:$4,0))</f>
        <v>0</v>
      </c>
      <c r="X210" s="19">
        <f>INDEX(Ponderation!$W:$AA,MATCH(Analyse!X$8,Ponderation!$W:$W,0),MATCH(Analyse!$B$5,Ponderation!$W$2:$AA$2,0))*INDEX(DataBase!$1:$1048576,MATCH(Analyse!$F210,DataBase!$G:$G,0),MATCH(Analyse!X$8,DataBase!$4:$4,0))</f>
        <v>0</v>
      </c>
      <c r="Y210" s="19">
        <f>INDEX(Ponderation!$W:$AA,MATCH(Analyse!Y$8,Ponderation!$W:$W,0),MATCH(Analyse!$B$5,Ponderation!$W$2:$AA$2,0))*INDEX(DataBase!$1:$1048576,MATCH(Analyse!$F210,DataBase!$G:$G,0),MATCH(Analyse!Y$8,DataBase!$4:$4,0))</f>
        <v>0</v>
      </c>
      <c r="Z210" s="19">
        <f>INDEX(Ponderation!$W:$AA,MATCH(Analyse!Z$8,Ponderation!$W:$W,0),MATCH(Analyse!$B$5,Ponderation!$W$2:$AA$2,0))*INDEX(DataBase!$1:$1048576,MATCH(Analyse!$F210,DataBase!$G:$G,0),MATCH(Analyse!Z$8,DataBase!$4:$4,0))</f>
        <v>0</v>
      </c>
      <c r="AA210" s="19">
        <f>INDEX(Ponderation!$W:$AA,MATCH(Analyse!AA$8,Ponderation!$W:$W,0),MATCH(Analyse!$B$5,Ponderation!$W$2:$AA$2,0))*INDEX(DataBase!$1:$1048576,MATCH(Analyse!$F210,DataBase!$G:$G,0),MATCH(Analyse!AA$8,DataBase!$4:$4,0))</f>
        <v>0</v>
      </c>
      <c r="AB210" s="19">
        <f>INDEX(Ponderation!$W:$AA,MATCH(Analyse!AB$8,Ponderation!$W:$W,0),MATCH(Analyse!$B$5,Ponderation!$W$2:$AA$2,0))*INDEX(DataBase!$1:$1048576,MATCH(Analyse!$F210,DataBase!$G:$G,0),MATCH(Analyse!AB$8,DataBase!$4:$4,0))</f>
        <v>10</v>
      </c>
      <c r="AC210" s="19">
        <f>INDEX(Ponderation!$W:$AA,MATCH(Analyse!AC$8,Ponderation!$W:$W,0),MATCH(Analyse!$B$5,Ponderation!$W$2:$AA$2,0))*INDEX(DataBase!$1:$1048576,MATCH(Analyse!$F210,DataBase!$G:$G,0),MATCH(Analyse!AC$8,DataBase!$4:$4,0))</f>
        <v>10</v>
      </c>
      <c r="AD210" s="19">
        <f>INDEX(Ponderation!$W:$AA,MATCH(Analyse!AD$8,Ponderation!$W:$W,0),MATCH(Analyse!$B$5,Ponderation!$W$2:$AA$2,0))*INDEX(DataBase!$1:$1048576,MATCH(Analyse!$F210,DataBase!$G:$G,0),MATCH(Analyse!AD$8,DataBase!$4:$4,0))</f>
        <v>0</v>
      </c>
      <c r="AE210" s="19">
        <f>INDEX(Ponderation!$W:$AA,MATCH(Analyse!AE$8,Ponderation!$W:$W,0),MATCH(Analyse!$B$5,Ponderation!$W$2:$AA$2,0))*INDEX(DataBase!$1:$1048576,MATCH(Analyse!$F210,DataBase!$G:$G,0),MATCH(Analyse!AE$8,DataBase!$4:$4,0))</f>
        <v>0</v>
      </c>
      <c r="AF210" s="19">
        <f>INDEX(Ponderation!$W:$AA,MATCH(Analyse!AF$8,Ponderation!$W:$W,0),MATCH(Analyse!$B$5,Ponderation!$W$2:$AA$2,0))*INDEX(DataBase!$1:$1048576,MATCH(Analyse!$F210,DataBase!$G:$G,0),MATCH(Analyse!AF$8,DataBase!$4:$4,0))</f>
        <v>0</v>
      </c>
      <c r="AG210" s="19">
        <f>INDEX(Ponderation!$W:$AA,MATCH(Analyse!AG$8,Ponderation!$W:$W,0),MATCH(Analyse!$B$5,Ponderation!$W$2:$AA$2,0))*INDEX(DataBase!$1:$1048576,MATCH(Analyse!$F210,DataBase!$G:$G,0),MATCH(Analyse!AG$8,DataBase!$4:$4,0))</f>
        <v>10</v>
      </c>
      <c r="AH210" s="19">
        <f>INDEX(Ponderation!$W:$AA,MATCH(Analyse!AH$8,Ponderation!$W:$W,0),MATCH(Analyse!$B$5,Ponderation!$W$2:$AA$2,0))*INDEX(DataBase!$1:$1048576,MATCH(Analyse!$F210,DataBase!$G:$G,0),MATCH(Analyse!AH$8,DataBase!$4:$4,0))</f>
        <v>0</v>
      </c>
      <c r="AI210" s="19">
        <f>INDEX(Ponderation!$W:$AA,MATCH(Analyse!AI$8,Ponderation!$W:$W,0),MATCH(Analyse!$B$5,Ponderation!$W$2:$AA$2,0))*INDEX(DataBase!$1:$1048576,MATCH(Analyse!$F210,DataBase!$G:$G,0),MATCH(Analyse!AI$8,DataBase!$4:$4,0))</f>
        <v>10</v>
      </c>
      <c r="AJ210" s="19">
        <f>INDEX(Ponderation!$W:$AA,MATCH(Analyse!AJ$8,Ponderation!$W:$W,0),MATCH(Analyse!$B$5,Ponderation!$W$2:$AA$2,0))*INDEX(DataBase!$1:$1048576,MATCH(Analyse!$F210,DataBase!$G:$G,0),MATCH(Analyse!AJ$8,DataBase!$4:$4,0))</f>
        <v>20</v>
      </c>
      <c r="AK210" s="19">
        <f>INDEX(Ponderation!$W:$AA,MATCH(Analyse!AK$8,Ponderation!$W:$W,0),MATCH(Analyse!$B$5,Ponderation!$W$2:$AA$2,0))*INDEX(DataBase!$1:$1048576,MATCH(Analyse!$F210,DataBase!$G:$G,0),MATCH(Analyse!AK$8,DataBase!$4:$4,0))</f>
        <v>0</v>
      </c>
      <c r="AL210" s="19">
        <f>INDEX(Ponderation!$W:$AA,MATCH(Analyse!AL$8,Ponderation!$W:$W,0),MATCH(Analyse!$B$5,Ponderation!$W$2:$AA$2,0))*INDEX(DataBase!$1:$1048576,MATCH(Analyse!$F210,DataBase!$G:$G,0),MATCH(Analyse!AL$8,DataBase!$4:$4,0))</f>
        <v>30</v>
      </c>
      <c r="AM210" s="19">
        <f>INDEX(Ponderation!$W:$AA,MATCH(Analyse!AM$8,Ponderation!$W:$W,0),MATCH(Analyse!$B$5,Ponderation!$W$2:$AA$2,0))*INDEX(DataBase!$1:$1048576,MATCH(Analyse!$F210,DataBase!$G:$G,0),MATCH(Analyse!AM$8,DataBase!$4:$4,0))</f>
        <v>0</v>
      </c>
      <c r="AN210" s="19">
        <f>INDEX(Ponderation!$W:$AA,MATCH(Analyse!AN$8,Ponderation!$W:$W,0),MATCH(Analyse!$B$5,Ponderation!$W$2:$AA$2,0))*INDEX(DataBase!$1:$1048576,MATCH(Analyse!$F210,DataBase!$G:$G,0),MATCH(Analyse!AN$8,DataBase!$4:$4,0))</f>
        <v>0</v>
      </c>
      <c r="AO210" s="19">
        <f>INDEX(Ponderation!$W:$AA,MATCH(Analyse!AO$8,Ponderation!$W:$W,0),MATCH(Analyse!$B$5,Ponderation!$W$2:$AA$2,0))*INDEX(DataBase!$1:$1048576,MATCH(Analyse!$F210,DataBase!$G:$G,0),MATCH(Analyse!AO$8,DataBase!$4:$4,0))</f>
        <v>30</v>
      </c>
      <c r="AP210" s="19">
        <f>INDEX(Ponderation!$W:$AA,MATCH(Analyse!AP$8,Ponderation!$W:$W,0),MATCH(Analyse!$B$5,Ponderation!$W$2:$AA$2,0))*INDEX(DataBase!$1:$1048576,MATCH(Analyse!$F210,DataBase!$G:$G,0),MATCH(Analyse!AP$8,DataBase!$4:$4,0))</f>
        <v>0</v>
      </c>
    </row>
    <row r="211" spans="1:42" ht="18">
      <c r="A211" s="112" t="str">
        <f>DataBase!B207</f>
        <v>Larus argentatus</v>
      </c>
      <c r="B211" s="112" t="str">
        <f>DataBase!C207</f>
        <v>SOD</v>
      </c>
      <c r="C211" s="112" t="str">
        <f>DataBase!D207</f>
        <v>Côtier</v>
      </c>
      <c r="D211" s="112" t="str">
        <f>DataBase!E207</f>
        <v>P. Bustamante</v>
      </c>
      <c r="E211" s="112" t="str">
        <f>DataBase!F207</f>
        <v>LIENSs</v>
      </c>
      <c r="F211" s="20" t="str">
        <f t="shared" si="8"/>
        <v>Larus argentatus SOD</v>
      </c>
      <c r="G211" s="20">
        <f>_xlfn.RANK.EQ(H211,$H$9:$H$997,0)+COUNTIF(H$8:H210,H211)</f>
        <v>189</v>
      </c>
      <c r="H211" s="20">
        <f t="shared" si="9"/>
        <v>240</v>
      </c>
      <c r="I211" s="19">
        <f>INDEX(Ponderation!$W:$AA,MATCH(Analyse!I$8,Ponderation!$W:$W,0),MATCH(Analyse!$B$5,Ponderation!$W$2:$AA$2,0))*INDEX(DataBase!$1:$1048576,MATCH(Analyse!$F211,DataBase!$G:$G,0),MATCH(Analyse!I$8,DataBase!$4:$4,0))</f>
        <v>30</v>
      </c>
      <c r="J211" s="19">
        <f>INDEX(Ponderation!$W:$AA,MATCH(Analyse!J$8,Ponderation!$W:$W,0),MATCH(Analyse!$B$5,Ponderation!$W$2:$AA$2,0))*INDEX(DataBase!$1:$1048576,MATCH(Analyse!$F211,DataBase!$G:$G,0),MATCH(Analyse!J$8,DataBase!$4:$4,0))</f>
        <v>0</v>
      </c>
      <c r="K211" s="19">
        <f>INDEX(Ponderation!$W:$AA,MATCH(Analyse!K$8,Ponderation!$W:$W,0),MATCH(Analyse!$B$5,Ponderation!$W$2:$AA$2,0))*INDEX(DataBase!$1:$1048576,MATCH(Analyse!$F211,DataBase!$G:$G,0),MATCH(Analyse!K$8,DataBase!$4:$4,0))</f>
        <v>0</v>
      </c>
      <c r="L211" s="19">
        <f>INDEX(Ponderation!$W:$AA,MATCH(Analyse!L$8,Ponderation!$W:$W,0),MATCH(Analyse!$B$5,Ponderation!$W$2:$AA$2,0))*INDEX(DataBase!$1:$1048576,MATCH(Analyse!$F211,DataBase!$G:$G,0),MATCH(Analyse!L$8,DataBase!$4:$4,0))</f>
        <v>0</v>
      </c>
      <c r="M211" s="19">
        <f>INDEX(Ponderation!$W:$AA,MATCH(Analyse!M$8,Ponderation!$W:$W,0),MATCH(Analyse!$B$5,Ponderation!$W$2:$AA$2,0))*INDEX(DataBase!$1:$1048576,MATCH(Analyse!$F211,DataBase!$G:$G,0),MATCH(Analyse!M$8,DataBase!$4:$4,0))</f>
        <v>20</v>
      </c>
      <c r="N211" s="19">
        <f>INDEX(Ponderation!$W:$AA,MATCH(Analyse!N$8,Ponderation!$W:$W,0),MATCH(Analyse!$B$5,Ponderation!$W$2:$AA$2,0))*INDEX(DataBase!$1:$1048576,MATCH(Analyse!$F211,DataBase!$G:$G,0),MATCH(Analyse!N$8,DataBase!$4:$4,0))</f>
        <v>0</v>
      </c>
      <c r="O211" s="19">
        <f>INDEX(Ponderation!$W:$AA,MATCH(Analyse!O$8,Ponderation!$W:$W,0),MATCH(Analyse!$B$5,Ponderation!$W$2:$AA$2,0))*INDEX(DataBase!$1:$1048576,MATCH(Analyse!$F211,DataBase!$G:$G,0),MATCH(Analyse!O$8,DataBase!$4:$4,0))</f>
        <v>0</v>
      </c>
      <c r="P211" s="19">
        <f>INDEX(Ponderation!$W:$AA,MATCH(Analyse!P$8,Ponderation!$W:$W,0),MATCH(Analyse!$B$5,Ponderation!$W$2:$AA$2,0))*INDEX(DataBase!$1:$1048576,MATCH(Analyse!$F211,DataBase!$G:$G,0),MATCH(Analyse!P$8,DataBase!$4:$4,0))</f>
        <v>20</v>
      </c>
      <c r="Q211" s="19">
        <f>INDEX(Ponderation!$W:$AA,MATCH(Analyse!Q$8,Ponderation!$W:$W,0),MATCH(Analyse!$B$5,Ponderation!$W$2:$AA$2,0))*INDEX(DataBase!$1:$1048576,MATCH(Analyse!$F211,DataBase!$G:$G,0),MATCH(Analyse!Q$8,DataBase!$4:$4,0))</f>
        <v>0</v>
      </c>
      <c r="R211" s="19">
        <f>INDEX(Ponderation!$W:$AA,MATCH(Analyse!R$8,Ponderation!$W:$W,0),MATCH(Analyse!$B$5,Ponderation!$W$2:$AA$2,0))*INDEX(DataBase!$1:$1048576,MATCH(Analyse!$F211,DataBase!$G:$G,0),MATCH(Analyse!R$8,DataBase!$4:$4,0))</f>
        <v>30</v>
      </c>
      <c r="S211" s="19">
        <f>INDEX(Ponderation!$W:$AA,MATCH(Analyse!S$8,Ponderation!$W:$W,0),MATCH(Analyse!$B$5,Ponderation!$W$2:$AA$2,0))*INDEX(DataBase!$1:$1048576,MATCH(Analyse!$F211,DataBase!$G:$G,0),MATCH(Analyse!S$8,DataBase!$4:$4,0))</f>
        <v>0</v>
      </c>
      <c r="T211" s="19">
        <f>INDEX(Ponderation!$W:$AA,MATCH(Analyse!T$8,Ponderation!$W:$W,0),MATCH(Analyse!$B$5,Ponderation!$W$2:$AA$2,0))*INDEX(DataBase!$1:$1048576,MATCH(Analyse!$F211,DataBase!$G:$G,0),MATCH(Analyse!T$8,DataBase!$4:$4,0))</f>
        <v>0</v>
      </c>
      <c r="U211" s="19">
        <f>INDEX(Ponderation!$W:$AA,MATCH(Analyse!U$8,Ponderation!$W:$W,0),MATCH(Analyse!$B$5,Ponderation!$W$2:$AA$2,0))*INDEX(DataBase!$1:$1048576,MATCH(Analyse!$F211,DataBase!$G:$G,0),MATCH(Analyse!U$8,DataBase!$4:$4,0))</f>
        <v>0</v>
      </c>
      <c r="V211" s="19">
        <f>INDEX(Ponderation!$W:$AA,MATCH(Analyse!V$8,Ponderation!$W:$W,0),MATCH(Analyse!$B$5,Ponderation!$W$2:$AA$2,0))*INDEX(DataBase!$1:$1048576,MATCH(Analyse!$F211,DataBase!$G:$G,0),MATCH(Analyse!V$8,DataBase!$4:$4,0))</f>
        <v>20</v>
      </c>
      <c r="W211" s="19">
        <f>INDEX(Ponderation!$W:$AA,MATCH(Analyse!W$8,Ponderation!$W:$W,0),MATCH(Analyse!$B$5,Ponderation!$W$2:$AA$2,0))*INDEX(DataBase!$1:$1048576,MATCH(Analyse!$F211,DataBase!$G:$G,0),MATCH(Analyse!W$8,DataBase!$4:$4,0))</f>
        <v>0</v>
      </c>
      <c r="X211" s="19">
        <f>INDEX(Ponderation!$W:$AA,MATCH(Analyse!X$8,Ponderation!$W:$W,0),MATCH(Analyse!$B$5,Ponderation!$W$2:$AA$2,0))*INDEX(DataBase!$1:$1048576,MATCH(Analyse!$F211,DataBase!$G:$G,0),MATCH(Analyse!X$8,DataBase!$4:$4,0))</f>
        <v>0</v>
      </c>
      <c r="Y211" s="19">
        <f>INDEX(Ponderation!$W:$AA,MATCH(Analyse!Y$8,Ponderation!$W:$W,0),MATCH(Analyse!$B$5,Ponderation!$W$2:$AA$2,0))*INDEX(DataBase!$1:$1048576,MATCH(Analyse!$F211,DataBase!$G:$G,0),MATCH(Analyse!Y$8,DataBase!$4:$4,0))</f>
        <v>0</v>
      </c>
      <c r="Z211" s="19">
        <f>INDEX(Ponderation!$W:$AA,MATCH(Analyse!Z$8,Ponderation!$W:$W,0),MATCH(Analyse!$B$5,Ponderation!$W$2:$AA$2,0))*INDEX(DataBase!$1:$1048576,MATCH(Analyse!$F211,DataBase!$G:$G,0),MATCH(Analyse!Z$8,DataBase!$4:$4,0))</f>
        <v>0</v>
      </c>
      <c r="AA211" s="19">
        <f>INDEX(Ponderation!$W:$AA,MATCH(Analyse!AA$8,Ponderation!$W:$W,0),MATCH(Analyse!$B$5,Ponderation!$W$2:$AA$2,0))*INDEX(DataBase!$1:$1048576,MATCH(Analyse!$F211,DataBase!$G:$G,0),MATCH(Analyse!AA$8,DataBase!$4:$4,0))</f>
        <v>0</v>
      </c>
      <c r="AB211" s="19">
        <f>INDEX(Ponderation!$W:$AA,MATCH(Analyse!AB$8,Ponderation!$W:$W,0),MATCH(Analyse!$B$5,Ponderation!$W$2:$AA$2,0))*INDEX(DataBase!$1:$1048576,MATCH(Analyse!$F211,DataBase!$G:$G,0),MATCH(Analyse!AB$8,DataBase!$4:$4,0))</f>
        <v>10</v>
      </c>
      <c r="AC211" s="19">
        <f>INDEX(Ponderation!$W:$AA,MATCH(Analyse!AC$8,Ponderation!$W:$W,0),MATCH(Analyse!$B$5,Ponderation!$W$2:$AA$2,0))*INDEX(DataBase!$1:$1048576,MATCH(Analyse!$F211,DataBase!$G:$G,0),MATCH(Analyse!AC$8,DataBase!$4:$4,0))</f>
        <v>10</v>
      </c>
      <c r="AD211" s="19">
        <f>INDEX(Ponderation!$W:$AA,MATCH(Analyse!AD$8,Ponderation!$W:$W,0),MATCH(Analyse!$B$5,Ponderation!$W$2:$AA$2,0))*INDEX(DataBase!$1:$1048576,MATCH(Analyse!$F211,DataBase!$G:$G,0),MATCH(Analyse!AD$8,DataBase!$4:$4,0))</f>
        <v>0</v>
      </c>
      <c r="AE211" s="19">
        <f>INDEX(Ponderation!$W:$AA,MATCH(Analyse!AE$8,Ponderation!$W:$W,0),MATCH(Analyse!$B$5,Ponderation!$W$2:$AA$2,0))*INDEX(DataBase!$1:$1048576,MATCH(Analyse!$F211,DataBase!$G:$G,0),MATCH(Analyse!AE$8,DataBase!$4:$4,0))</f>
        <v>0</v>
      </c>
      <c r="AF211" s="19">
        <f>INDEX(Ponderation!$W:$AA,MATCH(Analyse!AF$8,Ponderation!$W:$W,0),MATCH(Analyse!$B$5,Ponderation!$W$2:$AA$2,0))*INDEX(DataBase!$1:$1048576,MATCH(Analyse!$F211,DataBase!$G:$G,0),MATCH(Analyse!AF$8,DataBase!$4:$4,0))</f>
        <v>0</v>
      </c>
      <c r="AG211" s="19">
        <f>INDEX(Ponderation!$W:$AA,MATCH(Analyse!AG$8,Ponderation!$W:$W,0),MATCH(Analyse!$B$5,Ponderation!$W$2:$AA$2,0))*INDEX(DataBase!$1:$1048576,MATCH(Analyse!$F211,DataBase!$G:$G,0),MATCH(Analyse!AG$8,DataBase!$4:$4,0))</f>
        <v>10</v>
      </c>
      <c r="AH211" s="19">
        <f>INDEX(Ponderation!$W:$AA,MATCH(Analyse!AH$8,Ponderation!$W:$W,0),MATCH(Analyse!$B$5,Ponderation!$W$2:$AA$2,0))*INDEX(DataBase!$1:$1048576,MATCH(Analyse!$F211,DataBase!$G:$G,0),MATCH(Analyse!AH$8,DataBase!$4:$4,0))</f>
        <v>0</v>
      </c>
      <c r="AI211" s="19">
        <f>INDEX(Ponderation!$W:$AA,MATCH(Analyse!AI$8,Ponderation!$W:$W,0),MATCH(Analyse!$B$5,Ponderation!$W$2:$AA$2,0))*INDEX(DataBase!$1:$1048576,MATCH(Analyse!$F211,DataBase!$G:$G,0),MATCH(Analyse!AI$8,DataBase!$4:$4,0))</f>
        <v>10</v>
      </c>
      <c r="AJ211" s="19">
        <f>INDEX(Ponderation!$W:$AA,MATCH(Analyse!AJ$8,Ponderation!$W:$W,0),MATCH(Analyse!$B$5,Ponderation!$W$2:$AA$2,0))*INDEX(DataBase!$1:$1048576,MATCH(Analyse!$F211,DataBase!$G:$G,0),MATCH(Analyse!AJ$8,DataBase!$4:$4,0))</f>
        <v>20</v>
      </c>
      <c r="AK211" s="19">
        <f>INDEX(Ponderation!$W:$AA,MATCH(Analyse!AK$8,Ponderation!$W:$W,0),MATCH(Analyse!$B$5,Ponderation!$W$2:$AA$2,0))*INDEX(DataBase!$1:$1048576,MATCH(Analyse!$F211,DataBase!$G:$G,0),MATCH(Analyse!AK$8,DataBase!$4:$4,0))</f>
        <v>0</v>
      </c>
      <c r="AL211" s="19">
        <f>INDEX(Ponderation!$W:$AA,MATCH(Analyse!AL$8,Ponderation!$W:$W,0),MATCH(Analyse!$B$5,Ponderation!$W$2:$AA$2,0))*INDEX(DataBase!$1:$1048576,MATCH(Analyse!$F211,DataBase!$G:$G,0),MATCH(Analyse!AL$8,DataBase!$4:$4,0))</f>
        <v>30</v>
      </c>
      <c r="AM211" s="19">
        <f>INDEX(Ponderation!$W:$AA,MATCH(Analyse!AM$8,Ponderation!$W:$W,0),MATCH(Analyse!$B$5,Ponderation!$W$2:$AA$2,0))*INDEX(DataBase!$1:$1048576,MATCH(Analyse!$F211,DataBase!$G:$G,0),MATCH(Analyse!AM$8,DataBase!$4:$4,0))</f>
        <v>0</v>
      </c>
      <c r="AN211" s="19">
        <f>INDEX(Ponderation!$W:$AA,MATCH(Analyse!AN$8,Ponderation!$W:$W,0),MATCH(Analyse!$B$5,Ponderation!$W$2:$AA$2,0))*INDEX(DataBase!$1:$1048576,MATCH(Analyse!$F211,DataBase!$G:$G,0),MATCH(Analyse!AN$8,DataBase!$4:$4,0))</f>
        <v>0</v>
      </c>
      <c r="AO211" s="19">
        <f>INDEX(Ponderation!$W:$AA,MATCH(Analyse!AO$8,Ponderation!$W:$W,0),MATCH(Analyse!$B$5,Ponderation!$W$2:$AA$2,0))*INDEX(DataBase!$1:$1048576,MATCH(Analyse!$F211,DataBase!$G:$G,0),MATCH(Analyse!AO$8,DataBase!$4:$4,0))</f>
        <v>30</v>
      </c>
      <c r="AP211" s="19">
        <f>INDEX(Ponderation!$W:$AA,MATCH(Analyse!AP$8,Ponderation!$W:$W,0),MATCH(Analyse!$B$5,Ponderation!$W$2:$AA$2,0))*INDEX(DataBase!$1:$1048576,MATCH(Analyse!$F211,DataBase!$G:$G,0),MATCH(Analyse!AP$8,DataBase!$4:$4,0))</f>
        <v>0</v>
      </c>
    </row>
    <row r="212" spans="1:42" ht="18">
      <c r="A212" s="112" t="str">
        <f>DataBase!B208</f>
        <v>Diomedea exulans</v>
      </c>
      <c r="B212" s="112" t="str">
        <f>DataBase!C208</f>
        <v>SOD</v>
      </c>
      <c r="C212" s="112" t="str">
        <f>DataBase!D208</f>
        <v>Côtier</v>
      </c>
      <c r="D212" s="112" t="str">
        <f>DataBase!E208</f>
        <v>P. Bustamante</v>
      </c>
      <c r="E212" s="112" t="str">
        <f>DataBase!F208</f>
        <v>LIENSs</v>
      </c>
      <c r="F212" s="20" t="str">
        <f t="shared" si="8"/>
        <v>Diomedea exulans SOD</v>
      </c>
      <c r="G212" s="20">
        <f>_xlfn.RANK.EQ(H212,$H$9:$H$997,0)+COUNTIF(H$8:H211,H212)</f>
        <v>190</v>
      </c>
      <c r="H212" s="20">
        <f t="shared" si="9"/>
        <v>240</v>
      </c>
      <c r="I212" s="19">
        <f>INDEX(Ponderation!$W:$AA,MATCH(Analyse!I$8,Ponderation!$W:$W,0),MATCH(Analyse!$B$5,Ponderation!$W$2:$AA$2,0))*INDEX(DataBase!$1:$1048576,MATCH(Analyse!$F212,DataBase!$G:$G,0),MATCH(Analyse!I$8,DataBase!$4:$4,0))</f>
        <v>30</v>
      </c>
      <c r="J212" s="19">
        <f>INDEX(Ponderation!$W:$AA,MATCH(Analyse!J$8,Ponderation!$W:$W,0),MATCH(Analyse!$B$5,Ponderation!$W$2:$AA$2,0))*INDEX(DataBase!$1:$1048576,MATCH(Analyse!$F212,DataBase!$G:$G,0),MATCH(Analyse!J$8,DataBase!$4:$4,0))</f>
        <v>0</v>
      </c>
      <c r="K212" s="19">
        <f>INDEX(Ponderation!$W:$AA,MATCH(Analyse!K$8,Ponderation!$W:$W,0),MATCH(Analyse!$B$5,Ponderation!$W$2:$AA$2,0))*INDEX(DataBase!$1:$1048576,MATCH(Analyse!$F212,DataBase!$G:$G,0),MATCH(Analyse!K$8,DataBase!$4:$4,0))</f>
        <v>0</v>
      </c>
      <c r="L212" s="19">
        <f>INDEX(Ponderation!$W:$AA,MATCH(Analyse!L$8,Ponderation!$W:$W,0),MATCH(Analyse!$B$5,Ponderation!$W$2:$AA$2,0))*INDEX(DataBase!$1:$1048576,MATCH(Analyse!$F212,DataBase!$G:$G,0),MATCH(Analyse!L$8,DataBase!$4:$4,0))</f>
        <v>0</v>
      </c>
      <c r="M212" s="19">
        <f>INDEX(Ponderation!$W:$AA,MATCH(Analyse!M$8,Ponderation!$W:$W,0),MATCH(Analyse!$B$5,Ponderation!$W$2:$AA$2,0))*INDEX(DataBase!$1:$1048576,MATCH(Analyse!$F212,DataBase!$G:$G,0),MATCH(Analyse!M$8,DataBase!$4:$4,0))</f>
        <v>20</v>
      </c>
      <c r="N212" s="19">
        <f>INDEX(Ponderation!$W:$AA,MATCH(Analyse!N$8,Ponderation!$W:$W,0),MATCH(Analyse!$B$5,Ponderation!$W$2:$AA$2,0))*INDEX(DataBase!$1:$1048576,MATCH(Analyse!$F212,DataBase!$G:$G,0),MATCH(Analyse!N$8,DataBase!$4:$4,0))</f>
        <v>0</v>
      </c>
      <c r="O212" s="19">
        <f>INDEX(Ponderation!$W:$AA,MATCH(Analyse!O$8,Ponderation!$W:$W,0),MATCH(Analyse!$B$5,Ponderation!$W$2:$AA$2,0))*INDEX(DataBase!$1:$1048576,MATCH(Analyse!$F212,DataBase!$G:$G,0),MATCH(Analyse!O$8,DataBase!$4:$4,0))</f>
        <v>0</v>
      </c>
      <c r="P212" s="19">
        <f>INDEX(Ponderation!$W:$AA,MATCH(Analyse!P$8,Ponderation!$W:$W,0),MATCH(Analyse!$B$5,Ponderation!$W$2:$AA$2,0))*INDEX(DataBase!$1:$1048576,MATCH(Analyse!$F212,DataBase!$G:$G,0),MATCH(Analyse!P$8,DataBase!$4:$4,0))</f>
        <v>20</v>
      </c>
      <c r="Q212" s="19">
        <f>INDEX(Ponderation!$W:$AA,MATCH(Analyse!Q$8,Ponderation!$W:$W,0),MATCH(Analyse!$B$5,Ponderation!$W$2:$AA$2,0))*INDEX(DataBase!$1:$1048576,MATCH(Analyse!$F212,DataBase!$G:$G,0),MATCH(Analyse!Q$8,DataBase!$4:$4,0))</f>
        <v>0</v>
      </c>
      <c r="R212" s="19">
        <f>INDEX(Ponderation!$W:$AA,MATCH(Analyse!R$8,Ponderation!$W:$W,0),MATCH(Analyse!$B$5,Ponderation!$W$2:$AA$2,0))*INDEX(DataBase!$1:$1048576,MATCH(Analyse!$F212,DataBase!$G:$G,0),MATCH(Analyse!R$8,DataBase!$4:$4,0))</f>
        <v>30</v>
      </c>
      <c r="S212" s="19">
        <f>INDEX(Ponderation!$W:$AA,MATCH(Analyse!S$8,Ponderation!$W:$W,0),MATCH(Analyse!$B$5,Ponderation!$W$2:$AA$2,0))*INDEX(DataBase!$1:$1048576,MATCH(Analyse!$F212,DataBase!$G:$G,0),MATCH(Analyse!S$8,DataBase!$4:$4,0))</f>
        <v>0</v>
      </c>
      <c r="T212" s="19">
        <f>INDEX(Ponderation!$W:$AA,MATCH(Analyse!T$8,Ponderation!$W:$W,0),MATCH(Analyse!$B$5,Ponderation!$W$2:$AA$2,0))*INDEX(DataBase!$1:$1048576,MATCH(Analyse!$F212,DataBase!$G:$G,0),MATCH(Analyse!T$8,DataBase!$4:$4,0))</f>
        <v>0</v>
      </c>
      <c r="U212" s="19">
        <f>INDEX(Ponderation!$W:$AA,MATCH(Analyse!U$8,Ponderation!$W:$W,0),MATCH(Analyse!$B$5,Ponderation!$W$2:$AA$2,0))*INDEX(DataBase!$1:$1048576,MATCH(Analyse!$F212,DataBase!$G:$G,0),MATCH(Analyse!U$8,DataBase!$4:$4,0))</f>
        <v>0</v>
      </c>
      <c r="V212" s="19">
        <f>INDEX(Ponderation!$W:$AA,MATCH(Analyse!V$8,Ponderation!$W:$W,0),MATCH(Analyse!$B$5,Ponderation!$W$2:$AA$2,0))*INDEX(DataBase!$1:$1048576,MATCH(Analyse!$F212,DataBase!$G:$G,0),MATCH(Analyse!V$8,DataBase!$4:$4,0))</f>
        <v>20</v>
      </c>
      <c r="W212" s="19">
        <f>INDEX(Ponderation!$W:$AA,MATCH(Analyse!W$8,Ponderation!$W:$W,0),MATCH(Analyse!$B$5,Ponderation!$W$2:$AA$2,0))*INDEX(DataBase!$1:$1048576,MATCH(Analyse!$F212,DataBase!$G:$G,0),MATCH(Analyse!W$8,DataBase!$4:$4,0))</f>
        <v>0</v>
      </c>
      <c r="X212" s="19">
        <f>INDEX(Ponderation!$W:$AA,MATCH(Analyse!X$8,Ponderation!$W:$W,0),MATCH(Analyse!$B$5,Ponderation!$W$2:$AA$2,0))*INDEX(DataBase!$1:$1048576,MATCH(Analyse!$F212,DataBase!$G:$G,0),MATCH(Analyse!X$8,DataBase!$4:$4,0))</f>
        <v>0</v>
      </c>
      <c r="Y212" s="19">
        <f>INDEX(Ponderation!$W:$AA,MATCH(Analyse!Y$8,Ponderation!$W:$W,0),MATCH(Analyse!$B$5,Ponderation!$W$2:$AA$2,0))*INDEX(DataBase!$1:$1048576,MATCH(Analyse!$F212,DataBase!$G:$G,0),MATCH(Analyse!Y$8,DataBase!$4:$4,0))</f>
        <v>0</v>
      </c>
      <c r="Z212" s="19">
        <f>INDEX(Ponderation!$W:$AA,MATCH(Analyse!Z$8,Ponderation!$W:$W,0),MATCH(Analyse!$B$5,Ponderation!$W$2:$AA$2,0))*INDEX(DataBase!$1:$1048576,MATCH(Analyse!$F212,DataBase!$G:$G,0),MATCH(Analyse!Z$8,DataBase!$4:$4,0))</f>
        <v>0</v>
      </c>
      <c r="AA212" s="19">
        <f>INDEX(Ponderation!$W:$AA,MATCH(Analyse!AA$8,Ponderation!$W:$W,0),MATCH(Analyse!$B$5,Ponderation!$W$2:$AA$2,0))*INDEX(DataBase!$1:$1048576,MATCH(Analyse!$F212,DataBase!$G:$G,0),MATCH(Analyse!AA$8,DataBase!$4:$4,0))</f>
        <v>0</v>
      </c>
      <c r="AB212" s="19">
        <f>INDEX(Ponderation!$W:$AA,MATCH(Analyse!AB$8,Ponderation!$W:$W,0),MATCH(Analyse!$B$5,Ponderation!$W$2:$AA$2,0))*INDEX(DataBase!$1:$1048576,MATCH(Analyse!$F212,DataBase!$G:$G,0),MATCH(Analyse!AB$8,DataBase!$4:$4,0))</f>
        <v>10</v>
      </c>
      <c r="AC212" s="19">
        <f>INDEX(Ponderation!$W:$AA,MATCH(Analyse!AC$8,Ponderation!$W:$W,0),MATCH(Analyse!$B$5,Ponderation!$W$2:$AA$2,0))*INDEX(DataBase!$1:$1048576,MATCH(Analyse!$F212,DataBase!$G:$G,0),MATCH(Analyse!AC$8,DataBase!$4:$4,0))</f>
        <v>10</v>
      </c>
      <c r="AD212" s="19">
        <f>INDEX(Ponderation!$W:$AA,MATCH(Analyse!AD$8,Ponderation!$W:$W,0),MATCH(Analyse!$B$5,Ponderation!$W$2:$AA$2,0))*INDEX(DataBase!$1:$1048576,MATCH(Analyse!$F212,DataBase!$G:$G,0),MATCH(Analyse!AD$8,DataBase!$4:$4,0))</f>
        <v>0</v>
      </c>
      <c r="AE212" s="19">
        <f>INDEX(Ponderation!$W:$AA,MATCH(Analyse!AE$8,Ponderation!$W:$W,0),MATCH(Analyse!$B$5,Ponderation!$W$2:$AA$2,0))*INDEX(DataBase!$1:$1048576,MATCH(Analyse!$F212,DataBase!$G:$G,0),MATCH(Analyse!AE$8,DataBase!$4:$4,0))</f>
        <v>0</v>
      </c>
      <c r="AF212" s="19">
        <f>INDEX(Ponderation!$W:$AA,MATCH(Analyse!AF$8,Ponderation!$W:$W,0),MATCH(Analyse!$B$5,Ponderation!$W$2:$AA$2,0))*INDEX(DataBase!$1:$1048576,MATCH(Analyse!$F212,DataBase!$G:$G,0),MATCH(Analyse!AF$8,DataBase!$4:$4,0))</f>
        <v>0</v>
      </c>
      <c r="AG212" s="19">
        <f>INDEX(Ponderation!$W:$AA,MATCH(Analyse!AG$8,Ponderation!$W:$W,0),MATCH(Analyse!$B$5,Ponderation!$W$2:$AA$2,0))*INDEX(DataBase!$1:$1048576,MATCH(Analyse!$F212,DataBase!$G:$G,0),MATCH(Analyse!AG$8,DataBase!$4:$4,0))</f>
        <v>10</v>
      </c>
      <c r="AH212" s="19">
        <f>INDEX(Ponderation!$W:$AA,MATCH(Analyse!AH$8,Ponderation!$W:$W,0),MATCH(Analyse!$B$5,Ponderation!$W$2:$AA$2,0))*INDEX(DataBase!$1:$1048576,MATCH(Analyse!$F212,DataBase!$G:$G,0),MATCH(Analyse!AH$8,DataBase!$4:$4,0))</f>
        <v>0</v>
      </c>
      <c r="AI212" s="19">
        <f>INDEX(Ponderation!$W:$AA,MATCH(Analyse!AI$8,Ponderation!$W:$W,0),MATCH(Analyse!$B$5,Ponderation!$W$2:$AA$2,0))*INDEX(DataBase!$1:$1048576,MATCH(Analyse!$F212,DataBase!$G:$G,0),MATCH(Analyse!AI$8,DataBase!$4:$4,0))</f>
        <v>10</v>
      </c>
      <c r="AJ212" s="19">
        <f>INDEX(Ponderation!$W:$AA,MATCH(Analyse!AJ$8,Ponderation!$W:$W,0),MATCH(Analyse!$B$5,Ponderation!$W$2:$AA$2,0))*INDEX(DataBase!$1:$1048576,MATCH(Analyse!$F212,DataBase!$G:$G,0),MATCH(Analyse!AJ$8,DataBase!$4:$4,0))</f>
        <v>20</v>
      </c>
      <c r="AK212" s="19">
        <f>INDEX(Ponderation!$W:$AA,MATCH(Analyse!AK$8,Ponderation!$W:$W,0),MATCH(Analyse!$B$5,Ponderation!$W$2:$AA$2,0))*INDEX(DataBase!$1:$1048576,MATCH(Analyse!$F212,DataBase!$G:$G,0),MATCH(Analyse!AK$8,DataBase!$4:$4,0))</f>
        <v>0</v>
      </c>
      <c r="AL212" s="19">
        <f>INDEX(Ponderation!$W:$AA,MATCH(Analyse!AL$8,Ponderation!$W:$W,0),MATCH(Analyse!$B$5,Ponderation!$W$2:$AA$2,0))*INDEX(DataBase!$1:$1048576,MATCH(Analyse!$F212,DataBase!$G:$G,0),MATCH(Analyse!AL$8,DataBase!$4:$4,0))</f>
        <v>30</v>
      </c>
      <c r="AM212" s="19">
        <f>INDEX(Ponderation!$W:$AA,MATCH(Analyse!AM$8,Ponderation!$W:$W,0),MATCH(Analyse!$B$5,Ponderation!$W$2:$AA$2,0))*INDEX(DataBase!$1:$1048576,MATCH(Analyse!$F212,DataBase!$G:$G,0),MATCH(Analyse!AM$8,DataBase!$4:$4,0))</f>
        <v>0</v>
      </c>
      <c r="AN212" s="19">
        <f>INDEX(Ponderation!$W:$AA,MATCH(Analyse!AN$8,Ponderation!$W:$W,0),MATCH(Analyse!$B$5,Ponderation!$W$2:$AA$2,0))*INDEX(DataBase!$1:$1048576,MATCH(Analyse!$F212,DataBase!$G:$G,0),MATCH(Analyse!AN$8,DataBase!$4:$4,0))</f>
        <v>0</v>
      </c>
      <c r="AO212" s="19">
        <f>INDEX(Ponderation!$W:$AA,MATCH(Analyse!AO$8,Ponderation!$W:$W,0),MATCH(Analyse!$B$5,Ponderation!$W$2:$AA$2,0))*INDEX(DataBase!$1:$1048576,MATCH(Analyse!$F212,DataBase!$G:$G,0),MATCH(Analyse!AO$8,DataBase!$4:$4,0))</f>
        <v>30</v>
      </c>
      <c r="AP212" s="19">
        <f>INDEX(Ponderation!$W:$AA,MATCH(Analyse!AP$8,Ponderation!$W:$W,0),MATCH(Analyse!$B$5,Ponderation!$W$2:$AA$2,0))*INDEX(DataBase!$1:$1048576,MATCH(Analyse!$F212,DataBase!$G:$G,0),MATCH(Analyse!AP$8,DataBase!$4:$4,0))</f>
        <v>0</v>
      </c>
    </row>
    <row r="213" spans="1:42" ht="18">
      <c r="A213" s="112" t="str">
        <f>DataBase!B209</f>
        <v>Stercorarius maccormicki</v>
      </c>
      <c r="B213" s="112" t="str">
        <f>DataBase!C209</f>
        <v>SOD</v>
      </c>
      <c r="C213" s="112" t="str">
        <f>DataBase!D209</f>
        <v>Côtier</v>
      </c>
      <c r="D213" s="112" t="str">
        <f>DataBase!E209</f>
        <v>P. Bustamante</v>
      </c>
      <c r="E213" s="112" t="str">
        <f>DataBase!F209</f>
        <v>LIENSs</v>
      </c>
      <c r="F213" s="20" t="str">
        <f t="shared" si="8"/>
        <v>Stercorarius maccormicki SOD</v>
      </c>
      <c r="G213" s="20">
        <f>_xlfn.RANK.EQ(H213,$H$9:$H$997,0)+COUNTIF(H$8:H212,H213)</f>
        <v>191</v>
      </c>
      <c r="H213" s="20">
        <f t="shared" si="9"/>
        <v>240</v>
      </c>
      <c r="I213" s="19">
        <f>INDEX(Ponderation!$W:$AA,MATCH(Analyse!I$8,Ponderation!$W:$W,0),MATCH(Analyse!$B$5,Ponderation!$W$2:$AA$2,0))*INDEX(DataBase!$1:$1048576,MATCH(Analyse!$F213,DataBase!$G:$G,0),MATCH(Analyse!I$8,DataBase!$4:$4,0))</f>
        <v>30</v>
      </c>
      <c r="J213" s="19">
        <f>INDEX(Ponderation!$W:$AA,MATCH(Analyse!J$8,Ponderation!$W:$W,0),MATCH(Analyse!$B$5,Ponderation!$W$2:$AA$2,0))*INDEX(DataBase!$1:$1048576,MATCH(Analyse!$F213,DataBase!$G:$G,0),MATCH(Analyse!J$8,DataBase!$4:$4,0))</f>
        <v>0</v>
      </c>
      <c r="K213" s="19">
        <f>INDEX(Ponderation!$W:$AA,MATCH(Analyse!K$8,Ponderation!$W:$W,0),MATCH(Analyse!$B$5,Ponderation!$W$2:$AA$2,0))*INDEX(DataBase!$1:$1048576,MATCH(Analyse!$F213,DataBase!$G:$G,0),MATCH(Analyse!K$8,DataBase!$4:$4,0))</f>
        <v>0</v>
      </c>
      <c r="L213" s="19">
        <f>INDEX(Ponderation!$W:$AA,MATCH(Analyse!L$8,Ponderation!$W:$W,0),MATCH(Analyse!$B$5,Ponderation!$W$2:$AA$2,0))*INDEX(DataBase!$1:$1048576,MATCH(Analyse!$F213,DataBase!$G:$G,0),MATCH(Analyse!L$8,DataBase!$4:$4,0))</f>
        <v>0</v>
      </c>
      <c r="M213" s="19">
        <f>INDEX(Ponderation!$W:$AA,MATCH(Analyse!M$8,Ponderation!$W:$W,0),MATCH(Analyse!$B$5,Ponderation!$W$2:$AA$2,0))*INDEX(DataBase!$1:$1048576,MATCH(Analyse!$F213,DataBase!$G:$G,0),MATCH(Analyse!M$8,DataBase!$4:$4,0))</f>
        <v>20</v>
      </c>
      <c r="N213" s="19">
        <f>INDEX(Ponderation!$W:$AA,MATCH(Analyse!N$8,Ponderation!$W:$W,0),MATCH(Analyse!$B$5,Ponderation!$W$2:$AA$2,0))*INDEX(DataBase!$1:$1048576,MATCH(Analyse!$F213,DataBase!$G:$G,0),MATCH(Analyse!N$8,DataBase!$4:$4,0))</f>
        <v>0</v>
      </c>
      <c r="O213" s="19">
        <f>INDEX(Ponderation!$W:$AA,MATCH(Analyse!O$8,Ponderation!$W:$W,0),MATCH(Analyse!$B$5,Ponderation!$W$2:$AA$2,0))*INDEX(DataBase!$1:$1048576,MATCH(Analyse!$F213,DataBase!$G:$G,0),MATCH(Analyse!O$8,DataBase!$4:$4,0))</f>
        <v>0</v>
      </c>
      <c r="P213" s="19">
        <f>INDEX(Ponderation!$W:$AA,MATCH(Analyse!P$8,Ponderation!$W:$W,0),MATCH(Analyse!$B$5,Ponderation!$W$2:$AA$2,0))*INDEX(DataBase!$1:$1048576,MATCH(Analyse!$F213,DataBase!$G:$G,0),MATCH(Analyse!P$8,DataBase!$4:$4,0))</f>
        <v>20</v>
      </c>
      <c r="Q213" s="19">
        <f>INDEX(Ponderation!$W:$AA,MATCH(Analyse!Q$8,Ponderation!$W:$W,0),MATCH(Analyse!$B$5,Ponderation!$W$2:$AA$2,0))*INDEX(DataBase!$1:$1048576,MATCH(Analyse!$F213,DataBase!$G:$G,0),MATCH(Analyse!Q$8,DataBase!$4:$4,0))</f>
        <v>0</v>
      </c>
      <c r="R213" s="19">
        <f>INDEX(Ponderation!$W:$AA,MATCH(Analyse!R$8,Ponderation!$W:$W,0),MATCH(Analyse!$B$5,Ponderation!$W$2:$AA$2,0))*INDEX(DataBase!$1:$1048576,MATCH(Analyse!$F213,DataBase!$G:$G,0),MATCH(Analyse!R$8,DataBase!$4:$4,0))</f>
        <v>30</v>
      </c>
      <c r="S213" s="19">
        <f>INDEX(Ponderation!$W:$AA,MATCH(Analyse!S$8,Ponderation!$W:$W,0),MATCH(Analyse!$B$5,Ponderation!$W$2:$AA$2,0))*INDEX(DataBase!$1:$1048576,MATCH(Analyse!$F213,DataBase!$G:$G,0),MATCH(Analyse!S$8,DataBase!$4:$4,0))</f>
        <v>0</v>
      </c>
      <c r="T213" s="19">
        <f>INDEX(Ponderation!$W:$AA,MATCH(Analyse!T$8,Ponderation!$W:$W,0),MATCH(Analyse!$B$5,Ponderation!$W$2:$AA$2,0))*INDEX(DataBase!$1:$1048576,MATCH(Analyse!$F213,DataBase!$G:$G,0),MATCH(Analyse!T$8,DataBase!$4:$4,0))</f>
        <v>0</v>
      </c>
      <c r="U213" s="19">
        <f>INDEX(Ponderation!$W:$AA,MATCH(Analyse!U$8,Ponderation!$W:$W,0),MATCH(Analyse!$B$5,Ponderation!$W$2:$AA$2,0))*INDEX(DataBase!$1:$1048576,MATCH(Analyse!$F213,DataBase!$G:$G,0),MATCH(Analyse!U$8,DataBase!$4:$4,0))</f>
        <v>0</v>
      </c>
      <c r="V213" s="19">
        <f>INDEX(Ponderation!$W:$AA,MATCH(Analyse!V$8,Ponderation!$W:$W,0),MATCH(Analyse!$B$5,Ponderation!$W$2:$AA$2,0))*INDEX(DataBase!$1:$1048576,MATCH(Analyse!$F213,DataBase!$G:$G,0),MATCH(Analyse!V$8,DataBase!$4:$4,0))</f>
        <v>20</v>
      </c>
      <c r="W213" s="19">
        <f>INDEX(Ponderation!$W:$AA,MATCH(Analyse!W$8,Ponderation!$W:$W,0),MATCH(Analyse!$B$5,Ponderation!$W$2:$AA$2,0))*INDEX(DataBase!$1:$1048576,MATCH(Analyse!$F213,DataBase!$G:$G,0),MATCH(Analyse!W$8,DataBase!$4:$4,0))</f>
        <v>0</v>
      </c>
      <c r="X213" s="19">
        <f>INDEX(Ponderation!$W:$AA,MATCH(Analyse!X$8,Ponderation!$W:$W,0),MATCH(Analyse!$B$5,Ponderation!$W$2:$AA$2,0))*INDEX(DataBase!$1:$1048576,MATCH(Analyse!$F213,DataBase!$G:$G,0),MATCH(Analyse!X$8,DataBase!$4:$4,0))</f>
        <v>0</v>
      </c>
      <c r="Y213" s="19">
        <f>INDEX(Ponderation!$W:$AA,MATCH(Analyse!Y$8,Ponderation!$W:$W,0),MATCH(Analyse!$B$5,Ponderation!$W$2:$AA$2,0))*INDEX(DataBase!$1:$1048576,MATCH(Analyse!$F213,DataBase!$G:$G,0),MATCH(Analyse!Y$8,DataBase!$4:$4,0))</f>
        <v>0</v>
      </c>
      <c r="Z213" s="19">
        <f>INDEX(Ponderation!$W:$AA,MATCH(Analyse!Z$8,Ponderation!$W:$W,0),MATCH(Analyse!$B$5,Ponderation!$W$2:$AA$2,0))*INDEX(DataBase!$1:$1048576,MATCH(Analyse!$F213,DataBase!$G:$G,0),MATCH(Analyse!Z$8,DataBase!$4:$4,0))</f>
        <v>0</v>
      </c>
      <c r="AA213" s="19">
        <f>INDEX(Ponderation!$W:$AA,MATCH(Analyse!AA$8,Ponderation!$W:$W,0),MATCH(Analyse!$B$5,Ponderation!$W$2:$AA$2,0))*INDEX(DataBase!$1:$1048576,MATCH(Analyse!$F213,DataBase!$G:$G,0),MATCH(Analyse!AA$8,DataBase!$4:$4,0))</f>
        <v>0</v>
      </c>
      <c r="AB213" s="19">
        <f>INDEX(Ponderation!$W:$AA,MATCH(Analyse!AB$8,Ponderation!$W:$W,0),MATCH(Analyse!$B$5,Ponderation!$W$2:$AA$2,0))*INDEX(DataBase!$1:$1048576,MATCH(Analyse!$F213,DataBase!$G:$G,0),MATCH(Analyse!AB$8,DataBase!$4:$4,0))</f>
        <v>10</v>
      </c>
      <c r="AC213" s="19">
        <f>INDEX(Ponderation!$W:$AA,MATCH(Analyse!AC$8,Ponderation!$W:$W,0),MATCH(Analyse!$B$5,Ponderation!$W$2:$AA$2,0))*INDEX(DataBase!$1:$1048576,MATCH(Analyse!$F213,DataBase!$G:$G,0),MATCH(Analyse!AC$8,DataBase!$4:$4,0))</f>
        <v>10</v>
      </c>
      <c r="AD213" s="19">
        <f>INDEX(Ponderation!$W:$AA,MATCH(Analyse!AD$8,Ponderation!$W:$W,0),MATCH(Analyse!$B$5,Ponderation!$W$2:$AA$2,0))*INDEX(DataBase!$1:$1048576,MATCH(Analyse!$F213,DataBase!$G:$G,0),MATCH(Analyse!AD$8,DataBase!$4:$4,0))</f>
        <v>0</v>
      </c>
      <c r="AE213" s="19">
        <f>INDEX(Ponderation!$W:$AA,MATCH(Analyse!AE$8,Ponderation!$W:$W,0),MATCH(Analyse!$B$5,Ponderation!$W$2:$AA$2,0))*INDEX(DataBase!$1:$1048576,MATCH(Analyse!$F213,DataBase!$G:$G,0),MATCH(Analyse!AE$8,DataBase!$4:$4,0))</f>
        <v>0</v>
      </c>
      <c r="AF213" s="19">
        <f>INDEX(Ponderation!$W:$AA,MATCH(Analyse!AF$8,Ponderation!$W:$W,0),MATCH(Analyse!$B$5,Ponderation!$W$2:$AA$2,0))*INDEX(DataBase!$1:$1048576,MATCH(Analyse!$F213,DataBase!$G:$G,0),MATCH(Analyse!AF$8,DataBase!$4:$4,0))</f>
        <v>0</v>
      </c>
      <c r="AG213" s="19">
        <f>INDEX(Ponderation!$W:$AA,MATCH(Analyse!AG$8,Ponderation!$W:$W,0),MATCH(Analyse!$B$5,Ponderation!$W$2:$AA$2,0))*INDEX(DataBase!$1:$1048576,MATCH(Analyse!$F213,DataBase!$G:$G,0),MATCH(Analyse!AG$8,DataBase!$4:$4,0))</f>
        <v>10</v>
      </c>
      <c r="AH213" s="19">
        <f>INDEX(Ponderation!$W:$AA,MATCH(Analyse!AH$8,Ponderation!$W:$W,0),MATCH(Analyse!$B$5,Ponderation!$W$2:$AA$2,0))*INDEX(DataBase!$1:$1048576,MATCH(Analyse!$F213,DataBase!$G:$G,0),MATCH(Analyse!AH$8,DataBase!$4:$4,0))</f>
        <v>0</v>
      </c>
      <c r="AI213" s="19">
        <f>INDEX(Ponderation!$W:$AA,MATCH(Analyse!AI$8,Ponderation!$W:$W,0),MATCH(Analyse!$B$5,Ponderation!$W$2:$AA$2,0))*INDEX(DataBase!$1:$1048576,MATCH(Analyse!$F213,DataBase!$G:$G,0),MATCH(Analyse!AI$8,DataBase!$4:$4,0))</f>
        <v>10</v>
      </c>
      <c r="AJ213" s="19">
        <f>INDEX(Ponderation!$W:$AA,MATCH(Analyse!AJ$8,Ponderation!$W:$W,0),MATCH(Analyse!$B$5,Ponderation!$W$2:$AA$2,0))*INDEX(DataBase!$1:$1048576,MATCH(Analyse!$F213,DataBase!$G:$G,0),MATCH(Analyse!AJ$8,DataBase!$4:$4,0))</f>
        <v>20</v>
      </c>
      <c r="AK213" s="19">
        <f>INDEX(Ponderation!$W:$AA,MATCH(Analyse!AK$8,Ponderation!$W:$W,0),MATCH(Analyse!$B$5,Ponderation!$W$2:$AA$2,0))*INDEX(DataBase!$1:$1048576,MATCH(Analyse!$F213,DataBase!$G:$G,0),MATCH(Analyse!AK$8,DataBase!$4:$4,0))</f>
        <v>0</v>
      </c>
      <c r="AL213" s="19">
        <f>INDEX(Ponderation!$W:$AA,MATCH(Analyse!AL$8,Ponderation!$W:$W,0),MATCH(Analyse!$B$5,Ponderation!$W$2:$AA$2,0))*INDEX(DataBase!$1:$1048576,MATCH(Analyse!$F213,DataBase!$G:$G,0),MATCH(Analyse!AL$8,DataBase!$4:$4,0))</f>
        <v>30</v>
      </c>
      <c r="AM213" s="19">
        <f>INDEX(Ponderation!$W:$AA,MATCH(Analyse!AM$8,Ponderation!$W:$W,0),MATCH(Analyse!$B$5,Ponderation!$W$2:$AA$2,0))*INDEX(DataBase!$1:$1048576,MATCH(Analyse!$F213,DataBase!$G:$G,0),MATCH(Analyse!AM$8,DataBase!$4:$4,0))</f>
        <v>0</v>
      </c>
      <c r="AN213" s="19">
        <f>INDEX(Ponderation!$W:$AA,MATCH(Analyse!AN$8,Ponderation!$W:$W,0),MATCH(Analyse!$B$5,Ponderation!$W$2:$AA$2,0))*INDEX(DataBase!$1:$1048576,MATCH(Analyse!$F213,DataBase!$G:$G,0),MATCH(Analyse!AN$8,DataBase!$4:$4,0))</f>
        <v>0</v>
      </c>
      <c r="AO213" s="19">
        <f>INDEX(Ponderation!$W:$AA,MATCH(Analyse!AO$8,Ponderation!$W:$W,0),MATCH(Analyse!$B$5,Ponderation!$W$2:$AA$2,0))*INDEX(DataBase!$1:$1048576,MATCH(Analyse!$F213,DataBase!$G:$G,0),MATCH(Analyse!AO$8,DataBase!$4:$4,0))</f>
        <v>30</v>
      </c>
      <c r="AP213" s="19">
        <f>INDEX(Ponderation!$W:$AA,MATCH(Analyse!AP$8,Ponderation!$W:$W,0),MATCH(Analyse!$B$5,Ponderation!$W$2:$AA$2,0))*INDEX(DataBase!$1:$1048576,MATCH(Analyse!$F213,DataBase!$G:$G,0),MATCH(Analyse!AP$8,DataBase!$4:$4,0))</f>
        <v>0</v>
      </c>
    </row>
    <row r="214" spans="1:42" ht="18">
      <c r="A214" s="112" t="str">
        <f>DataBase!B210</f>
        <v>Stercorarius antarcticus</v>
      </c>
      <c r="B214" s="112" t="str">
        <f>DataBase!C210</f>
        <v>SOD</v>
      </c>
      <c r="C214" s="112" t="str">
        <f>DataBase!D210</f>
        <v>Côtier</v>
      </c>
      <c r="D214" s="112" t="str">
        <f>DataBase!E210</f>
        <v>P. Bustamante</v>
      </c>
      <c r="E214" s="112" t="str">
        <f>DataBase!F210</f>
        <v>LIENSs</v>
      </c>
      <c r="F214" s="20" t="str">
        <f t="shared" si="8"/>
        <v>Stercorarius antarcticus SOD</v>
      </c>
      <c r="G214" s="20">
        <f>_xlfn.RANK.EQ(H214,$H$9:$H$997,0)+COUNTIF(H$8:H213,H214)</f>
        <v>192</v>
      </c>
      <c r="H214" s="20">
        <f t="shared" si="9"/>
        <v>240</v>
      </c>
      <c r="I214" s="19">
        <f>INDEX(Ponderation!$W:$AA,MATCH(Analyse!I$8,Ponderation!$W:$W,0),MATCH(Analyse!$B$5,Ponderation!$W$2:$AA$2,0))*INDEX(DataBase!$1:$1048576,MATCH(Analyse!$F214,DataBase!$G:$G,0),MATCH(Analyse!I$8,DataBase!$4:$4,0))</f>
        <v>30</v>
      </c>
      <c r="J214" s="19">
        <f>INDEX(Ponderation!$W:$AA,MATCH(Analyse!J$8,Ponderation!$W:$W,0),MATCH(Analyse!$B$5,Ponderation!$W$2:$AA$2,0))*INDEX(DataBase!$1:$1048576,MATCH(Analyse!$F214,DataBase!$G:$G,0),MATCH(Analyse!J$8,DataBase!$4:$4,0))</f>
        <v>0</v>
      </c>
      <c r="K214" s="19">
        <f>INDEX(Ponderation!$W:$AA,MATCH(Analyse!K$8,Ponderation!$W:$W,0),MATCH(Analyse!$B$5,Ponderation!$W$2:$AA$2,0))*INDEX(DataBase!$1:$1048576,MATCH(Analyse!$F214,DataBase!$G:$G,0),MATCH(Analyse!K$8,DataBase!$4:$4,0))</f>
        <v>0</v>
      </c>
      <c r="L214" s="19">
        <f>INDEX(Ponderation!$W:$AA,MATCH(Analyse!L$8,Ponderation!$W:$W,0),MATCH(Analyse!$B$5,Ponderation!$W$2:$AA$2,0))*INDEX(DataBase!$1:$1048576,MATCH(Analyse!$F214,DataBase!$G:$G,0),MATCH(Analyse!L$8,DataBase!$4:$4,0))</f>
        <v>0</v>
      </c>
      <c r="M214" s="19">
        <f>INDEX(Ponderation!$W:$AA,MATCH(Analyse!M$8,Ponderation!$W:$W,0),MATCH(Analyse!$B$5,Ponderation!$W$2:$AA$2,0))*INDEX(DataBase!$1:$1048576,MATCH(Analyse!$F214,DataBase!$G:$G,0),MATCH(Analyse!M$8,DataBase!$4:$4,0))</f>
        <v>20</v>
      </c>
      <c r="N214" s="19">
        <f>INDEX(Ponderation!$W:$AA,MATCH(Analyse!N$8,Ponderation!$W:$W,0),MATCH(Analyse!$B$5,Ponderation!$W$2:$AA$2,0))*INDEX(DataBase!$1:$1048576,MATCH(Analyse!$F214,DataBase!$G:$G,0),MATCH(Analyse!N$8,DataBase!$4:$4,0))</f>
        <v>0</v>
      </c>
      <c r="O214" s="19">
        <f>INDEX(Ponderation!$W:$AA,MATCH(Analyse!O$8,Ponderation!$W:$W,0),MATCH(Analyse!$B$5,Ponderation!$W$2:$AA$2,0))*INDEX(DataBase!$1:$1048576,MATCH(Analyse!$F214,DataBase!$G:$G,0),MATCH(Analyse!O$8,DataBase!$4:$4,0))</f>
        <v>0</v>
      </c>
      <c r="P214" s="19">
        <f>INDEX(Ponderation!$W:$AA,MATCH(Analyse!P$8,Ponderation!$W:$W,0),MATCH(Analyse!$B$5,Ponderation!$W$2:$AA$2,0))*INDEX(DataBase!$1:$1048576,MATCH(Analyse!$F214,DataBase!$G:$G,0),MATCH(Analyse!P$8,DataBase!$4:$4,0))</f>
        <v>20</v>
      </c>
      <c r="Q214" s="19">
        <f>INDEX(Ponderation!$W:$AA,MATCH(Analyse!Q$8,Ponderation!$W:$W,0),MATCH(Analyse!$B$5,Ponderation!$W$2:$AA$2,0))*INDEX(DataBase!$1:$1048576,MATCH(Analyse!$F214,DataBase!$G:$G,0),MATCH(Analyse!Q$8,DataBase!$4:$4,0))</f>
        <v>0</v>
      </c>
      <c r="R214" s="19">
        <f>INDEX(Ponderation!$W:$AA,MATCH(Analyse!R$8,Ponderation!$W:$W,0),MATCH(Analyse!$B$5,Ponderation!$W$2:$AA$2,0))*INDEX(DataBase!$1:$1048576,MATCH(Analyse!$F214,DataBase!$G:$G,0),MATCH(Analyse!R$8,DataBase!$4:$4,0))</f>
        <v>30</v>
      </c>
      <c r="S214" s="19">
        <f>INDEX(Ponderation!$W:$AA,MATCH(Analyse!S$8,Ponderation!$W:$W,0),MATCH(Analyse!$B$5,Ponderation!$W$2:$AA$2,0))*INDEX(DataBase!$1:$1048576,MATCH(Analyse!$F214,DataBase!$G:$G,0),MATCH(Analyse!S$8,DataBase!$4:$4,0))</f>
        <v>0</v>
      </c>
      <c r="T214" s="19">
        <f>INDEX(Ponderation!$W:$AA,MATCH(Analyse!T$8,Ponderation!$W:$W,0),MATCH(Analyse!$B$5,Ponderation!$W$2:$AA$2,0))*INDEX(DataBase!$1:$1048576,MATCH(Analyse!$F214,DataBase!$G:$G,0),MATCH(Analyse!T$8,DataBase!$4:$4,0))</f>
        <v>0</v>
      </c>
      <c r="U214" s="19">
        <f>INDEX(Ponderation!$W:$AA,MATCH(Analyse!U$8,Ponderation!$W:$W,0),MATCH(Analyse!$B$5,Ponderation!$W$2:$AA$2,0))*INDEX(DataBase!$1:$1048576,MATCH(Analyse!$F214,DataBase!$G:$G,0),MATCH(Analyse!U$8,DataBase!$4:$4,0))</f>
        <v>0</v>
      </c>
      <c r="V214" s="19">
        <f>INDEX(Ponderation!$W:$AA,MATCH(Analyse!V$8,Ponderation!$W:$W,0),MATCH(Analyse!$B$5,Ponderation!$W$2:$AA$2,0))*INDEX(DataBase!$1:$1048576,MATCH(Analyse!$F214,DataBase!$G:$G,0),MATCH(Analyse!V$8,DataBase!$4:$4,0))</f>
        <v>20</v>
      </c>
      <c r="W214" s="19">
        <f>INDEX(Ponderation!$W:$AA,MATCH(Analyse!W$8,Ponderation!$W:$W,0),MATCH(Analyse!$B$5,Ponderation!$W$2:$AA$2,0))*INDEX(DataBase!$1:$1048576,MATCH(Analyse!$F214,DataBase!$G:$G,0),MATCH(Analyse!W$8,DataBase!$4:$4,0))</f>
        <v>0</v>
      </c>
      <c r="X214" s="19">
        <f>INDEX(Ponderation!$W:$AA,MATCH(Analyse!X$8,Ponderation!$W:$W,0),MATCH(Analyse!$B$5,Ponderation!$W$2:$AA$2,0))*INDEX(DataBase!$1:$1048576,MATCH(Analyse!$F214,DataBase!$G:$G,0),MATCH(Analyse!X$8,DataBase!$4:$4,0))</f>
        <v>0</v>
      </c>
      <c r="Y214" s="19">
        <f>INDEX(Ponderation!$W:$AA,MATCH(Analyse!Y$8,Ponderation!$W:$W,0),MATCH(Analyse!$B$5,Ponderation!$W$2:$AA$2,0))*INDEX(DataBase!$1:$1048576,MATCH(Analyse!$F214,DataBase!$G:$G,0),MATCH(Analyse!Y$8,DataBase!$4:$4,0))</f>
        <v>0</v>
      </c>
      <c r="Z214" s="19">
        <f>INDEX(Ponderation!$W:$AA,MATCH(Analyse!Z$8,Ponderation!$W:$W,0),MATCH(Analyse!$B$5,Ponderation!$W$2:$AA$2,0))*INDEX(DataBase!$1:$1048576,MATCH(Analyse!$F214,DataBase!$G:$G,0),MATCH(Analyse!Z$8,DataBase!$4:$4,0))</f>
        <v>0</v>
      </c>
      <c r="AA214" s="19">
        <f>INDEX(Ponderation!$W:$AA,MATCH(Analyse!AA$8,Ponderation!$W:$W,0),MATCH(Analyse!$B$5,Ponderation!$W$2:$AA$2,0))*INDEX(DataBase!$1:$1048576,MATCH(Analyse!$F214,DataBase!$G:$G,0),MATCH(Analyse!AA$8,DataBase!$4:$4,0))</f>
        <v>0</v>
      </c>
      <c r="AB214" s="19">
        <f>INDEX(Ponderation!$W:$AA,MATCH(Analyse!AB$8,Ponderation!$W:$W,0),MATCH(Analyse!$B$5,Ponderation!$W$2:$AA$2,0))*INDEX(DataBase!$1:$1048576,MATCH(Analyse!$F214,DataBase!$G:$G,0),MATCH(Analyse!AB$8,DataBase!$4:$4,0))</f>
        <v>10</v>
      </c>
      <c r="AC214" s="19">
        <f>INDEX(Ponderation!$W:$AA,MATCH(Analyse!AC$8,Ponderation!$W:$W,0),MATCH(Analyse!$B$5,Ponderation!$W$2:$AA$2,0))*INDEX(DataBase!$1:$1048576,MATCH(Analyse!$F214,DataBase!$G:$G,0),MATCH(Analyse!AC$8,DataBase!$4:$4,0))</f>
        <v>10</v>
      </c>
      <c r="AD214" s="19">
        <f>INDEX(Ponderation!$W:$AA,MATCH(Analyse!AD$8,Ponderation!$W:$W,0),MATCH(Analyse!$B$5,Ponderation!$W$2:$AA$2,0))*INDEX(DataBase!$1:$1048576,MATCH(Analyse!$F214,DataBase!$G:$G,0),MATCH(Analyse!AD$8,DataBase!$4:$4,0))</f>
        <v>0</v>
      </c>
      <c r="AE214" s="19">
        <f>INDEX(Ponderation!$W:$AA,MATCH(Analyse!AE$8,Ponderation!$W:$W,0),MATCH(Analyse!$B$5,Ponderation!$W$2:$AA$2,0))*INDEX(DataBase!$1:$1048576,MATCH(Analyse!$F214,DataBase!$G:$G,0),MATCH(Analyse!AE$8,DataBase!$4:$4,0))</f>
        <v>0</v>
      </c>
      <c r="AF214" s="19">
        <f>INDEX(Ponderation!$W:$AA,MATCH(Analyse!AF$8,Ponderation!$W:$W,0),MATCH(Analyse!$B$5,Ponderation!$W$2:$AA$2,0))*INDEX(DataBase!$1:$1048576,MATCH(Analyse!$F214,DataBase!$G:$G,0),MATCH(Analyse!AF$8,DataBase!$4:$4,0))</f>
        <v>0</v>
      </c>
      <c r="AG214" s="19">
        <f>INDEX(Ponderation!$W:$AA,MATCH(Analyse!AG$8,Ponderation!$W:$W,0),MATCH(Analyse!$B$5,Ponderation!$W$2:$AA$2,0))*INDEX(DataBase!$1:$1048576,MATCH(Analyse!$F214,DataBase!$G:$G,0),MATCH(Analyse!AG$8,DataBase!$4:$4,0))</f>
        <v>10</v>
      </c>
      <c r="AH214" s="19">
        <f>INDEX(Ponderation!$W:$AA,MATCH(Analyse!AH$8,Ponderation!$W:$W,0),MATCH(Analyse!$B$5,Ponderation!$W$2:$AA$2,0))*INDEX(DataBase!$1:$1048576,MATCH(Analyse!$F214,DataBase!$G:$G,0),MATCH(Analyse!AH$8,DataBase!$4:$4,0))</f>
        <v>0</v>
      </c>
      <c r="AI214" s="19">
        <f>INDEX(Ponderation!$W:$AA,MATCH(Analyse!AI$8,Ponderation!$W:$W,0),MATCH(Analyse!$B$5,Ponderation!$W$2:$AA$2,0))*INDEX(DataBase!$1:$1048576,MATCH(Analyse!$F214,DataBase!$G:$G,0),MATCH(Analyse!AI$8,DataBase!$4:$4,0))</f>
        <v>10</v>
      </c>
      <c r="AJ214" s="19">
        <f>INDEX(Ponderation!$W:$AA,MATCH(Analyse!AJ$8,Ponderation!$W:$W,0),MATCH(Analyse!$B$5,Ponderation!$W$2:$AA$2,0))*INDEX(DataBase!$1:$1048576,MATCH(Analyse!$F214,DataBase!$G:$G,0),MATCH(Analyse!AJ$8,DataBase!$4:$4,0))</f>
        <v>20</v>
      </c>
      <c r="AK214" s="19">
        <f>INDEX(Ponderation!$W:$AA,MATCH(Analyse!AK$8,Ponderation!$W:$W,0),MATCH(Analyse!$B$5,Ponderation!$W$2:$AA$2,0))*INDEX(DataBase!$1:$1048576,MATCH(Analyse!$F214,DataBase!$G:$G,0),MATCH(Analyse!AK$8,DataBase!$4:$4,0))</f>
        <v>0</v>
      </c>
      <c r="AL214" s="19">
        <f>INDEX(Ponderation!$W:$AA,MATCH(Analyse!AL$8,Ponderation!$W:$W,0),MATCH(Analyse!$B$5,Ponderation!$W$2:$AA$2,0))*INDEX(DataBase!$1:$1048576,MATCH(Analyse!$F214,DataBase!$G:$G,0),MATCH(Analyse!AL$8,DataBase!$4:$4,0))</f>
        <v>30</v>
      </c>
      <c r="AM214" s="19">
        <f>INDEX(Ponderation!$W:$AA,MATCH(Analyse!AM$8,Ponderation!$W:$W,0),MATCH(Analyse!$B$5,Ponderation!$W$2:$AA$2,0))*INDEX(DataBase!$1:$1048576,MATCH(Analyse!$F214,DataBase!$G:$G,0),MATCH(Analyse!AM$8,DataBase!$4:$4,0))</f>
        <v>0</v>
      </c>
      <c r="AN214" s="19">
        <f>INDEX(Ponderation!$W:$AA,MATCH(Analyse!AN$8,Ponderation!$W:$W,0),MATCH(Analyse!$B$5,Ponderation!$W$2:$AA$2,0))*INDEX(DataBase!$1:$1048576,MATCH(Analyse!$F214,DataBase!$G:$G,0),MATCH(Analyse!AN$8,DataBase!$4:$4,0))</f>
        <v>0</v>
      </c>
      <c r="AO214" s="19">
        <f>INDEX(Ponderation!$W:$AA,MATCH(Analyse!AO$8,Ponderation!$W:$W,0),MATCH(Analyse!$B$5,Ponderation!$W$2:$AA$2,0))*INDEX(DataBase!$1:$1048576,MATCH(Analyse!$F214,DataBase!$G:$G,0),MATCH(Analyse!AO$8,DataBase!$4:$4,0))</f>
        <v>30</v>
      </c>
      <c r="AP214" s="19">
        <f>INDEX(Ponderation!$W:$AA,MATCH(Analyse!AP$8,Ponderation!$W:$W,0),MATCH(Analyse!$B$5,Ponderation!$W$2:$AA$2,0))*INDEX(DataBase!$1:$1048576,MATCH(Analyse!$F214,DataBase!$G:$G,0),MATCH(Analyse!AP$8,DataBase!$4:$4,0))</f>
        <v>0</v>
      </c>
    </row>
    <row r="215" spans="1:42" ht="18">
      <c r="A215" s="112" t="str">
        <f>DataBase!B211</f>
        <v>Aptenodytes patagonicus</v>
      </c>
      <c r="B215" s="112" t="str">
        <f>DataBase!C211</f>
        <v>SOD</v>
      </c>
      <c r="C215" s="112" t="str">
        <f>DataBase!D211</f>
        <v>Côtier</v>
      </c>
      <c r="D215" s="112" t="str">
        <f>DataBase!E211</f>
        <v>P. Bustamante</v>
      </c>
      <c r="E215" s="112" t="str">
        <f>DataBase!F211</f>
        <v>LIENSs</v>
      </c>
      <c r="F215" s="20" t="str">
        <f t="shared" si="8"/>
        <v>Aptenodytes patagonicus SOD</v>
      </c>
      <c r="G215" s="20">
        <f>_xlfn.RANK.EQ(H215,$H$9:$H$997,0)+COUNTIF(H$8:H214,H215)</f>
        <v>193</v>
      </c>
      <c r="H215" s="20">
        <f t="shared" si="9"/>
        <v>240</v>
      </c>
      <c r="I215" s="19">
        <f>INDEX(Ponderation!$W:$AA,MATCH(Analyse!I$8,Ponderation!$W:$W,0),MATCH(Analyse!$B$5,Ponderation!$W$2:$AA$2,0))*INDEX(DataBase!$1:$1048576,MATCH(Analyse!$F215,DataBase!$G:$G,0),MATCH(Analyse!I$8,DataBase!$4:$4,0))</f>
        <v>30</v>
      </c>
      <c r="J215" s="19">
        <f>INDEX(Ponderation!$W:$AA,MATCH(Analyse!J$8,Ponderation!$W:$W,0),MATCH(Analyse!$B$5,Ponderation!$W$2:$AA$2,0))*INDEX(DataBase!$1:$1048576,MATCH(Analyse!$F215,DataBase!$G:$G,0),MATCH(Analyse!J$8,DataBase!$4:$4,0))</f>
        <v>0</v>
      </c>
      <c r="K215" s="19">
        <f>INDEX(Ponderation!$W:$AA,MATCH(Analyse!K$8,Ponderation!$W:$W,0),MATCH(Analyse!$B$5,Ponderation!$W$2:$AA$2,0))*INDEX(DataBase!$1:$1048576,MATCH(Analyse!$F215,DataBase!$G:$G,0),MATCH(Analyse!K$8,DataBase!$4:$4,0))</f>
        <v>0</v>
      </c>
      <c r="L215" s="19">
        <f>INDEX(Ponderation!$W:$AA,MATCH(Analyse!L$8,Ponderation!$W:$W,0),MATCH(Analyse!$B$5,Ponderation!$W$2:$AA$2,0))*INDEX(DataBase!$1:$1048576,MATCH(Analyse!$F215,DataBase!$G:$G,0),MATCH(Analyse!L$8,DataBase!$4:$4,0))</f>
        <v>0</v>
      </c>
      <c r="M215" s="19">
        <f>INDEX(Ponderation!$W:$AA,MATCH(Analyse!M$8,Ponderation!$W:$W,0),MATCH(Analyse!$B$5,Ponderation!$W$2:$AA$2,0))*INDEX(DataBase!$1:$1048576,MATCH(Analyse!$F215,DataBase!$G:$G,0),MATCH(Analyse!M$8,DataBase!$4:$4,0))</f>
        <v>20</v>
      </c>
      <c r="N215" s="19">
        <f>INDEX(Ponderation!$W:$AA,MATCH(Analyse!N$8,Ponderation!$W:$W,0),MATCH(Analyse!$B$5,Ponderation!$W$2:$AA$2,0))*INDEX(DataBase!$1:$1048576,MATCH(Analyse!$F215,DataBase!$G:$G,0),MATCH(Analyse!N$8,DataBase!$4:$4,0))</f>
        <v>0</v>
      </c>
      <c r="O215" s="19">
        <f>INDEX(Ponderation!$W:$AA,MATCH(Analyse!O$8,Ponderation!$W:$W,0),MATCH(Analyse!$B$5,Ponderation!$W$2:$AA$2,0))*INDEX(DataBase!$1:$1048576,MATCH(Analyse!$F215,DataBase!$G:$G,0),MATCH(Analyse!O$8,DataBase!$4:$4,0))</f>
        <v>0</v>
      </c>
      <c r="P215" s="19">
        <f>INDEX(Ponderation!$W:$AA,MATCH(Analyse!P$8,Ponderation!$W:$W,0),MATCH(Analyse!$B$5,Ponderation!$W$2:$AA$2,0))*INDEX(DataBase!$1:$1048576,MATCH(Analyse!$F215,DataBase!$G:$G,0),MATCH(Analyse!P$8,DataBase!$4:$4,0))</f>
        <v>20</v>
      </c>
      <c r="Q215" s="19">
        <f>INDEX(Ponderation!$W:$AA,MATCH(Analyse!Q$8,Ponderation!$W:$W,0),MATCH(Analyse!$B$5,Ponderation!$W$2:$AA$2,0))*INDEX(DataBase!$1:$1048576,MATCH(Analyse!$F215,DataBase!$G:$G,0),MATCH(Analyse!Q$8,DataBase!$4:$4,0))</f>
        <v>0</v>
      </c>
      <c r="R215" s="19">
        <f>INDEX(Ponderation!$W:$AA,MATCH(Analyse!R$8,Ponderation!$W:$W,0),MATCH(Analyse!$B$5,Ponderation!$W$2:$AA$2,0))*INDEX(DataBase!$1:$1048576,MATCH(Analyse!$F215,DataBase!$G:$G,0),MATCH(Analyse!R$8,DataBase!$4:$4,0))</f>
        <v>30</v>
      </c>
      <c r="S215" s="19">
        <f>INDEX(Ponderation!$W:$AA,MATCH(Analyse!S$8,Ponderation!$W:$W,0),MATCH(Analyse!$B$5,Ponderation!$W$2:$AA$2,0))*INDEX(DataBase!$1:$1048576,MATCH(Analyse!$F215,DataBase!$G:$G,0),MATCH(Analyse!S$8,DataBase!$4:$4,0))</f>
        <v>0</v>
      </c>
      <c r="T215" s="19">
        <f>INDEX(Ponderation!$W:$AA,MATCH(Analyse!T$8,Ponderation!$W:$W,0),MATCH(Analyse!$B$5,Ponderation!$W$2:$AA$2,0))*INDEX(DataBase!$1:$1048576,MATCH(Analyse!$F215,DataBase!$G:$G,0),MATCH(Analyse!T$8,DataBase!$4:$4,0))</f>
        <v>0</v>
      </c>
      <c r="U215" s="19">
        <f>INDEX(Ponderation!$W:$AA,MATCH(Analyse!U$8,Ponderation!$W:$W,0),MATCH(Analyse!$B$5,Ponderation!$W$2:$AA$2,0))*INDEX(DataBase!$1:$1048576,MATCH(Analyse!$F215,DataBase!$G:$G,0),MATCH(Analyse!U$8,DataBase!$4:$4,0))</f>
        <v>0</v>
      </c>
      <c r="V215" s="19">
        <f>INDEX(Ponderation!$W:$AA,MATCH(Analyse!V$8,Ponderation!$W:$W,0),MATCH(Analyse!$B$5,Ponderation!$W$2:$AA$2,0))*INDEX(DataBase!$1:$1048576,MATCH(Analyse!$F215,DataBase!$G:$G,0),MATCH(Analyse!V$8,DataBase!$4:$4,0))</f>
        <v>20</v>
      </c>
      <c r="W215" s="19">
        <f>INDEX(Ponderation!$W:$AA,MATCH(Analyse!W$8,Ponderation!$W:$W,0),MATCH(Analyse!$B$5,Ponderation!$W$2:$AA$2,0))*INDEX(DataBase!$1:$1048576,MATCH(Analyse!$F215,DataBase!$G:$G,0),MATCH(Analyse!W$8,DataBase!$4:$4,0))</f>
        <v>0</v>
      </c>
      <c r="X215" s="19">
        <f>INDEX(Ponderation!$W:$AA,MATCH(Analyse!X$8,Ponderation!$W:$W,0),MATCH(Analyse!$B$5,Ponderation!$W$2:$AA$2,0))*INDEX(DataBase!$1:$1048576,MATCH(Analyse!$F215,DataBase!$G:$G,0),MATCH(Analyse!X$8,DataBase!$4:$4,0))</f>
        <v>0</v>
      </c>
      <c r="Y215" s="19">
        <f>INDEX(Ponderation!$W:$AA,MATCH(Analyse!Y$8,Ponderation!$W:$W,0),MATCH(Analyse!$B$5,Ponderation!$W$2:$AA$2,0))*INDEX(DataBase!$1:$1048576,MATCH(Analyse!$F215,DataBase!$G:$G,0),MATCH(Analyse!Y$8,DataBase!$4:$4,0))</f>
        <v>0</v>
      </c>
      <c r="Z215" s="19">
        <f>INDEX(Ponderation!$W:$AA,MATCH(Analyse!Z$8,Ponderation!$W:$W,0),MATCH(Analyse!$B$5,Ponderation!$W$2:$AA$2,0))*INDEX(DataBase!$1:$1048576,MATCH(Analyse!$F215,DataBase!$G:$G,0),MATCH(Analyse!Z$8,DataBase!$4:$4,0))</f>
        <v>0</v>
      </c>
      <c r="AA215" s="19">
        <f>INDEX(Ponderation!$W:$AA,MATCH(Analyse!AA$8,Ponderation!$W:$W,0),MATCH(Analyse!$B$5,Ponderation!$W$2:$AA$2,0))*INDEX(DataBase!$1:$1048576,MATCH(Analyse!$F215,DataBase!$G:$G,0),MATCH(Analyse!AA$8,DataBase!$4:$4,0))</f>
        <v>0</v>
      </c>
      <c r="AB215" s="19">
        <f>INDEX(Ponderation!$W:$AA,MATCH(Analyse!AB$8,Ponderation!$W:$W,0),MATCH(Analyse!$B$5,Ponderation!$W$2:$AA$2,0))*INDEX(DataBase!$1:$1048576,MATCH(Analyse!$F215,DataBase!$G:$G,0),MATCH(Analyse!AB$8,DataBase!$4:$4,0))</f>
        <v>10</v>
      </c>
      <c r="AC215" s="19">
        <f>INDEX(Ponderation!$W:$AA,MATCH(Analyse!AC$8,Ponderation!$W:$W,0),MATCH(Analyse!$B$5,Ponderation!$W$2:$AA$2,0))*INDEX(DataBase!$1:$1048576,MATCH(Analyse!$F215,DataBase!$G:$G,0),MATCH(Analyse!AC$8,DataBase!$4:$4,0))</f>
        <v>10</v>
      </c>
      <c r="AD215" s="19">
        <f>INDEX(Ponderation!$W:$AA,MATCH(Analyse!AD$8,Ponderation!$W:$W,0),MATCH(Analyse!$B$5,Ponderation!$W$2:$AA$2,0))*INDEX(DataBase!$1:$1048576,MATCH(Analyse!$F215,DataBase!$G:$G,0),MATCH(Analyse!AD$8,DataBase!$4:$4,0))</f>
        <v>0</v>
      </c>
      <c r="AE215" s="19">
        <f>INDEX(Ponderation!$W:$AA,MATCH(Analyse!AE$8,Ponderation!$W:$W,0),MATCH(Analyse!$B$5,Ponderation!$W$2:$AA$2,0))*INDEX(DataBase!$1:$1048576,MATCH(Analyse!$F215,DataBase!$G:$G,0),MATCH(Analyse!AE$8,DataBase!$4:$4,0))</f>
        <v>0</v>
      </c>
      <c r="AF215" s="19">
        <f>INDEX(Ponderation!$W:$AA,MATCH(Analyse!AF$8,Ponderation!$W:$W,0),MATCH(Analyse!$B$5,Ponderation!$W$2:$AA$2,0))*INDEX(DataBase!$1:$1048576,MATCH(Analyse!$F215,DataBase!$G:$G,0),MATCH(Analyse!AF$8,DataBase!$4:$4,0))</f>
        <v>0</v>
      </c>
      <c r="AG215" s="19">
        <f>INDEX(Ponderation!$W:$AA,MATCH(Analyse!AG$8,Ponderation!$W:$W,0),MATCH(Analyse!$B$5,Ponderation!$W$2:$AA$2,0))*INDEX(DataBase!$1:$1048576,MATCH(Analyse!$F215,DataBase!$G:$G,0),MATCH(Analyse!AG$8,DataBase!$4:$4,0))</f>
        <v>10</v>
      </c>
      <c r="AH215" s="19">
        <f>INDEX(Ponderation!$W:$AA,MATCH(Analyse!AH$8,Ponderation!$W:$W,0),MATCH(Analyse!$B$5,Ponderation!$W$2:$AA$2,0))*INDEX(DataBase!$1:$1048576,MATCH(Analyse!$F215,DataBase!$G:$G,0),MATCH(Analyse!AH$8,DataBase!$4:$4,0))</f>
        <v>0</v>
      </c>
      <c r="AI215" s="19">
        <f>INDEX(Ponderation!$W:$AA,MATCH(Analyse!AI$8,Ponderation!$W:$W,0),MATCH(Analyse!$B$5,Ponderation!$W$2:$AA$2,0))*INDEX(DataBase!$1:$1048576,MATCH(Analyse!$F215,DataBase!$G:$G,0),MATCH(Analyse!AI$8,DataBase!$4:$4,0))</f>
        <v>10</v>
      </c>
      <c r="AJ215" s="19">
        <f>INDEX(Ponderation!$W:$AA,MATCH(Analyse!AJ$8,Ponderation!$W:$W,0),MATCH(Analyse!$B$5,Ponderation!$W$2:$AA$2,0))*INDEX(DataBase!$1:$1048576,MATCH(Analyse!$F215,DataBase!$G:$G,0),MATCH(Analyse!AJ$8,DataBase!$4:$4,0))</f>
        <v>20</v>
      </c>
      <c r="AK215" s="19">
        <f>INDEX(Ponderation!$W:$AA,MATCH(Analyse!AK$8,Ponderation!$W:$W,0),MATCH(Analyse!$B$5,Ponderation!$W$2:$AA$2,0))*INDEX(DataBase!$1:$1048576,MATCH(Analyse!$F215,DataBase!$G:$G,0),MATCH(Analyse!AK$8,DataBase!$4:$4,0))</f>
        <v>0</v>
      </c>
      <c r="AL215" s="19">
        <f>INDEX(Ponderation!$W:$AA,MATCH(Analyse!AL$8,Ponderation!$W:$W,0),MATCH(Analyse!$B$5,Ponderation!$W$2:$AA$2,0))*INDEX(DataBase!$1:$1048576,MATCH(Analyse!$F215,DataBase!$G:$G,0),MATCH(Analyse!AL$8,DataBase!$4:$4,0))</f>
        <v>30</v>
      </c>
      <c r="AM215" s="19">
        <f>INDEX(Ponderation!$W:$AA,MATCH(Analyse!AM$8,Ponderation!$W:$W,0),MATCH(Analyse!$B$5,Ponderation!$W$2:$AA$2,0))*INDEX(DataBase!$1:$1048576,MATCH(Analyse!$F215,DataBase!$G:$G,0),MATCH(Analyse!AM$8,DataBase!$4:$4,0))</f>
        <v>0</v>
      </c>
      <c r="AN215" s="19">
        <f>INDEX(Ponderation!$W:$AA,MATCH(Analyse!AN$8,Ponderation!$W:$W,0),MATCH(Analyse!$B$5,Ponderation!$W$2:$AA$2,0))*INDEX(DataBase!$1:$1048576,MATCH(Analyse!$F215,DataBase!$G:$G,0),MATCH(Analyse!AN$8,DataBase!$4:$4,0))</f>
        <v>0</v>
      </c>
      <c r="AO215" s="19">
        <f>INDEX(Ponderation!$W:$AA,MATCH(Analyse!AO$8,Ponderation!$W:$W,0),MATCH(Analyse!$B$5,Ponderation!$W$2:$AA$2,0))*INDEX(DataBase!$1:$1048576,MATCH(Analyse!$F215,DataBase!$G:$G,0),MATCH(Analyse!AO$8,DataBase!$4:$4,0))</f>
        <v>30</v>
      </c>
      <c r="AP215" s="19">
        <f>INDEX(Ponderation!$W:$AA,MATCH(Analyse!AP$8,Ponderation!$W:$W,0),MATCH(Analyse!$B$5,Ponderation!$W$2:$AA$2,0))*INDEX(DataBase!$1:$1048576,MATCH(Analyse!$F215,DataBase!$G:$G,0),MATCH(Analyse!AP$8,DataBase!$4:$4,0))</f>
        <v>0</v>
      </c>
    </row>
    <row r="216" spans="1:42" ht="18">
      <c r="A216" s="112" t="str">
        <f>DataBase!B212</f>
        <v>Alle alle</v>
      </c>
      <c r="B216" s="112" t="str">
        <f>DataBase!C212</f>
        <v>SOD</v>
      </c>
      <c r="C216" s="112" t="str">
        <f>DataBase!D212</f>
        <v>Côtier</v>
      </c>
      <c r="D216" s="112" t="str">
        <f>DataBase!E212</f>
        <v>P. Bustamante</v>
      </c>
      <c r="E216" s="112" t="str">
        <f>DataBase!F212</f>
        <v>LIENSs</v>
      </c>
      <c r="F216" s="20" t="str">
        <f t="shared" si="8"/>
        <v>Alle alle SOD</v>
      </c>
      <c r="G216" s="20">
        <f>_xlfn.RANK.EQ(H216,$H$9:$H$997,0)+COUNTIF(H$8:H215,H216)</f>
        <v>194</v>
      </c>
      <c r="H216" s="20">
        <f t="shared" si="9"/>
        <v>240</v>
      </c>
      <c r="I216" s="19">
        <f>INDEX(Ponderation!$W:$AA,MATCH(Analyse!I$8,Ponderation!$W:$W,0),MATCH(Analyse!$B$5,Ponderation!$W$2:$AA$2,0))*INDEX(DataBase!$1:$1048576,MATCH(Analyse!$F216,DataBase!$G:$G,0),MATCH(Analyse!I$8,DataBase!$4:$4,0))</f>
        <v>30</v>
      </c>
      <c r="J216" s="19">
        <f>INDEX(Ponderation!$W:$AA,MATCH(Analyse!J$8,Ponderation!$W:$W,0),MATCH(Analyse!$B$5,Ponderation!$W$2:$AA$2,0))*INDEX(DataBase!$1:$1048576,MATCH(Analyse!$F216,DataBase!$G:$G,0),MATCH(Analyse!J$8,DataBase!$4:$4,0))</f>
        <v>0</v>
      </c>
      <c r="K216" s="19">
        <f>INDEX(Ponderation!$W:$AA,MATCH(Analyse!K$8,Ponderation!$W:$W,0),MATCH(Analyse!$B$5,Ponderation!$W$2:$AA$2,0))*INDEX(DataBase!$1:$1048576,MATCH(Analyse!$F216,DataBase!$G:$G,0),MATCH(Analyse!K$8,DataBase!$4:$4,0))</f>
        <v>0</v>
      </c>
      <c r="L216" s="19">
        <f>INDEX(Ponderation!$W:$AA,MATCH(Analyse!L$8,Ponderation!$W:$W,0),MATCH(Analyse!$B$5,Ponderation!$W$2:$AA$2,0))*INDEX(DataBase!$1:$1048576,MATCH(Analyse!$F216,DataBase!$G:$G,0),MATCH(Analyse!L$8,DataBase!$4:$4,0))</f>
        <v>0</v>
      </c>
      <c r="M216" s="19">
        <f>INDEX(Ponderation!$W:$AA,MATCH(Analyse!M$8,Ponderation!$W:$W,0),MATCH(Analyse!$B$5,Ponderation!$W$2:$AA$2,0))*INDEX(DataBase!$1:$1048576,MATCH(Analyse!$F216,DataBase!$G:$G,0),MATCH(Analyse!M$8,DataBase!$4:$4,0))</f>
        <v>20</v>
      </c>
      <c r="N216" s="19">
        <f>INDEX(Ponderation!$W:$AA,MATCH(Analyse!N$8,Ponderation!$W:$W,0),MATCH(Analyse!$B$5,Ponderation!$W$2:$AA$2,0))*INDEX(DataBase!$1:$1048576,MATCH(Analyse!$F216,DataBase!$G:$G,0),MATCH(Analyse!N$8,DataBase!$4:$4,0))</f>
        <v>0</v>
      </c>
      <c r="O216" s="19">
        <f>INDEX(Ponderation!$W:$AA,MATCH(Analyse!O$8,Ponderation!$W:$W,0),MATCH(Analyse!$B$5,Ponderation!$W$2:$AA$2,0))*INDEX(DataBase!$1:$1048576,MATCH(Analyse!$F216,DataBase!$G:$G,0),MATCH(Analyse!O$8,DataBase!$4:$4,0))</f>
        <v>0</v>
      </c>
      <c r="P216" s="19">
        <f>INDEX(Ponderation!$W:$AA,MATCH(Analyse!P$8,Ponderation!$W:$W,0),MATCH(Analyse!$B$5,Ponderation!$W$2:$AA$2,0))*INDEX(DataBase!$1:$1048576,MATCH(Analyse!$F216,DataBase!$G:$G,0),MATCH(Analyse!P$8,DataBase!$4:$4,0))</f>
        <v>20</v>
      </c>
      <c r="Q216" s="19">
        <f>INDEX(Ponderation!$W:$AA,MATCH(Analyse!Q$8,Ponderation!$W:$W,0),MATCH(Analyse!$B$5,Ponderation!$W$2:$AA$2,0))*INDEX(DataBase!$1:$1048576,MATCH(Analyse!$F216,DataBase!$G:$G,0),MATCH(Analyse!Q$8,DataBase!$4:$4,0))</f>
        <v>0</v>
      </c>
      <c r="R216" s="19">
        <f>INDEX(Ponderation!$W:$AA,MATCH(Analyse!R$8,Ponderation!$W:$W,0),MATCH(Analyse!$B$5,Ponderation!$W$2:$AA$2,0))*INDEX(DataBase!$1:$1048576,MATCH(Analyse!$F216,DataBase!$G:$G,0),MATCH(Analyse!R$8,DataBase!$4:$4,0))</f>
        <v>30</v>
      </c>
      <c r="S216" s="19">
        <f>INDEX(Ponderation!$W:$AA,MATCH(Analyse!S$8,Ponderation!$W:$W,0),MATCH(Analyse!$B$5,Ponderation!$W$2:$AA$2,0))*INDEX(DataBase!$1:$1048576,MATCH(Analyse!$F216,DataBase!$G:$G,0),MATCH(Analyse!S$8,DataBase!$4:$4,0))</f>
        <v>0</v>
      </c>
      <c r="T216" s="19">
        <f>INDEX(Ponderation!$W:$AA,MATCH(Analyse!T$8,Ponderation!$W:$W,0),MATCH(Analyse!$B$5,Ponderation!$W$2:$AA$2,0))*INDEX(DataBase!$1:$1048576,MATCH(Analyse!$F216,DataBase!$G:$G,0),MATCH(Analyse!T$8,DataBase!$4:$4,0))</f>
        <v>0</v>
      </c>
      <c r="U216" s="19">
        <f>INDEX(Ponderation!$W:$AA,MATCH(Analyse!U$8,Ponderation!$W:$W,0),MATCH(Analyse!$B$5,Ponderation!$W$2:$AA$2,0))*INDEX(DataBase!$1:$1048576,MATCH(Analyse!$F216,DataBase!$G:$G,0),MATCH(Analyse!U$8,DataBase!$4:$4,0))</f>
        <v>0</v>
      </c>
      <c r="V216" s="19">
        <f>INDEX(Ponderation!$W:$AA,MATCH(Analyse!V$8,Ponderation!$W:$W,0),MATCH(Analyse!$B$5,Ponderation!$W$2:$AA$2,0))*INDEX(DataBase!$1:$1048576,MATCH(Analyse!$F216,DataBase!$G:$G,0),MATCH(Analyse!V$8,DataBase!$4:$4,0))</f>
        <v>20</v>
      </c>
      <c r="W216" s="19">
        <f>INDEX(Ponderation!$W:$AA,MATCH(Analyse!W$8,Ponderation!$W:$W,0),MATCH(Analyse!$B$5,Ponderation!$W$2:$AA$2,0))*INDEX(DataBase!$1:$1048576,MATCH(Analyse!$F216,DataBase!$G:$G,0),MATCH(Analyse!W$8,DataBase!$4:$4,0))</f>
        <v>0</v>
      </c>
      <c r="X216" s="19">
        <f>INDEX(Ponderation!$W:$AA,MATCH(Analyse!X$8,Ponderation!$W:$W,0),MATCH(Analyse!$B$5,Ponderation!$W$2:$AA$2,0))*INDEX(DataBase!$1:$1048576,MATCH(Analyse!$F216,DataBase!$G:$G,0),MATCH(Analyse!X$8,DataBase!$4:$4,0))</f>
        <v>0</v>
      </c>
      <c r="Y216" s="19">
        <f>INDEX(Ponderation!$W:$AA,MATCH(Analyse!Y$8,Ponderation!$W:$W,0),MATCH(Analyse!$B$5,Ponderation!$W$2:$AA$2,0))*INDEX(DataBase!$1:$1048576,MATCH(Analyse!$F216,DataBase!$G:$G,0),MATCH(Analyse!Y$8,DataBase!$4:$4,0))</f>
        <v>0</v>
      </c>
      <c r="Z216" s="19">
        <f>INDEX(Ponderation!$W:$AA,MATCH(Analyse!Z$8,Ponderation!$W:$W,0),MATCH(Analyse!$B$5,Ponderation!$W$2:$AA$2,0))*INDEX(DataBase!$1:$1048576,MATCH(Analyse!$F216,DataBase!$G:$G,0),MATCH(Analyse!Z$8,DataBase!$4:$4,0))</f>
        <v>0</v>
      </c>
      <c r="AA216" s="19">
        <f>INDEX(Ponderation!$W:$AA,MATCH(Analyse!AA$8,Ponderation!$W:$W,0),MATCH(Analyse!$B$5,Ponderation!$W$2:$AA$2,0))*INDEX(DataBase!$1:$1048576,MATCH(Analyse!$F216,DataBase!$G:$G,0),MATCH(Analyse!AA$8,DataBase!$4:$4,0))</f>
        <v>0</v>
      </c>
      <c r="AB216" s="19">
        <f>INDEX(Ponderation!$W:$AA,MATCH(Analyse!AB$8,Ponderation!$W:$W,0),MATCH(Analyse!$B$5,Ponderation!$W$2:$AA$2,0))*INDEX(DataBase!$1:$1048576,MATCH(Analyse!$F216,DataBase!$G:$G,0),MATCH(Analyse!AB$8,DataBase!$4:$4,0))</f>
        <v>10</v>
      </c>
      <c r="AC216" s="19">
        <f>INDEX(Ponderation!$W:$AA,MATCH(Analyse!AC$8,Ponderation!$W:$W,0),MATCH(Analyse!$B$5,Ponderation!$W$2:$AA$2,0))*INDEX(DataBase!$1:$1048576,MATCH(Analyse!$F216,DataBase!$G:$G,0),MATCH(Analyse!AC$8,DataBase!$4:$4,0))</f>
        <v>10</v>
      </c>
      <c r="AD216" s="19">
        <f>INDEX(Ponderation!$W:$AA,MATCH(Analyse!AD$8,Ponderation!$W:$W,0),MATCH(Analyse!$B$5,Ponderation!$W$2:$AA$2,0))*INDEX(DataBase!$1:$1048576,MATCH(Analyse!$F216,DataBase!$G:$G,0),MATCH(Analyse!AD$8,DataBase!$4:$4,0))</f>
        <v>0</v>
      </c>
      <c r="AE216" s="19">
        <f>INDEX(Ponderation!$W:$AA,MATCH(Analyse!AE$8,Ponderation!$W:$W,0),MATCH(Analyse!$B$5,Ponderation!$W$2:$AA$2,0))*INDEX(DataBase!$1:$1048576,MATCH(Analyse!$F216,DataBase!$G:$G,0),MATCH(Analyse!AE$8,DataBase!$4:$4,0))</f>
        <v>0</v>
      </c>
      <c r="AF216" s="19">
        <f>INDEX(Ponderation!$W:$AA,MATCH(Analyse!AF$8,Ponderation!$W:$W,0),MATCH(Analyse!$B$5,Ponderation!$W$2:$AA$2,0))*INDEX(DataBase!$1:$1048576,MATCH(Analyse!$F216,DataBase!$G:$G,0),MATCH(Analyse!AF$8,DataBase!$4:$4,0))</f>
        <v>0</v>
      </c>
      <c r="AG216" s="19">
        <f>INDEX(Ponderation!$W:$AA,MATCH(Analyse!AG$8,Ponderation!$W:$W,0),MATCH(Analyse!$B$5,Ponderation!$W$2:$AA$2,0))*INDEX(DataBase!$1:$1048576,MATCH(Analyse!$F216,DataBase!$G:$G,0),MATCH(Analyse!AG$8,DataBase!$4:$4,0))</f>
        <v>10</v>
      </c>
      <c r="AH216" s="19">
        <f>INDEX(Ponderation!$W:$AA,MATCH(Analyse!AH$8,Ponderation!$W:$W,0),MATCH(Analyse!$B$5,Ponderation!$W$2:$AA$2,0))*INDEX(DataBase!$1:$1048576,MATCH(Analyse!$F216,DataBase!$G:$G,0),MATCH(Analyse!AH$8,DataBase!$4:$4,0))</f>
        <v>0</v>
      </c>
      <c r="AI216" s="19">
        <f>INDEX(Ponderation!$W:$AA,MATCH(Analyse!AI$8,Ponderation!$W:$W,0),MATCH(Analyse!$B$5,Ponderation!$W$2:$AA$2,0))*INDEX(DataBase!$1:$1048576,MATCH(Analyse!$F216,DataBase!$G:$G,0),MATCH(Analyse!AI$8,DataBase!$4:$4,0))</f>
        <v>10</v>
      </c>
      <c r="AJ216" s="19">
        <f>INDEX(Ponderation!$W:$AA,MATCH(Analyse!AJ$8,Ponderation!$W:$W,0),MATCH(Analyse!$B$5,Ponderation!$W$2:$AA$2,0))*INDEX(DataBase!$1:$1048576,MATCH(Analyse!$F216,DataBase!$G:$G,0),MATCH(Analyse!AJ$8,DataBase!$4:$4,0))</f>
        <v>20</v>
      </c>
      <c r="AK216" s="19">
        <f>INDEX(Ponderation!$W:$AA,MATCH(Analyse!AK$8,Ponderation!$W:$W,0),MATCH(Analyse!$B$5,Ponderation!$W$2:$AA$2,0))*INDEX(DataBase!$1:$1048576,MATCH(Analyse!$F216,DataBase!$G:$G,0),MATCH(Analyse!AK$8,DataBase!$4:$4,0))</f>
        <v>0</v>
      </c>
      <c r="AL216" s="19">
        <f>INDEX(Ponderation!$W:$AA,MATCH(Analyse!AL$8,Ponderation!$W:$W,0),MATCH(Analyse!$B$5,Ponderation!$W$2:$AA$2,0))*INDEX(DataBase!$1:$1048576,MATCH(Analyse!$F216,DataBase!$G:$G,0),MATCH(Analyse!AL$8,DataBase!$4:$4,0))</f>
        <v>30</v>
      </c>
      <c r="AM216" s="19">
        <f>INDEX(Ponderation!$W:$AA,MATCH(Analyse!AM$8,Ponderation!$W:$W,0),MATCH(Analyse!$B$5,Ponderation!$W$2:$AA$2,0))*INDEX(DataBase!$1:$1048576,MATCH(Analyse!$F216,DataBase!$G:$G,0),MATCH(Analyse!AM$8,DataBase!$4:$4,0))</f>
        <v>0</v>
      </c>
      <c r="AN216" s="19">
        <f>INDEX(Ponderation!$W:$AA,MATCH(Analyse!AN$8,Ponderation!$W:$W,0),MATCH(Analyse!$B$5,Ponderation!$W$2:$AA$2,0))*INDEX(DataBase!$1:$1048576,MATCH(Analyse!$F216,DataBase!$G:$G,0),MATCH(Analyse!AN$8,DataBase!$4:$4,0))</f>
        <v>0</v>
      </c>
      <c r="AO216" s="19">
        <f>INDEX(Ponderation!$W:$AA,MATCH(Analyse!AO$8,Ponderation!$W:$W,0),MATCH(Analyse!$B$5,Ponderation!$W$2:$AA$2,0))*INDEX(DataBase!$1:$1048576,MATCH(Analyse!$F216,DataBase!$G:$G,0),MATCH(Analyse!AO$8,DataBase!$4:$4,0))</f>
        <v>30</v>
      </c>
      <c r="AP216" s="19">
        <f>INDEX(Ponderation!$W:$AA,MATCH(Analyse!AP$8,Ponderation!$W:$W,0),MATCH(Analyse!$B$5,Ponderation!$W$2:$AA$2,0))*INDEX(DataBase!$1:$1048576,MATCH(Analyse!$F216,DataBase!$G:$G,0),MATCH(Analyse!AP$8,DataBase!$4:$4,0))</f>
        <v>0</v>
      </c>
    </row>
    <row r="217" spans="1:42" ht="18">
      <c r="A217" s="112" t="str">
        <f>DataBase!B213</f>
        <v>Rissa tridactyla</v>
      </c>
      <c r="B217" s="112" t="str">
        <f>DataBase!C213</f>
        <v>SOD</v>
      </c>
      <c r="C217" s="112" t="str">
        <f>DataBase!D213</f>
        <v>Côtier</v>
      </c>
      <c r="D217" s="112" t="str">
        <f>DataBase!E213</f>
        <v>P. Bustamante</v>
      </c>
      <c r="E217" s="112" t="str">
        <f>DataBase!F213</f>
        <v>LIENSs</v>
      </c>
      <c r="F217" s="20" t="str">
        <f t="shared" si="8"/>
        <v>Rissa tridactyla SOD</v>
      </c>
      <c r="G217" s="20">
        <f>_xlfn.RANK.EQ(H217,$H$9:$H$997,0)+COUNTIF(H$8:H216,H217)</f>
        <v>195</v>
      </c>
      <c r="H217" s="20">
        <f t="shared" si="9"/>
        <v>240</v>
      </c>
      <c r="I217" s="19">
        <f>INDEX(Ponderation!$W:$AA,MATCH(Analyse!I$8,Ponderation!$W:$W,0),MATCH(Analyse!$B$5,Ponderation!$W$2:$AA$2,0))*INDEX(DataBase!$1:$1048576,MATCH(Analyse!$F217,DataBase!$G:$G,0),MATCH(Analyse!I$8,DataBase!$4:$4,0))</f>
        <v>30</v>
      </c>
      <c r="J217" s="19">
        <f>INDEX(Ponderation!$W:$AA,MATCH(Analyse!J$8,Ponderation!$W:$W,0),MATCH(Analyse!$B$5,Ponderation!$W$2:$AA$2,0))*INDEX(DataBase!$1:$1048576,MATCH(Analyse!$F217,DataBase!$G:$G,0),MATCH(Analyse!J$8,DataBase!$4:$4,0))</f>
        <v>0</v>
      </c>
      <c r="K217" s="19">
        <f>INDEX(Ponderation!$W:$AA,MATCH(Analyse!K$8,Ponderation!$W:$W,0),MATCH(Analyse!$B$5,Ponderation!$W$2:$AA$2,0))*INDEX(DataBase!$1:$1048576,MATCH(Analyse!$F217,DataBase!$G:$G,0),MATCH(Analyse!K$8,DataBase!$4:$4,0))</f>
        <v>0</v>
      </c>
      <c r="L217" s="19">
        <f>INDEX(Ponderation!$W:$AA,MATCH(Analyse!L$8,Ponderation!$W:$W,0),MATCH(Analyse!$B$5,Ponderation!$W$2:$AA$2,0))*INDEX(DataBase!$1:$1048576,MATCH(Analyse!$F217,DataBase!$G:$G,0),MATCH(Analyse!L$8,DataBase!$4:$4,0))</f>
        <v>0</v>
      </c>
      <c r="M217" s="19">
        <f>INDEX(Ponderation!$W:$AA,MATCH(Analyse!M$8,Ponderation!$W:$W,0),MATCH(Analyse!$B$5,Ponderation!$W$2:$AA$2,0))*INDEX(DataBase!$1:$1048576,MATCH(Analyse!$F217,DataBase!$G:$G,0),MATCH(Analyse!M$8,DataBase!$4:$4,0))</f>
        <v>20</v>
      </c>
      <c r="N217" s="19">
        <f>INDEX(Ponderation!$W:$AA,MATCH(Analyse!N$8,Ponderation!$W:$W,0),MATCH(Analyse!$B$5,Ponderation!$W$2:$AA$2,0))*INDEX(DataBase!$1:$1048576,MATCH(Analyse!$F217,DataBase!$G:$G,0),MATCH(Analyse!N$8,DataBase!$4:$4,0))</f>
        <v>0</v>
      </c>
      <c r="O217" s="19">
        <f>INDEX(Ponderation!$W:$AA,MATCH(Analyse!O$8,Ponderation!$W:$W,0),MATCH(Analyse!$B$5,Ponderation!$W$2:$AA$2,0))*INDEX(DataBase!$1:$1048576,MATCH(Analyse!$F217,DataBase!$G:$G,0),MATCH(Analyse!O$8,DataBase!$4:$4,0))</f>
        <v>0</v>
      </c>
      <c r="P217" s="19">
        <f>INDEX(Ponderation!$W:$AA,MATCH(Analyse!P$8,Ponderation!$W:$W,0),MATCH(Analyse!$B$5,Ponderation!$W$2:$AA$2,0))*INDEX(DataBase!$1:$1048576,MATCH(Analyse!$F217,DataBase!$G:$G,0),MATCH(Analyse!P$8,DataBase!$4:$4,0))</f>
        <v>20</v>
      </c>
      <c r="Q217" s="19">
        <f>INDEX(Ponderation!$W:$AA,MATCH(Analyse!Q$8,Ponderation!$W:$W,0),MATCH(Analyse!$B$5,Ponderation!$W$2:$AA$2,0))*INDEX(DataBase!$1:$1048576,MATCH(Analyse!$F217,DataBase!$G:$G,0),MATCH(Analyse!Q$8,DataBase!$4:$4,0))</f>
        <v>0</v>
      </c>
      <c r="R217" s="19">
        <f>INDEX(Ponderation!$W:$AA,MATCH(Analyse!R$8,Ponderation!$W:$W,0),MATCH(Analyse!$B$5,Ponderation!$W$2:$AA$2,0))*INDEX(DataBase!$1:$1048576,MATCH(Analyse!$F217,DataBase!$G:$G,0),MATCH(Analyse!R$8,DataBase!$4:$4,0))</f>
        <v>30</v>
      </c>
      <c r="S217" s="19">
        <f>INDEX(Ponderation!$W:$AA,MATCH(Analyse!S$8,Ponderation!$W:$W,0),MATCH(Analyse!$B$5,Ponderation!$W$2:$AA$2,0))*INDEX(DataBase!$1:$1048576,MATCH(Analyse!$F217,DataBase!$G:$G,0),MATCH(Analyse!S$8,DataBase!$4:$4,0))</f>
        <v>0</v>
      </c>
      <c r="T217" s="19">
        <f>INDEX(Ponderation!$W:$AA,MATCH(Analyse!T$8,Ponderation!$W:$W,0),MATCH(Analyse!$B$5,Ponderation!$W$2:$AA$2,0))*INDEX(DataBase!$1:$1048576,MATCH(Analyse!$F217,DataBase!$G:$G,0),MATCH(Analyse!T$8,DataBase!$4:$4,0))</f>
        <v>0</v>
      </c>
      <c r="U217" s="19">
        <f>INDEX(Ponderation!$W:$AA,MATCH(Analyse!U$8,Ponderation!$W:$W,0),MATCH(Analyse!$B$5,Ponderation!$W$2:$AA$2,0))*INDEX(DataBase!$1:$1048576,MATCH(Analyse!$F217,DataBase!$G:$G,0),MATCH(Analyse!U$8,DataBase!$4:$4,0))</f>
        <v>0</v>
      </c>
      <c r="V217" s="19">
        <f>INDEX(Ponderation!$W:$AA,MATCH(Analyse!V$8,Ponderation!$W:$W,0),MATCH(Analyse!$B$5,Ponderation!$W$2:$AA$2,0))*INDEX(DataBase!$1:$1048576,MATCH(Analyse!$F217,DataBase!$G:$G,0),MATCH(Analyse!V$8,DataBase!$4:$4,0))</f>
        <v>20</v>
      </c>
      <c r="W217" s="19">
        <f>INDEX(Ponderation!$W:$AA,MATCH(Analyse!W$8,Ponderation!$W:$W,0),MATCH(Analyse!$B$5,Ponderation!$W$2:$AA$2,0))*INDEX(DataBase!$1:$1048576,MATCH(Analyse!$F217,DataBase!$G:$G,0),MATCH(Analyse!W$8,DataBase!$4:$4,0))</f>
        <v>0</v>
      </c>
      <c r="X217" s="19">
        <f>INDEX(Ponderation!$W:$AA,MATCH(Analyse!X$8,Ponderation!$W:$W,0),MATCH(Analyse!$B$5,Ponderation!$W$2:$AA$2,0))*INDEX(DataBase!$1:$1048576,MATCH(Analyse!$F217,DataBase!$G:$G,0),MATCH(Analyse!X$8,DataBase!$4:$4,0))</f>
        <v>0</v>
      </c>
      <c r="Y217" s="19">
        <f>INDEX(Ponderation!$W:$AA,MATCH(Analyse!Y$8,Ponderation!$W:$W,0),MATCH(Analyse!$B$5,Ponderation!$W$2:$AA$2,0))*INDEX(DataBase!$1:$1048576,MATCH(Analyse!$F217,DataBase!$G:$G,0),MATCH(Analyse!Y$8,DataBase!$4:$4,0))</f>
        <v>0</v>
      </c>
      <c r="Z217" s="19">
        <f>INDEX(Ponderation!$W:$AA,MATCH(Analyse!Z$8,Ponderation!$W:$W,0),MATCH(Analyse!$B$5,Ponderation!$W$2:$AA$2,0))*INDEX(DataBase!$1:$1048576,MATCH(Analyse!$F217,DataBase!$G:$G,0),MATCH(Analyse!Z$8,DataBase!$4:$4,0))</f>
        <v>0</v>
      </c>
      <c r="AA217" s="19">
        <f>INDEX(Ponderation!$W:$AA,MATCH(Analyse!AA$8,Ponderation!$W:$W,0),MATCH(Analyse!$B$5,Ponderation!$W$2:$AA$2,0))*INDEX(DataBase!$1:$1048576,MATCH(Analyse!$F217,DataBase!$G:$G,0),MATCH(Analyse!AA$8,DataBase!$4:$4,0))</f>
        <v>0</v>
      </c>
      <c r="AB217" s="19">
        <f>INDEX(Ponderation!$W:$AA,MATCH(Analyse!AB$8,Ponderation!$W:$W,0),MATCH(Analyse!$B$5,Ponderation!$W$2:$AA$2,0))*INDEX(DataBase!$1:$1048576,MATCH(Analyse!$F217,DataBase!$G:$G,0),MATCH(Analyse!AB$8,DataBase!$4:$4,0))</f>
        <v>10</v>
      </c>
      <c r="AC217" s="19">
        <f>INDEX(Ponderation!$W:$AA,MATCH(Analyse!AC$8,Ponderation!$W:$W,0),MATCH(Analyse!$B$5,Ponderation!$W$2:$AA$2,0))*INDEX(DataBase!$1:$1048576,MATCH(Analyse!$F217,DataBase!$G:$G,0),MATCH(Analyse!AC$8,DataBase!$4:$4,0))</f>
        <v>10</v>
      </c>
      <c r="AD217" s="19">
        <f>INDEX(Ponderation!$W:$AA,MATCH(Analyse!AD$8,Ponderation!$W:$W,0),MATCH(Analyse!$B$5,Ponderation!$W$2:$AA$2,0))*INDEX(DataBase!$1:$1048576,MATCH(Analyse!$F217,DataBase!$G:$G,0),MATCH(Analyse!AD$8,DataBase!$4:$4,0))</f>
        <v>0</v>
      </c>
      <c r="AE217" s="19">
        <f>INDEX(Ponderation!$W:$AA,MATCH(Analyse!AE$8,Ponderation!$W:$W,0),MATCH(Analyse!$B$5,Ponderation!$W$2:$AA$2,0))*INDEX(DataBase!$1:$1048576,MATCH(Analyse!$F217,DataBase!$G:$G,0),MATCH(Analyse!AE$8,DataBase!$4:$4,0))</f>
        <v>0</v>
      </c>
      <c r="AF217" s="19">
        <f>INDEX(Ponderation!$W:$AA,MATCH(Analyse!AF$8,Ponderation!$W:$W,0),MATCH(Analyse!$B$5,Ponderation!$W$2:$AA$2,0))*INDEX(DataBase!$1:$1048576,MATCH(Analyse!$F217,DataBase!$G:$G,0),MATCH(Analyse!AF$8,DataBase!$4:$4,0))</f>
        <v>0</v>
      </c>
      <c r="AG217" s="19">
        <f>INDEX(Ponderation!$W:$AA,MATCH(Analyse!AG$8,Ponderation!$W:$W,0),MATCH(Analyse!$B$5,Ponderation!$W$2:$AA$2,0))*INDEX(DataBase!$1:$1048576,MATCH(Analyse!$F217,DataBase!$G:$G,0),MATCH(Analyse!AG$8,DataBase!$4:$4,0))</f>
        <v>10</v>
      </c>
      <c r="AH217" s="19">
        <f>INDEX(Ponderation!$W:$AA,MATCH(Analyse!AH$8,Ponderation!$W:$W,0),MATCH(Analyse!$B$5,Ponderation!$W$2:$AA$2,0))*INDEX(DataBase!$1:$1048576,MATCH(Analyse!$F217,DataBase!$G:$G,0),MATCH(Analyse!AH$8,DataBase!$4:$4,0))</f>
        <v>0</v>
      </c>
      <c r="AI217" s="19">
        <f>INDEX(Ponderation!$W:$AA,MATCH(Analyse!AI$8,Ponderation!$W:$W,0),MATCH(Analyse!$B$5,Ponderation!$W$2:$AA$2,0))*INDEX(DataBase!$1:$1048576,MATCH(Analyse!$F217,DataBase!$G:$G,0),MATCH(Analyse!AI$8,DataBase!$4:$4,0))</f>
        <v>10</v>
      </c>
      <c r="AJ217" s="19">
        <f>INDEX(Ponderation!$W:$AA,MATCH(Analyse!AJ$8,Ponderation!$W:$W,0),MATCH(Analyse!$B$5,Ponderation!$W$2:$AA$2,0))*INDEX(DataBase!$1:$1048576,MATCH(Analyse!$F217,DataBase!$G:$G,0),MATCH(Analyse!AJ$8,DataBase!$4:$4,0))</f>
        <v>20</v>
      </c>
      <c r="AK217" s="19">
        <f>INDEX(Ponderation!$W:$AA,MATCH(Analyse!AK$8,Ponderation!$W:$W,0),MATCH(Analyse!$B$5,Ponderation!$W$2:$AA$2,0))*INDEX(DataBase!$1:$1048576,MATCH(Analyse!$F217,DataBase!$G:$G,0),MATCH(Analyse!AK$8,DataBase!$4:$4,0))</f>
        <v>0</v>
      </c>
      <c r="AL217" s="19">
        <f>INDEX(Ponderation!$W:$AA,MATCH(Analyse!AL$8,Ponderation!$W:$W,0),MATCH(Analyse!$B$5,Ponderation!$W$2:$AA$2,0))*INDEX(DataBase!$1:$1048576,MATCH(Analyse!$F217,DataBase!$G:$G,0),MATCH(Analyse!AL$8,DataBase!$4:$4,0))</f>
        <v>30</v>
      </c>
      <c r="AM217" s="19">
        <f>INDEX(Ponderation!$W:$AA,MATCH(Analyse!AM$8,Ponderation!$W:$W,0),MATCH(Analyse!$B$5,Ponderation!$W$2:$AA$2,0))*INDEX(DataBase!$1:$1048576,MATCH(Analyse!$F217,DataBase!$G:$G,0),MATCH(Analyse!AM$8,DataBase!$4:$4,0))</f>
        <v>0</v>
      </c>
      <c r="AN217" s="19">
        <f>INDEX(Ponderation!$W:$AA,MATCH(Analyse!AN$8,Ponderation!$W:$W,0),MATCH(Analyse!$B$5,Ponderation!$W$2:$AA$2,0))*INDEX(DataBase!$1:$1048576,MATCH(Analyse!$F217,DataBase!$G:$G,0),MATCH(Analyse!AN$8,DataBase!$4:$4,0))</f>
        <v>0</v>
      </c>
      <c r="AO217" s="19">
        <f>INDEX(Ponderation!$W:$AA,MATCH(Analyse!AO$8,Ponderation!$W:$W,0),MATCH(Analyse!$B$5,Ponderation!$W$2:$AA$2,0))*INDEX(DataBase!$1:$1048576,MATCH(Analyse!$F217,DataBase!$G:$G,0),MATCH(Analyse!AO$8,DataBase!$4:$4,0))</f>
        <v>30</v>
      </c>
      <c r="AP217" s="19">
        <f>INDEX(Ponderation!$W:$AA,MATCH(Analyse!AP$8,Ponderation!$W:$W,0),MATCH(Analyse!$B$5,Ponderation!$W$2:$AA$2,0))*INDEX(DataBase!$1:$1048576,MATCH(Analyse!$F217,DataBase!$G:$G,0),MATCH(Analyse!AP$8,DataBase!$4:$4,0))</f>
        <v>0</v>
      </c>
    </row>
    <row r="218" spans="1:42" ht="18">
      <c r="A218" s="112" t="str">
        <f>DataBase!B214</f>
        <v>Thalassoica antarctica</v>
      </c>
      <c r="B218" s="112" t="str">
        <f>DataBase!C214</f>
        <v>SOD</v>
      </c>
      <c r="C218" s="112" t="str">
        <f>DataBase!D214</f>
        <v>Côtier</v>
      </c>
      <c r="D218" s="112" t="str">
        <f>DataBase!E214</f>
        <v>P. Bustamante</v>
      </c>
      <c r="E218" s="112" t="str">
        <f>DataBase!F214</f>
        <v>LIENSs</v>
      </c>
      <c r="F218" s="20" t="str">
        <f t="shared" si="8"/>
        <v>Thalassoica antarctica SOD</v>
      </c>
      <c r="G218" s="20">
        <f>_xlfn.RANK.EQ(H218,$H$9:$H$997,0)+COUNTIF(H$8:H217,H218)</f>
        <v>196</v>
      </c>
      <c r="H218" s="20">
        <f t="shared" si="9"/>
        <v>240</v>
      </c>
      <c r="I218" s="19">
        <f>INDEX(Ponderation!$W:$AA,MATCH(Analyse!I$8,Ponderation!$W:$W,0),MATCH(Analyse!$B$5,Ponderation!$W$2:$AA$2,0))*INDEX(DataBase!$1:$1048576,MATCH(Analyse!$F218,DataBase!$G:$G,0),MATCH(Analyse!I$8,DataBase!$4:$4,0))</f>
        <v>30</v>
      </c>
      <c r="J218" s="19">
        <f>INDEX(Ponderation!$W:$AA,MATCH(Analyse!J$8,Ponderation!$W:$W,0),MATCH(Analyse!$B$5,Ponderation!$W$2:$AA$2,0))*INDEX(DataBase!$1:$1048576,MATCH(Analyse!$F218,DataBase!$G:$G,0),MATCH(Analyse!J$8,DataBase!$4:$4,0))</f>
        <v>0</v>
      </c>
      <c r="K218" s="19">
        <f>INDEX(Ponderation!$W:$AA,MATCH(Analyse!K$8,Ponderation!$W:$W,0),MATCH(Analyse!$B$5,Ponderation!$W$2:$AA$2,0))*INDEX(DataBase!$1:$1048576,MATCH(Analyse!$F218,DataBase!$G:$G,0),MATCH(Analyse!K$8,DataBase!$4:$4,0))</f>
        <v>0</v>
      </c>
      <c r="L218" s="19">
        <f>INDEX(Ponderation!$W:$AA,MATCH(Analyse!L$8,Ponderation!$W:$W,0),MATCH(Analyse!$B$5,Ponderation!$W$2:$AA$2,0))*INDEX(DataBase!$1:$1048576,MATCH(Analyse!$F218,DataBase!$G:$G,0),MATCH(Analyse!L$8,DataBase!$4:$4,0))</f>
        <v>0</v>
      </c>
      <c r="M218" s="19">
        <f>INDEX(Ponderation!$W:$AA,MATCH(Analyse!M$8,Ponderation!$W:$W,0),MATCH(Analyse!$B$5,Ponderation!$W$2:$AA$2,0))*INDEX(DataBase!$1:$1048576,MATCH(Analyse!$F218,DataBase!$G:$G,0),MATCH(Analyse!M$8,DataBase!$4:$4,0))</f>
        <v>20</v>
      </c>
      <c r="N218" s="19">
        <f>INDEX(Ponderation!$W:$AA,MATCH(Analyse!N$8,Ponderation!$W:$W,0),MATCH(Analyse!$B$5,Ponderation!$W$2:$AA$2,0))*INDEX(DataBase!$1:$1048576,MATCH(Analyse!$F218,DataBase!$G:$G,0),MATCH(Analyse!N$8,DataBase!$4:$4,0))</f>
        <v>0</v>
      </c>
      <c r="O218" s="19">
        <f>INDEX(Ponderation!$W:$AA,MATCH(Analyse!O$8,Ponderation!$W:$W,0),MATCH(Analyse!$B$5,Ponderation!$W$2:$AA$2,0))*INDEX(DataBase!$1:$1048576,MATCH(Analyse!$F218,DataBase!$G:$G,0),MATCH(Analyse!O$8,DataBase!$4:$4,0))</f>
        <v>0</v>
      </c>
      <c r="P218" s="19">
        <f>INDEX(Ponderation!$W:$AA,MATCH(Analyse!P$8,Ponderation!$W:$W,0),MATCH(Analyse!$B$5,Ponderation!$W$2:$AA$2,0))*INDEX(DataBase!$1:$1048576,MATCH(Analyse!$F218,DataBase!$G:$G,0),MATCH(Analyse!P$8,DataBase!$4:$4,0))</f>
        <v>20</v>
      </c>
      <c r="Q218" s="19">
        <f>INDEX(Ponderation!$W:$AA,MATCH(Analyse!Q$8,Ponderation!$W:$W,0),MATCH(Analyse!$B$5,Ponderation!$W$2:$AA$2,0))*INDEX(DataBase!$1:$1048576,MATCH(Analyse!$F218,DataBase!$G:$G,0),MATCH(Analyse!Q$8,DataBase!$4:$4,0))</f>
        <v>0</v>
      </c>
      <c r="R218" s="19">
        <f>INDEX(Ponderation!$W:$AA,MATCH(Analyse!R$8,Ponderation!$W:$W,0),MATCH(Analyse!$B$5,Ponderation!$W$2:$AA$2,0))*INDEX(DataBase!$1:$1048576,MATCH(Analyse!$F218,DataBase!$G:$G,0),MATCH(Analyse!R$8,DataBase!$4:$4,0))</f>
        <v>30</v>
      </c>
      <c r="S218" s="19">
        <f>INDEX(Ponderation!$W:$AA,MATCH(Analyse!S$8,Ponderation!$W:$W,0),MATCH(Analyse!$B$5,Ponderation!$W$2:$AA$2,0))*INDEX(DataBase!$1:$1048576,MATCH(Analyse!$F218,DataBase!$G:$G,0),MATCH(Analyse!S$8,DataBase!$4:$4,0))</f>
        <v>0</v>
      </c>
      <c r="T218" s="19">
        <f>INDEX(Ponderation!$W:$AA,MATCH(Analyse!T$8,Ponderation!$W:$W,0),MATCH(Analyse!$B$5,Ponderation!$W$2:$AA$2,0))*INDEX(DataBase!$1:$1048576,MATCH(Analyse!$F218,DataBase!$G:$G,0),MATCH(Analyse!T$8,DataBase!$4:$4,0))</f>
        <v>0</v>
      </c>
      <c r="U218" s="19">
        <f>INDEX(Ponderation!$W:$AA,MATCH(Analyse!U$8,Ponderation!$W:$W,0),MATCH(Analyse!$B$5,Ponderation!$W$2:$AA$2,0))*INDEX(DataBase!$1:$1048576,MATCH(Analyse!$F218,DataBase!$G:$G,0),MATCH(Analyse!U$8,DataBase!$4:$4,0))</f>
        <v>0</v>
      </c>
      <c r="V218" s="19">
        <f>INDEX(Ponderation!$W:$AA,MATCH(Analyse!V$8,Ponderation!$W:$W,0),MATCH(Analyse!$B$5,Ponderation!$W$2:$AA$2,0))*INDEX(DataBase!$1:$1048576,MATCH(Analyse!$F218,DataBase!$G:$G,0),MATCH(Analyse!V$8,DataBase!$4:$4,0))</f>
        <v>20</v>
      </c>
      <c r="W218" s="19">
        <f>INDEX(Ponderation!$W:$AA,MATCH(Analyse!W$8,Ponderation!$W:$W,0),MATCH(Analyse!$B$5,Ponderation!$W$2:$AA$2,0))*INDEX(DataBase!$1:$1048576,MATCH(Analyse!$F218,DataBase!$G:$G,0),MATCH(Analyse!W$8,DataBase!$4:$4,0))</f>
        <v>0</v>
      </c>
      <c r="X218" s="19">
        <f>INDEX(Ponderation!$W:$AA,MATCH(Analyse!X$8,Ponderation!$W:$W,0),MATCH(Analyse!$B$5,Ponderation!$W$2:$AA$2,0))*INDEX(DataBase!$1:$1048576,MATCH(Analyse!$F218,DataBase!$G:$G,0),MATCH(Analyse!X$8,DataBase!$4:$4,0))</f>
        <v>0</v>
      </c>
      <c r="Y218" s="19">
        <f>INDEX(Ponderation!$W:$AA,MATCH(Analyse!Y$8,Ponderation!$W:$W,0),MATCH(Analyse!$B$5,Ponderation!$W$2:$AA$2,0))*INDEX(DataBase!$1:$1048576,MATCH(Analyse!$F218,DataBase!$G:$G,0),MATCH(Analyse!Y$8,DataBase!$4:$4,0))</f>
        <v>0</v>
      </c>
      <c r="Z218" s="19">
        <f>INDEX(Ponderation!$W:$AA,MATCH(Analyse!Z$8,Ponderation!$W:$W,0),MATCH(Analyse!$B$5,Ponderation!$W$2:$AA$2,0))*INDEX(DataBase!$1:$1048576,MATCH(Analyse!$F218,DataBase!$G:$G,0),MATCH(Analyse!Z$8,DataBase!$4:$4,0))</f>
        <v>0</v>
      </c>
      <c r="AA218" s="19">
        <f>INDEX(Ponderation!$W:$AA,MATCH(Analyse!AA$8,Ponderation!$W:$W,0),MATCH(Analyse!$B$5,Ponderation!$W$2:$AA$2,0))*INDEX(DataBase!$1:$1048576,MATCH(Analyse!$F218,DataBase!$G:$G,0),MATCH(Analyse!AA$8,DataBase!$4:$4,0))</f>
        <v>0</v>
      </c>
      <c r="AB218" s="19">
        <f>INDEX(Ponderation!$W:$AA,MATCH(Analyse!AB$8,Ponderation!$W:$W,0),MATCH(Analyse!$B$5,Ponderation!$W$2:$AA$2,0))*INDEX(DataBase!$1:$1048576,MATCH(Analyse!$F218,DataBase!$G:$G,0),MATCH(Analyse!AB$8,DataBase!$4:$4,0))</f>
        <v>10</v>
      </c>
      <c r="AC218" s="19">
        <f>INDEX(Ponderation!$W:$AA,MATCH(Analyse!AC$8,Ponderation!$W:$W,0),MATCH(Analyse!$B$5,Ponderation!$W$2:$AA$2,0))*INDEX(DataBase!$1:$1048576,MATCH(Analyse!$F218,DataBase!$G:$G,0),MATCH(Analyse!AC$8,DataBase!$4:$4,0))</f>
        <v>10</v>
      </c>
      <c r="AD218" s="19">
        <f>INDEX(Ponderation!$W:$AA,MATCH(Analyse!AD$8,Ponderation!$W:$W,0),MATCH(Analyse!$B$5,Ponderation!$W$2:$AA$2,0))*INDEX(DataBase!$1:$1048576,MATCH(Analyse!$F218,DataBase!$G:$G,0),MATCH(Analyse!AD$8,DataBase!$4:$4,0))</f>
        <v>0</v>
      </c>
      <c r="AE218" s="19">
        <f>INDEX(Ponderation!$W:$AA,MATCH(Analyse!AE$8,Ponderation!$W:$W,0),MATCH(Analyse!$B$5,Ponderation!$W$2:$AA$2,0))*INDEX(DataBase!$1:$1048576,MATCH(Analyse!$F218,DataBase!$G:$G,0),MATCH(Analyse!AE$8,DataBase!$4:$4,0))</f>
        <v>0</v>
      </c>
      <c r="AF218" s="19">
        <f>INDEX(Ponderation!$W:$AA,MATCH(Analyse!AF$8,Ponderation!$W:$W,0),MATCH(Analyse!$B$5,Ponderation!$W$2:$AA$2,0))*INDEX(DataBase!$1:$1048576,MATCH(Analyse!$F218,DataBase!$G:$G,0),MATCH(Analyse!AF$8,DataBase!$4:$4,0))</f>
        <v>0</v>
      </c>
      <c r="AG218" s="19">
        <f>INDEX(Ponderation!$W:$AA,MATCH(Analyse!AG$8,Ponderation!$W:$W,0),MATCH(Analyse!$B$5,Ponderation!$W$2:$AA$2,0))*INDEX(DataBase!$1:$1048576,MATCH(Analyse!$F218,DataBase!$G:$G,0),MATCH(Analyse!AG$8,DataBase!$4:$4,0))</f>
        <v>10</v>
      </c>
      <c r="AH218" s="19">
        <f>INDEX(Ponderation!$W:$AA,MATCH(Analyse!AH$8,Ponderation!$W:$W,0),MATCH(Analyse!$B$5,Ponderation!$W$2:$AA$2,0))*INDEX(DataBase!$1:$1048576,MATCH(Analyse!$F218,DataBase!$G:$G,0),MATCH(Analyse!AH$8,DataBase!$4:$4,0))</f>
        <v>0</v>
      </c>
      <c r="AI218" s="19">
        <f>INDEX(Ponderation!$W:$AA,MATCH(Analyse!AI$8,Ponderation!$W:$W,0),MATCH(Analyse!$B$5,Ponderation!$W$2:$AA$2,0))*INDEX(DataBase!$1:$1048576,MATCH(Analyse!$F218,DataBase!$G:$G,0),MATCH(Analyse!AI$8,DataBase!$4:$4,0))</f>
        <v>10</v>
      </c>
      <c r="AJ218" s="19">
        <f>INDEX(Ponderation!$W:$AA,MATCH(Analyse!AJ$8,Ponderation!$W:$W,0),MATCH(Analyse!$B$5,Ponderation!$W$2:$AA$2,0))*INDEX(DataBase!$1:$1048576,MATCH(Analyse!$F218,DataBase!$G:$G,0),MATCH(Analyse!AJ$8,DataBase!$4:$4,0))</f>
        <v>20</v>
      </c>
      <c r="AK218" s="19">
        <f>INDEX(Ponderation!$W:$AA,MATCH(Analyse!AK$8,Ponderation!$W:$W,0),MATCH(Analyse!$B$5,Ponderation!$W$2:$AA$2,0))*INDEX(DataBase!$1:$1048576,MATCH(Analyse!$F218,DataBase!$G:$G,0),MATCH(Analyse!AK$8,DataBase!$4:$4,0))</f>
        <v>0</v>
      </c>
      <c r="AL218" s="19">
        <f>INDEX(Ponderation!$W:$AA,MATCH(Analyse!AL$8,Ponderation!$W:$W,0),MATCH(Analyse!$B$5,Ponderation!$W$2:$AA$2,0))*INDEX(DataBase!$1:$1048576,MATCH(Analyse!$F218,DataBase!$G:$G,0),MATCH(Analyse!AL$8,DataBase!$4:$4,0))</f>
        <v>30</v>
      </c>
      <c r="AM218" s="19">
        <f>INDEX(Ponderation!$W:$AA,MATCH(Analyse!AM$8,Ponderation!$W:$W,0),MATCH(Analyse!$B$5,Ponderation!$W$2:$AA$2,0))*INDEX(DataBase!$1:$1048576,MATCH(Analyse!$F218,DataBase!$G:$G,0),MATCH(Analyse!AM$8,DataBase!$4:$4,0))</f>
        <v>0</v>
      </c>
      <c r="AN218" s="19">
        <f>INDEX(Ponderation!$W:$AA,MATCH(Analyse!AN$8,Ponderation!$W:$W,0),MATCH(Analyse!$B$5,Ponderation!$W$2:$AA$2,0))*INDEX(DataBase!$1:$1048576,MATCH(Analyse!$F218,DataBase!$G:$G,0),MATCH(Analyse!AN$8,DataBase!$4:$4,0))</f>
        <v>0</v>
      </c>
      <c r="AO218" s="19">
        <f>INDEX(Ponderation!$W:$AA,MATCH(Analyse!AO$8,Ponderation!$W:$W,0),MATCH(Analyse!$B$5,Ponderation!$W$2:$AA$2,0))*INDEX(DataBase!$1:$1048576,MATCH(Analyse!$F218,DataBase!$G:$G,0),MATCH(Analyse!AO$8,DataBase!$4:$4,0))</f>
        <v>30</v>
      </c>
      <c r="AP218" s="19">
        <f>INDEX(Ponderation!$W:$AA,MATCH(Analyse!AP$8,Ponderation!$W:$W,0),MATCH(Analyse!$B$5,Ponderation!$W$2:$AA$2,0))*INDEX(DataBase!$1:$1048576,MATCH(Analyse!$F218,DataBase!$G:$G,0),MATCH(Analyse!AP$8,DataBase!$4:$4,0))</f>
        <v>0</v>
      </c>
    </row>
    <row r="219" spans="1:42" ht="18">
      <c r="A219" s="112" t="str">
        <f>DataBase!B215</f>
        <v>Larus marinus</v>
      </c>
      <c r="B219" s="112" t="str">
        <f>DataBase!C215</f>
        <v>GPx</v>
      </c>
      <c r="C219" s="112" t="str">
        <f>DataBase!D215</f>
        <v>Côtier</v>
      </c>
      <c r="D219" s="112" t="str">
        <f>DataBase!E215</f>
        <v>P. Bustamante</v>
      </c>
      <c r="E219" s="112" t="str">
        <f>DataBase!F215</f>
        <v>LIENSs</v>
      </c>
      <c r="F219" s="20" t="str">
        <f t="shared" si="8"/>
        <v>Larus marinus GPx</v>
      </c>
      <c r="G219" s="20">
        <f>_xlfn.RANK.EQ(H219,$H$9:$H$997,0)+COUNTIF(H$8:H218,H219)</f>
        <v>197</v>
      </c>
      <c r="H219" s="20">
        <f t="shared" si="9"/>
        <v>240</v>
      </c>
      <c r="I219" s="19">
        <f>INDEX(Ponderation!$W:$AA,MATCH(Analyse!I$8,Ponderation!$W:$W,0),MATCH(Analyse!$B$5,Ponderation!$W$2:$AA$2,0))*INDEX(DataBase!$1:$1048576,MATCH(Analyse!$F219,DataBase!$G:$G,0),MATCH(Analyse!I$8,DataBase!$4:$4,0))</f>
        <v>30</v>
      </c>
      <c r="J219" s="19">
        <f>INDEX(Ponderation!$W:$AA,MATCH(Analyse!J$8,Ponderation!$W:$W,0),MATCH(Analyse!$B$5,Ponderation!$W$2:$AA$2,0))*INDEX(DataBase!$1:$1048576,MATCH(Analyse!$F219,DataBase!$G:$G,0),MATCH(Analyse!J$8,DataBase!$4:$4,0))</f>
        <v>0</v>
      </c>
      <c r="K219" s="19">
        <f>INDEX(Ponderation!$W:$AA,MATCH(Analyse!K$8,Ponderation!$W:$W,0),MATCH(Analyse!$B$5,Ponderation!$W$2:$AA$2,0))*INDEX(DataBase!$1:$1048576,MATCH(Analyse!$F219,DataBase!$G:$G,0),MATCH(Analyse!K$8,DataBase!$4:$4,0))</f>
        <v>0</v>
      </c>
      <c r="L219" s="19">
        <f>INDEX(Ponderation!$W:$AA,MATCH(Analyse!L$8,Ponderation!$W:$W,0),MATCH(Analyse!$B$5,Ponderation!$W$2:$AA$2,0))*INDEX(DataBase!$1:$1048576,MATCH(Analyse!$F219,DataBase!$G:$G,0),MATCH(Analyse!L$8,DataBase!$4:$4,0))</f>
        <v>0</v>
      </c>
      <c r="M219" s="19">
        <f>INDEX(Ponderation!$W:$AA,MATCH(Analyse!M$8,Ponderation!$W:$W,0),MATCH(Analyse!$B$5,Ponderation!$W$2:$AA$2,0))*INDEX(DataBase!$1:$1048576,MATCH(Analyse!$F219,DataBase!$G:$G,0),MATCH(Analyse!M$8,DataBase!$4:$4,0))</f>
        <v>20</v>
      </c>
      <c r="N219" s="19">
        <f>INDEX(Ponderation!$W:$AA,MATCH(Analyse!N$8,Ponderation!$W:$W,0),MATCH(Analyse!$B$5,Ponderation!$W$2:$AA$2,0))*INDEX(DataBase!$1:$1048576,MATCH(Analyse!$F219,DataBase!$G:$G,0),MATCH(Analyse!N$8,DataBase!$4:$4,0))</f>
        <v>0</v>
      </c>
      <c r="O219" s="19">
        <f>INDEX(Ponderation!$W:$AA,MATCH(Analyse!O$8,Ponderation!$W:$W,0),MATCH(Analyse!$B$5,Ponderation!$W$2:$AA$2,0))*INDEX(DataBase!$1:$1048576,MATCH(Analyse!$F219,DataBase!$G:$G,0),MATCH(Analyse!O$8,DataBase!$4:$4,0))</f>
        <v>0</v>
      </c>
      <c r="P219" s="19">
        <f>INDEX(Ponderation!$W:$AA,MATCH(Analyse!P$8,Ponderation!$W:$W,0),MATCH(Analyse!$B$5,Ponderation!$W$2:$AA$2,0))*INDEX(DataBase!$1:$1048576,MATCH(Analyse!$F219,DataBase!$G:$G,0),MATCH(Analyse!P$8,DataBase!$4:$4,0))</f>
        <v>20</v>
      </c>
      <c r="Q219" s="19">
        <f>INDEX(Ponderation!$W:$AA,MATCH(Analyse!Q$8,Ponderation!$W:$W,0),MATCH(Analyse!$B$5,Ponderation!$W$2:$AA$2,0))*INDEX(DataBase!$1:$1048576,MATCH(Analyse!$F219,DataBase!$G:$G,0),MATCH(Analyse!Q$8,DataBase!$4:$4,0))</f>
        <v>0</v>
      </c>
      <c r="R219" s="19">
        <f>INDEX(Ponderation!$W:$AA,MATCH(Analyse!R$8,Ponderation!$W:$W,0),MATCH(Analyse!$B$5,Ponderation!$W$2:$AA$2,0))*INDEX(DataBase!$1:$1048576,MATCH(Analyse!$F219,DataBase!$G:$G,0),MATCH(Analyse!R$8,DataBase!$4:$4,0))</f>
        <v>30</v>
      </c>
      <c r="S219" s="19">
        <f>INDEX(Ponderation!$W:$AA,MATCH(Analyse!S$8,Ponderation!$W:$W,0),MATCH(Analyse!$B$5,Ponderation!$W$2:$AA$2,0))*INDEX(DataBase!$1:$1048576,MATCH(Analyse!$F219,DataBase!$G:$G,0),MATCH(Analyse!S$8,DataBase!$4:$4,0))</f>
        <v>0</v>
      </c>
      <c r="T219" s="19">
        <f>INDEX(Ponderation!$W:$AA,MATCH(Analyse!T$8,Ponderation!$W:$W,0),MATCH(Analyse!$B$5,Ponderation!$W$2:$AA$2,0))*INDEX(DataBase!$1:$1048576,MATCH(Analyse!$F219,DataBase!$G:$G,0),MATCH(Analyse!T$8,DataBase!$4:$4,0))</f>
        <v>0</v>
      </c>
      <c r="U219" s="19">
        <f>INDEX(Ponderation!$W:$AA,MATCH(Analyse!U$8,Ponderation!$W:$W,0),MATCH(Analyse!$B$5,Ponderation!$W$2:$AA$2,0))*INDEX(DataBase!$1:$1048576,MATCH(Analyse!$F219,DataBase!$G:$G,0),MATCH(Analyse!U$8,DataBase!$4:$4,0))</f>
        <v>0</v>
      </c>
      <c r="V219" s="19">
        <f>INDEX(Ponderation!$W:$AA,MATCH(Analyse!V$8,Ponderation!$W:$W,0),MATCH(Analyse!$B$5,Ponderation!$W$2:$AA$2,0))*INDEX(DataBase!$1:$1048576,MATCH(Analyse!$F219,DataBase!$G:$G,0),MATCH(Analyse!V$8,DataBase!$4:$4,0))</f>
        <v>20</v>
      </c>
      <c r="W219" s="19">
        <f>INDEX(Ponderation!$W:$AA,MATCH(Analyse!W$8,Ponderation!$W:$W,0),MATCH(Analyse!$B$5,Ponderation!$W$2:$AA$2,0))*INDEX(DataBase!$1:$1048576,MATCH(Analyse!$F219,DataBase!$G:$G,0),MATCH(Analyse!W$8,DataBase!$4:$4,0))</f>
        <v>0</v>
      </c>
      <c r="X219" s="19">
        <f>INDEX(Ponderation!$W:$AA,MATCH(Analyse!X$8,Ponderation!$W:$W,0),MATCH(Analyse!$B$5,Ponderation!$W$2:$AA$2,0))*INDEX(DataBase!$1:$1048576,MATCH(Analyse!$F219,DataBase!$G:$G,0),MATCH(Analyse!X$8,DataBase!$4:$4,0))</f>
        <v>0</v>
      </c>
      <c r="Y219" s="19">
        <f>INDEX(Ponderation!$W:$AA,MATCH(Analyse!Y$8,Ponderation!$W:$W,0),MATCH(Analyse!$B$5,Ponderation!$W$2:$AA$2,0))*INDEX(DataBase!$1:$1048576,MATCH(Analyse!$F219,DataBase!$G:$G,0),MATCH(Analyse!Y$8,DataBase!$4:$4,0))</f>
        <v>0</v>
      </c>
      <c r="Z219" s="19">
        <f>INDEX(Ponderation!$W:$AA,MATCH(Analyse!Z$8,Ponderation!$W:$W,0),MATCH(Analyse!$B$5,Ponderation!$W$2:$AA$2,0))*INDEX(DataBase!$1:$1048576,MATCH(Analyse!$F219,DataBase!$G:$G,0),MATCH(Analyse!Z$8,DataBase!$4:$4,0))</f>
        <v>0</v>
      </c>
      <c r="AA219" s="19">
        <f>INDEX(Ponderation!$W:$AA,MATCH(Analyse!AA$8,Ponderation!$W:$W,0),MATCH(Analyse!$B$5,Ponderation!$W$2:$AA$2,0))*INDEX(DataBase!$1:$1048576,MATCH(Analyse!$F219,DataBase!$G:$G,0),MATCH(Analyse!AA$8,DataBase!$4:$4,0))</f>
        <v>0</v>
      </c>
      <c r="AB219" s="19">
        <f>INDEX(Ponderation!$W:$AA,MATCH(Analyse!AB$8,Ponderation!$W:$W,0),MATCH(Analyse!$B$5,Ponderation!$W$2:$AA$2,0))*INDEX(DataBase!$1:$1048576,MATCH(Analyse!$F219,DataBase!$G:$G,0),MATCH(Analyse!AB$8,DataBase!$4:$4,0))</f>
        <v>10</v>
      </c>
      <c r="AC219" s="19">
        <f>INDEX(Ponderation!$W:$AA,MATCH(Analyse!AC$8,Ponderation!$W:$W,0),MATCH(Analyse!$B$5,Ponderation!$W$2:$AA$2,0))*INDEX(DataBase!$1:$1048576,MATCH(Analyse!$F219,DataBase!$G:$G,0),MATCH(Analyse!AC$8,DataBase!$4:$4,0))</f>
        <v>10</v>
      </c>
      <c r="AD219" s="19">
        <f>INDEX(Ponderation!$W:$AA,MATCH(Analyse!AD$8,Ponderation!$W:$W,0),MATCH(Analyse!$B$5,Ponderation!$W$2:$AA$2,0))*INDEX(DataBase!$1:$1048576,MATCH(Analyse!$F219,DataBase!$G:$G,0),MATCH(Analyse!AD$8,DataBase!$4:$4,0))</f>
        <v>0</v>
      </c>
      <c r="AE219" s="19">
        <f>INDEX(Ponderation!$W:$AA,MATCH(Analyse!AE$8,Ponderation!$W:$W,0),MATCH(Analyse!$B$5,Ponderation!$W$2:$AA$2,0))*INDEX(DataBase!$1:$1048576,MATCH(Analyse!$F219,DataBase!$G:$G,0),MATCH(Analyse!AE$8,DataBase!$4:$4,0))</f>
        <v>0</v>
      </c>
      <c r="AF219" s="19">
        <f>INDEX(Ponderation!$W:$AA,MATCH(Analyse!AF$8,Ponderation!$W:$W,0),MATCH(Analyse!$B$5,Ponderation!$W$2:$AA$2,0))*INDEX(DataBase!$1:$1048576,MATCH(Analyse!$F219,DataBase!$G:$G,0),MATCH(Analyse!AF$8,DataBase!$4:$4,0))</f>
        <v>0</v>
      </c>
      <c r="AG219" s="19">
        <f>INDEX(Ponderation!$W:$AA,MATCH(Analyse!AG$8,Ponderation!$W:$W,0),MATCH(Analyse!$B$5,Ponderation!$W$2:$AA$2,0))*INDEX(DataBase!$1:$1048576,MATCH(Analyse!$F219,DataBase!$G:$G,0),MATCH(Analyse!AG$8,DataBase!$4:$4,0))</f>
        <v>10</v>
      </c>
      <c r="AH219" s="19">
        <f>INDEX(Ponderation!$W:$AA,MATCH(Analyse!AH$8,Ponderation!$W:$W,0),MATCH(Analyse!$B$5,Ponderation!$W$2:$AA$2,0))*INDEX(DataBase!$1:$1048576,MATCH(Analyse!$F219,DataBase!$G:$G,0),MATCH(Analyse!AH$8,DataBase!$4:$4,0))</f>
        <v>0</v>
      </c>
      <c r="AI219" s="19">
        <f>INDEX(Ponderation!$W:$AA,MATCH(Analyse!AI$8,Ponderation!$W:$W,0),MATCH(Analyse!$B$5,Ponderation!$W$2:$AA$2,0))*INDEX(DataBase!$1:$1048576,MATCH(Analyse!$F219,DataBase!$G:$G,0),MATCH(Analyse!AI$8,DataBase!$4:$4,0))</f>
        <v>10</v>
      </c>
      <c r="AJ219" s="19">
        <f>INDEX(Ponderation!$W:$AA,MATCH(Analyse!AJ$8,Ponderation!$W:$W,0),MATCH(Analyse!$B$5,Ponderation!$W$2:$AA$2,0))*INDEX(DataBase!$1:$1048576,MATCH(Analyse!$F219,DataBase!$G:$G,0),MATCH(Analyse!AJ$8,DataBase!$4:$4,0))</f>
        <v>20</v>
      </c>
      <c r="AK219" s="19">
        <f>INDEX(Ponderation!$W:$AA,MATCH(Analyse!AK$8,Ponderation!$W:$W,0),MATCH(Analyse!$B$5,Ponderation!$W$2:$AA$2,0))*INDEX(DataBase!$1:$1048576,MATCH(Analyse!$F219,DataBase!$G:$G,0),MATCH(Analyse!AK$8,DataBase!$4:$4,0))</f>
        <v>0</v>
      </c>
      <c r="AL219" s="19">
        <f>INDEX(Ponderation!$W:$AA,MATCH(Analyse!AL$8,Ponderation!$W:$W,0),MATCH(Analyse!$B$5,Ponderation!$W$2:$AA$2,0))*INDEX(DataBase!$1:$1048576,MATCH(Analyse!$F219,DataBase!$G:$G,0),MATCH(Analyse!AL$8,DataBase!$4:$4,0))</f>
        <v>30</v>
      </c>
      <c r="AM219" s="19">
        <f>INDEX(Ponderation!$W:$AA,MATCH(Analyse!AM$8,Ponderation!$W:$W,0),MATCH(Analyse!$B$5,Ponderation!$W$2:$AA$2,0))*INDEX(DataBase!$1:$1048576,MATCH(Analyse!$F219,DataBase!$G:$G,0),MATCH(Analyse!AM$8,DataBase!$4:$4,0))</f>
        <v>0</v>
      </c>
      <c r="AN219" s="19">
        <f>INDEX(Ponderation!$W:$AA,MATCH(Analyse!AN$8,Ponderation!$W:$W,0),MATCH(Analyse!$B$5,Ponderation!$W$2:$AA$2,0))*INDEX(DataBase!$1:$1048576,MATCH(Analyse!$F219,DataBase!$G:$G,0),MATCH(Analyse!AN$8,DataBase!$4:$4,0))</f>
        <v>0</v>
      </c>
      <c r="AO219" s="19">
        <f>INDEX(Ponderation!$W:$AA,MATCH(Analyse!AO$8,Ponderation!$W:$W,0),MATCH(Analyse!$B$5,Ponderation!$W$2:$AA$2,0))*INDEX(DataBase!$1:$1048576,MATCH(Analyse!$F219,DataBase!$G:$G,0),MATCH(Analyse!AO$8,DataBase!$4:$4,0))</f>
        <v>30</v>
      </c>
      <c r="AP219" s="19">
        <f>INDEX(Ponderation!$W:$AA,MATCH(Analyse!AP$8,Ponderation!$W:$W,0),MATCH(Analyse!$B$5,Ponderation!$W$2:$AA$2,0))*INDEX(DataBase!$1:$1048576,MATCH(Analyse!$F219,DataBase!$G:$G,0),MATCH(Analyse!AP$8,DataBase!$4:$4,0))</f>
        <v>0</v>
      </c>
    </row>
    <row r="220" spans="1:42" ht="18">
      <c r="A220" s="112" t="str">
        <f>DataBase!B216</f>
        <v>Larus fuscus</v>
      </c>
      <c r="B220" s="112" t="str">
        <f>DataBase!C216</f>
        <v>GPx</v>
      </c>
      <c r="C220" s="112" t="str">
        <f>DataBase!D216</f>
        <v>Côtier</v>
      </c>
      <c r="D220" s="112" t="str">
        <f>DataBase!E216</f>
        <v>P. Bustamante</v>
      </c>
      <c r="E220" s="112" t="str">
        <f>DataBase!F216</f>
        <v>LIENSs</v>
      </c>
      <c r="F220" s="20" t="str">
        <f t="shared" si="8"/>
        <v>Larus fuscus GPx</v>
      </c>
      <c r="G220" s="20">
        <f>_xlfn.RANK.EQ(H220,$H$9:$H$997,0)+COUNTIF(H$8:H219,H220)</f>
        <v>198</v>
      </c>
      <c r="H220" s="20">
        <f t="shared" si="9"/>
        <v>240</v>
      </c>
      <c r="I220" s="19">
        <f>INDEX(Ponderation!$W:$AA,MATCH(Analyse!I$8,Ponderation!$W:$W,0),MATCH(Analyse!$B$5,Ponderation!$W$2:$AA$2,0))*INDEX(DataBase!$1:$1048576,MATCH(Analyse!$F220,DataBase!$G:$G,0),MATCH(Analyse!I$8,DataBase!$4:$4,0))</f>
        <v>30</v>
      </c>
      <c r="J220" s="19">
        <f>INDEX(Ponderation!$W:$AA,MATCH(Analyse!J$8,Ponderation!$W:$W,0),MATCH(Analyse!$B$5,Ponderation!$W$2:$AA$2,0))*INDEX(DataBase!$1:$1048576,MATCH(Analyse!$F220,DataBase!$G:$G,0),MATCH(Analyse!J$8,DataBase!$4:$4,0))</f>
        <v>0</v>
      </c>
      <c r="K220" s="19">
        <f>INDEX(Ponderation!$W:$AA,MATCH(Analyse!K$8,Ponderation!$W:$W,0),MATCH(Analyse!$B$5,Ponderation!$W$2:$AA$2,0))*INDEX(DataBase!$1:$1048576,MATCH(Analyse!$F220,DataBase!$G:$G,0),MATCH(Analyse!K$8,DataBase!$4:$4,0))</f>
        <v>0</v>
      </c>
      <c r="L220" s="19">
        <f>INDEX(Ponderation!$W:$AA,MATCH(Analyse!L$8,Ponderation!$W:$W,0),MATCH(Analyse!$B$5,Ponderation!$W$2:$AA$2,0))*INDEX(DataBase!$1:$1048576,MATCH(Analyse!$F220,DataBase!$G:$G,0),MATCH(Analyse!L$8,DataBase!$4:$4,0))</f>
        <v>0</v>
      </c>
      <c r="M220" s="19">
        <f>INDEX(Ponderation!$W:$AA,MATCH(Analyse!M$8,Ponderation!$W:$W,0),MATCH(Analyse!$B$5,Ponderation!$W$2:$AA$2,0))*INDEX(DataBase!$1:$1048576,MATCH(Analyse!$F220,DataBase!$G:$G,0),MATCH(Analyse!M$8,DataBase!$4:$4,0))</f>
        <v>20</v>
      </c>
      <c r="N220" s="19">
        <f>INDEX(Ponderation!$W:$AA,MATCH(Analyse!N$8,Ponderation!$W:$W,0),MATCH(Analyse!$B$5,Ponderation!$W$2:$AA$2,0))*INDEX(DataBase!$1:$1048576,MATCH(Analyse!$F220,DataBase!$G:$G,0),MATCH(Analyse!N$8,DataBase!$4:$4,0))</f>
        <v>0</v>
      </c>
      <c r="O220" s="19">
        <f>INDEX(Ponderation!$W:$AA,MATCH(Analyse!O$8,Ponderation!$W:$W,0),MATCH(Analyse!$B$5,Ponderation!$W$2:$AA$2,0))*INDEX(DataBase!$1:$1048576,MATCH(Analyse!$F220,DataBase!$G:$G,0),MATCH(Analyse!O$8,DataBase!$4:$4,0))</f>
        <v>0</v>
      </c>
      <c r="P220" s="19">
        <f>INDEX(Ponderation!$W:$AA,MATCH(Analyse!P$8,Ponderation!$W:$W,0),MATCH(Analyse!$B$5,Ponderation!$W$2:$AA$2,0))*INDEX(DataBase!$1:$1048576,MATCH(Analyse!$F220,DataBase!$G:$G,0),MATCH(Analyse!P$8,DataBase!$4:$4,0))</f>
        <v>20</v>
      </c>
      <c r="Q220" s="19">
        <f>INDEX(Ponderation!$W:$AA,MATCH(Analyse!Q$8,Ponderation!$W:$W,0),MATCH(Analyse!$B$5,Ponderation!$W$2:$AA$2,0))*INDEX(DataBase!$1:$1048576,MATCH(Analyse!$F220,DataBase!$G:$G,0),MATCH(Analyse!Q$8,DataBase!$4:$4,0))</f>
        <v>0</v>
      </c>
      <c r="R220" s="19">
        <f>INDEX(Ponderation!$W:$AA,MATCH(Analyse!R$8,Ponderation!$W:$W,0),MATCH(Analyse!$B$5,Ponderation!$W$2:$AA$2,0))*INDEX(DataBase!$1:$1048576,MATCH(Analyse!$F220,DataBase!$G:$G,0),MATCH(Analyse!R$8,DataBase!$4:$4,0))</f>
        <v>30</v>
      </c>
      <c r="S220" s="19">
        <f>INDEX(Ponderation!$W:$AA,MATCH(Analyse!S$8,Ponderation!$W:$W,0),MATCH(Analyse!$B$5,Ponderation!$W$2:$AA$2,0))*INDEX(DataBase!$1:$1048576,MATCH(Analyse!$F220,DataBase!$G:$G,0),MATCH(Analyse!S$8,DataBase!$4:$4,0))</f>
        <v>0</v>
      </c>
      <c r="T220" s="19">
        <f>INDEX(Ponderation!$W:$AA,MATCH(Analyse!T$8,Ponderation!$W:$W,0),MATCH(Analyse!$B$5,Ponderation!$W$2:$AA$2,0))*INDEX(DataBase!$1:$1048576,MATCH(Analyse!$F220,DataBase!$G:$G,0),MATCH(Analyse!T$8,DataBase!$4:$4,0))</f>
        <v>0</v>
      </c>
      <c r="U220" s="19">
        <f>INDEX(Ponderation!$W:$AA,MATCH(Analyse!U$8,Ponderation!$W:$W,0),MATCH(Analyse!$B$5,Ponderation!$W$2:$AA$2,0))*INDEX(DataBase!$1:$1048576,MATCH(Analyse!$F220,DataBase!$G:$G,0),MATCH(Analyse!U$8,DataBase!$4:$4,0))</f>
        <v>0</v>
      </c>
      <c r="V220" s="19">
        <f>INDEX(Ponderation!$W:$AA,MATCH(Analyse!V$8,Ponderation!$W:$W,0),MATCH(Analyse!$B$5,Ponderation!$W$2:$AA$2,0))*INDEX(DataBase!$1:$1048576,MATCH(Analyse!$F220,DataBase!$G:$G,0),MATCH(Analyse!V$8,DataBase!$4:$4,0))</f>
        <v>20</v>
      </c>
      <c r="W220" s="19">
        <f>INDEX(Ponderation!$W:$AA,MATCH(Analyse!W$8,Ponderation!$W:$W,0),MATCH(Analyse!$B$5,Ponderation!$W$2:$AA$2,0))*INDEX(DataBase!$1:$1048576,MATCH(Analyse!$F220,DataBase!$G:$G,0),MATCH(Analyse!W$8,DataBase!$4:$4,0))</f>
        <v>0</v>
      </c>
      <c r="X220" s="19">
        <f>INDEX(Ponderation!$W:$AA,MATCH(Analyse!X$8,Ponderation!$W:$W,0),MATCH(Analyse!$B$5,Ponderation!$W$2:$AA$2,0))*INDEX(DataBase!$1:$1048576,MATCH(Analyse!$F220,DataBase!$G:$G,0),MATCH(Analyse!X$8,DataBase!$4:$4,0))</f>
        <v>0</v>
      </c>
      <c r="Y220" s="19">
        <f>INDEX(Ponderation!$W:$AA,MATCH(Analyse!Y$8,Ponderation!$W:$W,0),MATCH(Analyse!$B$5,Ponderation!$W$2:$AA$2,0))*INDEX(DataBase!$1:$1048576,MATCH(Analyse!$F220,DataBase!$G:$G,0),MATCH(Analyse!Y$8,DataBase!$4:$4,0))</f>
        <v>0</v>
      </c>
      <c r="Z220" s="19">
        <f>INDEX(Ponderation!$W:$AA,MATCH(Analyse!Z$8,Ponderation!$W:$W,0),MATCH(Analyse!$B$5,Ponderation!$W$2:$AA$2,0))*INDEX(DataBase!$1:$1048576,MATCH(Analyse!$F220,DataBase!$G:$G,0),MATCH(Analyse!Z$8,DataBase!$4:$4,0))</f>
        <v>0</v>
      </c>
      <c r="AA220" s="19">
        <f>INDEX(Ponderation!$W:$AA,MATCH(Analyse!AA$8,Ponderation!$W:$W,0),MATCH(Analyse!$B$5,Ponderation!$W$2:$AA$2,0))*INDEX(DataBase!$1:$1048576,MATCH(Analyse!$F220,DataBase!$G:$G,0),MATCH(Analyse!AA$8,DataBase!$4:$4,0))</f>
        <v>0</v>
      </c>
      <c r="AB220" s="19">
        <f>INDEX(Ponderation!$W:$AA,MATCH(Analyse!AB$8,Ponderation!$W:$W,0),MATCH(Analyse!$B$5,Ponderation!$W$2:$AA$2,0))*INDEX(DataBase!$1:$1048576,MATCH(Analyse!$F220,DataBase!$G:$G,0),MATCH(Analyse!AB$8,DataBase!$4:$4,0))</f>
        <v>10</v>
      </c>
      <c r="AC220" s="19">
        <f>INDEX(Ponderation!$W:$AA,MATCH(Analyse!AC$8,Ponderation!$W:$W,0),MATCH(Analyse!$B$5,Ponderation!$W$2:$AA$2,0))*INDEX(DataBase!$1:$1048576,MATCH(Analyse!$F220,DataBase!$G:$G,0),MATCH(Analyse!AC$8,DataBase!$4:$4,0))</f>
        <v>10</v>
      </c>
      <c r="AD220" s="19">
        <f>INDEX(Ponderation!$W:$AA,MATCH(Analyse!AD$8,Ponderation!$W:$W,0),MATCH(Analyse!$B$5,Ponderation!$W$2:$AA$2,0))*INDEX(DataBase!$1:$1048576,MATCH(Analyse!$F220,DataBase!$G:$G,0),MATCH(Analyse!AD$8,DataBase!$4:$4,0))</f>
        <v>0</v>
      </c>
      <c r="AE220" s="19">
        <f>INDEX(Ponderation!$W:$AA,MATCH(Analyse!AE$8,Ponderation!$W:$W,0),MATCH(Analyse!$B$5,Ponderation!$W$2:$AA$2,0))*INDEX(DataBase!$1:$1048576,MATCH(Analyse!$F220,DataBase!$G:$G,0),MATCH(Analyse!AE$8,DataBase!$4:$4,0))</f>
        <v>0</v>
      </c>
      <c r="AF220" s="19">
        <f>INDEX(Ponderation!$W:$AA,MATCH(Analyse!AF$8,Ponderation!$W:$W,0),MATCH(Analyse!$B$5,Ponderation!$W$2:$AA$2,0))*INDEX(DataBase!$1:$1048576,MATCH(Analyse!$F220,DataBase!$G:$G,0),MATCH(Analyse!AF$8,DataBase!$4:$4,0))</f>
        <v>0</v>
      </c>
      <c r="AG220" s="19">
        <f>INDEX(Ponderation!$W:$AA,MATCH(Analyse!AG$8,Ponderation!$W:$W,0),MATCH(Analyse!$B$5,Ponderation!$W$2:$AA$2,0))*INDEX(DataBase!$1:$1048576,MATCH(Analyse!$F220,DataBase!$G:$G,0),MATCH(Analyse!AG$8,DataBase!$4:$4,0))</f>
        <v>10</v>
      </c>
      <c r="AH220" s="19">
        <f>INDEX(Ponderation!$W:$AA,MATCH(Analyse!AH$8,Ponderation!$W:$W,0),MATCH(Analyse!$B$5,Ponderation!$W$2:$AA$2,0))*INDEX(DataBase!$1:$1048576,MATCH(Analyse!$F220,DataBase!$G:$G,0),MATCH(Analyse!AH$8,DataBase!$4:$4,0))</f>
        <v>0</v>
      </c>
      <c r="AI220" s="19">
        <f>INDEX(Ponderation!$W:$AA,MATCH(Analyse!AI$8,Ponderation!$W:$W,0),MATCH(Analyse!$B$5,Ponderation!$W$2:$AA$2,0))*INDEX(DataBase!$1:$1048576,MATCH(Analyse!$F220,DataBase!$G:$G,0),MATCH(Analyse!AI$8,DataBase!$4:$4,0))</f>
        <v>10</v>
      </c>
      <c r="AJ220" s="19">
        <f>INDEX(Ponderation!$W:$AA,MATCH(Analyse!AJ$8,Ponderation!$W:$W,0),MATCH(Analyse!$B$5,Ponderation!$W$2:$AA$2,0))*INDEX(DataBase!$1:$1048576,MATCH(Analyse!$F220,DataBase!$G:$G,0),MATCH(Analyse!AJ$8,DataBase!$4:$4,0))</f>
        <v>20</v>
      </c>
      <c r="AK220" s="19">
        <f>INDEX(Ponderation!$W:$AA,MATCH(Analyse!AK$8,Ponderation!$W:$W,0),MATCH(Analyse!$B$5,Ponderation!$W$2:$AA$2,0))*INDEX(DataBase!$1:$1048576,MATCH(Analyse!$F220,DataBase!$G:$G,0),MATCH(Analyse!AK$8,DataBase!$4:$4,0))</f>
        <v>0</v>
      </c>
      <c r="AL220" s="19">
        <f>INDEX(Ponderation!$W:$AA,MATCH(Analyse!AL$8,Ponderation!$W:$W,0),MATCH(Analyse!$B$5,Ponderation!$W$2:$AA$2,0))*INDEX(DataBase!$1:$1048576,MATCH(Analyse!$F220,DataBase!$G:$G,0),MATCH(Analyse!AL$8,DataBase!$4:$4,0))</f>
        <v>30</v>
      </c>
      <c r="AM220" s="19">
        <f>INDEX(Ponderation!$W:$AA,MATCH(Analyse!AM$8,Ponderation!$W:$W,0),MATCH(Analyse!$B$5,Ponderation!$W$2:$AA$2,0))*INDEX(DataBase!$1:$1048576,MATCH(Analyse!$F220,DataBase!$G:$G,0),MATCH(Analyse!AM$8,DataBase!$4:$4,0))</f>
        <v>0</v>
      </c>
      <c r="AN220" s="19">
        <f>INDEX(Ponderation!$W:$AA,MATCH(Analyse!AN$8,Ponderation!$W:$W,0),MATCH(Analyse!$B$5,Ponderation!$W$2:$AA$2,0))*INDEX(DataBase!$1:$1048576,MATCH(Analyse!$F220,DataBase!$G:$G,0),MATCH(Analyse!AN$8,DataBase!$4:$4,0))</f>
        <v>0</v>
      </c>
      <c r="AO220" s="19">
        <f>INDEX(Ponderation!$W:$AA,MATCH(Analyse!AO$8,Ponderation!$W:$W,0),MATCH(Analyse!$B$5,Ponderation!$W$2:$AA$2,0))*INDEX(DataBase!$1:$1048576,MATCH(Analyse!$F220,DataBase!$G:$G,0),MATCH(Analyse!AO$8,DataBase!$4:$4,0))</f>
        <v>30</v>
      </c>
      <c r="AP220" s="19">
        <f>INDEX(Ponderation!$W:$AA,MATCH(Analyse!AP$8,Ponderation!$W:$W,0),MATCH(Analyse!$B$5,Ponderation!$W$2:$AA$2,0))*INDEX(DataBase!$1:$1048576,MATCH(Analyse!$F220,DataBase!$G:$G,0),MATCH(Analyse!AP$8,DataBase!$4:$4,0))</f>
        <v>0</v>
      </c>
    </row>
    <row r="221" spans="1:42" ht="18">
      <c r="A221" s="112" t="str">
        <f>DataBase!B217</f>
        <v>Larus argentatus</v>
      </c>
      <c r="B221" s="112" t="str">
        <f>DataBase!C217</f>
        <v>GPx</v>
      </c>
      <c r="C221" s="112" t="str">
        <f>DataBase!D217</f>
        <v>Côtier</v>
      </c>
      <c r="D221" s="112" t="str">
        <f>DataBase!E217</f>
        <v>P. Bustamante</v>
      </c>
      <c r="E221" s="112" t="str">
        <f>DataBase!F217</f>
        <v>LIENSs</v>
      </c>
      <c r="F221" s="20" t="str">
        <f t="shared" si="8"/>
        <v>Larus argentatus GPx</v>
      </c>
      <c r="G221" s="20">
        <f>_xlfn.RANK.EQ(H221,$H$9:$H$997,0)+COUNTIF(H$8:H220,H221)</f>
        <v>199</v>
      </c>
      <c r="H221" s="20">
        <f t="shared" si="9"/>
        <v>240</v>
      </c>
      <c r="I221" s="19">
        <f>INDEX(Ponderation!$W:$AA,MATCH(Analyse!I$8,Ponderation!$W:$W,0),MATCH(Analyse!$B$5,Ponderation!$W$2:$AA$2,0))*INDEX(DataBase!$1:$1048576,MATCH(Analyse!$F221,DataBase!$G:$G,0),MATCH(Analyse!I$8,DataBase!$4:$4,0))</f>
        <v>30</v>
      </c>
      <c r="J221" s="19">
        <f>INDEX(Ponderation!$W:$AA,MATCH(Analyse!J$8,Ponderation!$W:$W,0),MATCH(Analyse!$B$5,Ponderation!$W$2:$AA$2,0))*INDEX(DataBase!$1:$1048576,MATCH(Analyse!$F221,DataBase!$G:$G,0),MATCH(Analyse!J$8,DataBase!$4:$4,0))</f>
        <v>0</v>
      </c>
      <c r="K221" s="19">
        <f>INDEX(Ponderation!$W:$AA,MATCH(Analyse!K$8,Ponderation!$W:$W,0),MATCH(Analyse!$B$5,Ponderation!$W$2:$AA$2,0))*INDEX(DataBase!$1:$1048576,MATCH(Analyse!$F221,DataBase!$G:$G,0),MATCH(Analyse!K$8,DataBase!$4:$4,0))</f>
        <v>0</v>
      </c>
      <c r="L221" s="19">
        <f>INDEX(Ponderation!$W:$AA,MATCH(Analyse!L$8,Ponderation!$W:$W,0),MATCH(Analyse!$B$5,Ponderation!$W$2:$AA$2,0))*INDEX(DataBase!$1:$1048576,MATCH(Analyse!$F221,DataBase!$G:$G,0),MATCH(Analyse!L$8,DataBase!$4:$4,0))</f>
        <v>0</v>
      </c>
      <c r="M221" s="19">
        <f>INDEX(Ponderation!$W:$AA,MATCH(Analyse!M$8,Ponderation!$W:$W,0),MATCH(Analyse!$B$5,Ponderation!$W$2:$AA$2,0))*INDEX(DataBase!$1:$1048576,MATCH(Analyse!$F221,DataBase!$G:$G,0),MATCH(Analyse!M$8,DataBase!$4:$4,0))</f>
        <v>20</v>
      </c>
      <c r="N221" s="19">
        <f>INDEX(Ponderation!$W:$AA,MATCH(Analyse!N$8,Ponderation!$W:$W,0),MATCH(Analyse!$B$5,Ponderation!$W$2:$AA$2,0))*INDEX(DataBase!$1:$1048576,MATCH(Analyse!$F221,DataBase!$G:$G,0),MATCH(Analyse!N$8,DataBase!$4:$4,0))</f>
        <v>0</v>
      </c>
      <c r="O221" s="19">
        <f>INDEX(Ponderation!$W:$AA,MATCH(Analyse!O$8,Ponderation!$W:$W,0),MATCH(Analyse!$B$5,Ponderation!$W$2:$AA$2,0))*INDEX(DataBase!$1:$1048576,MATCH(Analyse!$F221,DataBase!$G:$G,0),MATCH(Analyse!O$8,DataBase!$4:$4,0))</f>
        <v>0</v>
      </c>
      <c r="P221" s="19">
        <f>INDEX(Ponderation!$W:$AA,MATCH(Analyse!P$8,Ponderation!$W:$W,0),MATCH(Analyse!$B$5,Ponderation!$W$2:$AA$2,0))*INDEX(DataBase!$1:$1048576,MATCH(Analyse!$F221,DataBase!$G:$G,0),MATCH(Analyse!P$8,DataBase!$4:$4,0))</f>
        <v>20</v>
      </c>
      <c r="Q221" s="19">
        <f>INDEX(Ponderation!$W:$AA,MATCH(Analyse!Q$8,Ponderation!$W:$W,0),MATCH(Analyse!$B$5,Ponderation!$W$2:$AA$2,0))*INDEX(DataBase!$1:$1048576,MATCH(Analyse!$F221,DataBase!$G:$G,0),MATCH(Analyse!Q$8,DataBase!$4:$4,0))</f>
        <v>0</v>
      </c>
      <c r="R221" s="19">
        <f>INDEX(Ponderation!$W:$AA,MATCH(Analyse!R$8,Ponderation!$W:$W,0),MATCH(Analyse!$B$5,Ponderation!$W$2:$AA$2,0))*INDEX(DataBase!$1:$1048576,MATCH(Analyse!$F221,DataBase!$G:$G,0),MATCH(Analyse!R$8,DataBase!$4:$4,0))</f>
        <v>30</v>
      </c>
      <c r="S221" s="19">
        <f>INDEX(Ponderation!$W:$AA,MATCH(Analyse!S$8,Ponderation!$W:$W,0),MATCH(Analyse!$B$5,Ponderation!$W$2:$AA$2,0))*INDEX(DataBase!$1:$1048576,MATCH(Analyse!$F221,DataBase!$G:$G,0),MATCH(Analyse!S$8,DataBase!$4:$4,0))</f>
        <v>0</v>
      </c>
      <c r="T221" s="19">
        <f>INDEX(Ponderation!$W:$AA,MATCH(Analyse!T$8,Ponderation!$W:$W,0),MATCH(Analyse!$B$5,Ponderation!$W$2:$AA$2,0))*INDEX(DataBase!$1:$1048576,MATCH(Analyse!$F221,DataBase!$G:$G,0),MATCH(Analyse!T$8,DataBase!$4:$4,0))</f>
        <v>0</v>
      </c>
      <c r="U221" s="19">
        <f>INDEX(Ponderation!$W:$AA,MATCH(Analyse!U$8,Ponderation!$W:$W,0),MATCH(Analyse!$B$5,Ponderation!$W$2:$AA$2,0))*INDEX(DataBase!$1:$1048576,MATCH(Analyse!$F221,DataBase!$G:$G,0),MATCH(Analyse!U$8,DataBase!$4:$4,0))</f>
        <v>0</v>
      </c>
      <c r="V221" s="19">
        <f>INDEX(Ponderation!$W:$AA,MATCH(Analyse!V$8,Ponderation!$W:$W,0),MATCH(Analyse!$B$5,Ponderation!$W$2:$AA$2,0))*INDEX(DataBase!$1:$1048576,MATCH(Analyse!$F221,DataBase!$G:$G,0),MATCH(Analyse!V$8,DataBase!$4:$4,0))</f>
        <v>20</v>
      </c>
      <c r="W221" s="19">
        <f>INDEX(Ponderation!$W:$AA,MATCH(Analyse!W$8,Ponderation!$W:$W,0),MATCH(Analyse!$B$5,Ponderation!$W$2:$AA$2,0))*INDEX(DataBase!$1:$1048576,MATCH(Analyse!$F221,DataBase!$G:$G,0),MATCH(Analyse!W$8,DataBase!$4:$4,0))</f>
        <v>0</v>
      </c>
      <c r="X221" s="19">
        <f>INDEX(Ponderation!$W:$AA,MATCH(Analyse!X$8,Ponderation!$W:$W,0),MATCH(Analyse!$B$5,Ponderation!$W$2:$AA$2,0))*INDEX(DataBase!$1:$1048576,MATCH(Analyse!$F221,DataBase!$G:$G,0),MATCH(Analyse!X$8,DataBase!$4:$4,0))</f>
        <v>0</v>
      </c>
      <c r="Y221" s="19">
        <f>INDEX(Ponderation!$W:$AA,MATCH(Analyse!Y$8,Ponderation!$W:$W,0),MATCH(Analyse!$B$5,Ponderation!$W$2:$AA$2,0))*INDEX(DataBase!$1:$1048576,MATCH(Analyse!$F221,DataBase!$G:$G,0),MATCH(Analyse!Y$8,DataBase!$4:$4,0))</f>
        <v>0</v>
      </c>
      <c r="Z221" s="19">
        <f>INDEX(Ponderation!$W:$AA,MATCH(Analyse!Z$8,Ponderation!$W:$W,0),MATCH(Analyse!$B$5,Ponderation!$W$2:$AA$2,0))*INDEX(DataBase!$1:$1048576,MATCH(Analyse!$F221,DataBase!$G:$G,0),MATCH(Analyse!Z$8,DataBase!$4:$4,0))</f>
        <v>0</v>
      </c>
      <c r="AA221" s="19">
        <f>INDEX(Ponderation!$W:$AA,MATCH(Analyse!AA$8,Ponderation!$W:$W,0),MATCH(Analyse!$B$5,Ponderation!$W$2:$AA$2,0))*INDEX(DataBase!$1:$1048576,MATCH(Analyse!$F221,DataBase!$G:$G,0),MATCH(Analyse!AA$8,DataBase!$4:$4,0))</f>
        <v>0</v>
      </c>
      <c r="AB221" s="19">
        <f>INDEX(Ponderation!$W:$AA,MATCH(Analyse!AB$8,Ponderation!$W:$W,0),MATCH(Analyse!$B$5,Ponderation!$W$2:$AA$2,0))*INDEX(DataBase!$1:$1048576,MATCH(Analyse!$F221,DataBase!$G:$G,0),MATCH(Analyse!AB$8,DataBase!$4:$4,0))</f>
        <v>10</v>
      </c>
      <c r="AC221" s="19">
        <f>INDEX(Ponderation!$W:$AA,MATCH(Analyse!AC$8,Ponderation!$W:$W,0),MATCH(Analyse!$B$5,Ponderation!$W$2:$AA$2,0))*INDEX(DataBase!$1:$1048576,MATCH(Analyse!$F221,DataBase!$G:$G,0),MATCH(Analyse!AC$8,DataBase!$4:$4,0))</f>
        <v>10</v>
      </c>
      <c r="AD221" s="19">
        <f>INDEX(Ponderation!$W:$AA,MATCH(Analyse!AD$8,Ponderation!$W:$W,0),MATCH(Analyse!$B$5,Ponderation!$W$2:$AA$2,0))*INDEX(DataBase!$1:$1048576,MATCH(Analyse!$F221,DataBase!$G:$G,0),MATCH(Analyse!AD$8,DataBase!$4:$4,0))</f>
        <v>0</v>
      </c>
      <c r="AE221" s="19">
        <f>INDEX(Ponderation!$W:$AA,MATCH(Analyse!AE$8,Ponderation!$W:$W,0),MATCH(Analyse!$B$5,Ponderation!$W$2:$AA$2,0))*INDEX(DataBase!$1:$1048576,MATCH(Analyse!$F221,DataBase!$G:$G,0),MATCH(Analyse!AE$8,DataBase!$4:$4,0))</f>
        <v>0</v>
      </c>
      <c r="AF221" s="19">
        <f>INDEX(Ponderation!$W:$AA,MATCH(Analyse!AF$8,Ponderation!$W:$W,0),MATCH(Analyse!$B$5,Ponderation!$W$2:$AA$2,0))*INDEX(DataBase!$1:$1048576,MATCH(Analyse!$F221,DataBase!$G:$G,0),MATCH(Analyse!AF$8,DataBase!$4:$4,0))</f>
        <v>0</v>
      </c>
      <c r="AG221" s="19">
        <f>INDEX(Ponderation!$W:$AA,MATCH(Analyse!AG$8,Ponderation!$W:$W,0),MATCH(Analyse!$B$5,Ponderation!$W$2:$AA$2,0))*INDEX(DataBase!$1:$1048576,MATCH(Analyse!$F221,DataBase!$G:$G,0),MATCH(Analyse!AG$8,DataBase!$4:$4,0))</f>
        <v>10</v>
      </c>
      <c r="AH221" s="19">
        <f>INDEX(Ponderation!$W:$AA,MATCH(Analyse!AH$8,Ponderation!$W:$W,0),MATCH(Analyse!$B$5,Ponderation!$W$2:$AA$2,0))*INDEX(DataBase!$1:$1048576,MATCH(Analyse!$F221,DataBase!$G:$G,0),MATCH(Analyse!AH$8,DataBase!$4:$4,0))</f>
        <v>0</v>
      </c>
      <c r="AI221" s="19">
        <f>INDEX(Ponderation!$W:$AA,MATCH(Analyse!AI$8,Ponderation!$W:$W,0),MATCH(Analyse!$B$5,Ponderation!$W$2:$AA$2,0))*INDEX(DataBase!$1:$1048576,MATCH(Analyse!$F221,DataBase!$G:$G,0),MATCH(Analyse!AI$8,DataBase!$4:$4,0))</f>
        <v>10</v>
      </c>
      <c r="AJ221" s="19">
        <f>INDEX(Ponderation!$W:$AA,MATCH(Analyse!AJ$8,Ponderation!$W:$W,0),MATCH(Analyse!$B$5,Ponderation!$W$2:$AA$2,0))*INDEX(DataBase!$1:$1048576,MATCH(Analyse!$F221,DataBase!$G:$G,0),MATCH(Analyse!AJ$8,DataBase!$4:$4,0))</f>
        <v>20</v>
      </c>
      <c r="AK221" s="19">
        <f>INDEX(Ponderation!$W:$AA,MATCH(Analyse!AK$8,Ponderation!$W:$W,0),MATCH(Analyse!$B$5,Ponderation!$W$2:$AA$2,0))*INDEX(DataBase!$1:$1048576,MATCH(Analyse!$F221,DataBase!$G:$G,0),MATCH(Analyse!AK$8,DataBase!$4:$4,0))</f>
        <v>0</v>
      </c>
      <c r="AL221" s="19">
        <f>INDEX(Ponderation!$W:$AA,MATCH(Analyse!AL$8,Ponderation!$W:$W,0),MATCH(Analyse!$B$5,Ponderation!$W$2:$AA$2,0))*INDEX(DataBase!$1:$1048576,MATCH(Analyse!$F221,DataBase!$G:$G,0),MATCH(Analyse!AL$8,DataBase!$4:$4,0))</f>
        <v>30</v>
      </c>
      <c r="AM221" s="19">
        <f>INDEX(Ponderation!$W:$AA,MATCH(Analyse!AM$8,Ponderation!$W:$W,0),MATCH(Analyse!$B$5,Ponderation!$W$2:$AA$2,0))*INDEX(DataBase!$1:$1048576,MATCH(Analyse!$F221,DataBase!$G:$G,0),MATCH(Analyse!AM$8,DataBase!$4:$4,0))</f>
        <v>0</v>
      </c>
      <c r="AN221" s="19">
        <f>INDEX(Ponderation!$W:$AA,MATCH(Analyse!AN$8,Ponderation!$W:$W,0),MATCH(Analyse!$B$5,Ponderation!$W$2:$AA$2,0))*INDEX(DataBase!$1:$1048576,MATCH(Analyse!$F221,DataBase!$G:$G,0),MATCH(Analyse!AN$8,DataBase!$4:$4,0))</f>
        <v>0</v>
      </c>
      <c r="AO221" s="19">
        <f>INDEX(Ponderation!$W:$AA,MATCH(Analyse!AO$8,Ponderation!$W:$W,0),MATCH(Analyse!$B$5,Ponderation!$W$2:$AA$2,0))*INDEX(DataBase!$1:$1048576,MATCH(Analyse!$F221,DataBase!$G:$G,0),MATCH(Analyse!AO$8,DataBase!$4:$4,0))</f>
        <v>30</v>
      </c>
      <c r="AP221" s="19">
        <f>INDEX(Ponderation!$W:$AA,MATCH(Analyse!AP$8,Ponderation!$W:$W,0),MATCH(Analyse!$B$5,Ponderation!$W$2:$AA$2,0))*INDEX(DataBase!$1:$1048576,MATCH(Analyse!$F221,DataBase!$G:$G,0),MATCH(Analyse!AP$8,DataBase!$4:$4,0))</f>
        <v>0</v>
      </c>
    </row>
    <row r="222" spans="1:42" ht="18">
      <c r="A222" s="112" t="str">
        <f>DataBase!B218</f>
        <v>Diomedea exulans</v>
      </c>
      <c r="B222" s="112" t="str">
        <f>DataBase!C218</f>
        <v>GPx</v>
      </c>
      <c r="C222" s="112" t="str">
        <f>DataBase!D218</f>
        <v>Côtier</v>
      </c>
      <c r="D222" s="112" t="str">
        <f>DataBase!E218</f>
        <v>P. Bustamante</v>
      </c>
      <c r="E222" s="112" t="str">
        <f>DataBase!F218</f>
        <v>LIENSs</v>
      </c>
      <c r="F222" s="20" t="str">
        <f t="shared" si="8"/>
        <v>Diomedea exulans GPx</v>
      </c>
      <c r="G222" s="20">
        <f>_xlfn.RANK.EQ(H222,$H$9:$H$997,0)+COUNTIF(H$8:H221,H222)</f>
        <v>200</v>
      </c>
      <c r="H222" s="20">
        <f t="shared" si="9"/>
        <v>240</v>
      </c>
      <c r="I222" s="19">
        <f>INDEX(Ponderation!$W:$AA,MATCH(Analyse!I$8,Ponderation!$W:$W,0),MATCH(Analyse!$B$5,Ponderation!$W$2:$AA$2,0))*INDEX(DataBase!$1:$1048576,MATCH(Analyse!$F222,DataBase!$G:$G,0),MATCH(Analyse!I$8,DataBase!$4:$4,0))</f>
        <v>30</v>
      </c>
      <c r="J222" s="19">
        <f>INDEX(Ponderation!$W:$AA,MATCH(Analyse!J$8,Ponderation!$W:$W,0),MATCH(Analyse!$B$5,Ponderation!$W$2:$AA$2,0))*INDEX(DataBase!$1:$1048576,MATCH(Analyse!$F222,DataBase!$G:$G,0),MATCH(Analyse!J$8,DataBase!$4:$4,0))</f>
        <v>0</v>
      </c>
      <c r="K222" s="19">
        <f>INDEX(Ponderation!$W:$AA,MATCH(Analyse!K$8,Ponderation!$W:$W,0),MATCH(Analyse!$B$5,Ponderation!$W$2:$AA$2,0))*INDEX(DataBase!$1:$1048576,MATCH(Analyse!$F222,DataBase!$G:$G,0),MATCH(Analyse!K$8,DataBase!$4:$4,0))</f>
        <v>0</v>
      </c>
      <c r="L222" s="19">
        <f>INDEX(Ponderation!$W:$AA,MATCH(Analyse!L$8,Ponderation!$W:$W,0),MATCH(Analyse!$B$5,Ponderation!$W$2:$AA$2,0))*INDEX(DataBase!$1:$1048576,MATCH(Analyse!$F222,DataBase!$G:$G,0),MATCH(Analyse!L$8,DataBase!$4:$4,0))</f>
        <v>0</v>
      </c>
      <c r="M222" s="19">
        <f>INDEX(Ponderation!$W:$AA,MATCH(Analyse!M$8,Ponderation!$W:$W,0),MATCH(Analyse!$B$5,Ponderation!$W$2:$AA$2,0))*INDEX(DataBase!$1:$1048576,MATCH(Analyse!$F222,DataBase!$G:$G,0),MATCH(Analyse!M$8,DataBase!$4:$4,0))</f>
        <v>20</v>
      </c>
      <c r="N222" s="19">
        <f>INDEX(Ponderation!$W:$AA,MATCH(Analyse!N$8,Ponderation!$W:$W,0),MATCH(Analyse!$B$5,Ponderation!$W$2:$AA$2,0))*INDEX(DataBase!$1:$1048576,MATCH(Analyse!$F222,DataBase!$G:$G,0),MATCH(Analyse!N$8,DataBase!$4:$4,0))</f>
        <v>0</v>
      </c>
      <c r="O222" s="19">
        <f>INDEX(Ponderation!$W:$AA,MATCH(Analyse!O$8,Ponderation!$W:$W,0),MATCH(Analyse!$B$5,Ponderation!$W$2:$AA$2,0))*INDEX(DataBase!$1:$1048576,MATCH(Analyse!$F222,DataBase!$G:$G,0),MATCH(Analyse!O$8,DataBase!$4:$4,0))</f>
        <v>0</v>
      </c>
      <c r="P222" s="19">
        <f>INDEX(Ponderation!$W:$AA,MATCH(Analyse!P$8,Ponderation!$W:$W,0),MATCH(Analyse!$B$5,Ponderation!$W$2:$AA$2,0))*INDEX(DataBase!$1:$1048576,MATCH(Analyse!$F222,DataBase!$G:$G,0),MATCH(Analyse!P$8,DataBase!$4:$4,0))</f>
        <v>20</v>
      </c>
      <c r="Q222" s="19">
        <f>INDEX(Ponderation!$W:$AA,MATCH(Analyse!Q$8,Ponderation!$W:$W,0),MATCH(Analyse!$B$5,Ponderation!$W$2:$AA$2,0))*INDEX(DataBase!$1:$1048576,MATCH(Analyse!$F222,DataBase!$G:$G,0),MATCH(Analyse!Q$8,DataBase!$4:$4,0))</f>
        <v>0</v>
      </c>
      <c r="R222" s="19">
        <f>INDEX(Ponderation!$W:$AA,MATCH(Analyse!R$8,Ponderation!$W:$W,0),MATCH(Analyse!$B$5,Ponderation!$W$2:$AA$2,0))*INDEX(DataBase!$1:$1048576,MATCH(Analyse!$F222,DataBase!$G:$G,0),MATCH(Analyse!R$8,DataBase!$4:$4,0))</f>
        <v>30</v>
      </c>
      <c r="S222" s="19">
        <f>INDEX(Ponderation!$W:$AA,MATCH(Analyse!S$8,Ponderation!$W:$W,0),MATCH(Analyse!$B$5,Ponderation!$W$2:$AA$2,0))*INDEX(DataBase!$1:$1048576,MATCH(Analyse!$F222,DataBase!$G:$G,0),MATCH(Analyse!S$8,DataBase!$4:$4,0))</f>
        <v>0</v>
      </c>
      <c r="T222" s="19">
        <f>INDEX(Ponderation!$W:$AA,MATCH(Analyse!T$8,Ponderation!$W:$W,0),MATCH(Analyse!$B$5,Ponderation!$W$2:$AA$2,0))*INDEX(DataBase!$1:$1048576,MATCH(Analyse!$F222,DataBase!$G:$G,0),MATCH(Analyse!T$8,DataBase!$4:$4,0))</f>
        <v>0</v>
      </c>
      <c r="U222" s="19">
        <f>INDEX(Ponderation!$W:$AA,MATCH(Analyse!U$8,Ponderation!$W:$W,0),MATCH(Analyse!$B$5,Ponderation!$W$2:$AA$2,0))*INDEX(DataBase!$1:$1048576,MATCH(Analyse!$F222,DataBase!$G:$G,0),MATCH(Analyse!U$8,DataBase!$4:$4,0))</f>
        <v>0</v>
      </c>
      <c r="V222" s="19">
        <f>INDEX(Ponderation!$W:$AA,MATCH(Analyse!V$8,Ponderation!$W:$W,0),MATCH(Analyse!$B$5,Ponderation!$W$2:$AA$2,0))*INDEX(DataBase!$1:$1048576,MATCH(Analyse!$F222,DataBase!$G:$G,0),MATCH(Analyse!V$8,DataBase!$4:$4,0))</f>
        <v>20</v>
      </c>
      <c r="W222" s="19">
        <f>INDEX(Ponderation!$W:$AA,MATCH(Analyse!W$8,Ponderation!$W:$W,0),MATCH(Analyse!$B$5,Ponderation!$W$2:$AA$2,0))*INDEX(DataBase!$1:$1048576,MATCH(Analyse!$F222,DataBase!$G:$G,0),MATCH(Analyse!W$8,DataBase!$4:$4,0))</f>
        <v>0</v>
      </c>
      <c r="X222" s="19">
        <f>INDEX(Ponderation!$W:$AA,MATCH(Analyse!X$8,Ponderation!$W:$W,0),MATCH(Analyse!$B$5,Ponderation!$W$2:$AA$2,0))*INDEX(DataBase!$1:$1048576,MATCH(Analyse!$F222,DataBase!$G:$G,0),MATCH(Analyse!X$8,DataBase!$4:$4,0))</f>
        <v>0</v>
      </c>
      <c r="Y222" s="19">
        <f>INDEX(Ponderation!$W:$AA,MATCH(Analyse!Y$8,Ponderation!$W:$W,0),MATCH(Analyse!$B$5,Ponderation!$W$2:$AA$2,0))*INDEX(DataBase!$1:$1048576,MATCH(Analyse!$F222,DataBase!$G:$G,0),MATCH(Analyse!Y$8,DataBase!$4:$4,0))</f>
        <v>0</v>
      </c>
      <c r="Z222" s="19">
        <f>INDEX(Ponderation!$W:$AA,MATCH(Analyse!Z$8,Ponderation!$W:$W,0),MATCH(Analyse!$B$5,Ponderation!$W$2:$AA$2,0))*INDEX(DataBase!$1:$1048576,MATCH(Analyse!$F222,DataBase!$G:$G,0),MATCH(Analyse!Z$8,DataBase!$4:$4,0))</f>
        <v>0</v>
      </c>
      <c r="AA222" s="19">
        <f>INDEX(Ponderation!$W:$AA,MATCH(Analyse!AA$8,Ponderation!$W:$W,0),MATCH(Analyse!$B$5,Ponderation!$W$2:$AA$2,0))*INDEX(DataBase!$1:$1048576,MATCH(Analyse!$F222,DataBase!$G:$G,0),MATCH(Analyse!AA$8,DataBase!$4:$4,0))</f>
        <v>0</v>
      </c>
      <c r="AB222" s="19">
        <f>INDEX(Ponderation!$W:$AA,MATCH(Analyse!AB$8,Ponderation!$W:$W,0),MATCH(Analyse!$B$5,Ponderation!$W$2:$AA$2,0))*INDEX(DataBase!$1:$1048576,MATCH(Analyse!$F222,DataBase!$G:$G,0),MATCH(Analyse!AB$8,DataBase!$4:$4,0))</f>
        <v>10</v>
      </c>
      <c r="AC222" s="19">
        <f>INDEX(Ponderation!$W:$AA,MATCH(Analyse!AC$8,Ponderation!$W:$W,0),MATCH(Analyse!$B$5,Ponderation!$W$2:$AA$2,0))*INDEX(DataBase!$1:$1048576,MATCH(Analyse!$F222,DataBase!$G:$G,0),MATCH(Analyse!AC$8,DataBase!$4:$4,0))</f>
        <v>10</v>
      </c>
      <c r="AD222" s="19">
        <f>INDEX(Ponderation!$W:$AA,MATCH(Analyse!AD$8,Ponderation!$W:$W,0),MATCH(Analyse!$B$5,Ponderation!$W$2:$AA$2,0))*INDEX(DataBase!$1:$1048576,MATCH(Analyse!$F222,DataBase!$G:$G,0),MATCH(Analyse!AD$8,DataBase!$4:$4,0))</f>
        <v>0</v>
      </c>
      <c r="AE222" s="19">
        <f>INDEX(Ponderation!$W:$AA,MATCH(Analyse!AE$8,Ponderation!$W:$W,0),MATCH(Analyse!$B$5,Ponderation!$W$2:$AA$2,0))*INDEX(DataBase!$1:$1048576,MATCH(Analyse!$F222,DataBase!$G:$G,0),MATCH(Analyse!AE$8,DataBase!$4:$4,0))</f>
        <v>0</v>
      </c>
      <c r="AF222" s="19">
        <f>INDEX(Ponderation!$W:$AA,MATCH(Analyse!AF$8,Ponderation!$W:$W,0),MATCH(Analyse!$B$5,Ponderation!$W$2:$AA$2,0))*INDEX(DataBase!$1:$1048576,MATCH(Analyse!$F222,DataBase!$G:$G,0),MATCH(Analyse!AF$8,DataBase!$4:$4,0))</f>
        <v>0</v>
      </c>
      <c r="AG222" s="19">
        <f>INDEX(Ponderation!$W:$AA,MATCH(Analyse!AG$8,Ponderation!$W:$W,0),MATCH(Analyse!$B$5,Ponderation!$W$2:$AA$2,0))*INDEX(DataBase!$1:$1048576,MATCH(Analyse!$F222,DataBase!$G:$G,0),MATCH(Analyse!AG$8,DataBase!$4:$4,0))</f>
        <v>10</v>
      </c>
      <c r="AH222" s="19">
        <f>INDEX(Ponderation!$W:$AA,MATCH(Analyse!AH$8,Ponderation!$W:$W,0),MATCH(Analyse!$B$5,Ponderation!$W$2:$AA$2,0))*INDEX(DataBase!$1:$1048576,MATCH(Analyse!$F222,DataBase!$G:$G,0),MATCH(Analyse!AH$8,DataBase!$4:$4,0))</f>
        <v>0</v>
      </c>
      <c r="AI222" s="19">
        <f>INDEX(Ponderation!$W:$AA,MATCH(Analyse!AI$8,Ponderation!$W:$W,0),MATCH(Analyse!$B$5,Ponderation!$W$2:$AA$2,0))*INDEX(DataBase!$1:$1048576,MATCH(Analyse!$F222,DataBase!$G:$G,0),MATCH(Analyse!AI$8,DataBase!$4:$4,0))</f>
        <v>10</v>
      </c>
      <c r="AJ222" s="19">
        <f>INDEX(Ponderation!$W:$AA,MATCH(Analyse!AJ$8,Ponderation!$W:$W,0),MATCH(Analyse!$B$5,Ponderation!$W$2:$AA$2,0))*INDEX(DataBase!$1:$1048576,MATCH(Analyse!$F222,DataBase!$G:$G,0),MATCH(Analyse!AJ$8,DataBase!$4:$4,0))</f>
        <v>20</v>
      </c>
      <c r="AK222" s="19">
        <f>INDEX(Ponderation!$W:$AA,MATCH(Analyse!AK$8,Ponderation!$W:$W,0),MATCH(Analyse!$B$5,Ponderation!$W$2:$AA$2,0))*INDEX(DataBase!$1:$1048576,MATCH(Analyse!$F222,DataBase!$G:$G,0),MATCH(Analyse!AK$8,DataBase!$4:$4,0))</f>
        <v>0</v>
      </c>
      <c r="AL222" s="19">
        <f>INDEX(Ponderation!$W:$AA,MATCH(Analyse!AL$8,Ponderation!$W:$W,0),MATCH(Analyse!$B$5,Ponderation!$W$2:$AA$2,0))*INDEX(DataBase!$1:$1048576,MATCH(Analyse!$F222,DataBase!$G:$G,0),MATCH(Analyse!AL$8,DataBase!$4:$4,0))</f>
        <v>30</v>
      </c>
      <c r="AM222" s="19">
        <f>INDEX(Ponderation!$W:$AA,MATCH(Analyse!AM$8,Ponderation!$W:$W,0),MATCH(Analyse!$B$5,Ponderation!$W$2:$AA$2,0))*INDEX(DataBase!$1:$1048576,MATCH(Analyse!$F222,DataBase!$G:$G,0),MATCH(Analyse!AM$8,DataBase!$4:$4,0))</f>
        <v>0</v>
      </c>
      <c r="AN222" s="19">
        <f>INDEX(Ponderation!$W:$AA,MATCH(Analyse!AN$8,Ponderation!$W:$W,0),MATCH(Analyse!$B$5,Ponderation!$W$2:$AA$2,0))*INDEX(DataBase!$1:$1048576,MATCH(Analyse!$F222,DataBase!$G:$G,0),MATCH(Analyse!AN$8,DataBase!$4:$4,0))</f>
        <v>0</v>
      </c>
      <c r="AO222" s="19">
        <f>INDEX(Ponderation!$W:$AA,MATCH(Analyse!AO$8,Ponderation!$W:$W,0),MATCH(Analyse!$B$5,Ponderation!$W$2:$AA$2,0))*INDEX(DataBase!$1:$1048576,MATCH(Analyse!$F222,DataBase!$G:$G,0),MATCH(Analyse!AO$8,DataBase!$4:$4,0))</f>
        <v>30</v>
      </c>
      <c r="AP222" s="19">
        <f>INDEX(Ponderation!$W:$AA,MATCH(Analyse!AP$8,Ponderation!$W:$W,0),MATCH(Analyse!$B$5,Ponderation!$W$2:$AA$2,0))*INDEX(DataBase!$1:$1048576,MATCH(Analyse!$F222,DataBase!$G:$G,0),MATCH(Analyse!AP$8,DataBase!$4:$4,0))</f>
        <v>0</v>
      </c>
    </row>
    <row r="223" spans="1:42" ht="18">
      <c r="A223" s="112" t="str">
        <f>DataBase!B219</f>
        <v>Stercorarius maccormicki</v>
      </c>
      <c r="B223" s="112" t="str">
        <f>DataBase!C219</f>
        <v>GPx</v>
      </c>
      <c r="C223" s="112" t="str">
        <f>DataBase!D219</f>
        <v>Côtier</v>
      </c>
      <c r="D223" s="112" t="str">
        <f>DataBase!E219</f>
        <v>P. Bustamante</v>
      </c>
      <c r="E223" s="112" t="str">
        <f>DataBase!F219</f>
        <v>LIENSs</v>
      </c>
      <c r="F223" s="20" t="str">
        <f t="shared" si="8"/>
        <v>Stercorarius maccormicki GPx</v>
      </c>
      <c r="G223" s="20">
        <f>_xlfn.RANK.EQ(H223,$H$9:$H$997,0)+COUNTIF(H$8:H222,H223)</f>
        <v>201</v>
      </c>
      <c r="H223" s="20">
        <f t="shared" si="9"/>
        <v>240</v>
      </c>
      <c r="I223" s="19">
        <f>INDEX(Ponderation!$W:$AA,MATCH(Analyse!I$8,Ponderation!$W:$W,0),MATCH(Analyse!$B$5,Ponderation!$W$2:$AA$2,0))*INDEX(DataBase!$1:$1048576,MATCH(Analyse!$F223,DataBase!$G:$G,0),MATCH(Analyse!I$8,DataBase!$4:$4,0))</f>
        <v>30</v>
      </c>
      <c r="J223" s="19">
        <f>INDEX(Ponderation!$W:$AA,MATCH(Analyse!J$8,Ponderation!$W:$W,0),MATCH(Analyse!$B$5,Ponderation!$W$2:$AA$2,0))*INDEX(DataBase!$1:$1048576,MATCH(Analyse!$F223,DataBase!$G:$G,0),MATCH(Analyse!J$8,DataBase!$4:$4,0))</f>
        <v>0</v>
      </c>
      <c r="K223" s="19">
        <f>INDEX(Ponderation!$W:$AA,MATCH(Analyse!K$8,Ponderation!$W:$W,0),MATCH(Analyse!$B$5,Ponderation!$W$2:$AA$2,0))*INDEX(DataBase!$1:$1048576,MATCH(Analyse!$F223,DataBase!$G:$G,0),MATCH(Analyse!K$8,DataBase!$4:$4,0))</f>
        <v>0</v>
      </c>
      <c r="L223" s="19">
        <f>INDEX(Ponderation!$W:$AA,MATCH(Analyse!L$8,Ponderation!$W:$W,0),MATCH(Analyse!$B$5,Ponderation!$W$2:$AA$2,0))*INDEX(DataBase!$1:$1048576,MATCH(Analyse!$F223,DataBase!$G:$G,0),MATCH(Analyse!L$8,DataBase!$4:$4,0))</f>
        <v>0</v>
      </c>
      <c r="M223" s="19">
        <f>INDEX(Ponderation!$W:$AA,MATCH(Analyse!M$8,Ponderation!$W:$W,0),MATCH(Analyse!$B$5,Ponderation!$W$2:$AA$2,0))*INDEX(DataBase!$1:$1048576,MATCH(Analyse!$F223,DataBase!$G:$G,0),MATCH(Analyse!M$8,DataBase!$4:$4,0))</f>
        <v>20</v>
      </c>
      <c r="N223" s="19">
        <f>INDEX(Ponderation!$W:$AA,MATCH(Analyse!N$8,Ponderation!$W:$W,0),MATCH(Analyse!$B$5,Ponderation!$W$2:$AA$2,0))*INDEX(DataBase!$1:$1048576,MATCH(Analyse!$F223,DataBase!$G:$G,0),MATCH(Analyse!N$8,DataBase!$4:$4,0))</f>
        <v>0</v>
      </c>
      <c r="O223" s="19">
        <f>INDEX(Ponderation!$W:$AA,MATCH(Analyse!O$8,Ponderation!$W:$W,0),MATCH(Analyse!$B$5,Ponderation!$W$2:$AA$2,0))*INDEX(DataBase!$1:$1048576,MATCH(Analyse!$F223,DataBase!$G:$G,0),MATCH(Analyse!O$8,DataBase!$4:$4,0))</f>
        <v>0</v>
      </c>
      <c r="P223" s="19">
        <f>INDEX(Ponderation!$W:$AA,MATCH(Analyse!P$8,Ponderation!$W:$W,0),MATCH(Analyse!$B$5,Ponderation!$W$2:$AA$2,0))*INDEX(DataBase!$1:$1048576,MATCH(Analyse!$F223,DataBase!$G:$G,0),MATCH(Analyse!P$8,DataBase!$4:$4,0))</f>
        <v>20</v>
      </c>
      <c r="Q223" s="19">
        <f>INDEX(Ponderation!$W:$AA,MATCH(Analyse!Q$8,Ponderation!$W:$W,0),MATCH(Analyse!$B$5,Ponderation!$W$2:$AA$2,0))*INDEX(DataBase!$1:$1048576,MATCH(Analyse!$F223,DataBase!$G:$G,0),MATCH(Analyse!Q$8,DataBase!$4:$4,0))</f>
        <v>0</v>
      </c>
      <c r="R223" s="19">
        <f>INDEX(Ponderation!$W:$AA,MATCH(Analyse!R$8,Ponderation!$W:$W,0),MATCH(Analyse!$B$5,Ponderation!$W$2:$AA$2,0))*INDEX(DataBase!$1:$1048576,MATCH(Analyse!$F223,DataBase!$G:$G,0),MATCH(Analyse!R$8,DataBase!$4:$4,0))</f>
        <v>30</v>
      </c>
      <c r="S223" s="19">
        <f>INDEX(Ponderation!$W:$AA,MATCH(Analyse!S$8,Ponderation!$W:$W,0),MATCH(Analyse!$B$5,Ponderation!$W$2:$AA$2,0))*INDEX(DataBase!$1:$1048576,MATCH(Analyse!$F223,DataBase!$G:$G,0),MATCH(Analyse!S$8,DataBase!$4:$4,0))</f>
        <v>0</v>
      </c>
      <c r="T223" s="19">
        <f>INDEX(Ponderation!$W:$AA,MATCH(Analyse!T$8,Ponderation!$W:$W,0),MATCH(Analyse!$B$5,Ponderation!$W$2:$AA$2,0))*INDEX(DataBase!$1:$1048576,MATCH(Analyse!$F223,DataBase!$G:$G,0),MATCH(Analyse!T$8,DataBase!$4:$4,0))</f>
        <v>0</v>
      </c>
      <c r="U223" s="19">
        <f>INDEX(Ponderation!$W:$AA,MATCH(Analyse!U$8,Ponderation!$W:$W,0),MATCH(Analyse!$B$5,Ponderation!$W$2:$AA$2,0))*INDEX(DataBase!$1:$1048576,MATCH(Analyse!$F223,DataBase!$G:$G,0),MATCH(Analyse!U$8,DataBase!$4:$4,0))</f>
        <v>0</v>
      </c>
      <c r="V223" s="19">
        <f>INDEX(Ponderation!$W:$AA,MATCH(Analyse!V$8,Ponderation!$W:$W,0),MATCH(Analyse!$B$5,Ponderation!$W$2:$AA$2,0))*INDEX(DataBase!$1:$1048576,MATCH(Analyse!$F223,DataBase!$G:$G,0),MATCH(Analyse!V$8,DataBase!$4:$4,0))</f>
        <v>20</v>
      </c>
      <c r="W223" s="19">
        <f>INDEX(Ponderation!$W:$AA,MATCH(Analyse!W$8,Ponderation!$W:$W,0),MATCH(Analyse!$B$5,Ponderation!$W$2:$AA$2,0))*INDEX(DataBase!$1:$1048576,MATCH(Analyse!$F223,DataBase!$G:$G,0),MATCH(Analyse!W$8,DataBase!$4:$4,0))</f>
        <v>0</v>
      </c>
      <c r="X223" s="19">
        <f>INDEX(Ponderation!$W:$AA,MATCH(Analyse!X$8,Ponderation!$W:$W,0),MATCH(Analyse!$B$5,Ponderation!$W$2:$AA$2,0))*INDEX(DataBase!$1:$1048576,MATCH(Analyse!$F223,DataBase!$G:$G,0),MATCH(Analyse!X$8,DataBase!$4:$4,0))</f>
        <v>0</v>
      </c>
      <c r="Y223" s="19">
        <f>INDEX(Ponderation!$W:$AA,MATCH(Analyse!Y$8,Ponderation!$W:$W,0),MATCH(Analyse!$B$5,Ponderation!$W$2:$AA$2,0))*INDEX(DataBase!$1:$1048576,MATCH(Analyse!$F223,DataBase!$G:$G,0),MATCH(Analyse!Y$8,DataBase!$4:$4,0))</f>
        <v>0</v>
      </c>
      <c r="Z223" s="19">
        <f>INDEX(Ponderation!$W:$AA,MATCH(Analyse!Z$8,Ponderation!$W:$W,0),MATCH(Analyse!$B$5,Ponderation!$W$2:$AA$2,0))*INDEX(DataBase!$1:$1048576,MATCH(Analyse!$F223,DataBase!$G:$G,0),MATCH(Analyse!Z$8,DataBase!$4:$4,0))</f>
        <v>0</v>
      </c>
      <c r="AA223" s="19">
        <f>INDEX(Ponderation!$W:$AA,MATCH(Analyse!AA$8,Ponderation!$W:$W,0),MATCH(Analyse!$B$5,Ponderation!$W$2:$AA$2,0))*INDEX(DataBase!$1:$1048576,MATCH(Analyse!$F223,DataBase!$G:$G,0),MATCH(Analyse!AA$8,DataBase!$4:$4,0))</f>
        <v>0</v>
      </c>
      <c r="AB223" s="19">
        <f>INDEX(Ponderation!$W:$AA,MATCH(Analyse!AB$8,Ponderation!$W:$W,0),MATCH(Analyse!$B$5,Ponderation!$W$2:$AA$2,0))*INDEX(DataBase!$1:$1048576,MATCH(Analyse!$F223,DataBase!$G:$G,0),MATCH(Analyse!AB$8,DataBase!$4:$4,0))</f>
        <v>10</v>
      </c>
      <c r="AC223" s="19">
        <f>INDEX(Ponderation!$W:$AA,MATCH(Analyse!AC$8,Ponderation!$W:$W,0),MATCH(Analyse!$B$5,Ponderation!$W$2:$AA$2,0))*INDEX(DataBase!$1:$1048576,MATCH(Analyse!$F223,DataBase!$G:$G,0),MATCH(Analyse!AC$8,DataBase!$4:$4,0))</f>
        <v>10</v>
      </c>
      <c r="AD223" s="19">
        <f>INDEX(Ponderation!$W:$AA,MATCH(Analyse!AD$8,Ponderation!$W:$W,0),MATCH(Analyse!$B$5,Ponderation!$W$2:$AA$2,0))*INDEX(DataBase!$1:$1048576,MATCH(Analyse!$F223,DataBase!$G:$G,0),MATCH(Analyse!AD$8,DataBase!$4:$4,0))</f>
        <v>0</v>
      </c>
      <c r="AE223" s="19">
        <f>INDEX(Ponderation!$W:$AA,MATCH(Analyse!AE$8,Ponderation!$W:$W,0),MATCH(Analyse!$B$5,Ponderation!$W$2:$AA$2,0))*INDEX(DataBase!$1:$1048576,MATCH(Analyse!$F223,DataBase!$G:$G,0),MATCH(Analyse!AE$8,DataBase!$4:$4,0))</f>
        <v>0</v>
      </c>
      <c r="AF223" s="19">
        <f>INDEX(Ponderation!$W:$AA,MATCH(Analyse!AF$8,Ponderation!$W:$W,0),MATCH(Analyse!$B$5,Ponderation!$W$2:$AA$2,0))*INDEX(DataBase!$1:$1048576,MATCH(Analyse!$F223,DataBase!$G:$G,0),MATCH(Analyse!AF$8,DataBase!$4:$4,0))</f>
        <v>0</v>
      </c>
      <c r="AG223" s="19">
        <f>INDEX(Ponderation!$W:$AA,MATCH(Analyse!AG$8,Ponderation!$W:$W,0),MATCH(Analyse!$B$5,Ponderation!$W$2:$AA$2,0))*INDEX(DataBase!$1:$1048576,MATCH(Analyse!$F223,DataBase!$G:$G,0),MATCH(Analyse!AG$8,DataBase!$4:$4,0))</f>
        <v>10</v>
      </c>
      <c r="AH223" s="19">
        <f>INDEX(Ponderation!$W:$AA,MATCH(Analyse!AH$8,Ponderation!$W:$W,0),MATCH(Analyse!$B$5,Ponderation!$W$2:$AA$2,0))*INDEX(DataBase!$1:$1048576,MATCH(Analyse!$F223,DataBase!$G:$G,0),MATCH(Analyse!AH$8,DataBase!$4:$4,0))</f>
        <v>0</v>
      </c>
      <c r="AI223" s="19">
        <f>INDEX(Ponderation!$W:$AA,MATCH(Analyse!AI$8,Ponderation!$W:$W,0),MATCH(Analyse!$B$5,Ponderation!$W$2:$AA$2,0))*INDEX(DataBase!$1:$1048576,MATCH(Analyse!$F223,DataBase!$G:$G,0),MATCH(Analyse!AI$8,DataBase!$4:$4,0))</f>
        <v>10</v>
      </c>
      <c r="AJ223" s="19">
        <f>INDEX(Ponderation!$W:$AA,MATCH(Analyse!AJ$8,Ponderation!$W:$W,0),MATCH(Analyse!$B$5,Ponderation!$W$2:$AA$2,0))*INDEX(DataBase!$1:$1048576,MATCH(Analyse!$F223,DataBase!$G:$G,0),MATCH(Analyse!AJ$8,DataBase!$4:$4,0))</f>
        <v>20</v>
      </c>
      <c r="AK223" s="19">
        <f>INDEX(Ponderation!$W:$AA,MATCH(Analyse!AK$8,Ponderation!$W:$W,0),MATCH(Analyse!$B$5,Ponderation!$W$2:$AA$2,0))*INDEX(DataBase!$1:$1048576,MATCH(Analyse!$F223,DataBase!$G:$G,0),MATCH(Analyse!AK$8,DataBase!$4:$4,0))</f>
        <v>0</v>
      </c>
      <c r="AL223" s="19">
        <f>INDEX(Ponderation!$W:$AA,MATCH(Analyse!AL$8,Ponderation!$W:$W,0),MATCH(Analyse!$B$5,Ponderation!$W$2:$AA$2,0))*INDEX(DataBase!$1:$1048576,MATCH(Analyse!$F223,DataBase!$G:$G,0),MATCH(Analyse!AL$8,DataBase!$4:$4,0))</f>
        <v>30</v>
      </c>
      <c r="AM223" s="19">
        <f>INDEX(Ponderation!$W:$AA,MATCH(Analyse!AM$8,Ponderation!$W:$W,0),MATCH(Analyse!$B$5,Ponderation!$W$2:$AA$2,0))*INDEX(DataBase!$1:$1048576,MATCH(Analyse!$F223,DataBase!$G:$G,0),MATCH(Analyse!AM$8,DataBase!$4:$4,0))</f>
        <v>0</v>
      </c>
      <c r="AN223" s="19">
        <f>INDEX(Ponderation!$W:$AA,MATCH(Analyse!AN$8,Ponderation!$W:$W,0),MATCH(Analyse!$B$5,Ponderation!$W$2:$AA$2,0))*INDEX(DataBase!$1:$1048576,MATCH(Analyse!$F223,DataBase!$G:$G,0),MATCH(Analyse!AN$8,DataBase!$4:$4,0))</f>
        <v>0</v>
      </c>
      <c r="AO223" s="19">
        <f>INDEX(Ponderation!$W:$AA,MATCH(Analyse!AO$8,Ponderation!$W:$W,0),MATCH(Analyse!$B$5,Ponderation!$W$2:$AA$2,0))*INDEX(DataBase!$1:$1048576,MATCH(Analyse!$F223,DataBase!$G:$G,0),MATCH(Analyse!AO$8,DataBase!$4:$4,0))</f>
        <v>30</v>
      </c>
      <c r="AP223" s="19">
        <f>INDEX(Ponderation!$W:$AA,MATCH(Analyse!AP$8,Ponderation!$W:$W,0),MATCH(Analyse!$B$5,Ponderation!$W$2:$AA$2,0))*INDEX(DataBase!$1:$1048576,MATCH(Analyse!$F223,DataBase!$G:$G,0),MATCH(Analyse!AP$8,DataBase!$4:$4,0))</f>
        <v>0</v>
      </c>
    </row>
    <row r="224" spans="1:42" ht="18">
      <c r="A224" s="112" t="str">
        <f>DataBase!B220</f>
        <v>Stercorarius antarcticus</v>
      </c>
      <c r="B224" s="112" t="str">
        <f>DataBase!C220</f>
        <v>GPx</v>
      </c>
      <c r="C224" s="112" t="str">
        <f>DataBase!D220</f>
        <v>Côtier</v>
      </c>
      <c r="D224" s="112" t="str">
        <f>DataBase!E220</f>
        <v>P. Bustamante</v>
      </c>
      <c r="E224" s="112" t="str">
        <f>DataBase!F220</f>
        <v>LIENSs</v>
      </c>
      <c r="F224" s="20" t="str">
        <f t="shared" si="8"/>
        <v>Stercorarius antarcticus GPx</v>
      </c>
      <c r="G224" s="20">
        <f>_xlfn.RANK.EQ(H224,$H$9:$H$997,0)+COUNTIF(H$8:H223,H224)</f>
        <v>202</v>
      </c>
      <c r="H224" s="20">
        <f t="shared" si="9"/>
        <v>240</v>
      </c>
      <c r="I224" s="19">
        <f>INDEX(Ponderation!$W:$AA,MATCH(Analyse!I$8,Ponderation!$W:$W,0),MATCH(Analyse!$B$5,Ponderation!$W$2:$AA$2,0))*INDEX(DataBase!$1:$1048576,MATCH(Analyse!$F224,DataBase!$G:$G,0),MATCH(Analyse!I$8,DataBase!$4:$4,0))</f>
        <v>30</v>
      </c>
      <c r="J224" s="19">
        <f>INDEX(Ponderation!$W:$AA,MATCH(Analyse!J$8,Ponderation!$W:$W,0),MATCH(Analyse!$B$5,Ponderation!$W$2:$AA$2,0))*INDEX(DataBase!$1:$1048576,MATCH(Analyse!$F224,DataBase!$G:$G,0),MATCH(Analyse!J$8,DataBase!$4:$4,0))</f>
        <v>0</v>
      </c>
      <c r="K224" s="19">
        <f>INDEX(Ponderation!$W:$AA,MATCH(Analyse!K$8,Ponderation!$W:$W,0),MATCH(Analyse!$B$5,Ponderation!$W$2:$AA$2,0))*INDEX(DataBase!$1:$1048576,MATCH(Analyse!$F224,DataBase!$G:$G,0),MATCH(Analyse!K$8,DataBase!$4:$4,0))</f>
        <v>0</v>
      </c>
      <c r="L224" s="19">
        <f>INDEX(Ponderation!$W:$AA,MATCH(Analyse!L$8,Ponderation!$W:$W,0),MATCH(Analyse!$B$5,Ponderation!$W$2:$AA$2,0))*INDEX(DataBase!$1:$1048576,MATCH(Analyse!$F224,DataBase!$G:$G,0),MATCH(Analyse!L$8,DataBase!$4:$4,0))</f>
        <v>0</v>
      </c>
      <c r="M224" s="19">
        <f>INDEX(Ponderation!$W:$AA,MATCH(Analyse!M$8,Ponderation!$W:$W,0),MATCH(Analyse!$B$5,Ponderation!$W$2:$AA$2,0))*INDEX(DataBase!$1:$1048576,MATCH(Analyse!$F224,DataBase!$G:$G,0),MATCH(Analyse!M$8,DataBase!$4:$4,0))</f>
        <v>20</v>
      </c>
      <c r="N224" s="19">
        <f>INDEX(Ponderation!$W:$AA,MATCH(Analyse!N$8,Ponderation!$W:$W,0),MATCH(Analyse!$B$5,Ponderation!$W$2:$AA$2,0))*INDEX(DataBase!$1:$1048576,MATCH(Analyse!$F224,DataBase!$G:$G,0),MATCH(Analyse!N$8,DataBase!$4:$4,0))</f>
        <v>0</v>
      </c>
      <c r="O224" s="19">
        <f>INDEX(Ponderation!$W:$AA,MATCH(Analyse!O$8,Ponderation!$W:$W,0),MATCH(Analyse!$B$5,Ponderation!$W$2:$AA$2,0))*INDEX(DataBase!$1:$1048576,MATCH(Analyse!$F224,DataBase!$G:$G,0),MATCH(Analyse!O$8,DataBase!$4:$4,0))</f>
        <v>0</v>
      </c>
      <c r="P224" s="19">
        <f>INDEX(Ponderation!$W:$AA,MATCH(Analyse!P$8,Ponderation!$W:$W,0),MATCH(Analyse!$B$5,Ponderation!$W$2:$AA$2,0))*INDEX(DataBase!$1:$1048576,MATCH(Analyse!$F224,DataBase!$G:$G,0),MATCH(Analyse!P$8,DataBase!$4:$4,0))</f>
        <v>20</v>
      </c>
      <c r="Q224" s="19">
        <f>INDEX(Ponderation!$W:$AA,MATCH(Analyse!Q$8,Ponderation!$W:$W,0),MATCH(Analyse!$B$5,Ponderation!$W$2:$AA$2,0))*INDEX(DataBase!$1:$1048576,MATCH(Analyse!$F224,DataBase!$G:$G,0),MATCH(Analyse!Q$8,DataBase!$4:$4,0))</f>
        <v>0</v>
      </c>
      <c r="R224" s="19">
        <f>INDEX(Ponderation!$W:$AA,MATCH(Analyse!R$8,Ponderation!$W:$W,0),MATCH(Analyse!$B$5,Ponderation!$W$2:$AA$2,0))*INDEX(DataBase!$1:$1048576,MATCH(Analyse!$F224,DataBase!$G:$G,0),MATCH(Analyse!R$8,DataBase!$4:$4,0))</f>
        <v>30</v>
      </c>
      <c r="S224" s="19">
        <f>INDEX(Ponderation!$W:$AA,MATCH(Analyse!S$8,Ponderation!$W:$W,0),MATCH(Analyse!$B$5,Ponderation!$W$2:$AA$2,0))*INDEX(DataBase!$1:$1048576,MATCH(Analyse!$F224,DataBase!$G:$G,0),MATCH(Analyse!S$8,DataBase!$4:$4,0))</f>
        <v>0</v>
      </c>
      <c r="T224" s="19">
        <f>INDEX(Ponderation!$W:$AA,MATCH(Analyse!T$8,Ponderation!$W:$W,0),MATCH(Analyse!$B$5,Ponderation!$W$2:$AA$2,0))*INDEX(DataBase!$1:$1048576,MATCH(Analyse!$F224,DataBase!$G:$G,0),MATCH(Analyse!T$8,DataBase!$4:$4,0))</f>
        <v>0</v>
      </c>
      <c r="U224" s="19">
        <f>INDEX(Ponderation!$W:$AA,MATCH(Analyse!U$8,Ponderation!$W:$W,0),MATCH(Analyse!$B$5,Ponderation!$W$2:$AA$2,0))*INDEX(DataBase!$1:$1048576,MATCH(Analyse!$F224,DataBase!$G:$G,0),MATCH(Analyse!U$8,DataBase!$4:$4,0))</f>
        <v>0</v>
      </c>
      <c r="V224" s="19">
        <f>INDEX(Ponderation!$W:$AA,MATCH(Analyse!V$8,Ponderation!$W:$W,0),MATCH(Analyse!$B$5,Ponderation!$W$2:$AA$2,0))*INDEX(DataBase!$1:$1048576,MATCH(Analyse!$F224,DataBase!$G:$G,0),MATCH(Analyse!V$8,DataBase!$4:$4,0))</f>
        <v>20</v>
      </c>
      <c r="W224" s="19">
        <f>INDEX(Ponderation!$W:$AA,MATCH(Analyse!W$8,Ponderation!$W:$W,0),MATCH(Analyse!$B$5,Ponderation!$W$2:$AA$2,0))*INDEX(DataBase!$1:$1048576,MATCH(Analyse!$F224,DataBase!$G:$G,0),MATCH(Analyse!W$8,DataBase!$4:$4,0))</f>
        <v>0</v>
      </c>
      <c r="X224" s="19">
        <f>INDEX(Ponderation!$W:$AA,MATCH(Analyse!X$8,Ponderation!$W:$W,0),MATCH(Analyse!$B$5,Ponderation!$W$2:$AA$2,0))*INDEX(DataBase!$1:$1048576,MATCH(Analyse!$F224,DataBase!$G:$G,0),MATCH(Analyse!X$8,DataBase!$4:$4,0))</f>
        <v>0</v>
      </c>
      <c r="Y224" s="19">
        <f>INDEX(Ponderation!$W:$AA,MATCH(Analyse!Y$8,Ponderation!$W:$W,0),MATCH(Analyse!$B$5,Ponderation!$W$2:$AA$2,0))*INDEX(DataBase!$1:$1048576,MATCH(Analyse!$F224,DataBase!$G:$G,0),MATCH(Analyse!Y$8,DataBase!$4:$4,0))</f>
        <v>0</v>
      </c>
      <c r="Z224" s="19">
        <f>INDEX(Ponderation!$W:$AA,MATCH(Analyse!Z$8,Ponderation!$W:$W,0),MATCH(Analyse!$B$5,Ponderation!$W$2:$AA$2,0))*INDEX(DataBase!$1:$1048576,MATCH(Analyse!$F224,DataBase!$G:$G,0),MATCH(Analyse!Z$8,DataBase!$4:$4,0))</f>
        <v>0</v>
      </c>
      <c r="AA224" s="19">
        <f>INDEX(Ponderation!$W:$AA,MATCH(Analyse!AA$8,Ponderation!$W:$W,0),MATCH(Analyse!$B$5,Ponderation!$W$2:$AA$2,0))*INDEX(DataBase!$1:$1048576,MATCH(Analyse!$F224,DataBase!$G:$G,0),MATCH(Analyse!AA$8,DataBase!$4:$4,0))</f>
        <v>0</v>
      </c>
      <c r="AB224" s="19">
        <f>INDEX(Ponderation!$W:$AA,MATCH(Analyse!AB$8,Ponderation!$W:$W,0),MATCH(Analyse!$B$5,Ponderation!$W$2:$AA$2,0))*INDEX(DataBase!$1:$1048576,MATCH(Analyse!$F224,DataBase!$G:$G,0),MATCH(Analyse!AB$8,DataBase!$4:$4,0))</f>
        <v>10</v>
      </c>
      <c r="AC224" s="19">
        <f>INDEX(Ponderation!$W:$AA,MATCH(Analyse!AC$8,Ponderation!$W:$W,0),MATCH(Analyse!$B$5,Ponderation!$W$2:$AA$2,0))*INDEX(DataBase!$1:$1048576,MATCH(Analyse!$F224,DataBase!$G:$G,0),MATCH(Analyse!AC$8,DataBase!$4:$4,0))</f>
        <v>10</v>
      </c>
      <c r="AD224" s="19">
        <f>INDEX(Ponderation!$W:$AA,MATCH(Analyse!AD$8,Ponderation!$W:$W,0),MATCH(Analyse!$B$5,Ponderation!$W$2:$AA$2,0))*INDEX(DataBase!$1:$1048576,MATCH(Analyse!$F224,DataBase!$G:$G,0),MATCH(Analyse!AD$8,DataBase!$4:$4,0))</f>
        <v>0</v>
      </c>
      <c r="AE224" s="19">
        <f>INDEX(Ponderation!$W:$AA,MATCH(Analyse!AE$8,Ponderation!$W:$W,0),MATCH(Analyse!$B$5,Ponderation!$W$2:$AA$2,0))*INDEX(DataBase!$1:$1048576,MATCH(Analyse!$F224,DataBase!$G:$G,0),MATCH(Analyse!AE$8,DataBase!$4:$4,0))</f>
        <v>0</v>
      </c>
      <c r="AF224" s="19">
        <f>INDEX(Ponderation!$W:$AA,MATCH(Analyse!AF$8,Ponderation!$W:$W,0),MATCH(Analyse!$B$5,Ponderation!$W$2:$AA$2,0))*INDEX(DataBase!$1:$1048576,MATCH(Analyse!$F224,DataBase!$G:$G,0),MATCH(Analyse!AF$8,DataBase!$4:$4,0))</f>
        <v>0</v>
      </c>
      <c r="AG224" s="19">
        <f>INDEX(Ponderation!$W:$AA,MATCH(Analyse!AG$8,Ponderation!$W:$W,0),MATCH(Analyse!$B$5,Ponderation!$W$2:$AA$2,0))*INDEX(DataBase!$1:$1048576,MATCH(Analyse!$F224,DataBase!$G:$G,0),MATCH(Analyse!AG$8,DataBase!$4:$4,0))</f>
        <v>10</v>
      </c>
      <c r="AH224" s="19">
        <f>INDEX(Ponderation!$W:$AA,MATCH(Analyse!AH$8,Ponderation!$W:$W,0),MATCH(Analyse!$B$5,Ponderation!$W$2:$AA$2,0))*INDEX(DataBase!$1:$1048576,MATCH(Analyse!$F224,DataBase!$G:$G,0),MATCH(Analyse!AH$8,DataBase!$4:$4,0))</f>
        <v>0</v>
      </c>
      <c r="AI224" s="19">
        <f>INDEX(Ponderation!$W:$AA,MATCH(Analyse!AI$8,Ponderation!$W:$W,0),MATCH(Analyse!$B$5,Ponderation!$W$2:$AA$2,0))*INDEX(DataBase!$1:$1048576,MATCH(Analyse!$F224,DataBase!$G:$G,0),MATCH(Analyse!AI$8,DataBase!$4:$4,0))</f>
        <v>10</v>
      </c>
      <c r="AJ224" s="19">
        <f>INDEX(Ponderation!$W:$AA,MATCH(Analyse!AJ$8,Ponderation!$W:$W,0),MATCH(Analyse!$B$5,Ponderation!$W$2:$AA$2,0))*INDEX(DataBase!$1:$1048576,MATCH(Analyse!$F224,DataBase!$G:$G,0),MATCH(Analyse!AJ$8,DataBase!$4:$4,0))</f>
        <v>20</v>
      </c>
      <c r="AK224" s="19">
        <f>INDEX(Ponderation!$W:$AA,MATCH(Analyse!AK$8,Ponderation!$W:$W,0),MATCH(Analyse!$B$5,Ponderation!$W$2:$AA$2,0))*INDEX(DataBase!$1:$1048576,MATCH(Analyse!$F224,DataBase!$G:$G,0),MATCH(Analyse!AK$8,DataBase!$4:$4,0))</f>
        <v>0</v>
      </c>
      <c r="AL224" s="19">
        <f>INDEX(Ponderation!$W:$AA,MATCH(Analyse!AL$8,Ponderation!$W:$W,0),MATCH(Analyse!$B$5,Ponderation!$W$2:$AA$2,0))*INDEX(DataBase!$1:$1048576,MATCH(Analyse!$F224,DataBase!$G:$G,0),MATCH(Analyse!AL$8,DataBase!$4:$4,0))</f>
        <v>30</v>
      </c>
      <c r="AM224" s="19">
        <f>INDEX(Ponderation!$W:$AA,MATCH(Analyse!AM$8,Ponderation!$W:$W,0),MATCH(Analyse!$B$5,Ponderation!$W$2:$AA$2,0))*INDEX(DataBase!$1:$1048576,MATCH(Analyse!$F224,DataBase!$G:$G,0),MATCH(Analyse!AM$8,DataBase!$4:$4,0))</f>
        <v>0</v>
      </c>
      <c r="AN224" s="19">
        <f>INDEX(Ponderation!$W:$AA,MATCH(Analyse!AN$8,Ponderation!$W:$W,0),MATCH(Analyse!$B$5,Ponderation!$W$2:$AA$2,0))*INDEX(DataBase!$1:$1048576,MATCH(Analyse!$F224,DataBase!$G:$G,0),MATCH(Analyse!AN$8,DataBase!$4:$4,0))</f>
        <v>0</v>
      </c>
      <c r="AO224" s="19">
        <f>INDEX(Ponderation!$W:$AA,MATCH(Analyse!AO$8,Ponderation!$W:$W,0),MATCH(Analyse!$B$5,Ponderation!$W$2:$AA$2,0))*INDEX(DataBase!$1:$1048576,MATCH(Analyse!$F224,DataBase!$G:$G,0),MATCH(Analyse!AO$8,DataBase!$4:$4,0))</f>
        <v>30</v>
      </c>
      <c r="AP224" s="19">
        <f>INDEX(Ponderation!$W:$AA,MATCH(Analyse!AP$8,Ponderation!$W:$W,0),MATCH(Analyse!$B$5,Ponderation!$W$2:$AA$2,0))*INDEX(DataBase!$1:$1048576,MATCH(Analyse!$F224,DataBase!$G:$G,0),MATCH(Analyse!AP$8,DataBase!$4:$4,0))</f>
        <v>0</v>
      </c>
    </row>
    <row r="225" spans="1:42" ht="18">
      <c r="A225" s="112" t="str">
        <f>DataBase!B221</f>
        <v>Aptenodytes patagonicus</v>
      </c>
      <c r="B225" s="112" t="str">
        <f>DataBase!C221</f>
        <v>GPx</v>
      </c>
      <c r="C225" s="112" t="str">
        <f>DataBase!D221</f>
        <v>Côtier</v>
      </c>
      <c r="D225" s="112" t="str">
        <f>DataBase!E221</f>
        <v>P. Bustamante</v>
      </c>
      <c r="E225" s="112" t="str">
        <f>DataBase!F221</f>
        <v>LIENSs</v>
      </c>
      <c r="F225" s="20" t="str">
        <f t="shared" si="8"/>
        <v>Aptenodytes patagonicus GPx</v>
      </c>
      <c r="G225" s="20">
        <f>_xlfn.RANK.EQ(H225,$H$9:$H$997,0)+COUNTIF(H$8:H224,H225)</f>
        <v>203</v>
      </c>
      <c r="H225" s="20">
        <f t="shared" si="9"/>
        <v>240</v>
      </c>
      <c r="I225" s="19">
        <f>INDEX(Ponderation!$W:$AA,MATCH(Analyse!I$8,Ponderation!$W:$W,0),MATCH(Analyse!$B$5,Ponderation!$W$2:$AA$2,0))*INDEX(DataBase!$1:$1048576,MATCH(Analyse!$F225,DataBase!$G:$G,0),MATCH(Analyse!I$8,DataBase!$4:$4,0))</f>
        <v>30</v>
      </c>
      <c r="J225" s="19">
        <f>INDEX(Ponderation!$W:$AA,MATCH(Analyse!J$8,Ponderation!$W:$W,0),MATCH(Analyse!$B$5,Ponderation!$W$2:$AA$2,0))*INDEX(DataBase!$1:$1048576,MATCH(Analyse!$F225,DataBase!$G:$G,0),MATCH(Analyse!J$8,DataBase!$4:$4,0))</f>
        <v>0</v>
      </c>
      <c r="K225" s="19">
        <f>INDEX(Ponderation!$W:$AA,MATCH(Analyse!K$8,Ponderation!$W:$W,0),MATCH(Analyse!$B$5,Ponderation!$W$2:$AA$2,0))*INDEX(DataBase!$1:$1048576,MATCH(Analyse!$F225,DataBase!$G:$G,0),MATCH(Analyse!K$8,DataBase!$4:$4,0))</f>
        <v>0</v>
      </c>
      <c r="L225" s="19">
        <f>INDEX(Ponderation!$W:$AA,MATCH(Analyse!L$8,Ponderation!$W:$W,0),MATCH(Analyse!$B$5,Ponderation!$W$2:$AA$2,0))*INDEX(DataBase!$1:$1048576,MATCH(Analyse!$F225,DataBase!$G:$G,0),MATCH(Analyse!L$8,DataBase!$4:$4,0))</f>
        <v>0</v>
      </c>
      <c r="M225" s="19">
        <f>INDEX(Ponderation!$W:$AA,MATCH(Analyse!M$8,Ponderation!$W:$W,0),MATCH(Analyse!$B$5,Ponderation!$W$2:$AA$2,0))*INDEX(DataBase!$1:$1048576,MATCH(Analyse!$F225,DataBase!$G:$G,0),MATCH(Analyse!M$8,DataBase!$4:$4,0))</f>
        <v>20</v>
      </c>
      <c r="N225" s="19">
        <f>INDEX(Ponderation!$W:$AA,MATCH(Analyse!N$8,Ponderation!$W:$W,0),MATCH(Analyse!$B$5,Ponderation!$W$2:$AA$2,0))*INDEX(DataBase!$1:$1048576,MATCH(Analyse!$F225,DataBase!$G:$G,0),MATCH(Analyse!N$8,DataBase!$4:$4,0))</f>
        <v>0</v>
      </c>
      <c r="O225" s="19">
        <f>INDEX(Ponderation!$W:$AA,MATCH(Analyse!O$8,Ponderation!$W:$W,0),MATCH(Analyse!$B$5,Ponderation!$W$2:$AA$2,0))*INDEX(DataBase!$1:$1048576,MATCH(Analyse!$F225,DataBase!$G:$G,0),MATCH(Analyse!O$8,DataBase!$4:$4,0))</f>
        <v>0</v>
      </c>
      <c r="P225" s="19">
        <f>INDEX(Ponderation!$W:$AA,MATCH(Analyse!P$8,Ponderation!$W:$W,0),MATCH(Analyse!$B$5,Ponderation!$W$2:$AA$2,0))*INDEX(DataBase!$1:$1048576,MATCH(Analyse!$F225,DataBase!$G:$G,0),MATCH(Analyse!P$8,DataBase!$4:$4,0))</f>
        <v>20</v>
      </c>
      <c r="Q225" s="19">
        <f>INDEX(Ponderation!$W:$AA,MATCH(Analyse!Q$8,Ponderation!$W:$W,0),MATCH(Analyse!$B$5,Ponderation!$W$2:$AA$2,0))*INDEX(DataBase!$1:$1048576,MATCH(Analyse!$F225,DataBase!$G:$G,0),MATCH(Analyse!Q$8,DataBase!$4:$4,0))</f>
        <v>0</v>
      </c>
      <c r="R225" s="19">
        <f>INDEX(Ponderation!$W:$AA,MATCH(Analyse!R$8,Ponderation!$W:$W,0),MATCH(Analyse!$B$5,Ponderation!$W$2:$AA$2,0))*INDEX(DataBase!$1:$1048576,MATCH(Analyse!$F225,DataBase!$G:$G,0),MATCH(Analyse!R$8,DataBase!$4:$4,0))</f>
        <v>30</v>
      </c>
      <c r="S225" s="19">
        <f>INDEX(Ponderation!$W:$AA,MATCH(Analyse!S$8,Ponderation!$W:$W,0),MATCH(Analyse!$B$5,Ponderation!$W$2:$AA$2,0))*INDEX(DataBase!$1:$1048576,MATCH(Analyse!$F225,DataBase!$G:$G,0),MATCH(Analyse!S$8,DataBase!$4:$4,0))</f>
        <v>0</v>
      </c>
      <c r="T225" s="19">
        <f>INDEX(Ponderation!$W:$AA,MATCH(Analyse!T$8,Ponderation!$W:$W,0),MATCH(Analyse!$B$5,Ponderation!$W$2:$AA$2,0))*INDEX(DataBase!$1:$1048576,MATCH(Analyse!$F225,DataBase!$G:$G,0),MATCH(Analyse!T$8,DataBase!$4:$4,0))</f>
        <v>0</v>
      </c>
      <c r="U225" s="19">
        <f>INDEX(Ponderation!$W:$AA,MATCH(Analyse!U$8,Ponderation!$W:$W,0),MATCH(Analyse!$B$5,Ponderation!$W$2:$AA$2,0))*INDEX(DataBase!$1:$1048576,MATCH(Analyse!$F225,DataBase!$G:$G,0),MATCH(Analyse!U$8,DataBase!$4:$4,0))</f>
        <v>0</v>
      </c>
      <c r="V225" s="19">
        <f>INDEX(Ponderation!$W:$AA,MATCH(Analyse!V$8,Ponderation!$W:$W,0),MATCH(Analyse!$B$5,Ponderation!$W$2:$AA$2,0))*INDEX(DataBase!$1:$1048576,MATCH(Analyse!$F225,DataBase!$G:$G,0),MATCH(Analyse!V$8,DataBase!$4:$4,0))</f>
        <v>20</v>
      </c>
      <c r="W225" s="19">
        <f>INDEX(Ponderation!$W:$AA,MATCH(Analyse!W$8,Ponderation!$W:$W,0),MATCH(Analyse!$B$5,Ponderation!$W$2:$AA$2,0))*INDEX(DataBase!$1:$1048576,MATCH(Analyse!$F225,DataBase!$G:$G,0),MATCH(Analyse!W$8,DataBase!$4:$4,0))</f>
        <v>0</v>
      </c>
      <c r="X225" s="19">
        <f>INDEX(Ponderation!$W:$AA,MATCH(Analyse!X$8,Ponderation!$W:$W,0),MATCH(Analyse!$B$5,Ponderation!$W$2:$AA$2,0))*INDEX(DataBase!$1:$1048576,MATCH(Analyse!$F225,DataBase!$G:$G,0),MATCH(Analyse!X$8,DataBase!$4:$4,0))</f>
        <v>0</v>
      </c>
      <c r="Y225" s="19">
        <f>INDEX(Ponderation!$W:$AA,MATCH(Analyse!Y$8,Ponderation!$W:$W,0),MATCH(Analyse!$B$5,Ponderation!$W$2:$AA$2,0))*INDEX(DataBase!$1:$1048576,MATCH(Analyse!$F225,DataBase!$G:$G,0),MATCH(Analyse!Y$8,DataBase!$4:$4,0))</f>
        <v>0</v>
      </c>
      <c r="Z225" s="19">
        <f>INDEX(Ponderation!$W:$AA,MATCH(Analyse!Z$8,Ponderation!$W:$W,0),MATCH(Analyse!$B$5,Ponderation!$W$2:$AA$2,0))*INDEX(DataBase!$1:$1048576,MATCH(Analyse!$F225,DataBase!$G:$G,0),MATCH(Analyse!Z$8,DataBase!$4:$4,0))</f>
        <v>0</v>
      </c>
      <c r="AA225" s="19">
        <f>INDEX(Ponderation!$W:$AA,MATCH(Analyse!AA$8,Ponderation!$W:$W,0),MATCH(Analyse!$B$5,Ponderation!$W$2:$AA$2,0))*INDEX(DataBase!$1:$1048576,MATCH(Analyse!$F225,DataBase!$G:$G,0),MATCH(Analyse!AA$8,DataBase!$4:$4,0))</f>
        <v>0</v>
      </c>
      <c r="AB225" s="19">
        <f>INDEX(Ponderation!$W:$AA,MATCH(Analyse!AB$8,Ponderation!$W:$W,0),MATCH(Analyse!$B$5,Ponderation!$W$2:$AA$2,0))*INDEX(DataBase!$1:$1048576,MATCH(Analyse!$F225,DataBase!$G:$G,0),MATCH(Analyse!AB$8,DataBase!$4:$4,0))</f>
        <v>10</v>
      </c>
      <c r="AC225" s="19">
        <f>INDEX(Ponderation!$W:$AA,MATCH(Analyse!AC$8,Ponderation!$W:$W,0),MATCH(Analyse!$B$5,Ponderation!$W$2:$AA$2,0))*INDEX(DataBase!$1:$1048576,MATCH(Analyse!$F225,DataBase!$G:$G,0),MATCH(Analyse!AC$8,DataBase!$4:$4,0))</f>
        <v>10</v>
      </c>
      <c r="AD225" s="19">
        <f>INDEX(Ponderation!$W:$AA,MATCH(Analyse!AD$8,Ponderation!$W:$W,0),MATCH(Analyse!$B$5,Ponderation!$W$2:$AA$2,0))*INDEX(DataBase!$1:$1048576,MATCH(Analyse!$F225,DataBase!$G:$G,0),MATCH(Analyse!AD$8,DataBase!$4:$4,0))</f>
        <v>0</v>
      </c>
      <c r="AE225" s="19">
        <f>INDEX(Ponderation!$W:$AA,MATCH(Analyse!AE$8,Ponderation!$W:$W,0),MATCH(Analyse!$B$5,Ponderation!$W$2:$AA$2,0))*INDEX(DataBase!$1:$1048576,MATCH(Analyse!$F225,DataBase!$G:$G,0),MATCH(Analyse!AE$8,DataBase!$4:$4,0))</f>
        <v>0</v>
      </c>
      <c r="AF225" s="19">
        <f>INDEX(Ponderation!$W:$AA,MATCH(Analyse!AF$8,Ponderation!$W:$W,0),MATCH(Analyse!$B$5,Ponderation!$W$2:$AA$2,0))*INDEX(DataBase!$1:$1048576,MATCH(Analyse!$F225,DataBase!$G:$G,0),MATCH(Analyse!AF$8,DataBase!$4:$4,0))</f>
        <v>0</v>
      </c>
      <c r="AG225" s="19">
        <f>INDEX(Ponderation!$W:$AA,MATCH(Analyse!AG$8,Ponderation!$W:$W,0),MATCH(Analyse!$B$5,Ponderation!$W$2:$AA$2,0))*INDEX(DataBase!$1:$1048576,MATCH(Analyse!$F225,DataBase!$G:$G,0),MATCH(Analyse!AG$8,DataBase!$4:$4,0))</f>
        <v>10</v>
      </c>
      <c r="AH225" s="19">
        <f>INDEX(Ponderation!$W:$AA,MATCH(Analyse!AH$8,Ponderation!$W:$W,0),MATCH(Analyse!$B$5,Ponderation!$W$2:$AA$2,0))*INDEX(DataBase!$1:$1048576,MATCH(Analyse!$F225,DataBase!$G:$G,0),MATCH(Analyse!AH$8,DataBase!$4:$4,0))</f>
        <v>0</v>
      </c>
      <c r="AI225" s="19">
        <f>INDEX(Ponderation!$W:$AA,MATCH(Analyse!AI$8,Ponderation!$W:$W,0),MATCH(Analyse!$B$5,Ponderation!$W$2:$AA$2,0))*INDEX(DataBase!$1:$1048576,MATCH(Analyse!$F225,DataBase!$G:$G,0),MATCH(Analyse!AI$8,DataBase!$4:$4,0))</f>
        <v>10</v>
      </c>
      <c r="AJ225" s="19">
        <f>INDEX(Ponderation!$W:$AA,MATCH(Analyse!AJ$8,Ponderation!$W:$W,0),MATCH(Analyse!$B$5,Ponderation!$W$2:$AA$2,0))*INDEX(DataBase!$1:$1048576,MATCH(Analyse!$F225,DataBase!$G:$G,0),MATCH(Analyse!AJ$8,DataBase!$4:$4,0))</f>
        <v>20</v>
      </c>
      <c r="AK225" s="19">
        <f>INDEX(Ponderation!$W:$AA,MATCH(Analyse!AK$8,Ponderation!$W:$W,0),MATCH(Analyse!$B$5,Ponderation!$W$2:$AA$2,0))*INDEX(DataBase!$1:$1048576,MATCH(Analyse!$F225,DataBase!$G:$G,0),MATCH(Analyse!AK$8,DataBase!$4:$4,0))</f>
        <v>0</v>
      </c>
      <c r="AL225" s="19">
        <f>INDEX(Ponderation!$W:$AA,MATCH(Analyse!AL$8,Ponderation!$W:$W,0),MATCH(Analyse!$B$5,Ponderation!$W$2:$AA$2,0))*INDEX(DataBase!$1:$1048576,MATCH(Analyse!$F225,DataBase!$G:$G,0),MATCH(Analyse!AL$8,DataBase!$4:$4,0))</f>
        <v>30</v>
      </c>
      <c r="AM225" s="19">
        <f>INDEX(Ponderation!$W:$AA,MATCH(Analyse!AM$8,Ponderation!$W:$W,0),MATCH(Analyse!$B$5,Ponderation!$W$2:$AA$2,0))*INDEX(DataBase!$1:$1048576,MATCH(Analyse!$F225,DataBase!$G:$G,0),MATCH(Analyse!AM$8,DataBase!$4:$4,0))</f>
        <v>0</v>
      </c>
      <c r="AN225" s="19">
        <f>INDEX(Ponderation!$W:$AA,MATCH(Analyse!AN$8,Ponderation!$W:$W,0),MATCH(Analyse!$B$5,Ponderation!$W$2:$AA$2,0))*INDEX(DataBase!$1:$1048576,MATCH(Analyse!$F225,DataBase!$G:$G,0),MATCH(Analyse!AN$8,DataBase!$4:$4,0))</f>
        <v>0</v>
      </c>
      <c r="AO225" s="19">
        <f>INDEX(Ponderation!$W:$AA,MATCH(Analyse!AO$8,Ponderation!$W:$W,0),MATCH(Analyse!$B$5,Ponderation!$W$2:$AA$2,0))*INDEX(DataBase!$1:$1048576,MATCH(Analyse!$F225,DataBase!$G:$G,0),MATCH(Analyse!AO$8,DataBase!$4:$4,0))</f>
        <v>30</v>
      </c>
      <c r="AP225" s="19">
        <f>INDEX(Ponderation!$W:$AA,MATCH(Analyse!AP$8,Ponderation!$W:$W,0),MATCH(Analyse!$B$5,Ponderation!$W$2:$AA$2,0))*INDEX(DataBase!$1:$1048576,MATCH(Analyse!$F225,DataBase!$G:$G,0),MATCH(Analyse!AP$8,DataBase!$4:$4,0))</f>
        <v>0</v>
      </c>
    </row>
    <row r="226" spans="1:42" ht="18">
      <c r="A226" s="112" t="str">
        <f>DataBase!B222</f>
        <v>Alle alle</v>
      </c>
      <c r="B226" s="112" t="str">
        <f>DataBase!C222</f>
        <v>GPx</v>
      </c>
      <c r="C226" s="112" t="str">
        <f>DataBase!D222</f>
        <v>Côtier</v>
      </c>
      <c r="D226" s="112" t="str">
        <f>DataBase!E222</f>
        <v>P. Bustamante</v>
      </c>
      <c r="E226" s="112" t="str">
        <f>DataBase!F222</f>
        <v>LIENSs</v>
      </c>
      <c r="F226" s="20" t="str">
        <f t="shared" si="8"/>
        <v>Alle alle GPx</v>
      </c>
      <c r="G226" s="20">
        <f>_xlfn.RANK.EQ(H226,$H$9:$H$997,0)+COUNTIF(H$8:H225,H226)</f>
        <v>204</v>
      </c>
      <c r="H226" s="20">
        <f t="shared" si="9"/>
        <v>240</v>
      </c>
      <c r="I226" s="19">
        <f>INDEX(Ponderation!$W:$AA,MATCH(Analyse!I$8,Ponderation!$W:$W,0),MATCH(Analyse!$B$5,Ponderation!$W$2:$AA$2,0))*INDEX(DataBase!$1:$1048576,MATCH(Analyse!$F226,DataBase!$G:$G,0),MATCH(Analyse!I$8,DataBase!$4:$4,0))</f>
        <v>30</v>
      </c>
      <c r="J226" s="19">
        <f>INDEX(Ponderation!$W:$AA,MATCH(Analyse!J$8,Ponderation!$W:$W,0),MATCH(Analyse!$B$5,Ponderation!$W$2:$AA$2,0))*INDEX(DataBase!$1:$1048576,MATCH(Analyse!$F226,DataBase!$G:$G,0),MATCH(Analyse!J$8,DataBase!$4:$4,0))</f>
        <v>0</v>
      </c>
      <c r="K226" s="19">
        <f>INDEX(Ponderation!$W:$AA,MATCH(Analyse!K$8,Ponderation!$W:$W,0),MATCH(Analyse!$B$5,Ponderation!$W$2:$AA$2,0))*INDEX(DataBase!$1:$1048576,MATCH(Analyse!$F226,DataBase!$G:$G,0),MATCH(Analyse!K$8,DataBase!$4:$4,0))</f>
        <v>0</v>
      </c>
      <c r="L226" s="19">
        <f>INDEX(Ponderation!$W:$AA,MATCH(Analyse!L$8,Ponderation!$W:$W,0),MATCH(Analyse!$B$5,Ponderation!$W$2:$AA$2,0))*INDEX(DataBase!$1:$1048576,MATCH(Analyse!$F226,DataBase!$G:$G,0),MATCH(Analyse!L$8,DataBase!$4:$4,0))</f>
        <v>0</v>
      </c>
      <c r="M226" s="19">
        <f>INDEX(Ponderation!$W:$AA,MATCH(Analyse!M$8,Ponderation!$W:$W,0),MATCH(Analyse!$B$5,Ponderation!$W$2:$AA$2,0))*INDEX(DataBase!$1:$1048576,MATCH(Analyse!$F226,DataBase!$G:$G,0),MATCH(Analyse!M$8,DataBase!$4:$4,0))</f>
        <v>20</v>
      </c>
      <c r="N226" s="19">
        <f>INDEX(Ponderation!$W:$AA,MATCH(Analyse!N$8,Ponderation!$W:$W,0),MATCH(Analyse!$B$5,Ponderation!$W$2:$AA$2,0))*INDEX(DataBase!$1:$1048576,MATCH(Analyse!$F226,DataBase!$G:$G,0),MATCH(Analyse!N$8,DataBase!$4:$4,0))</f>
        <v>0</v>
      </c>
      <c r="O226" s="19">
        <f>INDEX(Ponderation!$W:$AA,MATCH(Analyse!O$8,Ponderation!$W:$W,0),MATCH(Analyse!$B$5,Ponderation!$W$2:$AA$2,0))*INDEX(DataBase!$1:$1048576,MATCH(Analyse!$F226,DataBase!$G:$G,0),MATCH(Analyse!O$8,DataBase!$4:$4,0))</f>
        <v>0</v>
      </c>
      <c r="P226" s="19">
        <f>INDEX(Ponderation!$W:$AA,MATCH(Analyse!P$8,Ponderation!$W:$W,0),MATCH(Analyse!$B$5,Ponderation!$W$2:$AA$2,0))*INDEX(DataBase!$1:$1048576,MATCH(Analyse!$F226,DataBase!$G:$G,0),MATCH(Analyse!P$8,DataBase!$4:$4,0))</f>
        <v>20</v>
      </c>
      <c r="Q226" s="19">
        <f>INDEX(Ponderation!$W:$AA,MATCH(Analyse!Q$8,Ponderation!$W:$W,0),MATCH(Analyse!$B$5,Ponderation!$W$2:$AA$2,0))*INDEX(DataBase!$1:$1048576,MATCH(Analyse!$F226,DataBase!$G:$G,0),MATCH(Analyse!Q$8,DataBase!$4:$4,0))</f>
        <v>0</v>
      </c>
      <c r="R226" s="19">
        <f>INDEX(Ponderation!$W:$AA,MATCH(Analyse!R$8,Ponderation!$W:$W,0),MATCH(Analyse!$B$5,Ponderation!$W$2:$AA$2,0))*INDEX(DataBase!$1:$1048576,MATCH(Analyse!$F226,DataBase!$G:$G,0),MATCH(Analyse!R$8,DataBase!$4:$4,0))</f>
        <v>30</v>
      </c>
      <c r="S226" s="19">
        <f>INDEX(Ponderation!$W:$AA,MATCH(Analyse!S$8,Ponderation!$W:$W,0),MATCH(Analyse!$B$5,Ponderation!$W$2:$AA$2,0))*INDEX(DataBase!$1:$1048576,MATCH(Analyse!$F226,DataBase!$G:$G,0),MATCH(Analyse!S$8,DataBase!$4:$4,0))</f>
        <v>0</v>
      </c>
      <c r="T226" s="19">
        <f>INDEX(Ponderation!$W:$AA,MATCH(Analyse!T$8,Ponderation!$W:$W,0),MATCH(Analyse!$B$5,Ponderation!$W$2:$AA$2,0))*INDEX(DataBase!$1:$1048576,MATCH(Analyse!$F226,DataBase!$G:$G,0),MATCH(Analyse!T$8,DataBase!$4:$4,0))</f>
        <v>0</v>
      </c>
      <c r="U226" s="19">
        <f>INDEX(Ponderation!$W:$AA,MATCH(Analyse!U$8,Ponderation!$W:$W,0),MATCH(Analyse!$B$5,Ponderation!$W$2:$AA$2,0))*INDEX(DataBase!$1:$1048576,MATCH(Analyse!$F226,DataBase!$G:$G,0),MATCH(Analyse!U$8,DataBase!$4:$4,0))</f>
        <v>0</v>
      </c>
      <c r="V226" s="19">
        <f>INDEX(Ponderation!$W:$AA,MATCH(Analyse!V$8,Ponderation!$W:$W,0),MATCH(Analyse!$B$5,Ponderation!$W$2:$AA$2,0))*INDEX(DataBase!$1:$1048576,MATCH(Analyse!$F226,DataBase!$G:$G,0),MATCH(Analyse!V$8,DataBase!$4:$4,0))</f>
        <v>20</v>
      </c>
      <c r="W226" s="19">
        <f>INDEX(Ponderation!$W:$AA,MATCH(Analyse!W$8,Ponderation!$W:$W,0),MATCH(Analyse!$B$5,Ponderation!$W$2:$AA$2,0))*INDEX(DataBase!$1:$1048576,MATCH(Analyse!$F226,DataBase!$G:$G,0),MATCH(Analyse!W$8,DataBase!$4:$4,0))</f>
        <v>0</v>
      </c>
      <c r="X226" s="19">
        <f>INDEX(Ponderation!$W:$AA,MATCH(Analyse!X$8,Ponderation!$W:$W,0),MATCH(Analyse!$B$5,Ponderation!$W$2:$AA$2,0))*INDEX(DataBase!$1:$1048576,MATCH(Analyse!$F226,DataBase!$G:$G,0),MATCH(Analyse!X$8,DataBase!$4:$4,0))</f>
        <v>0</v>
      </c>
      <c r="Y226" s="19">
        <f>INDEX(Ponderation!$W:$AA,MATCH(Analyse!Y$8,Ponderation!$W:$W,0),MATCH(Analyse!$B$5,Ponderation!$W$2:$AA$2,0))*INDEX(DataBase!$1:$1048576,MATCH(Analyse!$F226,DataBase!$G:$G,0),MATCH(Analyse!Y$8,DataBase!$4:$4,0))</f>
        <v>0</v>
      </c>
      <c r="Z226" s="19">
        <f>INDEX(Ponderation!$W:$AA,MATCH(Analyse!Z$8,Ponderation!$W:$W,0),MATCH(Analyse!$B$5,Ponderation!$W$2:$AA$2,0))*INDEX(DataBase!$1:$1048576,MATCH(Analyse!$F226,DataBase!$G:$G,0),MATCH(Analyse!Z$8,DataBase!$4:$4,0))</f>
        <v>0</v>
      </c>
      <c r="AA226" s="19">
        <f>INDEX(Ponderation!$W:$AA,MATCH(Analyse!AA$8,Ponderation!$W:$W,0),MATCH(Analyse!$B$5,Ponderation!$W$2:$AA$2,0))*INDEX(DataBase!$1:$1048576,MATCH(Analyse!$F226,DataBase!$G:$G,0),MATCH(Analyse!AA$8,DataBase!$4:$4,0))</f>
        <v>0</v>
      </c>
      <c r="AB226" s="19">
        <f>INDEX(Ponderation!$W:$AA,MATCH(Analyse!AB$8,Ponderation!$W:$W,0),MATCH(Analyse!$B$5,Ponderation!$W$2:$AA$2,0))*INDEX(DataBase!$1:$1048576,MATCH(Analyse!$F226,DataBase!$G:$G,0),MATCH(Analyse!AB$8,DataBase!$4:$4,0))</f>
        <v>10</v>
      </c>
      <c r="AC226" s="19">
        <f>INDEX(Ponderation!$W:$AA,MATCH(Analyse!AC$8,Ponderation!$W:$W,0),MATCH(Analyse!$B$5,Ponderation!$W$2:$AA$2,0))*INDEX(DataBase!$1:$1048576,MATCH(Analyse!$F226,DataBase!$G:$G,0),MATCH(Analyse!AC$8,DataBase!$4:$4,0))</f>
        <v>10</v>
      </c>
      <c r="AD226" s="19">
        <f>INDEX(Ponderation!$W:$AA,MATCH(Analyse!AD$8,Ponderation!$W:$W,0),MATCH(Analyse!$B$5,Ponderation!$W$2:$AA$2,0))*INDEX(DataBase!$1:$1048576,MATCH(Analyse!$F226,DataBase!$G:$G,0),MATCH(Analyse!AD$8,DataBase!$4:$4,0))</f>
        <v>0</v>
      </c>
      <c r="AE226" s="19">
        <f>INDEX(Ponderation!$W:$AA,MATCH(Analyse!AE$8,Ponderation!$W:$W,0),MATCH(Analyse!$B$5,Ponderation!$W$2:$AA$2,0))*INDEX(DataBase!$1:$1048576,MATCH(Analyse!$F226,DataBase!$G:$G,0),MATCH(Analyse!AE$8,DataBase!$4:$4,0))</f>
        <v>0</v>
      </c>
      <c r="AF226" s="19">
        <f>INDEX(Ponderation!$W:$AA,MATCH(Analyse!AF$8,Ponderation!$W:$W,0),MATCH(Analyse!$B$5,Ponderation!$W$2:$AA$2,0))*INDEX(DataBase!$1:$1048576,MATCH(Analyse!$F226,DataBase!$G:$G,0),MATCH(Analyse!AF$8,DataBase!$4:$4,0))</f>
        <v>0</v>
      </c>
      <c r="AG226" s="19">
        <f>INDEX(Ponderation!$W:$AA,MATCH(Analyse!AG$8,Ponderation!$W:$W,0),MATCH(Analyse!$B$5,Ponderation!$W$2:$AA$2,0))*INDEX(DataBase!$1:$1048576,MATCH(Analyse!$F226,DataBase!$G:$G,0),MATCH(Analyse!AG$8,DataBase!$4:$4,0))</f>
        <v>10</v>
      </c>
      <c r="AH226" s="19">
        <f>INDEX(Ponderation!$W:$AA,MATCH(Analyse!AH$8,Ponderation!$W:$W,0),MATCH(Analyse!$B$5,Ponderation!$W$2:$AA$2,0))*INDEX(DataBase!$1:$1048576,MATCH(Analyse!$F226,DataBase!$G:$G,0),MATCH(Analyse!AH$8,DataBase!$4:$4,0))</f>
        <v>0</v>
      </c>
      <c r="AI226" s="19">
        <f>INDEX(Ponderation!$W:$AA,MATCH(Analyse!AI$8,Ponderation!$W:$W,0),MATCH(Analyse!$B$5,Ponderation!$W$2:$AA$2,0))*INDEX(DataBase!$1:$1048576,MATCH(Analyse!$F226,DataBase!$G:$G,0),MATCH(Analyse!AI$8,DataBase!$4:$4,0))</f>
        <v>10</v>
      </c>
      <c r="AJ226" s="19">
        <f>INDEX(Ponderation!$W:$AA,MATCH(Analyse!AJ$8,Ponderation!$W:$W,0),MATCH(Analyse!$B$5,Ponderation!$W$2:$AA$2,0))*INDEX(DataBase!$1:$1048576,MATCH(Analyse!$F226,DataBase!$G:$G,0),MATCH(Analyse!AJ$8,DataBase!$4:$4,0))</f>
        <v>20</v>
      </c>
      <c r="AK226" s="19">
        <f>INDEX(Ponderation!$W:$AA,MATCH(Analyse!AK$8,Ponderation!$W:$W,0),MATCH(Analyse!$B$5,Ponderation!$W$2:$AA$2,0))*INDEX(DataBase!$1:$1048576,MATCH(Analyse!$F226,DataBase!$G:$G,0),MATCH(Analyse!AK$8,DataBase!$4:$4,0))</f>
        <v>0</v>
      </c>
      <c r="AL226" s="19">
        <f>INDEX(Ponderation!$W:$AA,MATCH(Analyse!AL$8,Ponderation!$W:$W,0),MATCH(Analyse!$B$5,Ponderation!$W$2:$AA$2,0))*INDEX(DataBase!$1:$1048576,MATCH(Analyse!$F226,DataBase!$G:$G,0),MATCH(Analyse!AL$8,DataBase!$4:$4,0))</f>
        <v>30</v>
      </c>
      <c r="AM226" s="19">
        <f>INDEX(Ponderation!$W:$AA,MATCH(Analyse!AM$8,Ponderation!$W:$W,0),MATCH(Analyse!$B$5,Ponderation!$W$2:$AA$2,0))*INDEX(DataBase!$1:$1048576,MATCH(Analyse!$F226,DataBase!$G:$G,0),MATCH(Analyse!AM$8,DataBase!$4:$4,0))</f>
        <v>0</v>
      </c>
      <c r="AN226" s="19">
        <f>INDEX(Ponderation!$W:$AA,MATCH(Analyse!AN$8,Ponderation!$W:$W,0),MATCH(Analyse!$B$5,Ponderation!$W$2:$AA$2,0))*INDEX(DataBase!$1:$1048576,MATCH(Analyse!$F226,DataBase!$G:$G,0),MATCH(Analyse!AN$8,DataBase!$4:$4,0))</f>
        <v>0</v>
      </c>
      <c r="AO226" s="19">
        <f>INDEX(Ponderation!$W:$AA,MATCH(Analyse!AO$8,Ponderation!$W:$W,0),MATCH(Analyse!$B$5,Ponderation!$W$2:$AA$2,0))*INDEX(DataBase!$1:$1048576,MATCH(Analyse!$F226,DataBase!$G:$G,0),MATCH(Analyse!AO$8,DataBase!$4:$4,0))</f>
        <v>30</v>
      </c>
      <c r="AP226" s="19">
        <f>INDEX(Ponderation!$W:$AA,MATCH(Analyse!AP$8,Ponderation!$W:$W,0),MATCH(Analyse!$B$5,Ponderation!$W$2:$AA$2,0))*INDEX(DataBase!$1:$1048576,MATCH(Analyse!$F226,DataBase!$G:$G,0),MATCH(Analyse!AP$8,DataBase!$4:$4,0))</f>
        <v>0</v>
      </c>
    </row>
    <row r="227" spans="1:42" ht="18">
      <c r="A227" s="112" t="str">
        <f>DataBase!B223</f>
        <v>Rissa tridactyla</v>
      </c>
      <c r="B227" s="112" t="str">
        <f>DataBase!C223</f>
        <v>GPx</v>
      </c>
      <c r="C227" s="112" t="str">
        <f>DataBase!D223</f>
        <v>Côtier</v>
      </c>
      <c r="D227" s="112" t="str">
        <f>DataBase!E223</f>
        <v>P. Bustamante</v>
      </c>
      <c r="E227" s="112" t="str">
        <f>DataBase!F223</f>
        <v>LIENSs</v>
      </c>
      <c r="F227" s="20" t="str">
        <f t="shared" si="8"/>
        <v>Rissa tridactyla GPx</v>
      </c>
      <c r="G227" s="20">
        <f>_xlfn.RANK.EQ(H227,$H$9:$H$997,0)+COUNTIF(H$8:H226,H227)</f>
        <v>205</v>
      </c>
      <c r="H227" s="20">
        <f t="shared" si="9"/>
        <v>240</v>
      </c>
      <c r="I227" s="19">
        <f>INDEX(Ponderation!$W:$AA,MATCH(Analyse!I$8,Ponderation!$W:$W,0),MATCH(Analyse!$B$5,Ponderation!$W$2:$AA$2,0))*INDEX(DataBase!$1:$1048576,MATCH(Analyse!$F227,DataBase!$G:$G,0),MATCH(Analyse!I$8,DataBase!$4:$4,0))</f>
        <v>30</v>
      </c>
      <c r="J227" s="19">
        <f>INDEX(Ponderation!$W:$AA,MATCH(Analyse!J$8,Ponderation!$W:$W,0),MATCH(Analyse!$B$5,Ponderation!$W$2:$AA$2,0))*INDEX(DataBase!$1:$1048576,MATCH(Analyse!$F227,DataBase!$G:$G,0),MATCH(Analyse!J$8,DataBase!$4:$4,0))</f>
        <v>0</v>
      </c>
      <c r="K227" s="19">
        <f>INDEX(Ponderation!$W:$AA,MATCH(Analyse!K$8,Ponderation!$W:$W,0),MATCH(Analyse!$B$5,Ponderation!$W$2:$AA$2,0))*INDEX(DataBase!$1:$1048576,MATCH(Analyse!$F227,DataBase!$G:$G,0),MATCH(Analyse!K$8,DataBase!$4:$4,0))</f>
        <v>0</v>
      </c>
      <c r="L227" s="19">
        <f>INDEX(Ponderation!$W:$AA,MATCH(Analyse!L$8,Ponderation!$W:$W,0),MATCH(Analyse!$B$5,Ponderation!$W$2:$AA$2,0))*INDEX(DataBase!$1:$1048576,MATCH(Analyse!$F227,DataBase!$G:$G,0),MATCH(Analyse!L$8,DataBase!$4:$4,0))</f>
        <v>0</v>
      </c>
      <c r="M227" s="19">
        <f>INDEX(Ponderation!$W:$AA,MATCH(Analyse!M$8,Ponderation!$W:$W,0),MATCH(Analyse!$B$5,Ponderation!$W$2:$AA$2,0))*INDEX(DataBase!$1:$1048576,MATCH(Analyse!$F227,DataBase!$G:$G,0),MATCH(Analyse!M$8,DataBase!$4:$4,0))</f>
        <v>20</v>
      </c>
      <c r="N227" s="19">
        <f>INDEX(Ponderation!$W:$AA,MATCH(Analyse!N$8,Ponderation!$W:$W,0),MATCH(Analyse!$B$5,Ponderation!$W$2:$AA$2,0))*INDEX(DataBase!$1:$1048576,MATCH(Analyse!$F227,DataBase!$G:$G,0),MATCH(Analyse!N$8,DataBase!$4:$4,0))</f>
        <v>0</v>
      </c>
      <c r="O227" s="19">
        <f>INDEX(Ponderation!$W:$AA,MATCH(Analyse!O$8,Ponderation!$W:$W,0),MATCH(Analyse!$B$5,Ponderation!$W$2:$AA$2,0))*INDEX(DataBase!$1:$1048576,MATCH(Analyse!$F227,DataBase!$G:$G,0),MATCH(Analyse!O$8,DataBase!$4:$4,0))</f>
        <v>0</v>
      </c>
      <c r="P227" s="19">
        <f>INDEX(Ponderation!$W:$AA,MATCH(Analyse!P$8,Ponderation!$W:$W,0),MATCH(Analyse!$B$5,Ponderation!$W$2:$AA$2,0))*INDEX(DataBase!$1:$1048576,MATCH(Analyse!$F227,DataBase!$G:$G,0),MATCH(Analyse!P$8,DataBase!$4:$4,0))</f>
        <v>20</v>
      </c>
      <c r="Q227" s="19">
        <f>INDEX(Ponderation!$W:$AA,MATCH(Analyse!Q$8,Ponderation!$W:$W,0),MATCH(Analyse!$B$5,Ponderation!$W$2:$AA$2,0))*INDEX(DataBase!$1:$1048576,MATCH(Analyse!$F227,DataBase!$G:$G,0),MATCH(Analyse!Q$8,DataBase!$4:$4,0))</f>
        <v>0</v>
      </c>
      <c r="R227" s="19">
        <f>INDEX(Ponderation!$W:$AA,MATCH(Analyse!R$8,Ponderation!$W:$W,0),MATCH(Analyse!$B$5,Ponderation!$W$2:$AA$2,0))*INDEX(DataBase!$1:$1048576,MATCH(Analyse!$F227,DataBase!$G:$G,0),MATCH(Analyse!R$8,DataBase!$4:$4,0))</f>
        <v>30</v>
      </c>
      <c r="S227" s="19">
        <f>INDEX(Ponderation!$W:$AA,MATCH(Analyse!S$8,Ponderation!$W:$W,0),MATCH(Analyse!$B$5,Ponderation!$W$2:$AA$2,0))*INDEX(DataBase!$1:$1048576,MATCH(Analyse!$F227,DataBase!$G:$G,0),MATCH(Analyse!S$8,DataBase!$4:$4,0))</f>
        <v>0</v>
      </c>
      <c r="T227" s="19">
        <f>INDEX(Ponderation!$W:$AA,MATCH(Analyse!T$8,Ponderation!$W:$W,0),MATCH(Analyse!$B$5,Ponderation!$W$2:$AA$2,0))*INDEX(DataBase!$1:$1048576,MATCH(Analyse!$F227,DataBase!$G:$G,0),MATCH(Analyse!T$8,DataBase!$4:$4,0))</f>
        <v>0</v>
      </c>
      <c r="U227" s="19">
        <f>INDEX(Ponderation!$W:$AA,MATCH(Analyse!U$8,Ponderation!$W:$W,0),MATCH(Analyse!$B$5,Ponderation!$W$2:$AA$2,0))*INDEX(DataBase!$1:$1048576,MATCH(Analyse!$F227,DataBase!$G:$G,0),MATCH(Analyse!U$8,DataBase!$4:$4,0))</f>
        <v>0</v>
      </c>
      <c r="V227" s="19">
        <f>INDEX(Ponderation!$W:$AA,MATCH(Analyse!V$8,Ponderation!$W:$W,0),MATCH(Analyse!$B$5,Ponderation!$W$2:$AA$2,0))*INDEX(DataBase!$1:$1048576,MATCH(Analyse!$F227,DataBase!$G:$G,0),MATCH(Analyse!V$8,DataBase!$4:$4,0))</f>
        <v>20</v>
      </c>
      <c r="W227" s="19">
        <f>INDEX(Ponderation!$W:$AA,MATCH(Analyse!W$8,Ponderation!$W:$W,0),MATCH(Analyse!$B$5,Ponderation!$W$2:$AA$2,0))*INDEX(DataBase!$1:$1048576,MATCH(Analyse!$F227,DataBase!$G:$G,0),MATCH(Analyse!W$8,DataBase!$4:$4,0))</f>
        <v>0</v>
      </c>
      <c r="X227" s="19">
        <f>INDEX(Ponderation!$W:$AA,MATCH(Analyse!X$8,Ponderation!$W:$W,0),MATCH(Analyse!$B$5,Ponderation!$W$2:$AA$2,0))*INDEX(DataBase!$1:$1048576,MATCH(Analyse!$F227,DataBase!$G:$G,0),MATCH(Analyse!X$8,DataBase!$4:$4,0))</f>
        <v>0</v>
      </c>
      <c r="Y227" s="19">
        <f>INDEX(Ponderation!$W:$AA,MATCH(Analyse!Y$8,Ponderation!$W:$W,0),MATCH(Analyse!$B$5,Ponderation!$W$2:$AA$2,0))*INDEX(DataBase!$1:$1048576,MATCH(Analyse!$F227,DataBase!$G:$G,0),MATCH(Analyse!Y$8,DataBase!$4:$4,0))</f>
        <v>0</v>
      </c>
      <c r="Z227" s="19">
        <f>INDEX(Ponderation!$W:$AA,MATCH(Analyse!Z$8,Ponderation!$W:$W,0),MATCH(Analyse!$B$5,Ponderation!$W$2:$AA$2,0))*INDEX(DataBase!$1:$1048576,MATCH(Analyse!$F227,DataBase!$G:$G,0),MATCH(Analyse!Z$8,DataBase!$4:$4,0))</f>
        <v>0</v>
      </c>
      <c r="AA227" s="19">
        <f>INDEX(Ponderation!$W:$AA,MATCH(Analyse!AA$8,Ponderation!$W:$W,0),MATCH(Analyse!$B$5,Ponderation!$W$2:$AA$2,0))*INDEX(DataBase!$1:$1048576,MATCH(Analyse!$F227,DataBase!$G:$G,0),MATCH(Analyse!AA$8,DataBase!$4:$4,0))</f>
        <v>0</v>
      </c>
      <c r="AB227" s="19">
        <f>INDEX(Ponderation!$W:$AA,MATCH(Analyse!AB$8,Ponderation!$W:$W,0),MATCH(Analyse!$B$5,Ponderation!$W$2:$AA$2,0))*INDEX(DataBase!$1:$1048576,MATCH(Analyse!$F227,DataBase!$G:$G,0),MATCH(Analyse!AB$8,DataBase!$4:$4,0))</f>
        <v>10</v>
      </c>
      <c r="AC227" s="19">
        <f>INDEX(Ponderation!$W:$AA,MATCH(Analyse!AC$8,Ponderation!$W:$W,0),MATCH(Analyse!$B$5,Ponderation!$W$2:$AA$2,0))*INDEX(DataBase!$1:$1048576,MATCH(Analyse!$F227,DataBase!$G:$G,0),MATCH(Analyse!AC$8,DataBase!$4:$4,0))</f>
        <v>10</v>
      </c>
      <c r="AD227" s="19">
        <f>INDEX(Ponderation!$W:$AA,MATCH(Analyse!AD$8,Ponderation!$W:$W,0),MATCH(Analyse!$B$5,Ponderation!$W$2:$AA$2,0))*INDEX(DataBase!$1:$1048576,MATCH(Analyse!$F227,DataBase!$G:$G,0),MATCH(Analyse!AD$8,DataBase!$4:$4,0))</f>
        <v>0</v>
      </c>
      <c r="AE227" s="19">
        <f>INDEX(Ponderation!$W:$AA,MATCH(Analyse!AE$8,Ponderation!$W:$W,0),MATCH(Analyse!$B$5,Ponderation!$W$2:$AA$2,0))*INDEX(DataBase!$1:$1048576,MATCH(Analyse!$F227,DataBase!$G:$G,0),MATCH(Analyse!AE$8,DataBase!$4:$4,0))</f>
        <v>0</v>
      </c>
      <c r="AF227" s="19">
        <f>INDEX(Ponderation!$W:$AA,MATCH(Analyse!AF$8,Ponderation!$W:$W,0),MATCH(Analyse!$B$5,Ponderation!$W$2:$AA$2,0))*INDEX(DataBase!$1:$1048576,MATCH(Analyse!$F227,DataBase!$G:$G,0),MATCH(Analyse!AF$8,DataBase!$4:$4,0))</f>
        <v>0</v>
      </c>
      <c r="AG227" s="19">
        <f>INDEX(Ponderation!$W:$AA,MATCH(Analyse!AG$8,Ponderation!$W:$W,0),MATCH(Analyse!$B$5,Ponderation!$W$2:$AA$2,0))*INDEX(DataBase!$1:$1048576,MATCH(Analyse!$F227,DataBase!$G:$G,0),MATCH(Analyse!AG$8,DataBase!$4:$4,0))</f>
        <v>10</v>
      </c>
      <c r="AH227" s="19">
        <f>INDEX(Ponderation!$W:$AA,MATCH(Analyse!AH$8,Ponderation!$W:$W,0),MATCH(Analyse!$B$5,Ponderation!$W$2:$AA$2,0))*INDEX(DataBase!$1:$1048576,MATCH(Analyse!$F227,DataBase!$G:$G,0),MATCH(Analyse!AH$8,DataBase!$4:$4,0))</f>
        <v>0</v>
      </c>
      <c r="AI227" s="19">
        <f>INDEX(Ponderation!$W:$AA,MATCH(Analyse!AI$8,Ponderation!$W:$W,0),MATCH(Analyse!$B$5,Ponderation!$W$2:$AA$2,0))*INDEX(DataBase!$1:$1048576,MATCH(Analyse!$F227,DataBase!$G:$G,0),MATCH(Analyse!AI$8,DataBase!$4:$4,0))</f>
        <v>10</v>
      </c>
      <c r="AJ227" s="19">
        <f>INDEX(Ponderation!$W:$AA,MATCH(Analyse!AJ$8,Ponderation!$W:$W,0),MATCH(Analyse!$B$5,Ponderation!$W$2:$AA$2,0))*INDEX(DataBase!$1:$1048576,MATCH(Analyse!$F227,DataBase!$G:$G,0),MATCH(Analyse!AJ$8,DataBase!$4:$4,0))</f>
        <v>20</v>
      </c>
      <c r="AK227" s="19">
        <f>INDEX(Ponderation!$W:$AA,MATCH(Analyse!AK$8,Ponderation!$W:$W,0),MATCH(Analyse!$B$5,Ponderation!$W$2:$AA$2,0))*INDEX(DataBase!$1:$1048576,MATCH(Analyse!$F227,DataBase!$G:$G,0),MATCH(Analyse!AK$8,DataBase!$4:$4,0))</f>
        <v>0</v>
      </c>
      <c r="AL227" s="19">
        <f>INDEX(Ponderation!$W:$AA,MATCH(Analyse!AL$8,Ponderation!$W:$W,0),MATCH(Analyse!$B$5,Ponderation!$W$2:$AA$2,0))*INDEX(DataBase!$1:$1048576,MATCH(Analyse!$F227,DataBase!$G:$G,0),MATCH(Analyse!AL$8,DataBase!$4:$4,0))</f>
        <v>30</v>
      </c>
      <c r="AM227" s="19">
        <f>INDEX(Ponderation!$W:$AA,MATCH(Analyse!AM$8,Ponderation!$W:$W,0),MATCH(Analyse!$B$5,Ponderation!$W$2:$AA$2,0))*INDEX(DataBase!$1:$1048576,MATCH(Analyse!$F227,DataBase!$G:$G,0),MATCH(Analyse!AM$8,DataBase!$4:$4,0))</f>
        <v>0</v>
      </c>
      <c r="AN227" s="19">
        <f>INDEX(Ponderation!$W:$AA,MATCH(Analyse!AN$8,Ponderation!$W:$W,0),MATCH(Analyse!$B$5,Ponderation!$W$2:$AA$2,0))*INDEX(DataBase!$1:$1048576,MATCH(Analyse!$F227,DataBase!$G:$G,0),MATCH(Analyse!AN$8,DataBase!$4:$4,0))</f>
        <v>0</v>
      </c>
      <c r="AO227" s="19">
        <f>INDEX(Ponderation!$W:$AA,MATCH(Analyse!AO$8,Ponderation!$W:$W,0),MATCH(Analyse!$B$5,Ponderation!$W$2:$AA$2,0))*INDEX(DataBase!$1:$1048576,MATCH(Analyse!$F227,DataBase!$G:$G,0),MATCH(Analyse!AO$8,DataBase!$4:$4,0))</f>
        <v>30</v>
      </c>
      <c r="AP227" s="19">
        <f>INDEX(Ponderation!$W:$AA,MATCH(Analyse!AP$8,Ponderation!$W:$W,0),MATCH(Analyse!$B$5,Ponderation!$W$2:$AA$2,0))*INDEX(DataBase!$1:$1048576,MATCH(Analyse!$F227,DataBase!$G:$G,0),MATCH(Analyse!AP$8,DataBase!$4:$4,0))</f>
        <v>0</v>
      </c>
    </row>
    <row r="228" spans="1:42" ht="18">
      <c r="A228" s="112" t="str">
        <f>DataBase!B224</f>
        <v>Thalassoica antarctica</v>
      </c>
      <c r="B228" s="112" t="str">
        <f>DataBase!C224</f>
        <v>GPx</v>
      </c>
      <c r="C228" s="112" t="str">
        <f>DataBase!D224</f>
        <v>Côtier</v>
      </c>
      <c r="D228" s="112" t="str">
        <f>DataBase!E224</f>
        <v>P. Bustamante</v>
      </c>
      <c r="E228" s="112" t="str">
        <f>DataBase!F224</f>
        <v>LIENSs</v>
      </c>
      <c r="F228" s="20" t="str">
        <f t="shared" si="8"/>
        <v>Thalassoica antarctica GPx</v>
      </c>
      <c r="G228" s="20">
        <f>_xlfn.RANK.EQ(H228,$H$9:$H$997,0)+COUNTIF(H$8:H227,H228)</f>
        <v>206</v>
      </c>
      <c r="H228" s="20">
        <f t="shared" si="9"/>
        <v>240</v>
      </c>
      <c r="I228" s="19">
        <f>INDEX(Ponderation!$W:$AA,MATCH(Analyse!I$8,Ponderation!$W:$W,0),MATCH(Analyse!$B$5,Ponderation!$W$2:$AA$2,0))*INDEX(DataBase!$1:$1048576,MATCH(Analyse!$F228,DataBase!$G:$G,0),MATCH(Analyse!I$8,DataBase!$4:$4,0))</f>
        <v>30</v>
      </c>
      <c r="J228" s="19">
        <f>INDEX(Ponderation!$W:$AA,MATCH(Analyse!J$8,Ponderation!$W:$W,0),MATCH(Analyse!$B$5,Ponderation!$W$2:$AA$2,0))*INDEX(DataBase!$1:$1048576,MATCH(Analyse!$F228,DataBase!$G:$G,0),MATCH(Analyse!J$8,DataBase!$4:$4,0))</f>
        <v>0</v>
      </c>
      <c r="K228" s="19">
        <f>INDEX(Ponderation!$W:$AA,MATCH(Analyse!K$8,Ponderation!$W:$W,0),MATCH(Analyse!$B$5,Ponderation!$W$2:$AA$2,0))*INDEX(DataBase!$1:$1048576,MATCH(Analyse!$F228,DataBase!$G:$G,0),MATCH(Analyse!K$8,DataBase!$4:$4,0))</f>
        <v>0</v>
      </c>
      <c r="L228" s="19">
        <f>INDEX(Ponderation!$W:$AA,MATCH(Analyse!L$8,Ponderation!$W:$W,0),MATCH(Analyse!$B$5,Ponderation!$W$2:$AA$2,0))*INDEX(DataBase!$1:$1048576,MATCH(Analyse!$F228,DataBase!$G:$G,0),MATCH(Analyse!L$8,DataBase!$4:$4,0))</f>
        <v>0</v>
      </c>
      <c r="M228" s="19">
        <f>INDEX(Ponderation!$W:$AA,MATCH(Analyse!M$8,Ponderation!$W:$W,0),MATCH(Analyse!$B$5,Ponderation!$W$2:$AA$2,0))*INDEX(DataBase!$1:$1048576,MATCH(Analyse!$F228,DataBase!$G:$G,0),MATCH(Analyse!M$8,DataBase!$4:$4,0))</f>
        <v>20</v>
      </c>
      <c r="N228" s="19">
        <f>INDEX(Ponderation!$W:$AA,MATCH(Analyse!N$8,Ponderation!$W:$W,0),MATCH(Analyse!$B$5,Ponderation!$W$2:$AA$2,0))*INDEX(DataBase!$1:$1048576,MATCH(Analyse!$F228,DataBase!$G:$G,0),MATCH(Analyse!N$8,DataBase!$4:$4,0))</f>
        <v>0</v>
      </c>
      <c r="O228" s="19">
        <f>INDEX(Ponderation!$W:$AA,MATCH(Analyse!O$8,Ponderation!$W:$W,0),MATCH(Analyse!$B$5,Ponderation!$W$2:$AA$2,0))*INDEX(DataBase!$1:$1048576,MATCH(Analyse!$F228,DataBase!$G:$G,0),MATCH(Analyse!O$8,DataBase!$4:$4,0))</f>
        <v>0</v>
      </c>
      <c r="P228" s="19">
        <f>INDEX(Ponderation!$W:$AA,MATCH(Analyse!P$8,Ponderation!$W:$W,0),MATCH(Analyse!$B$5,Ponderation!$W$2:$AA$2,0))*INDEX(DataBase!$1:$1048576,MATCH(Analyse!$F228,DataBase!$G:$G,0),MATCH(Analyse!P$8,DataBase!$4:$4,0))</f>
        <v>20</v>
      </c>
      <c r="Q228" s="19">
        <f>INDEX(Ponderation!$W:$AA,MATCH(Analyse!Q$8,Ponderation!$W:$W,0),MATCH(Analyse!$B$5,Ponderation!$W$2:$AA$2,0))*INDEX(DataBase!$1:$1048576,MATCH(Analyse!$F228,DataBase!$G:$G,0),MATCH(Analyse!Q$8,DataBase!$4:$4,0))</f>
        <v>0</v>
      </c>
      <c r="R228" s="19">
        <f>INDEX(Ponderation!$W:$AA,MATCH(Analyse!R$8,Ponderation!$W:$W,0),MATCH(Analyse!$B$5,Ponderation!$W$2:$AA$2,0))*INDEX(DataBase!$1:$1048576,MATCH(Analyse!$F228,DataBase!$G:$G,0),MATCH(Analyse!R$8,DataBase!$4:$4,0))</f>
        <v>30</v>
      </c>
      <c r="S228" s="19">
        <f>INDEX(Ponderation!$W:$AA,MATCH(Analyse!S$8,Ponderation!$W:$W,0),MATCH(Analyse!$B$5,Ponderation!$W$2:$AA$2,0))*INDEX(DataBase!$1:$1048576,MATCH(Analyse!$F228,DataBase!$G:$G,0),MATCH(Analyse!S$8,DataBase!$4:$4,0))</f>
        <v>0</v>
      </c>
      <c r="T228" s="19">
        <f>INDEX(Ponderation!$W:$AA,MATCH(Analyse!T$8,Ponderation!$W:$W,0),MATCH(Analyse!$B$5,Ponderation!$W$2:$AA$2,0))*INDEX(DataBase!$1:$1048576,MATCH(Analyse!$F228,DataBase!$G:$G,0),MATCH(Analyse!T$8,DataBase!$4:$4,0))</f>
        <v>0</v>
      </c>
      <c r="U228" s="19">
        <f>INDEX(Ponderation!$W:$AA,MATCH(Analyse!U$8,Ponderation!$W:$W,0),MATCH(Analyse!$B$5,Ponderation!$W$2:$AA$2,0))*INDEX(DataBase!$1:$1048576,MATCH(Analyse!$F228,DataBase!$G:$G,0),MATCH(Analyse!U$8,DataBase!$4:$4,0))</f>
        <v>0</v>
      </c>
      <c r="V228" s="19">
        <f>INDEX(Ponderation!$W:$AA,MATCH(Analyse!V$8,Ponderation!$W:$W,0),MATCH(Analyse!$B$5,Ponderation!$W$2:$AA$2,0))*INDEX(DataBase!$1:$1048576,MATCH(Analyse!$F228,DataBase!$G:$G,0),MATCH(Analyse!V$8,DataBase!$4:$4,0))</f>
        <v>20</v>
      </c>
      <c r="W228" s="19">
        <f>INDEX(Ponderation!$W:$AA,MATCH(Analyse!W$8,Ponderation!$W:$W,0),MATCH(Analyse!$B$5,Ponderation!$W$2:$AA$2,0))*INDEX(DataBase!$1:$1048576,MATCH(Analyse!$F228,DataBase!$G:$G,0),MATCH(Analyse!W$8,DataBase!$4:$4,0))</f>
        <v>0</v>
      </c>
      <c r="X228" s="19">
        <f>INDEX(Ponderation!$W:$AA,MATCH(Analyse!X$8,Ponderation!$W:$W,0),MATCH(Analyse!$B$5,Ponderation!$W$2:$AA$2,0))*INDEX(DataBase!$1:$1048576,MATCH(Analyse!$F228,DataBase!$G:$G,0),MATCH(Analyse!X$8,DataBase!$4:$4,0))</f>
        <v>0</v>
      </c>
      <c r="Y228" s="19">
        <f>INDEX(Ponderation!$W:$AA,MATCH(Analyse!Y$8,Ponderation!$W:$W,0),MATCH(Analyse!$B$5,Ponderation!$W$2:$AA$2,0))*INDEX(DataBase!$1:$1048576,MATCH(Analyse!$F228,DataBase!$G:$G,0),MATCH(Analyse!Y$8,DataBase!$4:$4,0))</f>
        <v>0</v>
      </c>
      <c r="Z228" s="19">
        <f>INDEX(Ponderation!$W:$AA,MATCH(Analyse!Z$8,Ponderation!$W:$W,0),MATCH(Analyse!$B$5,Ponderation!$W$2:$AA$2,0))*INDEX(DataBase!$1:$1048576,MATCH(Analyse!$F228,DataBase!$G:$G,0),MATCH(Analyse!Z$8,DataBase!$4:$4,0))</f>
        <v>0</v>
      </c>
      <c r="AA228" s="19">
        <f>INDEX(Ponderation!$W:$AA,MATCH(Analyse!AA$8,Ponderation!$W:$W,0),MATCH(Analyse!$B$5,Ponderation!$W$2:$AA$2,0))*INDEX(DataBase!$1:$1048576,MATCH(Analyse!$F228,DataBase!$G:$G,0),MATCH(Analyse!AA$8,DataBase!$4:$4,0))</f>
        <v>0</v>
      </c>
      <c r="AB228" s="19">
        <f>INDEX(Ponderation!$W:$AA,MATCH(Analyse!AB$8,Ponderation!$W:$W,0),MATCH(Analyse!$B$5,Ponderation!$W$2:$AA$2,0))*INDEX(DataBase!$1:$1048576,MATCH(Analyse!$F228,DataBase!$G:$G,0),MATCH(Analyse!AB$8,DataBase!$4:$4,0))</f>
        <v>10</v>
      </c>
      <c r="AC228" s="19">
        <f>INDEX(Ponderation!$W:$AA,MATCH(Analyse!AC$8,Ponderation!$W:$W,0),MATCH(Analyse!$B$5,Ponderation!$W$2:$AA$2,0))*INDEX(DataBase!$1:$1048576,MATCH(Analyse!$F228,DataBase!$G:$G,0),MATCH(Analyse!AC$8,DataBase!$4:$4,0))</f>
        <v>10</v>
      </c>
      <c r="AD228" s="19">
        <f>INDEX(Ponderation!$W:$AA,MATCH(Analyse!AD$8,Ponderation!$W:$W,0),MATCH(Analyse!$B$5,Ponderation!$W$2:$AA$2,0))*INDEX(DataBase!$1:$1048576,MATCH(Analyse!$F228,DataBase!$G:$G,0),MATCH(Analyse!AD$8,DataBase!$4:$4,0))</f>
        <v>0</v>
      </c>
      <c r="AE228" s="19">
        <f>INDEX(Ponderation!$W:$AA,MATCH(Analyse!AE$8,Ponderation!$W:$W,0),MATCH(Analyse!$B$5,Ponderation!$W$2:$AA$2,0))*INDEX(DataBase!$1:$1048576,MATCH(Analyse!$F228,DataBase!$G:$G,0),MATCH(Analyse!AE$8,DataBase!$4:$4,0))</f>
        <v>0</v>
      </c>
      <c r="AF228" s="19">
        <f>INDEX(Ponderation!$W:$AA,MATCH(Analyse!AF$8,Ponderation!$W:$W,0),MATCH(Analyse!$B$5,Ponderation!$W$2:$AA$2,0))*INDEX(DataBase!$1:$1048576,MATCH(Analyse!$F228,DataBase!$G:$G,0),MATCH(Analyse!AF$8,DataBase!$4:$4,0))</f>
        <v>0</v>
      </c>
      <c r="AG228" s="19">
        <f>INDEX(Ponderation!$W:$AA,MATCH(Analyse!AG$8,Ponderation!$W:$W,0),MATCH(Analyse!$B$5,Ponderation!$W$2:$AA$2,0))*INDEX(DataBase!$1:$1048576,MATCH(Analyse!$F228,DataBase!$G:$G,0),MATCH(Analyse!AG$8,DataBase!$4:$4,0))</f>
        <v>10</v>
      </c>
      <c r="AH228" s="19">
        <f>INDEX(Ponderation!$W:$AA,MATCH(Analyse!AH$8,Ponderation!$W:$W,0),MATCH(Analyse!$B$5,Ponderation!$W$2:$AA$2,0))*INDEX(DataBase!$1:$1048576,MATCH(Analyse!$F228,DataBase!$G:$G,0),MATCH(Analyse!AH$8,DataBase!$4:$4,0))</f>
        <v>0</v>
      </c>
      <c r="AI228" s="19">
        <f>INDEX(Ponderation!$W:$AA,MATCH(Analyse!AI$8,Ponderation!$W:$W,0),MATCH(Analyse!$B$5,Ponderation!$W$2:$AA$2,0))*INDEX(DataBase!$1:$1048576,MATCH(Analyse!$F228,DataBase!$G:$G,0),MATCH(Analyse!AI$8,DataBase!$4:$4,0))</f>
        <v>10</v>
      </c>
      <c r="AJ228" s="19">
        <f>INDEX(Ponderation!$W:$AA,MATCH(Analyse!AJ$8,Ponderation!$W:$W,0),MATCH(Analyse!$B$5,Ponderation!$W$2:$AA$2,0))*INDEX(DataBase!$1:$1048576,MATCH(Analyse!$F228,DataBase!$G:$G,0),MATCH(Analyse!AJ$8,DataBase!$4:$4,0))</f>
        <v>20</v>
      </c>
      <c r="AK228" s="19">
        <f>INDEX(Ponderation!$W:$AA,MATCH(Analyse!AK$8,Ponderation!$W:$W,0),MATCH(Analyse!$B$5,Ponderation!$W$2:$AA$2,0))*INDEX(DataBase!$1:$1048576,MATCH(Analyse!$F228,DataBase!$G:$G,0),MATCH(Analyse!AK$8,DataBase!$4:$4,0))</f>
        <v>0</v>
      </c>
      <c r="AL228" s="19">
        <f>INDEX(Ponderation!$W:$AA,MATCH(Analyse!AL$8,Ponderation!$W:$W,0),MATCH(Analyse!$B$5,Ponderation!$W$2:$AA$2,0))*INDEX(DataBase!$1:$1048576,MATCH(Analyse!$F228,DataBase!$G:$G,0),MATCH(Analyse!AL$8,DataBase!$4:$4,0))</f>
        <v>30</v>
      </c>
      <c r="AM228" s="19">
        <f>INDEX(Ponderation!$W:$AA,MATCH(Analyse!AM$8,Ponderation!$W:$W,0),MATCH(Analyse!$B$5,Ponderation!$W$2:$AA$2,0))*INDEX(DataBase!$1:$1048576,MATCH(Analyse!$F228,DataBase!$G:$G,0),MATCH(Analyse!AM$8,DataBase!$4:$4,0))</f>
        <v>0</v>
      </c>
      <c r="AN228" s="19">
        <f>INDEX(Ponderation!$W:$AA,MATCH(Analyse!AN$8,Ponderation!$W:$W,0),MATCH(Analyse!$B$5,Ponderation!$W$2:$AA$2,0))*INDEX(DataBase!$1:$1048576,MATCH(Analyse!$F228,DataBase!$G:$G,0),MATCH(Analyse!AN$8,DataBase!$4:$4,0))</f>
        <v>0</v>
      </c>
      <c r="AO228" s="19">
        <f>INDEX(Ponderation!$W:$AA,MATCH(Analyse!AO$8,Ponderation!$W:$W,0),MATCH(Analyse!$B$5,Ponderation!$W$2:$AA$2,0))*INDEX(DataBase!$1:$1048576,MATCH(Analyse!$F228,DataBase!$G:$G,0),MATCH(Analyse!AO$8,DataBase!$4:$4,0))</f>
        <v>30</v>
      </c>
      <c r="AP228" s="19">
        <f>INDEX(Ponderation!$W:$AA,MATCH(Analyse!AP$8,Ponderation!$W:$W,0),MATCH(Analyse!$B$5,Ponderation!$W$2:$AA$2,0))*INDEX(DataBase!$1:$1048576,MATCH(Analyse!$F228,DataBase!$G:$G,0),MATCH(Analyse!AP$8,DataBase!$4:$4,0))</f>
        <v>0</v>
      </c>
    </row>
    <row r="229" spans="1:42" ht="18">
      <c r="A229" s="112" t="str">
        <f>DataBase!B225</f>
        <v>Larus marinus</v>
      </c>
      <c r="B229" s="112" t="str">
        <f>DataBase!C225</f>
        <v>Catalase</v>
      </c>
      <c r="C229" s="112" t="str">
        <f>DataBase!D225</f>
        <v>Côtier</v>
      </c>
      <c r="D229" s="112" t="str">
        <f>DataBase!E225</f>
        <v>P. Bustamante</v>
      </c>
      <c r="E229" s="112" t="str">
        <f>DataBase!F225</f>
        <v>LIENSs</v>
      </c>
      <c r="F229" s="20" t="str">
        <f t="shared" si="8"/>
        <v>Larus marinus Catalase</v>
      </c>
      <c r="G229" s="20">
        <f>_xlfn.RANK.EQ(H229,$H$9:$H$997,0)+COUNTIF(H$8:H228,H229)</f>
        <v>207</v>
      </c>
      <c r="H229" s="20">
        <f t="shared" si="9"/>
        <v>240</v>
      </c>
      <c r="I229" s="19">
        <f>INDEX(Ponderation!$W:$AA,MATCH(Analyse!I$8,Ponderation!$W:$W,0),MATCH(Analyse!$B$5,Ponderation!$W$2:$AA$2,0))*INDEX(DataBase!$1:$1048576,MATCH(Analyse!$F229,DataBase!$G:$G,0),MATCH(Analyse!I$8,DataBase!$4:$4,0))</f>
        <v>30</v>
      </c>
      <c r="J229" s="19">
        <f>INDEX(Ponderation!$W:$AA,MATCH(Analyse!J$8,Ponderation!$W:$W,0),MATCH(Analyse!$B$5,Ponderation!$W$2:$AA$2,0))*INDEX(DataBase!$1:$1048576,MATCH(Analyse!$F229,DataBase!$G:$G,0),MATCH(Analyse!J$8,DataBase!$4:$4,0))</f>
        <v>0</v>
      </c>
      <c r="K229" s="19">
        <f>INDEX(Ponderation!$W:$AA,MATCH(Analyse!K$8,Ponderation!$W:$W,0),MATCH(Analyse!$B$5,Ponderation!$W$2:$AA$2,0))*INDEX(DataBase!$1:$1048576,MATCH(Analyse!$F229,DataBase!$G:$G,0),MATCH(Analyse!K$8,DataBase!$4:$4,0))</f>
        <v>0</v>
      </c>
      <c r="L229" s="19">
        <f>INDEX(Ponderation!$W:$AA,MATCH(Analyse!L$8,Ponderation!$W:$W,0),MATCH(Analyse!$B$5,Ponderation!$W$2:$AA$2,0))*INDEX(DataBase!$1:$1048576,MATCH(Analyse!$F229,DataBase!$G:$G,0),MATCH(Analyse!L$8,DataBase!$4:$4,0))</f>
        <v>0</v>
      </c>
      <c r="M229" s="19">
        <f>INDEX(Ponderation!$W:$AA,MATCH(Analyse!M$8,Ponderation!$W:$W,0),MATCH(Analyse!$B$5,Ponderation!$W$2:$AA$2,0))*INDEX(DataBase!$1:$1048576,MATCH(Analyse!$F229,DataBase!$G:$G,0),MATCH(Analyse!M$8,DataBase!$4:$4,0))</f>
        <v>20</v>
      </c>
      <c r="N229" s="19">
        <f>INDEX(Ponderation!$W:$AA,MATCH(Analyse!N$8,Ponderation!$W:$W,0),MATCH(Analyse!$B$5,Ponderation!$W$2:$AA$2,0))*INDEX(DataBase!$1:$1048576,MATCH(Analyse!$F229,DataBase!$G:$G,0),MATCH(Analyse!N$8,DataBase!$4:$4,0))</f>
        <v>0</v>
      </c>
      <c r="O229" s="19">
        <f>INDEX(Ponderation!$W:$AA,MATCH(Analyse!O$8,Ponderation!$W:$W,0),MATCH(Analyse!$B$5,Ponderation!$W$2:$AA$2,0))*INDEX(DataBase!$1:$1048576,MATCH(Analyse!$F229,DataBase!$G:$G,0),MATCH(Analyse!O$8,DataBase!$4:$4,0))</f>
        <v>0</v>
      </c>
      <c r="P229" s="19">
        <f>INDEX(Ponderation!$W:$AA,MATCH(Analyse!P$8,Ponderation!$W:$W,0),MATCH(Analyse!$B$5,Ponderation!$W$2:$AA$2,0))*INDEX(DataBase!$1:$1048576,MATCH(Analyse!$F229,DataBase!$G:$G,0),MATCH(Analyse!P$8,DataBase!$4:$4,0))</f>
        <v>20</v>
      </c>
      <c r="Q229" s="19">
        <f>INDEX(Ponderation!$W:$AA,MATCH(Analyse!Q$8,Ponderation!$W:$W,0),MATCH(Analyse!$B$5,Ponderation!$W$2:$AA$2,0))*INDEX(DataBase!$1:$1048576,MATCH(Analyse!$F229,DataBase!$G:$G,0),MATCH(Analyse!Q$8,DataBase!$4:$4,0))</f>
        <v>0</v>
      </c>
      <c r="R229" s="19">
        <f>INDEX(Ponderation!$W:$AA,MATCH(Analyse!R$8,Ponderation!$W:$W,0),MATCH(Analyse!$B$5,Ponderation!$W$2:$AA$2,0))*INDEX(DataBase!$1:$1048576,MATCH(Analyse!$F229,DataBase!$G:$G,0),MATCH(Analyse!R$8,DataBase!$4:$4,0))</f>
        <v>30</v>
      </c>
      <c r="S229" s="19">
        <f>INDEX(Ponderation!$W:$AA,MATCH(Analyse!S$8,Ponderation!$W:$W,0),MATCH(Analyse!$B$5,Ponderation!$W$2:$AA$2,0))*INDEX(DataBase!$1:$1048576,MATCH(Analyse!$F229,DataBase!$G:$G,0),MATCH(Analyse!S$8,DataBase!$4:$4,0))</f>
        <v>0</v>
      </c>
      <c r="T229" s="19">
        <f>INDEX(Ponderation!$W:$AA,MATCH(Analyse!T$8,Ponderation!$W:$W,0),MATCH(Analyse!$B$5,Ponderation!$W$2:$AA$2,0))*INDEX(DataBase!$1:$1048576,MATCH(Analyse!$F229,DataBase!$G:$G,0),MATCH(Analyse!T$8,DataBase!$4:$4,0))</f>
        <v>0</v>
      </c>
      <c r="U229" s="19">
        <f>INDEX(Ponderation!$W:$AA,MATCH(Analyse!U$8,Ponderation!$W:$W,0),MATCH(Analyse!$B$5,Ponderation!$W$2:$AA$2,0))*INDEX(DataBase!$1:$1048576,MATCH(Analyse!$F229,DataBase!$G:$G,0),MATCH(Analyse!U$8,DataBase!$4:$4,0))</f>
        <v>0</v>
      </c>
      <c r="V229" s="19">
        <f>INDEX(Ponderation!$W:$AA,MATCH(Analyse!V$8,Ponderation!$W:$W,0),MATCH(Analyse!$B$5,Ponderation!$W$2:$AA$2,0))*INDEX(DataBase!$1:$1048576,MATCH(Analyse!$F229,DataBase!$G:$G,0),MATCH(Analyse!V$8,DataBase!$4:$4,0))</f>
        <v>20</v>
      </c>
      <c r="W229" s="19">
        <f>INDEX(Ponderation!$W:$AA,MATCH(Analyse!W$8,Ponderation!$W:$W,0),MATCH(Analyse!$B$5,Ponderation!$W$2:$AA$2,0))*INDEX(DataBase!$1:$1048576,MATCH(Analyse!$F229,DataBase!$G:$G,0),MATCH(Analyse!W$8,DataBase!$4:$4,0))</f>
        <v>0</v>
      </c>
      <c r="X229" s="19">
        <f>INDEX(Ponderation!$W:$AA,MATCH(Analyse!X$8,Ponderation!$W:$W,0),MATCH(Analyse!$B$5,Ponderation!$W$2:$AA$2,0))*INDEX(DataBase!$1:$1048576,MATCH(Analyse!$F229,DataBase!$G:$G,0),MATCH(Analyse!X$8,DataBase!$4:$4,0))</f>
        <v>0</v>
      </c>
      <c r="Y229" s="19">
        <f>INDEX(Ponderation!$W:$AA,MATCH(Analyse!Y$8,Ponderation!$W:$W,0),MATCH(Analyse!$B$5,Ponderation!$W$2:$AA$2,0))*INDEX(DataBase!$1:$1048576,MATCH(Analyse!$F229,DataBase!$G:$G,0),MATCH(Analyse!Y$8,DataBase!$4:$4,0))</f>
        <v>0</v>
      </c>
      <c r="Z229" s="19">
        <f>INDEX(Ponderation!$W:$AA,MATCH(Analyse!Z$8,Ponderation!$W:$W,0),MATCH(Analyse!$B$5,Ponderation!$W$2:$AA$2,0))*INDEX(DataBase!$1:$1048576,MATCH(Analyse!$F229,DataBase!$G:$G,0),MATCH(Analyse!Z$8,DataBase!$4:$4,0))</f>
        <v>0</v>
      </c>
      <c r="AA229" s="19">
        <f>INDEX(Ponderation!$W:$AA,MATCH(Analyse!AA$8,Ponderation!$W:$W,0),MATCH(Analyse!$B$5,Ponderation!$W$2:$AA$2,0))*INDEX(DataBase!$1:$1048576,MATCH(Analyse!$F229,DataBase!$G:$G,0),MATCH(Analyse!AA$8,DataBase!$4:$4,0))</f>
        <v>0</v>
      </c>
      <c r="AB229" s="19">
        <f>INDEX(Ponderation!$W:$AA,MATCH(Analyse!AB$8,Ponderation!$W:$W,0),MATCH(Analyse!$B$5,Ponderation!$W$2:$AA$2,0))*INDEX(DataBase!$1:$1048576,MATCH(Analyse!$F229,DataBase!$G:$G,0),MATCH(Analyse!AB$8,DataBase!$4:$4,0))</f>
        <v>10</v>
      </c>
      <c r="AC229" s="19">
        <f>INDEX(Ponderation!$W:$AA,MATCH(Analyse!AC$8,Ponderation!$W:$W,0),MATCH(Analyse!$B$5,Ponderation!$W$2:$AA$2,0))*INDEX(DataBase!$1:$1048576,MATCH(Analyse!$F229,DataBase!$G:$G,0),MATCH(Analyse!AC$8,DataBase!$4:$4,0))</f>
        <v>10</v>
      </c>
      <c r="AD229" s="19">
        <f>INDEX(Ponderation!$W:$AA,MATCH(Analyse!AD$8,Ponderation!$W:$W,0),MATCH(Analyse!$B$5,Ponderation!$W$2:$AA$2,0))*INDEX(DataBase!$1:$1048576,MATCH(Analyse!$F229,DataBase!$G:$G,0),MATCH(Analyse!AD$8,DataBase!$4:$4,0))</f>
        <v>0</v>
      </c>
      <c r="AE229" s="19">
        <f>INDEX(Ponderation!$W:$AA,MATCH(Analyse!AE$8,Ponderation!$W:$W,0),MATCH(Analyse!$B$5,Ponderation!$W$2:$AA$2,0))*INDEX(DataBase!$1:$1048576,MATCH(Analyse!$F229,DataBase!$G:$G,0),MATCH(Analyse!AE$8,DataBase!$4:$4,0))</f>
        <v>0</v>
      </c>
      <c r="AF229" s="19">
        <f>INDEX(Ponderation!$W:$AA,MATCH(Analyse!AF$8,Ponderation!$W:$W,0),MATCH(Analyse!$B$5,Ponderation!$W$2:$AA$2,0))*INDEX(DataBase!$1:$1048576,MATCH(Analyse!$F229,DataBase!$G:$G,0),MATCH(Analyse!AF$8,DataBase!$4:$4,0))</f>
        <v>0</v>
      </c>
      <c r="AG229" s="19">
        <f>INDEX(Ponderation!$W:$AA,MATCH(Analyse!AG$8,Ponderation!$W:$W,0),MATCH(Analyse!$B$5,Ponderation!$W$2:$AA$2,0))*INDEX(DataBase!$1:$1048576,MATCH(Analyse!$F229,DataBase!$G:$G,0),MATCH(Analyse!AG$8,DataBase!$4:$4,0))</f>
        <v>10</v>
      </c>
      <c r="AH229" s="19">
        <f>INDEX(Ponderation!$W:$AA,MATCH(Analyse!AH$8,Ponderation!$W:$W,0),MATCH(Analyse!$B$5,Ponderation!$W$2:$AA$2,0))*INDEX(DataBase!$1:$1048576,MATCH(Analyse!$F229,DataBase!$G:$G,0),MATCH(Analyse!AH$8,DataBase!$4:$4,0))</f>
        <v>0</v>
      </c>
      <c r="AI229" s="19">
        <f>INDEX(Ponderation!$W:$AA,MATCH(Analyse!AI$8,Ponderation!$W:$W,0),MATCH(Analyse!$B$5,Ponderation!$W$2:$AA$2,0))*INDEX(DataBase!$1:$1048576,MATCH(Analyse!$F229,DataBase!$G:$G,0),MATCH(Analyse!AI$8,DataBase!$4:$4,0))</f>
        <v>10</v>
      </c>
      <c r="AJ229" s="19">
        <f>INDEX(Ponderation!$W:$AA,MATCH(Analyse!AJ$8,Ponderation!$W:$W,0),MATCH(Analyse!$B$5,Ponderation!$W$2:$AA$2,0))*INDEX(DataBase!$1:$1048576,MATCH(Analyse!$F229,DataBase!$G:$G,0),MATCH(Analyse!AJ$8,DataBase!$4:$4,0))</f>
        <v>20</v>
      </c>
      <c r="AK229" s="19">
        <f>INDEX(Ponderation!$W:$AA,MATCH(Analyse!AK$8,Ponderation!$W:$W,0),MATCH(Analyse!$B$5,Ponderation!$W$2:$AA$2,0))*INDEX(DataBase!$1:$1048576,MATCH(Analyse!$F229,DataBase!$G:$G,0),MATCH(Analyse!AK$8,DataBase!$4:$4,0))</f>
        <v>0</v>
      </c>
      <c r="AL229" s="19">
        <f>INDEX(Ponderation!$W:$AA,MATCH(Analyse!AL$8,Ponderation!$W:$W,0),MATCH(Analyse!$B$5,Ponderation!$W$2:$AA$2,0))*INDEX(DataBase!$1:$1048576,MATCH(Analyse!$F229,DataBase!$G:$G,0),MATCH(Analyse!AL$8,DataBase!$4:$4,0))</f>
        <v>30</v>
      </c>
      <c r="AM229" s="19">
        <f>INDEX(Ponderation!$W:$AA,MATCH(Analyse!AM$8,Ponderation!$W:$W,0),MATCH(Analyse!$B$5,Ponderation!$W$2:$AA$2,0))*INDEX(DataBase!$1:$1048576,MATCH(Analyse!$F229,DataBase!$G:$G,0),MATCH(Analyse!AM$8,DataBase!$4:$4,0))</f>
        <v>0</v>
      </c>
      <c r="AN229" s="19">
        <f>INDEX(Ponderation!$W:$AA,MATCH(Analyse!AN$8,Ponderation!$W:$W,0),MATCH(Analyse!$B$5,Ponderation!$W$2:$AA$2,0))*INDEX(DataBase!$1:$1048576,MATCH(Analyse!$F229,DataBase!$G:$G,0),MATCH(Analyse!AN$8,DataBase!$4:$4,0))</f>
        <v>0</v>
      </c>
      <c r="AO229" s="19">
        <f>INDEX(Ponderation!$W:$AA,MATCH(Analyse!AO$8,Ponderation!$W:$W,0),MATCH(Analyse!$B$5,Ponderation!$W$2:$AA$2,0))*INDEX(DataBase!$1:$1048576,MATCH(Analyse!$F229,DataBase!$G:$G,0),MATCH(Analyse!AO$8,DataBase!$4:$4,0))</f>
        <v>30</v>
      </c>
      <c r="AP229" s="19">
        <f>INDEX(Ponderation!$W:$AA,MATCH(Analyse!AP$8,Ponderation!$W:$W,0),MATCH(Analyse!$B$5,Ponderation!$W$2:$AA$2,0))*INDEX(DataBase!$1:$1048576,MATCH(Analyse!$F229,DataBase!$G:$G,0),MATCH(Analyse!AP$8,DataBase!$4:$4,0))</f>
        <v>0</v>
      </c>
    </row>
    <row r="230" spans="1:42" ht="18">
      <c r="A230" s="112" t="str">
        <f>DataBase!B226</f>
        <v>Larus fuscus</v>
      </c>
      <c r="B230" s="112" t="str">
        <f>DataBase!C226</f>
        <v>Catalase</v>
      </c>
      <c r="C230" s="112" t="str">
        <f>DataBase!D226</f>
        <v>Côtier</v>
      </c>
      <c r="D230" s="112" t="str">
        <f>DataBase!E226</f>
        <v>P. Bustamante</v>
      </c>
      <c r="E230" s="112" t="str">
        <f>DataBase!F226</f>
        <v>LIENSs</v>
      </c>
      <c r="F230" s="20" t="str">
        <f t="shared" si="8"/>
        <v>Larus fuscus Catalase</v>
      </c>
      <c r="G230" s="20">
        <f>_xlfn.RANK.EQ(H230,$H$9:$H$997,0)+COUNTIF(H$8:H229,H230)</f>
        <v>208</v>
      </c>
      <c r="H230" s="20">
        <f t="shared" si="9"/>
        <v>240</v>
      </c>
      <c r="I230" s="19">
        <f>INDEX(Ponderation!$W:$AA,MATCH(Analyse!I$8,Ponderation!$W:$W,0),MATCH(Analyse!$B$5,Ponderation!$W$2:$AA$2,0))*INDEX(DataBase!$1:$1048576,MATCH(Analyse!$F230,DataBase!$G:$G,0),MATCH(Analyse!I$8,DataBase!$4:$4,0))</f>
        <v>30</v>
      </c>
      <c r="J230" s="19">
        <f>INDEX(Ponderation!$W:$AA,MATCH(Analyse!J$8,Ponderation!$W:$W,0),MATCH(Analyse!$B$5,Ponderation!$W$2:$AA$2,0))*INDEX(DataBase!$1:$1048576,MATCH(Analyse!$F230,DataBase!$G:$G,0),MATCH(Analyse!J$8,DataBase!$4:$4,0))</f>
        <v>0</v>
      </c>
      <c r="K230" s="19">
        <f>INDEX(Ponderation!$W:$AA,MATCH(Analyse!K$8,Ponderation!$W:$W,0),MATCH(Analyse!$B$5,Ponderation!$W$2:$AA$2,0))*INDEX(DataBase!$1:$1048576,MATCH(Analyse!$F230,DataBase!$G:$G,0),MATCH(Analyse!K$8,DataBase!$4:$4,0))</f>
        <v>0</v>
      </c>
      <c r="L230" s="19">
        <f>INDEX(Ponderation!$W:$AA,MATCH(Analyse!L$8,Ponderation!$W:$W,0),MATCH(Analyse!$B$5,Ponderation!$W$2:$AA$2,0))*INDEX(DataBase!$1:$1048576,MATCH(Analyse!$F230,DataBase!$G:$G,0),MATCH(Analyse!L$8,DataBase!$4:$4,0))</f>
        <v>0</v>
      </c>
      <c r="M230" s="19">
        <f>INDEX(Ponderation!$W:$AA,MATCH(Analyse!M$8,Ponderation!$W:$W,0),MATCH(Analyse!$B$5,Ponderation!$W$2:$AA$2,0))*INDEX(DataBase!$1:$1048576,MATCH(Analyse!$F230,DataBase!$G:$G,0),MATCH(Analyse!M$8,DataBase!$4:$4,0))</f>
        <v>20</v>
      </c>
      <c r="N230" s="19">
        <f>INDEX(Ponderation!$W:$AA,MATCH(Analyse!N$8,Ponderation!$W:$W,0),MATCH(Analyse!$B$5,Ponderation!$W$2:$AA$2,0))*INDEX(DataBase!$1:$1048576,MATCH(Analyse!$F230,DataBase!$G:$G,0),MATCH(Analyse!N$8,DataBase!$4:$4,0))</f>
        <v>0</v>
      </c>
      <c r="O230" s="19">
        <f>INDEX(Ponderation!$W:$AA,MATCH(Analyse!O$8,Ponderation!$W:$W,0),MATCH(Analyse!$B$5,Ponderation!$W$2:$AA$2,0))*INDEX(DataBase!$1:$1048576,MATCH(Analyse!$F230,DataBase!$G:$G,0),MATCH(Analyse!O$8,DataBase!$4:$4,0))</f>
        <v>0</v>
      </c>
      <c r="P230" s="19">
        <f>INDEX(Ponderation!$W:$AA,MATCH(Analyse!P$8,Ponderation!$W:$W,0),MATCH(Analyse!$B$5,Ponderation!$W$2:$AA$2,0))*INDEX(DataBase!$1:$1048576,MATCH(Analyse!$F230,DataBase!$G:$G,0),MATCH(Analyse!P$8,DataBase!$4:$4,0))</f>
        <v>20</v>
      </c>
      <c r="Q230" s="19">
        <f>INDEX(Ponderation!$W:$AA,MATCH(Analyse!Q$8,Ponderation!$W:$W,0),MATCH(Analyse!$B$5,Ponderation!$W$2:$AA$2,0))*INDEX(DataBase!$1:$1048576,MATCH(Analyse!$F230,DataBase!$G:$G,0),MATCH(Analyse!Q$8,DataBase!$4:$4,0))</f>
        <v>0</v>
      </c>
      <c r="R230" s="19">
        <f>INDEX(Ponderation!$W:$AA,MATCH(Analyse!R$8,Ponderation!$W:$W,0),MATCH(Analyse!$B$5,Ponderation!$W$2:$AA$2,0))*INDEX(DataBase!$1:$1048576,MATCH(Analyse!$F230,DataBase!$G:$G,0),MATCH(Analyse!R$8,DataBase!$4:$4,0))</f>
        <v>30</v>
      </c>
      <c r="S230" s="19">
        <f>INDEX(Ponderation!$W:$AA,MATCH(Analyse!S$8,Ponderation!$W:$W,0),MATCH(Analyse!$B$5,Ponderation!$W$2:$AA$2,0))*INDEX(DataBase!$1:$1048576,MATCH(Analyse!$F230,DataBase!$G:$G,0),MATCH(Analyse!S$8,DataBase!$4:$4,0))</f>
        <v>0</v>
      </c>
      <c r="T230" s="19">
        <f>INDEX(Ponderation!$W:$AA,MATCH(Analyse!T$8,Ponderation!$W:$W,0),MATCH(Analyse!$B$5,Ponderation!$W$2:$AA$2,0))*INDEX(DataBase!$1:$1048576,MATCH(Analyse!$F230,DataBase!$G:$G,0),MATCH(Analyse!T$8,DataBase!$4:$4,0))</f>
        <v>0</v>
      </c>
      <c r="U230" s="19">
        <f>INDEX(Ponderation!$W:$AA,MATCH(Analyse!U$8,Ponderation!$W:$W,0),MATCH(Analyse!$B$5,Ponderation!$W$2:$AA$2,0))*INDEX(DataBase!$1:$1048576,MATCH(Analyse!$F230,DataBase!$G:$G,0),MATCH(Analyse!U$8,DataBase!$4:$4,0))</f>
        <v>0</v>
      </c>
      <c r="V230" s="19">
        <f>INDEX(Ponderation!$W:$AA,MATCH(Analyse!V$8,Ponderation!$W:$W,0),MATCH(Analyse!$B$5,Ponderation!$W$2:$AA$2,0))*INDEX(DataBase!$1:$1048576,MATCH(Analyse!$F230,DataBase!$G:$G,0),MATCH(Analyse!V$8,DataBase!$4:$4,0))</f>
        <v>20</v>
      </c>
      <c r="W230" s="19">
        <f>INDEX(Ponderation!$W:$AA,MATCH(Analyse!W$8,Ponderation!$W:$W,0),MATCH(Analyse!$B$5,Ponderation!$W$2:$AA$2,0))*INDEX(DataBase!$1:$1048576,MATCH(Analyse!$F230,DataBase!$G:$G,0),MATCH(Analyse!W$8,DataBase!$4:$4,0))</f>
        <v>0</v>
      </c>
      <c r="X230" s="19">
        <f>INDEX(Ponderation!$W:$AA,MATCH(Analyse!X$8,Ponderation!$W:$W,0),MATCH(Analyse!$B$5,Ponderation!$W$2:$AA$2,0))*INDEX(DataBase!$1:$1048576,MATCH(Analyse!$F230,DataBase!$G:$G,0),MATCH(Analyse!X$8,DataBase!$4:$4,0))</f>
        <v>0</v>
      </c>
      <c r="Y230" s="19">
        <f>INDEX(Ponderation!$W:$AA,MATCH(Analyse!Y$8,Ponderation!$W:$W,0),MATCH(Analyse!$B$5,Ponderation!$W$2:$AA$2,0))*INDEX(DataBase!$1:$1048576,MATCH(Analyse!$F230,DataBase!$G:$G,0),MATCH(Analyse!Y$8,DataBase!$4:$4,0))</f>
        <v>0</v>
      </c>
      <c r="Z230" s="19">
        <f>INDEX(Ponderation!$W:$AA,MATCH(Analyse!Z$8,Ponderation!$W:$W,0),MATCH(Analyse!$B$5,Ponderation!$W$2:$AA$2,0))*INDEX(DataBase!$1:$1048576,MATCH(Analyse!$F230,DataBase!$G:$G,0),MATCH(Analyse!Z$8,DataBase!$4:$4,0))</f>
        <v>0</v>
      </c>
      <c r="AA230" s="19">
        <f>INDEX(Ponderation!$W:$AA,MATCH(Analyse!AA$8,Ponderation!$W:$W,0),MATCH(Analyse!$B$5,Ponderation!$W$2:$AA$2,0))*INDEX(DataBase!$1:$1048576,MATCH(Analyse!$F230,DataBase!$G:$G,0),MATCH(Analyse!AA$8,DataBase!$4:$4,0))</f>
        <v>0</v>
      </c>
      <c r="AB230" s="19">
        <f>INDEX(Ponderation!$W:$AA,MATCH(Analyse!AB$8,Ponderation!$W:$W,0),MATCH(Analyse!$B$5,Ponderation!$W$2:$AA$2,0))*INDEX(DataBase!$1:$1048576,MATCH(Analyse!$F230,DataBase!$G:$G,0),MATCH(Analyse!AB$8,DataBase!$4:$4,0))</f>
        <v>10</v>
      </c>
      <c r="AC230" s="19">
        <f>INDEX(Ponderation!$W:$AA,MATCH(Analyse!AC$8,Ponderation!$W:$W,0),MATCH(Analyse!$B$5,Ponderation!$W$2:$AA$2,0))*INDEX(DataBase!$1:$1048576,MATCH(Analyse!$F230,DataBase!$G:$G,0),MATCH(Analyse!AC$8,DataBase!$4:$4,0))</f>
        <v>10</v>
      </c>
      <c r="AD230" s="19">
        <f>INDEX(Ponderation!$W:$AA,MATCH(Analyse!AD$8,Ponderation!$W:$W,0),MATCH(Analyse!$B$5,Ponderation!$W$2:$AA$2,0))*INDEX(DataBase!$1:$1048576,MATCH(Analyse!$F230,DataBase!$G:$G,0),MATCH(Analyse!AD$8,DataBase!$4:$4,0))</f>
        <v>0</v>
      </c>
      <c r="AE230" s="19">
        <f>INDEX(Ponderation!$W:$AA,MATCH(Analyse!AE$8,Ponderation!$W:$W,0),MATCH(Analyse!$B$5,Ponderation!$W$2:$AA$2,0))*INDEX(DataBase!$1:$1048576,MATCH(Analyse!$F230,DataBase!$G:$G,0),MATCH(Analyse!AE$8,DataBase!$4:$4,0))</f>
        <v>0</v>
      </c>
      <c r="AF230" s="19">
        <f>INDEX(Ponderation!$W:$AA,MATCH(Analyse!AF$8,Ponderation!$W:$W,0),MATCH(Analyse!$B$5,Ponderation!$W$2:$AA$2,0))*INDEX(DataBase!$1:$1048576,MATCH(Analyse!$F230,DataBase!$G:$G,0),MATCH(Analyse!AF$8,DataBase!$4:$4,0))</f>
        <v>0</v>
      </c>
      <c r="AG230" s="19">
        <f>INDEX(Ponderation!$W:$AA,MATCH(Analyse!AG$8,Ponderation!$W:$W,0),MATCH(Analyse!$B$5,Ponderation!$W$2:$AA$2,0))*INDEX(DataBase!$1:$1048576,MATCH(Analyse!$F230,DataBase!$G:$G,0),MATCH(Analyse!AG$8,DataBase!$4:$4,0))</f>
        <v>10</v>
      </c>
      <c r="AH230" s="19">
        <f>INDEX(Ponderation!$W:$AA,MATCH(Analyse!AH$8,Ponderation!$W:$W,0),MATCH(Analyse!$B$5,Ponderation!$W$2:$AA$2,0))*INDEX(DataBase!$1:$1048576,MATCH(Analyse!$F230,DataBase!$G:$G,0),MATCH(Analyse!AH$8,DataBase!$4:$4,0))</f>
        <v>0</v>
      </c>
      <c r="AI230" s="19">
        <f>INDEX(Ponderation!$W:$AA,MATCH(Analyse!AI$8,Ponderation!$W:$W,0),MATCH(Analyse!$B$5,Ponderation!$W$2:$AA$2,0))*INDEX(DataBase!$1:$1048576,MATCH(Analyse!$F230,DataBase!$G:$G,0),MATCH(Analyse!AI$8,DataBase!$4:$4,0))</f>
        <v>10</v>
      </c>
      <c r="AJ230" s="19">
        <f>INDEX(Ponderation!$W:$AA,MATCH(Analyse!AJ$8,Ponderation!$W:$W,0),MATCH(Analyse!$B$5,Ponderation!$W$2:$AA$2,0))*INDEX(DataBase!$1:$1048576,MATCH(Analyse!$F230,DataBase!$G:$G,0),MATCH(Analyse!AJ$8,DataBase!$4:$4,0))</f>
        <v>20</v>
      </c>
      <c r="AK230" s="19">
        <f>INDEX(Ponderation!$W:$AA,MATCH(Analyse!AK$8,Ponderation!$W:$W,0),MATCH(Analyse!$B$5,Ponderation!$W$2:$AA$2,0))*INDEX(DataBase!$1:$1048576,MATCH(Analyse!$F230,DataBase!$G:$G,0),MATCH(Analyse!AK$8,DataBase!$4:$4,0))</f>
        <v>0</v>
      </c>
      <c r="AL230" s="19">
        <f>INDEX(Ponderation!$W:$AA,MATCH(Analyse!AL$8,Ponderation!$W:$W,0),MATCH(Analyse!$B$5,Ponderation!$W$2:$AA$2,0))*INDEX(DataBase!$1:$1048576,MATCH(Analyse!$F230,DataBase!$G:$G,0),MATCH(Analyse!AL$8,DataBase!$4:$4,0))</f>
        <v>30</v>
      </c>
      <c r="AM230" s="19">
        <f>INDEX(Ponderation!$W:$AA,MATCH(Analyse!AM$8,Ponderation!$W:$W,0),MATCH(Analyse!$B$5,Ponderation!$W$2:$AA$2,0))*INDEX(DataBase!$1:$1048576,MATCH(Analyse!$F230,DataBase!$G:$G,0),MATCH(Analyse!AM$8,DataBase!$4:$4,0))</f>
        <v>0</v>
      </c>
      <c r="AN230" s="19">
        <f>INDEX(Ponderation!$W:$AA,MATCH(Analyse!AN$8,Ponderation!$W:$W,0),MATCH(Analyse!$B$5,Ponderation!$W$2:$AA$2,0))*INDEX(DataBase!$1:$1048576,MATCH(Analyse!$F230,DataBase!$G:$G,0),MATCH(Analyse!AN$8,DataBase!$4:$4,0))</f>
        <v>0</v>
      </c>
      <c r="AO230" s="19">
        <f>INDEX(Ponderation!$W:$AA,MATCH(Analyse!AO$8,Ponderation!$W:$W,0),MATCH(Analyse!$B$5,Ponderation!$W$2:$AA$2,0))*INDEX(DataBase!$1:$1048576,MATCH(Analyse!$F230,DataBase!$G:$G,0),MATCH(Analyse!AO$8,DataBase!$4:$4,0))</f>
        <v>30</v>
      </c>
      <c r="AP230" s="19">
        <f>INDEX(Ponderation!$W:$AA,MATCH(Analyse!AP$8,Ponderation!$W:$W,0),MATCH(Analyse!$B$5,Ponderation!$W$2:$AA$2,0))*INDEX(DataBase!$1:$1048576,MATCH(Analyse!$F230,DataBase!$G:$G,0),MATCH(Analyse!AP$8,DataBase!$4:$4,0))</f>
        <v>0</v>
      </c>
    </row>
    <row r="231" spans="1:42" ht="18">
      <c r="A231" s="112" t="str">
        <f>DataBase!B227</f>
        <v>Larus argentatus</v>
      </c>
      <c r="B231" s="112" t="str">
        <f>DataBase!C227</f>
        <v>Catalase</v>
      </c>
      <c r="C231" s="112" t="str">
        <f>DataBase!D227</f>
        <v>Côtier</v>
      </c>
      <c r="D231" s="112" t="str">
        <f>DataBase!E227</f>
        <v>P. Bustamante</v>
      </c>
      <c r="E231" s="112" t="str">
        <f>DataBase!F227</f>
        <v>LIENSs</v>
      </c>
      <c r="F231" s="20" t="str">
        <f t="shared" si="8"/>
        <v>Larus argentatus Catalase</v>
      </c>
      <c r="G231" s="20">
        <f>_xlfn.RANK.EQ(H231,$H$9:$H$997,0)+COUNTIF(H$8:H230,H231)</f>
        <v>209</v>
      </c>
      <c r="H231" s="20">
        <f t="shared" si="9"/>
        <v>240</v>
      </c>
      <c r="I231" s="19">
        <f>INDEX(Ponderation!$W:$AA,MATCH(Analyse!I$8,Ponderation!$W:$W,0),MATCH(Analyse!$B$5,Ponderation!$W$2:$AA$2,0))*INDEX(DataBase!$1:$1048576,MATCH(Analyse!$F231,DataBase!$G:$G,0),MATCH(Analyse!I$8,DataBase!$4:$4,0))</f>
        <v>30</v>
      </c>
      <c r="J231" s="19">
        <f>INDEX(Ponderation!$W:$AA,MATCH(Analyse!J$8,Ponderation!$W:$W,0),MATCH(Analyse!$B$5,Ponderation!$W$2:$AA$2,0))*INDEX(DataBase!$1:$1048576,MATCH(Analyse!$F231,DataBase!$G:$G,0),MATCH(Analyse!J$8,DataBase!$4:$4,0))</f>
        <v>0</v>
      </c>
      <c r="K231" s="19">
        <f>INDEX(Ponderation!$W:$AA,MATCH(Analyse!K$8,Ponderation!$W:$W,0),MATCH(Analyse!$B$5,Ponderation!$W$2:$AA$2,0))*INDEX(DataBase!$1:$1048576,MATCH(Analyse!$F231,DataBase!$G:$G,0),MATCH(Analyse!K$8,DataBase!$4:$4,0))</f>
        <v>0</v>
      </c>
      <c r="L231" s="19">
        <f>INDEX(Ponderation!$W:$AA,MATCH(Analyse!L$8,Ponderation!$W:$W,0),MATCH(Analyse!$B$5,Ponderation!$W$2:$AA$2,0))*INDEX(DataBase!$1:$1048576,MATCH(Analyse!$F231,DataBase!$G:$G,0),MATCH(Analyse!L$8,DataBase!$4:$4,0))</f>
        <v>0</v>
      </c>
      <c r="M231" s="19">
        <f>INDEX(Ponderation!$W:$AA,MATCH(Analyse!M$8,Ponderation!$W:$W,0),MATCH(Analyse!$B$5,Ponderation!$W$2:$AA$2,0))*INDEX(DataBase!$1:$1048576,MATCH(Analyse!$F231,DataBase!$G:$G,0),MATCH(Analyse!M$8,DataBase!$4:$4,0))</f>
        <v>20</v>
      </c>
      <c r="N231" s="19">
        <f>INDEX(Ponderation!$W:$AA,MATCH(Analyse!N$8,Ponderation!$W:$W,0),MATCH(Analyse!$B$5,Ponderation!$W$2:$AA$2,0))*INDEX(DataBase!$1:$1048576,MATCH(Analyse!$F231,DataBase!$G:$G,0),MATCH(Analyse!N$8,DataBase!$4:$4,0))</f>
        <v>0</v>
      </c>
      <c r="O231" s="19">
        <f>INDEX(Ponderation!$W:$AA,MATCH(Analyse!O$8,Ponderation!$W:$W,0),MATCH(Analyse!$B$5,Ponderation!$W$2:$AA$2,0))*INDEX(DataBase!$1:$1048576,MATCH(Analyse!$F231,DataBase!$G:$G,0),MATCH(Analyse!O$8,DataBase!$4:$4,0))</f>
        <v>0</v>
      </c>
      <c r="P231" s="19">
        <f>INDEX(Ponderation!$W:$AA,MATCH(Analyse!P$8,Ponderation!$W:$W,0),MATCH(Analyse!$B$5,Ponderation!$W$2:$AA$2,0))*INDEX(DataBase!$1:$1048576,MATCH(Analyse!$F231,DataBase!$G:$G,0),MATCH(Analyse!P$8,DataBase!$4:$4,0))</f>
        <v>20</v>
      </c>
      <c r="Q231" s="19">
        <f>INDEX(Ponderation!$W:$AA,MATCH(Analyse!Q$8,Ponderation!$W:$W,0),MATCH(Analyse!$B$5,Ponderation!$W$2:$AA$2,0))*INDEX(DataBase!$1:$1048576,MATCH(Analyse!$F231,DataBase!$G:$G,0),MATCH(Analyse!Q$8,DataBase!$4:$4,0))</f>
        <v>0</v>
      </c>
      <c r="R231" s="19">
        <f>INDEX(Ponderation!$W:$AA,MATCH(Analyse!R$8,Ponderation!$W:$W,0),MATCH(Analyse!$B$5,Ponderation!$W$2:$AA$2,0))*INDEX(DataBase!$1:$1048576,MATCH(Analyse!$F231,DataBase!$G:$G,0),MATCH(Analyse!R$8,DataBase!$4:$4,0))</f>
        <v>30</v>
      </c>
      <c r="S231" s="19">
        <f>INDEX(Ponderation!$W:$AA,MATCH(Analyse!S$8,Ponderation!$W:$W,0),MATCH(Analyse!$B$5,Ponderation!$W$2:$AA$2,0))*INDEX(DataBase!$1:$1048576,MATCH(Analyse!$F231,DataBase!$G:$G,0),MATCH(Analyse!S$8,DataBase!$4:$4,0))</f>
        <v>0</v>
      </c>
      <c r="T231" s="19">
        <f>INDEX(Ponderation!$W:$AA,MATCH(Analyse!T$8,Ponderation!$W:$W,0),MATCH(Analyse!$B$5,Ponderation!$W$2:$AA$2,0))*INDEX(DataBase!$1:$1048576,MATCH(Analyse!$F231,DataBase!$G:$G,0),MATCH(Analyse!T$8,DataBase!$4:$4,0))</f>
        <v>0</v>
      </c>
      <c r="U231" s="19">
        <f>INDEX(Ponderation!$W:$AA,MATCH(Analyse!U$8,Ponderation!$W:$W,0),MATCH(Analyse!$B$5,Ponderation!$W$2:$AA$2,0))*INDEX(DataBase!$1:$1048576,MATCH(Analyse!$F231,DataBase!$G:$G,0),MATCH(Analyse!U$8,DataBase!$4:$4,0))</f>
        <v>0</v>
      </c>
      <c r="V231" s="19">
        <f>INDEX(Ponderation!$W:$AA,MATCH(Analyse!V$8,Ponderation!$W:$W,0),MATCH(Analyse!$B$5,Ponderation!$W$2:$AA$2,0))*INDEX(DataBase!$1:$1048576,MATCH(Analyse!$F231,DataBase!$G:$G,0),MATCH(Analyse!V$8,DataBase!$4:$4,0))</f>
        <v>20</v>
      </c>
      <c r="W231" s="19">
        <f>INDEX(Ponderation!$W:$AA,MATCH(Analyse!W$8,Ponderation!$W:$W,0),MATCH(Analyse!$B$5,Ponderation!$W$2:$AA$2,0))*INDEX(DataBase!$1:$1048576,MATCH(Analyse!$F231,DataBase!$G:$G,0),MATCH(Analyse!W$8,DataBase!$4:$4,0))</f>
        <v>0</v>
      </c>
      <c r="X231" s="19">
        <f>INDEX(Ponderation!$W:$AA,MATCH(Analyse!X$8,Ponderation!$W:$W,0),MATCH(Analyse!$B$5,Ponderation!$W$2:$AA$2,0))*INDEX(DataBase!$1:$1048576,MATCH(Analyse!$F231,DataBase!$G:$G,0),MATCH(Analyse!X$8,DataBase!$4:$4,0))</f>
        <v>0</v>
      </c>
      <c r="Y231" s="19">
        <f>INDEX(Ponderation!$W:$AA,MATCH(Analyse!Y$8,Ponderation!$W:$W,0),MATCH(Analyse!$B$5,Ponderation!$W$2:$AA$2,0))*INDEX(DataBase!$1:$1048576,MATCH(Analyse!$F231,DataBase!$G:$G,0),MATCH(Analyse!Y$8,DataBase!$4:$4,0))</f>
        <v>0</v>
      </c>
      <c r="Z231" s="19">
        <f>INDEX(Ponderation!$W:$AA,MATCH(Analyse!Z$8,Ponderation!$W:$W,0),MATCH(Analyse!$B$5,Ponderation!$W$2:$AA$2,0))*INDEX(DataBase!$1:$1048576,MATCH(Analyse!$F231,DataBase!$G:$G,0),MATCH(Analyse!Z$8,DataBase!$4:$4,0))</f>
        <v>0</v>
      </c>
      <c r="AA231" s="19">
        <f>INDEX(Ponderation!$W:$AA,MATCH(Analyse!AA$8,Ponderation!$W:$W,0),MATCH(Analyse!$B$5,Ponderation!$W$2:$AA$2,0))*INDEX(DataBase!$1:$1048576,MATCH(Analyse!$F231,DataBase!$G:$G,0),MATCH(Analyse!AA$8,DataBase!$4:$4,0))</f>
        <v>0</v>
      </c>
      <c r="AB231" s="19">
        <f>INDEX(Ponderation!$W:$AA,MATCH(Analyse!AB$8,Ponderation!$W:$W,0),MATCH(Analyse!$B$5,Ponderation!$W$2:$AA$2,0))*INDEX(DataBase!$1:$1048576,MATCH(Analyse!$F231,DataBase!$G:$G,0),MATCH(Analyse!AB$8,DataBase!$4:$4,0))</f>
        <v>10</v>
      </c>
      <c r="AC231" s="19">
        <f>INDEX(Ponderation!$W:$AA,MATCH(Analyse!AC$8,Ponderation!$W:$W,0),MATCH(Analyse!$B$5,Ponderation!$W$2:$AA$2,0))*INDEX(DataBase!$1:$1048576,MATCH(Analyse!$F231,DataBase!$G:$G,0),MATCH(Analyse!AC$8,DataBase!$4:$4,0))</f>
        <v>10</v>
      </c>
      <c r="AD231" s="19">
        <f>INDEX(Ponderation!$W:$AA,MATCH(Analyse!AD$8,Ponderation!$W:$W,0),MATCH(Analyse!$B$5,Ponderation!$W$2:$AA$2,0))*INDEX(DataBase!$1:$1048576,MATCH(Analyse!$F231,DataBase!$G:$G,0),MATCH(Analyse!AD$8,DataBase!$4:$4,0))</f>
        <v>0</v>
      </c>
      <c r="AE231" s="19">
        <f>INDEX(Ponderation!$W:$AA,MATCH(Analyse!AE$8,Ponderation!$W:$W,0),MATCH(Analyse!$B$5,Ponderation!$W$2:$AA$2,0))*INDEX(DataBase!$1:$1048576,MATCH(Analyse!$F231,DataBase!$G:$G,0),MATCH(Analyse!AE$8,DataBase!$4:$4,0))</f>
        <v>0</v>
      </c>
      <c r="AF231" s="19">
        <f>INDEX(Ponderation!$W:$AA,MATCH(Analyse!AF$8,Ponderation!$W:$W,0),MATCH(Analyse!$B$5,Ponderation!$W$2:$AA$2,0))*INDEX(DataBase!$1:$1048576,MATCH(Analyse!$F231,DataBase!$G:$G,0),MATCH(Analyse!AF$8,DataBase!$4:$4,0))</f>
        <v>0</v>
      </c>
      <c r="AG231" s="19">
        <f>INDEX(Ponderation!$W:$AA,MATCH(Analyse!AG$8,Ponderation!$W:$W,0),MATCH(Analyse!$B$5,Ponderation!$W$2:$AA$2,0))*INDEX(DataBase!$1:$1048576,MATCH(Analyse!$F231,DataBase!$G:$G,0),MATCH(Analyse!AG$8,DataBase!$4:$4,0))</f>
        <v>10</v>
      </c>
      <c r="AH231" s="19">
        <f>INDEX(Ponderation!$W:$AA,MATCH(Analyse!AH$8,Ponderation!$W:$W,0),MATCH(Analyse!$B$5,Ponderation!$W$2:$AA$2,0))*INDEX(DataBase!$1:$1048576,MATCH(Analyse!$F231,DataBase!$G:$G,0),MATCH(Analyse!AH$8,DataBase!$4:$4,0))</f>
        <v>0</v>
      </c>
      <c r="AI231" s="19">
        <f>INDEX(Ponderation!$W:$AA,MATCH(Analyse!AI$8,Ponderation!$W:$W,0),MATCH(Analyse!$B$5,Ponderation!$W$2:$AA$2,0))*INDEX(DataBase!$1:$1048576,MATCH(Analyse!$F231,DataBase!$G:$G,0),MATCH(Analyse!AI$8,DataBase!$4:$4,0))</f>
        <v>10</v>
      </c>
      <c r="AJ231" s="19">
        <f>INDEX(Ponderation!$W:$AA,MATCH(Analyse!AJ$8,Ponderation!$W:$W,0),MATCH(Analyse!$B$5,Ponderation!$W$2:$AA$2,0))*INDEX(DataBase!$1:$1048576,MATCH(Analyse!$F231,DataBase!$G:$G,0),MATCH(Analyse!AJ$8,DataBase!$4:$4,0))</f>
        <v>20</v>
      </c>
      <c r="AK231" s="19">
        <f>INDEX(Ponderation!$W:$AA,MATCH(Analyse!AK$8,Ponderation!$W:$W,0),MATCH(Analyse!$B$5,Ponderation!$W$2:$AA$2,0))*INDEX(DataBase!$1:$1048576,MATCH(Analyse!$F231,DataBase!$G:$G,0),MATCH(Analyse!AK$8,DataBase!$4:$4,0))</f>
        <v>0</v>
      </c>
      <c r="AL231" s="19">
        <f>INDEX(Ponderation!$W:$AA,MATCH(Analyse!AL$8,Ponderation!$W:$W,0),MATCH(Analyse!$B$5,Ponderation!$W$2:$AA$2,0))*INDEX(DataBase!$1:$1048576,MATCH(Analyse!$F231,DataBase!$G:$G,0),MATCH(Analyse!AL$8,DataBase!$4:$4,0))</f>
        <v>30</v>
      </c>
      <c r="AM231" s="19">
        <f>INDEX(Ponderation!$W:$AA,MATCH(Analyse!AM$8,Ponderation!$W:$W,0),MATCH(Analyse!$B$5,Ponderation!$W$2:$AA$2,0))*INDEX(DataBase!$1:$1048576,MATCH(Analyse!$F231,DataBase!$G:$G,0),MATCH(Analyse!AM$8,DataBase!$4:$4,0))</f>
        <v>0</v>
      </c>
      <c r="AN231" s="19">
        <f>INDEX(Ponderation!$W:$AA,MATCH(Analyse!AN$8,Ponderation!$W:$W,0),MATCH(Analyse!$B$5,Ponderation!$W$2:$AA$2,0))*INDEX(DataBase!$1:$1048576,MATCH(Analyse!$F231,DataBase!$G:$G,0),MATCH(Analyse!AN$8,DataBase!$4:$4,0))</f>
        <v>0</v>
      </c>
      <c r="AO231" s="19">
        <f>INDEX(Ponderation!$W:$AA,MATCH(Analyse!AO$8,Ponderation!$W:$W,0),MATCH(Analyse!$B$5,Ponderation!$W$2:$AA$2,0))*INDEX(DataBase!$1:$1048576,MATCH(Analyse!$F231,DataBase!$G:$G,0),MATCH(Analyse!AO$8,DataBase!$4:$4,0))</f>
        <v>30</v>
      </c>
      <c r="AP231" s="19">
        <f>INDEX(Ponderation!$W:$AA,MATCH(Analyse!AP$8,Ponderation!$W:$W,0),MATCH(Analyse!$B$5,Ponderation!$W$2:$AA$2,0))*INDEX(DataBase!$1:$1048576,MATCH(Analyse!$F231,DataBase!$G:$G,0),MATCH(Analyse!AP$8,DataBase!$4:$4,0))</f>
        <v>0</v>
      </c>
    </row>
    <row r="232" spans="1:42" ht="18">
      <c r="A232" s="112" t="str">
        <f>DataBase!B228</f>
        <v>Diomedea exulans</v>
      </c>
      <c r="B232" s="112" t="str">
        <f>DataBase!C228</f>
        <v>Catalase</v>
      </c>
      <c r="C232" s="112" t="str">
        <f>DataBase!D228</f>
        <v>Côtier</v>
      </c>
      <c r="D232" s="112" t="str">
        <f>DataBase!E228</f>
        <v>P. Bustamante</v>
      </c>
      <c r="E232" s="112" t="str">
        <f>DataBase!F228</f>
        <v>LIENSs</v>
      </c>
      <c r="F232" s="20" t="str">
        <f t="shared" si="8"/>
        <v>Diomedea exulans Catalase</v>
      </c>
      <c r="G232" s="20">
        <f>_xlfn.RANK.EQ(H232,$H$9:$H$997,0)+COUNTIF(H$8:H231,H232)</f>
        <v>210</v>
      </c>
      <c r="H232" s="20">
        <f t="shared" si="9"/>
        <v>240</v>
      </c>
      <c r="I232" s="19">
        <f>INDEX(Ponderation!$W:$AA,MATCH(Analyse!I$8,Ponderation!$W:$W,0),MATCH(Analyse!$B$5,Ponderation!$W$2:$AA$2,0))*INDEX(DataBase!$1:$1048576,MATCH(Analyse!$F232,DataBase!$G:$G,0),MATCH(Analyse!I$8,DataBase!$4:$4,0))</f>
        <v>30</v>
      </c>
      <c r="J232" s="19">
        <f>INDEX(Ponderation!$W:$AA,MATCH(Analyse!J$8,Ponderation!$W:$W,0),MATCH(Analyse!$B$5,Ponderation!$W$2:$AA$2,0))*INDEX(DataBase!$1:$1048576,MATCH(Analyse!$F232,DataBase!$G:$G,0),MATCH(Analyse!J$8,DataBase!$4:$4,0))</f>
        <v>0</v>
      </c>
      <c r="K232" s="19">
        <f>INDEX(Ponderation!$W:$AA,MATCH(Analyse!K$8,Ponderation!$W:$W,0),MATCH(Analyse!$B$5,Ponderation!$W$2:$AA$2,0))*INDEX(DataBase!$1:$1048576,MATCH(Analyse!$F232,DataBase!$G:$G,0),MATCH(Analyse!K$8,DataBase!$4:$4,0))</f>
        <v>0</v>
      </c>
      <c r="L232" s="19">
        <f>INDEX(Ponderation!$W:$AA,MATCH(Analyse!L$8,Ponderation!$W:$W,0),MATCH(Analyse!$B$5,Ponderation!$W$2:$AA$2,0))*INDEX(DataBase!$1:$1048576,MATCH(Analyse!$F232,DataBase!$G:$G,0),MATCH(Analyse!L$8,DataBase!$4:$4,0))</f>
        <v>0</v>
      </c>
      <c r="M232" s="19">
        <f>INDEX(Ponderation!$W:$AA,MATCH(Analyse!M$8,Ponderation!$W:$W,0),MATCH(Analyse!$B$5,Ponderation!$W$2:$AA$2,0))*INDEX(DataBase!$1:$1048576,MATCH(Analyse!$F232,DataBase!$G:$G,0),MATCH(Analyse!M$8,DataBase!$4:$4,0))</f>
        <v>20</v>
      </c>
      <c r="N232" s="19">
        <f>INDEX(Ponderation!$W:$AA,MATCH(Analyse!N$8,Ponderation!$W:$W,0),MATCH(Analyse!$B$5,Ponderation!$W$2:$AA$2,0))*INDEX(DataBase!$1:$1048576,MATCH(Analyse!$F232,DataBase!$G:$G,0),MATCH(Analyse!N$8,DataBase!$4:$4,0))</f>
        <v>0</v>
      </c>
      <c r="O232" s="19">
        <f>INDEX(Ponderation!$W:$AA,MATCH(Analyse!O$8,Ponderation!$W:$W,0),MATCH(Analyse!$B$5,Ponderation!$W$2:$AA$2,0))*INDEX(DataBase!$1:$1048576,MATCH(Analyse!$F232,DataBase!$G:$G,0),MATCH(Analyse!O$8,DataBase!$4:$4,0))</f>
        <v>0</v>
      </c>
      <c r="P232" s="19">
        <f>INDEX(Ponderation!$W:$AA,MATCH(Analyse!P$8,Ponderation!$W:$W,0),MATCH(Analyse!$B$5,Ponderation!$W$2:$AA$2,0))*INDEX(DataBase!$1:$1048576,MATCH(Analyse!$F232,DataBase!$G:$G,0),MATCH(Analyse!P$8,DataBase!$4:$4,0))</f>
        <v>20</v>
      </c>
      <c r="Q232" s="19">
        <f>INDEX(Ponderation!$W:$AA,MATCH(Analyse!Q$8,Ponderation!$W:$W,0),MATCH(Analyse!$B$5,Ponderation!$W$2:$AA$2,0))*INDEX(DataBase!$1:$1048576,MATCH(Analyse!$F232,DataBase!$G:$G,0),MATCH(Analyse!Q$8,DataBase!$4:$4,0))</f>
        <v>0</v>
      </c>
      <c r="R232" s="19">
        <f>INDEX(Ponderation!$W:$AA,MATCH(Analyse!R$8,Ponderation!$W:$W,0),MATCH(Analyse!$B$5,Ponderation!$W$2:$AA$2,0))*INDEX(DataBase!$1:$1048576,MATCH(Analyse!$F232,DataBase!$G:$G,0),MATCH(Analyse!R$8,DataBase!$4:$4,0))</f>
        <v>30</v>
      </c>
      <c r="S232" s="19">
        <f>INDEX(Ponderation!$W:$AA,MATCH(Analyse!S$8,Ponderation!$W:$W,0),MATCH(Analyse!$B$5,Ponderation!$W$2:$AA$2,0))*INDEX(DataBase!$1:$1048576,MATCH(Analyse!$F232,DataBase!$G:$G,0),MATCH(Analyse!S$8,DataBase!$4:$4,0))</f>
        <v>0</v>
      </c>
      <c r="T232" s="19">
        <f>INDEX(Ponderation!$W:$AA,MATCH(Analyse!T$8,Ponderation!$W:$W,0),MATCH(Analyse!$B$5,Ponderation!$W$2:$AA$2,0))*INDEX(DataBase!$1:$1048576,MATCH(Analyse!$F232,DataBase!$G:$G,0),MATCH(Analyse!T$8,DataBase!$4:$4,0))</f>
        <v>0</v>
      </c>
      <c r="U232" s="19">
        <f>INDEX(Ponderation!$W:$AA,MATCH(Analyse!U$8,Ponderation!$W:$W,0),MATCH(Analyse!$B$5,Ponderation!$W$2:$AA$2,0))*INDEX(DataBase!$1:$1048576,MATCH(Analyse!$F232,DataBase!$G:$G,0),MATCH(Analyse!U$8,DataBase!$4:$4,0))</f>
        <v>0</v>
      </c>
      <c r="V232" s="19">
        <f>INDEX(Ponderation!$W:$AA,MATCH(Analyse!V$8,Ponderation!$W:$W,0),MATCH(Analyse!$B$5,Ponderation!$W$2:$AA$2,0))*INDEX(DataBase!$1:$1048576,MATCH(Analyse!$F232,DataBase!$G:$G,0),MATCH(Analyse!V$8,DataBase!$4:$4,0))</f>
        <v>20</v>
      </c>
      <c r="W232" s="19">
        <f>INDEX(Ponderation!$W:$AA,MATCH(Analyse!W$8,Ponderation!$W:$W,0),MATCH(Analyse!$B$5,Ponderation!$W$2:$AA$2,0))*INDEX(DataBase!$1:$1048576,MATCH(Analyse!$F232,DataBase!$G:$G,0),MATCH(Analyse!W$8,DataBase!$4:$4,0))</f>
        <v>0</v>
      </c>
      <c r="X232" s="19">
        <f>INDEX(Ponderation!$W:$AA,MATCH(Analyse!X$8,Ponderation!$W:$W,0),MATCH(Analyse!$B$5,Ponderation!$W$2:$AA$2,0))*INDEX(DataBase!$1:$1048576,MATCH(Analyse!$F232,DataBase!$G:$G,0),MATCH(Analyse!X$8,DataBase!$4:$4,0))</f>
        <v>0</v>
      </c>
      <c r="Y232" s="19">
        <f>INDEX(Ponderation!$W:$AA,MATCH(Analyse!Y$8,Ponderation!$W:$W,0),MATCH(Analyse!$B$5,Ponderation!$W$2:$AA$2,0))*INDEX(DataBase!$1:$1048576,MATCH(Analyse!$F232,DataBase!$G:$G,0),MATCH(Analyse!Y$8,DataBase!$4:$4,0))</f>
        <v>0</v>
      </c>
      <c r="Z232" s="19">
        <f>INDEX(Ponderation!$W:$AA,MATCH(Analyse!Z$8,Ponderation!$W:$W,0),MATCH(Analyse!$B$5,Ponderation!$W$2:$AA$2,0))*INDEX(DataBase!$1:$1048576,MATCH(Analyse!$F232,DataBase!$G:$G,0),MATCH(Analyse!Z$8,DataBase!$4:$4,0))</f>
        <v>0</v>
      </c>
      <c r="AA232" s="19">
        <f>INDEX(Ponderation!$W:$AA,MATCH(Analyse!AA$8,Ponderation!$W:$W,0),MATCH(Analyse!$B$5,Ponderation!$W$2:$AA$2,0))*INDEX(DataBase!$1:$1048576,MATCH(Analyse!$F232,DataBase!$G:$G,0),MATCH(Analyse!AA$8,DataBase!$4:$4,0))</f>
        <v>0</v>
      </c>
      <c r="AB232" s="19">
        <f>INDEX(Ponderation!$W:$AA,MATCH(Analyse!AB$8,Ponderation!$W:$W,0),MATCH(Analyse!$B$5,Ponderation!$W$2:$AA$2,0))*INDEX(DataBase!$1:$1048576,MATCH(Analyse!$F232,DataBase!$G:$G,0),MATCH(Analyse!AB$8,DataBase!$4:$4,0))</f>
        <v>10</v>
      </c>
      <c r="AC232" s="19">
        <f>INDEX(Ponderation!$W:$AA,MATCH(Analyse!AC$8,Ponderation!$W:$W,0),MATCH(Analyse!$B$5,Ponderation!$W$2:$AA$2,0))*INDEX(DataBase!$1:$1048576,MATCH(Analyse!$F232,DataBase!$G:$G,0),MATCH(Analyse!AC$8,DataBase!$4:$4,0))</f>
        <v>10</v>
      </c>
      <c r="AD232" s="19">
        <f>INDEX(Ponderation!$W:$AA,MATCH(Analyse!AD$8,Ponderation!$W:$W,0),MATCH(Analyse!$B$5,Ponderation!$W$2:$AA$2,0))*INDEX(DataBase!$1:$1048576,MATCH(Analyse!$F232,DataBase!$G:$G,0),MATCH(Analyse!AD$8,DataBase!$4:$4,0))</f>
        <v>0</v>
      </c>
      <c r="AE232" s="19">
        <f>INDEX(Ponderation!$W:$AA,MATCH(Analyse!AE$8,Ponderation!$W:$W,0),MATCH(Analyse!$B$5,Ponderation!$W$2:$AA$2,0))*INDEX(DataBase!$1:$1048576,MATCH(Analyse!$F232,DataBase!$G:$G,0),MATCH(Analyse!AE$8,DataBase!$4:$4,0))</f>
        <v>0</v>
      </c>
      <c r="AF232" s="19">
        <f>INDEX(Ponderation!$W:$AA,MATCH(Analyse!AF$8,Ponderation!$W:$W,0),MATCH(Analyse!$B$5,Ponderation!$W$2:$AA$2,0))*INDEX(DataBase!$1:$1048576,MATCH(Analyse!$F232,DataBase!$G:$G,0),MATCH(Analyse!AF$8,DataBase!$4:$4,0))</f>
        <v>0</v>
      </c>
      <c r="AG232" s="19">
        <f>INDEX(Ponderation!$W:$AA,MATCH(Analyse!AG$8,Ponderation!$W:$W,0),MATCH(Analyse!$B$5,Ponderation!$W$2:$AA$2,0))*INDEX(DataBase!$1:$1048576,MATCH(Analyse!$F232,DataBase!$G:$G,0),MATCH(Analyse!AG$8,DataBase!$4:$4,0))</f>
        <v>10</v>
      </c>
      <c r="AH232" s="19">
        <f>INDEX(Ponderation!$W:$AA,MATCH(Analyse!AH$8,Ponderation!$W:$W,0),MATCH(Analyse!$B$5,Ponderation!$W$2:$AA$2,0))*INDEX(DataBase!$1:$1048576,MATCH(Analyse!$F232,DataBase!$G:$G,0),MATCH(Analyse!AH$8,DataBase!$4:$4,0))</f>
        <v>0</v>
      </c>
      <c r="AI232" s="19">
        <f>INDEX(Ponderation!$W:$AA,MATCH(Analyse!AI$8,Ponderation!$W:$W,0),MATCH(Analyse!$B$5,Ponderation!$W$2:$AA$2,0))*INDEX(DataBase!$1:$1048576,MATCH(Analyse!$F232,DataBase!$G:$G,0),MATCH(Analyse!AI$8,DataBase!$4:$4,0))</f>
        <v>10</v>
      </c>
      <c r="AJ232" s="19">
        <f>INDEX(Ponderation!$W:$AA,MATCH(Analyse!AJ$8,Ponderation!$W:$W,0),MATCH(Analyse!$B$5,Ponderation!$W$2:$AA$2,0))*INDEX(DataBase!$1:$1048576,MATCH(Analyse!$F232,DataBase!$G:$G,0),MATCH(Analyse!AJ$8,DataBase!$4:$4,0))</f>
        <v>20</v>
      </c>
      <c r="AK232" s="19">
        <f>INDEX(Ponderation!$W:$AA,MATCH(Analyse!AK$8,Ponderation!$W:$W,0),MATCH(Analyse!$B$5,Ponderation!$W$2:$AA$2,0))*INDEX(DataBase!$1:$1048576,MATCH(Analyse!$F232,DataBase!$G:$G,0),MATCH(Analyse!AK$8,DataBase!$4:$4,0))</f>
        <v>0</v>
      </c>
      <c r="AL232" s="19">
        <f>INDEX(Ponderation!$W:$AA,MATCH(Analyse!AL$8,Ponderation!$W:$W,0),MATCH(Analyse!$B$5,Ponderation!$W$2:$AA$2,0))*INDEX(DataBase!$1:$1048576,MATCH(Analyse!$F232,DataBase!$G:$G,0),MATCH(Analyse!AL$8,DataBase!$4:$4,0))</f>
        <v>30</v>
      </c>
      <c r="AM232" s="19">
        <f>INDEX(Ponderation!$W:$AA,MATCH(Analyse!AM$8,Ponderation!$W:$W,0),MATCH(Analyse!$B$5,Ponderation!$W$2:$AA$2,0))*INDEX(DataBase!$1:$1048576,MATCH(Analyse!$F232,DataBase!$G:$G,0),MATCH(Analyse!AM$8,DataBase!$4:$4,0))</f>
        <v>0</v>
      </c>
      <c r="AN232" s="19">
        <f>INDEX(Ponderation!$W:$AA,MATCH(Analyse!AN$8,Ponderation!$W:$W,0),MATCH(Analyse!$B$5,Ponderation!$W$2:$AA$2,0))*INDEX(DataBase!$1:$1048576,MATCH(Analyse!$F232,DataBase!$G:$G,0),MATCH(Analyse!AN$8,DataBase!$4:$4,0))</f>
        <v>0</v>
      </c>
      <c r="AO232" s="19">
        <f>INDEX(Ponderation!$W:$AA,MATCH(Analyse!AO$8,Ponderation!$W:$W,0),MATCH(Analyse!$B$5,Ponderation!$W$2:$AA$2,0))*INDEX(DataBase!$1:$1048576,MATCH(Analyse!$F232,DataBase!$G:$G,0),MATCH(Analyse!AO$8,DataBase!$4:$4,0))</f>
        <v>30</v>
      </c>
      <c r="AP232" s="19">
        <f>INDEX(Ponderation!$W:$AA,MATCH(Analyse!AP$8,Ponderation!$W:$W,0),MATCH(Analyse!$B$5,Ponderation!$W$2:$AA$2,0))*INDEX(DataBase!$1:$1048576,MATCH(Analyse!$F232,DataBase!$G:$G,0),MATCH(Analyse!AP$8,DataBase!$4:$4,0))</f>
        <v>0</v>
      </c>
    </row>
    <row r="233" spans="1:42" ht="18">
      <c r="A233" s="112" t="str">
        <f>DataBase!B229</f>
        <v>Stercorarius maccormicki</v>
      </c>
      <c r="B233" s="112" t="str">
        <f>DataBase!C229</f>
        <v>Catalase</v>
      </c>
      <c r="C233" s="112" t="str">
        <f>DataBase!D229</f>
        <v>Côtier</v>
      </c>
      <c r="D233" s="112" t="str">
        <f>DataBase!E229</f>
        <v>P. Bustamante</v>
      </c>
      <c r="E233" s="112" t="str">
        <f>DataBase!F229</f>
        <v>LIENSs</v>
      </c>
      <c r="F233" s="20" t="str">
        <f t="shared" si="8"/>
        <v>Stercorarius maccormicki Catalase</v>
      </c>
      <c r="G233" s="20">
        <f>_xlfn.RANK.EQ(H233,$H$9:$H$997,0)+COUNTIF(H$8:H232,H233)</f>
        <v>211</v>
      </c>
      <c r="H233" s="20">
        <f t="shared" si="9"/>
        <v>240</v>
      </c>
      <c r="I233" s="19">
        <f>INDEX(Ponderation!$W:$AA,MATCH(Analyse!I$8,Ponderation!$W:$W,0),MATCH(Analyse!$B$5,Ponderation!$W$2:$AA$2,0))*INDEX(DataBase!$1:$1048576,MATCH(Analyse!$F233,DataBase!$G:$G,0),MATCH(Analyse!I$8,DataBase!$4:$4,0))</f>
        <v>30</v>
      </c>
      <c r="J233" s="19">
        <f>INDEX(Ponderation!$W:$AA,MATCH(Analyse!J$8,Ponderation!$W:$W,0),MATCH(Analyse!$B$5,Ponderation!$W$2:$AA$2,0))*INDEX(DataBase!$1:$1048576,MATCH(Analyse!$F233,DataBase!$G:$G,0),MATCH(Analyse!J$8,DataBase!$4:$4,0))</f>
        <v>0</v>
      </c>
      <c r="K233" s="19">
        <f>INDEX(Ponderation!$W:$AA,MATCH(Analyse!K$8,Ponderation!$W:$W,0),MATCH(Analyse!$B$5,Ponderation!$W$2:$AA$2,0))*INDEX(DataBase!$1:$1048576,MATCH(Analyse!$F233,DataBase!$G:$G,0),MATCH(Analyse!K$8,DataBase!$4:$4,0))</f>
        <v>0</v>
      </c>
      <c r="L233" s="19">
        <f>INDEX(Ponderation!$W:$AA,MATCH(Analyse!L$8,Ponderation!$W:$W,0),MATCH(Analyse!$B$5,Ponderation!$W$2:$AA$2,0))*INDEX(DataBase!$1:$1048576,MATCH(Analyse!$F233,DataBase!$G:$G,0),MATCH(Analyse!L$8,DataBase!$4:$4,0))</f>
        <v>0</v>
      </c>
      <c r="M233" s="19">
        <f>INDEX(Ponderation!$W:$AA,MATCH(Analyse!M$8,Ponderation!$W:$W,0),MATCH(Analyse!$B$5,Ponderation!$W$2:$AA$2,0))*INDEX(DataBase!$1:$1048576,MATCH(Analyse!$F233,DataBase!$G:$G,0),MATCH(Analyse!M$8,DataBase!$4:$4,0))</f>
        <v>20</v>
      </c>
      <c r="N233" s="19">
        <f>INDEX(Ponderation!$W:$AA,MATCH(Analyse!N$8,Ponderation!$W:$W,0),MATCH(Analyse!$B$5,Ponderation!$W$2:$AA$2,0))*INDEX(DataBase!$1:$1048576,MATCH(Analyse!$F233,DataBase!$G:$G,0),MATCH(Analyse!N$8,DataBase!$4:$4,0))</f>
        <v>0</v>
      </c>
      <c r="O233" s="19">
        <f>INDEX(Ponderation!$W:$AA,MATCH(Analyse!O$8,Ponderation!$W:$W,0),MATCH(Analyse!$B$5,Ponderation!$W$2:$AA$2,0))*INDEX(DataBase!$1:$1048576,MATCH(Analyse!$F233,DataBase!$G:$G,0),MATCH(Analyse!O$8,DataBase!$4:$4,0))</f>
        <v>0</v>
      </c>
      <c r="P233" s="19">
        <f>INDEX(Ponderation!$W:$AA,MATCH(Analyse!P$8,Ponderation!$W:$W,0),MATCH(Analyse!$B$5,Ponderation!$W$2:$AA$2,0))*INDEX(DataBase!$1:$1048576,MATCH(Analyse!$F233,DataBase!$G:$G,0),MATCH(Analyse!P$8,DataBase!$4:$4,0))</f>
        <v>20</v>
      </c>
      <c r="Q233" s="19">
        <f>INDEX(Ponderation!$W:$AA,MATCH(Analyse!Q$8,Ponderation!$W:$W,0),MATCH(Analyse!$B$5,Ponderation!$W$2:$AA$2,0))*INDEX(DataBase!$1:$1048576,MATCH(Analyse!$F233,DataBase!$G:$G,0),MATCH(Analyse!Q$8,DataBase!$4:$4,0))</f>
        <v>0</v>
      </c>
      <c r="R233" s="19">
        <f>INDEX(Ponderation!$W:$AA,MATCH(Analyse!R$8,Ponderation!$W:$W,0),MATCH(Analyse!$B$5,Ponderation!$W$2:$AA$2,0))*INDEX(DataBase!$1:$1048576,MATCH(Analyse!$F233,DataBase!$G:$G,0),MATCH(Analyse!R$8,DataBase!$4:$4,0))</f>
        <v>30</v>
      </c>
      <c r="S233" s="19">
        <f>INDEX(Ponderation!$W:$AA,MATCH(Analyse!S$8,Ponderation!$W:$W,0),MATCH(Analyse!$B$5,Ponderation!$W$2:$AA$2,0))*INDEX(DataBase!$1:$1048576,MATCH(Analyse!$F233,DataBase!$G:$G,0),MATCH(Analyse!S$8,DataBase!$4:$4,0))</f>
        <v>0</v>
      </c>
      <c r="T233" s="19">
        <f>INDEX(Ponderation!$W:$AA,MATCH(Analyse!T$8,Ponderation!$W:$W,0),MATCH(Analyse!$B$5,Ponderation!$W$2:$AA$2,0))*INDEX(DataBase!$1:$1048576,MATCH(Analyse!$F233,DataBase!$G:$G,0),MATCH(Analyse!T$8,DataBase!$4:$4,0))</f>
        <v>0</v>
      </c>
      <c r="U233" s="19">
        <f>INDEX(Ponderation!$W:$AA,MATCH(Analyse!U$8,Ponderation!$W:$W,0),MATCH(Analyse!$B$5,Ponderation!$W$2:$AA$2,0))*INDEX(DataBase!$1:$1048576,MATCH(Analyse!$F233,DataBase!$G:$G,0),MATCH(Analyse!U$8,DataBase!$4:$4,0))</f>
        <v>0</v>
      </c>
      <c r="V233" s="19">
        <f>INDEX(Ponderation!$W:$AA,MATCH(Analyse!V$8,Ponderation!$W:$W,0),MATCH(Analyse!$B$5,Ponderation!$W$2:$AA$2,0))*INDEX(DataBase!$1:$1048576,MATCH(Analyse!$F233,DataBase!$G:$G,0),MATCH(Analyse!V$8,DataBase!$4:$4,0))</f>
        <v>20</v>
      </c>
      <c r="W233" s="19">
        <f>INDEX(Ponderation!$W:$AA,MATCH(Analyse!W$8,Ponderation!$W:$W,0),MATCH(Analyse!$B$5,Ponderation!$W$2:$AA$2,0))*INDEX(DataBase!$1:$1048576,MATCH(Analyse!$F233,DataBase!$G:$G,0),MATCH(Analyse!W$8,DataBase!$4:$4,0))</f>
        <v>0</v>
      </c>
      <c r="X233" s="19">
        <f>INDEX(Ponderation!$W:$AA,MATCH(Analyse!X$8,Ponderation!$W:$W,0),MATCH(Analyse!$B$5,Ponderation!$W$2:$AA$2,0))*INDEX(DataBase!$1:$1048576,MATCH(Analyse!$F233,DataBase!$G:$G,0),MATCH(Analyse!X$8,DataBase!$4:$4,0))</f>
        <v>0</v>
      </c>
      <c r="Y233" s="19">
        <f>INDEX(Ponderation!$W:$AA,MATCH(Analyse!Y$8,Ponderation!$W:$W,0),MATCH(Analyse!$B$5,Ponderation!$W$2:$AA$2,0))*INDEX(DataBase!$1:$1048576,MATCH(Analyse!$F233,DataBase!$G:$G,0),MATCH(Analyse!Y$8,DataBase!$4:$4,0))</f>
        <v>0</v>
      </c>
      <c r="Z233" s="19">
        <f>INDEX(Ponderation!$W:$AA,MATCH(Analyse!Z$8,Ponderation!$W:$W,0),MATCH(Analyse!$B$5,Ponderation!$W$2:$AA$2,0))*INDEX(DataBase!$1:$1048576,MATCH(Analyse!$F233,DataBase!$G:$G,0),MATCH(Analyse!Z$8,DataBase!$4:$4,0))</f>
        <v>0</v>
      </c>
      <c r="AA233" s="19">
        <f>INDEX(Ponderation!$W:$AA,MATCH(Analyse!AA$8,Ponderation!$W:$W,0),MATCH(Analyse!$B$5,Ponderation!$W$2:$AA$2,0))*INDEX(DataBase!$1:$1048576,MATCH(Analyse!$F233,DataBase!$G:$G,0),MATCH(Analyse!AA$8,DataBase!$4:$4,0))</f>
        <v>0</v>
      </c>
      <c r="AB233" s="19">
        <f>INDEX(Ponderation!$W:$AA,MATCH(Analyse!AB$8,Ponderation!$W:$W,0),MATCH(Analyse!$B$5,Ponderation!$W$2:$AA$2,0))*INDEX(DataBase!$1:$1048576,MATCH(Analyse!$F233,DataBase!$G:$G,0),MATCH(Analyse!AB$8,DataBase!$4:$4,0))</f>
        <v>10</v>
      </c>
      <c r="AC233" s="19">
        <f>INDEX(Ponderation!$W:$AA,MATCH(Analyse!AC$8,Ponderation!$W:$W,0),MATCH(Analyse!$B$5,Ponderation!$W$2:$AA$2,0))*INDEX(DataBase!$1:$1048576,MATCH(Analyse!$F233,DataBase!$G:$G,0),MATCH(Analyse!AC$8,DataBase!$4:$4,0))</f>
        <v>10</v>
      </c>
      <c r="AD233" s="19">
        <f>INDEX(Ponderation!$W:$AA,MATCH(Analyse!AD$8,Ponderation!$W:$W,0),MATCH(Analyse!$B$5,Ponderation!$W$2:$AA$2,0))*INDEX(DataBase!$1:$1048576,MATCH(Analyse!$F233,DataBase!$G:$G,0),MATCH(Analyse!AD$8,DataBase!$4:$4,0))</f>
        <v>0</v>
      </c>
      <c r="AE233" s="19">
        <f>INDEX(Ponderation!$W:$AA,MATCH(Analyse!AE$8,Ponderation!$W:$W,0),MATCH(Analyse!$B$5,Ponderation!$W$2:$AA$2,0))*INDEX(DataBase!$1:$1048576,MATCH(Analyse!$F233,DataBase!$G:$G,0),MATCH(Analyse!AE$8,DataBase!$4:$4,0))</f>
        <v>0</v>
      </c>
      <c r="AF233" s="19">
        <f>INDEX(Ponderation!$W:$AA,MATCH(Analyse!AF$8,Ponderation!$W:$W,0),MATCH(Analyse!$B$5,Ponderation!$W$2:$AA$2,0))*INDEX(DataBase!$1:$1048576,MATCH(Analyse!$F233,DataBase!$G:$G,0),MATCH(Analyse!AF$8,DataBase!$4:$4,0))</f>
        <v>0</v>
      </c>
      <c r="AG233" s="19">
        <f>INDEX(Ponderation!$W:$AA,MATCH(Analyse!AG$8,Ponderation!$W:$W,0),MATCH(Analyse!$B$5,Ponderation!$W$2:$AA$2,0))*INDEX(DataBase!$1:$1048576,MATCH(Analyse!$F233,DataBase!$G:$G,0),MATCH(Analyse!AG$8,DataBase!$4:$4,0))</f>
        <v>10</v>
      </c>
      <c r="AH233" s="19">
        <f>INDEX(Ponderation!$W:$AA,MATCH(Analyse!AH$8,Ponderation!$W:$W,0),MATCH(Analyse!$B$5,Ponderation!$W$2:$AA$2,0))*INDEX(DataBase!$1:$1048576,MATCH(Analyse!$F233,DataBase!$G:$G,0),MATCH(Analyse!AH$8,DataBase!$4:$4,0))</f>
        <v>0</v>
      </c>
      <c r="AI233" s="19">
        <f>INDEX(Ponderation!$W:$AA,MATCH(Analyse!AI$8,Ponderation!$W:$W,0),MATCH(Analyse!$B$5,Ponderation!$W$2:$AA$2,0))*INDEX(DataBase!$1:$1048576,MATCH(Analyse!$F233,DataBase!$G:$G,0),MATCH(Analyse!AI$8,DataBase!$4:$4,0))</f>
        <v>10</v>
      </c>
      <c r="AJ233" s="19">
        <f>INDEX(Ponderation!$W:$AA,MATCH(Analyse!AJ$8,Ponderation!$W:$W,0),MATCH(Analyse!$B$5,Ponderation!$W$2:$AA$2,0))*INDEX(DataBase!$1:$1048576,MATCH(Analyse!$F233,DataBase!$G:$G,0),MATCH(Analyse!AJ$8,DataBase!$4:$4,0))</f>
        <v>20</v>
      </c>
      <c r="AK233" s="19">
        <f>INDEX(Ponderation!$W:$AA,MATCH(Analyse!AK$8,Ponderation!$W:$W,0),MATCH(Analyse!$B$5,Ponderation!$W$2:$AA$2,0))*INDEX(DataBase!$1:$1048576,MATCH(Analyse!$F233,DataBase!$G:$G,0),MATCH(Analyse!AK$8,DataBase!$4:$4,0))</f>
        <v>0</v>
      </c>
      <c r="AL233" s="19">
        <f>INDEX(Ponderation!$W:$AA,MATCH(Analyse!AL$8,Ponderation!$W:$W,0),MATCH(Analyse!$B$5,Ponderation!$W$2:$AA$2,0))*INDEX(DataBase!$1:$1048576,MATCH(Analyse!$F233,DataBase!$G:$G,0),MATCH(Analyse!AL$8,DataBase!$4:$4,0))</f>
        <v>30</v>
      </c>
      <c r="AM233" s="19">
        <f>INDEX(Ponderation!$W:$AA,MATCH(Analyse!AM$8,Ponderation!$W:$W,0),MATCH(Analyse!$B$5,Ponderation!$W$2:$AA$2,0))*INDEX(DataBase!$1:$1048576,MATCH(Analyse!$F233,DataBase!$G:$G,0),MATCH(Analyse!AM$8,DataBase!$4:$4,0))</f>
        <v>0</v>
      </c>
      <c r="AN233" s="19">
        <f>INDEX(Ponderation!$W:$AA,MATCH(Analyse!AN$8,Ponderation!$W:$W,0),MATCH(Analyse!$B$5,Ponderation!$W$2:$AA$2,0))*INDEX(DataBase!$1:$1048576,MATCH(Analyse!$F233,DataBase!$G:$G,0),MATCH(Analyse!AN$8,DataBase!$4:$4,0))</f>
        <v>0</v>
      </c>
      <c r="AO233" s="19">
        <f>INDEX(Ponderation!$W:$AA,MATCH(Analyse!AO$8,Ponderation!$W:$W,0),MATCH(Analyse!$B$5,Ponderation!$W$2:$AA$2,0))*INDEX(DataBase!$1:$1048576,MATCH(Analyse!$F233,DataBase!$G:$G,0),MATCH(Analyse!AO$8,DataBase!$4:$4,0))</f>
        <v>30</v>
      </c>
      <c r="AP233" s="19">
        <f>INDEX(Ponderation!$W:$AA,MATCH(Analyse!AP$8,Ponderation!$W:$W,0),MATCH(Analyse!$B$5,Ponderation!$W$2:$AA$2,0))*INDEX(DataBase!$1:$1048576,MATCH(Analyse!$F233,DataBase!$G:$G,0),MATCH(Analyse!AP$8,DataBase!$4:$4,0))</f>
        <v>0</v>
      </c>
    </row>
    <row r="234" spans="1:42" ht="18">
      <c r="A234" s="112" t="str">
        <f>DataBase!B230</f>
        <v>Stercorarius antarcticus</v>
      </c>
      <c r="B234" s="112" t="str">
        <f>DataBase!C230</f>
        <v>Catalase</v>
      </c>
      <c r="C234" s="112" t="str">
        <f>DataBase!D230</f>
        <v>Côtier</v>
      </c>
      <c r="D234" s="112" t="str">
        <f>DataBase!E230</f>
        <v>P. Bustamante</v>
      </c>
      <c r="E234" s="112" t="str">
        <f>DataBase!F230</f>
        <v>LIENSs</v>
      </c>
      <c r="F234" s="20" t="str">
        <f t="shared" si="8"/>
        <v>Stercorarius antarcticus Catalase</v>
      </c>
      <c r="G234" s="20">
        <f>_xlfn.RANK.EQ(H234,$H$9:$H$997,0)+COUNTIF(H$8:H233,H234)</f>
        <v>212</v>
      </c>
      <c r="H234" s="20">
        <f t="shared" si="9"/>
        <v>240</v>
      </c>
      <c r="I234" s="19">
        <f>INDEX(Ponderation!$W:$AA,MATCH(Analyse!I$8,Ponderation!$W:$W,0),MATCH(Analyse!$B$5,Ponderation!$W$2:$AA$2,0))*INDEX(DataBase!$1:$1048576,MATCH(Analyse!$F234,DataBase!$G:$G,0),MATCH(Analyse!I$8,DataBase!$4:$4,0))</f>
        <v>30</v>
      </c>
      <c r="J234" s="19">
        <f>INDEX(Ponderation!$W:$AA,MATCH(Analyse!J$8,Ponderation!$W:$W,0),MATCH(Analyse!$B$5,Ponderation!$W$2:$AA$2,0))*INDEX(DataBase!$1:$1048576,MATCH(Analyse!$F234,DataBase!$G:$G,0),MATCH(Analyse!J$8,DataBase!$4:$4,0))</f>
        <v>0</v>
      </c>
      <c r="K234" s="19">
        <f>INDEX(Ponderation!$W:$AA,MATCH(Analyse!K$8,Ponderation!$W:$W,0),MATCH(Analyse!$B$5,Ponderation!$W$2:$AA$2,0))*INDEX(DataBase!$1:$1048576,MATCH(Analyse!$F234,DataBase!$G:$G,0),MATCH(Analyse!K$8,DataBase!$4:$4,0))</f>
        <v>0</v>
      </c>
      <c r="L234" s="19">
        <f>INDEX(Ponderation!$W:$AA,MATCH(Analyse!L$8,Ponderation!$W:$W,0),MATCH(Analyse!$B$5,Ponderation!$W$2:$AA$2,0))*INDEX(DataBase!$1:$1048576,MATCH(Analyse!$F234,DataBase!$G:$G,0),MATCH(Analyse!L$8,DataBase!$4:$4,0))</f>
        <v>0</v>
      </c>
      <c r="M234" s="19">
        <f>INDEX(Ponderation!$W:$AA,MATCH(Analyse!M$8,Ponderation!$W:$W,0),MATCH(Analyse!$B$5,Ponderation!$W$2:$AA$2,0))*INDEX(DataBase!$1:$1048576,MATCH(Analyse!$F234,DataBase!$G:$G,0),MATCH(Analyse!M$8,DataBase!$4:$4,0))</f>
        <v>20</v>
      </c>
      <c r="N234" s="19">
        <f>INDEX(Ponderation!$W:$AA,MATCH(Analyse!N$8,Ponderation!$W:$W,0),MATCH(Analyse!$B$5,Ponderation!$W$2:$AA$2,0))*INDEX(DataBase!$1:$1048576,MATCH(Analyse!$F234,DataBase!$G:$G,0),MATCH(Analyse!N$8,DataBase!$4:$4,0))</f>
        <v>0</v>
      </c>
      <c r="O234" s="19">
        <f>INDEX(Ponderation!$W:$AA,MATCH(Analyse!O$8,Ponderation!$W:$W,0),MATCH(Analyse!$B$5,Ponderation!$W$2:$AA$2,0))*INDEX(DataBase!$1:$1048576,MATCH(Analyse!$F234,DataBase!$G:$G,0),MATCH(Analyse!O$8,DataBase!$4:$4,0))</f>
        <v>0</v>
      </c>
      <c r="P234" s="19">
        <f>INDEX(Ponderation!$W:$AA,MATCH(Analyse!P$8,Ponderation!$W:$W,0),MATCH(Analyse!$B$5,Ponderation!$W$2:$AA$2,0))*INDEX(DataBase!$1:$1048576,MATCH(Analyse!$F234,DataBase!$G:$G,0),MATCH(Analyse!P$8,DataBase!$4:$4,0))</f>
        <v>20</v>
      </c>
      <c r="Q234" s="19">
        <f>INDEX(Ponderation!$W:$AA,MATCH(Analyse!Q$8,Ponderation!$W:$W,0),MATCH(Analyse!$B$5,Ponderation!$W$2:$AA$2,0))*INDEX(DataBase!$1:$1048576,MATCH(Analyse!$F234,DataBase!$G:$G,0),MATCH(Analyse!Q$8,DataBase!$4:$4,0))</f>
        <v>0</v>
      </c>
      <c r="R234" s="19">
        <f>INDEX(Ponderation!$W:$AA,MATCH(Analyse!R$8,Ponderation!$W:$W,0),MATCH(Analyse!$B$5,Ponderation!$W$2:$AA$2,0))*INDEX(DataBase!$1:$1048576,MATCH(Analyse!$F234,DataBase!$G:$G,0),MATCH(Analyse!R$8,DataBase!$4:$4,0))</f>
        <v>30</v>
      </c>
      <c r="S234" s="19">
        <f>INDEX(Ponderation!$W:$AA,MATCH(Analyse!S$8,Ponderation!$W:$W,0),MATCH(Analyse!$B$5,Ponderation!$W$2:$AA$2,0))*INDEX(DataBase!$1:$1048576,MATCH(Analyse!$F234,DataBase!$G:$G,0),MATCH(Analyse!S$8,DataBase!$4:$4,0))</f>
        <v>0</v>
      </c>
      <c r="T234" s="19">
        <f>INDEX(Ponderation!$W:$AA,MATCH(Analyse!T$8,Ponderation!$W:$W,0),MATCH(Analyse!$B$5,Ponderation!$W$2:$AA$2,0))*INDEX(DataBase!$1:$1048576,MATCH(Analyse!$F234,DataBase!$G:$G,0),MATCH(Analyse!T$8,DataBase!$4:$4,0))</f>
        <v>0</v>
      </c>
      <c r="U234" s="19">
        <f>INDEX(Ponderation!$W:$AA,MATCH(Analyse!U$8,Ponderation!$W:$W,0),MATCH(Analyse!$B$5,Ponderation!$W$2:$AA$2,0))*INDEX(DataBase!$1:$1048576,MATCH(Analyse!$F234,DataBase!$G:$G,0),MATCH(Analyse!U$8,DataBase!$4:$4,0))</f>
        <v>0</v>
      </c>
      <c r="V234" s="19">
        <f>INDEX(Ponderation!$W:$AA,MATCH(Analyse!V$8,Ponderation!$W:$W,0),MATCH(Analyse!$B$5,Ponderation!$W$2:$AA$2,0))*INDEX(DataBase!$1:$1048576,MATCH(Analyse!$F234,DataBase!$G:$G,0),MATCH(Analyse!V$8,DataBase!$4:$4,0))</f>
        <v>20</v>
      </c>
      <c r="W234" s="19">
        <f>INDEX(Ponderation!$W:$AA,MATCH(Analyse!W$8,Ponderation!$W:$W,0),MATCH(Analyse!$B$5,Ponderation!$W$2:$AA$2,0))*INDEX(DataBase!$1:$1048576,MATCH(Analyse!$F234,DataBase!$G:$G,0),MATCH(Analyse!W$8,DataBase!$4:$4,0))</f>
        <v>0</v>
      </c>
      <c r="X234" s="19">
        <f>INDEX(Ponderation!$W:$AA,MATCH(Analyse!X$8,Ponderation!$W:$W,0),MATCH(Analyse!$B$5,Ponderation!$W$2:$AA$2,0))*INDEX(DataBase!$1:$1048576,MATCH(Analyse!$F234,DataBase!$G:$G,0),MATCH(Analyse!X$8,DataBase!$4:$4,0))</f>
        <v>0</v>
      </c>
      <c r="Y234" s="19">
        <f>INDEX(Ponderation!$W:$AA,MATCH(Analyse!Y$8,Ponderation!$W:$W,0),MATCH(Analyse!$B$5,Ponderation!$W$2:$AA$2,0))*INDEX(DataBase!$1:$1048576,MATCH(Analyse!$F234,DataBase!$G:$G,0),MATCH(Analyse!Y$8,DataBase!$4:$4,0))</f>
        <v>0</v>
      </c>
      <c r="Z234" s="19">
        <f>INDEX(Ponderation!$W:$AA,MATCH(Analyse!Z$8,Ponderation!$W:$W,0),MATCH(Analyse!$B$5,Ponderation!$W$2:$AA$2,0))*INDEX(DataBase!$1:$1048576,MATCH(Analyse!$F234,DataBase!$G:$G,0),MATCH(Analyse!Z$8,DataBase!$4:$4,0))</f>
        <v>0</v>
      </c>
      <c r="AA234" s="19">
        <f>INDEX(Ponderation!$W:$AA,MATCH(Analyse!AA$8,Ponderation!$W:$W,0),MATCH(Analyse!$B$5,Ponderation!$W$2:$AA$2,0))*INDEX(DataBase!$1:$1048576,MATCH(Analyse!$F234,DataBase!$G:$G,0),MATCH(Analyse!AA$8,DataBase!$4:$4,0))</f>
        <v>0</v>
      </c>
      <c r="AB234" s="19">
        <f>INDEX(Ponderation!$W:$AA,MATCH(Analyse!AB$8,Ponderation!$W:$W,0),MATCH(Analyse!$B$5,Ponderation!$W$2:$AA$2,0))*INDEX(DataBase!$1:$1048576,MATCH(Analyse!$F234,DataBase!$G:$G,0),MATCH(Analyse!AB$8,DataBase!$4:$4,0))</f>
        <v>10</v>
      </c>
      <c r="AC234" s="19">
        <f>INDEX(Ponderation!$W:$AA,MATCH(Analyse!AC$8,Ponderation!$W:$W,0),MATCH(Analyse!$B$5,Ponderation!$W$2:$AA$2,0))*INDEX(DataBase!$1:$1048576,MATCH(Analyse!$F234,DataBase!$G:$G,0),MATCH(Analyse!AC$8,DataBase!$4:$4,0))</f>
        <v>10</v>
      </c>
      <c r="AD234" s="19">
        <f>INDEX(Ponderation!$W:$AA,MATCH(Analyse!AD$8,Ponderation!$W:$W,0),MATCH(Analyse!$B$5,Ponderation!$W$2:$AA$2,0))*INDEX(DataBase!$1:$1048576,MATCH(Analyse!$F234,DataBase!$G:$G,0),MATCH(Analyse!AD$8,DataBase!$4:$4,0))</f>
        <v>0</v>
      </c>
      <c r="AE234" s="19">
        <f>INDEX(Ponderation!$W:$AA,MATCH(Analyse!AE$8,Ponderation!$W:$W,0),MATCH(Analyse!$B$5,Ponderation!$W$2:$AA$2,0))*INDEX(DataBase!$1:$1048576,MATCH(Analyse!$F234,DataBase!$G:$G,0),MATCH(Analyse!AE$8,DataBase!$4:$4,0))</f>
        <v>0</v>
      </c>
      <c r="AF234" s="19">
        <f>INDEX(Ponderation!$W:$AA,MATCH(Analyse!AF$8,Ponderation!$W:$W,0),MATCH(Analyse!$B$5,Ponderation!$W$2:$AA$2,0))*INDEX(DataBase!$1:$1048576,MATCH(Analyse!$F234,DataBase!$G:$G,0),MATCH(Analyse!AF$8,DataBase!$4:$4,0))</f>
        <v>0</v>
      </c>
      <c r="AG234" s="19">
        <f>INDEX(Ponderation!$W:$AA,MATCH(Analyse!AG$8,Ponderation!$W:$W,0),MATCH(Analyse!$B$5,Ponderation!$W$2:$AA$2,0))*INDEX(DataBase!$1:$1048576,MATCH(Analyse!$F234,DataBase!$G:$G,0),MATCH(Analyse!AG$8,DataBase!$4:$4,0))</f>
        <v>10</v>
      </c>
      <c r="AH234" s="19">
        <f>INDEX(Ponderation!$W:$AA,MATCH(Analyse!AH$8,Ponderation!$W:$W,0),MATCH(Analyse!$B$5,Ponderation!$W$2:$AA$2,0))*INDEX(DataBase!$1:$1048576,MATCH(Analyse!$F234,DataBase!$G:$G,0),MATCH(Analyse!AH$8,DataBase!$4:$4,0))</f>
        <v>0</v>
      </c>
      <c r="AI234" s="19">
        <f>INDEX(Ponderation!$W:$AA,MATCH(Analyse!AI$8,Ponderation!$W:$W,0),MATCH(Analyse!$B$5,Ponderation!$W$2:$AA$2,0))*INDEX(DataBase!$1:$1048576,MATCH(Analyse!$F234,DataBase!$G:$G,0),MATCH(Analyse!AI$8,DataBase!$4:$4,0))</f>
        <v>10</v>
      </c>
      <c r="AJ234" s="19">
        <f>INDEX(Ponderation!$W:$AA,MATCH(Analyse!AJ$8,Ponderation!$W:$W,0),MATCH(Analyse!$B$5,Ponderation!$W$2:$AA$2,0))*INDEX(DataBase!$1:$1048576,MATCH(Analyse!$F234,DataBase!$G:$G,0),MATCH(Analyse!AJ$8,DataBase!$4:$4,0))</f>
        <v>20</v>
      </c>
      <c r="AK234" s="19">
        <f>INDEX(Ponderation!$W:$AA,MATCH(Analyse!AK$8,Ponderation!$W:$W,0),MATCH(Analyse!$B$5,Ponderation!$W$2:$AA$2,0))*INDEX(DataBase!$1:$1048576,MATCH(Analyse!$F234,DataBase!$G:$G,0),MATCH(Analyse!AK$8,DataBase!$4:$4,0))</f>
        <v>0</v>
      </c>
      <c r="AL234" s="19">
        <f>INDEX(Ponderation!$W:$AA,MATCH(Analyse!AL$8,Ponderation!$W:$W,0),MATCH(Analyse!$B$5,Ponderation!$W$2:$AA$2,0))*INDEX(DataBase!$1:$1048576,MATCH(Analyse!$F234,DataBase!$G:$G,0),MATCH(Analyse!AL$8,DataBase!$4:$4,0))</f>
        <v>30</v>
      </c>
      <c r="AM234" s="19">
        <f>INDEX(Ponderation!$W:$AA,MATCH(Analyse!AM$8,Ponderation!$W:$W,0),MATCH(Analyse!$B$5,Ponderation!$W$2:$AA$2,0))*INDEX(DataBase!$1:$1048576,MATCH(Analyse!$F234,DataBase!$G:$G,0),MATCH(Analyse!AM$8,DataBase!$4:$4,0))</f>
        <v>0</v>
      </c>
      <c r="AN234" s="19">
        <f>INDEX(Ponderation!$W:$AA,MATCH(Analyse!AN$8,Ponderation!$W:$W,0),MATCH(Analyse!$B$5,Ponderation!$W$2:$AA$2,0))*INDEX(DataBase!$1:$1048576,MATCH(Analyse!$F234,DataBase!$G:$G,0),MATCH(Analyse!AN$8,DataBase!$4:$4,0))</f>
        <v>0</v>
      </c>
      <c r="AO234" s="19">
        <f>INDEX(Ponderation!$W:$AA,MATCH(Analyse!AO$8,Ponderation!$W:$W,0),MATCH(Analyse!$B$5,Ponderation!$W$2:$AA$2,0))*INDEX(DataBase!$1:$1048576,MATCH(Analyse!$F234,DataBase!$G:$G,0),MATCH(Analyse!AO$8,DataBase!$4:$4,0))</f>
        <v>30</v>
      </c>
      <c r="AP234" s="19">
        <f>INDEX(Ponderation!$W:$AA,MATCH(Analyse!AP$8,Ponderation!$W:$W,0),MATCH(Analyse!$B$5,Ponderation!$W$2:$AA$2,0))*INDEX(DataBase!$1:$1048576,MATCH(Analyse!$F234,DataBase!$G:$G,0),MATCH(Analyse!AP$8,DataBase!$4:$4,0))</f>
        <v>0</v>
      </c>
    </row>
    <row r="235" spans="1:42" ht="18">
      <c r="A235" s="112" t="str">
        <f>DataBase!B231</f>
        <v>Aptenodytes patagonicus</v>
      </c>
      <c r="B235" s="112" t="str">
        <f>DataBase!C231</f>
        <v>Catalase</v>
      </c>
      <c r="C235" s="112" t="str">
        <f>DataBase!D231</f>
        <v>Côtier</v>
      </c>
      <c r="D235" s="112" t="str">
        <f>DataBase!E231</f>
        <v>P. Bustamante</v>
      </c>
      <c r="E235" s="112" t="str">
        <f>DataBase!F231</f>
        <v>LIENSs</v>
      </c>
      <c r="F235" s="20" t="str">
        <f t="shared" ref="F235:F242" si="10">A235&amp;" "&amp;B235</f>
        <v>Aptenodytes patagonicus Catalase</v>
      </c>
      <c r="G235" s="20">
        <f>_xlfn.RANK.EQ(H235,$H$9:$H$997,0)+COUNTIF(H$8:H234,H235)</f>
        <v>213</v>
      </c>
      <c r="H235" s="20">
        <f t="shared" ref="H235:H242" si="11">SUM(I235:AP235)</f>
        <v>240</v>
      </c>
      <c r="I235" s="19">
        <f>INDEX(Ponderation!$W:$AA,MATCH(Analyse!I$8,Ponderation!$W:$W,0),MATCH(Analyse!$B$5,Ponderation!$W$2:$AA$2,0))*INDEX(DataBase!$1:$1048576,MATCH(Analyse!$F235,DataBase!$G:$G,0),MATCH(Analyse!I$8,DataBase!$4:$4,0))</f>
        <v>30</v>
      </c>
      <c r="J235" s="19">
        <f>INDEX(Ponderation!$W:$AA,MATCH(Analyse!J$8,Ponderation!$W:$W,0),MATCH(Analyse!$B$5,Ponderation!$W$2:$AA$2,0))*INDEX(DataBase!$1:$1048576,MATCH(Analyse!$F235,DataBase!$G:$G,0),MATCH(Analyse!J$8,DataBase!$4:$4,0))</f>
        <v>0</v>
      </c>
      <c r="K235" s="19">
        <f>INDEX(Ponderation!$W:$AA,MATCH(Analyse!K$8,Ponderation!$W:$W,0),MATCH(Analyse!$B$5,Ponderation!$W$2:$AA$2,0))*INDEX(DataBase!$1:$1048576,MATCH(Analyse!$F235,DataBase!$G:$G,0),MATCH(Analyse!K$8,DataBase!$4:$4,0))</f>
        <v>0</v>
      </c>
      <c r="L235" s="19">
        <f>INDEX(Ponderation!$W:$AA,MATCH(Analyse!L$8,Ponderation!$W:$W,0),MATCH(Analyse!$B$5,Ponderation!$W$2:$AA$2,0))*INDEX(DataBase!$1:$1048576,MATCH(Analyse!$F235,DataBase!$G:$G,0),MATCH(Analyse!L$8,DataBase!$4:$4,0))</f>
        <v>0</v>
      </c>
      <c r="M235" s="19">
        <f>INDEX(Ponderation!$W:$AA,MATCH(Analyse!M$8,Ponderation!$W:$W,0),MATCH(Analyse!$B$5,Ponderation!$W$2:$AA$2,0))*INDEX(DataBase!$1:$1048576,MATCH(Analyse!$F235,DataBase!$G:$G,0),MATCH(Analyse!M$8,DataBase!$4:$4,0))</f>
        <v>20</v>
      </c>
      <c r="N235" s="19">
        <f>INDEX(Ponderation!$W:$AA,MATCH(Analyse!N$8,Ponderation!$W:$W,0),MATCH(Analyse!$B$5,Ponderation!$W$2:$AA$2,0))*INDEX(DataBase!$1:$1048576,MATCH(Analyse!$F235,DataBase!$G:$G,0),MATCH(Analyse!N$8,DataBase!$4:$4,0))</f>
        <v>0</v>
      </c>
      <c r="O235" s="19">
        <f>INDEX(Ponderation!$W:$AA,MATCH(Analyse!O$8,Ponderation!$W:$W,0),MATCH(Analyse!$B$5,Ponderation!$W$2:$AA$2,0))*INDEX(DataBase!$1:$1048576,MATCH(Analyse!$F235,DataBase!$G:$G,0),MATCH(Analyse!O$8,DataBase!$4:$4,0))</f>
        <v>0</v>
      </c>
      <c r="P235" s="19">
        <f>INDEX(Ponderation!$W:$AA,MATCH(Analyse!P$8,Ponderation!$W:$W,0),MATCH(Analyse!$B$5,Ponderation!$W$2:$AA$2,0))*INDEX(DataBase!$1:$1048576,MATCH(Analyse!$F235,DataBase!$G:$G,0),MATCH(Analyse!P$8,DataBase!$4:$4,0))</f>
        <v>20</v>
      </c>
      <c r="Q235" s="19">
        <f>INDEX(Ponderation!$W:$AA,MATCH(Analyse!Q$8,Ponderation!$W:$W,0),MATCH(Analyse!$B$5,Ponderation!$W$2:$AA$2,0))*INDEX(DataBase!$1:$1048576,MATCH(Analyse!$F235,DataBase!$G:$G,0),MATCH(Analyse!Q$8,DataBase!$4:$4,0))</f>
        <v>0</v>
      </c>
      <c r="R235" s="19">
        <f>INDEX(Ponderation!$W:$AA,MATCH(Analyse!R$8,Ponderation!$W:$W,0),MATCH(Analyse!$B$5,Ponderation!$W$2:$AA$2,0))*INDEX(DataBase!$1:$1048576,MATCH(Analyse!$F235,DataBase!$G:$G,0),MATCH(Analyse!R$8,DataBase!$4:$4,0))</f>
        <v>30</v>
      </c>
      <c r="S235" s="19">
        <f>INDEX(Ponderation!$W:$AA,MATCH(Analyse!S$8,Ponderation!$W:$W,0),MATCH(Analyse!$B$5,Ponderation!$W$2:$AA$2,0))*INDEX(DataBase!$1:$1048576,MATCH(Analyse!$F235,DataBase!$G:$G,0),MATCH(Analyse!S$8,DataBase!$4:$4,0))</f>
        <v>0</v>
      </c>
      <c r="T235" s="19">
        <f>INDEX(Ponderation!$W:$AA,MATCH(Analyse!T$8,Ponderation!$W:$W,0),MATCH(Analyse!$B$5,Ponderation!$W$2:$AA$2,0))*INDEX(DataBase!$1:$1048576,MATCH(Analyse!$F235,DataBase!$G:$G,0),MATCH(Analyse!T$8,DataBase!$4:$4,0))</f>
        <v>0</v>
      </c>
      <c r="U235" s="19">
        <f>INDEX(Ponderation!$W:$AA,MATCH(Analyse!U$8,Ponderation!$W:$W,0),MATCH(Analyse!$B$5,Ponderation!$W$2:$AA$2,0))*INDEX(DataBase!$1:$1048576,MATCH(Analyse!$F235,DataBase!$G:$G,0),MATCH(Analyse!U$8,DataBase!$4:$4,0))</f>
        <v>0</v>
      </c>
      <c r="V235" s="19">
        <f>INDEX(Ponderation!$W:$AA,MATCH(Analyse!V$8,Ponderation!$W:$W,0),MATCH(Analyse!$B$5,Ponderation!$W$2:$AA$2,0))*INDEX(DataBase!$1:$1048576,MATCH(Analyse!$F235,DataBase!$G:$G,0),MATCH(Analyse!V$8,DataBase!$4:$4,0))</f>
        <v>20</v>
      </c>
      <c r="W235" s="19">
        <f>INDEX(Ponderation!$W:$AA,MATCH(Analyse!W$8,Ponderation!$W:$W,0),MATCH(Analyse!$B$5,Ponderation!$W$2:$AA$2,0))*INDEX(DataBase!$1:$1048576,MATCH(Analyse!$F235,DataBase!$G:$G,0),MATCH(Analyse!W$8,DataBase!$4:$4,0))</f>
        <v>0</v>
      </c>
      <c r="X235" s="19">
        <f>INDEX(Ponderation!$W:$AA,MATCH(Analyse!X$8,Ponderation!$W:$W,0),MATCH(Analyse!$B$5,Ponderation!$W$2:$AA$2,0))*INDEX(DataBase!$1:$1048576,MATCH(Analyse!$F235,DataBase!$G:$G,0),MATCH(Analyse!X$8,DataBase!$4:$4,0))</f>
        <v>0</v>
      </c>
      <c r="Y235" s="19">
        <f>INDEX(Ponderation!$W:$AA,MATCH(Analyse!Y$8,Ponderation!$W:$W,0),MATCH(Analyse!$B$5,Ponderation!$W$2:$AA$2,0))*INDEX(DataBase!$1:$1048576,MATCH(Analyse!$F235,DataBase!$G:$G,0),MATCH(Analyse!Y$8,DataBase!$4:$4,0))</f>
        <v>0</v>
      </c>
      <c r="Z235" s="19">
        <f>INDEX(Ponderation!$W:$AA,MATCH(Analyse!Z$8,Ponderation!$W:$W,0),MATCH(Analyse!$B$5,Ponderation!$W$2:$AA$2,0))*INDEX(DataBase!$1:$1048576,MATCH(Analyse!$F235,DataBase!$G:$G,0),MATCH(Analyse!Z$8,DataBase!$4:$4,0))</f>
        <v>0</v>
      </c>
      <c r="AA235" s="19">
        <f>INDEX(Ponderation!$W:$AA,MATCH(Analyse!AA$8,Ponderation!$W:$W,0),MATCH(Analyse!$B$5,Ponderation!$W$2:$AA$2,0))*INDEX(DataBase!$1:$1048576,MATCH(Analyse!$F235,DataBase!$G:$G,0),MATCH(Analyse!AA$8,DataBase!$4:$4,0))</f>
        <v>0</v>
      </c>
      <c r="AB235" s="19">
        <f>INDEX(Ponderation!$W:$AA,MATCH(Analyse!AB$8,Ponderation!$W:$W,0),MATCH(Analyse!$B$5,Ponderation!$W$2:$AA$2,0))*INDEX(DataBase!$1:$1048576,MATCH(Analyse!$F235,DataBase!$G:$G,0),MATCH(Analyse!AB$8,DataBase!$4:$4,0))</f>
        <v>10</v>
      </c>
      <c r="AC235" s="19">
        <f>INDEX(Ponderation!$W:$AA,MATCH(Analyse!AC$8,Ponderation!$W:$W,0),MATCH(Analyse!$B$5,Ponderation!$W$2:$AA$2,0))*INDEX(DataBase!$1:$1048576,MATCH(Analyse!$F235,DataBase!$G:$G,0),MATCH(Analyse!AC$8,DataBase!$4:$4,0))</f>
        <v>10</v>
      </c>
      <c r="AD235" s="19">
        <f>INDEX(Ponderation!$W:$AA,MATCH(Analyse!AD$8,Ponderation!$W:$W,0),MATCH(Analyse!$B$5,Ponderation!$W$2:$AA$2,0))*INDEX(DataBase!$1:$1048576,MATCH(Analyse!$F235,DataBase!$G:$G,0),MATCH(Analyse!AD$8,DataBase!$4:$4,0))</f>
        <v>0</v>
      </c>
      <c r="AE235" s="19">
        <f>INDEX(Ponderation!$W:$AA,MATCH(Analyse!AE$8,Ponderation!$W:$W,0),MATCH(Analyse!$B$5,Ponderation!$W$2:$AA$2,0))*INDEX(DataBase!$1:$1048576,MATCH(Analyse!$F235,DataBase!$G:$G,0),MATCH(Analyse!AE$8,DataBase!$4:$4,0))</f>
        <v>0</v>
      </c>
      <c r="AF235" s="19">
        <f>INDEX(Ponderation!$W:$AA,MATCH(Analyse!AF$8,Ponderation!$W:$W,0),MATCH(Analyse!$B$5,Ponderation!$W$2:$AA$2,0))*INDEX(DataBase!$1:$1048576,MATCH(Analyse!$F235,DataBase!$G:$G,0),MATCH(Analyse!AF$8,DataBase!$4:$4,0))</f>
        <v>0</v>
      </c>
      <c r="AG235" s="19">
        <f>INDEX(Ponderation!$W:$AA,MATCH(Analyse!AG$8,Ponderation!$W:$W,0),MATCH(Analyse!$B$5,Ponderation!$W$2:$AA$2,0))*INDEX(DataBase!$1:$1048576,MATCH(Analyse!$F235,DataBase!$G:$G,0),MATCH(Analyse!AG$8,DataBase!$4:$4,0))</f>
        <v>10</v>
      </c>
      <c r="AH235" s="19">
        <f>INDEX(Ponderation!$W:$AA,MATCH(Analyse!AH$8,Ponderation!$W:$W,0),MATCH(Analyse!$B$5,Ponderation!$W$2:$AA$2,0))*INDEX(DataBase!$1:$1048576,MATCH(Analyse!$F235,DataBase!$G:$G,0),MATCH(Analyse!AH$8,DataBase!$4:$4,0))</f>
        <v>0</v>
      </c>
      <c r="AI235" s="19">
        <f>INDEX(Ponderation!$W:$AA,MATCH(Analyse!AI$8,Ponderation!$W:$W,0),MATCH(Analyse!$B$5,Ponderation!$W$2:$AA$2,0))*INDEX(DataBase!$1:$1048576,MATCH(Analyse!$F235,DataBase!$G:$G,0),MATCH(Analyse!AI$8,DataBase!$4:$4,0))</f>
        <v>10</v>
      </c>
      <c r="AJ235" s="19">
        <f>INDEX(Ponderation!$W:$AA,MATCH(Analyse!AJ$8,Ponderation!$W:$W,0),MATCH(Analyse!$B$5,Ponderation!$W$2:$AA$2,0))*INDEX(DataBase!$1:$1048576,MATCH(Analyse!$F235,DataBase!$G:$G,0),MATCH(Analyse!AJ$8,DataBase!$4:$4,0))</f>
        <v>20</v>
      </c>
      <c r="AK235" s="19">
        <f>INDEX(Ponderation!$W:$AA,MATCH(Analyse!AK$8,Ponderation!$W:$W,0),MATCH(Analyse!$B$5,Ponderation!$W$2:$AA$2,0))*INDEX(DataBase!$1:$1048576,MATCH(Analyse!$F235,DataBase!$G:$G,0),MATCH(Analyse!AK$8,DataBase!$4:$4,0))</f>
        <v>0</v>
      </c>
      <c r="AL235" s="19">
        <f>INDEX(Ponderation!$W:$AA,MATCH(Analyse!AL$8,Ponderation!$W:$W,0),MATCH(Analyse!$B$5,Ponderation!$W$2:$AA$2,0))*INDEX(DataBase!$1:$1048576,MATCH(Analyse!$F235,DataBase!$G:$G,0),MATCH(Analyse!AL$8,DataBase!$4:$4,0))</f>
        <v>30</v>
      </c>
      <c r="AM235" s="19">
        <f>INDEX(Ponderation!$W:$AA,MATCH(Analyse!AM$8,Ponderation!$W:$W,0),MATCH(Analyse!$B$5,Ponderation!$W$2:$AA$2,0))*INDEX(DataBase!$1:$1048576,MATCH(Analyse!$F235,DataBase!$G:$G,0),MATCH(Analyse!AM$8,DataBase!$4:$4,0))</f>
        <v>0</v>
      </c>
      <c r="AN235" s="19">
        <f>INDEX(Ponderation!$W:$AA,MATCH(Analyse!AN$8,Ponderation!$W:$W,0),MATCH(Analyse!$B$5,Ponderation!$W$2:$AA$2,0))*INDEX(DataBase!$1:$1048576,MATCH(Analyse!$F235,DataBase!$G:$G,0),MATCH(Analyse!AN$8,DataBase!$4:$4,0))</f>
        <v>0</v>
      </c>
      <c r="AO235" s="19">
        <f>INDEX(Ponderation!$W:$AA,MATCH(Analyse!AO$8,Ponderation!$W:$W,0),MATCH(Analyse!$B$5,Ponderation!$W$2:$AA$2,0))*INDEX(DataBase!$1:$1048576,MATCH(Analyse!$F235,DataBase!$G:$G,0),MATCH(Analyse!AO$8,DataBase!$4:$4,0))</f>
        <v>30</v>
      </c>
      <c r="AP235" s="19">
        <f>INDEX(Ponderation!$W:$AA,MATCH(Analyse!AP$8,Ponderation!$W:$W,0),MATCH(Analyse!$B$5,Ponderation!$W$2:$AA$2,0))*INDEX(DataBase!$1:$1048576,MATCH(Analyse!$F235,DataBase!$G:$G,0),MATCH(Analyse!AP$8,DataBase!$4:$4,0))</f>
        <v>0</v>
      </c>
    </row>
    <row r="236" spans="1:42" ht="18">
      <c r="A236" s="112" t="str">
        <f>DataBase!B232</f>
        <v>Alle alle</v>
      </c>
      <c r="B236" s="112" t="str">
        <f>DataBase!C232</f>
        <v>Catalase</v>
      </c>
      <c r="C236" s="112" t="str">
        <f>DataBase!D232</f>
        <v>Côtier</v>
      </c>
      <c r="D236" s="112" t="str">
        <f>DataBase!E232</f>
        <v>P. Bustamante</v>
      </c>
      <c r="E236" s="112" t="str">
        <f>DataBase!F232</f>
        <v>LIENSs</v>
      </c>
      <c r="F236" s="20" t="str">
        <f t="shared" si="10"/>
        <v>Alle alle Catalase</v>
      </c>
      <c r="G236" s="20">
        <f>_xlfn.RANK.EQ(H236,$H$9:$H$997,0)+COUNTIF(H$8:H235,H236)</f>
        <v>214</v>
      </c>
      <c r="H236" s="20">
        <f t="shared" si="11"/>
        <v>240</v>
      </c>
      <c r="I236" s="19">
        <f>INDEX(Ponderation!$W:$AA,MATCH(Analyse!I$8,Ponderation!$W:$W,0),MATCH(Analyse!$B$5,Ponderation!$W$2:$AA$2,0))*INDEX(DataBase!$1:$1048576,MATCH(Analyse!$F236,DataBase!$G:$G,0),MATCH(Analyse!I$8,DataBase!$4:$4,0))</f>
        <v>30</v>
      </c>
      <c r="J236" s="19">
        <f>INDEX(Ponderation!$W:$AA,MATCH(Analyse!J$8,Ponderation!$W:$W,0),MATCH(Analyse!$B$5,Ponderation!$W$2:$AA$2,0))*INDEX(DataBase!$1:$1048576,MATCH(Analyse!$F236,DataBase!$G:$G,0),MATCH(Analyse!J$8,DataBase!$4:$4,0))</f>
        <v>0</v>
      </c>
      <c r="K236" s="19">
        <f>INDEX(Ponderation!$W:$AA,MATCH(Analyse!K$8,Ponderation!$W:$W,0),MATCH(Analyse!$B$5,Ponderation!$W$2:$AA$2,0))*INDEX(DataBase!$1:$1048576,MATCH(Analyse!$F236,DataBase!$G:$G,0),MATCH(Analyse!K$8,DataBase!$4:$4,0))</f>
        <v>0</v>
      </c>
      <c r="L236" s="19">
        <f>INDEX(Ponderation!$W:$AA,MATCH(Analyse!L$8,Ponderation!$W:$W,0),MATCH(Analyse!$B$5,Ponderation!$W$2:$AA$2,0))*INDEX(DataBase!$1:$1048576,MATCH(Analyse!$F236,DataBase!$G:$G,0),MATCH(Analyse!L$8,DataBase!$4:$4,0))</f>
        <v>0</v>
      </c>
      <c r="M236" s="19">
        <f>INDEX(Ponderation!$W:$AA,MATCH(Analyse!M$8,Ponderation!$W:$W,0),MATCH(Analyse!$B$5,Ponderation!$W$2:$AA$2,0))*INDEX(DataBase!$1:$1048576,MATCH(Analyse!$F236,DataBase!$G:$G,0),MATCH(Analyse!M$8,DataBase!$4:$4,0))</f>
        <v>20</v>
      </c>
      <c r="N236" s="19">
        <f>INDEX(Ponderation!$W:$AA,MATCH(Analyse!N$8,Ponderation!$W:$W,0),MATCH(Analyse!$B$5,Ponderation!$W$2:$AA$2,0))*INDEX(DataBase!$1:$1048576,MATCH(Analyse!$F236,DataBase!$G:$G,0),MATCH(Analyse!N$8,DataBase!$4:$4,0))</f>
        <v>0</v>
      </c>
      <c r="O236" s="19">
        <f>INDEX(Ponderation!$W:$AA,MATCH(Analyse!O$8,Ponderation!$W:$W,0),MATCH(Analyse!$B$5,Ponderation!$W$2:$AA$2,0))*INDEX(DataBase!$1:$1048576,MATCH(Analyse!$F236,DataBase!$G:$G,0),MATCH(Analyse!O$8,DataBase!$4:$4,0))</f>
        <v>0</v>
      </c>
      <c r="P236" s="19">
        <f>INDEX(Ponderation!$W:$AA,MATCH(Analyse!P$8,Ponderation!$W:$W,0),MATCH(Analyse!$B$5,Ponderation!$W$2:$AA$2,0))*INDEX(DataBase!$1:$1048576,MATCH(Analyse!$F236,DataBase!$G:$G,0),MATCH(Analyse!P$8,DataBase!$4:$4,0))</f>
        <v>20</v>
      </c>
      <c r="Q236" s="19">
        <f>INDEX(Ponderation!$W:$AA,MATCH(Analyse!Q$8,Ponderation!$W:$W,0),MATCH(Analyse!$B$5,Ponderation!$W$2:$AA$2,0))*INDEX(DataBase!$1:$1048576,MATCH(Analyse!$F236,DataBase!$G:$G,0),MATCH(Analyse!Q$8,DataBase!$4:$4,0))</f>
        <v>0</v>
      </c>
      <c r="R236" s="19">
        <f>INDEX(Ponderation!$W:$AA,MATCH(Analyse!R$8,Ponderation!$W:$W,0),MATCH(Analyse!$B$5,Ponderation!$W$2:$AA$2,0))*INDEX(DataBase!$1:$1048576,MATCH(Analyse!$F236,DataBase!$G:$G,0),MATCH(Analyse!R$8,DataBase!$4:$4,0))</f>
        <v>30</v>
      </c>
      <c r="S236" s="19">
        <f>INDEX(Ponderation!$W:$AA,MATCH(Analyse!S$8,Ponderation!$W:$W,0),MATCH(Analyse!$B$5,Ponderation!$W$2:$AA$2,0))*INDEX(DataBase!$1:$1048576,MATCH(Analyse!$F236,DataBase!$G:$G,0),MATCH(Analyse!S$8,DataBase!$4:$4,0))</f>
        <v>0</v>
      </c>
      <c r="T236" s="19">
        <f>INDEX(Ponderation!$W:$AA,MATCH(Analyse!T$8,Ponderation!$W:$W,0),MATCH(Analyse!$B$5,Ponderation!$W$2:$AA$2,0))*INDEX(DataBase!$1:$1048576,MATCH(Analyse!$F236,DataBase!$G:$G,0),MATCH(Analyse!T$8,DataBase!$4:$4,0))</f>
        <v>0</v>
      </c>
      <c r="U236" s="19">
        <f>INDEX(Ponderation!$W:$AA,MATCH(Analyse!U$8,Ponderation!$W:$W,0),MATCH(Analyse!$B$5,Ponderation!$W$2:$AA$2,0))*INDEX(DataBase!$1:$1048576,MATCH(Analyse!$F236,DataBase!$G:$G,0),MATCH(Analyse!U$8,DataBase!$4:$4,0))</f>
        <v>0</v>
      </c>
      <c r="V236" s="19">
        <f>INDEX(Ponderation!$W:$AA,MATCH(Analyse!V$8,Ponderation!$W:$W,0),MATCH(Analyse!$B$5,Ponderation!$W$2:$AA$2,0))*INDEX(DataBase!$1:$1048576,MATCH(Analyse!$F236,DataBase!$G:$G,0),MATCH(Analyse!V$8,DataBase!$4:$4,0))</f>
        <v>20</v>
      </c>
      <c r="W236" s="19">
        <f>INDEX(Ponderation!$W:$AA,MATCH(Analyse!W$8,Ponderation!$W:$W,0),MATCH(Analyse!$B$5,Ponderation!$W$2:$AA$2,0))*INDEX(DataBase!$1:$1048576,MATCH(Analyse!$F236,DataBase!$G:$G,0),MATCH(Analyse!W$8,DataBase!$4:$4,0))</f>
        <v>0</v>
      </c>
      <c r="X236" s="19">
        <f>INDEX(Ponderation!$W:$AA,MATCH(Analyse!X$8,Ponderation!$W:$W,0),MATCH(Analyse!$B$5,Ponderation!$W$2:$AA$2,0))*INDEX(DataBase!$1:$1048576,MATCH(Analyse!$F236,DataBase!$G:$G,0),MATCH(Analyse!X$8,DataBase!$4:$4,0))</f>
        <v>0</v>
      </c>
      <c r="Y236" s="19">
        <f>INDEX(Ponderation!$W:$AA,MATCH(Analyse!Y$8,Ponderation!$W:$W,0),MATCH(Analyse!$B$5,Ponderation!$W$2:$AA$2,0))*INDEX(DataBase!$1:$1048576,MATCH(Analyse!$F236,DataBase!$G:$G,0),MATCH(Analyse!Y$8,DataBase!$4:$4,0))</f>
        <v>0</v>
      </c>
      <c r="Z236" s="19">
        <f>INDEX(Ponderation!$W:$AA,MATCH(Analyse!Z$8,Ponderation!$W:$W,0),MATCH(Analyse!$B$5,Ponderation!$W$2:$AA$2,0))*INDEX(DataBase!$1:$1048576,MATCH(Analyse!$F236,DataBase!$G:$G,0),MATCH(Analyse!Z$8,DataBase!$4:$4,0))</f>
        <v>0</v>
      </c>
      <c r="AA236" s="19">
        <f>INDEX(Ponderation!$W:$AA,MATCH(Analyse!AA$8,Ponderation!$W:$W,0),MATCH(Analyse!$B$5,Ponderation!$W$2:$AA$2,0))*INDEX(DataBase!$1:$1048576,MATCH(Analyse!$F236,DataBase!$G:$G,0),MATCH(Analyse!AA$8,DataBase!$4:$4,0))</f>
        <v>0</v>
      </c>
      <c r="AB236" s="19">
        <f>INDEX(Ponderation!$W:$AA,MATCH(Analyse!AB$8,Ponderation!$W:$W,0),MATCH(Analyse!$B$5,Ponderation!$W$2:$AA$2,0))*INDEX(DataBase!$1:$1048576,MATCH(Analyse!$F236,DataBase!$G:$G,0),MATCH(Analyse!AB$8,DataBase!$4:$4,0))</f>
        <v>10</v>
      </c>
      <c r="AC236" s="19">
        <f>INDEX(Ponderation!$W:$AA,MATCH(Analyse!AC$8,Ponderation!$W:$W,0),MATCH(Analyse!$B$5,Ponderation!$W$2:$AA$2,0))*INDEX(DataBase!$1:$1048576,MATCH(Analyse!$F236,DataBase!$G:$G,0),MATCH(Analyse!AC$8,DataBase!$4:$4,0))</f>
        <v>10</v>
      </c>
      <c r="AD236" s="19">
        <f>INDEX(Ponderation!$W:$AA,MATCH(Analyse!AD$8,Ponderation!$W:$W,0),MATCH(Analyse!$B$5,Ponderation!$W$2:$AA$2,0))*INDEX(DataBase!$1:$1048576,MATCH(Analyse!$F236,DataBase!$G:$G,0),MATCH(Analyse!AD$8,DataBase!$4:$4,0))</f>
        <v>0</v>
      </c>
      <c r="AE236" s="19">
        <f>INDEX(Ponderation!$W:$AA,MATCH(Analyse!AE$8,Ponderation!$W:$W,0),MATCH(Analyse!$B$5,Ponderation!$W$2:$AA$2,0))*INDEX(DataBase!$1:$1048576,MATCH(Analyse!$F236,DataBase!$G:$G,0),MATCH(Analyse!AE$8,DataBase!$4:$4,0))</f>
        <v>0</v>
      </c>
      <c r="AF236" s="19">
        <f>INDEX(Ponderation!$W:$AA,MATCH(Analyse!AF$8,Ponderation!$W:$W,0),MATCH(Analyse!$B$5,Ponderation!$W$2:$AA$2,0))*INDEX(DataBase!$1:$1048576,MATCH(Analyse!$F236,DataBase!$G:$G,0),MATCH(Analyse!AF$8,DataBase!$4:$4,0))</f>
        <v>0</v>
      </c>
      <c r="AG236" s="19">
        <f>INDEX(Ponderation!$W:$AA,MATCH(Analyse!AG$8,Ponderation!$W:$W,0),MATCH(Analyse!$B$5,Ponderation!$W$2:$AA$2,0))*INDEX(DataBase!$1:$1048576,MATCH(Analyse!$F236,DataBase!$G:$G,0),MATCH(Analyse!AG$8,DataBase!$4:$4,0))</f>
        <v>10</v>
      </c>
      <c r="AH236" s="19">
        <f>INDEX(Ponderation!$W:$AA,MATCH(Analyse!AH$8,Ponderation!$W:$W,0),MATCH(Analyse!$B$5,Ponderation!$W$2:$AA$2,0))*INDEX(DataBase!$1:$1048576,MATCH(Analyse!$F236,DataBase!$G:$G,0),MATCH(Analyse!AH$8,DataBase!$4:$4,0))</f>
        <v>0</v>
      </c>
      <c r="AI236" s="19">
        <f>INDEX(Ponderation!$W:$AA,MATCH(Analyse!AI$8,Ponderation!$W:$W,0),MATCH(Analyse!$B$5,Ponderation!$W$2:$AA$2,0))*INDEX(DataBase!$1:$1048576,MATCH(Analyse!$F236,DataBase!$G:$G,0),MATCH(Analyse!AI$8,DataBase!$4:$4,0))</f>
        <v>10</v>
      </c>
      <c r="AJ236" s="19">
        <f>INDEX(Ponderation!$W:$AA,MATCH(Analyse!AJ$8,Ponderation!$W:$W,0),MATCH(Analyse!$B$5,Ponderation!$W$2:$AA$2,0))*INDEX(DataBase!$1:$1048576,MATCH(Analyse!$F236,DataBase!$G:$G,0),MATCH(Analyse!AJ$8,DataBase!$4:$4,0))</f>
        <v>20</v>
      </c>
      <c r="AK236" s="19">
        <f>INDEX(Ponderation!$W:$AA,MATCH(Analyse!AK$8,Ponderation!$W:$W,0),MATCH(Analyse!$B$5,Ponderation!$W$2:$AA$2,0))*INDEX(DataBase!$1:$1048576,MATCH(Analyse!$F236,DataBase!$G:$G,0),MATCH(Analyse!AK$8,DataBase!$4:$4,0))</f>
        <v>0</v>
      </c>
      <c r="AL236" s="19">
        <f>INDEX(Ponderation!$W:$AA,MATCH(Analyse!AL$8,Ponderation!$W:$W,0),MATCH(Analyse!$B$5,Ponderation!$W$2:$AA$2,0))*INDEX(DataBase!$1:$1048576,MATCH(Analyse!$F236,DataBase!$G:$G,0),MATCH(Analyse!AL$8,DataBase!$4:$4,0))</f>
        <v>30</v>
      </c>
      <c r="AM236" s="19">
        <f>INDEX(Ponderation!$W:$AA,MATCH(Analyse!AM$8,Ponderation!$W:$W,0),MATCH(Analyse!$B$5,Ponderation!$W$2:$AA$2,0))*INDEX(DataBase!$1:$1048576,MATCH(Analyse!$F236,DataBase!$G:$G,0),MATCH(Analyse!AM$8,DataBase!$4:$4,0))</f>
        <v>0</v>
      </c>
      <c r="AN236" s="19">
        <f>INDEX(Ponderation!$W:$AA,MATCH(Analyse!AN$8,Ponderation!$W:$W,0),MATCH(Analyse!$B$5,Ponderation!$W$2:$AA$2,0))*INDEX(DataBase!$1:$1048576,MATCH(Analyse!$F236,DataBase!$G:$G,0),MATCH(Analyse!AN$8,DataBase!$4:$4,0))</f>
        <v>0</v>
      </c>
      <c r="AO236" s="19">
        <f>INDEX(Ponderation!$W:$AA,MATCH(Analyse!AO$8,Ponderation!$W:$W,0),MATCH(Analyse!$B$5,Ponderation!$W$2:$AA$2,0))*INDEX(DataBase!$1:$1048576,MATCH(Analyse!$F236,DataBase!$G:$G,0),MATCH(Analyse!AO$8,DataBase!$4:$4,0))</f>
        <v>30</v>
      </c>
      <c r="AP236" s="19">
        <f>INDEX(Ponderation!$W:$AA,MATCH(Analyse!AP$8,Ponderation!$W:$W,0),MATCH(Analyse!$B$5,Ponderation!$W$2:$AA$2,0))*INDEX(DataBase!$1:$1048576,MATCH(Analyse!$F236,DataBase!$G:$G,0),MATCH(Analyse!AP$8,DataBase!$4:$4,0))</f>
        <v>0</v>
      </c>
    </row>
    <row r="237" spans="1:42" ht="18">
      <c r="A237" s="112" t="str">
        <f>DataBase!B233</f>
        <v>Rissa tridactyla</v>
      </c>
      <c r="B237" s="112" t="str">
        <f>DataBase!C233</f>
        <v>Catalase</v>
      </c>
      <c r="C237" s="112" t="str">
        <f>DataBase!D233</f>
        <v>Côtier</v>
      </c>
      <c r="D237" s="112" t="str">
        <f>DataBase!E233</f>
        <v>P. Bustamante</v>
      </c>
      <c r="E237" s="112" t="str">
        <f>DataBase!F233</f>
        <v>LIENSs</v>
      </c>
      <c r="F237" s="20" t="str">
        <f t="shared" si="10"/>
        <v>Rissa tridactyla Catalase</v>
      </c>
      <c r="G237" s="20">
        <f>_xlfn.RANK.EQ(H237,$H$9:$H$997,0)+COUNTIF(H$8:H236,H237)</f>
        <v>215</v>
      </c>
      <c r="H237" s="20">
        <f t="shared" si="11"/>
        <v>240</v>
      </c>
      <c r="I237" s="19">
        <f>INDEX(Ponderation!$W:$AA,MATCH(Analyse!I$8,Ponderation!$W:$W,0),MATCH(Analyse!$B$5,Ponderation!$W$2:$AA$2,0))*INDEX(DataBase!$1:$1048576,MATCH(Analyse!$F237,DataBase!$G:$G,0),MATCH(Analyse!I$8,DataBase!$4:$4,0))</f>
        <v>30</v>
      </c>
      <c r="J237" s="19">
        <f>INDEX(Ponderation!$W:$AA,MATCH(Analyse!J$8,Ponderation!$W:$W,0),MATCH(Analyse!$B$5,Ponderation!$W$2:$AA$2,0))*INDEX(DataBase!$1:$1048576,MATCH(Analyse!$F237,DataBase!$G:$G,0),MATCH(Analyse!J$8,DataBase!$4:$4,0))</f>
        <v>0</v>
      </c>
      <c r="K237" s="19">
        <f>INDEX(Ponderation!$W:$AA,MATCH(Analyse!K$8,Ponderation!$W:$W,0),MATCH(Analyse!$B$5,Ponderation!$W$2:$AA$2,0))*INDEX(DataBase!$1:$1048576,MATCH(Analyse!$F237,DataBase!$G:$G,0),MATCH(Analyse!K$8,DataBase!$4:$4,0))</f>
        <v>0</v>
      </c>
      <c r="L237" s="19">
        <f>INDEX(Ponderation!$W:$AA,MATCH(Analyse!L$8,Ponderation!$W:$W,0),MATCH(Analyse!$B$5,Ponderation!$W$2:$AA$2,0))*INDEX(DataBase!$1:$1048576,MATCH(Analyse!$F237,DataBase!$G:$G,0),MATCH(Analyse!L$8,DataBase!$4:$4,0))</f>
        <v>0</v>
      </c>
      <c r="M237" s="19">
        <f>INDEX(Ponderation!$W:$AA,MATCH(Analyse!M$8,Ponderation!$W:$W,0),MATCH(Analyse!$B$5,Ponderation!$W$2:$AA$2,0))*INDEX(DataBase!$1:$1048576,MATCH(Analyse!$F237,DataBase!$G:$G,0),MATCH(Analyse!M$8,DataBase!$4:$4,0))</f>
        <v>20</v>
      </c>
      <c r="N237" s="19">
        <f>INDEX(Ponderation!$W:$AA,MATCH(Analyse!N$8,Ponderation!$W:$W,0),MATCH(Analyse!$B$5,Ponderation!$W$2:$AA$2,0))*INDEX(DataBase!$1:$1048576,MATCH(Analyse!$F237,DataBase!$G:$G,0),MATCH(Analyse!N$8,DataBase!$4:$4,0))</f>
        <v>0</v>
      </c>
      <c r="O237" s="19">
        <f>INDEX(Ponderation!$W:$AA,MATCH(Analyse!O$8,Ponderation!$W:$W,0),MATCH(Analyse!$B$5,Ponderation!$W$2:$AA$2,0))*INDEX(DataBase!$1:$1048576,MATCH(Analyse!$F237,DataBase!$G:$G,0),MATCH(Analyse!O$8,DataBase!$4:$4,0))</f>
        <v>0</v>
      </c>
      <c r="P237" s="19">
        <f>INDEX(Ponderation!$W:$AA,MATCH(Analyse!P$8,Ponderation!$W:$W,0),MATCH(Analyse!$B$5,Ponderation!$W$2:$AA$2,0))*INDEX(DataBase!$1:$1048576,MATCH(Analyse!$F237,DataBase!$G:$G,0),MATCH(Analyse!P$8,DataBase!$4:$4,0))</f>
        <v>20</v>
      </c>
      <c r="Q237" s="19">
        <f>INDEX(Ponderation!$W:$AA,MATCH(Analyse!Q$8,Ponderation!$W:$W,0),MATCH(Analyse!$B$5,Ponderation!$W$2:$AA$2,0))*INDEX(DataBase!$1:$1048576,MATCH(Analyse!$F237,DataBase!$G:$G,0),MATCH(Analyse!Q$8,DataBase!$4:$4,0))</f>
        <v>0</v>
      </c>
      <c r="R237" s="19">
        <f>INDEX(Ponderation!$W:$AA,MATCH(Analyse!R$8,Ponderation!$W:$W,0),MATCH(Analyse!$B$5,Ponderation!$W$2:$AA$2,0))*INDEX(DataBase!$1:$1048576,MATCH(Analyse!$F237,DataBase!$G:$G,0),MATCH(Analyse!R$8,DataBase!$4:$4,0))</f>
        <v>30</v>
      </c>
      <c r="S237" s="19">
        <f>INDEX(Ponderation!$W:$AA,MATCH(Analyse!S$8,Ponderation!$W:$W,0),MATCH(Analyse!$B$5,Ponderation!$W$2:$AA$2,0))*INDEX(DataBase!$1:$1048576,MATCH(Analyse!$F237,DataBase!$G:$G,0),MATCH(Analyse!S$8,DataBase!$4:$4,0))</f>
        <v>0</v>
      </c>
      <c r="T237" s="19">
        <f>INDEX(Ponderation!$W:$AA,MATCH(Analyse!T$8,Ponderation!$W:$W,0),MATCH(Analyse!$B$5,Ponderation!$W$2:$AA$2,0))*INDEX(DataBase!$1:$1048576,MATCH(Analyse!$F237,DataBase!$G:$G,0),MATCH(Analyse!T$8,DataBase!$4:$4,0))</f>
        <v>0</v>
      </c>
      <c r="U237" s="19">
        <f>INDEX(Ponderation!$W:$AA,MATCH(Analyse!U$8,Ponderation!$W:$W,0),MATCH(Analyse!$B$5,Ponderation!$W$2:$AA$2,0))*INDEX(DataBase!$1:$1048576,MATCH(Analyse!$F237,DataBase!$G:$G,0),MATCH(Analyse!U$8,DataBase!$4:$4,0))</f>
        <v>0</v>
      </c>
      <c r="V237" s="19">
        <f>INDEX(Ponderation!$W:$AA,MATCH(Analyse!V$8,Ponderation!$W:$W,0),MATCH(Analyse!$B$5,Ponderation!$W$2:$AA$2,0))*INDEX(DataBase!$1:$1048576,MATCH(Analyse!$F237,DataBase!$G:$G,0),MATCH(Analyse!V$8,DataBase!$4:$4,0))</f>
        <v>20</v>
      </c>
      <c r="W237" s="19">
        <f>INDEX(Ponderation!$W:$AA,MATCH(Analyse!W$8,Ponderation!$W:$W,0),MATCH(Analyse!$B$5,Ponderation!$W$2:$AA$2,0))*INDEX(DataBase!$1:$1048576,MATCH(Analyse!$F237,DataBase!$G:$G,0),MATCH(Analyse!W$8,DataBase!$4:$4,0))</f>
        <v>0</v>
      </c>
      <c r="X237" s="19">
        <f>INDEX(Ponderation!$W:$AA,MATCH(Analyse!X$8,Ponderation!$W:$W,0),MATCH(Analyse!$B$5,Ponderation!$W$2:$AA$2,0))*INDEX(DataBase!$1:$1048576,MATCH(Analyse!$F237,DataBase!$G:$G,0),MATCH(Analyse!X$8,DataBase!$4:$4,0))</f>
        <v>0</v>
      </c>
      <c r="Y237" s="19">
        <f>INDEX(Ponderation!$W:$AA,MATCH(Analyse!Y$8,Ponderation!$W:$W,0),MATCH(Analyse!$B$5,Ponderation!$W$2:$AA$2,0))*INDEX(DataBase!$1:$1048576,MATCH(Analyse!$F237,DataBase!$G:$G,0),MATCH(Analyse!Y$8,DataBase!$4:$4,0))</f>
        <v>0</v>
      </c>
      <c r="Z237" s="19">
        <f>INDEX(Ponderation!$W:$AA,MATCH(Analyse!Z$8,Ponderation!$W:$W,0),MATCH(Analyse!$B$5,Ponderation!$W$2:$AA$2,0))*INDEX(DataBase!$1:$1048576,MATCH(Analyse!$F237,DataBase!$G:$G,0),MATCH(Analyse!Z$8,DataBase!$4:$4,0))</f>
        <v>0</v>
      </c>
      <c r="AA237" s="19">
        <f>INDEX(Ponderation!$W:$AA,MATCH(Analyse!AA$8,Ponderation!$W:$W,0),MATCH(Analyse!$B$5,Ponderation!$W$2:$AA$2,0))*INDEX(DataBase!$1:$1048576,MATCH(Analyse!$F237,DataBase!$G:$G,0),MATCH(Analyse!AA$8,DataBase!$4:$4,0))</f>
        <v>0</v>
      </c>
      <c r="AB237" s="19">
        <f>INDEX(Ponderation!$W:$AA,MATCH(Analyse!AB$8,Ponderation!$W:$W,0),MATCH(Analyse!$B$5,Ponderation!$W$2:$AA$2,0))*INDEX(DataBase!$1:$1048576,MATCH(Analyse!$F237,DataBase!$G:$G,0),MATCH(Analyse!AB$8,DataBase!$4:$4,0))</f>
        <v>10</v>
      </c>
      <c r="AC237" s="19">
        <f>INDEX(Ponderation!$W:$AA,MATCH(Analyse!AC$8,Ponderation!$W:$W,0),MATCH(Analyse!$B$5,Ponderation!$W$2:$AA$2,0))*INDEX(DataBase!$1:$1048576,MATCH(Analyse!$F237,DataBase!$G:$G,0),MATCH(Analyse!AC$8,DataBase!$4:$4,0))</f>
        <v>10</v>
      </c>
      <c r="AD237" s="19">
        <f>INDEX(Ponderation!$W:$AA,MATCH(Analyse!AD$8,Ponderation!$W:$W,0),MATCH(Analyse!$B$5,Ponderation!$W$2:$AA$2,0))*INDEX(DataBase!$1:$1048576,MATCH(Analyse!$F237,DataBase!$G:$G,0),MATCH(Analyse!AD$8,DataBase!$4:$4,0))</f>
        <v>0</v>
      </c>
      <c r="AE237" s="19">
        <f>INDEX(Ponderation!$W:$AA,MATCH(Analyse!AE$8,Ponderation!$W:$W,0),MATCH(Analyse!$B$5,Ponderation!$W$2:$AA$2,0))*INDEX(DataBase!$1:$1048576,MATCH(Analyse!$F237,DataBase!$G:$G,0),MATCH(Analyse!AE$8,DataBase!$4:$4,0))</f>
        <v>0</v>
      </c>
      <c r="AF237" s="19">
        <f>INDEX(Ponderation!$W:$AA,MATCH(Analyse!AF$8,Ponderation!$W:$W,0),MATCH(Analyse!$B$5,Ponderation!$W$2:$AA$2,0))*INDEX(DataBase!$1:$1048576,MATCH(Analyse!$F237,DataBase!$G:$G,0),MATCH(Analyse!AF$8,DataBase!$4:$4,0))</f>
        <v>0</v>
      </c>
      <c r="AG237" s="19">
        <f>INDEX(Ponderation!$W:$AA,MATCH(Analyse!AG$8,Ponderation!$W:$W,0),MATCH(Analyse!$B$5,Ponderation!$W$2:$AA$2,0))*INDEX(DataBase!$1:$1048576,MATCH(Analyse!$F237,DataBase!$G:$G,0),MATCH(Analyse!AG$8,DataBase!$4:$4,0))</f>
        <v>10</v>
      </c>
      <c r="AH237" s="19">
        <f>INDEX(Ponderation!$W:$AA,MATCH(Analyse!AH$8,Ponderation!$W:$W,0),MATCH(Analyse!$B$5,Ponderation!$W$2:$AA$2,0))*INDEX(DataBase!$1:$1048576,MATCH(Analyse!$F237,DataBase!$G:$G,0),MATCH(Analyse!AH$8,DataBase!$4:$4,0))</f>
        <v>0</v>
      </c>
      <c r="AI237" s="19">
        <f>INDEX(Ponderation!$W:$AA,MATCH(Analyse!AI$8,Ponderation!$W:$W,0),MATCH(Analyse!$B$5,Ponderation!$W$2:$AA$2,0))*INDEX(DataBase!$1:$1048576,MATCH(Analyse!$F237,DataBase!$G:$G,0),MATCH(Analyse!AI$8,DataBase!$4:$4,0))</f>
        <v>10</v>
      </c>
      <c r="AJ237" s="19">
        <f>INDEX(Ponderation!$W:$AA,MATCH(Analyse!AJ$8,Ponderation!$W:$W,0),MATCH(Analyse!$B$5,Ponderation!$W$2:$AA$2,0))*INDEX(DataBase!$1:$1048576,MATCH(Analyse!$F237,DataBase!$G:$G,0),MATCH(Analyse!AJ$8,DataBase!$4:$4,0))</f>
        <v>20</v>
      </c>
      <c r="AK237" s="19">
        <f>INDEX(Ponderation!$W:$AA,MATCH(Analyse!AK$8,Ponderation!$W:$W,0),MATCH(Analyse!$B$5,Ponderation!$W$2:$AA$2,0))*INDEX(DataBase!$1:$1048576,MATCH(Analyse!$F237,DataBase!$G:$G,0),MATCH(Analyse!AK$8,DataBase!$4:$4,0))</f>
        <v>0</v>
      </c>
      <c r="AL237" s="19">
        <f>INDEX(Ponderation!$W:$AA,MATCH(Analyse!AL$8,Ponderation!$W:$W,0),MATCH(Analyse!$B$5,Ponderation!$W$2:$AA$2,0))*INDEX(DataBase!$1:$1048576,MATCH(Analyse!$F237,DataBase!$G:$G,0),MATCH(Analyse!AL$8,DataBase!$4:$4,0))</f>
        <v>30</v>
      </c>
      <c r="AM237" s="19">
        <f>INDEX(Ponderation!$W:$AA,MATCH(Analyse!AM$8,Ponderation!$W:$W,0),MATCH(Analyse!$B$5,Ponderation!$W$2:$AA$2,0))*INDEX(DataBase!$1:$1048576,MATCH(Analyse!$F237,DataBase!$G:$G,0),MATCH(Analyse!AM$8,DataBase!$4:$4,0))</f>
        <v>0</v>
      </c>
      <c r="AN237" s="19">
        <f>INDEX(Ponderation!$W:$AA,MATCH(Analyse!AN$8,Ponderation!$W:$W,0),MATCH(Analyse!$B$5,Ponderation!$W$2:$AA$2,0))*INDEX(DataBase!$1:$1048576,MATCH(Analyse!$F237,DataBase!$G:$G,0),MATCH(Analyse!AN$8,DataBase!$4:$4,0))</f>
        <v>0</v>
      </c>
      <c r="AO237" s="19">
        <f>INDEX(Ponderation!$W:$AA,MATCH(Analyse!AO$8,Ponderation!$W:$W,0),MATCH(Analyse!$B$5,Ponderation!$W$2:$AA$2,0))*INDEX(DataBase!$1:$1048576,MATCH(Analyse!$F237,DataBase!$G:$G,0),MATCH(Analyse!AO$8,DataBase!$4:$4,0))</f>
        <v>30</v>
      </c>
      <c r="AP237" s="19">
        <f>INDEX(Ponderation!$W:$AA,MATCH(Analyse!AP$8,Ponderation!$W:$W,0),MATCH(Analyse!$B$5,Ponderation!$W$2:$AA$2,0))*INDEX(DataBase!$1:$1048576,MATCH(Analyse!$F237,DataBase!$G:$G,0),MATCH(Analyse!AP$8,DataBase!$4:$4,0))</f>
        <v>0</v>
      </c>
    </row>
    <row r="238" spans="1:42" ht="18">
      <c r="A238" s="112" t="str">
        <f>DataBase!B234</f>
        <v>Thalassoica antarctica</v>
      </c>
      <c r="B238" s="112" t="str">
        <f>DataBase!C234</f>
        <v>Catalase</v>
      </c>
      <c r="C238" s="112" t="str">
        <f>DataBase!D234</f>
        <v>Côtier</v>
      </c>
      <c r="D238" s="112" t="str">
        <f>DataBase!E234</f>
        <v>P. Bustamante</v>
      </c>
      <c r="E238" s="112" t="str">
        <f>DataBase!F234</f>
        <v>LIENSs</v>
      </c>
      <c r="F238" s="20" t="str">
        <f t="shared" si="10"/>
        <v>Thalassoica antarctica Catalase</v>
      </c>
      <c r="G238" s="20">
        <f>_xlfn.RANK.EQ(H238,$H$9:$H$997,0)+COUNTIF(H$8:H237,H238)</f>
        <v>216</v>
      </c>
      <c r="H238" s="20">
        <f t="shared" si="11"/>
        <v>240</v>
      </c>
      <c r="I238" s="19">
        <f>INDEX(Ponderation!$W:$AA,MATCH(Analyse!I$8,Ponderation!$W:$W,0),MATCH(Analyse!$B$5,Ponderation!$W$2:$AA$2,0))*INDEX(DataBase!$1:$1048576,MATCH(Analyse!$F238,DataBase!$G:$G,0),MATCH(Analyse!I$8,DataBase!$4:$4,0))</f>
        <v>30</v>
      </c>
      <c r="J238" s="19">
        <f>INDEX(Ponderation!$W:$AA,MATCH(Analyse!J$8,Ponderation!$W:$W,0),MATCH(Analyse!$B$5,Ponderation!$W$2:$AA$2,0))*INDEX(DataBase!$1:$1048576,MATCH(Analyse!$F238,DataBase!$G:$G,0),MATCH(Analyse!J$8,DataBase!$4:$4,0))</f>
        <v>0</v>
      </c>
      <c r="K238" s="19">
        <f>INDEX(Ponderation!$W:$AA,MATCH(Analyse!K$8,Ponderation!$W:$W,0),MATCH(Analyse!$B$5,Ponderation!$W$2:$AA$2,0))*INDEX(DataBase!$1:$1048576,MATCH(Analyse!$F238,DataBase!$G:$G,0),MATCH(Analyse!K$8,DataBase!$4:$4,0))</f>
        <v>0</v>
      </c>
      <c r="L238" s="19">
        <f>INDEX(Ponderation!$W:$AA,MATCH(Analyse!L$8,Ponderation!$W:$W,0),MATCH(Analyse!$B$5,Ponderation!$W$2:$AA$2,0))*INDEX(DataBase!$1:$1048576,MATCH(Analyse!$F238,DataBase!$G:$G,0),MATCH(Analyse!L$8,DataBase!$4:$4,0))</f>
        <v>0</v>
      </c>
      <c r="M238" s="19">
        <f>INDEX(Ponderation!$W:$AA,MATCH(Analyse!M$8,Ponderation!$W:$W,0),MATCH(Analyse!$B$5,Ponderation!$W$2:$AA$2,0))*INDEX(DataBase!$1:$1048576,MATCH(Analyse!$F238,DataBase!$G:$G,0),MATCH(Analyse!M$8,DataBase!$4:$4,0))</f>
        <v>20</v>
      </c>
      <c r="N238" s="19">
        <f>INDEX(Ponderation!$W:$AA,MATCH(Analyse!N$8,Ponderation!$W:$W,0),MATCH(Analyse!$B$5,Ponderation!$W$2:$AA$2,0))*INDEX(DataBase!$1:$1048576,MATCH(Analyse!$F238,DataBase!$G:$G,0),MATCH(Analyse!N$8,DataBase!$4:$4,0))</f>
        <v>0</v>
      </c>
      <c r="O238" s="19">
        <f>INDEX(Ponderation!$W:$AA,MATCH(Analyse!O$8,Ponderation!$W:$W,0),MATCH(Analyse!$B$5,Ponderation!$W$2:$AA$2,0))*INDEX(DataBase!$1:$1048576,MATCH(Analyse!$F238,DataBase!$G:$G,0),MATCH(Analyse!O$8,DataBase!$4:$4,0))</f>
        <v>0</v>
      </c>
      <c r="P238" s="19">
        <f>INDEX(Ponderation!$W:$AA,MATCH(Analyse!P$8,Ponderation!$W:$W,0),MATCH(Analyse!$B$5,Ponderation!$W$2:$AA$2,0))*INDEX(DataBase!$1:$1048576,MATCH(Analyse!$F238,DataBase!$G:$G,0),MATCH(Analyse!P$8,DataBase!$4:$4,0))</f>
        <v>20</v>
      </c>
      <c r="Q238" s="19">
        <f>INDEX(Ponderation!$W:$AA,MATCH(Analyse!Q$8,Ponderation!$W:$W,0),MATCH(Analyse!$B$5,Ponderation!$W$2:$AA$2,0))*INDEX(DataBase!$1:$1048576,MATCH(Analyse!$F238,DataBase!$G:$G,0),MATCH(Analyse!Q$8,DataBase!$4:$4,0))</f>
        <v>0</v>
      </c>
      <c r="R238" s="19">
        <f>INDEX(Ponderation!$W:$AA,MATCH(Analyse!R$8,Ponderation!$W:$W,0),MATCH(Analyse!$B$5,Ponderation!$W$2:$AA$2,0))*INDEX(DataBase!$1:$1048576,MATCH(Analyse!$F238,DataBase!$G:$G,0),MATCH(Analyse!R$8,DataBase!$4:$4,0))</f>
        <v>30</v>
      </c>
      <c r="S238" s="19">
        <f>INDEX(Ponderation!$W:$AA,MATCH(Analyse!S$8,Ponderation!$W:$W,0),MATCH(Analyse!$B$5,Ponderation!$W$2:$AA$2,0))*INDEX(DataBase!$1:$1048576,MATCH(Analyse!$F238,DataBase!$G:$G,0),MATCH(Analyse!S$8,DataBase!$4:$4,0))</f>
        <v>0</v>
      </c>
      <c r="T238" s="19">
        <f>INDEX(Ponderation!$W:$AA,MATCH(Analyse!T$8,Ponderation!$W:$W,0),MATCH(Analyse!$B$5,Ponderation!$W$2:$AA$2,0))*INDEX(DataBase!$1:$1048576,MATCH(Analyse!$F238,DataBase!$G:$G,0),MATCH(Analyse!T$8,DataBase!$4:$4,0))</f>
        <v>0</v>
      </c>
      <c r="U238" s="19">
        <f>INDEX(Ponderation!$W:$AA,MATCH(Analyse!U$8,Ponderation!$W:$W,0),MATCH(Analyse!$B$5,Ponderation!$W$2:$AA$2,0))*INDEX(DataBase!$1:$1048576,MATCH(Analyse!$F238,DataBase!$G:$G,0),MATCH(Analyse!U$8,DataBase!$4:$4,0))</f>
        <v>0</v>
      </c>
      <c r="V238" s="19">
        <f>INDEX(Ponderation!$W:$AA,MATCH(Analyse!V$8,Ponderation!$W:$W,0),MATCH(Analyse!$B$5,Ponderation!$W$2:$AA$2,0))*INDEX(DataBase!$1:$1048576,MATCH(Analyse!$F238,DataBase!$G:$G,0),MATCH(Analyse!V$8,DataBase!$4:$4,0))</f>
        <v>20</v>
      </c>
      <c r="W238" s="19">
        <f>INDEX(Ponderation!$W:$AA,MATCH(Analyse!W$8,Ponderation!$W:$W,0),MATCH(Analyse!$B$5,Ponderation!$W$2:$AA$2,0))*INDEX(DataBase!$1:$1048576,MATCH(Analyse!$F238,DataBase!$G:$G,0),MATCH(Analyse!W$8,DataBase!$4:$4,0))</f>
        <v>0</v>
      </c>
      <c r="X238" s="19">
        <f>INDEX(Ponderation!$W:$AA,MATCH(Analyse!X$8,Ponderation!$W:$W,0),MATCH(Analyse!$B$5,Ponderation!$W$2:$AA$2,0))*INDEX(DataBase!$1:$1048576,MATCH(Analyse!$F238,DataBase!$G:$G,0),MATCH(Analyse!X$8,DataBase!$4:$4,0))</f>
        <v>0</v>
      </c>
      <c r="Y238" s="19">
        <f>INDEX(Ponderation!$W:$AA,MATCH(Analyse!Y$8,Ponderation!$W:$W,0),MATCH(Analyse!$B$5,Ponderation!$W$2:$AA$2,0))*INDEX(DataBase!$1:$1048576,MATCH(Analyse!$F238,DataBase!$G:$G,0),MATCH(Analyse!Y$8,DataBase!$4:$4,0))</f>
        <v>0</v>
      </c>
      <c r="Z238" s="19">
        <f>INDEX(Ponderation!$W:$AA,MATCH(Analyse!Z$8,Ponderation!$W:$W,0),MATCH(Analyse!$B$5,Ponderation!$W$2:$AA$2,0))*INDEX(DataBase!$1:$1048576,MATCH(Analyse!$F238,DataBase!$G:$G,0),MATCH(Analyse!Z$8,DataBase!$4:$4,0))</f>
        <v>0</v>
      </c>
      <c r="AA238" s="19">
        <f>INDEX(Ponderation!$W:$AA,MATCH(Analyse!AA$8,Ponderation!$W:$W,0),MATCH(Analyse!$B$5,Ponderation!$W$2:$AA$2,0))*INDEX(DataBase!$1:$1048576,MATCH(Analyse!$F238,DataBase!$G:$G,0),MATCH(Analyse!AA$8,DataBase!$4:$4,0))</f>
        <v>0</v>
      </c>
      <c r="AB238" s="19">
        <f>INDEX(Ponderation!$W:$AA,MATCH(Analyse!AB$8,Ponderation!$W:$W,0),MATCH(Analyse!$B$5,Ponderation!$W$2:$AA$2,0))*INDEX(DataBase!$1:$1048576,MATCH(Analyse!$F238,DataBase!$G:$G,0),MATCH(Analyse!AB$8,DataBase!$4:$4,0))</f>
        <v>10</v>
      </c>
      <c r="AC238" s="19">
        <f>INDEX(Ponderation!$W:$AA,MATCH(Analyse!AC$8,Ponderation!$W:$W,0),MATCH(Analyse!$B$5,Ponderation!$W$2:$AA$2,0))*INDEX(DataBase!$1:$1048576,MATCH(Analyse!$F238,DataBase!$G:$G,0),MATCH(Analyse!AC$8,DataBase!$4:$4,0))</f>
        <v>10</v>
      </c>
      <c r="AD238" s="19">
        <f>INDEX(Ponderation!$W:$AA,MATCH(Analyse!AD$8,Ponderation!$W:$W,0),MATCH(Analyse!$B$5,Ponderation!$W$2:$AA$2,0))*INDEX(DataBase!$1:$1048576,MATCH(Analyse!$F238,DataBase!$G:$G,0),MATCH(Analyse!AD$8,DataBase!$4:$4,0))</f>
        <v>0</v>
      </c>
      <c r="AE238" s="19">
        <f>INDEX(Ponderation!$W:$AA,MATCH(Analyse!AE$8,Ponderation!$W:$W,0),MATCH(Analyse!$B$5,Ponderation!$W$2:$AA$2,0))*INDEX(DataBase!$1:$1048576,MATCH(Analyse!$F238,DataBase!$G:$G,0),MATCH(Analyse!AE$8,DataBase!$4:$4,0))</f>
        <v>0</v>
      </c>
      <c r="AF238" s="19">
        <f>INDEX(Ponderation!$W:$AA,MATCH(Analyse!AF$8,Ponderation!$W:$W,0),MATCH(Analyse!$B$5,Ponderation!$W$2:$AA$2,0))*INDEX(DataBase!$1:$1048576,MATCH(Analyse!$F238,DataBase!$G:$G,0),MATCH(Analyse!AF$8,DataBase!$4:$4,0))</f>
        <v>0</v>
      </c>
      <c r="AG238" s="19">
        <f>INDEX(Ponderation!$W:$AA,MATCH(Analyse!AG$8,Ponderation!$W:$W,0),MATCH(Analyse!$B$5,Ponderation!$W$2:$AA$2,0))*INDEX(DataBase!$1:$1048576,MATCH(Analyse!$F238,DataBase!$G:$G,0),MATCH(Analyse!AG$8,DataBase!$4:$4,0))</f>
        <v>10</v>
      </c>
      <c r="AH238" s="19">
        <f>INDEX(Ponderation!$W:$AA,MATCH(Analyse!AH$8,Ponderation!$W:$W,0),MATCH(Analyse!$B$5,Ponderation!$W$2:$AA$2,0))*INDEX(DataBase!$1:$1048576,MATCH(Analyse!$F238,DataBase!$G:$G,0),MATCH(Analyse!AH$8,DataBase!$4:$4,0))</f>
        <v>0</v>
      </c>
      <c r="AI238" s="19">
        <f>INDEX(Ponderation!$W:$AA,MATCH(Analyse!AI$8,Ponderation!$W:$W,0),MATCH(Analyse!$B$5,Ponderation!$W$2:$AA$2,0))*INDEX(DataBase!$1:$1048576,MATCH(Analyse!$F238,DataBase!$G:$G,0),MATCH(Analyse!AI$8,DataBase!$4:$4,0))</f>
        <v>10</v>
      </c>
      <c r="AJ238" s="19">
        <f>INDEX(Ponderation!$W:$AA,MATCH(Analyse!AJ$8,Ponderation!$W:$W,0),MATCH(Analyse!$B$5,Ponderation!$W$2:$AA$2,0))*INDEX(DataBase!$1:$1048576,MATCH(Analyse!$F238,DataBase!$G:$G,0),MATCH(Analyse!AJ$8,DataBase!$4:$4,0))</f>
        <v>20</v>
      </c>
      <c r="AK238" s="19">
        <f>INDEX(Ponderation!$W:$AA,MATCH(Analyse!AK$8,Ponderation!$W:$W,0),MATCH(Analyse!$B$5,Ponderation!$W$2:$AA$2,0))*INDEX(DataBase!$1:$1048576,MATCH(Analyse!$F238,DataBase!$G:$G,0),MATCH(Analyse!AK$8,DataBase!$4:$4,0))</f>
        <v>0</v>
      </c>
      <c r="AL238" s="19">
        <f>INDEX(Ponderation!$W:$AA,MATCH(Analyse!AL$8,Ponderation!$W:$W,0),MATCH(Analyse!$B$5,Ponderation!$W$2:$AA$2,0))*INDEX(DataBase!$1:$1048576,MATCH(Analyse!$F238,DataBase!$G:$G,0),MATCH(Analyse!AL$8,DataBase!$4:$4,0))</f>
        <v>30</v>
      </c>
      <c r="AM238" s="19">
        <f>INDEX(Ponderation!$W:$AA,MATCH(Analyse!AM$8,Ponderation!$W:$W,0),MATCH(Analyse!$B$5,Ponderation!$W$2:$AA$2,0))*INDEX(DataBase!$1:$1048576,MATCH(Analyse!$F238,DataBase!$G:$G,0),MATCH(Analyse!AM$8,DataBase!$4:$4,0))</f>
        <v>0</v>
      </c>
      <c r="AN238" s="19">
        <f>INDEX(Ponderation!$W:$AA,MATCH(Analyse!AN$8,Ponderation!$W:$W,0),MATCH(Analyse!$B$5,Ponderation!$W$2:$AA$2,0))*INDEX(DataBase!$1:$1048576,MATCH(Analyse!$F238,DataBase!$G:$G,0),MATCH(Analyse!AN$8,DataBase!$4:$4,0))</f>
        <v>0</v>
      </c>
      <c r="AO238" s="19">
        <f>INDEX(Ponderation!$W:$AA,MATCH(Analyse!AO$8,Ponderation!$W:$W,0),MATCH(Analyse!$B$5,Ponderation!$W$2:$AA$2,0))*INDEX(DataBase!$1:$1048576,MATCH(Analyse!$F238,DataBase!$G:$G,0),MATCH(Analyse!AO$8,DataBase!$4:$4,0))</f>
        <v>30</v>
      </c>
      <c r="AP238" s="19">
        <f>INDEX(Ponderation!$W:$AA,MATCH(Analyse!AP$8,Ponderation!$W:$W,0),MATCH(Analyse!$B$5,Ponderation!$W$2:$AA$2,0))*INDEX(DataBase!$1:$1048576,MATCH(Analyse!$F238,DataBase!$G:$G,0),MATCH(Analyse!AP$8,DataBase!$4:$4,0))</f>
        <v>0</v>
      </c>
    </row>
    <row r="239" spans="1:42" ht="18">
      <c r="A239" s="112" t="str">
        <f>DataBase!B235</f>
        <v>Perca fluviatilis</v>
      </c>
      <c r="B239" s="112" t="str">
        <f>DataBase!C235</f>
        <v>Metabolomique du foie</v>
      </c>
      <c r="C239" s="112" t="str">
        <f>DataBase!D235</f>
        <v>Continental</v>
      </c>
      <c r="D239" s="112" t="str">
        <f>DataBase!E235</f>
        <v>B. Marie</v>
      </c>
      <c r="E239" s="112" t="str">
        <f>DataBase!F235</f>
        <v>MCAM</v>
      </c>
      <c r="F239" s="20" t="str">
        <f t="shared" si="10"/>
        <v>Perca fluviatilis Metabolomique du foie</v>
      </c>
      <c r="G239" s="20">
        <f>_xlfn.RANK.EQ(H239,$H$9:$H$997,0)+COUNTIF(H$8:H238,H239)</f>
        <v>217</v>
      </c>
      <c r="H239" s="20">
        <f t="shared" si="11"/>
        <v>240</v>
      </c>
      <c r="I239" s="19">
        <f>INDEX(Ponderation!$W:$AA,MATCH(Analyse!I$8,Ponderation!$W:$W,0),MATCH(Analyse!$B$5,Ponderation!$W$2:$AA$2,0))*INDEX(DataBase!$1:$1048576,MATCH(Analyse!$F239,DataBase!$G:$G,0),MATCH(Analyse!I$8,DataBase!$4:$4,0))</f>
        <v>0</v>
      </c>
      <c r="J239" s="19">
        <f>INDEX(Ponderation!$W:$AA,MATCH(Analyse!J$8,Ponderation!$W:$W,0),MATCH(Analyse!$B$5,Ponderation!$W$2:$AA$2,0))*INDEX(DataBase!$1:$1048576,MATCH(Analyse!$F239,DataBase!$G:$G,0),MATCH(Analyse!J$8,DataBase!$4:$4,0))</f>
        <v>0</v>
      </c>
      <c r="K239" s="19">
        <f>INDEX(Ponderation!$W:$AA,MATCH(Analyse!K$8,Ponderation!$W:$W,0),MATCH(Analyse!$B$5,Ponderation!$W$2:$AA$2,0))*INDEX(DataBase!$1:$1048576,MATCH(Analyse!$F239,DataBase!$G:$G,0),MATCH(Analyse!K$8,DataBase!$4:$4,0))</f>
        <v>10</v>
      </c>
      <c r="L239" s="19">
        <f>INDEX(Ponderation!$W:$AA,MATCH(Analyse!L$8,Ponderation!$W:$W,0),MATCH(Analyse!$B$5,Ponderation!$W$2:$AA$2,0))*INDEX(DataBase!$1:$1048576,MATCH(Analyse!$F239,DataBase!$G:$G,0),MATCH(Analyse!L$8,DataBase!$4:$4,0))</f>
        <v>0</v>
      </c>
      <c r="M239" s="19">
        <f>INDEX(Ponderation!$W:$AA,MATCH(Analyse!M$8,Ponderation!$W:$W,0),MATCH(Analyse!$B$5,Ponderation!$W$2:$AA$2,0))*INDEX(DataBase!$1:$1048576,MATCH(Analyse!$F239,DataBase!$G:$G,0),MATCH(Analyse!M$8,DataBase!$4:$4,0))</f>
        <v>0</v>
      </c>
      <c r="N239" s="19">
        <f>INDEX(Ponderation!$W:$AA,MATCH(Analyse!N$8,Ponderation!$W:$W,0),MATCH(Analyse!$B$5,Ponderation!$W$2:$AA$2,0))*INDEX(DataBase!$1:$1048576,MATCH(Analyse!$F239,DataBase!$G:$G,0),MATCH(Analyse!N$8,DataBase!$4:$4,0))</f>
        <v>10</v>
      </c>
      <c r="O239" s="19">
        <f>INDEX(Ponderation!$W:$AA,MATCH(Analyse!O$8,Ponderation!$W:$W,0),MATCH(Analyse!$B$5,Ponderation!$W$2:$AA$2,0))*INDEX(DataBase!$1:$1048576,MATCH(Analyse!$F239,DataBase!$G:$G,0),MATCH(Analyse!O$8,DataBase!$4:$4,0))</f>
        <v>30</v>
      </c>
      <c r="P239" s="19">
        <f>INDEX(Ponderation!$W:$AA,MATCH(Analyse!P$8,Ponderation!$W:$W,0),MATCH(Analyse!$B$5,Ponderation!$W$2:$AA$2,0))*INDEX(DataBase!$1:$1048576,MATCH(Analyse!$F239,DataBase!$G:$G,0),MATCH(Analyse!P$8,DataBase!$4:$4,0))</f>
        <v>0</v>
      </c>
      <c r="Q239" s="19">
        <f>INDEX(Ponderation!$W:$AA,MATCH(Analyse!Q$8,Ponderation!$W:$W,0),MATCH(Analyse!$B$5,Ponderation!$W$2:$AA$2,0))*INDEX(DataBase!$1:$1048576,MATCH(Analyse!$F239,DataBase!$G:$G,0),MATCH(Analyse!Q$8,DataBase!$4:$4,0))</f>
        <v>0</v>
      </c>
      <c r="R239" s="19">
        <f>INDEX(Ponderation!$W:$AA,MATCH(Analyse!R$8,Ponderation!$W:$W,0),MATCH(Analyse!$B$5,Ponderation!$W$2:$AA$2,0))*INDEX(DataBase!$1:$1048576,MATCH(Analyse!$F239,DataBase!$G:$G,0),MATCH(Analyse!R$8,DataBase!$4:$4,0))</f>
        <v>30</v>
      </c>
      <c r="S239" s="19">
        <f>INDEX(Ponderation!$W:$AA,MATCH(Analyse!S$8,Ponderation!$W:$W,0),MATCH(Analyse!$B$5,Ponderation!$W$2:$AA$2,0))*INDEX(DataBase!$1:$1048576,MATCH(Analyse!$F239,DataBase!$G:$G,0),MATCH(Analyse!S$8,DataBase!$4:$4,0))</f>
        <v>0</v>
      </c>
      <c r="T239" s="19">
        <f>INDEX(Ponderation!$W:$AA,MATCH(Analyse!T$8,Ponderation!$W:$W,0),MATCH(Analyse!$B$5,Ponderation!$W$2:$AA$2,0))*INDEX(DataBase!$1:$1048576,MATCH(Analyse!$F239,DataBase!$G:$G,0),MATCH(Analyse!T$8,DataBase!$4:$4,0))</f>
        <v>0</v>
      </c>
      <c r="U239" s="19">
        <f>INDEX(Ponderation!$W:$AA,MATCH(Analyse!U$8,Ponderation!$W:$W,0),MATCH(Analyse!$B$5,Ponderation!$W$2:$AA$2,0))*INDEX(DataBase!$1:$1048576,MATCH(Analyse!$F239,DataBase!$G:$G,0),MATCH(Analyse!U$8,DataBase!$4:$4,0))</f>
        <v>0</v>
      </c>
      <c r="V239" s="19">
        <f>INDEX(Ponderation!$W:$AA,MATCH(Analyse!V$8,Ponderation!$W:$W,0),MATCH(Analyse!$B$5,Ponderation!$W$2:$AA$2,0))*INDEX(DataBase!$1:$1048576,MATCH(Analyse!$F239,DataBase!$G:$G,0),MATCH(Analyse!V$8,DataBase!$4:$4,0))</f>
        <v>0</v>
      </c>
      <c r="W239" s="19">
        <f>INDEX(Ponderation!$W:$AA,MATCH(Analyse!W$8,Ponderation!$W:$W,0),MATCH(Analyse!$B$5,Ponderation!$W$2:$AA$2,0))*INDEX(DataBase!$1:$1048576,MATCH(Analyse!$F239,DataBase!$G:$G,0),MATCH(Analyse!W$8,DataBase!$4:$4,0))</f>
        <v>10</v>
      </c>
      <c r="X239" s="19">
        <f>INDEX(Ponderation!$W:$AA,MATCH(Analyse!X$8,Ponderation!$W:$W,0),MATCH(Analyse!$B$5,Ponderation!$W$2:$AA$2,0))*INDEX(DataBase!$1:$1048576,MATCH(Analyse!$F239,DataBase!$G:$G,0),MATCH(Analyse!X$8,DataBase!$4:$4,0))</f>
        <v>0</v>
      </c>
      <c r="Y239" s="19">
        <f>INDEX(Ponderation!$W:$AA,MATCH(Analyse!Y$8,Ponderation!$W:$W,0),MATCH(Analyse!$B$5,Ponderation!$W$2:$AA$2,0))*INDEX(DataBase!$1:$1048576,MATCH(Analyse!$F239,DataBase!$G:$G,0),MATCH(Analyse!Y$8,DataBase!$4:$4,0))</f>
        <v>0</v>
      </c>
      <c r="Z239" s="19">
        <f>INDEX(Ponderation!$W:$AA,MATCH(Analyse!Z$8,Ponderation!$W:$W,0),MATCH(Analyse!$B$5,Ponderation!$W$2:$AA$2,0))*INDEX(DataBase!$1:$1048576,MATCH(Analyse!$F239,DataBase!$G:$G,0),MATCH(Analyse!Z$8,DataBase!$4:$4,0))</f>
        <v>0</v>
      </c>
      <c r="AA239" s="19">
        <f>INDEX(Ponderation!$W:$AA,MATCH(Analyse!AA$8,Ponderation!$W:$W,0),MATCH(Analyse!$B$5,Ponderation!$W$2:$AA$2,0))*INDEX(DataBase!$1:$1048576,MATCH(Analyse!$F239,DataBase!$G:$G,0),MATCH(Analyse!AA$8,DataBase!$4:$4,0))</f>
        <v>0</v>
      </c>
      <c r="AB239" s="19">
        <f>INDEX(Ponderation!$W:$AA,MATCH(Analyse!AB$8,Ponderation!$W:$W,0),MATCH(Analyse!$B$5,Ponderation!$W$2:$AA$2,0))*INDEX(DataBase!$1:$1048576,MATCH(Analyse!$F239,DataBase!$G:$G,0),MATCH(Analyse!AB$8,DataBase!$4:$4,0))</f>
        <v>0</v>
      </c>
      <c r="AC239" s="19">
        <f>INDEX(Ponderation!$W:$AA,MATCH(Analyse!AC$8,Ponderation!$W:$W,0),MATCH(Analyse!$B$5,Ponderation!$W$2:$AA$2,0))*INDEX(DataBase!$1:$1048576,MATCH(Analyse!$F239,DataBase!$G:$G,0),MATCH(Analyse!AC$8,DataBase!$4:$4,0))</f>
        <v>0</v>
      </c>
      <c r="AD239" s="19">
        <f>INDEX(Ponderation!$W:$AA,MATCH(Analyse!AD$8,Ponderation!$W:$W,0),MATCH(Analyse!$B$5,Ponderation!$W$2:$AA$2,0))*INDEX(DataBase!$1:$1048576,MATCH(Analyse!$F239,DataBase!$G:$G,0),MATCH(Analyse!AD$8,DataBase!$4:$4,0))</f>
        <v>30</v>
      </c>
      <c r="AE239" s="19">
        <f>INDEX(Ponderation!$W:$AA,MATCH(Analyse!AE$8,Ponderation!$W:$W,0),MATCH(Analyse!$B$5,Ponderation!$W$2:$AA$2,0))*INDEX(DataBase!$1:$1048576,MATCH(Analyse!$F239,DataBase!$G:$G,0),MATCH(Analyse!AE$8,DataBase!$4:$4,0))</f>
        <v>30</v>
      </c>
      <c r="AF239" s="19">
        <f>INDEX(Ponderation!$W:$AA,MATCH(Analyse!AF$8,Ponderation!$W:$W,0),MATCH(Analyse!$B$5,Ponderation!$W$2:$AA$2,0))*INDEX(DataBase!$1:$1048576,MATCH(Analyse!$F239,DataBase!$G:$G,0),MATCH(Analyse!AF$8,DataBase!$4:$4,0))</f>
        <v>30</v>
      </c>
      <c r="AG239" s="19">
        <f>INDEX(Ponderation!$W:$AA,MATCH(Analyse!AG$8,Ponderation!$W:$W,0),MATCH(Analyse!$B$5,Ponderation!$W$2:$AA$2,0))*INDEX(DataBase!$1:$1048576,MATCH(Analyse!$F239,DataBase!$G:$G,0),MATCH(Analyse!AG$8,DataBase!$4:$4,0))</f>
        <v>0</v>
      </c>
      <c r="AH239" s="19">
        <f>INDEX(Ponderation!$W:$AA,MATCH(Analyse!AH$8,Ponderation!$W:$W,0),MATCH(Analyse!$B$5,Ponderation!$W$2:$AA$2,0))*INDEX(DataBase!$1:$1048576,MATCH(Analyse!$F239,DataBase!$G:$G,0),MATCH(Analyse!AH$8,DataBase!$4:$4,0))</f>
        <v>0</v>
      </c>
      <c r="AI239" s="19">
        <f>INDEX(Ponderation!$W:$AA,MATCH(Analyse!AI$8,Ponderation!$W:$W,0),MATCH(Analyse!$B$5,Ponderation!$W$2:$AA$2,0))*INDEX(DataBase!$1:$1048576,MATCH(Analyse!$F239,DataBase!$G:$G,0),MATCH(Analyse!AI$8,DataBase!$4:$4,0))</f>
        <v>10</v>
      </c>
      <c r="AJ239" s="19">
        <f>INDEX(Ponderation!$W:$AA,MATCH(Analyse!AJ$8,Ponderation!$W:$W,0),MATCH(Analyse!$B$5,Ponderation!$W$2:$AA$2,0))*INDEX(DataBase!$1:$1048576,MATCH(Analyse!$F239,DataBase!$G:$G,0),MATCH(Analyse!AJ$8,DataBase!$4:$4,0))</f>
        <v>20</v>
      </c>
      <c r="AK239" s="19">
        <f>INDEX(Ponderation!$W:$AA,MATCH(Analyse!AK$8,Ponderation!$W:$W,0),MATCH(Analyse!$B$5,Ponderation!$W$2:$AA$2,0))*INDEX(DataBase!$1:$1048576,MATCH(Analyse!$F239,DataBase!$G:$G,0),MATCH(Analyse!AK$8,DataBase!$4:$4,0))</f>
        <v>0</v>
      </c>
      <c r="AL239" s="19">
        <f>INDEX(Ponderation!$W:$AA,MATCH(Analyse!AL$8,Ponderation!$W:$W,0),MATCH(Analyse!$B$5,Ponderation!$W$2:$AA$2,0))*INDEX(DataBase!$1:$1048576,MATCH(Analyse!$F239,DataBase!$G:$G,0),MATCH(Analyse!AL$8,DataBase!$4:$4,0))</f>
        <v>0</v>
      </c>
      <c r="AM239" s="19">
        <f>INDEX(Ponderation!$W:$AA,MATCH(Analyse!AM$8,Ponderation!$W:$W,0),MATCH(Analyse!$B$5,Ponderation!$W$2:$AA$2,0))*INDEX(DataBase!$1:$1048576,MATCH(Analyse!$F239,DataBase!$G:$G,0),MATCH(Analyse!AM$8,DataBase!$4:$4,0))</f>
        <v>0</v>
      </c>
      <c r="AN239" s="19">
        <f>INDEX(Ponderation!$W:$AA,MATCH(Analyse!AN$8,Ponderation!$W:$W,0),MATCH(Analyse!$B$5,Ponderation!$W$2:$AA$2,0))*INDEX(DataBase!$1:$1048576,MATCH(Analyse!$F239,DataBase!$G:$G,0),MATCH(Analyse!AN$8,DataBase!$4:$4,0))</f>
        <v>20</v>
      </c>
      <c r="AO239" s="19">
        <f>INDEX(Ponderation!$W:$AA,MATCH(Analyse!AO$8,Ponderation!$W:$W,0),MATCH(Analyse!$B$5,Ponderation!$W$2:$AA$2,0))*INDEX(DataBase!$1:$1048576,MATCH(Analyse!$F239,DataBase!$G:$G,0),MATCH(Analyse!AO$8,DataBase!$4:$4,0))</f>
        <v>0</v>
      </c>
      <c r="AP239" s="19">
        <f>INDEX(Ponderation!$W:$AA,MATCH(Analyse!AP$8,Ponderation!$W:$W,0),MATCH(Analyse!$B$5,Ponderation!$W$2:$AA$2,0))*INDEX(DataBase!$1:$1048576,MATCH(Analyse!$F239,DataBase!$G:$G,0),MATCH(Analyse!AP$8,DataBase!$4:$4,0))</f>
        <v>10</v>
      </c>
    </row>
    <row r="240" spans="1:42" ht="28">
      <c r="A240" s="112" t="str">
        <f>DataBase!B236</f>
        <v>Schmidtea polychroa</v>
      </c>
      <c r="B240" s="112" t="str">
        <f>DataBase!C236</f>
        <v>nombre de cocons pondus et nombre de juvéniles par cocons</v>
      </c>
      <c r="C240" s="112" t="str">
        <f>DataBase!D236</f>
        <v>Continental</v>
      </c>
      <c r="D240" s="112" t="str">
        <f>DataBase!E236</f>
        <v>F. Geret</v>
      </c>
      <c r="E240" s="112" t="str">
        <f>DataBase!F236</f>
        <v>GEODE</v>
      </c>
      <c r="F240" s="20" t="str">
        <f t="shared" si="10"/>
        <v>Schmidtea polychroa nombre de cocons pondus et nombre de juvéniles par cocons</v>
      </c>
      <c r="G240" s="20">
        <f>_xlfn.RANK.EQ(H240,$H$9:$H$997,0)+COUNTIF(H$8:H239,H240)</f>
        <v>155</v>
      </c>
      <c r="H240" s="20">
        <f t="shared" si="11"/>
        <v>270</v>
      </c>
      <c r="I240" s="19">
        <f>INDEX(Ponderation!$W:$AA,MATCH(Analyse!I$8,Ponderation!$W:$W,0),MATCH(Analyse!$B$5,Ponderation!$W$2:$AA$2,0))*INDEX(DataBase!$1:$1048576,MATCH(Analyse!$F240,DataBase!$G:$G,0),MATCH(Analyse!I$8,DataBase!$4:$4,0))</f>
        <v>30</v>
      </c>
      <c r="J240" s="19">
        <f>INDEX(Ponderation!$W:$AA,MATCH(Analyse!J$8,Ponderation!$W:$W,0),MATCH(Analyse!$B$5,Ponderation!$W$2:$AA$2,0))*INDEX(DataBase!$1:$1048576,MATCH(Analyse!$F240,DataBase!$G:$G,0),MATCH(Analyse!J$8,DataBase!$4:$4,0))</f>
        <v>0</v>
      </c>
      <c r="K240" s="19">
        <f>INDEX(Ponderation!$W:$AA,MATCH(Analyse!K$8,Ponderation!$W:$W,0),MATCH(Analyse!$B$5,Ponderation!$W$2:$AA$2,0))*INDEX(DataBase!$1:$1048576,MATCH(Analyse!$F240,DataBase!$G:$G,0),MATCH(Analyse!K$8,DataBase!$4:$4,0))</f>
        <v>0</v>
      </c>
      <c r="L240" s="19">
        <f>INDEX(Ponderation!$W:$AA,MATCH(Analyse!L$8,Ponderation!$W:$W,0),MATCH(Analyse!$B$5,Ponderation!$W$2:$AA$2,0))*INDEX(DataBase!$1:$1048576,MATCH(Analyse!$F240,DataBase!$G:$G,0),MATCH(Analyse!L$8,DataBase!$4:$4,0))</f>
        <v>0</v>
      </c>
      <c r="M240" s="19">
        <f>INDEX(Ponderation!$W:$AA,MATCH(Analyse!M$8,Ponderation!$W:$W,0),MATCH(Analyse!$B$5,Ponderation!$W$2:$AA$2,0))*INDEX(DataBase!$1:$1048576,MATCH(Analyse!$F240,DataBase!$G:$G,0),MATCH(Analyse!M$8,DataBase!$4:$4,0))</f>
        <v>0</v>
      </c>
      <c r="N240" s="19">
        <f>INDEX(Ponderation!$W:$AA,MATCH(Analyse!N$8,Ponderation!$W:$W,0),MATCH(Analyse!$B$5,Ponderation!$W$2:$AA$2,0))*INDEX(DataBase!$1:$1048576,MATCH(Analyse!$F240,DataBase!$G:$G,0),MATCH(Analyse!N$8,DataBase!$4:$4,0))</f>
        <v>10</v>
      </c>
      <c r="O240" s="19">
        <f>INDEX(Ponderation!$W:$AA,MATCH(Analyse!O$8,Ponderation!$W:$W,0),MATCH(Analyse!$B$5,Ponderation!$W$2:$AA$2,0))*INDEX(DataBase!$1:$1048576,MATCH(Analyse!$F240,DataBase!$G:$G,0),MATCH(Analyse!O$8,DataBase!$4:$4,0))</f>
        <v>30</v>
      </c>
      <c r="P240" s="19">
        <f>INDEX(Ponderation!$W:$AA,MATCH(Analyse!P$8,Ponderation!$W:$W,0),MATCH(Analyse!$B$5,Ponderation!$W$2:$AA$2,0))*INDEX(DataBase!$1:$1048576,MATCH(Analyse!$F240,DataBase!$G:$G,0),MATCH(Analyse!P$8,DataBase!$4:$4,0))</f>
        <v>0</v>
      </c>
      <c r="Q240" s="19">
        <f>INDEX(Ponderation!$W:$AA,MATCH(Analyse!Q$8,Ponderation!$W:$W,0),MATCH(Analyse!$B$5,Ponderation!$W$2:$AA$2,0))*INDEX(DataBase!$1:$1048576,MATCH(Analyse!$F240,DataBase!$G:$G,0),MATCH(Analyse!Q$8,DataBase!$4:$4,0))</f>
        <v>0</v>
      </c>
      <c r="R240" s="19">
        <f>INDEX(Ponderation!$W:$AA,MATCH(Analyse!R$8,Ponderation!$W:$W,0),MATCH(Analyse!$B$5,Ponderation!$W$2:$AA$2,0))*INDEX(DataBase!$1:$1048576,MATCH(Analyse!$F240,DataBase!$G:$G,0),MATCH(Analyse!R$8,DataBase!$4:$4,0))</f>
        <v>30</v>
      </c>
      <c r="S240" s="19">
        <f>INDEX(Ponderation!$W:$AA,MATCH(Analyse!S$8,Ponderation!$W:$W,0),MATCH(Analyse!$B$5,Ponderation!$W$2:$AA$2,0))*INDEX(DataBase!$1:$1048576,MATCH(Analyse!$F240,DataBase!$G:$G,0),MATCH(Analyse!S$8,DataBase!$4:$4,0))</f>
        <v>20</v>
      </c>
      <c r="T240" s="19">
        <f>INDEX(Ponderation!$W:$AA,MATCH(Analyse!T$8,Ponderation!$W:$W,0),MATCH(Analyse!$B$5,Ponderation!$W$2:$AA$2,0))*INDEX(DataBase!$1:$1048576,MATCH(Analyse!$F240,DataBase!$G:$G,0),MATCH(Analyse!T$8,DataBase!$4:$4,0))</f>
        <v>0</v>
      </c>
      <c r="U240" s="19">
        <f>INDEX(Ponderation!$W:$AA,MATCH(Analyse!U$8,Ponderation!$W:$W,0),MATCH(Analyse!$B$5,Ponderation!$W$2:$AA$2,0))*INDEX(DataBase!$1:$1048576,MATCH(Analyse!$F240,DataBase!$G:$G,0),MATCH(Analyse!U$8,DataBase!$4:$4,0))</f>
        <v>0</v>
      </c>
      <c r="V240" s="19">
        <f>INDEX(Ponderation!$W:$AA,MATCH(Analyse!V$8,Ponderation!$W:$W,0),MATCH(Analyse!$B$5,Ponderation!$W$2:$AA$2,0))*INDEX(DataBase!$1:$1048576,MATCH(Analyse!$F240,DataBase!$G:$G,0),MATCH(Analyse!V$8,DataBase!$4:$4,0))</f>
        <v>20</v>
      </c>
      <c r="W240" s="19">
        <f>INDEX(Ponderation!$W:$AA,MATCH(Analyse!W$8,Ponderation!$W:$W,0),MATCH(Analyse!$B$5,Ponderation!$W$2:$AA$2,0))*INDEX(DataBase!$1:$1048576,MATCH(Analyse!$F240,DataBase!$G:$G,0),MATCH(Analyse!W$8,DataBase!$4:$4,0))</f>
        <v>0</v>
      </c>
      <c r="X240" s="19">
        <f>INDEX(Ponderation!$W:$AA,MATCH(Analyse!X$8,Ponderation!$W:$W,0),MATCH(Analyse!$B$5,Ponderation!$W$2:$AA$2,0))*INDEX(DataBase!$1:$1048576,MATCH(Analyse!$F240,DataBase!$G:$G,0),MATCH(Analyse!X$8,DataBase!$4:$4,0))</f>
        <v>10</v>
      </c>
      <c r="Y240" s="19">
        <f>INDEX(Ponderation!$W:$AA,MATCH(Analyse!Y$8,Ponderation!$W:$W,0),MATCH(Analyse!$B$5,Ponderation!$W$2:$AA$2,0))*INDEX(DataBase!$1:$1048576,MATCH(Analyse!$F240,DataBase!$G:$G,0),MATCH(Analyse!Y$8,DataBase!$4:$4,0))</f>
        <v>10</v>
      </c>
      <c r="Z240" s="19">
        <f>INDEX(Ponderation!$W:$AA,MATCH(Analyse!Z$8,Ponderation!$W:$W,0),MATCH(Analyse!$B$5,Ponderation!$W$2:$AA$2,0))*INDEX(DataBase!$1:$1048576,MATCH(Analyse!$F240,DataBase!$G:$G,0),MATCH(Analyse!Z$8,DataBase!$4:$4,0))</f>
        <v>0</v>
      </c>
      <c r="AA240" s="19">
        <f>INDEX(Ponderation!$W:$AA,MATCH(Analyse!AA$8,Ponderation!$W:$W,0),MATCH(Analyse!$B$5,Ponderation!$W$2:$AA$2,0))*INDEX(DataBase!$1:$1048576,MATCH(Analyse!$F240,DataBase!$G:$G,0),MATCH(Analyse!AA$8,DataBase!$4:$4,0))</f>
        <v>0</v>
      </c>
      <c r="AB240" s="19">
        <f>INDEX(Ponderation!$W:$AA,MATCH(Analyse!AB$8,Ponderation!$W:$W,0),MATCH(Analyse!$B$5,Ponderation!$W$2:$AA$2,0))*INDEX(DataBase!$1:$1048576,MATCH(Analyse!$F240,DataBase!$G:$G,0),MATCH(Analyse!AB$8,DataBase!$4:$4,0))</f>
        <v>0</v>
      </c>
      <c r="AC240" s="19">
        <f>INDEX(Ponderation!$W:$AA,MATCH(Analyse!AC$8,Ponderation!$W:$W,0),MATCH(Analyse!$B$5,Ponderation!$W$2:$AA$2,0))*INDEX(DataBase!$1:$1048576,MATCH(Analyse!$F240,DataBase!$G:$G,0),MATCH(Analyse!AC$8,DataBase!$4:$4,0))</f>
        <v>0</v>
      </c>
      <c r="AD240" s="19">
        <f>INDEX(Ponderation!$W:$AA,MATCH(Analyse!AD$8,Ponderation!$W:$W,0),MATCH(Analyse!$B$5,Ponderation!$W$2:$AA$2,0))*INDEX(DataBase!$1:$1048576,MATCH(Analyse!$F240,DataBase!$G:$G,0),MATCH(Analyse!AD$8,DataBase!$4:$4,0))</f>
        <v>0</v>
      </c>
      <c r="AE240" s="19">
        <f>INDEX(Ponderation!$W:$AA,MATCH(Analyse!AE$8,Ponderation!$W:$W,0),MATCH(Analyse!$B$5,Ponderation!$W$2:$AA$2,0))*INDEX(DataBase!$1:$1048576,MATCH(Analyse!$F240,DataBase!$G:$G,0),MATCH(Analyse!AE$8,DataBase!$4:$4,0))</f>
        <v>0</v>
      </c>
      <c r="AF240" s="19">
        <f>INDEX(Ponderation!$W:$AA,MATCH(Analyse!AF$8,Ponderation!$W:$W,0),MATCH(Analyse!$B$5,Ponderation!$W$2:$AA$2,0))*INDEX(DataBase!$1:$1048576,MATCH(Analyse!$F240,DataBase!$G:$G,0),MATCH(Analyse!AF$8,DataBase!$4:$4,0))</f>
        <v>0</v>
      </c>
      <c r="AG240" s="19">
        <f>INDEX(Ponderation!$W:$AA,MATCH(Analyse!AG$8,Ponderation!$W:$W,0),MATCH(Analyse!$B$5,Ponderation!$W$2:$AA$2,0))*INDEX(DataBase!$1:$1048576,MATCH(Analyse!$F240,DataBase!$G:$G,0),MATCH(Analyse!AG$8,DataBase!$4:$4,0))</f>
        <v>10</v>
      </c>
      <c r="AH240" s="19">
        <f>INDEX(Ponderation!$W:$AA,MATCH(Analyse!AH$8,Ponderation!$W:$W,0),MATCH(Analyse!$B$5,Ponderation!$W$2:$AA$2,0))*INDEX(DataBase!$1:$1048576,MATCH(Analyse!$F240,DataBase!$G:$G,0),MATCH(Analyse!AH$8,DataBase!$4:$4,0))</f>
        <v>30</v>
      </c>
      <c r="AI240" s="19">
        <f>INDEX(Ponderation!$W:$AA,MATCH(Analyse!AI$8,Ponderation!$W:$W,0),MATCH(Analyse!$B$5,Ponderation!$W$2:$AA$2,0))*INDEX(DataBase!$1:$1048576,MATCH(Analyse!$F240,DataBase!$G:$G,0),MATCH(Analyse!AI$8,DataBase!$4:$4,0))</f>
        <v>0</v>
      </c>
      <c r="AJ240" s="19">
        <f>INDEX(Ponderation!$W:$AA,MATCH(Analyse!AJ$8,Ponderation!$W:$W,0),MATCH(Analyse!$B$5,Ponderation!$W$2:$AA$2,0))*INDEX(DataBase!$1:$1048576,MATCH(Analyse!$F240,DataBase!$G:$G,0),MATCH(Analyse!AJ$8,DataBase!$4:$4,0))</f>
        <v>20</v>
      </c>
      <c r="AK240" s="19">
        <f>INDEX(Ponderation!$W:$AA,MATCH(Analyse!AK$8,Ponderation!$W:$W,0),MATCH(Analyse!$B$5,Ponderation!$W$2:$AA$2,0))*INDEX(DataBase!$1:$1048576,MATCH(Analyse!$F240,DataBase!$G:$G,0),MATCH(Analyse!AK$8,DataBase!$4:$4,0))</f>
        <v>0</v>
      </c>
      <c r="AL240" s="19">
        <f>INDEX(Ponderation!$W:$AA,MATCH(Analyse!AL$8,Ponderation!$W:$W,0),MATCH(Analyse!$B$5,Ponderation!$W$2:$AA$2,0))*INDEX(DataBase!$1:$1048576,MATCH(Analyse!$F240,DataBase!$G:$G,0),MATCH(Analyse!AL$8,DataBase!$4:$4,0))</f>
        <v>0</v>
      </c>
      <c r="AM240" s="19">
        <f>INDEX(Ponderation!$W:$AA,MATCH(Analyse!AM$8,Ponderation!$W:$W,0),MATCH(Analyse!$B$5,Ponderation!$W$2:$AA$2,0))*INDEX(DataBase!$1:$1048576,MATCH(Analyse!$F240,DataBase!$G:$G,0),MATCH(Analyse!AM$8,DataBase!$4:$4,0))</f>
        <v>0</v>
      </c>
      <c r="AN240" s="19">
        <f>INDEX(Ponderation!$W:$AA,MATCH(Analyse!AN$8,Ponderation!$W:$W,0),MATCH(Analyse!$B$5,Ponderation!$W$2:$AA$2,0))*INDEX(DataBase!$1:$1048576,MATCH(Analyse!$F240,DataBase!$G:$G,0),MATCH(Analyse!AN$8,DataBase!$4:$4,0))</f>
        <v>20</v>
      </c>
      <c r="AO240" s="19">
        <f>INDEX(Ponderation!$W:$AA,MATCH(Analyse!AO$8,Ponderation!$W:$W,0),MATCH(Analyse!$B$5,Ponderation!$W$2:$AA$2,0))*INDEX(DataBase!$1:$1048576,MATCH(Analyse!$F240,DataBase!$G:$G,0),MATCH(Analyse!AO$8,DataBase!$4:$4,0))</f>
        <v>30</v>
      </c>
      <c r="AP240" s="19">
        <f>INDEX(Ponderation!$W:$AA,MATCH(Analyse!AP$8,Ponderation!$W:$W,0),MATCH(Analyse!$B$5,Ponderation!$W$2:$AA$2,0))*INDEX(DataBase!$1:$1048576,MATCH(Analyse!$F240,DataBase!$G:$G,0),MATCH(Analyse!AP$8,DataBase!$4:$4,0))</f>
        <v>0</v>
      </c>
    </row>
    <row r="241" spans="1:42" ht="18">
      <c r="A241" s="112" t="str">
        <f>DataBase!B237</f>
        <v>Radix balthica</v>
      </c>
      <c r="B241" s="112" t="str">
        <f>DataBase!C237</f>
        <v>taux d'éclosion</v>
      </c>
      <c r="C241" s="112" t="str">
        <f>DataBase!D237</f>
        <v>Continental</v>
      </c>
      <c r="D241" s="112" t="str">
        <f>DataBase!E237</f>
        <v>F. Geret</v>
      </c>
      <c r="E241" s="112" t="str">
        <f>DataBase!F237</f>
        <v>GEODE</v>
      </c>
      <c r="F241" s="20" t="str">
        <f t="shared" si="10"/>
        <v>Radix balthica taux d'éclosion</v>
      </c>
      <c r="G241" s="20">
        <f>_xlfn.RANK.EQ(H241,$H$9:$H$997,0)+COUNTIF(H$8:H240,H241)</f>
        <v>171</v>
      </c>
      <c r="H241" s="20">
        <f t="shared" si="11"/>
        <v>250</v>
      </c>
      <c r="I241" s="19">
        <f>INDEX(Ponderation!$W:$AA,MATCH(Analyse!I$8,Ponderation!$W:$W,0),MATCH(Analyse!$B$5,Ponderation!$W$2:$AA$2,0))*INDEX(DataBase!$1:$1048576,MATCH(Analyse!$F241,DataBase!$G:$G,0),MATCH(Analyse!I$8,DataBase!$4:$4,0))</f>
        <v>0</v>
      </c>
      <c r="J241" s="19">
        <f>INDEX(Ponderation!$W:$AA,MATCH(Analyse!J$8,Ponderation!$W:$W,0),MATCH(Analyse!$B$5,Ponderation!$W$2:$AA$2,0))*INDEX(DataBase!$1:$1048576,MATCH(Analyse!$F241,DataBase!$G:$G,0),MATCH(Analyse!J$8,DataBase!$4:$4,0))</f>
        <v>20</v>
      </c>
      <c r="K241" s="19">
        <f>INDEX(Ponderation!$W:$AA,MATCH(Analyse!K$8,Ponderation!$W:$W,0),MATCH(Analyse!$B$5,Ponderation!$W$2:$AA$2,0))*INDEX(DataBase!$1:$1048576,MATCH(Analyse!$F241,DataBase!$G:$G,0),MATCH(Analyse!K$8,DataBase!$4:$4,0))</f>
        <v>0</v>
      </c>
      <c r="L241" s="19">
        <f>INDEX(Ponderation!$W:$AA,MATCH(Analyse!L$8,Ponderation!$W:$W,0),MATCH(Analyse!$B$5,Ponderation!$W$2:$AA$2,0))*INDEX(DataBase!$1:$1048576,MATCH(Analyse!$F241,DataBase!$G:$G,0),MATCH(Analyse!L$8,DataBase!$4:$4,0))</f>
        <v>0</v>
      </c>
      <c r="M241" s="19">
        <f>INDEX(Ponderation!$W:$AA,MATCH(Analyse!M$8,Ponderation!$W:$W,0),MATCH(Analyse!$B$5,Ponderation!$W$2:$AA$2,0))*INDEX(DataBase!$1:$1048576,MATCH(Analyse!$F241,DataBase!$G:$G,0),MATCH(Analyse!M$8,DataBase!$4:$4,0))</f>
        <v>0</v>
      </c>
      <c r="N241" s="19">
        <f>INDEX(Ponderation!$W:$AA,MATCH(Analyse!N$8,Ponderation!$W:$W,0),MATCH(Analyse!$B$5,Ponderation!$W$2:$AA$2,0))*INDEX(DataBase!$1:$1048576,MATCH(Analyse!$F241,DataBase!$G:$G,0),MATCH(Analyse!N$8,DataBase!$4:$4,0))</f>
        <v>10</v>
      </c>
      <c r="O241" s="19">
        <f>INDEX(Ponderation!$W:$AA,MATCH(Analyse!O$8,Ponderation!$W:$W,0),MATCH(Analyse!$B$5,Ponderation!$W$2:$AA$2,0))*INDEX(DataBase!$1:$1048576,MATCH(Analyse!$F241,DataBase!$G:$G,0),MATCH(Analyse!O$8,DataBase!$4:$4,0))</f>
        <v>30</v>
      </c>
      <c r="P241" s="19">
        <f>INDEX(Ponderation!$W:$AA,MATCH(Analyse!P$8,Ponderation!$W:$W,0),MATCH(Analyse!$B$5,Ponderation!$W$2:$AA$2,0))*INDEX(DataBase!$1:$1048576,MATCH(Analyse!$F241,DataBase!$G:$G,0),MATCH(Analyse!P$8,DataBase!$4:$4,0))</f>
        <v>0</v>
      </c>
      <c r="Q241" s="19">
        <f>INDEX(Ponderation!$W:$AA,MATCH(Analyse!Q$8,Ponderation!$W:$W,0),MATCH(Analyse!$B$5,Ponderation!$W$2:$AA$2,0))*INDEX(DataBase!$1:$1048576,MATCH(Analyse!$F241,DataBase!$G:$G,0),MATCH(Analyse!Q$8,DataBase!$4:$4,0))</f>
        <v>0</v>
      </c>
      <c r="R241" s="19">
        <f>INDEX(Ponderation!$W:$AA,MATCH(Analyse!R$8,Ponderation!$W:$W,0),MATCH(Analyse!$B$5,Ponderation!$W$2:$AA$2,0))*INDEX(DataBase!$1:$1048576,MATCH(Analyse!$F241,DataBase!$G:$G,0),MATCH(Analyse!R$8,DataBase!$4:$4,0))</f>
        <v>30</v>
      </c>
      <c r="S241" s="19">
        <f>INDEX(Ponderation!$W:$AA,MATCH(Analyse!S$8,Ponderation!$W:$W,0),MATCH(Analyse!$B$5,Ponderation!$W$2:$AA$2,0))*INDEX(DataBase!$1:$1048576,MATCH(Analyse!$F241,DataBase!$G:$G,0),MATCH(Analyse!S$8,DataBase!$4:$4,0))</f>
        <v>20</v>
      </c>
      <c r="T241" s="19">
        <f>INDEX(Ponderation!$W:$AA,MATCH(Analyse!T$8,Ponderation!$W:$W,0),MATCH(Analyse!$B$5,Ponderation!$W$2:$AA$2,0))*INDEX(DataBase!$1:$1048576,MATCH(Analyse!$F241,DataBase!$G:$G,0),MATCH(Analyse!T$8,DataBase!$4:$4,0))</f>
        <v>0</v>
      </c>
      <c r="U241" s="19">
        <f>INDEX(Ponderation!$W:$AA,MATCH(Analyse!U$8,Ponderation!$W:$W,0),MATCH(Analyse!$B$5,Ponderation!$W$2:$AA$2,0))*INDEX(DataBase!$1:$1048576,MATCH(Analyse!$F241,DataBase!$G:$G,0),MATCH(Analyse!U$8,DataBase!$4:$4,0))</f>
        <v>0</v>
      </c>
      <c r="V241" s="19">
        <f>INDEX(Ponderation!$W:$AA,MATCH(Analyse!V$8,Ponderation!$W:$W,0),MATCH(Analyse!$B$5,Ponderation!$W$2:$AA$2,0))*INDEX(DataBase!$1:$1048576,MATCH(Analyse!$F241,DataBase!$G:$G,0),MATCH(Analyse!V$8,DataBase!$4:$4,0))</f>
        <v>20</v>
      </c>
      <c r="W241" s="19">
        <f>INDEX(Ponderation!$W:$AA,MATCH(Analyse!W$8,Ponderation!$W:$W,0),MATCH(Analyse!$B$5,Ponderation!$W$2:$AA$2,0))*INDEX(DataBase!$1:$1048576,MATCH(Analyse!$F241,DataBase!$G:$G,0),MATCH(Analyse!W$8,DataBase!$4:$4,0))</f>
        <v>0</v>
      </c>
      <c r="X241" s="19">
        <f>INDEX(Ponderation!$W:$AA,MATCH(Analyse!X$8,Ponderation!$W:$W,0),MATCH(Analyse!$B$5,Ponderation!$W$2:$AA$2,0))*INDEX(DataBase!$1:$1048576,MATCH(Analyse!$F241,DataBase!$G:$G,0),MATCH(Analyse!X$8,DataBase!$4:$4,0))</f>
        <v>10</v>
      </c>
      <c r="Y241" s="19">
        <f>INDEX(Ponderation!$W:$AA,MATCH(Analyse!Y$8,Ponderation!$W:$W,0),MATCH(Analyse!$B$5,Ponderation!$W$2:$AA$2,0))*INDEX(DataBase!$1:$1048576,MATCH(Analyse!$F241,DataBase!$G:$G,0),MATCH(Analyse!Y$8,DataBase!$4:$4,0))</f>
        <v>10</v>
      </c>
      <c r="Z241" s="19">
        <f>INDEX(Ponderation!$W:$AA,MATCH(Analyse!Z$8,Ponderation!$W:$W,0),MATCH(Analyse!$B$5,Ponderation!$W$2:$AA$2,0))*INDEX(DataBase!$1:$1048576,MATCH(Analyse!$F241,DataBase!$G:$G,0),MATCH(Analyse!Z$8,DataBase!$4:$4,0))</f>
        <v>0</v>
      </c>
      <c r="AA241" s="19">
        <f>INDEX(Ponderation!$W:$AA,MATCH(Analyse!AA$8,Ponderation!$W:$W,0),MATCH(Analyse!$B$5,Ponderation!$W$2:$AA$2,0))*INDEX(DataBase!$1:$1048576,MATCH(Analyse!$F241,DataBase!$G:$G,0),MATCH(Analyse!AA$8,DataBase!$4:$4,0))</f>
        <v>0</v>
      </c>
      <c r="AB241" s="19">
        <f>INDEX(Ponderation!$W:$AA,MATCH(Analyse!AB$8,Ponderation!$W:$W,0),MATCH(Analyse!$B$5,Ponderation!$W$2:$AA$2,0))*INDEX(DataBase!$1:$1048576,MATCH(Analyse!$F241,DataBase!$G:$G,0),MATCH(Analyse!AB$8,DataBase!$4:$4,0))</f>
        <v>0</v>
      </c>
      <c r="AC241" s="19">
        <f>INDEX(Ponderation!$W:$AA,MATCH(Analyse!AC$8,Ponderation!$W:$W,0),MATCH(Analyse!$B$5,Ponderation!$W$2:$AA$2,0))*INDEX(DataBase!$1:$1048576,MATCH(Analyse!$F241,DataBase!$G:$G,0),MATCH(Analyse!AC$8,DataBase!$4:$4,0))</f>
        <v>0</v>
      </c>
      <c r="AD241" s="19">
        <f>INDEX(Ponderation!$W:$AA,MATCH(Analyse!AD$8,Ponderation!$W:$W,0),MATCH(Analyse!$B$5,Ponderation!$W$2:$AA$2,0))*INDEX(DataBase!$1:$1048576,MATCH(Analyse!$F241,DataBase!$G:$G,0),MATCH(Analyse!AD$8,DataBase!$4:$4,0))</f>
        <v>0</v>
      </c>
      <c r="AE241" s="19">
        <f>INDEX(Ponderation!$W:$AA,MATCH(Analyse!AE$8,Ponderation!$W:$W,0),MATCH(Analyse!$B$5,Ponderation!$W$2:$AA$2,0))*INDEX(DataBase!$1:$1048576,MATCH(Analyse!$F241,DataBase!$G:$G,0),MATCH(Analyse!AE$8,DataBase!$4:$4,0))</f>
        <v>0</v>
      </c>
      <c r="AF241" s="19">
        <f>INDEX(Ponderation!$W:$AA,MATCH(Analyse!AF$8,Ponderation!$W:$W,0),MATCH(Analyse!$B$5,Ponderation!$W$2:$AA$2,0))*INDEX(DataBase!$1:$1048576,MATCH(Analyse!$F241,DataBase!$G:$G,0),MATCH(Analyse!AF$8,DataBase!$4:$4,0))</f>
        <v>0</v>
      </c>
      <c r="AG241" s="19">
        <f>INDEX(Ponderation!$W:$AA,MATCH(Analyse!AG$8,Ponderation!$W:$W,0),MATCH(Analyse!$B$5,Ponderation!$W$2:$AA$2,0))*INDEX(DataBase!$1:$1048576,MATCH(Analyse!$F241,DataBase!$G:$G,0),MATCH(Analyse!AG$8,DataBase!$4:$4,0))</f>
        <v>0</v>
      </c>
      <c r="AH241" s="19">
        <f>INDEX(Ponderation!$W:$AA,MATCH(Analyse!AH$8,Ponderation!$W:$W,0),MATCH(Analyse!$B$5,Ponderation!$W$2:$AA$2,0))*INDEX(DataBase!$1:$1048576,MATCH(Analyse!$F241,DataBase!$G:$G,0),MATCH(Analyse!AH$8,DataBase!$4:$4,0))</f>
        <v>30</v>
      </c>
      <c r="AI241" s="19">
        <f>INDEX(Ponderation!$W:$AA,MATCH(Analyse!AI$8,Ponderation!$W:$W,0),MATCH(Analyse!$B$5,Ponderation!$W$2:$AA$2,0))*INDEX(DataBase!$1:$1048576,MATCH(Analyse!$F241,DataBase!$G:$G,0),MATCH(Analyse!AI$8,DataBase!$4:$4,0))</f>
        <v>0</v>
      </c>
      <c r="AJ241" s="19">
        <f>INDEX(Ponderation!$W:$AA,MATCH(Analyse!AJ$8,Ponderation!$W:$W,0),MATCH(Analyse!$B$5,Ponderation!$W$2:$AA$2,0))*INDEX(DataBase!$1:$1048576,MATCH(Analyse!$F241,DataBase!$G:$G,0),MATCH(Analyse!AJ$8,DataBase!$4:$4,0))</f>
        <v>20</v>
      </c>
      <c r="AK241" s="19">
        <f>INDEX(Ponderation!$W:$AA,MATCH(Analyse!AK$8,Ponderation!$W:$W,0),MATCH(Analyse!$B$5,Ponderation!$W$2:$AA$2,0))*INDEX(DataBase!$1:$1048576,MATCH(Analyse!$F241,DataBase!$G:$G,0),MATCH(Analyse!AK$8,DataBase!$4:$4,0))</f>
        <v>0</v>
      </c>
      <c r="AL241" s="19">
        <f>INDEX(Ponderation!$W:$AA,MATCH(Analyse!AL$8,Ponderation!$W:$W,0),MATCH(Analyse!$B$5,Ponderation!$W$2:$AA$2,0))*INDEX(DataBase!$1:$1048576,MATCH(Analyse!$F241,DataBase!$G:$G,0),MATCH(Analyse!AL$8,DataBase!$4:$4,0))</f>
        <v>0</v>
      </c>
      <c r="AM241" s="19">
        <f>INDEX(Ponderation!$W:$AA,MATCH(Analyse!AM$8,Ponderation!$W:$W,0),MATCH(Analyse!$B$5,Ponderation!$W$2:$AA$2,0))*INDEX(DataBase!$1:$1048576,MATCH(Analyse!$F241,DataBase!$G:$G,0),MATCH(Analyse!AM$8,DataBase!$4:$4,0))</f>
        <v>0</v>
      </c>
      <c r="AN241" s="19">
        <f>INDEX(Ponderation!$W:$AA,MATCH(Analyse!AN$8,Ponderation!$W:$W,0),MATCH(Analyse!$B$5,Ponderation!$W$2:$AA$2,0))*INDEX(DataBase!$1:$1048576,MATCH(Analyse!$F241,DataBase!$G:$G,0),MATCH(Analyse!AN$8,DataBase!$4:$4,0))</f>
        <v>20</v>
      </c>
      <c r="AO241" s="19">
        <f>INDEX(Ponderation!$W:$AA,MATCH(Analyse!AO$8,Ponderation!$W:$W,0),MATCH(Analyse!$B$5,Ponderation!$W$2:$AA$2,0))*INDEX(DataBase!$1:$1048576,MATCH(Analyse!$F241,DataBase!$G:$G,0),MATCH(Analyse!AO$8,DataBase!$4:$4,0))</f>
        <v>30</v>
      </c>
      <c r="AP241" s="19">
        <f>INDEX(Ponderation!$W:$AA,MATCH(Analyse!AP$8,Ponderation!$W:$W,0),MATCH(Analyse!$B$5,Ponderation!$W$2:$AA$2,0))*INDEX(DataBase!$1:$1048576,MATCH(Analyse!$F241,DataBase!$G:$G,0),MATCH(Analyse!AP$8,DataBase!$4:$4,0))</f>
        <v>0</v>
      </c>
    </row>
    <row r="242" spans="1:42" ht="18">
      <c r="A242" s="112" t="str">
        <f>DataBase!B238</f>
        <v>Lymnea stagnalis</v>
      </c>
      <c r="B242" s="112" t="str">
        <f>DataBase!C238</f>
        <v>taux d'éclosion</v>
      </c>
      <c r="C242" s="112" t="str">
        <f>DataBase!D238</f>
        <v>Continental</v>
      </c>
      <c r="D242" s="112" t="str">
        <f>DataBase!E238</f>
        <v>F. Geret</v>
      </c>
      <c r="E242" s="112" t="str">
        <f>DataBase!F238</f>
        <v>GEODE</v>
      </c>
      <c r="F242" s="20" t="str">
        <f t="shared" si="10"/>
        <v>Lymnea stagnalis taux d'éclosion</v>
      </c>
      <c r="G242" s="20">
        <f>_xlfn.RANK.EQ(H242,$H$9:$H$997,0)+COUNTIF(H$8:H241,H242)</f>
        <v>142</v>
      </c>
      <c r="H242" s="20">
        <f t="shared" si="11"/>
        <v>280</v>
      </c>
      <c r="I242" s="19">
        <f>INDEX(Ponderation!$W:$AA,MATCH(Analyse!I$8,Ponderation!$W:$W,0),MATCH(Analyse!$B$5,Ponderation!$W$2:$AA$2,0))*INDEX(DataBase!$1:$1048576,MATCH(Analyse!$F242,DataBase!$G:$G,0),MATCH(Analyse!I$8,DataBase!$4:$4,0))</f>
        <v>0</v>
      </c>
      <c r="J242" s="19">
        <f>INDEX(Ponderation!$W:$AA,MATCH(Analyse!J$8,Ponderation!$W:$W,0),MATCH(Analyse!$B$5,Ponderation!$W$2:$AA$2,0))*INDEX(DataBase!$1:$1048576,MATCH(Analyse!$F242,DataBase!$G:$G,0),MATCH(Analyse!J$8,DataBase!$4:$4,0))</f>
        <v>20</v>
      </c>
      <c r="K242" s="19">
        <f>INDEX(Ponderation!$W:$AA,MATCH(Analyse!K$8,Ponderation!$W:$W,0),MATCH(Analyse!$B$5,Ponderation!$W$2:$AA$2,0))*INDEX(DataBase!$1:$1048576,MATCH(Analyse!$F242,DataBase!$G:$G,0),MATCH(Analyse!K$8,DataBase!$4:$4,0))</f>
        <v>0</v>
      </c>
      <c r="L242" s="19">
        <f>INDEX(Ponderation!$W:$AA,MATCH(Analyse!L$8,Ponderation!$W:$W,0),MATCH(Analyse!$B$5,Ponderation!$W$2:$AA$2,0))*INDEX(DataBase!$1:$1048576,MATCH(Analyse!$F242,DataBase!$G:$G,0),MATCH(Analyse!L$8,DataBase!$4:$4,0))</f>
        <v>0</v>
      </c>
      <c r="M242" s="19">
        <f>INDEX(Ponderation!$W:$AA,MATCH(Analyse!M$8,Ponderation!$W:$W,0),MATCH(Analyse!$B$5,Ponderation!$W$2:$AA$2,0))*INDEX(DataBase!$1:$1048576,MATCH(Analyse!$F242,DataBase!$G:$G,0),MATCH(Analyse!M$8,DataBase!$4:$4,0))</f>
        <v>0</v>
      </c>
      <c r="N242" s="19">
        <f>INDEX(Ponderation!$W:$AA,MATCH(Analyse!N$8,Ponderation!$W:$W,0),MATCH(Analyse!$B$5,Ponderation!$W$2:$AA$2,0))*INDEX(DataBase!$1:$1048576,MATCH(Analyse!$F242,DataBase!$G:$G,0),MATCH(Analyse!N$8,DataBase!$4:$4,0))</f>
        <v>10</v>
      </c>
      <c r="O242" s="19">
        <f>INDEX(Ponderation!$W:$AA,MATCH(Analyse!O$8,Ponderation!$W:$W,0),MATCH(Analyse!$B$5,Ponderation!$W$2:$AA$2,0))*INDEX(DataBase!$1:$1048576,MATCH(Analyse!$F242,DataBase!$G:$G,0),MATCH(Analyse!O$8,DataBase!$4:$4,0))</f>
        <v>30</v>
      </c>
      <c r="P242" s="19">
        <f>INDEX(Ponderation!$W:$AA,MATCH(Analyse!P$8,Ponderation!$W:$W,0),MATCH(Analyse!$B$5,Ponderation!$W$2:$AA$2,0))*INDEX(DataBase!$1:$1048576,MATCH(Analyse!$F242,DataBase!$G:$G,0),MATCH(Analyse!P$8,DataBase!$4:$4,0))</f>
        <v>0</v>
      </c>
      <c r="Q242" s="19">
        <f>INDEX(Ponderation!$W:$AA,MATCH(Analyse!Q$8,Ponderation!$W:$W,0),MATCH(Analyse!$B$5,Ponderation!$W$2:$AA$2,0))*INDEX(DataBase!$1:$1048576,MATCH(Analyse!$F242,DataBase!$G:$G,0),MATCH(Analyse!Q$8,DataBase!$4:$4,0))</f>
        <v>0</v>
      </c>
      <c r="R242" s="19">
        <f>INDEX(Ponderation!$W:$AA,MATCH(Analyse!R$8,Ponderation!$W:$W,0),MATCH(Analyse!$B$5,Ponderation!$W$2:$AA$2,0))*INDEX(DataBase!$1:$1048576,MATCH(Analyse!$F242,DataBase!$G:$G,0),MATCH(Analyse!R$8,DataBase!$4:$4,0))</f>
        <v>30</v>
      </c>
      <c r="S242" s="19">
        <f>INDEX(Ponderation!$W:$AA,MATCH(Analyse!S$8,Ponderation!$W:$W,0),MATCH(Analyse!$B$5,Ponderation!$W$2:$AA$2,0))*INDEX(DataBase!$1:$1048576,MATCH(Analyse!$F242,DataBase!$G:$G,0),MATCH(Analyse!S$8,DataBase!$4:$4,0))</f>
        <v>20</v>
      </c>
      <c r="T242" s="19">
        <f>INDEX(Ponderation!$W:$AA,MATCH(Analyse!T$8,Ponderation!$W:$W,0),MATCH(Analyse!$B$5,Ponderation!$W$2:$AA$2,0))*INDEX(DataBase!$1:$1048576,MATCH(Analyse!$F242,DataBase!$G:$G,0),MATCH(Analyse!T$8,DataBase!$4:$4,0))</f>
        <v>0</v>
      </c>
      <c r="U242" s="19">
        <f>INDEX(Ponderation!$W:$AA,MATCH(Analyse!U$8,Ponderation!$W:$W,0),MATCH(Analyse!$B$5,Ponderation!$W$2:$AA$2,0))*INDEX(DataBase!$1:$1048576,MATCH(Analyse!$F242,DataBase!$G:$G,0),MATCH(Analyse!U$8,DataBase!$4:$4,0))</f>
        <v>0</v>
      </c>
      <c r="V242" s="19">
        <f>INDEX(Ponderation!$W:$AA,MATCH(Analyse!V$8,Ponderation!$W:$W,0),MATCH(Analyse!$B$5,Ponderation!$W$2:$AA$2,0))*INDEX(DataBase!$1:$1048576,MATCH(Analyse!$F242,DataBase!$G:$G,0),MATCH(Analyse!V$8,DataBase!$4:$4,0))</f>
        <v>20</v>
      </c>
      <c r="W242" s="19">
        <f>INDEX(Ponderation!$W:$AA,MATCH(Analyse!W$8,Ponderation!$W:$W,0),MATCH(Analyse!$B$5,Ponderation!$W$2:$AA$2,0))*INDEX(DataBase!$1:$1048576,MATCH(Analyse!$F242,DataBase!$G:$G,0),MATCH(Analyse!W$8,DataBase!$4:$4,0))</f>
        <v>0</v>
      </c>
      <c r="X242" s="19">
        <f>INDEX(Ponderation!$W:$AA,MATCH(Analyse!X$8,Ponderation!$W:$W,0),MATCH(Analyse!$B$5,Ponderation!$W$2:$AA$2,0))*INDEX(DataBase!$1:$1048576,MATCH(Analyse!$F242,DataBase!$G:$G,0),MATCH(Analyse!X$8,DataBase!$4:$4,0))</f>
        <v>10</v>
      </c>
      <c r="Y242" s="19">
        <f>INDEX(Ponderation!$W:$AA,MATCH(Analyse!Y$8,Ponderation!$W:$W,0),MATCH(Analyse!$B$5,Ponderation!$W$2:$AA$2,0))*INDEX(DataBase!$1:$1048576,MATCH(Analyse!$F242,DataBase!$G:$G,0),MATCH(Analyse!Y$8,DataBase!$4:$4,0))</f>
        <v>10</v>
      </c>
      <c r="Z242" s="19">
        <f>INDEX(Ponderation!$W:$AA,MATCH(Analyse!Z$8,Ponderation!$W:$W,0),MATCH(Analyse!$B$5,Ponderation!$W$2:$AA$2,0))*INDEX(DataBase!$1:$1048576,MATCH(Analyse!$F242,DataBase!$G:$G,0),MATCH(Analyse!Z$8,DataBase!$4:$4,0))</f>
        <v>0</v>
      </c>
      <c r="AA242" s="19">
        <f>INDEX(Ponderation!$W:$AA,MATCH(Analyse!AA$8,Ponderation!$W:$W,0),MATCH(Analyse!$B$5,Ponderation!$W$2:$AA$2,0))*INDEX(DataBase!$1:$1048576,MATCH(Analyse!$F242,DataBase!$G:$G,0),MATCH(Analyse!AA$8,DataBase!$4:$4,0))</f>
        <v>0</v>
      </c>
      <c r="AB242" s="19">
        <f>INDEX(Ponderation!$W:$AA,MATCH(Analyse!AB$8,Ponderation!$W:$W,0),MATCH(Analyse!$B$5,Ponderation!$W$2:$AA$2,0))*INDEX(DataBase!$1:$1048576,MATCH(Analyse!$F242,DataBase!$G:$G,0),MATCH(Analyse!AB$8,DataBase!$4:$4,0))</f>
        <v>0</v>
      </c>
      <c r="AC242" s="19">
        <f>INDEX(Ponderation!$W:$AA,MATCH(Analyse!AC$8,Ponderation!$W:$W,0),MATCH(Analyse!$B$5,Ponderation!$W$2:$AA$2,0))*INDEX(DataBase!$1:$1048576,MATCH(Analyse!$F242,DataBase!$G:$G,0),MATCH(Analyse!AC$8,DataBase!$4:$4,0))</f>
        <v>0</v>
      </c>
      <c r="AD242" s="19">
        <f>INDEX(Ponderation!$W:$AA,MATCH(Analyse!AD$8,Ponderation!$W:$W,0),MATCH(Analyse!$B$5,Ponderation!$W$2:$AA$2,0))*INDEX(DataBase!$1:$1048576,MATCH(Analyse!$F242,DataBase!$G:$G,0),MATCH(Analyse!AD$8,DataBase!$4:$4,0))</f>
        <v>0</v>
      </c>
      <c r="AE242" s="19">
        <f>INDEX(Ponderation!$W:$AA,MATCH(Analyse!AE$8,Ponderation!$W:$W,0),MATCH(Analyse!$B$5,Ponderation!$W$2:$AA$2,0))*INDEX(DataBase!$1:$1048576,MATCH(Analyse!$F242,DataBase!$G:$G,0),MATCH(Analyse!AE$8,DataBase!$4:$4,0))</f>
        <v>30</v>
      </c>
      <c r="AF242" s="19">
        <f>INDEX(Ponderation!$W:$AA,MATCH(Analyse!AF$8,Ponderation!$W:$W,0),MATCH(Analyse!$B$5,Ponderation!$W$2:$AA$2,0))*INDEX(DataBase!$1:$1048576,MATCH(Analyse!$F242,DataBase!$G:$G,0),MATCH(Analyse!AF$8,DataBase!$4:$4,0))</f>
        <v>0</v>
      </c>
      <c r="AG242" s="19">
        <f>INDEX(Ponderation!$W:$AA,MATCH(Analyse!AG$8,Ponderation!$W:$W,0),MATCH(Analyse!$B$5,Ponderation!$W$2:$AA$2,0))*INDEX(DataBase!$1:$1048576,MATCH(Analyse!$F242,DataBase!$G:$G,0),MATCH(Analyse!AG$8,DataBase!$4:$4,0))</f>
        <v>0</v>
      </c>
      <c r="AH242" s="19">
        <f>INDEX(Ponderation!$W:$AA,MATCH(Analyse!AH$8,Ponderation!$W:$W,0),MATCH(Analyse!$B$5,Ponderation!$W$2:$AA$2,0))*INDEX(DataBase!$1:$1048576,MATCH(Analyse!$F242,DataBase!$G:$G,0),MATCH(Analyse!AH$8,DataBase!$4:$4,0))</f>
        <v>30</v>
      </c>
      <c r="AI242" s="19">
        <f>INDEX(Ponderation!$W:$AA,MATCH(Analyse!AI$8,Ponderation!$W:$W,0),MATCH(Analyse!$B$5,Ponderation!$W$2:$AA$2,0))*INDEX(DataBase!$1:$1048576,MATCH(Analyse!$F242,DataBase!$G:$G,0),MATCH(Analyse!AI$8,DataBase!$4:$4,0))</f>
        <v>0</v>
      </c>
      <c r="AJ242" s="19">
        <f>INDEX(Ponderation!$W:$AA,MATCH(Analyse!AJ$8,Ponderation!$W:$W,0),MATCH(Analyse!$B$5,Ponderation!$W$2:$AA$2,0))*INDEX(DataBase!$1:$1048576,MATCH(Analyse!$F242,DataBase!$G:$G,0),MATCH(Analyse!AJ$8,DataBase!$4:$4,0))</f>
        <v>20</v>
      </c>
      <c r="AK242" s="19">
        <f>INDEX(Ponderation!$W:$AA,MATCH(Analyse!AK$8,Ponderation!$W:$W,0),MATCH(Analyse!$B$5,Ponderation!$W$2:$AA$2,0))*INDEX(DataBase!$1:$1048576,MATCH(Analyse!$F242,DataBase!$G:$G,0),MATCH(Analyse!AK$8,DataBase!$4:$4,0))</f>
        <v>0</v>
      </c>
      <c r="AL242" s="19">
        <f>INDEX(Ponderation!$W:$AA,MATCH(Analyse!AL$8,Ponderation!$W:$W,0),MATCH(Analyse!$B$5,Ponderation!$W$2:$AA$2,0))*INDEX(DataBase!$1:$1048576,MATCH(Analyse!$F242,DataBase!$G:$G,0),MATCH(Analyse!AL$8,DataBase!$4:$4,0))</f>
        <v>0</v>
      </c>
      <c r="AM242" s="19">
        <f>INDEX(Ponderation!$W:$AA,MATCH(Analyse!AM$8,Ponderation!$W:$W,0),MATCH(Analyse!$B$5,Ponderation!$W$2:$AA$2,0))*INDEX(DataBase!$1:$1048576,MATCH(Analyse!$F242,DataBase!$G:$G,0),MATCH(Analyse!AM$8,DataBase!$4:$4,0))</f>
        <v>0</v>
      </c>
      <c r="AN242" s="19">
        <f>INDEX(Ponderation!$W:$AA,MATCH(Analyse!AN$8,Ponderation!$W:$W,0),MATCH(Analyse!$B$5,Ponderation!$W$2:$AA$2,0))*INDEX(DataBase!$1:$1048576,MATCH(Analyse!$F242,DataBase!$G:$G,0),MATCH(Analyse!AN$8,DataBase!$4:$4,0))</f>
        <v>20</v>
      </c>
      <c r="AO242" s="19">
        <f>INDEX(Ponderation!$W:$AA,MATCH(Analyse!AO$8,Ponderation!$W:$W,0),MATCH(Analyse!$B$5,Ponderation!$W$2:$AA$2,0))*INDEX(DataBase!$1:$1048576,MATCH(Analyse!$F242,DataBase!$G:$G,0),MATCH(Analyse!AO$8,DataBase!$4:$4,0))</f>
        <v>30</v>
      </c>
      <c r="AP242" s="19">
        <f>INDEX(Ponderation!$W:$AA,MATCH(Analyse!AP$8,Ponderation!$W:$W,0),MATCH(Analyse!$B$5,Ponderation!$W$2:$AA$2,0))*INDEX(DataBase!$1:$1048576,MATCH(Analyse!$F242,DataBase!$G:$G,0),MATCH(Analyse!AP$8,DataBase!$4:$4,0))</f>
        <v>0</v>
      </c>
    </row>
    <row r="243" spans="1:42" ht="18">
      <c r="A243" s="112" t="str">
        <f>DataBase!B239</f>
        <v>Mytilus galloprovincialis</v>
      </c>
      <c r="B243" s="112" t="str">
        <f>DataBase!C239</f>
        <v>métabolomique</v>
      </c>
      <c r="C243" s="112" t="str">
        <f>DataBase!D239</f>
        <v>Côtier</v>
      </c>
      <c r="D243" s="112" t="str">
        <f>DataBase!E239</f>
        <v>E. Gomez</v>
      </c>
      <c r="E243" s="112" t="str">
        <f>DataBase!F239</f>
        <v>HSM</v>
      </c>
      <c r="F243" s="20" t="str">
        <f t="shared" ref="F243:F279" si="12">A243&amp;" "&amp;B243</f>
        <v>Mytilus galloprovincialis métabolomique</v>
      </c>
      <c r="G243" s="20">
        <f>_xlfn.RANK.EQ(H243,$H$9:$H$997,0)+COUNTIF(H$8:H242,H243)</f>
        <v>164</v>
      </c>
      <c r="H243" s="20">
        <f t="shared" ref="H243:H279" si="13">SUM(I243:AP243)</f>
        <v>260</v>
      </c>
      <c r="I243" s="19">
        <f>INDEX(Ponderation!$W:$AA,MATCH(Analyse!I$8,Ponderation!$W:$W,0),MATCH(Analyse!$B$5,Ponderation!$W$2:$AA$2,0))*INDEX(DataBase!$1:$1048576,MATCH(Analyse!$F243,DataBase!$G:$G,0),MATCH(Analyse!I$8,DataBase!$4:$4,0))</f>
        <v>0</v>
      </c>
      <c r="J243" s="19">
        <f>INDEX(Ponderation!$W:$AA,MATCH(Analyse!J$8,Ponderation!$W:$W,0),MATCH(Analyse!$B$5,Ponderation!$W$2:$AA$2,0))*INDEX(DataBase!$1:$1048576,MATCH(Analyse!$F243,DataBase!$G:$G,0),MATCH(Analyse!J$8,DataBase!$4:$4,0))</f>
        <v>20</v>
      </c>
      <c r="K243" s="19">
        <f>INDEX(Ponderation!$W:$AA,MATCH(Analyse!K$8,Ponderation!$W:$W,0),MATCH(Analyse!$B$5,Ponderation!$W$2:$AA$2,0))*INDEX(DataBase!$1:$1048576,MATCH(Analyse!$F243,DataBase!$G:$G,0),MATCH(Analyse!K$8,DataBase!$4:$4,0))</f>
        <v>0</v>
      </c>
      <c r="L243" s="19">
        <f>INDEX(Ponderation!$W:$AA,MATCH(Analyse!L$8,Ponderation!$W:$W,0),MATCH(Analyse!$B$5,Ponderation!$W$2:$AA$2,0))*INDEX(DataBase!$1:$1048576,MATCH(Analyse!$F243,DataBase!$G:$G,0),MATCH(Analyse!L$8,DataBase!$4:$4,0))</f>
        <v>0</v>
      </c>
      <c r="M243" s="19">
        <f>INDEX(Ponderation!$W:$AA,MATCH(Analyse!M$8,Ponderation!$W:$W,0),MATCH(Analyse!$B$5,Ponderation!$W$2:$AA$2,0))*INDEX(DataBase!$1:$1048576,MATCH(Analyse!$F243,DataBase!$G:$G,0),MATCH(Analyse!M$8,DataBase!$4:$4,0))</f>
        <v>0</v>
      </c>
      <c r="N243" s="19">
        <f>INDEX(Ponderation!$W:$AA,MATCH(Analyse!N$8,Ponderation!$W:$W,0),MATCH(Analyse!$B$5,Ponderation!$W$2:$AA$2,0))*INDEX(DataBase!$1:$1048576,MATCH(Analyse!$F243,DataBase!$G:$G,0),MATCH(Analyse!N$8,DataBase!$4:$4,0))</f>
        <v>10</v>
      </c>
      <c r="O243" s="19">
        <f>INDEX(Ponderation!$W:$AA,MATCH(Analyse!O$8,Ponderation!$W:$W,0),MATCH(Analyse!$B$5,Ponderation!$W$2:$AA$2,0))*INDEX(DataBase!$1:$1048576,MATCH(Analyse!$F243,DataBase!$G:$G,0),MATCH(Analyse!O$8,DataBase!$4:$4,0))</f>
        <v>0</v>
      </c>
      <c r="P243" s="19">
        <f>INDEX(Ponderation!$W:$AA,MATCH(Analyse!P$8,Ponderation!$W:$W,0),MATCH(Analyse!$B$5,Ponderation!$W$2:$AA$2,0))*INDEX(DataBase!$1:$1048576,MATCH(Analyse!$F243,DataBase!$G:$G,0),MATCH(Analyse!P$8,DataBase!$4:$4,0))</f>
        <v>20</v>
      </c>
      <c r="Q243" s="19">
        <f>INDEX(Ponderation!$W:$AA,MATCH(Analyse!Q$8,Ponderation!$W:$W,0),MATCH(Analyse!$B$5,Ponderation!$W$2:$AA$2,0))*INDEX(DataBase!$1:$1048576,MATCH(Analyse!$F243,DataBase!$G:$G,0),MATCH(Analyse!Q$8,DataBase!$4:$4,0))</f>
        <v>0</v>
      </c>
      <c r="R243" s="19">
        <f>INDEX(Ponderation!$W:$AA,MATCH(Analyse!R$8,Ponderation!$W:$W,0),MATCH(Analyse!$B$5,Ponderation!$W$2:$AA$2,0))*INDEX(DataBase!$1:$1048576,MATCH(Analyse!$F243,DataBase!$G:$G,0),MATCH(Analyse!R$8,DataBase!$4:$4,0))</f>
        <v>0</v>
      </c>
      <c r="S243" s="19">
        <f>INDEX(Ponderation!$W:$AA,MATCH(Analyse!S$8,Ponderation!$W:$W,0),MATCH(Analyse!$B$5,Ponderation!$W$2:$AA$2,0))*INDEX(DataBase!$1:$1048576,MATCH(Analyse!$F243,DataBase!$G:$G,0),MATCH(Analyse!S$8,DataBase!$4:$4,0))</f>
        <v>0</v>
      </c>
      <c r="T243" s="19">
        <f>INDEX(Ponderation!$W:$AA,MATCH(Analyse!T$8,Ponderation!$W:$W,0),MATCH(Analyse!$B$5,Ponderation!$W$2:$AA$2,0))*INDEX(DataBase!$1:$1048576,MATCH(Analyse!$F243,DataBase!$G:$G,0),MATCH(Analyse!T$8,DataBase!$4:$4,0))</f>
        <v>10</v>
      </c>
      <c r="U243" s="19">
        <f>INDEX(Ponderation!$W:$AA,MATCH(Analyse!U$8,Ponderation!$W:$W,0),MATCH(Analyse!$B$5,Ponderation!$W$2:$AA$2,0))*INDEX(DataBase!$1:$1048576,MATCH(Analyse!$F243,DataBase!$G:$G,0),MATCH(Analyse!U$8,DataBase!$4:$4,0))</f>
        <v>0</v>
      </c>
      <c r="V243" s="19">
        <f>INDEX(Ponderation!$W:$AA,MATCH(Analyse!V$8,Ponderation!$W:$W,0),MATCH(Analyse!$B$5,Ponderation!$W$2:$AA$2,0))*INDEX(DataBase!$1:$1048576,MATCH(Analyse!$F243,DataBase!$G:$G,0),MATCH(Analyse!V$8,DataBase!$4:$4,0))</f>
        <v>20</v>
      </c>
      <c r="W243" s="19">
        <f>INDEX(Ponderation!$W:$AA,MATCH(Analyse!W$8,Ponderation!$W:$W,0),MATCH(Analyse!$B$5,Ponderation!$W$2:$AA$2,0))*INDEX(DataBase!$1:$1048576,MATCH(Analyse!$F243,DataBase!$G:$G,0),MATCH(Analyse!W$8,DataBase!$4:$4,0))</f>
        <v>0</v>
      </c>
      <c r="X243" s="19">
        <f>INDEX(Ponderation!$W:$AA,MATCH(Analyse!X$8,Ponderation!$W:$W,0),MATCH(Analyse!$B$5,Ponderation!$W$2:$AA$2,0))*INDEX(DataBase!$1:$1048576,MATCH(Analyse!$F243,DataBase!$G:$G,0),MATCH(Analyse!X$8,DataBase!$4:$4,0))</f>
        <v>0</v>
      </c>
      <c r="Y243" s="19">
        <f>INDEX(Ponderation!$W:$AA,MATCH(Analyse!Y$8,Ponderation!$W:$W,0),MATCH(Analyse!$B$5,Ponderation!$W$2:$AA$2,0))*INDEX(DataBase!$1:$1048576,MATCH(Analyse!$F243,DataBase!$G:$G,0),MATCH(Analyse!Y$8,DataBase!$4:$4,0))</f>
        <v>0</v>
      </c>
      <c r="Z243" s="19">
        <f>INDEX(Ponderation!$W:$AA,MATCH(Analyse!Z$8,Ponderation!$W:$W,0),MATCH(Analyse!$B$5,Ponderation!$W$2:$AA$2,0))*INDEX(DataBase!$1:$1048576,MATCH(Analyse!$F243,DataBase!$G:$G,0),MATCH(Analyse!Z$8,DataBase!$4:$4,0))</f>
        <v>0</v>
      </c>
      <c r="AA243" s="19">
        <f>INDEX(Ponderation!$W:$AA,MATCH(Analyse!AA$8,Ponderation!$W:$W,0),MATCH(Analyse!$B$5,Ponderation!$W$2:$AA$2,0))*INDEX(DataBase!$1:$1048576,MATCH(Analyse!$F243,DataBase!$G:$G,0),MATCH(Analyse!AA$8,DataBase!$4:$4,0))</f>
        <v>0</v>
      </c>
      <c r="AB243" s="19">
        <f>INDEX(Ponderation!$W:$AA,MATCH(Analyse!AB$8,Ponderation!$W:$W,0),MATCH(Analyse!$B$5,Ponderation!$W$2:$AA$2,0))*INDEX(DataBase!$1:$1048576,MATCH(Analyse!$F243,DataBase!$G:$G,0),MATCH(Analyse!AB$8,DataBase!$4:$4,0))</f>
        <v>10</v>
      </c>
      <c r="AC243" s="19">
        <f>INDEX(Ponderation!$W:$AA,MATCH(Analyse!AC$8,Ponderation!$W:$W,0),MATCH(Analyse!$B$5,Ponderation!$W$2:$AA$2,0))*INDEX(DataBase!$1:$1048576,MATCH(Analyse!$F243,DataBase!$G:$G,0),MATCH(Analyse!AC$8,DataBase!$4:$4,0))</f>
        <v>0</v>
      </c>
      <c r="AD243" s="19">
        <f>INDEX(Ponderation!$W:$AA,MATCH(Analyse!AD$8,Ponderation!$W:$W,0),MATCH(Analyse!$B$5,Ponderation!$W$2:$AA$2,0))*INDEX(DataBase!$1:$1048576,MATCH(Analyse!$F243,DataBase!$G:$G,0),MATCH(Analyse!AD$8,DataBase!$4:$4,0))</f>
        <v>30</v>
      </c>
      <c r="AE243" s="19">
        <f>INDEX(Ponderation!$W:$AA,MATCH(Analyse!AE$8,Ponderation!$W:$W,0),MATCH(Analyse!$B$5,Ponderation!$W$2:$AA$2,0))*INDEX(DataBase!$1:$1048576,MATCH(Analyse!$F243,DataBase!$G:$G,0),MATCH(Analyse!AE$8,DataBase!$4:$4,0))</f>
        <v>30</v>
      </c>
      <c r="AF243" s="19">
        <f>INDEX(Ponderation!$W:$AA,MATCH(Analyse!AF$8,Ponderation!$W:$W,0),MATCH(Analyse!$B$5,Ponderation!$W$2:$AA$2,0))*INDEX(DataBase!$1:$1048576,MATCH(Analyse!$F243,DataBase!$G:$G,0),MATCH(Analyse!AF$8,DataBase!$4:$4,0))</f>
        <v>30</v>
      </c>
      <c r="AG243" s="19">
        <f>INDEX(Ponderation!$W:$AA,MATCH(Analyse!AG$8,Ponderation!$W:$W,0),MATCH(Analyse!$B$5,Ponderation!$W$2:$AA$2,0))*INDEX(DataBase!$1:$1048576,MATCH(Analyse!$F243,DataBase!$G:$G,0),MATCH(Analyse!AG$8,DataBase!$4:$4,0))</f>
        <v>0</v>
      </c>
      <c r="AH243" s="19">
        <f>INDEX(Ponderation!$W:$AA,MATCH(Analyse!AH$8,Ponderation!$W:$W,0),MATCH(Analyse!$B$5,Ponderation!$W$2:$AA$2,0))*INDEX(DataBase!$1:$1048576,MATCH(Analyse!$F243,DataBase!$G:$G,0),MATCH(Analyse!AH$8,DataBase!$4:$4,0))</f>
        <v>30</v>
      </c>
      <c r="AI243" s="19">
        <f>INDEX(Ponderation!$W:$AA,MATCH(Analyse!AI$8,Ponderation!$W:$W,0),MATCH(Analyse!$B$5,Ponderation!$W$2:$AA$2,0))*INDEX(DataBase!$1:$1048576,MATCH(Analyse!$F243,DataBase!$G:$G,0),MATCH(Analyse!AI$8,DataBase!$4:$4,0))</f>
        <v>0</v>
      </c>
      <c r="AJ243" s="19">
        <f>INDEX(Ponderation!$W:$AA,MATCH(Analyse!AJ$8,Ponderation!$W:$W,0),MATCH(Analyse!$B$5,Ponderation!$W$2:$AA$2,0))*INDEX(DataBase!$1:$1048576,MATCH(Analyse!$F243,DataBase!$G:$G,0),MATCH(Analyse!AJ$8,DataBase!$4:$4,0))</f>
        <v>20</v>
      </c>
      <c r="AK243" s="19">
        <f>INDEX(Ponderation!$W:$AA,MATCH(Analyse!AK$8,Ponderation!$W:$W,0),MATCH(Analyse!$B$5,Ponderation!$W$2:$AA$2,0))*INDEX(DataBase!$1:$1048576,MATCH(Analyse!$F243,DataBase!$G:$G,0),MATCH(Analyse!AK$8,DataBase!$4:$4,0))</f>
        <v>0</v>
      </c>
      <c r="AL243" s="19">
        <f>INDEX(Ponderation!$W:$AA,MATCH(Analyse!AL$8,Ponderation!$W:$W,0),MATCH(Analyse!$B$5,Ponderation!$W$2:$AA$2,0))*INDEX(DataBase!$1:$1048576,MATCH(Analyse!$F243,DataBase!$G:$G,0),MATCH(Analyse!AL$8,DataBase!$4:$4,0))</f>
        <v>0</v>
      </c>
      <c r="AM243" s="19">
        <f>INDEX(Ponderation!$W:$AA,MATCH(Analyse!AM$8,Ponderation!$W:$W,0),MATCH(Analyse!$B$5,Ponderation!$W$2:$AA$2,0))*INDEX(DataBase!$1:$1048576,MATCH(Analyse!$F243,DataBase!$G:$G,0),MATCH(Analyse!AM$8,DataBase!$4:$4,0))</f>
        <v>0</v>
      </c>
      <c r="AN243" s="19">
        <f>INDEX(Ponderation!$W:$AA,MATCH(Analyse!AN$8,Ponderation!$W:$W,0),MATCH(Analyse!$B$5,Ponderation!$W$2:$AA$2,0))*INDEX(DataBase!$1:$1048576,MATCH(Analyse!$F243,DataBase!$G:$G,0),MATCH(Analyse!AN$8,DataBase!$4:$4,0))</f>
        <v>20</v>
      </c>
      <c r="AO243" s="19">
        <f>INDEX(Ponderation!$W:$AA,MATCH(Analyse!AO$8,Ponderation!$W:$W,0),MATCH(Analyse!$B$5,Ponderation!$W$2:$AA$2,0))*INDEX(DataBase!$1:$1048576,MATCH(Analyse!$F243,DataBase!$G:$G,0),MATCH(Analyse!AO$8,DataBase!$4:$4,0))</f>
        <v>0</v>
      </c>
      <c r="AP243" s="19">
        <f>INDEX(Ponderation!$W:$AA,MATCH(Analyse!AP$8,Ponderation!$W:$W,0),MATCH(Analyse!$B$5,Ponderation!$W$2:$AA$2,0))*INDEX(DataBase!$1:$1048576,MATCH(Analyse!$F243,DataBase!$G:$G,0),MATCH(Analyse!AP$8,DataBase!$4:$4,0))</f>
        <v>10</v>
      </c>
    </row>
    <row r="244" spans="1:42" ht="18">
      <c r="A244" s="112" t="str">
        <f>DataBase!B240</f>
        <v>Platichthys flesus</v>
      </c>
      <c r="B244" s="112" t="str">
        <f>DataBase!C240</f>
        <v>EROD</v>
      </c>
      <c r="C244" s="112" t="str">
        <f>DataBase!D240</f>
        <v>Marin/estuarien</v>
      </c>
      <c r="D244" s="112" t="str">
        <f>DataBase!E240</f>
        <v>J. Couteau</v>
      </c>
      <c r="E244" s="112" t="str">
        <f>DataBase!F240</f>
        <v>TOXEM</v>
      </c>
      <c r="F244" s="20" t="str">
        <f t="shared" si="12"/>
        <v>Platichthys flesus EROD</v>
      </c>
      <c r="G244" s="20">
        <f>_xlfn.RANK.EQ(H244,$H$9:$H$997,0)+COUNTIF(H$8:H243,H244)</f>
        <v>37</v>
      </c>
      <c r="H244" s="20">
        <f t="shared" si="13"/>
        <v>320</v>
      </c>
      <c r="I244" s="19">
        <f>INDEX(Ponderation!$W:$AA,MATCH(Analyse!I$8,Ponderation!$W:$W,0),MATCH(Analyse!$B$5,Ponderation!$W$2:$AA$2,0))*INDEX(DataBase!$1:$1048576,MATCH(Analyse!$F244,DataBase!$G:$G,0),MATCH(Analyse!I$8,DataBase!$4:$4,0))</f>
        <v>30</v>
      </c>
      <c r="J244" s="19">
        <f>INDEX(Ponderation!$W:$AA,MATCH(Analyse!J$8,Ponderation!$W:$W,0),MATCH(Analyse!$B$5,Ponderation!$W$2:$AA$2,0))*INDEX(DataBase!$1:$1048576,MATCH(Analyse!$F244,DataBase!$G:$G,0),MATCH(Analyse!J$8,DataBase!$4:$4,0))</f>
        <v>0</v>
      </c>
      <c r="K244" s="19">
        <f>INDEX(Ponderation!$W:$AA,MATCH(Analyse!K$8,Ponderation!$W:$W,0),MATCH(Analyse!$B$5,Ponderation!$W$2:$AA$2,0))*INDEX(DataBase!$1:$1048576,MATCH(Analyse!$F244,DataBase!$G:$G,0),MATCH(Analyse!K$8,DataBase!$4:$4,0))</f>
        <v>0</v>
      </c>
      <c r="L244" s="19">
        <f>INDEX(Ponderation!$W:$AA,MATCH(Analyse!L$8,Ponderation!$W:$W,0),MATCH(Analyse!$B$5,Ponderation!$W$2:$AA$2,0))*INDEX(DataBase!$1:$1048576,MATCH(Analyse!$F244,DataBase!$G:$G,0),MATCH(Analyse!L$8,DataBase!$4:$4,0))</f>
        <v>30</v>
      </c>
      <c r="M244" s="19">
        <f>INDEX(Ponderation!$W:$AA,MATCH(Analyse!M$8,Ponderation!$W:$W,0),MATCH(Analyse!$B$5,Ponderation!$W$2:$AA$2,0))*INDEX(DataBase!$1:$1048576,MATCH(Analyse!$F244,DataBase!$G:$G,0),MATCH(Analyse!M$8,DataBase!$4:$4,0))</f>
        <v>0</v>
      </c>
      <c r="N244" s="19">
        <f>INDEX(Ponderation!$W:$AA,MATCH(Analyse!N$8,Ponderation!$W:$W,0),MATCH(Analyse!$B$5,Ponderation!$W$2:$AA$2,0))*INDEX(DataBase!$1:$1048576,MATCH(Analyse!$F244,DataBase!$G:$G,0),MATCH(Analyse!N$8,DataBase!$4:$4,0))</f>
        <v>0</v>
      </c>
      <c r="O244" s="19">
        <f>INDEX(Ponderation!$W:$AA,MATCH(Analyse!O$8,Ponderation!$W:$W,0),MATCH(Analyse!$B$5,Ponderation!$W$2:$AA$2,0))*INDEX(DataBase!$1:$1048576,MATCH(Analyse!$F244,DataBase!$G:$G,0),MATCH(Analyse!O$8,DataBase!$4:$4,0))</f>
        <v>0</v>
      </c>
      <c r="P244" s="19">
        <f>INDEX(Ponderation!$W:$AA,MATCH(Analyse!P$8,Ponderation!$W:$W,0),MATCH(Analyse!$B$5,Ponderation!$W$2:$AA$2,0))*INDEX(DataBase!$1:$1048576,MATCH(Analyse!$F244,DataBase!$G:$G,0),MATCH(Analyse!P$8,DataBase!$4:$4,0))</f>
        <v>20</v>
      </c>
      <c r="Q244" s="19">
        <f>INDEX(Ponderation!$W:$AA,MATCH(Analyse!Q$8,Ponderation!$W:$W,0),MATCH(Analyse!$B$5,Ponderation!$W$2:$AA$2,0))*INDEX(DataBase!$1:$1048576,MATCH(Analyse!$F244,DataBase!$G:$G,0),MATCH(Analyse!Q$8,DataBase!$4:$4,0))</f>
        <v>30</v>
      </c>
      <c r="R244" s="19">
        <f>INDEX(Ponderation!$W:$AA,MATCH(Analyse!R$8,Ponderation!$W:$W,0),MATCH(Analyse!$B$5,Ponderation!$W$2:$AA$2,0))*INDEX(DataBase!$1:$1048576,MATCH(Analyse!$F244,DataBase!$G:$G,0),MATCH(Analyse!R$8,DataBase!$4:$4,0))</f>
        <v>0</v>
      </c>
      <c r="S244" s="19">
        <f>INDEX(Ponderation!$W:$AA,MATCH(Analyse!S$8,Ponderation!$W:$W,0),MATCH(Analyse!$B$5,Ponderation!$W$2:$AA$2,0))*INDEX(DataBase!$1:$1048576,MATCH(Analyse!$F244,DataBase!$G:$G,0),MATCH(Analyse!S$8,DataBase!$4:$4,0))</f>
        <v>0</v>
      </c>
      <c r="T244" s="19">
        <f>INDEX(Ponderation!$W:$AA,MATCH(Analyse!T$8,Ponderation!$W:$W,0),MATCH(Analyse!$B$5,Ponderation!$W$2:$AA$2,0))*INDEX(DataBase!$1:$1048576,MATCH(Analyse!$F244,DataBase!$G:$G,0),MATCH(Analyse!T$8,DataBase!$4:$4,0))</f>
        <v>0</v>
      </c>
      <c r="U244" s="19">
        <f>INDEX(Ponderation!$W:$AA,MATCH(Analyse!U$8,Ponderation!$W:$W,0),MATCH(Analyse!$B$5,Ponderation!$W$2:$AA$2,0))*INDEX(DataBase!$1:$1048576,MATCH(Analyse!$F244,DataBase!$G:$G,0),MATCH(Analyse!U$8,DataBase!$4:$4,0))</f>
        <v>30</v>
      </c>
      <c r="V244" s="19">
        <f>INDEX(Ponderation!$W:$AA,MATCH(Analyse!V$8,Ponderation!$W:$W,0),MATCH(Analyse!$B$5,Ponderation!$W$2:$AA$2,0))*INDEX(DataBase!$1:$1048576,MATCH(Analyse!$F244,DataBase!$G:$G,0),MATCH(Analyse!V$8,DataBase!$4:$4,0))</f>
        <v>0</v>
      </c>
      <c r="W244" s="19">
        <f>INDEX(Ponderation!$W:$AA,MATCH(Analyse!W$8,Ponderation!$W:$W,0),MATCH(Analyse!$B$5,Ponderation!$W$2:$AA$2,0))*INDEX(DataBase!$1:$1048576,MATCH(Analyse!$F244,DataBase!$G:$G,0),MATCH(Analyse!W$8,DataBase!$4:$4,0))</f>
        <v>0</v>
      </c>
      <c r="X244" s="19">
        <f>INDEX(Ponderation!$W:$AA,MATCH(Analyse!X$8,Ponderation!$W:$W,0),MATCH(Analyse!$B$5,Ponderation!$W$2:$AA$2,0))*INDEX(DataBase!$1:$1048576,MATCH(Analyse!$F244,DataBase!$G:$G,0),MATCH(Analyse!X$8,DataBase!$4:$4,0))</f>
        <v>0</v>
      </c>
      <c r="Y244" s="19">
        <f>INDEX(Ponderation!$W:$AA,MATCH(Analyse!Y$8,Ponderation!$W:$W,0),MATCH(Analyse!$B$5,Ponderation!$W$2:$AA$2,0))*INDEX(DataBase!$1:$1048576,MATCH(Analyse!$F244,DataBase!$G:$G,0),MATCH(Analyse!Y$8,DataBase!$4:$4,0))</f>
        <v>0</v>
      </c>
      <c r="Z244" s="19">
        <f>INDEX(Ponderation!$W:$AA,MATCH(Analyse!Z$8,Ponderation!$W:$W,0),MATCH(Analyse!$B$5,Ponderation!$W$2:$AA$2,0))*INDEX(DataBase!$1:$1048576,MATCH(Analyse!$F244,DataBase!$G:$G,0),MATCH(Analyse!Z$8,DataBase!$4:$4,0))</f>
        <v>0</v>
      </c>
      <c r="AA244" s="19">
        <f>INDEX(Ponderation!$W:$AA,MATCH(Analyse!AA$8,Ponderation!$W:$W,0),MATCH(Analyse!$B$5,Ponderation!$W$2:$AA$2,0))*INDEX(DataBase!$1:$1048576,MATCH(Analyse!$F244,DataBase!$G:$G,0),MATCH(Analyse!AA$8,DataBase!$4:$4,0))</f>
        <v>0</v>
      </c>
      <c r="AB244" s="19">
        <f>INDEX(Ponderation!$W:$AA,MATCH(Analyse!AB$8,Ponderation!$W:$W,0),MATCH(Analyse!$B$5,Ponderation!$W$2:$AA$2,0))*INDEX(DataBase!$1:$1048576,MATCH(Analyse!$F244,DataBase!$G:$G,0),MATCH(Analyse!AB$8,DataBase!$4:$4,0))</f>
        <v>10</v>
      </c>
      <c r="AC244" s="19">
        <f>INDEX(Ponderation!$W:$AA,MATCH(Analyse!AC$8,Ponderation!$W:$W,0),MATCH(Analyse!$B$5,Ponderation!$W$2:$AA$2,0))*INDEX(DataBase!$1:$1048576,MATCH(Analyse!$F244,DataBase!$G:$G,0),MATCH(Analyse!AC$8,DataBase!$4:$4,0))</f>
        <v>10</v>
      </c>
      <c r="AD244" s="19">
        <f>INDEX(Ponderation!$W:$AA,MATCH(Analyse!AD$8,Ponderation!$W:$W,0),MATCH(Analyse!$B$5,Ponderation!$W$2:$AA$2,0))*INDEX(DataBase!$1:$1048576,MATCH(Analyse!$F244,DataBase!$G:$G,0),MATCH(Analyse!AD$8,DataBase!$4:$4,0))</f>
        <v>30</v>
      </c>
      <c r="AE244" s="19">
        <f>INDEX(Ponderation!$W:$AA,MATCH(Analyse!AE$8,Ponderation!$W:$W,0),MATCH(Analyse!$B$5,Ponderation!$W$2:$AA$2,0))*INDEX(DataBase!$1:$1048576,MATCH(Analyse!$F244,DataBase!$G:$G,0),MATCH(Analyse!AE$8,DataBase!$4:$4,0))</f>
        <v>0</v>
      </c>
      <c r="AF244" s="19">
        <f>INDEX(Ponderation!$W:$AA,MATCH(Analyse!AF$8,Ponderation!$W:$W,0),MATCH(Analyse!$B$5,Ponderation!$W$2:$AA$2,0))*INDEX(DataBase!$1:$1048576,MATCH(Analyse!$F244,DataBase!$G:$G,0),MATCH(Analyse!AF$8,DataBase!$4:$4,0))</f>
        <v>30</v>
      </c>
      <c r="AG244" s="19">
        <f>INDEX(Ponderation!$W:$AA,MATCH(Analyse!AG$8,Ponderation!$W:$W,0),MATCH(Analyse!$B$5,Ponderation!$W$2:$AA$2,0))*INDEX(DataBase!$1:$1048576,MATCH(Analyse!$F244,DataBase!$G:$G,0),MATCH(Analyse!AG$8,DataBase!$4:$4,0))</f>
        <v>0</v>
      </c>
      <c r="AH244" s="19">
        <f>INDEX(Ponderation!$W:$AA,MATCH(Analyse!AH$8,Ponderation!$W:$W,0),MATCH(Analyse!$B$5,Ponderation!$W$2:$AA$2,0))*INDEX(DataBase!$1:$1048576,MATCH(Analyse!$F244,DataBase!$G:$G,0),MATCH(Analyse!AH$8,DataBase!$4:$4,0))</f>
        <v>0</v>
      </c>
      <c r="AI244" s="19">
        <f>INDEX(Ponderation!$W:$AA,MATCH(Analyse!AI$8,Ponderation!$W:$W,0),MATCH(Analyse!$B$5,Ponderation!$W$2:$AA$2,0))*INDEX(DataBase!$1:$1048576,MATCH(Analyse!$F244,DataBase!$G:$G,0),MATCH(Analyse!AI$8,DataBase!$4:$4,0))</f>
        <v>10</v>
      </c>
      <c r="AJ244" s="19">
        <f>INDEX(Ponderation!$W:$AA,MATCH(Analyse!AJ$8,Ponderation!$W:$W,0),MATCH(Analyse!$B$5,Ponderation!$W$2:$AA$2,0))*INDEX(DataBase!$1:$1048576,MATCH(Analyse!$F244,DataBase!$G:$G,0),MATCH(Analyse!AJ$8,DataBase!$4:$4,0))</f>
        <v>0</v>
      </c>
      <c r="AK244" s="19">
        <f>INDEX(Ponderation!$W:$AA,MATCH(Analyse!AK$8,Ponderation!$W:$W,0),MATCH(Analyse!$B$5,Ponderation!$W$2:$AA$2,0))*INDEX(DataBase!$1:$1048576,MATCH(Analyse!$F244,DataBase!$G:$G,0),MATCH(Analyse!AK$8,DataBase!$4:$4,0))</f>
        <v>30</v>
      </c>
      <c r="AL244" s="19">
        <f>INDEX(Ponderation!$W:$AA,MATCH(Analyse!AL$8,Ponderation!$W:$W,0),MATCH(Analyse!$B$5,Ponderation!$W$2:$AA$2,0))*INDEX(DataBase!$1:$1048576,MATCH(Analyse!$F244,DataBase!$G:$G,0),MATCH(Analyse!AL$8,DataBase!$4:$4,0))</f>
        <v>30</v>
      </c>
      <c r="AM244" s="19">
        <f>INDEX(Ponderation!$W:$AA,MATCH(Analyse!AM$8,Ponderation!$W:$W,0),MATCH(Analyse!$B$5,Ponderation!$W$2:$AA$2,0))*INDEX(DataBase!$1:$1048576,MATCH(Analyse!$F244,DataBase!$G:$G,0),MATCH(Analyse!AM$8,DataBase!$4:$4,0))</f>
        <v>0</v>
      </c>
      <c r="AN244" s="19">
        <f>INDEX(Ponderation!$W:$AA,MATCH(Analyse!AN$8,Ponderation!$W:$W,0),MATCH(Analyse!$B$5,Ponderation!$W$2:$AA$2,0))*INDEX(DataBase!$1:$1048576,MATCH(Analyse!$F244,DataBase!$G:$G,0),MATCH(Analyse!AN$8,DataBase!$4:$4,0))</f>
        <v>0</v>
      </c>
      <c r="AO244" s="19">
        <f>INDEX(Ponderation!$W:$AA,MATCH(Analyse!AO$8,Ponderation!$W:$W,0),MATCH(Analyse!$B$5,Ponderation!$W$2:$AA$2,0))*INDEX(DataBase!$1:$1048576,MATCH(Analyse!$F244,DataBase!$G:$G,0),MATCH(Analyse!AO$8,DataBase!$4:$4,0))</f>
        <v>30</v>
      </c>
      <c r="AP244" s="19">
        <f>INDEX(Ponderation!$W:$AA,MATCH(Analyse!AP$8,Ponderation!$W:$W,0),MATCH(Analyse!$B$5,Ponderation!$W$2:$AA$2,0))*INDEX(DataBase!$1:$1048576,MATCH(Analyse!$F244,DataBase!$G:$G,0),MATCH(Analyse!AP$8,DataBase!$4:$4,0))</f>
        <v>0</v>
      </c>
    </row>
    <row r="245" spans="1:42" ht="18">
      <c r="A245" s="112" t="str">
        <f>DataBase!B241</f>
        <v>Platichthys flesus</v>
      </c>
      <c r="B245" s="112" t="str">
        <f>DataBase!C241</f>
        <v>AChE</v>
      </c>
      <c r="C245" s="112" t="str">
        <f>DataBase!D241</f>
        <v>Marin/estuarien</v>
      </c>
      <c r="D245" s="112" t="str">
        <f>DataBase!E241</f>
        <v>J. Couteau</v>
      </c>
      <c r="E245" s="112" t="str">
        <f>DataBase!F241</f>
        <v>TOXEM</v>
      </c>
      <c r="F245" s="20" t="str">
        <f t="shared" si="12"/>
        <v>Platichthys flesus AChE</v>
      </c>
      <c r="G245" s="20">
        <f>_xlfn.RANK.EQ(H245,$H$9:$H$997,0)+COUNTIF(H$8:H244,H245)</f>
        <v>60</v>
      </c>
      <c r="H245" s="20">
        <f t="shared" si="13"/>
        <v>310</v>
      </c>
      <c r="I245" s="19">
        <f>INDEX(Ponderation!$W:$AA,MATCH(Analyse!I$8,Ponderation!$W:$W,0),MATCH(Analyse!$B$5,Ponderation!$W$2:$AA$2,0))*INDEX(DataBase!$1:$1048576,MATCH(Analyse!$F245,DataBase!$G:$G,0),MATCH(Analyse!I$8,DataBase!$4:$4,0))</f>
        <v>30</v>
      </c>
      <c r="J245" s="19">
        <f>INDEX(Ponderation!$W:$AA,MATCH(Analyse!J$8,Ponderation!$W:$W,0),MATCH(Analyse!$B$5,Ponderation!$W$2:$AA$2,0))*INDEX(DataBase!$1:$1048576,MATCH(Analyse!$F245,DataBase!$G:$G,0),MATCH(Analyse!J$8,DataBase!$4:$4,0))</f>
        <v>0</v>
      </c>
      <c r="K245" s="19">
        <f>INDEX(Ponderation!$W:$AA,MATCH(Analyse!K$8,Ponderation!$W:$W,0),MATCH(Analyse!$B$5,Ponderation!$W$2:$AA$2,0))*INDEX(DataBase!$1:$1048576,MATCH(Analyse!$F245,DataBase!$G:$G,0),MATCH(Analyse!K$8,DataBase!$4:$4,0))</f>
        <v>0</v>
      </c>
      <c r="L245" s="19">
        <f>INDEX(Ponderation!$W:$AA,MATCH(Analyse!L$8,Ponderation!$W:$W,0),MATCH(Analyse!$B$5,Ponderation!$W$2:$AA$2,0))*INDEX(DataBase!$1:$1048576,MATCH(Analyse!$F245,DataBase!$G:$G,0),MATCH(Analyse!L$8,DataBase!$4:$4,0))</f>
        <v>0</v>
      </c>
      <c r="M245" s="19">
        <f>INDEX(Ponderation!$W:$AA,MATCH(Analyse!M$8,Ponderation!$W:$W,0),MATCH(Analyse!$B$5,Ponderation!$W$2:$AA$2,0))*INDEX(DataBase!$1:$1048576,MATCH(Analyse!$F245,DataBase!$G:$G,0),MATCH(Analyse!M$8,DataBase!$4:$4,0))</f>
        <v>20</v>
      </c>
      <c r="N245" s="19">
        <f>INDEX(Ponderation!$W:$AA,MATCH(Analyse!N$8,Ponderation!$W:$W,0),MATCH(Analyse!$B$5,Ponderation!$W$2:$AA$2,0))*INDEX(DataBase!$1:$1048576,MATCH(Analyse!$F245,DataBase!$G:$G,0),MATCH(Analyse!N$8,DataBase!$4:$4,0))</f>
        <v>0</v>
      </c>
      <c r="O245" s="19">
        <f>INDEX(Ponderation!$W:$AA,MATCH(Analyse!O$8,Ponderation!$W:$W,0),MATCH(Analyse!$B$5,Ponderation!$W$2:$AA$2,0))*INDEX(DataBase!$1:$1048576,MATCH(Analyse!$F245,DataBase!$G:$G,0),MATCH(Analyse!O$8,DataBase!$4:$4,0))</f>
        <v>30</v>
      </c>
      <c r="P245" s="19">
        <f>INDEX(Ponderation!$W:$AA,MATCH(Analyse!P$8,Ponderation!$W:$W,0),MATCH(Analyse!$B$5,Ponderation!$W$2:$AA$2,0))*INDEX(DataBase!$1:$1048576,MATCH(Analyse!$F245,DataBase!$G:$G,0),MATCH(Analyse!P$8,DataBase!$4:$4,0))</f>
        <v>0</v>
      </c>
      <c r="Q245" s="19">
        <f>INDEX(Ponderation!$W:$AA,MATCH(Analyse!Q$8,Ponderation!$W:$W,0),MATCH(Analyse!$B$5,Ponderation!$W$2:$AA$2,0))*INDEX(DataBase!$1:$1048576,MATCH(Analyse!$F245,DataBase!$G:$G,0),MATCH(Analyse!Q$8,DataBase!$4:$4,0))</f>
        <v>0</v>
      </c>
      <c r="R245" s="19">
        <f>INDEX(Ponderation!$W:$AA,MATCH(Analyse!R$8,Ponderation!$W:$W,0),MATCH(Analyse!$B$5,Ponderation!$W$2:$AA$2,0))*INDEX(DataBase!$1:$1048576,MATCH(Analyse!$F245,DataBase!$G:$G,0),MATCH(Analyse!R$8,DataBase!$4:$4,0))</f>
        <v>30</v>
      </c>
      <c r="S245" s="19">
        <f>INDEX(Ponderation!$W:$AA,MATCH(Analyse!S$8,Ponderation!$W:$W,0),MATCH(Analyse!$B$5,Ponderation!$W$2:$AA$2,0))*INDEX(DataBase!$1:$1048576,MATCH(Analyse!$F245,DataBase!$G:$G,0),MATCH(Analyse!S$8,DataBase!$4:$4,0))</f>
        <v>0</v>
      </c>
      <c r="T245" s="19">
        <f>INDEX(Ponderation!$W:$AA,MATCH(Analyse!T$8,Ponderation!$W:$W,0),MATCH(Analyse!$B$5,Ponderation!$W$2:$AA$2,0))*INDEX(DataBase!$1:$1048576,MATCH(Analyse!$F245,DataBase!$G:$G,0),MATCH(Analyse!T$8,DataBase!$4:$4,0))</f>
        <v>0</v>
      </c>
      <c r="U245" s="19">
        <f>INDEX(Ponderation!$W:$AA,MATCH(Analyse!U$8,Ponderation!$W:$W,0),MATCH(Analyse!$B$5,Ponderation!$W$2:$AA$2,0))*INDEX(DataBase!$1:$1048576,MATCH(Analyse!$F245,DataBase!$G:$G,0),MATCH(Analyse!U$8,DataBase!$4:$4,0))</f>
        <v>0</v>
      </c>
      <c r="V245" s="19">
        <f>INDEX(Ponderation!$W:$AA,MATCH(Analyse!V$8,Ponderation!$W:$W,0),MATCH(Analyse!$B$5,Ponderation!$W$2:$AA$2,0))*INDEX(DataBase!$1:$1048576,MATCH(Analyse!$F245,DataBase!$G:$G,0),MATCH(Analyse!V$8,DataBase!$4:$4,0))</f>
        <v>20</v>
      </c>
      <c r="W245" s="19">
        <f>INDEX(Ponderation!$W:$AA,MATCH(Analyse!W$8,Ponderation!$W:$W,0),MATCH(Analyse!$B$5,Ponderation!$W$2:$AA$2,0))*INDEX(DataBase!$1:$1048576,MATCH(Analyse!$F245,DataBase!$G:$G,0),MATCH(Analyse!W$8,DataBase!$4:$4,0))</f>
        <v>0</v>
      </c>
      <c r="X245" s="19">
        <f>INDEX(Ponderation!$W:$AA,MATCH(Analyse!X$8,Ponderation!$W:$W,0),MATCH(Analyse!$B$5,Ponderation!$W$2:$AA$2,0))*INDEX(DataBase!$1:$1048576,MATCH(Analyse!$F245,DataBase!$G:$G,0),MATCH(Analyse!X$8,DataBase!$4:$4,0))</f>
        <v>0</v>
      </c>
      <c r="Y245" s="19">
        <f>INDEX(Ponderation!$W:$AA,MATCH(Analyse!Y$8,Ponderation!$W:$W,0),MATCH(Analyse!$B$5,Ponderation!$W$2:$AA$2,0))*INDEX(DataBase!$1:$1048576,MATCH(Analyse!$F245,DataBase!$G:$G,0),MATCH(Analyse!Y$8,DataBase!$4:$4,0))</f>
        <v>0</v>
      </c>
      <c r="Z245" s="19">
        <f>INDEX(Ponderation!$W:$AA,MATCH(Analyse!Z$8,Ponderation!$W:$W,0),MATCH(Analyse!$B$5,Ponderation!$W$2:$AA$2,0))*INDEX(DataBase!$1:$1048576,MATCH(Analyse!$F245,DataBase!$G:$G,0),MATCH(Analyse!Z$8,DataBase!$4:$4,0))</f>
        <v>0</v>
      </c>
      <c r="AA245" s="19">
        <f>INDEX(Ponderation!$W:$AA,MATCH(Analyse!AA$8,Ponderation!$W:$W,0),MATCH(Analyse!$B$5,Ponderation!$W$2:$AA$2,0))*INDEX(DataBase!$1:$1048576,MATCH(Analyse!$F245,DataBase!$G:$G,0),MATCH(Analyse!AA$8,DataBase!$4:$4,0))</f>
        <v>0</v>
      </c>
      <c r="AB245" s="19">
        <f>INDEX(Ponderation!$W:$AA,MATCH(Analyse!AB$8,Ponderation!$W:$W,0),MATCH(Analyse!$B$5,Ponderation!$W$2:$AA$2,0))*INDEX(DataBase!$1:$1048576,MATCH(Analyse!$F245,DataBase!$G:$G,0),MATCH(Analyse!AB$8,DataBase!$4:$4,0))</f>
        <v>10</v>
      </c>
      <c r="AC245" s="19">
        <f>INDEX(Ponderation!$W:$AA,MATCH(Analyse!AC$8,Ponderation!$W:$W,0),MATCH(Analyse!$B$5,Ponderation!$W$2:$AA$2,0))*INDEX(DataBase!$1:$1048576,MATCH(Analyse!$F245,DataBase!$G:$G,0),MATCH(Analyse!AC$8,DataBase!$4:$4,0))</f>
        <v>10</v>
      </c>
      <c r="AD245" s="19">
        <f>INDEX(Ponderation!$W:$AA,MATCH(Analyse!AD$8,Ponderation!$W:$W,0),MATCH(Analyse!$B$5,Ponderation!$W$2:$AA$2,0))*INDEX(DataBase!$1:$1048576,MATCH(Analyse!$F245,DataBase!$G:$G,0),MATCH(Analyse!AD$8,DataBase!$4:$4,0))</f>
        <v>30</v>
      </c>
      <c r="AE245" s="19">
        <f>INDEX(Ponderation!$W:$AA,MATCH(Analyse!AE$8,Ponderation!$W:$W,0),MATCH(Analyse!$B$5,Ponderation!$W$2:$AA$2,0))*INDEX(DataBase!$1:$1048576,MATCH(Analyse!$F245,DataBase!$G:$G,0),MATCH(Analyse!AE$8,DataBase!$4:$4,0))</f>
        <v>0</v>
      </c>
      <c r="AF245" s="19">
        <f>INDEX(Ponderation!$W:$AA,MATCH(Analyse!AF$8,Ponderation!$W:$W,0),MATCH(Analyse!$B$5,Ponderation!$W$2:$AA$2,0))*INDEX(DataBase!$1:$1048576,MATCH(Analyse!$F245,DataBase!$G:$G,0),MATCH(Analyse!AF$8,DataBase!$4:$4,0))</f>
        <v>30</v>
      </c>
      <c r="AG245" s="19">
        <f>INDEX(Ponderation!$W:$AA,MATCH(Analyse!AG$8,Ponderation!$W:$W,0),MATCH(Analyse!$B$5,Ponderation!$W$2:$AA$2,0))*INDEX(DataBase!$1:$1048576,MATCH(Analyse!$F245,DataBase!$G:$G,0),MATCH(Analyse!AG$8,DataBase!$4:$4,0))</f>
        <v>0</v>
      </c>
      <c r="AH245" s="19">
        <f>INDEX(Ponderation!$W:$AA,MATCH(Analyse!AH$8,Ponderation!$W:$W,0),MATCH(Analyse!$B$5,Ponderation!$W$2:$AA$2,0))*INDEX(DataBase!$1:$1048576,MATCH(Analyse!$F245,DataBase!$G:$G,0),MATCH(Analyse!AH$8,DataBase!$4:$4,0))</f>
        <v>0</v>
      </c>
      <c r="AI245" s="19">
        <f>INDEX(Ponderation!$W:$AA,MATCH(Analyse!AI$8,Ponderation!$W:$W,0),MATCH(Analyse!$B$5,Ponderation!$W$2:$AA$2,0))*INDEX(DataBase!$1:$1048576,MATCH(Analyse!$F245,DataBase!$G:$G,0),MATCH(Analyse!AI$8,DataBase!$4:$4,0))</f>
        <v>10</v>
      </c>
      <c r="AJ245" s="19">
        <f>INDEX(Ponderation!$W:$AA,MATCH(Analyse!AJ$8,Ponderation!$W:$W,0),MATCH(Analyse!$B$5,Ponderation!$W$2:$AA$2,0))*INDEX(DataBase!$1:$1048576,MATCH(Analyse!$F245,DataBase!$G:$G,0),MATCH(Analyse!AJ$8,DataBase!$4:$4,0))</f>
        <v>0</v>
      </c>
      <c r="AK245" s="19">
        <f>INDEX(Ponderation!$W:$AA,MATCH(Analyse!AK$8,Ponderation!$W:$W,0),MATCH(Analyse!$B$5,Ponderation!$W$2:$AA$2,0))*INDEX(DataBase!$1:$1048576,MATCH(Analyse!$F245,DataBase!$G:$G,0),MATCH(Analyse!AK$8,DataBase!$4:$4,0))</f>
        <v>30</v>
      </c>
      <c r="AL245" s="19">
        <f>INDEX(Ponderation!$W:$AA,MATCH(Analyse!AL$8,Ponderation!$W:$W,0),MATCH(Analyse!$B$5,Ponderation!$W$2:$AA$2,0))*INDEX(DataBase!$1:$1048576,MATCH(Analyse!$F245,DataBase!$G:$G,0),MATCH(Analyse!AL$8,DataBase!$4:$4,0))</f>
        <v>30</v>
      </c>
      <c r="AM245" s="19">
        <f>INDEX(Ponderation!$W:$AA,MATCH(Analyse!AM$8,Ponderation!$W:$W,0),MATCH(Analyse!$B$5,Ponderation!$W$2:$AA$2,0))*INDEX(DataBase!$1:$1048576,MATCH(Analyse!$F245,DataBase!$G:$G,0),MATCH(Analyse!AM$8,DataBase!$4:$4,0))</f>
        <v>0</v>
      </c>
      <c r="AN245" s="19">
        <f>INDEX(Ponderation!$W:$AA,MATCH(Analyse!AN$8,Ponderation!$W:$W,0),MATCH(Analyse!$B$5,Ponderation!$W$2:$AA$2,0))*INDEX(DataBase!$1:$1048576,MATCH(Analyse!$F245,DataBase!$G:$G,0),MATCH(Analyse!AN$8,DataBase!$4:$4,0))</f>
        <v>0</v>
      </c>
      <c r="AO245" s="19">
        <f>INDEX(Ponderation!$W:$AA,MATCH(Analyse!AO$8,Ponderation!$W:$W,0),MATCH(Analyse!$B$5,Ponderation!$W$2:$AA$2,0))*INDEX(DataBase!$1:$1048576,MATCH(Analyse!$F245,DataBase!$G:$G,0),MATCH(Analyse!AO$8,DataBase!$4:$4,0))</f>
        <v>30</v>
      </c>
      <c r="AP245" s="19">
        <f>INDEX(Ponderation!$W:$AA,MATCH(Analyse!AP$8,Ponderation!$W:$W,0),MATCH(Analyse!$B$5,Ponderation!$W$2:$AA$2,0))*INDEX(DataBase!$1:$1048576,MATCH(Analyse!$F245,DataBase!$G:$G,0),MATCH(Analyse!AP$8,DataBase!$4:$4,0))</f>
        <v>0</v>
      </c>
    </row>
    <row r="246" spans="1:42" ht="18">
      <c r="A246" s="112" t="str">
        <f>DataBase!B242</f>
        <v>Platichthys flesus</v>
      </c>
      <c r="B246" s="112" t="str">
        <f>DataBase!C242</f>
        <v>Micronoyaux</v>
      </c>
      <c r="C246" s="112" t="str">
        <f>DataBase!D242</f>
        <v>Marin/estuarien</v>
      </c>
      <c r="D246" s="112" t="str">
        <f>DataBase!E242</f>
        <v>J. Couteau</v>
      </c>
      <c r="E246" s="112" t="str">
        <f>DataBase!F242</f>
        <v>TOXEM</v>
      </c>
      <c r="F246" s="20" t="str">
        <f t="shared" si="12"/>
        <v>Platichthys flesus Micronoyaux</v>
      </c>
      <c r="G246" s="20">
        <f>_xlfn.RANK.EQ(H246,$H$9:$H$997,0)+COUNTIF(H$8:H245,H246)</f>
        <v>116</v>
      </c>
      <c r="H246" s="20">
        <f t="shared" si="13"/>
        <v>300</v>
      </c>
      <c r="I246" s="19">
        <f>INDEX(Ponderation!$W:$AA,MATCH(Analyse!I$8,Ponderation!$W:$W,0),MATCH(Analyse!$B$5,Ponderation!$W$2:$AA$2,0))*INDEX(DataBase!$1:$1048576,MATCH(Analyse!$F246,DataBase!$G:$G,0),MATCH(Analyse!I$8,DataBase!$4:$4,0))</f>
        <v>30</v>
      </c>
      <c r="J246" s="19">
        <f>INDEX(Ponderation!$W:$AA,MATCH(Analyse!J$8,Ponderation!$W:$W,0),MATCH(Analyse!$B$5,Ponderation!$W$2:$AA$2,0))*INDEX(DataBase!$1:$1048576,MATCH(Analyse!$F246,DataBase!$G:$G,0),MATCH(Analyse!J$8,DataBase!$4:$4,0))</f>
        <v>0</v>
      </c>
      <c r="K246" s="19">
        <f>INDEX(Ponderation!$W:$AA,MATCH(Analyse!K$8,Ponderation!$W:$W,0),MATCH(Analyse!$B$5,Ponderation!$W$2:$AA$2,0))*INDEX(DataBase!$1:$1048576,MATCH(Analyse!$F246,DataBase!$G:$G,0),MATCH(Analyse!K$8,DataBase!$4:$4,0))</f>
        <v>0</v>
      </c>
      <c r="L246" s="19">
        <f>INDEX(Ponderation!$W:$AA,MATCH(Analyse!L$8,Ponderation!$W:$W,0),MATCH(Analyse!$B$5,Ponderation!$W$2:$AA$2,0))*INDEX(DataBase!$1:$1048576,MATCH(Analyse!$F246,DataBase!$G:$G,0),MATCH(Analyse!L$8,DataBase!$4:$4,0))</f>
        <v>0</v>
      </c>
      <c r="M246" s="19">
        <f>INDEX(Ponderation!$W:$AA,MATCH(Analyse!M$8,Ponderation!$W:$W,0),MATCH(Analyse!$B$5,Ponderation!$W$2:$AA$2,0))*INDEX(DataBase!$1:$1048576,MATCH(Analyse!$F246,DataBase!$G:$G,0),MATCH(Analyse!M$8,DataBase!$4:$4,0))</f>
        <v>20</v>
      </c>
      <c r="N246" s="19">
        <f>INDEX(Ponderation!$W:$AA,MATCH(Analyse!N$8,Ponderation!$W:$W,0),MATCH(Analyse!$B$5,Ponderation!$W$2:$AA$2,0))*INDEX(DataBase!$1:$1048576,MATCH(Analyse!$F246,DataBase!$G:$G,0),MATCH(Analyse!N$8,DataBase!$4:$4,0))</f>
        <v>0</v>
      </c>
      <c r="O246" s="19">
        <f>INDEX(Ponderation!$W:$AA,MATCH(Analyse!O$8,Ponderation!$W:$W,0),MATCH(Analyse!$B$5,Ponderation!$W$2:$AA$2,0))*INDEX(DataBase!$1:$1048576,MATCH(Analyse!$F246,DataBase!$G:$G,0),MATCH(Analyse!O$8,DataBase!$4:$4,0))</f>
        <v>0</v>
      </c>
      <c r="P246" s="19">
        <f>INDEX(Ponderation!$W:$AA,MATCH(Analyse!P$8,Ponderation!$W:$W,0),MATCH(Analyse!$B$5,Ponderation!$W$2:$AA$2,0))*INDEX(DataBase!$1:$1048576,MATCH(Analyse!$F246,DataBase!$G:$G,0),MATCH(Analyse!P$8,DataBase!$4:$4,0))</f>
        <v>20</v>
      </c>
      <c r="Q246" s="19">
        <f>INDEX(Ponderation!$W:$AA,MATCH(Analyse!Q$8,Ponderation!$W:$W,0),MATCH(Analyse!$B$5,Ponderation!$W$2:$AA$2,0))*INDEX(DataBase!$1:$1048576,MATCH(Analyse!$F246,DataBase!$G:$G,0),MATCH(Analyse!Q$8,DataBase!$4:$4,0))</f>
        <v>0</v>
      </c>
      <c r="R246" s="19">
        <f>INDEX(Ponderation!$W:$AA,MATCH(Analyse!R$8,Ponderation!$W:$W,0),MATCH(Analyse!$B$5,Ponderation!$W$2:$AA$2,0))*INDEX(DataBase!$1:$1048576,MATCH(Analyse!$F246,DataBase!$G:$G,0),MATCH(Analyse!R$8,DataBase!$4:$4,0))</f>
        <v>30</v>
      </c>
      <c r="S246" s="19">
        <f>INDEX(Ponderation!$W:$AA,MATCH(Analyse!S$8,Ponderation!$W:$W,0),MATCH(Analyse!$B$5,Ponderation!$W$2:$AA$2,0))*INDEX(DataBase!$1:$1048576,MATCH(Analyse!$F246,DataBase!$G:$G,0),MATCH(Analyse!S$8,DataBase!$4:$4,0))</f>
        <v>0</v>
      </c>
      <c r="T246" s="19">
        <f>INDEX(Ponderation!$W:$AA,MATCH(Analyse!T$8,Ponderation!$W:$W,0),MATCH(Analyse!$B$5,Ponderation!$W$2:$AA$2,0))*INDEX(DataBase!$1:$1048576,MATCH(Analyse!$F246,DataBase!$G:$G,0),MATCH(Analyse!T$8,DataBase!$4:$4,0))</f>
        <v>0</v>
      </c>
      <c r="U246" s="19">
        <f>INDEX(Ponderation!$W:$AA,MATCH(Analyse!U$8,Ponderation!$W:$W,0),MATCH(Analyse!$B$5,Ponderation!$W$2:$AA$2,0))*INDEX(DataBase!$1:$1048576,MATCH(Analyse!$F246,DataBase!$G:$G,0),MATCH(Analyse!U$8,DataBase!$4:$4,0))</f>
        <v>0</v>
      </c>
      <c r="V246" s="19">
        <f>INDEX(Ponderation!$W:$AA,MATCH(Analyse!V$8,Ponderation!$W:$W,0),MATCH(Analyse!$B$5,Ponderation!$W$2:$AA$2,0))*INDEX(DataBase!$1:$1048576,MATCH(Analyse!$F246,DataBase!$G:$G,0),MATCH(Analyse!V$8,DataBase!$4:$4,0))</f>
        <v>20</v>
      </c>
      <c r="W246" s="19">
        <f>INDEX(Ponderation!$W:$AA,MATCH(Analyse!W$8,Ponderation!$W:$W,0),MATCH(Analyse!$B$5,Ponderation!$W$2:$AA$2,0))*INDEX(DataBase!$1:$1048576,MATCH(Analyse!$F246,DataBase!$G:$G,0),MATCH(Analyse!W$8,DataBase!$4:$4,0))</f>
        <v>0</v>
      </c>
      <c r="X246" s="19">
        <f>INDEX(Ponderation!$W:$AA,MATCH(Analyse!X$8,Ponderation!$W:$W,0),MATCH(Analyse!$B$5,Ponderation!$W$2:$AA$2,0))*INDEX(DataBase!$1:$1048576,MATCH(Analyse!$F246,DataBase!$G:$G,0),MATCH(Analyse!X$8,DataBase!$4:$4,0))</f>
        <v>0</v>
      </c>
      <c r="Y246" s="19">
        <f>INDEX(Ponderation!$W:$AA,MATCH(Analyse!Y$8,Ponderation!$W:$W,0),MATCH(Analyse!$B$5,Ponderation!$W$2:$AA$2,0))*INDEX(DataBase!$1:$1048576,MATCH(Analyse!$F246,DataBase!$G:$G,0),MATCH(Analyse!Y$8,DataBase!$4:$4,0))</f>
        <v>0</v>
      </c>
      <c r="Z246" s="19">
        <f>INDEX(Ponderation!$W:$AA,MATCH(Analyse!Z$8,Ponderation!$W:$W,0),MATCH(Analyse!$B$5,Ponderation!$W$2:$AA$2,0))*INDEX(DataBase!$1:$1048576,MATCH(Analyse!$F246,DataBase!$G:$G,0),MATCH(Analyse!Z$8,DataBase!$4:$4,0))</f>
        <v>0</v>
      </c>
      <c r="AA246" s="19">
        <f>INDEX(Ponderation!$W:$AA,MATCH(Analyse!AA$8,Ponderation!$W:$W,0),MATCH(Analyse!$B$5,Ponderation!$W$2:$AA$2,0))*INDEX(DataBase!$1:$1048576,MATCH(Analyse!$F246,DataBase!$G:$G,0),MATCH(Analyse!AA$8,DataBase!$4:$4,0))</f>
        <v>0</v>
      </c>
      <c r="AB246" s="19">
        <f>INDEX(Ponderation!$W:$AA,MATCH(Analyse!AB$8,Ponderation!$W:$W,0),MATCH(Analyse!$B$5,Ponderation!$W$2:$AA$2,0))*INDEX(DataBase!$1:$1048576,MATCH(Analyse!$F246,DataBase!$G:$G,0),MATCH(Analyse!AB$8,DataBase!$4:$4,0))</f>
        <v>10</v>
      </c>
      <c r="AC246" s="19">
        <f>INDEX(Ponderation!$W:$AA,MATCH(Analyse!AC$8,Ponderation!$W:$W,0),MATCH(Analyse!$B$5,Ponderation!$W$2:$AA$2,0))*INDEX(DataBase!$1:$1048576,MATCH(Analyse!$F246,DataBase!$G:$G,0),MATCH(Analyse!AC$8,DataBase!$4:$4,0))</f>
        <v>10</v>
      </c>
      <c r="AD246" s="19">
        <f>INDEX(Ponderation!$W:$AA,MATCH(Analyse!AD$8,Ponderation!$W:$W,0),MATCH(Analyse!$B$5,Ponderation!$W$2:$AA$2,0))*INDEX(DataBase!$1:$1048576,MATCH(Analyse!$F246,DataBase!$G:$G,0),MATCH(Analyse!AD$8,DataBase!$4:$4,0))</f>
        <v>30</v>
      </c>
      <c r="AE246" s="19">
        <f>INDEX(Ponderation!$W:$AA,MATCH(Analyse!AE$8,Ponderation!$W:$W,0),MATCH(Analyse!$B$5,Ponderation!$W$2:$AA$2,0))*INDEX(DataBase!$1:$1048576,MATCH(Analyse!$F246,DataBase!$G:$G,0),MATCH(Analyse!AE$8,DataBase!$4:$4,0))</f>
        <v>0</v>
      </c>
      <c r="AF246" s="19">
        <f>INDEX(Ponderation!$W:$AA,MATCH(Analyse!AF$8,Ponderation!$W:$W,0),MATCH(Analyse!$B$5,Ponderation!$W$2:$AA$2,0))*INDEX(DataBase!$1:$1048576,MATCH(Analyse!$F246,DataBase!$G:$G,0),MATCH(Analyse!AF$8,DataBase!$4:$4,0))</f>
        <v>30</v>
      </c>
      <c r="AG246" s="19">
        <f>INDEX(Ponderation!$W:$AA,MATCH(Analyse!AG$8,Ponderation!$W:$W,0),MATCH(Analyse!$B$5,Ponderation!$W$2:$AA$2,0))*INDEX(DataBase!$1:$1048576,MATCH(Analyse!$F246,DataBase!$G:$G,0),MATCH(Analyse!AG$8,DataBase!$4:$4,0))</f>
        <v>0</v>
      </c>
      <c r="AH246" s="19">
        <f>INDEX(Ponderation!$W:$AA,MATCH(Analyse!AH$8,Ponderation!$W:$W,0),MATCH(Analyse!$B$5,Ponderation!$W$2:$AA$2,0))*INDEX(DataBase!$1:$1048576,MATCH(Analyse!$F246,DataBase!$G:$G,0),MATCH(Analyse!AH$8,DataBase!$4:$4,0))</f>
        <v>0</v>
      </c>
      <c r="AI246" s="19">
        <f>INDEX(Ponderation!$W:$AA,MATCH(Analyse!AI$8,Ponderation!$W:$W,0),MATCH(Analyse!$B$5,Ponderation!$W$2:$AA$2,0))*INDEX(DataBase!$1:$1048576,MATCH(Analyse!$F246,DataBase!$G:$G,0),MATCH(Analyse!AI$8,DataBase!$4:$4,0))</f>
        <v>10</v>
      </c>
      <c r="AJ246" s="19">
        <f>INDEX(Ponderation!$W:$AA,MATCH(Analyse!AJ$8,Ponderation!$W:$W,0),MATCH(Analyse!$B$5,Ponderation!$W$2:$AA$2,0))*INDEX(DataBase!$1:$1048576,MATCH(Analyse!$F246,DataBase!$G:$G,0),MATCH(Analyse!AJ$8,DataBase!$4:$4,0))</f>
        <v>0</v>
      </c>
      <c r="AK246" s="19">
        <f>INDEX(Ponderation!$W:$AA,MATCH(Analyse!AK$8,Ponderation!$W:$W,0),MATCH(Analyse!$B$5,Ponderation!$W$2:$AA$2,0))*INDEX(DataBase!$1:$1048576,MATCH(Analyse!$F246,DataBase!$G:$G,0),MATCH(Analyse!AK$8,DataBase!$4:$4,0))</f>
        <v>30</v>
      </c>
      <c r="AL246" s="19">
        <f>INDEX(Ponderation!$W:$AA,MATCH(Analyse!AL$8,Ponderation!$W:$W,0),MATCH(Analyse!$B$5,Ponderation!$W$2:$AA$2,0))*INDEX(DataBase!$1:$1048576,MATCH(Analyse!$F246,DataBase!$G:$G,0),MATCH(Analyse!AL$8,DataBase!$4:$4,0))</f>
        <v>30</v>
      </c>
      <c r="AM246" s="19">
        <f>INDEX(Ponderation!$W:$AA,MATCH(Analyse!AM$8,Ponderation!$W:$W,0),MATCH(Analyse!$B$5,Ponderation!$W$2:$AA$2,0))*INDEX(DataBase!$1:$1048576,MATCH(Analyse!$F246,DataBase!$G:$G,0),MATCH(Analyse!AM$8,DataBase!$4:$4,0))</f>
        <v>0</v>
      </c>
      <c r="AN246" s="19">
        <f>INDEX(Ponderation!$W:$AA,MATCH(Analyse!AN$8,Ponderation!$W:$W,0),MATCH(Analyse!$B$5,Ponderation!$W$2:$AA$2,0))*INDEX(DataBase!$1:$1048576,MATCH(Analyse!$F246,DataBase!$G:$G,0),MATCH(Analyse!AN$8,DataBase!$4:$4,0))</f>
        <v>0</v>
      </c>
      <c r="AO246" s="19">
        <f>INDEX(Ponderation!$W:$AA,MATCH(Analyse!AO$8,Ponderation!$W:$W,0),MATCH(Analyse!$B$5,Ponderation!$W$2:$AA$2,0))*INDEX(DataBase!$1:$1048576,MATCH(Analyse!$F246,DataBase!$G:$G,0),MATCH(Analyse!AO$8,DataBase!$4:$4,0))</f>
        <v>30</v>
      </c>
      <c r="AP246" s="19">
        <f>INDEX(Ponderation!$W:$AA,MATCH(Analyse!AP$8,Ponderation!$W:$W,0),MATCH(Analyse!$B$5,Ponderation!$W$2:$AA$2,0))*INDEX(DataBase!$1:$1048576,MATCH(Analyse!$F246,DataBase!$G:$G,0),MATCH(Analyse!AP$8,DataBase!$4:$4,0))</f>
        <v>0</v>
      </c>
    </row>
    <row r="247" spans="1:42" ht="18">
      <c r="A247" s="112" t="str">
        <f>DataBase!B243</f>
        <v>Platichthys flesus</v>
      </c>
      <c r="B247" s="112" t="str">
        <f>DataBase!C243</f>
        <v>COMETE</v>
      </c>
      <c r="C247" s="112" t="str">
        <f>DataBase!D243</f>
        <v>Marin/estuarien</v>
      </c>
      <c r="D247" s="112" t="str">
        <f>DataBase!E243</f>
        <v>J. Couteau</v>
      </c>
      <c r="E247" s="112" t="str">
        <f>DataBase!F243</f>
        <v>TOXEM</v>
      </c>
      <c r="F247" s="20" t="str">
        <f t="shared" si="12"/>
        <v>Platichthys flesus COMETE</v>
      </c>
      <c r="G247" s="20">
        <f>_xlfn.RANK.EQ(H247,$H$9:$H$997,0)+COUNTIF(H$8:H246,H247)</f>
        <v>143</v>
      </c>
      <c r="H247" s="20">
        <f t="shared" si="13"/>
        <v>280</v>
      </c>
      <c r="I247" s="19">
        <f>INDEX(Ponderation!$W:$AA,MATCH(Analyse!I$8,Ponderation!$W:$W,0),MATCH(Analyse!$B$5,Ponderation!$W$2:$AA$2,0))*INDEX(DataBase!$1:$1048576,MATCH(Analyse!$F247,DataBase!$G:$G,0),MATCH(Analyse!I$8,DataBase!$4:$4,0))</f>
        <v>30</v>
      </c>
      <c r="J247" s="19">
        <f>INDEX(Ponderation!$W:$AA,MATCH(Analyse!J$8,Ponderation!$W:$W,0),MATCH(Analyse!$B$5,Ponderation!$W$2:$AA$2,0))*INDEX(DataBase!$1:$1048576,MATCH(Analyse!$F247,DataBase!$G:$G,0),MATCH(Analyse!J$8,DataBase!$4:$4,0))</f>
        <v>0</v>
      </c>
      <c r="K247" s="19">
        <f>INDEX(Ponderation!$W:$AA,MATCH(Analyse!K$8,Ponderation!$W:$W,0),MATCH(Analyse!$B$5,Ponderation!$W$2:$AA$2,0))*INDEX(DataBase!$1:$1048576,MATCH(Analyse!$F247,DataBase!$G:$G,0),MATCH(Analyse!K$8,DataBase!$4:$4,0))</f>
        <v>0</v>
      </c>
      <c r="L247" s="19">
        <f>INDEX(Ponderation!$W:$AA,MATCH(Analyse!L$8,Ponderation!$W:$W,0),MATCH(Analyse!$B$5,Ponderation!$W$2:$AA$2,0))*INDEX(DataBase!$1:$1048576,MATCH(Analyse!$F247,DataBase!$G:$G,0),MATCH(Analyse!L$8,DataBase!$4:$4,0))</f>
        <v>0</v>
      </c>
      <c r="M247" s="19">
        <f>INDEX(Ponderation!$W:$AA,MATCH(Analyse!M$8,Ponderation!$W:$W,0),MATCH(Analyse!$B$5,Ponderation!$W$2:$AA$2,0))*INDEX(DataBase!$1:$1048576,MATCH(Analyse!$F247,DataBase!$G:$G,0),MATCH(Analyse!M$8,DataBase!$4:$4,0))</f>
        <v>20</v>
      </c>
      <c r="N247" s="19">
        <f>INDEX(Ponderation!$W:$AA,MATCH(Analyse!N$8,Ponderation!$W:$W,0),MATCH(Analyse!$B$5,Ponderation!$W$2:$AA$2,0))*INDEX(DataBase!$1:$1048576,MATCH(Analyse!$F247,DataBase!$G:$G,0),MATCH(Analyse!N$8,DataBase!$4:$4,0))</f>
        <v>0</v>
      </c>
      <c r="O247" s="19">
        <f>INDEX(Ponderation!$W:$AA,MATCH(Analyse!O$8,Ponderation!$W:$W,0),MATCH(Analyse!$B$5,Ponderation!$W$2:$AA$2,0))*INDEX(DataBase!$1:$1048576,MATCH(Analyse!$F247,DataBase!$G:$G,0),MATCH(Analyse!O$8,DataBase!$4:$4,0))</f>
        <v>0</v>
      </c>
      <c r="P247" s="19">
        <f>INDEX(Ponderation!$W:$AA,MATCH(Analyse!P$8,Ponderation!$W:$W,0),MATCH(Analyse!$B$5,Ponderation!$W$2:$AA$2,0))*INDEX(DataBase!$1:$1048576,MATCH(Analyse!$F247,DataBase!$G:$G,0),MATCH(Analyse!P$8,DataBase!$4:$4,0))</f>
        <v>20</v>
      </c>
      <c r="Q247" s="19">
        <f>INDEX(Ponderation!$W:$AA,MATCH(Analyse!Q$8,Ponderation!$W:$W,0),MATCH(Analyse!$B$5,Ponderation!$W$2:$AA$2,0))*INDEX(DataBase!$1:$1048576,MATCH(Analyse!$F247,DataBase!$G:$G,0),MATCH(Analyse!Q$8,DataBase!$4:$4,0))</f>
        <v>0</v>
      </c>
      <c r="R247" s="19">
        <f>INDEX(Ponderation!$W:$AA,MATCH(Analyse!R$8,Ponderation!$W:$W,0),MATCH(Analyse!$B$5,Ponderation!$W$2:$AA$2,0))*INDEX(DataBase!$1:$1048576,MATCH(Analyse!$F247,DataBase!$G:$G,0),MATCH(Analyse!R$8,DataBase!$4:$4,0))</f>
        <v>30</v>
      </c>
      <c r="S247" s="19">
        <f>INDEX(Ponderation!$W:$AA,MATCH(Analyse!S$8,Ponderation!$W:$W,0),MATCH(Analyse!$B$5,Ponderation!$W$2:$AA$2,0))*INDEX(DataBase!$1:$1048576,MATCH(Analyse!$F247,DataBase!$G:$G,0),MATCH(Analyse!S$8,DataBase!$4:$4,0))</f>
        <v>0</v>
      </c>
      <c r="T247" s="19">
        <f>INDEX(Ponderation!$W:$AA,MATCH(Analyse!T$8,Ponderation!$W:$W,0),MATCH(Analyse!$B$5,Ponderation!$W$2:$AA$2,0))*INDEX(DataBase!$1:$1048576,MATCH(Analyse!$F247,DataBase!$G:$G,0),MATCH(Analyse!T$8,DataBase!$4:$4,0))</f>
        <v>0</v>
      </c>
      <c r="U247" s="19">
        <f>INDEX(Ponderation!$W:$AA,MATCH(Analyse!U$8,Ponderation!$W:$W,0),MATCH(Analyse!$B$5,Ponderation!$W$2:$AA$2,0))*INDEX(DataBase!$1:$1048576,MATCH(Analyse!$F247,DataBase!$G:$G,0),MATCH(Analyse!U$8,DataBase!$4:$4,0))</f>
        <v>0</v>
      </c>
      <c r="V247" s="19">
        <f>INDEX(Ponderation!$W:$AA,MATCH(Analyse!V$8,Ponderation!$W:$W,0),MATCH(Analyse!$B$5,Ponderation!$W$2:$AA$2,0))*INDEX(DataBase!$1:$1048576,MATCH(Analyse!$F247,DataBase!$G:$G,0),MATCH(Analyse!V$8,DataBase!$4:$4,0))</f>
        <v>20</v>
      </c>
      <c r="W247" s="19">
        <f>INDEX(Ponderation!$W:$AA,MATCH(Analyse!W$8,Ponderation!$W:$W,0),MATCH(Analyse!$B$5,Ponderation!$W$2:$AA$2,0))*INDEX(DataBase!$1:$1048576,MATCH(Analyse!$F247,DataBase!$G:$G,0),MATCH(Analyse!W$8,DataBase!$4:$4,0))</f>
        <v>0</v>
      </c>
      <c r="X247" s="19">
        <f>INDEX(Ponderation!$W:$AA,MATCH(Analyse!X$8,Ponderation!$W:$W,0),MATCH(Analyse!$B$5,Ponderation!$W$2:$AA$2,0))*INDEX(DataBase!$1:$1048576,MATCH(Analyse!$F247,DataBase!$G:$G,0),MATCH(Analyse!X$8,DataBase!$4:$4,0))</f>
        <v>0</v>
      </c>
      <c r="Y247" s="19">
        <f>INDEX(Ponderation!$W:$AA,MATCH(Analyse!Y$8,Ponderation!$W:$W,0),MATCH(Analyse!$B$5,Ponderation!$W$2:$AA$2,0))*INDEX(DataBase!$1:$1048576,MATCH(Analyse!$F247,DataBase!$G:$G,0),MATCH(Analyse!Y$8,DataBase!$4:$4,0))</f>
        <v>0</v>
      </c>
      <c r="Z247" s="19">
        <f>INDEX(Ponderation!$W:$AA,MATCH(Analyse!Z$8,Ponderation!$W:$W,0),MATCH(Analyse!$B$5,Ponderation!$W$2:$AA$2,0))*INDEX(DataBase!$1:$1048576,MATCH(Analyse!$F247,DataBase!$G:$G,0),MATCH(Analyse!Z$8,DataBase!$4:$4,0))</f>
        <v>0</v>
      </c>
      <c r="AA247" s="19">
        <f>INDEX(Ponderation!$W:$AA,MATCH(Analyse!AA$8,Ponderation!$W:$W,0),MATCH(Analyse!$B$5,Ponderation!$W$2:$AA$2,0))*INDEX(DataBase!$1:$1048576,MATCH(Analyse!$F247,DataBase!$G:$G,0),MATCH(Analyse!AA$8,DataBase!$4:$4,0))</f>
        <v>0</v>
      </c>
      <c r="AB247" s="19">
        <f>INDEX(Ponderation!$W:$AA,MATCH(Analyse!AB$8,Ponderation!$W:$W,0),MATCH(Analyse!$B$5,Ponderation!$W$2:$AA$2,0))*INDEX(DataBase!$1:$1048576,MATCH(Analyse!$F247,DataBase!$G:$G,0),MATCH(Analyse!AB$8,DataBase!$4:$4,0))</f>
        <v>10</v>
      </c>
      <c r="AC247" s="19">
        <f>INDEX(Ponderation!$W:$AA,MATCH(Analyse!AC$8,Ponderation!$W:$W,0),MATCH(Analyse!$B$5,Ponderation!$W$2:$AA$2,0))*INDEX(DataBase!$1:$1048576,MATCH(Analyse!$F247,DataBase!$G:$G,0),MATCH(Analyse!AC$8,DataBase!$4:$4,0))</f>
        <v>10</v>
      </c>
      <c r="AD247" s="19">
        <f>INDEX(Ponderation!$W:$AA,MATCH(Analyse!AD$8,Ponderation!$W:$W,0),MATCH(Analyse!$B$5,Ponderation!$W$2:$AA$2,0))*INDEX(DataBase!$1:$1048576,MATCH(Analyse!$F247,DataBase!$G:$G,0),MATCH(Analyse!AD$8,DataBase!$4:$4,0))</f>
        <v>30</v>
      </c>
      <c r="AE247" s="19">
        <f>INDEX(Ponderation!$W:$AA,MATCH(Analyse!AE$8,Ponderation!$W:$W,0),MATCH(Analyse!$B$5,Ponderation!$W$2:$AA$2,0))*INDEX(DataBase!$1:$1048576,MATCH(Analyse!$F247,DataBase!$G:$G,0),MATCH(Analyse!AE$8,DataBase!$4:$4,0))</f>
        <v>0</v>
      </c>
      <c r="AF247" s="19">
        <f>INDEX(Ponderation!$W:$AA,MATCH(Analyse!AF$8,Ponderation!$W:$W,0),MATCH(Analyse!$B$5,Ponderation!$W$2:$AA$2,0))*INDEX(DataBase!$1:$1048576,MATCH(Analyse!$F247,DataBase!$G:$G,0),MATCH(Analyse!AF$8,DataBase!$4:$4,0))</f>
        <v>30</v>
      </c>
      <c r="AG247" s="19">
        <f>INDEX(Ponderation!$W:$AA,MATCH(Analyse!AG$8,Ponderation!$W:$W,0),MATCH(Analyse!$B$5,Ponderation!$W$2:$AA$2,0))*INDEX(DataBase!$1:$1048576,MATCH(Analyse!$F247,DataBase!$G:$G,0),MATCH(Analyse!AG$8,DataBase!$4:$4,0))</f>
        <v>0</v>
      </c>
      <c r="AH247" s="19">
        <f>INDEX(Ponderation!$W:$AA,MATCH(Analyse!AH$8,Ponderation!$W:$W,0),MATCH(Analyse!$B$5,Ponderation!$W$2:$AA$2,0))*INDEX(DataBase!$1:$1048576,MATCH(Analyse!$F247,DataBase!$G:$G,0),MATCH(Analyse!AH$8,DataBase!$4:$4,0))</f>
        <v>0</v>
      </c>
      <c r="AI247" s="19">
        <f>INDEX(Ponderation!$W:$AA,MATCH(Analyse!AI$8,Ponderation!$W:$W,0),MATCH(Analyse!$B$5,Ponderation!$W$2:$AA$2,0))*INDEX(DataBase!$1:$1048576,MATCH(Analyse!$F247,DataBase!$G:$G,0),MATCH(Analyse!AI$8,DataBase!$4:$4,0))</f>
        <v>10</v>
      </c>
      <c r="AJ247" s="19">
        <f>INDEX(Ponderation!$W:$AA,MATCH(Analyse!AJ$8,Ponderation!$W:$W,0),MATCH(Analyse!$B$5,Ponderation!$W$2:$AA$2,0))*INDEX(DataBase!$1:$1048576,MATCH(Analyse!$F247,DataBase!$G:$G,0),MATCH(Analyse!AJ$8,DataBase!$4:$4,0))</f>
        <v>0</v>
      </c>
      <c r="AK247" s="19">
        <f>INDEX(Ponderation!$W:$AA,MATCH(Analyse!AK$8,Ponderation!$W:$W,0),MATCH(Analyse!$B$5,Ponderation!$W$2:$AA$2,0))*INDEX(DataBase!$1:$1048576,MATCH(Analyse!$F247,DataBase!$G:$G,0),MATCH(Analyse!AK$8,DataBase!$4:$4,0))</f>
        <v>30</v>
      </c>
      <c r="AL247" s="19">
        <f>INDEX(Ponderation!$W:$AA,MATCH(Analyse!AL$8,Ponderation!$W:$W,0),MATCH(Analyse!$B$5,Ponderation!$W$2:$AA$2,0))*INDEX(DataBase!$1:$1048576,MATCH(Analyse!$F247,DataBase!$G:$G,0),MATCH(Analyse!AL$8,DataBase!$4:$4,0))</f>
        <v>30</v>
      </c>
      <c r="AM247" s="19">
        <f>INDEX(Ponderation!$W:$AA,MATCH(Analyse!AM$8,Ponderation!$W:$W,0),MATCH(Analyse!$B$5,Ponderation!$W$2:$AA$2,0))*INDEX(DataBase!$1:$1048576,MATCH(Analyse!$F247,DataBase!$G:$G,0),MATCH(Analyse!AM$8,DataBase!$4:$4,0))</f>
        <v>0</v>
      </c>
      <c r="AN247" s="19">
        <f>INDEX(Ponderation!$W:$AA,MATCH(Analyse!AN$8,Ponderation!$W:$W,0),MATCH(Analyse!$B$5,Ponderation!$W$2:$AA$2,0))*INDEX(DataBase!$1:$1048576,MATCH(Analyse!$F247,DataBase!$G:$G,0),MATCH(Analyse!AN$8,DataBase!$4:$4,0))</f>
        <v>0</v>
      </c>
      <c r="AO247" s="19">
        <f>INDEX(Ponderation!$W:$AA,MATCH(Analyse!AO$8,Ponderation!$W:$W,0),MATCH(Analyse!$B$5,Ponderation!$W$2:$AA$2,0))*INDEX(DataBase!$1:$1048576,MATCH(Analyse!$F247,DataBase!$G:$G,0),MATCH(Analyse!AO$8,DataBase!$4:$4,0))</f>
        <v>0</v>
      </c>
      <c r="AP247" s="19">
        <f>INDEX(Ponderation!$W:$AA,MATCH(Analyse!AP$8,Ponderation!$W:$W,0),MATCH(Analyse!$B$5,Ponderation!$W$2:$AA$2,0))*INDEX(DataBase!$1:$1048576,MATCH(Analyse!$F247,DataBase!$G:$G,0),MATCH(Analyse!AP$8,DataBase!$4:$4,0))</f>
        <v>10</v>
      </c>
    </row>
    <row r="248" spans="1:42" ht="18">
      <c r="A248" s="112" t="str">
        <f>DataBase!B244</f>
        <v>Platichthys flesus</v>
      </c>
      <c r="B248" s="112" t="str">
        <f>DataBase!C244</f>
        <v>Stabilité lysosomale</v>
      </c>
      <c r="C248" s="112" t="str">
        <f>DataBase!D244</f>
        <v>Marin/estuarien</v>
      </c>
      <c r="D248" s="112" t="str">
        <f>DataBase!E244</f>
        <v>J. Couteau</v>
      </c>
      <c r="E248" s="112" t="str">
        <f>DataBase!F244</f>
        <v>TOXEM</v>
      </c>
      <c r="F248" s="20" t="str">
        <f t="shared" si="12"/>
        <v>Platichthys flesus Stabilité lysosomale</v>
      </c>
      <c r="G248" s="20">
        <f>_xlfn.RANK.EQ(H248,$H$9:$H$997,0)+COUNTIF(H$8:H247,H248)</f>
        <v>172</v>
      </c>
      <c r="H248" s="20">
        <f t="shared" si="13"/>
        <v>250</v>
      </c>
      <c r="I248" s="19">
        <f>INDEX(Ponderation!$W:$AA,MATCH(Analyse!I$8,Ponderation!$W:$W,0),MATCH(Analyse!$B$5,Ponderation!$W$2:$AA$2,0))*INDEX(DataBase!$1:$1048576,MATCH(Analyse!$F248,DataBase!$G:$G,0),MATCH(Analyse!I$8,DataBase!$4:$4,0))</f>
        <v>30</v>
      </c>
      <c r="J248" s="19">
        <f>INDEX(Ponderation!$W:$AA,MATCH(Analyse!J$8,Ponderation!$W:$W,0),MATCH(Analyse!$B$5,Ponderation!$W$2:$AA$2,0))*INDEX(DataBase!$1:$1048576,MATCH(Analyse!$F248,DataBase!$G:$G,0),MATCH(Analyse!J$8,DataBase!$4:$4,0))</f>
        <v>0</v>
      </c>
      <c r="K248" s="19">
        <f>INDEX(Ponderation!$W:$AA,MATCH(Analyse!K$8,Ponderation!$W:$W,0),MATCH(Analyse!$B$5,Ponderation!$W$2:$AA$2,0))*INDEX(DataBase!$1:$1048576,MATCH(Analyse!$F248,DataBase!$G:$G,0),MATCH(Analyse!K$8,DataBase!$4:$4,0))</f>
        <v>0</v>
      </c>
      <c r="L248" s="19">
        <f>INDEX(Ponderation!$W:$AA,MATCH(Analyse!L$8,Ponderation!$W:$W,0),MATCH(Analyse!$B$5,Ponderation!$W$2:$AA$2,0))*INDEX(DataBase!$1:$1048576,MATCH(Analyse!$F248,DataBase!$G:$G,0),MATCH(Analyse!L$8,DataBase!$4:$4,0))</f>
        <v>0</v>
      </c>
      <c r="M248" s="19">
        <f>INDEX(Ponderation!$W:$AA,MATCH(Analyse!M$8,Ponderation!$W:$W,0),MATCH(Analyse!$B$5,Ponderation!$W$2:$AA$2,0))*INDEX(DataBase!$1:$1048576,MATCH(Analyse!$F248,DataBase!$G:$G,0),MATCH(Analyse!M$8,DataBase!$4:$4,0))</f>
        <v>20</v>
      </c>
      <c r="N248" s="19">
        <f>INDEX(Ponderation!$W:$AA,MATCH(Analyse!N$8,Ponderation!$W:$W,0),MATCH(Analyse!$B$5,Ponderation!$W$2:$AA$2,0))*INDEX(DataBase!$1:$1048576,MATCH(Analyse!$F248,DataBase!$G:$G,0),MATCH(Analyse!N$8,DataBase!$4:$4,0))</f>
        <v>0</v>
      </c>
      <c r="O248" s="19">
        <f>INDEX(Ponderation!$W:$AA,MATCH(Analyse!O$8,Ponderation!$W:$W,0),MATCH(Analyse!$B$5,Ponderation!$W$2:$AA$2,0))*INDEX(DataBase!$1:$1048576,MATCH(Analyse!$F248,DataBase!$G:$G,0),MATCH(Analyse!O$8,DataBase!$4:$4,0))</f>
        <v>30</v>
      </c>
      <c r="P248" s="19">
        <f>INDEX(Ponderation!$W:$AA,MATCH(Analyse!P$8,Ponderation!$W:$W,0),MATCH(Analyse!$B$5,Ponderation!$W$2:$AA$2,0))*INDEX(DataBase!$1:$1048576,MATCH(Analyse!$F248,DataBase!$G:$G,0),MATCH(Analyse!P$8,DataBase!$4:$4,0))</f>
        <v>0</v>
      </c>
      <c r="Q248" s="19">
        <f>INDEX(Ponderation!$W:$AA,MATCH(Analyse!Q$8,Ponderation!$W:$W,0),MATCH(Analyse!$B$5,Ponderation!$W$2:$AA$2,0))*INDEX(DataBase!$1:$1048576,MATCH(Analyse!$F248,DataBase!$G:$G,0),MATCH(Analyse!Q$8,DataBase!$4:$4,0))</f>
        <v>0</v>
      </c>
      <c r="R248" s="19">
        <f>INDEX(Ponderation!$W:$AA,MATCH(Analyse!R$8,Ponderation!$W:$W,0),MATCH(Analyse!$B$5,Ponderation!$W$2:$AA$2,0))*INDEX(DataBase!$1:$1048576,MATCH(Analyse!$F248,DataBase!$G:$G,0),MATCH(Analyse!R$8,DataBase!$4:$4,0))</f>
        <v>30</v>
      </c>
      <c r="S248" s="19">
        <f>INDEX(Ponderation!$W:$AA,MATCH(Analyse!S$8,Ponderation!$W:$W,0),MATCH(Analyse!$B$5,Ponderation!$W$2:$AA$2,0))*INDEX(DataBase!$1:$1048576,MATCH(Analyse!$F248,DataBase!$G:$G,0),MATCH(Analyse!S$8,DataBase!$4:$4,0))</f>
        <v>0</v>
      </c>
      <c r="T248" s="19">
        <f>INDEX(Ponderation!$W:$AA,MATCH(Analyse!T$8,Ponderation!$W:$W,0),MATCH(Analyse!$B$5,Ponderation!$W$2:$AA$2,0))*INDEX(DataBase!$1:$1048576,MATCH(Analyse!$F248,DataBase!$G:$G,0),MATCH(Analyse!T$8,DataBase!$4:$4,0))</f>
        <v>0</v>
      </c>
      <c r="U248" s="19">
        <f>INDEX(Ponderation!$W:$AA,MATCH(Analyse!U$8,Ponderation!$W:$W,0),MATCH(Analyse!$B$5,Ponderation!$W$2:$AA$2,0))*INDEX(DataBase!$1:$1048576,MATCH(Analyse!$F248,DataBase!$G:$G,0),MATCH(Analyse!U$8,DataBase!$4:$4,0))</f>
        <v>0</v>
      </c>
      <c r="V248" s="19">
        <f>INDEX(Ponderation!$W:$AA,MATCH(Analyse!V$8,Ponderation!$W:$W,0),MATCH(Analyse!$B$5,Ponderation!$W$2:$AA$2,0))*INDEX(DataBase!$1:$1048576,MATCH(Analyse!$F248,DataBase!$G:$G,0),MATCH(Analyse!V$8,DataBase!$4:$4,0))</f>
        <v>20</v>
      </c>
      <c r="W248" s="19">
        <f>INDEX(Ponderation!$W:$AA,MATCH(Analyse!W$8,Ponderation!$W:$W,0),MATCH(Analyse!$B$5,Ponderation!$W$2:$AA$2,0))*INDEX(DataBase!$1:$1048576,MATCH(Analyse!$F248,DataBase!$G:$G,0),MATCH(Analyse!W$8,DataBase!$4:$4,0))</f>
        <v>0</v>
      </c>
      <c r="X248" s="19">
        <f>INDEX(Ponderation!$W:$AA,MATCH(Analyse!X$8,Ponderation!$W:$W,0),MATCH(Analyse!$B$5,Ponderation!$W$2:$AA$2,0))*INDEX(DataBase!$1:$1048576,MATCH(Analyse!$F248,DataBase!$G:$G,0),MATCH(Analyse!X$8,DataBase!$4:$4,0))</f>
        <v>0</v>
      </c>
      <c r="Y248" s="19">
        <f>INDEX(Ponderation!$W:$AA,MATCH(Analyse!Y$8,Ponderation!$W:$W,0),MATCH(Analyse!$B$5,Ponderation!$W$2:$AA$2,0))*INDEX(DataBase!$1:$1048576,MATCH(Analyse!$F248,DataBase!$G:$G,0),MATCH(Analyse!Y$8,DataBase!$4:$4,0))</f>
        <v>0</v>
      </c>
      <c r="Z248" s="19">
        <f>INDEX(Ponderation!$W:$AA,MATCH(Analyse!Z$8,Ponderation!$W:$W,0),MATCH(Analyse!$B$5,Ponderation!$W$2:$AA$2,0))*INDEX(DataBase!$1:$1048576,MATCH(Analyse!$F248,DataBase!$G:$G,0),MATCH(Analyse!Z$8,DataBase!$4:$4,0))</f>
        <v>0</v>
      </c>
      <c r="AA248" s="19">
        <f>INDEX(Ponderation!$W:$AA,MATCH(Analyse!AA$8,Ponderation!$W:$W,0),MATCH(Analyse!$B$5,Ponderation!$W$2:$AA$2,0))*INDEX(DataBase!$1:$1048576,MATCH(Analyse!$F248,DataBase!$G:$G,0),MATCH(Analyse!AA$8,DataBase!$4:$4,0))</f>
        <v>0</v>
      </c>
      <c r="AB248" s="19">
        <f>INDEX(Ponderation!$W:$AA,MATCH(Analyse!AB$8,Ponderation!$W:$W,0),MATCH(Analyse!$B$5,Ponderation!$W$2:$AA$2,0))*INDEX(DataBase!$1:$1048576,MATCH(Analyse!$F248,DataBase!$G:$G,0),MATCH(Analyse!AB$8,DataBase!$4:$4,0))</f>
        <v>10</v>
      </c>
      <c r="AC248" s="19">
        <f>INDEX(Ponderation!$W:$AA,MATCH(Analyse!AC$8,Ponderation!$W:$W,0),MATCH(Analyse!$B$5,Ponderation!$W$2:$AA$2,0))*INDEX(DataBase!$1:$1048576,MATCH(Analyse!$F248,DataBase!$G:$G,0),MATCH(Analyse!AC$8,DataBase!$4:$4,0))</f>
        <v>10</v>
      </c>
      <c r="AD248" s="19">
        <f>INDEX(Ponderation!$W:$AA,MATCH(Analyse!AD$8,Ponderation!$W:$W,0),MATCH(Analyse!$B$5,Ponderation!$W$2:$AA$2,0))*INDEX(DataBase!$1:$1048576,MATCH(Analyse!$F248,DataBase!$G:$G,0),MATCH(Analyse!AD$8,DataBase!$4:$4,0))</f>
        <v>30</v>
      </c>
      <c r="AE248" s="19">
        <f>INDEX(Ponderation!$W:$AA,MATCH(Analyse!AE$8,Ponderation!$W:$W,0),MATCH(Analyse!$B$5,Ponderation!$W$2:$AA$2,0))*INDEX(DataBase!$1:$1048576,MATCH(Analyse!$F248,DataBase!$G:$G,0),MATCH(Analyse!AE$8,DataBase!$4:$4,0))</f>
        <v>0</v>
      </c>
      <c r="AF248" s="19">
        <f>INDEX(Ponderation!$W:$AA,MATCH(Analyse!AF$8,Ponderation!$W:$W,0),MATCH(Analyse!$B$5,Ponderation!$W$2:$AA$2,0))*INDEX(DataBase!$1:$1048576,MATCH(Analyse!$F248,DataBase!$G:$G,0),MATCH(Analyse!AF$8,DataBase!$4:$4,0))</f>
        <v>0</v>
      </c>
      <c r="AG248" s="19">
        <f>INDEX(Ponderation!$W:$AA,MATCH(Analyse!AG$8,Ponderation!$W:$W,0),MATCH(Analyse!$B$5,Ponderation!$W$2:$AA$2,0))*INDEX(DataBase!$1:$1048576,MATCH(Analyse!$F248,DataBase!$G:$G,0),MATCH(Analyse!AG$8,DataBase!$4:$4,0))</f>
        <v>0</v>
      </c>
      <c r="AH248" s="19">
        <f>INDEX(Ponderation!$W:$AA,MATCH(Analyse!AH$8,Ponderation!$W:$W,0),MATCH(Analyse!$B$5,Ponderation!$W$2:$AA$2,0))*INDEX(DataBase!$1:$1048576,MATCH(Analyse!$F248,DataBase!$G:$G,0),MATCH(Analyse!AH$8,DataBase!$4:$4,0))</f>
        <v>0</v>
      </c>
      <c r="AI248" s="19">
        <f>INDEX(Ponderation!$W:$AA,MATCH(Analyse!AI$8,Ponderation!$W:$W,0),MATCH(Analyse!$B$5,Ponderation!$W$2:$AA$2,0))*INDEX(DataBase!$1:$1048576,MATCH(Analyse!$F248,DataBase!$G:$G,0),MATCH(Analyse!AI$8,DataBase!$4:$4,0))</f>
        <v>10</v>
      </c>
      <c r="AJ248" s="19">
        <f>INDEX(Ponderation!$W:$AA,MATCH(Analyse!AJ$8,Ponderation!$W:$W,0),MATCH(Analyse!$B$5,Ponderation!$W$2:$AA$2,0))*INDEX(DataBase!$1:$1048576,MATCH(Analyse!$F248,DataBase!$G:$G,0),MATCH(Analyse!AJ$8,DataBase!$4:$4,0))</f>
        <v>0</v>
      </c>
      <c r="AK248" s="19">
        <f>INDEX(Ponderation!$W:$AA,MATCH(Analyse!AK$8,Ponderation!$W:$W,0),MATCH(Analyse!$B$5,Ponderation!$W$2:$AA$2,0))*INDEX(DataBase!$1:$1048576,MATCH(Analyse!$F248,DataBase!$G:$G,0),MATCH(Analyse!AK$8,DataBase!$4:$4,0))</f>
        <v>30</v>
      </c>
      <c r="AL248" s="19">
        <f>INDEX(Ponderation!$W:$AA,MATCH(Analyse!AL$8,Ponderation!$W:$W,0),MATCH(Analyse!$B$5,Ponderation!$W$2:$AA$2,0))*INDEX(DataBase!$1:$1048576,MATCH(Analyse!$F248,DataBase!$G:$G,0),MATCH(Analyse!AL$8,DataBase!$4:$4,0))</f>
        <v>0</v>
      </c>
      <c r="AM248" s="19">
        <f>INDEX(Ponderation!$W:$AA,MATCH(Analyse!AM$8,Ponderation!$W:$W,0),MATCH(Analyse!$B$5,Ponderation!$W$2:$AA$2,0))*INDEX(DataBase!$1:$1048576,MATCH(Analyse!$F248,DataBase!$G:$G,0),MATCH(Analyse!AM$8,DataBase!$4:$4,0))</f>
        <v>0</v>
      </c>
      <c r="AN248" s="19">
        <f>INDEX(Ponderation!$W:$AA,MATCH(Analyse!AN$8,Ponderation!$W:$W,0),MATCH(Analyse!$B$5,Ponderation!$W$2:$AA$2,0))*INDEX(DataBase!$1:$1048576,MATCH(Analyse!$F248,DataBase!$G:$G,0),MATCH(Analyse!AN$8,DataBase!$4:$4,0))</f>
        <v>20</v>
      </c>
      <c r="AO248" s="19">
        <f>INDEX(Ponderation!$W:$AA,MATCH(Analyse!AO$8,Ponderation!$W:$W,0),MATCH(Analyse!$B$5,Ponderation!$W$2:$AA$2,0))*INDEX(DataBase!$1:$1048576,MATCH(Analyse!$F248,DataBase!$G:$G,0),MATCH(Analyse!AO$8,DataBase!$4:$4,0))</f>
        <v>0</v>
      </c>
      <c r="AP248" s="19">
        <f>INDEX(Ponderation!$W:$AA,MATCH(Analyse!AP$8,Ponderation!$W:$W,0),MATCH(Analyse!$B$5,Ponderation!$W$2:$AA$2,0))*INDEX(DataBase!$1:$1048576,MATCH(Analyse!$F248,DataBase!$G:$G,0),MATCH(Analyse!AP$8,DataBase!$4:$4,0))</f>
        <v>10</v>
      </c>
    </row>
    <row r="249" spans="1:42" ht="18">
      <c r="A249" s="112" t="str">
        <f>DataBase!B245</f>
        <v>Platichthys flesus</v>
      </c>
      <c r="B249" s="112" t="str">
        <f>DataBase!C245</f>
        <v>Intersexualite</v>
      </c>
      <c r="C249" s="112" t="str">
        <f>DataBase!D245</f>
        <v>Marin/estuarien</v>
      </c>
      <c r="D249" s="112" t="str">
        <f>DataBase!E245</f>
        <v>J. Couteau</v>
      </c>
      <c r="E249" s="112" t="str">
        <f>DataBase!F245</f>
        <v>TOXEM</v>
      </c>
      <c r="F249" s="20" t="str">
        <f t="shared" si="12"/>
        <v>Platichthys flesus Intersexualite</v>
      </c>
      <c r="G249" s="20">
        <f>_xlfn.RANK.EQ(H249,$H$9:$H$997,0)+COUNTIF(H$8:H248,H249)</f>
        <v>173</v>
      </c>
      <c r="H249" s="20">
        <f t="shared" si="13"/>
        <v>250</v>
      </c>
      <c r="I249" s="19">
        <f>INDEX(Ponderation!$W:$AA,MATCH(Analyse!I$8,Ponderation!$W:$W,0),MATCH(Analyse!$B$5,Ponderation!$W$2:$AA$2,0))*INDEX(DataBase!$1:$1048576,MATCH(Analyse!$F249,DataBase!$G:$G,0),MATCH(Analyse!I$8,DataBase!$4:$4,0))</f>
        <v>0</v>
      </c>
      <c r="J249" s="19">
        <f>INDEX(Ponderation!$W:$AA,MATCH(Analyse!J$8,Ponderation!$W:$W,0),MATCH(Analyse!$B$5,Ponderation!$W$2:$AA$2,0))*INDEX(DataBase!$1:$1048576,MATCH(Analyse!$F249,DataBase!$G:$G,0),MATCH(Analyse!J$8,DataBase!$4:$4,0))</f>
        <v>20</v>
      </c>
      <c r="K249" s="19">
        <f>INDEX(Ponderation!$W:$AA,MATCH(Analyse!K$8,Ponderation!$W:$W,0),MATCH(Analyse!$B$5,Ponderation!$W$2:$AA$2,0))*INDEX(DataBase!$1:$1048576,MATCH(Analyse!$F249,DataBase!$G:$G,0),MATCH(Analyse!K$8,DataBase!$4:$4,0))</f>
        <v>0</v>
      </c>
      <c r="L249" s="19">
        <f>INDEX(Ponderation!$W:$AA,MATCH(Analyse!L$8,Ponderation!$W:$W,0),MATCH(Analyse!$B$5,Ponderation!$W$2:$AA$2,0))*INDEX(DataBase!$1:$1048576,MATCH(Analyse!$F249,DataBase!$G:$G,0),MATCH(Analyse!L$8,DataBase!$4:$4,0))</f>
        <v>0</v>
      </c>
      <c r="M249" s="19">
        <f>INDEX(Ponderation!$W:$AA,MATCH(Analyse!M$8,Ponderation!$W:$W,0),MATCH(Analyse!$B$5,Ponderation!$W$2:$AA$2,0))*INDEX(DataBase!$1:$1048576,MATCH(Analyse!$F249,DataBase!$G:$G,0),MATCH(Analyse!M$8,DataBase!$4:$4,0))</f>
        <v>0</v>
      </c>
      <c r="N249" s="19">
        <f>INDEX(Ponderation!$W:$AA,MATCH(Analyse!N$8,Ponderation!$W:$W,0),MATCH(Analyse!$B$5,Ponderation!$W$2:$AA$2,0))*INDEX(DataBase!$1:$1048576,MATCH(Analyse!$F249,DataBase!$G:$G,0),MATCH(Analyse!N$8,DataBase!$4:$4,0))</f>
        <v>10</v>
      </c>
      <c r="O249" s="19">
        <f>INDEX(Ponderation!$W:$AA,MATCH(Analyse!O$8,Ponderation!$W:$W,0),MATCH(Analyse!$B$5,Ponderation!$W$2:$AA$2,0))*INDEX(DataBase!$1:$1048576,MATCH(Analyse!$F249,DataBase!$G:$G,0),MATCH(Analyse!O$8,DataBase!$4:$4,0))</f>
        <v>30</v>
      </c>
      <c r="P249" s="19">
        <f>INDEX(Ponderation!$W:$AA,MATCH(Analyse!P$8,Ponderation!$W:$W,0),MATCH(Analyse!$B$5,Ponderation!$W$2:$AA$2,0))*INDEX(DataBase!$1:$1048576,MATCH(Analyse!$F249,DataBase!$G:$G,0),MATCH(Analyse!P$8,DataBase!$4:$4,0))</f>
        <v>0</v>
      </c>
      <c r="Q249" s="19">
        <f>INDEX(Ponderation!$W:$AA,MATCH(Analyse!Q$8,Ponderation!$W:$W,0),MATCH(Analyse!$B$5,Ponderation!$W$2:$AA$2,0))*INDEX(DataBase!$1:$1048576,MATCH(Analyse!$F249,DataBase!$G:$G,0),MATCH(Analyse!Q$8,DataBase!$4:$4,0))</f>
        <v>0</v>
      </c>
      <c r="R249" s="19">
        <f>INDEX(Ponderation!$W:$AA,MATCH(Analyse!R$8,Ponderation!$W:$W,0),MATCH(Analyse!$B$5,Ponderation!$W$2:$AA$2,0))*INDEX(DataBase!$1:$1048576,MATCH(Analyse!$F249,DataBase!$G:$G,0),MATCH(Analyse!R$8,DataBase!$4:$4,0))</f>
        <v>30</v>
      </c>
      <c r="S249" s="19">
        <f>INDEX(Ponderation!$W:$AA,MATCH(Analyse!S$8,Ponderation!$W:$W,0),MATCH(Analyse!$B$5,Ponderation!$W$2:$AA$2,0))*INDEX(DataBase!$1:$1048576,MATCH(Analyse!$F249,DataBase!$G:$G,0),MATCH(Analyse!S$8,DataBase!$4:$4,0))</f>
        <v>0</v>
      </c>
      <c r="T249" s="19">
        <f>INDEX(Ponderation!$W:$AA,MATCH(Analyse!T$8,Ponderation!$W:$W,0),MATCH(Analyse!$B$5,Ponderation!$W$2:$AA$2,0))*INDEX(DataBase!$1:$1048576,MATCH(Analyse!$F249,DataBase!$G:$G,0),MATCH(Analyse!T$8,DataBase!$4:$4,0))</f>
        <v>0</v>
      </c>
      <c r="U249" s="19">
        <f>INDEX(Ponderation!$W:$AA,MATCH(Analyse!U$8,Ponderation!$W:$W,0),MATCH(Analyse!$B$5,Ponderation!$W$2:$AA$2,0))*INDEX(DataBase!$1:$1048576,MATCH(Analyse!$F249,DataBase!$G:$G,0),MATCH(Analyse!U$8,DataBase!$4:$4,0))</f>
        <v>0</v>
      </c>
      <c r="V249" s="19">
        <f>INDEX(Ponderation!$W:$AA,MATCH(Analyse!V$8,Ponderation!$W:$W,0),MATCH(Analyse!$B$5,Ponderation!$W$2:$AA$2,0))*INDEX(DataBase!$1:$1048576,MATCH(Analyse!$F249,DataBase!$G:$G,0),MATCH(Analyse!V$8,DataBase!$4:$4,0))</f>
        <v>20</v>
      </c>
      <c r="W249" s="19">
        <f>INDEX(Ponderation!$W:$AA,MATCH(Analyse!W$8,Ponderation!$W:$W,0),MATCH(Analyse!$B$5,Ponderation!$W$2:$AA$2,0))*INDEX(DataBase!$1:$1048576,MATCH(Analyse!$F249,DataBase!$G:$G,0),MATCH(Analyse!W$8,DataBase!$4:$4,0))</f>
        <v>0</v>
      </c>
      <c r="X249" s="19">
        <f>INDEX(Ponderation!$W:$AA,MATCH(Analyse!X$8,Ponderation!$W:$W,0),MATCH(Analyse!$B$5,Ponderation!$W$2:$AA$2,0))*INDEX(DataBase!$1:$1048576,MATCH(Analyse!$F249,DataBase!$G:$G,0),MATCH(Analyse!X$8,DataBase!$4:$4,0))</f>
        <v>0</v>
      </c>
      <c r="Y249" s="19">
        <f>INDEX(Ponderation!$W:$AA,MATCH(Analyse!Y$8,Ponderation!$W:$W,0),MATCH(Analyse!$B$5,Ponderation!$W$2:$AA$2,0))*INDEX(DataBase!$1:$1048576,MATCH(Analyse!$F249,DataBase!$G:$G,0),MATCH(Analyse!Y$8,DataBase!$4:$4,0))</f>
        <v>0</v>
      </c>
      <c r="Z249" s="19">
        <f>INDEX(Ponderation!$W:$AA,MATCH(Analyse!Z$8,Ponderation!$W:$W,0),MATCH(Analyse!$B$5,Ponderation!$W$2:$AA$2,0))*INDEX(DataBase!$1:$1048576,MATCH(Analyse!$F249,DataBase!$G:$G,0),MATCH(Analyse!Z$8,DataBase!$4:$4,0))</f>
        <v>0</v>
      </c>
      <c r="AA249" s="19">
        <f>INDEX(Ponderation!$W:$AA,MATCH(Analyse!AA$8,Ponderation!$W:$W,0),MATCH(Analyse!$B$5,Ponderation!$W$2:$AA$2,0))*INDEX(DataBase!$1:$1048576,MATCH(Analyse!$F249,DataBase!$G:$G,0),MATCH(Analyse!AA$8,DataBase!$4:$4,0))</f>
        <v>0</v>
      </c>
      <c r="AB249" s="19">
        <f>INDEX(Ponderation!$W:$AA,MATCH(Analyse!AB$8,Ponderation!$W:$W,0),MATCH(Analyse!$B$5,Ponderation!$W$2:$AA$2,0))*INDEX(DataBase!$1:$1048576,MATCH(Analyse!$F249,DataBase!$G:$G,0),MATCH(Analyse!AB$8,DataBase!$4:$4,0))</f>
        <v>10</v>
      </c>
      <c r="AC249" s="19">
        <f>INDEX(Ponderation!$W:$AA,MATCH(Analyse!AC$8,Ponderation!$W:$W,0),MATCH(Analyse!$B$5,Ponderation!$W$2:$AA$2,0))*INDEX(DataBase!$1:$1048576,MATCH(Analyse!$F249,DataBase!$G:$G,0),MATCH(Analyse!AC$8,DataBase!$4:$4,0))</f>
        <v>10</v>
      </c>
      <c r="AD249" s="19">
        <f>INDEX(Ponderation!$W:$AA,MATCH(Analyse!AD$8,Ponderation!$W:$W,0),MATCH(Analyse!$B$5,Ponderation!$W$2:$AA$2,0))*INDEX(DataBase!$1:$1048576,MATCH(Analyse!$F249,DataBase!$G:$G,0),MATCH(Analyse!AD$8,DataBase!$4:$4,0))</f>
        <v>30</v>
      </c>
      <c r="AE249" s="19">
        <f>INDEX(Ponderation!$W:$AA,MATCH(Analyse!AE$8,Ponderation!$W:$W,0),MATCH(Analyse!$B$5,Ponderation!$W$2:$AA$2,0))*INDEX(DataBase!$1:$1048576,MATCH(Analyse!$F249,DataBase!$G:$G,0),MATCH(Analyse!AE$8,DataBase!$4:$4,0))</f>
        <v>0</v>
      </c>
      <c r="AF249" s="19">
        <f>INDEX(Ponderation!$W:$AA,MATCH(Analyse!AF$8,Ponderation!$W:$W,0),MATCH(Analyse!$B$5,Ponderation!$W$2:$AA$2,0))*INDEX(DataBase!$1:$1048576,MATCH(Analyse!$F249,DataBase!$G:$G,0),MATCH(Analyse!AF$8,DataBase!$4:$4,0))</f>
        <v>0</v>
      </c>
      <c r="AG249" s="19">
        <f>INDEX(Ponderation!$W:$AA,MATCH(Analyse!AG$8,Ponderation!$W:$W,0),MATCH(Analyse!$B$5,Ponderation!$W$2:$AA$2,0))*INDEX(DataBase!$1:$1048576,MATCH(Analyse!$F249,DataBase!$G:$G,0),MATCH(Analyse!AG$8,DataBase!$4:$4,0))</f>
        <v>0</v>
      </c>
      <c r="AH249" s="19">
        <f>INDEX(Ponderation!$W:$AA,MATCH(Analyse!AH$8,Ponderation!$W:$W,0),MATCH(Analyse!$B$5,Ponderation!$W$2:$AA$2,0))*INDEX(DataBase!$1:$1048576,MATCH(Analyse!$F249,DataBase!$G:$G,0),MATCH(Analyse!AH$8,DataBase!$4:$4,0))</f>
        <v>0</v>
      </c>
      <c r="AI249" s="19">
        <f>INDEX(Ponderation!$W:$AA,MATCH(Analyse!AI$8,Ponderation!$W:$W,0),MATCH(Analyse!$B$5,Ponderation!$W$2:$AA$2,0))*INDEX(DataBase!$1:$1048576,MATCH(Analyse!$F249,DataBase!$G:$G,0),MATCH(Analyse!AI$8,DataBase!$4:$4,0))</f>
        <v>10</v>
      </c>
      <c r="AJ249" s="19">
        <f>INDEX(Ponderation!$W:$AA,MATCH(Analyse!AJ$8,Ponderation!$W:$W,0),MATCH(Analyse!$B$5,Ponderation!$W$2:$AA$2,0))*INDEX(DataBase!$1:$1048576,MATCH(Analyse!$F249,DataBase!$G:$G,0),MATCH(Analyse!AJ$8,DataBase!$4:$4,0))</f>
        <v>0</v>
      </c>
      <c r="AK249" s="19">
        <f>INDEX(Ponderation!$W:$AA,MATCH(Analyse!AK$8,Ponderation!$W:$W,0),MATCH(Analyse!$B$5,Ponderation!$W$2:$AA$2,0))*INDEX(DataBase!$1:$1048576,MATCH(Analyse!$F249,DataBase!$G:$G,0),MATCH(Analyse!AK$8,DataBase!$4:$4,0))</f>
        <v>30</v>
      </c>
      <c r="AL249" s="19">
        <f>INDEX(Ponderation!$W:$AA,MATCH(Analyse!AL$8,Ponderation!$W:$W,0),MATCH(Analyse!$B$5,Ponderation!$W$2:$AA$2,0))*INDEX(DataBase!$1:$1048576,MATCH(Analyse!$F249,DataBase!$G:$G,0),MATCH(Analyse!AL$8,DataBase!$4:$4,0))</f>
        <v>0</v>
      </c>
      <c r="AM249" s="19">
        <f>INDEX(Ponderation!$W:$AA,MATCH(Analyse!AM$8,Ponderation!$W:$W,0),MATCH(Analyse!$B$5,Ponderation!$W$2:$AA$2,0))*INDEX(DataBase!$1:$1048576,MATCH(Analyse!$F249,DataBase!$G:$G,0),MATCH(Analyse!AM$8,DataBase!$4:$4,0))</f>
        <v>20</v>
      </c>
      <c r="AN249" s="19">
        <f>INDEX(Ponderation!$W:$AA,MATCH(Analyse!AN$8,Ponderation!$W:$W,0),MATCH(Analyse!$B$5,Ponderation!$W$2:$AA$2,0))*INDEX(DataBase!$1:$1048576,MATCH(Analyse!$F249,DataBase!$G:$G,0),MATCH(Analyse!AN$8,DataBase!$4:$4,0))</f>
        <v>0</v>
      </c>
      <c r="AO249" s="19">
        <f>INDEX(Ponderation!$W:$AA,MATCH(Analyse!AO$8,Ponderation!$W:$W,0),MATCH(Analyse!$B$5,Ponderation!$W$2:$AA$2,0))*INDEX(DataBase!$1:$1048576,MATCH(Analyse!$F249,DataBase!$G:$G,0),MATCH(Analyse!AO$8,DataBase!$4:$4,0))</f>
        <v>30</v>
      </c>
      <c r="AP249" s="19">
        <f>INDEX(Ponderation!$W:$AA,MATCH(Analyse!AP$8,Ponderation!$W:$W,0),MATCH(Analyse!$B$5,Ponderation!$W$2:$AA$2,0))*INDEX(DataBase!$1:$1048576,MATCH(Analyse!$F249,DataBase!$G:$G,0),MATCH(Analyse!AP$8,DataBase!$4:$4,0))</f>
        <v>0</v>
      </c>
    </row>
    <row r="250" spans="1:42" ht="18">
      <c r="A250" s="112" t="str">
        <f>DataBase!B246</f>
        <v>Platichthys flesus</v>
      </c>
      <c r="B250" s="112" t="str">
        <f>DataBase!C246</f>
        <v>Histologie hépatique</v>
      </c>
      <c r="C250" s="112" t="str">
        <f>DataBase!D246</f>
        <v>Marin/estuarien</v>
      </c>
      <c r="D250" s="112" t="str">
        <f>DataBase!E246</f>
        <v>J. Couteau</v>
      </c>
      <c r="E250" s="112" t="str">
        <f>DataBase!F246</f>
        <v>TOXEM</v>
      </c>
      <c r="F250" s="20" t="str">
        <f t="shared" si="12"/>
        <v>Platichthys flesus Histologie hépatique</v>
      </c>
      <c r="G250" s="20">
        <f>_xlfn.RANK.EQ(H250,$H$9:$H$997,0)+COUNTIF(H$8:H249,H250)</f>
        <v>301</v>
      </c>
      <c r="H250" s="20">
        <f t="shared" si="13"/>
        <v>200</v>
      </c>
      <c r="I250" s="19">
        <f>INDEX(Ponderation!$W:$AA,MATCH(Analyse!I$8,Ponderation!$W:$W,0),MATCH(Analyse!$B$5,Ponderation!$W$2:$AA$2,0))*INDEX(DataBase!$1:$1048576,MATCH(Analyse!$F250,DataBase!$G:$G,0),MATCH(Analyse!I$8,DataBase!$4:$4,0))</f>
        <v>0</v>
      </c>
      <c r="J250" s="19">
        <f>INDEX(Ponderation!$W:$AA,MATCH(Analyse!J$8,Ponderation!$W:$W,0),MATCH(Analyse!$B$5,Ponderation!$W$2:$AA$2,0))*INDEX(DataBase!$1:$1048576,MATCH(Analyse!$F250,DataBase!$G:$G,0),MATCH(Analyse!J$8,DataBase!$4:$4,0))</f>
        <v>0</v>
      </c>
      <c r="K250" s="19">
        <f>INDEX(Ponderation!$W:$AA,MATCH(Analyse!K$8,Ponderation!$W:$W,0),MATCH(Analyse!$B$5,Ponderation!$W$2:$AA$2,0))*INDEX(DataBase!$1:$1048576,MATCH(Analyse!$F250,DataBase!$G:$G,0),MATCH(Analyse!K$8,DataBase!$4:$4,0))</f>
        <v>10</v>
      </c>
      <c r="L250" s="19">
        <f>INDEX(Ponderation!$W:$AA,MATCH(Analyse!L$8,Ponderation!$W:$W,0),MATCH(Analyse!$B$5,Ponderation!$W$2:$AA$2,0))*INDEX(DataBase!$1:$1048576,MATCH(Analyse!$F250,DataBase!$G:$G,0),MATCH(Analyse!L$8,DataBase!$4:$4,0))</f>
        <v>0</v>
      </c>
      <c r="M250" s="19">
        <f>INDEX(Ponderation!$W:$AA,MATCH(Analyse!M$8,Ponderation!$W:$W,0),MATCH(Analyse!$B$5,Ponderation!$W$2:$AA$2,0))*INDEX(DataBase!$1:$1048576,MATCH(Analyse!$F250,DataBase!$G:$G,0),MATCH(Analyse!M$8,DataBase!$4:$4,0))</f>
        <v>0</v>
      </c>
      <c r="N250" s="19">
        <f>INDEX(Ponderation!$W:$AA,MATCH(Analyse!N$8,Ponderation!$W:$W,0),MATCH(Analyse!$B$5,Ponderation!$W$2:$AA$2,0))*INDEX(DataBase!$1:$1048576,MATCH(Analyse!$F250,DataBase!$G:$G,0),MATCH(Analyse!N$8,DataBase!$4:$4,0))</f>
        <v>10</v>
      </c>
      <c r="O250" s="19">
        <f>INDEX(Ponderation!$W:$AA,MATCH(Analyse!O$8,Ponderation!$W:$W,0),MATCH(Analyse!$B$5,Ponderation!$W$2:$AA$2,0))*INDEX(DataBase!$1:$1048576,MATCH(Analyse!$F250,DataBase!$G:$G,0),MATCH(Analyse!O$8,DataBase!$4:$4,0))</f>
        <v>0</v>
      </c>
      <c r="P250" s="19">
        <f>INDEX(Ponderation!$W:$AA,MATCH(Analyse!P$8,Ponderation!$W:$W,0),MATCH(Analyse!$B$5,Ponderation!$W$2:$AA$2,0))*INDEX(DataBase!$1:$1048576,MATCH(Analyse!$F250,DataBase!$G:$G,0),MATCH(Analyse!P$8,DataBase!$4:$4,0))</f>
        <v>20</v>
      </c>
      <c r="Q250" s="19">
        <f>INDEX(Ponderation!$W:$AA,MATCH(Analyse!Q$8,Ponderation!$W:$W,0),MATCH(Analyse!$B$5,Ponderation!$W$2:$AA$2,0))*INDEX(DataBase!$1:$1048576,MATCH(Analyse!$F250,DataBase!$G:$G,0),MATCH(Analyse!Q$8,DataBase!$4:$4,0))</f>
        <v>0</v>
      </c>
      <c r="R250" s="19">
        <f>INDEX(Ponderation!$W:$AA,MATCH(Analyse!R$8,Ponderation!$W:$W,0),MATCH(Analyse!$B$5,Ponderation!$W$2:$AA$2,0))*INDEX(DataBase!$1:$1048576,MATCH(Analyse!$F250,DataBase!$G:$G,0),MATCH(Analyse!R$8,DataBase!$4:$4,0))</f>
        <v>30</v>
      </c>
      <c r="S250" s="19">
        <f>INDEX(Ponderation!$W:$AA,MATCH(Analyse!S$8,Ponderation!$W:$W,0),MATCH(Analyse!$B$5,Ponderation!$W$2:$AA$2,0))*INDEX(DataBase!$1:$1048576,MATCH(Analyse!$F250,DataBase!$G:$G,0),MATCH(Analyse!S$8,DataBase!$4:$4,0))</f>
        <v>0</v>
      </c>
      <c r="T250" s="19">
        <f>INDEX(Ponderation!$W:$AA,MATCH(Analyse!T$8,Ponderation!$W:$W,0),MATCH(Analyse!$B$5,Ponderation!$W$2:$AA$2,0))*INDEX(DataBase!$1:$1048576,MATCH(Analyse!$F250,DataBase!$G:$G,0),MATCH(Analyse!T$8,DataBase!$4:$4,0))</f>
        <v>0</v>
      </c>
      <c r="U250" s="19">
        <f>INDEX(Ponderation!$W:$AA,MATCH(Analyse!U$8,Ponderation!$W:$W,0),MATCH(Analyse!$B$5,Ponderation!$W$2:$AA$2,0))*INDEX(DataBase!$1:$1048576,MATCH(Analyse!$F250,DataBase!$G:$G,0),MATCH(Analyse!U$8,DataBase!$4:$4,0))</f>
        <v>0</v>
      </c>
      <c r="V250" s="19">
        <f>INDEX(Ponderation!$W:$AA,MATCH(Analyse!V$8,Ponderation!$W:$W,0),MATCH(Analyse!$B$5,Ponderation!$W$2:$AA$2,0))*INDEX(DataBase!$1:$1048576,MATCH(Analyse!$F250,DataBase!$G:$G,0),MATCH(Analyse!V$8,DataBase!$4:$4,0))</f>
        <v>0</v>
      </c>
      <c r="W250" s="19">
        <f>INDEX(Ponderation!$W:$AA,MATCH(Analyse!W$8,Ponderation!$W:$W,0),MATCH(Analyse!$B$5,Ponderation!$W$2:$AA$2,0))*INDEX(DataBase!$1:$1048576,MATCH(Analyse!$F250,DataBase!$G:$G,0),MATCH(Analyse!W$8,DataBase!$4:$4,0))</f>
        <v>10</v>
      </c>
      <c r="X250" s="19">
        <f>INDEX(Ponderation!$W:$AA,MATCH(Analyse!X$8,Ponderation!$W:$W,0),MATCH(Analyse!$B$5,Ponderation!$W$2:$AA$2,0))*INDEX(DataBase!$1:$1048576,MATCH(Analyse!$F250,DataBase!$G:$G,0),MATCH(Analyse!X$8,DataBase!$4:$4,0))</f>
        <v>0</v>
      </c>
      <c r="Y250" s="19">
        <f>INDEX(Ponderation!$W:$AA,MATCH(Analyse!Y$8,Ponderation!$W:$W,0),MATCH(Analyse!$B$5,Ponderation!$W$2:$AA$2,0))*INDEX(DataBase!$1:$1048576,MATCH(Analyse!$F250,DataBase!$G:$G,0),MATCH(Analyse!Y$8,DataBase!$4:$4,0))</f>
        <v>0</v>
      </c>
      <c r="Z250" s="19">
        <f>INDEX(Ponderation!$W:$AA,MATCH(Analyse!Z$8,Ponderation!$W:$W,0),MATCH(Analyse!$B$5,Ponderation!$W$2:$AA$2,0))*INDEX(DataBase!$1:$1048576,MATCH(Analyse!$F250,DataBase!$G:$G,0),MATCH(Analyse!Z$8,DataBase!$4:$4,0))</f>
        <v>0</v>
      </c>
      <c r="AA250" s="19">
        <f>INDEX(Ponderation!$W:$AA,MATCH(Analyse!AA$8,Ponderation!$W:$W,0),MATCH(Analyse!$B$5,Ponderation!$W$2:$AA$2,0))*INDEX(DataBase!$1:$1048576,MATCH(Analyse!$F250,DataBase!$G:$G,0),MATCH(Analyse!AA$8,DataBase!$4:$4,0))</f>
        <v>0</v>
      </c>
      <c r="AB250" s="19">
        <f>INDEX(Ponderation!$W:$AA,MATCH(Analyse!AB$8,Ponderation!$W:$W,0),MATCH(Analyse!$B$5,Ponderation!$W$2:$AA$2,0))*INDEX(DataBase!$1:$1048576,MATCH(Analyse!$F250,DataBase!$G:$G,0),MATCH(Analyse!AB$8,DataBase!$4:$4,0))</f>
        <v>10</v>
      </c>
      <c r="AC250" s="19">
        <f>INDEX(Ponderation!$W:$AA,MATCH(Analyse!AC$8,Ponderation!$W:$W,0),MATCH(Analyse!$B$5,Ponderation!$W$2:$AA$2,0))*INDEX(DataBase!$1:$1048576,MATCH(Analyse!$F250,DataBase!$G:$G,0),MATCH(Analyse!AC$8,DataBase!$4:$4,0))</f>
        <v>10</v>
      </c>
      <c r="AD250" s="19">
        <f>INDEX(Ponderation!$W:$AA,MATCH(Analyse!AD$8,Ponderation!$W:$W,0),MATCH(Analyse!$B$5,Ponderation!$W$2:$AA$2,0))*INDEX(DataBase!$1:$1048576,MATCH(Analyse!$F250,DataBase!$G:$G,0),MATCH(Analyse!AD$8,DataBase!$4:$4,0))</f>
        <v>30</v>
      </c>
      <c r="AE250" s="19">
        <f>INDEX(Ponderation!$W:$AA,MATCH(Analyse!AE$8,Ponderation!$W:$W,0),MATCH(Analyse!$B$5,Ponderation!$W$2:$AA$2,0))*INDEX(DataBase!$1:$1048576,MATCH(Analyse!$F250,DataBase!$G:$G,0),MATCH(Analyse!AE$8,DataBase!$4:$4,0))</f>
        <v>0</v>
      </c>
      <c r="AF250" s="19">
        <f>INDEX(Ponderation!$W:$AA,MATCH(Analyse!AF$8,Ponderation!$W:$W,0),MATCH(Analyse!$B$5,Ponderation!$W$2:$AA$2,0))*INDEX(DataBase!$1:$1048576,MATCH(Analyse!$F250,DataBase!$G:$G,0),MATCH(Analyse!AF$8,DataBase!$4:$4,0))</f>
        <v>0</v>
      </c>
      <c r="AG250" s="19">
        <f>INDEX(Ponderation!$W:$AA,MATCH(Analyse!AG$8,Ponderation!$W:$W,0),MATCH(Analyse!$B$5,Ponderation!$W$2:$AA$2,0))*INDEX(DataBase!$1:$1048576,MATCH(Analyse!$F250,DataBase!$G:$G,0),MATCH(Analyse!AG$8,DataBase!$4:$4,0))</f>
        <v>0</v>
      </c>
      <c r="AH250" s="19">
        <f>INDEX(Ponderation!$W:$AA,MATCH(Analyse!AH$8,Ponderation!$W:$W,0),MATCH(Analyse!$B$5,Ponderation!$W$2:$AA$2,0))*INDEX(DataBase!$1:$1048576,MATCH(Analyse!$F250,DataBase!$G:$G,0),MATCH(Analyse!AH$8,DataBase!$4:$4,0))</f>
        <v>0</v>
      </c>
      <c r="AI250" s="19">
        <f>INDEX(Ponderation!$W:$AA,MATCH(Analyse!AI$8,Ponderation!$W:$W,0),MATCH(Analyse!$B$5,Ponderation!$W$2:$AA$2,0))*INDEX(DataBase!$1:$1048576,MATCH(Analyse!$F250,DataBase!$G:$G,0),MATCH(Analyse!AI$8,DataBase!$4:$4,0))</f>
        <v>10</v>
      </c>
      <c r="AJ250" s="19">
        <f>INDEX(Ponderation!$W:$AA,MATCH(Analyse!AJ$8,Ponderation!$W:$W,0),MATCH(Analyse!$B$5,Ponderation!$W$2:$AA$2,0))*INDEX(DataBase!$1:$1048576,MATCH(Analyse!$F250,DataBase!$G:$G,0),MATCH(Analyse!AJ$8,DataBase!$4:$4,0))</f>
        <v>0</v>
      </c>
      <c r="AK250" s="19">
        <f>INDEX(Ponderation!$W:$AA,MATCH(Analyse!AK$8,Ponderation!$W:$W,0),MATCH(Analyse!$B$5,Ponderation!$W$2:$AA$2,0))*INDEX(DataBase!$1:$1048576,MATCH(Analyse!$F250,DataBase!$G:$G,0),MATCH(Analyse!AK$8,DataBase!$4:$4,0))</f>
        <v>30</v>
      </c>
      <c r="AL250" s="19">
        <f>INDEX(Ponderation!$W:$AA,MATCH(Analyse!AL$8,Ponderation!$W:$W,0),MATCH(Analyse!$B$5,Ponderation!$W$2:$AA$2,0))*INDEX(DataBase!$1:$1048576,MATCH(Analyse!$F250,DataBase!$G:$G,0),MATCH(Analyse!AL$8,DataBase!$4:$4,0))</f>
        <v>0</v>
      </c>
      <c r="AM250" s="19">
        <f>INDEX(Ponderation!$W:$AA,MATCH(Analyse!AM$8,Ponderation!$W:$W,0),MATCH(Analyse!$B$5,Ponderation!$W$2:$AA$2,0))*INDEX(DataBase!$1:$1048576,MATCH(Analyse!$F250,DataBase!$G:$G,0),MATCH(Analyse!AM$8,DataBase!$4:$4,0))</f>
        <v>20</v>
      </c>
      <c r="AN250" s="19">
        <f>INDEX(Ponderation!$W:$AA,MATCH(Analyse!AN$8,Ponderation!$W:$W,0),MATCH(Analyse!$B$5,Ponderation!$W$2:$AA$2,0))*INDEX(DataBase!$1:$1048576,MATCH(Analyse!$F250,DataBase!$G:$G,0),MATCH(Analyse!AN$8,DataBase!$4:$4,0))</f>
        <v>0</v>
      </c>
      <c r="AO250" s="19">
        <f>INDEX(Ponderation!$W:$AA,MATCH(Analyse!AO$8,Ponderation!$W:$W,0),MATCH(Analyse!$B$5,Ponderation!$W$2:$AA$2,0))*INDEX(DataBase!$1:$1048576,MATCH(Analyse!$F250,DataBase!$G:$G,0),MATCH(Analyse!AO$8,DataBase!$4:$4,0))</f>
        <v>0</v>
      </c>
      <c r="AP250" s="19">
        <f>INDEX(Ponderation!$W:$AA,MATCH(Analyse!AP$8,Ponderation!$W:$W,0),MATCH(Analyse!$B$5,Ponderation!$W$2:$AA$2,0))*INDEX(DataBase!$1:$1048576,MATCH(Analyse!$F250,DataBase!$G:$G,0),MATCH(Analyse!AP$8,DataBase!$4:$4,0))</f>
        <v>10</v>
      </c>
    </row>
    <row r="251" spans="1:42" ht="18">
      <c r="A251" s="112" t="str">
        <f>DataBase!B247</f>
        <v>Platichthys flesus</v>
      </c>
      <c r="B251" s="112" t="str">
        <f>DataBase!C247</f>
        <v>Maturation ovocytaire</v>
      </c>
      <c r="C251" s="112" t="str">
        <f>DataBase!D247</f>
        <v>Marin/estuarien</v>
      </c>
      <c r="D251" s="112" t="str">
        <f>DataBase!E247</f>
        <v>J. Couteau</v>
      </c>
      <c r="E251" s="112" t="str">
        <f>DataBase!F247</f>
        <v>TOXEM</v>
      </c>
      <c r="F251" s="20" t="str">
        <f t="shared" si="12"/>
        <v>Platichthys flesus Maturation ovocytaire</v>
      </c>
      <c r="G251" s="20">
        <f>_xlfn.RANK.EQ(H251,$H$9:$H$997,0)+COUNTIF(H$8:H250,H251)</f>
        <v>255</v>
      </c>
      <c r="H251" s="20">
        <f t="shared" si="13"/>
        <v>210</v>
      </c>
      <c r="I251" s="19">
        <f>INDEX(Ponderation!$W:$AA,MATCH(Analyse!I$8,Ponderation!$W:$W,0),MATCH(Analyse!$B$5,Ponderation!$W$2:$AA$2,0))*INDEX(DataBase!$1:$1048576,MATCH(Analyse!$F251,DataBase!$G:$G,0),MATCH(Analyse!I$8,DataBase!$4:$4,0))</f>
        <v>0</v>
      </c>
      <c r="J251" s="19">
        <f>INDEX(Ponderation!$W:$AA,MATCH(Analyse!J$8,Ponderation!$W:$W,0),MATCH(Analyse!$B$5,Ponderation!$W$2:$AA$2,0))*INDEX(DataBase!$1:$1048576,MATCH(Analyse!$F251,DataBase!$G:$G,0),MATCH(Analyse!J$8,DataBase!$4:$4,0))</f>
        <v>0</v>
      </c>
      <c r="K251" s="19">
        <f>INDEX(Ponderation!$W:$AA,MATCH(Analyse!K$8,Ponderation!$W:$W,0),MATCH(Analyse!$B$5,Ponderation!$W$2:$AA$2,0))*INDEX(DataBase!$1:$1048576,MATCH(Analyse!$F251,DataBase!$G:$G,0),MATCH(Analyse!K$8,DataBase!$4:$4,0))</f>
        <v>10</v>
      </c>
      <c r="L251" s="19">
        <f>INDEX(Ponderation!$W:$AA,MATCH(Analyse!L$8,Ponderation!$W:$W,0),MATCH(Analyse!$B$5,Ponderation!$W$2:$AA$2,0))*INDEX(DataBase!$1:$1048576,MATCH(Analyse!$F251,DataBase!$G:$G,0),MATCH(Analyse!L$8,DataBase!$4:$4,0))</f>
        <v>0</v>
      </c>
      <c r="M251" s="19">
        <f>INDEX(Ponderation!$W:$AA,MATCH(Analyse!M$8,Ponderation!$W:$W,0),MATCH(Analyse!$B$5,Ponderation!$W$2:$AA$2,0))*INDEX(DataBase!$1:$1048576,MATCH(Analyse!$F251,DataBase!$G:$G,0),MATCH(Analyse!M$8,DataBase!$4:$4,0))</f>
        <v>0</v>
      </c>
      <c r="N251" s="19">
        <f>INDEX(Ponderation!$W:$AA,MATCH(Analyse!N$8,Ponderation!$W:$W,0),MATCH(Analyse!$B$5,Ponderation!$W$2:$AA$2,0))*INDEX(DataBase!$1:$1048576,MATCH(Analyse!$F251,DataBase!$G:$G,0),MATCH(Analyse!N$8,DataBase!$4:$4,0))</f>
        <v>10</v>
      </c>
      <c r="O251" s="19">
        <f>INDEX(Ponderation!$W:$AA,MATCH(Analyse!O$8,Ponderation!$W:$W,0),MATCH(Analyse!$B$5,Ponderation!$W$2:$AA$2,0))*INDEX(DataBase!$1:$1048576,MATCH(Analyse!$F251,DataBase!$G:$G,0),MATCH(Analyse!O$8,DataBase!$4:$4,0))</f>
        <v>0</v>
      </c>
      <c r="P251" s="19">
        <f>INDEX(Ponderation!$W:$AA,MATCH(Analyse!P$8,Ponderation!$W:$W,0),MATCH(Analyse!$B$5,Ponderation!$W$2:$AA$2,0))*INDEX(DataBase!$1:$1048576,MATCH(Analyse!$F251,DataBase!$G:$G,0),MATCH(Analyse!P$8,DataBase!$4:$4,0))</f>
        <v>20</v>
      </c>
      <c r="Q251" s="19">
        <f>INDEX(Ponderation!$W:$AA,MATCH(Analyse!Q$8,Ponderation!$W:$W,0),MATCH(Analyse!$B$5,Ponderation!$W$2:$AA$2,0))*INDEX(DataBase!$1:$1048576,MATCH(Analyse!$F251,DataBase!$G:$G,0),MATCH(Analyse!Q$8,DataBase!$4:$4,0))</f>
        <v>0</v>
      </c>
      <c r="R251" s="19">
        <f>INDEX(Ponderation!$W:$AA,MATCH(Analyse!R$8,Ponderation!$W:$W,0),MATCH(Analyse!$B$5,Ponderation!$W$2:$AA$2,0))*INDEX(DataBase!$1:$1048576,MATCH(Analyse!$F251,DataBase!$G:$G,0),MATCH(Analyse!R$8,DataBase!$4:$4,0))</f>
        <v>0</v>
      </c>
      <c r="S251" s="19">
        <f>INDEX(Ponderation!$W:$AA,MATCH(Analyse!S$8,Ponderation!$W:$W,0),MATCH(Analyse!$B$5,Ponderation!$W$2:$AA$2,0))*INDEX(DataBase!$1:$1048576,MATCH(Analyse!$F251,DataBase!$G:$G,0),MATCH(Analyse!S$8,DataBase!$4:$4,0))</f>
        <v>20</v>
      </c>
      <c r="T251" s="19">
        <f>INDEX(Ponderation!$W:$AA,MATCH(Analyse!T$8,Ponderation!$W:$W,0),MATCH(Analyse!$B$5,Ponderation!$W$2:$AA$2,0))*INDEX(DataBase!$1:$1048576,MATCH(Analyse!$F251,DataBase!$G:$G,0),MATCH(Analyse!T$8,DataBase!$4:$4,0))</f>
        <v>0</v>
      </c>
      <c r="U251" s="19">
        <f>INDEX(Ponderation!$W:$AA,MATCH(Analyse!U$8,Ponderation!$W:$W,0),MATCH(Analyse!$B$5,Ponderation!$W$2:$AA$2,0))*INDEX(DataBase!$1:$1048576,MATCH(Analyse!$F251,DataBase!$G:$G,0),MATCH(Analyse!U$8,DataBase!$4:$4,0))</f>
        <v>0</v>
      </c>
      <c r="V251" s="19">
        <f>INDEX(Ponderation!$W:$AA,MATCH(Analyse!V$8,Ponderation!$W:$W,0),MATCH(Analyse!$B$5,Ponderation!$W$2:$AA$2,0))*INDEX(DataBase!$1:$1048576,MATCH(Analyse!$F251,DataBase!$G:$G,0),MATCH(Analyse!V$8,DataBase!$4:$4,0))</f>
        <v>0</v>
      </c>
      <c r="W251" s="19">
        <f>INDEX(Ponderation!$W:$AA,MATCH(Analyse!W$8,Ponderation!$W:$W,0),MATCH(Analyse!$B$5,Ponderation!$W$2:$AA$2,0))*INDEX(DataBase!$1:$1048576,MATCH(Analyse!$F251,DataBase!$G:$G,0),MATCH(Analyse!W$8,DataBase!$4:$4,0))</f>
        <v>10</v>
      </c>
      <c r="X251" s="19">
        <f>INDEX(Ponderation!$W:$AA,MATCH(Analyse!X$8,Ponderation!$W:$W,0),MATCH(Analyse!$B$5,Ponderation!$W$2:$AA$2,0))*INDEX(DataBase!$1:$1048576,MATCH(Analyse!$F251,DataBase!$G:$G,0),MATCH(Analyse!X$8,DataBase!$4:$4,0))</f>
        <v>0</v>
      </c>
      <c r="Y251" s="19">
        <f>INDEX(Ponderation!$W:$AA,MATCH(Analyse!Y$8,Ponderation!$W:$W,0),MATCH(Analyse!$B$5,Ponderation!$W$2:$AA$2,0))*INDEX(DataBase!$1:$1048576,MATCH(Analyse!$F251,DataBase!$G:$G,0),MATCH(Analyse!Y$8,DataBase!$4:$4,0))</f>
        <v>0</v>
      </c>
      <c r="Z251" s="19">
        <f>INDEX(Ponderation!$W:$AA,MATCH(Analyse!Z$8,Ponderation!$W:$W,0),MATCH(Analyse!$B$5,Ponderation!$W$2:$AA$2,0))*INDEX(DataBase!$1:$1048576,MATCH(Analyse!$F251,DataBase!$G:$G,0),MATCH(Analyse!Z$8,DataBase!$4:$4,0))</f>
        <v>0</v>
      </c>
      <c r="AA251" s="19">
        <f>INDEX(Ponderation!$W:$AA,MATCH(Analyse!AA$8,Ponderation!$W:$W,0),MATCH(Analyse!$B$5,Ponderation!$W$2:$AA$2,0))*INDEX(DataBase!$1:$1048576,MATCH(Analyse!$F251,DataBase!$G:$G,0),MATCH(Analyse!AA$8,DataBase!$4:$4,0))</f>
        <v>0</v>
      </c>
      <c r="AB251" s="19">
        <f>INDEX(Ponderation!$W:$AA,MATCH(Analyse!AB$8,Ponderation!$W:$W,0),MATCH(Analyse!$B$5,Ponderation!$W$2:$AA$2,0))*INDEX(DataBase!$1:$1048576,MATCH(Analyse!$F251,DataBase!$G:$G,0),MATCH(Analyse!AB$8,DataBase!$4:$4,0))</f>
        <v>10</v>
      </c>
      <c r="AC251" s="19">
        <f>INDEX(Ponderation!$W:$AA,MATCH(Analyse!AC$8,Ponderation!$W:$W,0),MATCH(Analyse!$B$5,Ponderation!$W$2:$AA$2,0))*INDEX(DataBase!$1:$1048576,MATCH(Analyse!$F251,DataBase!$G:$G,0),MATCH(Analyse!AC$8,DataBase!$4:$4,0))</f>
        <v>10</v>
      </c>
      <c r="AD251" s="19">
        <f>INDEX(Ponderation!$W:$AA,MATCH(Analyse!AD$8,Ponderation!$W:$W,0),MATCH(Analyse!$B$5,Ponderation!$W$2:$AA$2,0))*INDEX(DataBase!$1:$1048576,MATCH(Analyse!$F251,DataBase!$G:$G,0),MATCH(Analyse!AD$8,DataBase!$4:$4,0))</f>
        <v>30</v>
      </c>
      <c r="AE251" s="19">
        <f>INDEX(Ponderation!$W:$AA,MATCH(Analyse!AE$8,Ponderation!$W:$W,0),MATCH(Analyse!$B$5,Ponderation!$W$2:$AA$2,0))*INDEX(DataBase!$1:$1048576,MATCH(Analyse!$F251,DataBase!$G:$G,0),MATCH(Analyse!AE$8,DataBase!$4:$4,0))</f>
        <v>0</v>
      </c>
      <c r="AF251" s="19">
        <f>INDEX(Ponderation!$W:$AA,MATCH(Analyse!AF$8,Ponderation!$W:$W,0),MATCH(Analyse!$B$5,Ponderation!$W$2:$AA$2,0))*INDEX(DataBase!$1:$1048576,MATCH(Analyse!$F251,DataBase!$G:$G,0),MATCH(Analyse!AF$8,DataBase!$4:$4,0))</f>
        <v>0</v>
      </c>
      <c r="AG251" s="19">
        <f>INDEX(Ponderation!$W:$AA,MATCH(Analyse!AG$8,Ponderation!$W:$W,0),MATCH(Analyse!$B$5,Ponderation!$W$2:$AA$2,0))*INDEX(DataBase!$1:$1048576,MATCH(Analyse!$F251,DataBase!$G:$G,0),MATCH(Analyse!AG$8,DataBase!$4:$4,0))</f>
        <v>0</v>
      </c>
      <c r="AH251" s="19">
        <f>INDEX(Ponderation!$W:$AA,MATCH(Analyse!AH$8,Ponderation!$W:$W,0),MATCH(Analyse!$B$5,Ponderation!$W$2:$AA$2,0))*INDEX(DataBase!$1:$1048576,MATCH(Analyse!$F251,DataBase!$G:$G,0),MATCH(Analyse!AH$8,DataBase!$4:$4,0))</f>
        <v>0</v>
      </c>
      <c r="AI251" s="19">
        <f>INDEX(Ponderation!$W:$AA,MATCH(Analyse!AI$8,Ponderation!$W:$W,0),MATCH(Analyse!$B$5,Ponderation!$W$2:$AA$2,0))*INDEX(DataBase!$1:$1048576,MATCH(Analyse!$F251,DataBase!$G:$G,0),MATCH(Analyse!AI$8,DataBase!$4:$4,0))</f>
        <v>10</v>
      </c>
      <c r="AJ251" s="19">
        <f>INDEX(Ponderation!$W:$AA,MATCH(Analyse!AJ$8,Ponderation!$W:$W,0),MATCH(Analyse!$B$5,Ponderation!$W$2:$AA$2,0))*INDEX(DataBase!$1:$1048576,MATCH(Analyse!$F251,DataBase!$G:$G,0),MATCH(Analyse!AJ$8,DataBase!$4:$4,0))</f>
        <v>0</v>
      </c>
      <c r="AK251" s="19">
        <f>INDEX(Ponderation!$W:$AA,MATCH(Analyse!AK$8,Ponderation!$W:$W,0),MATCH(Analyse!$B$5,Ponderation!$W$2:$AA$2,0))*INDEX(DataBase!$1:$1048576,MATCH(Analyse!$F251,DataBase!$G:$G,0),MATCH(Analyse!AK$8,DataBase!$4:$4,0))</f>
        <v>30</v>
      </c>
      <c r="AL251" s="19">
        <f>INDEX(Ponderation!$W:$AA,MATCH(Analyse!AL$8,Ponderation!$W:$W,0),MATCH(Analyse!$B$5,Ponderation!$W$2:$AA$2,0))*INDEX(DataBase!$1:$1048576,MATCH(Analyse!$F251,DataBase!$G:$G,0),MATCH(Analyse!AL$8,DataBase!$4:$4,0))</f>
        <v>0</v>
      </c>
      <c r="AM251" s="19">
        <f>INDEX(Ponderation!$W:$AA,MATCH(Analyse!AM$8,Ponderation!$W:$W,0),MATCH(Analyse!$B$5,Ponderation!$W$2:$AA$2,0))*INDEX(DataBase!$1:$1048576,MATCH(Analyse!$F251,DataBase!$G:$G,0),MATCH(Analyse!AM$8,DataBase!$4:$4,0))</f>
        <v>20</v>
      </c>
      <c r="AN251" s="19">
        <f>INDEX(Ponderation!$W:$AA,MATCH(Analyse!AN$8,Ponderation!$W:$W,0),MATCH(Analyse!$B$5,Ponderation!$W$2:$AA$2,0))*INDEX(DataBase!$1:$1048576,MATCH(Analyse!$F251,DataBase!$G:$G,0),MATCH(Analyse!AN$8,DataBase!$4:$4,0))</f>
        <v>0</v>
      </c>
      <c r="AO251" s="19">
        <f>INDEX(Ponderation!$W:$AA,MATCH(Analyse!AO$8,Ponderation!$W:$W,0),MATCH(Analyse!$B$5,Ponderation!$W$2:$AA$2,0))*INDEX(DataBase!$1:$1048576,MATCH(Analyse!$F251,DataBase!$G:$G,0),MATCH(Analyse!AO$8,DataBase!$4:$4,0))</f>
        <v>30</v>
      </c>
      <c r="AP251" s="19">
        <f>INDEX(Ponderation!$W:$AA,MATCH(Analyse!AP$8,Ponderation!$W:$W,0),MATCH(Analyse!$B$5,Ponderation!$W$2:$AA$2,0))*INDEX(DataBase!$1:$1048576,MATCH(Analyse!$F251,DataBase!$G:$G,0),MATCH(Analyse!AP$8,DataBase!$4:$4,0))</f>
        <v>0</v>
      </c>
    </row>
    <row r="252" spans="1:42" ht="18">
      <c r="A252" s="112" t="str">
        <f>DataBase!B248</f>
        <v>Solea solea</v>
      </c>
      <c r="B252" s="112" t="str">
        <f>DataBase!C248</f>
        <v>EROD</v>
      </c>
      <c r="C252" s="112" t="str">
        <f>DataBase!D248</f>
        <v>Marin/estuarien</v>
      </c>
      <c r="D252" s="112" t="str">
        <f>DataBase!E248</f>
        <v>J. Couteau</v>
      </c>
      <c r="E252" s="112" t="str">
        <f>DataBase!F248</f>
        <v>TOXEM</v>
      </c>
      <c r="F252" s="20" t="str">
        <f t="shared" si="12"/>
        <v>Solea solea EROD</v>
      </c>
      <c r="G252" s="20">
        <f>_xlfn.RANK.EQ(H252,$H$9:$H$997,0)+COUNTIF(H$8:H251,H252)</f>
        <v>38</v>
      </c>
      <c r="H252" s="20">
        <f t="shared" si="13"/>
        <v>320</v>
      </c>
      <c r="I252" s="19">
        <f>INDEX(Ponderation!$W:$AA,MATCH(Analyse!I$8,Ponderation!$W:$W,0),MATCH(Analyse!$B$5,Ponderation!$W$2:$AA$2,0))*INDEX(DataBase!$1:$1048576,MATCH(Analyse!$F252,DataBase!$G:$G,0),MATCH(Analyse!I$8,DataBase!$4:$4,0))</f>
        <v>30</v>
      </c>
      <c r="J252" s="19">
        <f>INDEX(Ponderation!$W:$AA,MATCH(Analyse!J$8,Ponderation!$W:$W,0),MATCH(Analyse!$B$5,Ponderation!$W$2:$AA$2,0))*INDEX(DataBase!$1:$1048576,MATCH(Analyse!$F252,DataBase!$G:$G,0),MATCH(Analyse!J$8,DataBase!$4:$4,0))</f>
        <v>0</v>
      </c>
      <c r="K252" s="19">
        <f>INDEX(Ponderation!$W:$AA,MATCH(Analyse!K$8,Ponderation!$W:$W,0),MATCH(Analyse!$B$5,Ponderation!$W$2:$AA$2,0))*INDEX(DataBase!$1:$1048576,MATCH(Analyse!$F252,DataBase!$G:$G,0),MATCH(Analyse!K$8,DataBase!$4:$4,0))</f>
        <v>0</v>
      </c>
      <c r="L252" s="19">
        <f>INDEX(Ponderation!$W:$AA,MATCH(Analyse!L$8,Ponderation!$W:$W,0),MATCH(Analyse!$B$5,Ponderation!$W$2:$AA$2,0))*INDEX(DataBase!$1:$1048576,MATCH(Analyse!$F252,DataBase!$G:$G,0),MATCH(Analyse!L$8,DataBase!$4:$4,0))</f>
        <v>30</v>
      </c>
      <c r="M252" s="19">
        <f>INDEX(Ponderation!$W:$AA,MATCH(Analyse!M$8,Ponderation!$W:$W,0),MATCH(Analyse!$B$5,Ponderation!$W$2:$AA$2,0))*INDEX(DataBase!$1:$1048576,MATCH(Analyse!$F252,DataBase!$G:$G,0),MATCH(Analyse!M$8,DataBase!$4:$4,0))</f>
        <v>0</v>
      </c>
      <c r="N252" s="19">
        <f>INDEX(Ponderation!$W:$AA,MATCH(Analyse!N$8,Ponderation!$W:$W,0),MATCH(Analyse!$B$5,Ponderation!$W$2:$AA$2,0))*INDEX(DataBase!$1:$1048576,MATCH(Analyse!$F252,DataBase!$G:$G,0),MATCH(Analyse!N$8,DataBase!$4:$4,0))</f>
        <v>0</v>
      </c>
      <c r="O252" s="19">
        <f>INDEX(Ponderation!$W:$AA,MATCH(Analyse!O$8,Ponderation!$W:$W,0),MATCH(Analyse!$B$5,Ponderation!$W$2:$AA$2,0))*INDEX(DataBase!$1:$1048576,MATCH(Analyse!$F252,DataBase!$G:$G,0),MATCH(Analyse!O$8,DataBase!$4:$4,0))</f>
        <v>0</v>
      </c>
      <c r="P252" s="19">
        <f>INDEX(Ponderation!$W:$AA,MATCH(Analyse!P$8,Ponderation!$W:$W,0),MATCH(Analyse!$B$5,Ponderation!$W$2:$AA$2,0))*INDEX(DataBase!$1:$1048576,MATCH(Analyse!$F252,DataBase!$G:$G,0),MATCH(Analyse!P$8,DataBase!$4:$4,0))</f>
        <v>20</v>
      </c>
      <c r="Q252" s="19">
        <f>INDEX(Ponderation!$W:$AA,MATCH(Analyse!Q$8,Ponderation!$W:$W,0),MATCH(Analyse!$B$5,Ponderation!$W$2:$AA$2,0))*INDEX(DataBase!$1:$1048576,MATCH(Analyse!$F252,DataBase!$G:$G,0),MATCH(Analyse!Q$8,DataBase!$4:$4,0))</f>
        <v>30</v>
      </c>
      <c r="R252" s="19">
        <f>INDEX(Ponderation!$W:$AA,MATCH(Analyse!R$8,Ponderation!$W:$W,0),MATCH(Analyse!$B$5,Ponderation!$W$2:$AA$2,0))*INDEX(DataBase!$1:$1048576,MATCH(Analyse!$F252,DataBase!$G:$G,0),MATCH(Analyse!R$8,DataBase!$4:$4,0))</f>
        <v>0</v>
      </c>
      <c r="S252" s="19">
        <f>INDEX(Ponderation!$W:$AA,MATCH(Analyse!S$8,Ponderation!$W:$W,0),MATCH(Analyse!$B$5,Ponderation!$W$2:$AA$2,0))*INDEX(DataBase!$1:$1048576,MATCH(Analyse!$F252,DataBase!$G:$G,0),MATCH(Analyse!S$8,DataBase!$4:$4,0))</f>
        <v>0</v>
      </c>
      <c r="T252" s="19">
        <f>INDEX(Ponderation!$W:$AA,MATCH(Analyse!T$8,Ponderation!$W:$W,0),MATCH(Analyse!$B$5,Ponderation!$W$2:$AA$2,0))*INDEX(DataBase!$1:$1048576,MATCH(Analyse!$F252,DataBase!$G:$G,0),MATCH(Analyse!T$8,DataBase!$4:$4,0))</f>
        <v>0</v>
      </c>
      <c r="U252" s="19">
        <f>INDEX(Ponderation!$W:$AA,MATCH(Analyse!U$8,Ponderation!$W:$W,0),MATCH(Analyse!$B$5,Ponderation!$W$2:$AA$2,0))*INDEX(DataBase!$1:$1048576,MATCH(Analyse!$F252,DataBase!$G:$G,0),MATCH(Analyse!U$8,DataBase!$4:$4,0))</f>
        <v>30</v>
      </c>
      <c r="V252" s="19">
        <f>INDEX(Ponderation!$W:$AA,MATCH(Analyse!V$8,Ponderation!$W:$W,0),MATCH(Analyse!$B$5,Ponderation!$W$2:$AA$2,0))*INDEX(DataBase!$1:$1048576,MATCH(Analyse!$F252,DataBase!$G:$G,0),MATCH(Analyse!V$8,DataBase!$4:$4,0))</f>
        <v>0</v>
      </c>
      <c r="W252" s="19">
        <f>INDEX(Ponderation!$W:$AA,MATCH(Analyse!W$8,Ponderation!$W:$W,0),MATCH(Analyse!$B$5,Ponderation!$W$2:$AA$2,0))*INDEX(DataBase!$1:$1048576,MATCH(Analyse!$F252,DataBase!$G:$G,0),MATCH(Analyse!W$8,DataBase!$4:$4,0))</f>
        <v>0</v>
      </c>
      <c r="X252" s="19">
        <f>INDEX(Ponderation!$W:$AA,MATCH(Analyse!X$8,Ponderation!$W:$W,0),MATCH(Analyse!$B$5,Ponderation!$W$2:$AA$2,0))*INDEX(DataBase!$1:$1048576,MATCH(Analyse!$F252,DataBase!$G:$G,0),MATCH(Analyse!X$8,DataBase!$4:$4,0))</f>
        <v>0</v>
      </c>
      <c r="Y252" s="19">
        <f>INDEX(Ponderation!$W:$AA,MATCH(Analyse!Y$8,Ponderation!$W:$W,0),MATCH(Analyse!$B$5,Ponderation!$W$2:$AA$2,0))*INDEX(DataBase!$1:$1048576,MATCH(Analyse!$F252,DataBase!$G:$G,0),MATCH(Analyse!Y$8,DataBase!$4:$4,0))</f>
        <v>0</v>
      </c>
      <c r="Z252" s="19">
        <f>INDEX(Ponderation!$W:$AA,MATCH(Analyse!Z$8,Ponderation!$W:$W,0),MATCH(Analyse!$B$5,Ponderation!$W$2:$AA$2,0))*INDEX(DataBase!$1:$1048576,MATCH(Analyse!$F252,DataBase!$G:$G,0),MATCH(Analyse!Z$8,DataBase!$4:$4,0))</f>
        <v>0</v>
      </c>
      <c r="AA252" s="19">
        <f>INDEX(Ponderation!$W:$AA,MATCH(Analyse!AA$8,Ponderation!$W:$W,0),MATCH(Analyse!$B$5,Ponderation!$W$2:$AA$2,0))*INDEX(DataBase!$1:$1048576,MATCH(Analyse!$F252,DataBase!$G:$G,0),MATCH(Analyse!AA$8,DataBase!$4:$4,0))</f>
        <v>0</v>
      </c>
      <c r="AB252" s="19">
        <f>INDEX(Ponderation!$W:$AA,MATCH(Analyse!AB$8,Ponderation!$W:$W,0),MATCH(Analyse!$B$5,Ponderation!$W$2:$AA$2,0))*INDEX(DataBase!$1:$1048576,MATCH(Analyse!$F252,DataBase!$G:$G,0),MATCH(Analyse!AB$8,DataBase!$4:$4,0))</f>
        <v>10</v>
      </c>
      <c r="AC252" s="19">
        <f>INDEX(Ponderation!$W:$AA,MATCH(Analyse!AC$8,Ponderation!$W:$W,0),MATCH(Analyse!$B$5,Ponderation!$W$2:$AA$2,0))*INDEX(DataBase!$1:$1048576,MATCH(Analyse!$F252,DataBase!$G:$G,0),MATCH(Analyse!AC$8,DataBase!$4:$4,0))</f>
        <v>10</v>
      </c>
      <c r="AD252" s="19">
        <f>INDEX(Ponderation!$W:$AA,MATCH(Analyse!AD$8,Ponderation!$W:$W,0),MATCH(Analyse!$B$5,Ponderation!$W$2:$AA$2,0))*INDEX(DataBase!$1:$1048576,MATCH(Analyse!$F252,DataBase!$G:$G,0),MATCH(Analyse!AD$8,DataBase!$4:$4,0))</f>
        <v>30</v>
      </c>
      <c r="AE252" s="19">
        <f>INDEX(Ponderation!$W:$AA,MATCH(Analyse!AE$8,Ponderation!$W:$W,0),MATCH(Analyse!$B$5,Ponderation!$W$2:$AA$2,0))*INDEX(DataBase!$1:$1048576,MATCH(Analyse!$F252,DataBase!$G:$G,0),MATCH(Analyse!AE$8,DataBase!$4:$4,0))</f>
        <v>0</v>
      </c>
      <c r="AF252" s="19">
        <f>INDEX(Ponderation!$W:$AA,MATCH(Analyse!AF$8,Ponderation!$W:$W,0),MATCH(Analyse!$B$5,Ponderation!$W$2:$AA$2,0))*INDEX(DataBase!$1:$1048576,MATCH(Analyse!$F252,DataBase!$G:$G,0),MATCH(Analyse!AF$8,DataBase!$4:$4,0))</f>
        <v>30</v>
      </c>
      <c r="AG252" s="19">
        <f>INDEX(Ponderation!$W:$AA,MATCH(Analyse!AG$8,Ponderation!$W:$W,0),MATCH(Analyse!$B$5,Ponderation!$W$2:$AA$2,0))*INDEX(DataBase!$1:$1048576,MATCH(Analyse!$F252,DataBase!$G:$G,0),MATCH(Analyse!AG$8,DataBase!$4:$4,0))</f>
        <v>0</v>
      </c>
      <c r="AH252" s="19">
        <f>INDEX(Ponderation!$W:$AA,MATCH(Analyse!AH$8,Ponderation!$W:$W,0),MATCH(Analyse!$B$5,Ponderation!$W$2:$AA$2,0))*INDEX(DataBase!$1:$1048576,MATCH(Analyse!$F252,DataBase!$G:$G,0),MATCH(Analyse!AH$8,DataBase!$4:$4,0))</f>
        <v>0</v>
      </c>
      <c r="AI252" s="19">
        <f>INDEX(Ponderation!$W:$AA,MATCH(Analyse!AI$8,Ponderation!$W:$W,0),MATCH(Analyse!$B$5,Ponderation!$W$2:$AA$2,0))*INDEX(DataBase!$1:$1048576,MATCH(Analyse!$F252,DataBase!$G:$G,0),MATCH(Analyse!AI$8,DataBase!$4:$4,0))</f>
        <v>10</v>
      </c>
      <c r="AJ252" s="19">
        <f>INDEX(Ponderation!$W:$AA,MATCH(Analyse!AJ$8,Ponderation!$W:$W,0),MATCH(Analyse!$B$5,Ponderation!$W$2:$AA$2,0))*INDEX(DataBase!$1:$1048576,MATCH(Analyse!$F252,DataBase!$G:$G,0),MATCH(Analyse!AJ$8,DataBase!$4:$4,0))</f>
        <v>0</v>
      </c>
      <c r="AK252" s="19">
        <f>INDEX(Ponderation!$W:$AA,MATCH(Analyse!AK$8,Ponderation!$W:$W,0),MATCH(Analyse!$B$5,Ponderation!$W$2:$AA$2,0))*INDEX(DataBase!$1:$1048576,MATCH(Analyse!$F252,DataBase!$G:$G,0),MATCH(Analyse!AK$8,DataBase!$4:$4,0))</f>
        <v>30</v>
      </c>
      <c r="AL252" s="19">
        <f>INDEX(Ponderation!$W:$AA,MATCH(Analyse!AL$8,Ponderation!$W:$W,0),MATCH(Analyse!$B$5,Ponderation!$W$2:$AA$2,0))*INDEX(DataBase!$1:$1048576,MATCH(Analyse!$F252,DataBase!$G:$G,0),MATCH(Analyse!AL$8,DataBase!$4:$4,0))</f>
        <v>30</v>
      </c>
      <c r="AM252" s="19">
        <f>INDEX(Ponderation!$W:$AA,MATCH(Analyse!AM$8,Ponderation!$W:$W,0),MATCH(Analyse!$B$5,Ponderation!$W$2:$AA$2,0))*INDEX(DataBase!$1:$1048576,MATCH(Analyse!$F252,DataBase!$G:$G,0),MATCH(Analyse!AM$8,DataBase!$4:$4,0))</f>
        <v>0</v>
      </c>
      <c r="AN252" s="19">
        <f>INDEX(Ponderation!$W:$AA,MATCH(Analyse!AN$8,Ponderation!$W:$W,0),MATCH(Analyse!$B$5,Ponderation!$W$2:$AA$2,0))*INDEX(DataBase!$1:$1048576,MATCH(Analyse!$F252,DataBase!$G:$G,0),MATCH(Analyse!AN$8,DataBase!$4:$4,0))</f>
        <v>0</v>
      </c>
      <c r="AO252" s="19">
        <f>INDEX(Ponderation!$W:$AA,MATCH(Analyse!AO$8,Ponderation!$W:$W,0),MATCH(Analyse!$B$5,Ponderation!$W$2:$AA$2,0))*INDEX(DataBase!$1:$1048576,MATCH(Analyse!$F252,DataBase!$G:$G,0),MATCH(Analyse!AO$8,DataBase!$4:$4,0))</f>
        <v>30</v>
      </c>
      <c r="AP252" s="19">
        <f>INDEX(Ponderation!$W:$AA,MATCH(Analyse!AP$8,Ponderation!$W:$W,0),MATCH(Analyse!$B$5,Ponderation!$W$2:$AA$2,0))*INDEX(DataBase!$1:$1048576,MATCH(Analyse!$F252,DataBase!$G:$G,0),MATCH(Analyse!AP$8,DataBase!$4:$4,0))</f>
        <v>0</v>
      </c>
    </row>
    <row r="253" spans="1:42" ht="18">
      <c r="A253" s="112" t="str">
        <f>DataBase!B249</f>
        <v>Solea solea</v>
      </c>
      <c r="B253" s="112" t="str">
        <f>DataBase!C249</f>
        <v>AChE</v>
      </c>
      <c r="C253" s="112" t="str">
        <f>DataBase!D249</f>
        <v>Marin/estuarien</v>
      </c>
      <c r="D253" s="112" t="str">
        <f>DataBase!E249</f>
        <v>J. Couteau</v>
      </c>
      <c r="E253" s="112" t="str">
        <f>DataBase!F249</f>
        <v>TOXEM</v>
      </c>
      <c r="F253" s="20" t="str">
        <f t="shared" si="12"/>
        <v>Solea solea AChE</v>
      </c>
      <c r="G253" s="20">
        <f>_xlfn.RANK.EQ(H253,$H$9:$H$997,0)+COUNTIF(H$8:H252,H253)</f>
        <v>61</v>
      </c>
      <c r="H253" s="20">
        <f t="shared" si="13"/>
        <v>310</v>
      </c>
      <c r="I253" s="19">
        <f>INDEX(Ponderation!$W:$AA,MATCH(Analyse!I$8,Ponderation!$W:$W,0),MATCH(Analyse!$B$5,Ponderation!$W$2:$AA$2,0))*INDEX(DataBase!$1:$1048576,MATCH(Analyse!$F253,DataBase!$G:$G,0),MATCH(Analyse!I$8,DataBase!$4:$4,0))</f>
        <v>30</v>
      </c>
      <c r="J253" s="19">
        <f>INDEX(Ponderation!$W:$AA,MATCH(Analyse!J$8,Ponderation!$W:$W,0),MATCH(Analyse!$B$5,Ponderation!$W$2:$AA$2,0))*INDEX(DataBase!$1:$1048576,MATCH(Analyse!$F253,DataBase!$G:$G,0),MATCH(Analyse!J$8,DataBase!$4:$4,0))</f>
        <v>0</v>
      </c>
      <c r="K253" s="19">
        <f>INDEX(Ponderation!$W:$AA,MATCH(Analyse!K$8,Ponderation!$W:$W,0),MATCH(Analyse!$B$5,Ponderation!$W$2:$AA$2,0))*INDEX(DataBase!$1:$1048576,MATCH(Analyse!$F253,DataBase!$G:$G,0),MATCH(Analyse!K$8,DataBase!$4:$4,0))</f>
        <v>0</v>
      </c>
      <c r="L253" s="19">
        <f>INDEX(Ponderation!$W:$AA,MATCH(Analyse!L$8,Ponderation!$W:$W,0),MATCH(Analyse!$B$5,Ponderation!$W$2:$AA$2,0))*INDEX(DataBase!$1:$1048576,MATCH(Analyse!$F253,DataBase!$G:$G,0),MATCH(Analyse!L$8,DataBase!$4:$4,0))</f>
        <v>0</v>
      </c>
      <c r="M253" s="19">
        <f>INDEX(Ponderation!$W:$AA,MATCH(Analyse!M$8,Ponderation!$W:$W,0),MATCH(Analyse!$B$5,Ponderation!$W$2:$AA$2,0))*INDEX(DataBase!$1:$1048576,MATCH(Analyse!$F253,DataBase!$G:$G,0),MATCH(Analyse!M$8,DataBase!$4:$4,0))</f>
        <v>20</v>
      </c>
      <c r="N253" s="19">
        <f>INDEX(Ponderation!$W:$AA,MATCH(Analyse!N$8,Ponderation!$W:$W,0),MATCH(Analyse!$B$5,Ponderation!$W$2:$AA$2,0))*INDEX(DataBase!$1:$1048576,MATCH(Analyse!$F253,DataBase!$G:$G,0),MATCH(Analyse!N$8,DataBase!$4:$4,0))</f>
        <v>0</v>
      </c>
      <c r="O253" s="19">
        <f>INDEX(Ponderation!$W:$AA,MATCH(Analyse!O$8,Ponderation!$W:$W,0),MATCH(Analyse!$B$5,Ponderation!$W$2:$AA$2,0))*INDEX(DataBase!$1:$1048576,MATCH(Analyse!$F253,DataBase!$G:$G,0),MATCH(Analyse!O$8,DataBase!$4:$4,0))</f>
        <v>30</v>
      </c>
      <c r="P253" s="19">
        <f>INDEX(Ponderation!$W:$AA,MATCH(Analyse!P$8,Ponderation!$W:$W,0),MATCH(Analyse!$B$5,Ponderation!$W$2:$AA$2,0))*INDEX(DataBase!$1:$1048576,MATCH(Analyse!$F253,DataBase!$G:$G,0),MATCH(Analyse!P$8,DataBase!$4:$4,0))</f>
        <v>0</v>
      </c>
      <c r="Q253" s="19">
        <f>INDEX(Ponderation!$W:$AA,MATCH(Analyse!Q$8,Ponderation!$W:$W,0),MATCH(Analyse!$B$5,Ponderation!$W$2:$AA$2,0))*INDEX(DataBase!$1:$1048576,MATCH(Analyse!$F253,DataBase!$G:$G,0),MATCH(Analyse!Q$8,DataBase!$4:$4,0))</f>
        <v>0</v>
      </c>
      <c r="R253" s="19">
        <f>INDEX(Ponderation!$W:$AA,MATCH(Analyse!R$8,Ponderation!$W:$W,0),MATCH(Analyse!$B$5,Ponderation!$W$2:$AA$2,0))*INDEX(DataBase!$1:$1048576,MATCH(Analyse!$F253,DataBase!$G:$G,0),MATCH(Analyse!R$8,DataBase!$4:$4,0))</f>
        <v>30</v>
      </c>
      <c r="S253" s="19">
        <f>INDEX(Ponderation!$W:$AA,MATCH(Analyse!S$8,Ponderation!$W:$W,0),MATCH(Analyse!$B$5,Ponderation!$W$2:$AA$2,0))*INDEX(DataBase!$1:$1048576,MATCH(Analyse!$F253,DataBase!$G:$G,0),MATCH(Analyse!S$8,DataBase!$4:$4,0))</f>
        <v>0</v>
      </c>
      <c r="T253" s="19">
        <f>INDEX(Ponderation!$W:$AA,MATCH(Analyse!T$8,Ponderation!$W:$W,0),MATCH(Analyse!$B$5,Ponderation!$W$2:$AA$2,0))*INDEX(DataBase!$1:$1048576,MATCH(Analyse!$F253,DataBase!$G:$G,0),MATCH(Analyse!T$8,DataBase!$4:$4,0))</f>
        <v>0</v>
      </c>
      <c r="U253" s="19">
        <f>INDEX(Ponderation!$W:$AA,MATCH(Analyse!U$8,Ponderation!$W:$W,0),MATCH(Analyse!$B$5,Ponderation!$W$2:$AA$2,0))*INDEX(DataBase!$1:$1048576,MATCH(Analyse!$F253,DataBase!$G:$G,0),MATCH(Analyse!U$8,DataBase!$4:$4,0))</f>
        <v>0</v>
      </c>
      <c r="V253" s="19">
        <f>INDEX(Ponderation!$W:$AA,MATCH(Analyse!V$8,Ponderation!$W:$W,0),MATCH(Analyse!$B$5,Ponderation!$W$2:$AA$2,0))*INDEX(DataBase!$1:$1048576,MATCH(Analyse!$F253,DataBase!$G:$G,0),MATCH(Analyse!V$8,DataBase!$4:$4,0))</f>
        <v>20</v>
      </c>
      <c r="W253" s="19">
        <f>INDEX(Ponderation!$W:$AA,MATCH(Analyse!W$8,Ponderation!$W:$W,0),MATCH(Analyse!$B$5,Ponderation!$W$2:$AA$2,0))*INDEX(DataBase!$1:$1048576,MATCH(Analyse!$F253,DataBase!$G:$G,0),MATCH(Analyse!W$8,DataBase!$4:$4,0))</f>
        <v>0</v>
      </c>
      <c r="X253" s="19">
        <f>INDEX(Ponderation!$W:$AA,MATCH(Analyse!X$8,Ponderation!$W:$W,0),MATCH(Analyse!$B$5,Ponderation!$W$2:$AA$2,0))*INDEX(DataBase!$1:$1048576,MATCH(Analyse!$F253,DataBase!$G:$G,0),MATCH(Analyse!X$8,DataBase!$4:$4,0))</f>
        <v>0</v>
      </c>
      <c r="Y253" s="19">
        <f>INDEX(Ponderation!$W:$AA,MATCH(Analyse!Y$8,Ponderation!$W:$W,0),MATCH(Analyse!$B$5,Ponderation!$W$2:$AA$2,0))*INDEX(DataBase!$1:$1048576,MATCH(Analyse!$F253,DataBase!$G:$G,0),MATCH(Analyse!Y$8,DataBase!$4:$4,0))</f>
        <v>0</v>
      </c>
      <c r="Z253" s="19">
        <f>INDEX(Ponderation!$W:$AA,MATCH(Analyse!Z$8,Ponderation!$W:$W,0),MATCH(Analyse!$B$5,Ponderation!$W$2:$AA$2,0))*INDEX(DataBase!$1:$1048576,MATCH(Analyse!$F253,DataBase!$G:$G,0),MATCH(Analyse!Z$8,DataBase!$4:$4,0))</f>
        <v>0</v>
      </c>
      <c r="AA253" s="19">
        <f>INDEX(Ponderation!$W:$AA,MATCH(Analyse!AA$8,Ponderation!$W:$W,0),MATCH(Analyse!$B$5,Ponderation!$W$2:$AA$2,0))*INDEX(DataBase!$1:$1048576,MATCH(Analyse!$F253,DataBase!$G:$G,0),MATCH(Analyse!AA$8,DataBase!$4:$4,0))</f>
        <v>0</v>
      </c>
      <c r="AB253" s="19">
        <f>INDEX(Ponderation!$W:$AA,MATCH(Analyse!AB$8,Ponderation!$W:$W,0),MATCH(Analyse!$B$5,Ponderation!$W$2:$AA$2,0))*INDEX(DataBase!$1:$1048576,MATCH(Analyse!$F253,DataBase!$G:$G,0),MATCH(Analyse!AB$8,DataBase!$4:$4,0))</f>
        <v>10</v>
      </c>
      <c r="AC253" s="19">
        <f>INDEX(Ponderation!$W:$AA,MATCH(Analyse!AC$8,Ponderation!$W:$W,0),MATCH(Analyse!$B$5,Ponderation!$W$2:$AA$2,0))*INDEX(DataBase!$1:$1048576,MATCH(Analyse!$F253,DataBase!$G:$G,0),MATCH(Analyse!AC$8,DataBase!$4:$4,0))</f>
        <v>10</v>
      </c>
      <c r="AD253" s="19">
        <f>INDEX(Ponderation!$W:$AA,MATCH(Analyse!AD$8,Ponderation!$W:$W,0),MATCH(Analyse!$B$5,Ponderation!$W$2:$AA$2,0))*INDEX(DataBase!$1:$1048576,MATCH(Analyse!$F253,DataBase!$G:$G,0),MATCH(Analyse!AD$8,DataBase!$4:$4,0))</f>
        <v>30</v>
      </c>
      <c r="AE253" s="19">
        <f>INDEX(Ponderation!$W:$AA,MATCH(Analyse!AE$8,Ponderation!$W:$W,0),MATCH(Analyse!$B$5,Ponderation!$W$2:$AA$2,0))*INDEX(DataBase!$1:$1048576,MATCH(Analyse!$F253,DataBase!$G:$G,0),MATCH(Analyse!AE$8,DataBase!$4:$4,0))</f>
        <v>0</v>
      </c>
      <c r="AF253" s="19">
        <f>INDEX(Ponderation!$W:$AA,MATCH(Analyse!AF$8,Ponderation!$W:$W,0),MATCH(Analyse!$B$5,Ponderation!$W$2:$AA$2,0))*INDEX(DataBase!$1:$1048576,MATCH(Analyse!$F253,DataBase!$G:$G,0),MATCH(Analyse!AF$8,DataBase!$4:$4,0))</f>
        <v>30</v>
      </c>
      <c r="AG253" s="19">
        <f>INDEX(Ponderation!$W:$AA,MATCH(Analyse!AG$8,Ponderation!$W:$W,0),MATCH(Analyse!$B$5,Ponderation!$W$2:$AA$2,0))*INDEX(DataBase!$1:$1048576,MATCH(Analyse!$F253,DataBase!$G:$G,0),MATCH(Analyse!AG$8,DataBase!$4:$4,0))</f>
        <v>0</v>
      </c>
      <c r="AH253" s="19">
        <f>INDEX(Ponderation!$W:$AA,MATCH(Analyse!AH$8,Ponderation!$W:$W,0),MATCH(Analyse!$B$5,Ponderation!$W$2:$AA$2,0))*INDEX(DataBase!$1:$1048576,MATCH(Analyse!$F253,DataBase!$G:$G,0),MATCH(Analyse!AH$8,DataBase!$4:$4,0))</f>
        <v>0</v>
      </c>
      <c r="AI253" s="19">
        <f>INDEX(Ponderation!$W:$AA,MATCH(Analyse!AI$8,Ponderation!$W:$W,0),MATCH(Analyse!$B$5,Ponderation!$W$2:$AA$2,0))*INDEX(DataBase!$1:$1048576,MATCH(Analyse!$F253,DataBase!$G:$G,0),MATCH(Analyse!AI$8,DataBase!$4:$4,0))</f>
        <v>10</v>
      </c>
      <c r="AJ253" s="19">
        <f>INDEX(Ponderation!$W:$AA,MATCH(Analyse!AJ$8,Ponderation!$W:$W,0),MATCH(Analyse!$B$5,Ponderation!$W$2:$AA$2,0))*INDEX(DataBase!$1:$1048576,MATCH(Analyse!$F253,DataBase!$G:$G,0),MATCH(Analyse!AJ$8,DataBase!$4:$4,0))</f>
        <v>0</v>
      </c>
      <c r="AK253" s="19">
        <f>INDEX(Ponderation!$W:$AA,MATCH(Analyse!AK$8,Ponderation!$W:$W,0),MATCH(Analyse!$B$5,Ponderation!$W$2:$AA$2,0))*INDEX(DataBase!$1:$1048576,MATCH(Analyse!$F253,DataBase!$G:$G,0),MATCH(Analyse!AK$8,DataBase!$4:$4,0))</f>
        <v>30</v>
      </c>
      <c r="AL253" s="19">
        <f>INDEX(Ponderation!$W:$AA,MATCH(Analyse!AL$8,Ponderation!$W:$W,0),MATCH(Analyse!$B$5,Ponderation!$W$2:$AA$2,0))*INDEX(DataBase!$1:$1048576,MATCH(Analyse!$F253,DataBase!$G:$G,0),MATCH(Analyse!AL$8,DataBase!$4:$4,0))</f>
        <v>30</v>
      </c>
      <c r="AM253" s="19">
        <f>INDEX(Ponderation!$W:$AA,MATCH(Analyse!AM$8,Ponderation!$W:$W,0),MATCH(Analyse!$B$5,Ponderation!$W$2:$AA$2,0))*INDEX(DataBase!$1:$1048576,MATCH(Analyse!$F253,DataBase!$G:$G,0),MATCH(Analyse!AM$8,DataBase!$4:$4,0))</f>
        <v>0</v>
      </c>
      <c r="AN253" s="19">
        <f>INDEX(Ponderation!$W:$AA,MATCH(Analyse!AN$8,Ponderation!$W:$W,0),MATCH(Analyse!$B$5,Ponderation!$W$2:$AA$2,0))*INDEX(DataBase!$1:$1048576,MATCH(Analyse!$F253,DataBase!$G:$G,0),MATCH(Analyse!AN$8,DataBase!$4:$4,0))</f>
        <v>0</v>
      </c>
      <c r="AO253" s="19">
        <f>INDEX(Ponderation!$W:$AA,MATCH(Analyse!AO$8,Ponderation!$W:$W,0),MATCH(Analyse!$B$5,Ponderation!$W$2:$AA$2,0))*INDEX(DataBase!$1:$1048576,MATCH(Analyse!$F253,DataBase!$G:$G,0),MATCH(Analyse!AO$8,DataBase!$4:$4,0))</f>
        <v>30</v>
      </c>
      <c r="AP253" s="19">
        <f>INDEX(Ponderation!$W:$AA,MATCH(Analyse!AP$8,Ponderation!$W:$W,0),MATCH(Analyse!$B$5,Ponderation!$W$2:$AA$2,0))*INDEX(DataBase!$1:$1048576,MATCH(Analyse!$F253,DataBase!$G:$G,0),MATCH(Analyse!AP$8,DataBase!$4:$4,0))</f>
        <v>0</v>
      </c>
    </row>
    <row r="254" spans="1:42" ht="18">
      <c r="A254" s="112" t="str">
        <f>DataBase!B250</f>
        <v>Solea solea</v>
      </c>
      <c r="B254" s="112" t="str">
        <f>DataBase!C250</f>
        <v>Micronoyaux</v>
      </c>
      <c r="C254" s="112" t="str">
        <f>DataBase!D250</f>
        <v>Marin/estuarien</v>
      </c>
      <c r="D254" s="112" t="str">
        <f>DataBase!E250</f>
        <v>J. Couteau</v>
      </c>
      <c r="E254" s="112" t="str">
        <f>DataBase!F250</f>
        <v>TOXEM</v>
      </c>
      <c r="F254" s="20" t="str">
        <f t="shared" si="12"/>
        <v>Solea solea Micronoyaux</v>
      </c>
      <c r="G254" s="20">
        <f>_xlfn.RANK.EQ(H254,$H$9:$H$997,0)+COUNTIF(H$8:H253,H254)</f>
        <v>117</v>
      </c>
      <c r="H254" s="20">
        <f t="shared" si="13"/>
        <v>300</v>
      </c>
      <c r="I254" s="19">
        <f>INDEX(Ponderation!$W:$AA,MATCH(Analyse!I$8,Ponderation!$W:$W,0),MATCH(Analyse!$B$5,Ponderation!$W$2:$AA$2,0))*INDEX(DataBase!$1:$1048576,MATCH(Analyse!$F254,DataBase!$G:$G,0),MATCH(Analyse!I$8,DataBase!$4:$4,0))</f>
        <v>30</v>
      </c>
      <c r="J254" s="19">
        <f>INDEX(Ponderation!$W:$AA,MATCH(Analyse!J$8,Ponderation!$W:$W,0),MATCH(Analyse!$B$5,Ponderation!$W$2:$AA$2,0))*INDEX(DataBase!$1:$1048576,MATCH(Analyse!$F254,DataBase!$G:$G,0),MATCH(Analyse!J$8,DataBase!$4:$4,0))</f>
        <v>0</v>
      </c>
      <c r="K254" s="19">
        <f>INDEX(Ponderation!$W:$AA,MATCH(Analyse!K$8,Ponderation!$W:$W,0),MATCH(Analyse!$B$5,Ponderation!$W$2:$AA$2,0))*INDEX(DataBase!$1:$1048576,MATCH(Analyse!$F254,DataBase!$G:$G,0),MATCH(Analyse!K$8,DataBase!$4:$4,0))</f>
        <v>0</v>
      </c>
      <c r="L254" s="19">
        <f>INDEX(Ponderation!$W:$AA,MATCH(Analyse!L$8,Ponderation!$W:$W,0),MATCH(Analyse!$B$5,Ponderation!$W$2:$AA$2,0))*INDEX(DataBase!$1:$1048576,MATCH(Analyse!$F254,DataBase!$G:$G,0),MATCH(Analyse!L$8,DataBase!$4:$4,0))</f>
        <v>0</v>
      </c>
      <c r="M254" s="19">
        <f>INDEX(Ponderation!$W:$AA,MATCH(Analyse!M$8,Ponderation!$W:$W,0),MATCH(Analyse!$B$5,Ponderation!$W$2:$AA$2,0))*INDEX(DataBase!$1:$1048576,MATCH(Analyse!$F254,DataBase!$G:$G,0),MATCH(Analyse!M$8,DataBase!$4:$4,0))</f>
        <v>20</v>
      </c>
      <c r="N254" s="19">
        <f>INDEX(Ponderation!$W:$AA,MATCH(Analyse!N$8,Ponderation!$W:$W,0),MATCH(Analyse!$B$5,Ponderation!$W$2:$AA$2,0))*INDEX(DataBase!$1:$1048576,MATCH(Analyse!$F254,DataBase!$G:$G,0),MATCH(Analyse!N$8,DataBase!$4:$4,0))</f>
        <v>0</v>
      </c>
      <c r="O254" s="19">
        <f>INDEX(Ponderation!$W:$AA,MATCH(Analyse!O$8,Ponderation!$W:$W,0),MATCH(Analyse!$B$5,Ponderation!$W$2:$AA$2,0))*INDEX(DataBase!$1:$1048576,MATCH(Analyse!$F254,DataBase!$G:$G,0),MATCH(Analyse!O$8,DataBase!$4:$4,0))</f>
        <v>0</v>
      </c>
      <c r="P254" s="19">
        <f>INDEX(Ponderation!$W:$AA,MATCH(Analyse!P$8,Ponderation!$W:$W,0),MATCH(Analyse!$B$5,Ponderation!$W$2:$AA$2,0))*INDEX(DataBase!$1:$1048576,MATCH(Analyse!$F254,DataBase!$G:$G,0),MATCH(Analyse!P$8,DataBase!$4:$4,0))</f>
        <v>20</v>
      </c>
      <c r="Q254" s="19">
        <f>INDEX(Ponderation!$W:$AA,MATCH(Analyse!Q$8,Ponderation!$W:$W,0),MATCH(Analyse!$B$5,Ponderation!$W$2:$AA$2,0))*INDEX(DataBase!$1:$1048576,MATCH(Analyse!$F254,DataBase!$G:$G,0),MATCH(Analyse!Q$8,DataBase!$4:$4,0))</f>
        <v>0</v>
      </c>
      <c r="R254" s="19">
        <f>INDEX(Ponderation!$W:$AA,MATCH(Analyse!R$8,Ponderation!$W:$W,0),MATCH(Analyse!$B$5,Ponderation!$W$2:$AA$2,0))*INDEX(DataBase!$1:$1048576,MATCH(Analyse!$F254,DataBase!$G:$G,0),MATCH(Analyse!R$8,DataBase!$4:$4,0))</f>
        <v>30</v>
      </c>
      <c r="S254" s="19">
        <f>INDEX(Ponderation!$W:$AA,MATCH(Analyse!S$8,Ponderation!$W:$W,0),MATCH(Analyse!$B$5,Ponderation!$W$2:$AA$2,0))*INDEX(DataBase!$1:$1048576,MATCH(Analyse!$F254,DataBase!$G:$G,0),MATCH(Analyse!S$8,DataBase!$4:$4,0))</f>
        <v>0</v>
      </c>
      <c r="T254" s="19">
        <f>INDEX(Ponderation!$W:$AA,MATCH(Analyse!T$8,Ponderation!$W:$W,0),MATCH(Analyse!$B$5,Ponderation!$W$2:$AA$2,0))*INDEX(DataBase!$1:$1048576,MATCH(Analyse!$F254,DataBase!$G:$G,0),MATCH(Analyse!T$8,DataBase!$4:$4,0))</f>
        <v>0</v>
      </c>
      <c r="U254" s="19">
        <f>INDEX(Ponderation!$W:$AA,MATCH(Analyse!U$8,Ponderation!$W:$W,0),MATCH(Analyse!$B$5,Ponderation!$W$2:$AA$2,0))*INDEX(DataBase!$1:$1048576,MATCH(Analyse!$F254,DataBase!$G:$G,0),MATCH(Analyse!U$8,DataBase!$4:$4,0))</f>
        <v>0</v>
      </c>
      <c r="V254" s="19">
        <f>INDEX(Ponderation!$W:$AA,MATCH(Analyse!V$8,Ponderation!$W:$W,0),MATCH(Analyse!$B$5,Ponderation!$W$2:$AA$2,0))*INDEX(DataBase!$1:$1048576,MATCH(Analyse!$F254,DataBase!$G:$G,0),MATCH(Analyse!V$8,DataBase!$4:$4,0))</f>
        <v>20</v>
      </c>
      <c r="W254" s="19">
        <f>INDEX(Ponderation!$W:$AA,MATCH(Analyse!W$8,Ponderation!$W:$W,0),MATCH(Analyse!$B$5,Ponderation!$W$2:$AA$2,0))*INDEX(DataBase!$1:$1048576,MATCH(Analyse!$F254,DataBase!$G:$G,0),MATCH(Analyse!W$8,DataBase!$4:$4,0))</f>
        <v>0</v>
      </c>
      <c r="X254" s="19">
        <f>INDEX(Ponderation!$W:$AA,MATCH(Analyse!X$8,Ponderation!$W:$W,0),MATCH(Analyse!$B$5,Ponderation!$W$2:$AA$2,0))*INDEX(DataBase!$1:$1048576,MATCH(Analyse!$F254,DataBase!$G:$G,0),MATCH(Analyse!X$8,DataBase!$4:$4,0))</f>
        <v>0</v>
      </c>
      <c r="Y254" s="19">
        <f>INDEX(Ponderation!$W:$AA,MATCH(Analyse!Y$8,Ponderation!$W:$W,0),MATCH(Analyse!$B$5,Ponderation!$W$2:$AA$2,0))*INDEX(DataBase!$1:$1048576,MATCH(Analyse!$F254,DataBase!$G:$G,0),MATCH(Analyse!Y$8,DataBase!$4:$4,0))</f>
        <v>0</v>
      </c>
      <c r="Z254" s="19">
        <f>INDEX(Ponderation!$W:$AA,MATCH(Analyse!Z$8,Ponderation!$W:$W,0),MATCH(Analyse!$B$5,Ponderation!$W$2:$AA$2,0))*INDEX(DataBase!$1:$1048576,MATCH(Analyse!$F254,DataBase!$G:$G,0),MATCH(Analyse!Z$8,DataBase!$4:$4,0))</f>
        <v>0</v>
      </c>
      <c r="AA254" s="19">
        <f>INDEX(Ponderation!$W:$AA,MATCH(Analyse!AA$8,Ponderation!$W:$W,0),MATCH(Analyse!$B$5,Ponderation!$W$2:$AA$2,0))*INDEX(DataBase!$1:$1048576,MATCH(Analyse!$F254,DataBase!$G:$G,0),MATCH(Analyse!AA$8,DataBase!$4:$4,0))</f>
        <v>0</v>
      </c>
      <c r="AB254" s="19">
        <f>INDEX(Ponderation!$W:$AA,MATCH(Analyse!AB$8,Ponderation!$W:$W,0),MATCH(Analyse!$B$5,Ponderation!$W$2:$AA$2,0))*INDEX(DataBase!$1:$1048576,MATCH(Analyse!$F254,DataBase!$G:$G,0),MATCH(Analyse!AB$8,DataBase!$4:$4,0))</f>
        <v>10</v>
      </c>
      <c r="AC254" s="19">
        <f>INDEX(Ponderation!$W:$AA,MATCH(Analyse!AC$8,Ponderation!$W:$W,0),MATCH(Analyse!$B$5,Ponderation!$W$2:$AA$2,0))*INDEX(DataBase!$1:$1048576,MATCH(Analyse!$F254,DataBase!$G:$G,0),MATCH(Analyse!AC$8,DataBase!$4:$4,0))</f>
        <v>10</v>
      </c>
      <c r="AD254" s="19">
        <f>INDEX(Ponderation!$W:$AA,MATCH(Analyse!AD$8,Ponderation!$W:$W,0),MATCH(Analyse!$B$5,Ponderation!$W$2:$AA$2,0))*INDEX(DataBase!$1:$1048576,MATCH(Analyse!$F254,DataBase!$G:$G,0),MATCH(Analyse!AD$8,DataBase!$4:$4,0))</f>
        <v>30</v>
      </c>
      <c r="AE254" s="19">
        <f>INDEX(Ponderation!$W:$AA,MATCH(Analyse!AE$8,Ponderation!$W:$W,0),MATCH(Analyse!$B$5,Ponderation!$W$2:$AA$2,0))*INDEX(DataBase!$1:$1048576,MATCH(Analyse!$F254,DataBase!$G:$G,0),MATCH(Analyse!AE$8,DataBase!$4:$4,0))</f>
        <v>0</v>
      </c>
      <c r="AF254" s="19">
        <f>INDEX(Ponderation!$W:$AA,MATCH(Analyse!AF$8,Ponderation!$W:$W,0),MATCH(Analyse!$B$5,Ponderation!$W$2:$AA$2,0))*INDEX(DataBase!$1:$1048576,MATCH(Analyse!$F254,DataBase!$G:$G,0),MATCH(Analyse!AF$8,DataBase!$4:$4,0))</f>
        <v>30</v>
      </c>
      <c r="AG254" s="19">
        <f>INDEX(Ponderation!$W:$AA,MATCH(Analyse!AG$8,Ponderation!$W:$W,0),MATCH(Analyse!$B$5,Ponderation!$W$2:$AA$2,0))*INDEX(DataBase!$1:$1048576,MATCH(Analyse!$F254,DataBase!$G:$G,0),MATCH(Analyse!AG$8,DataBase!$4:$4,0))</f>
        <v>0</v>
      </c>
      <c r="AH254" s="19">
        <f>INDEX(Ponderation!$W:$AA,MATCH(Analyse!AH$8,Ponderation!$W:$W,0),MATCH(Analyse!$B$5,Ponderation!$W$2:$AA$2,0))*INDEX(DataBase!$1:$1048576,MATCH(Analyse!$F254,DataBase!$G:$G,0),MATCH(Analyse!AH$8,DataBase!$4:$4,0))</f>
        <v>0</v>
      </c>
      <c r="AI254" s="19">
        <f>INDEX(Ponderation!$W:$AA,MATCH(Analyse!AI$8,Ponderation!$W:$W,0),MATCH(Analyse!$B$5,Ponderation!$W$2:$AA$2,0))*INDEX(DataBase!$1:$1048576,MATCH(Analyse!$F254,DataBase!$G:$G,0),MATCH(Analyse!AI$8,DataBase!$4:$4,0))</f>
        <v>10</v>
      </c>
      <c r="AJ254" s="19">
        <f>INDEX(Ponderation!$W:$AA,MATCH(Analyse!AJ$8,Ponderation!$W:$W,0),MATCH(Analyse!$B$5,Ponderation!$W$2:$AA$2,0))*INDEX(DataBase!$1:$1048576,MATCH(Analyse!$F254,DataBase!$G:$G,0),MATCH(Analyse!AJ$8,DataBase!$4:$4,0))</f>
        <v>0</v>
      </c>
      <c r="AK254" s="19">
        <f>INDEX(Ponderation!$W:$AA,MATCH(Analyse!AK$8,Ponderation!$W:$W,0),MATCH(Analyse!$B$5,Ponderation!$W$2:$AA$2,0))*INDEX(DataBase!$1:$1048576,MATCH(Analyse!$F254,DataBase!$G:$G,0),MATCH(Analyse!AK$8,DataBase!$4:$4,0))</f>
        <v>30</v>
      </c>
      <c r="AL254" s="19">
        <f>INDEX(Ponderation!$W:$AA,MATCH(Analyse!AL$8,Ponderation!$W:$W,0),MATCH(Analyse!$B$5,Ponderation!$W$2:$AA$2,0))*INDEX(DataBase!$1:$1048576,MATCH(Analyse!$F254,DataBase!$G:$G,0),MATCH(Analyse!AL$8,DataBase!$4:$4,0))</f>
        <v>30</v>
      </c>
      <c r="AM254" s="19">
        <f>INDEX(Ponderation!$W:$AA,MATCH(Analyse!AM$8,Ponderation!$W:$W,0),MATCH(Analyse!$B$5,Ponderation!$W$2:$AA$2,0))*INDEX(DataBase!$1:$1048576,MATCH(Analyse!$F254,DataBase!$G:$G,0),MATCH(Analyse!AM$8,DataBase!$4:$4,0))</f>
        <v>0</v>
      </c>
      <c r="AN254" s="19">
        <f>INDEX(Ponderation!$W:$AA,MATCH(Analyse!AN$8,Ponderation!$W:$W,0),MATCH(Analyse!$B$5,Ponderation!$W$2:$AA$2,0))*INDEX(DataBase!$1:$1048576,MATCH(Analyse!$F254,DataBase!$G:$G,0),MATCH(Analyse!AN$8,DataBase!$4:$4,0))</f>
        <v>0</v>
      </c>
      <c r="AO254" s="19">
        <f>INDEX(Ponderation!$W:$AA,MATCH(Analyse!AO$8,Ponderation!$W:$W,0),MATCH(Analyse!$B$5,Ponderation!$W$2:$AA$2,0))*INDEX(DataBase!$1:$1048576,MATCH(Analyse!$F254,DataBase!$G:$G,0),MATCH(Analyse!AO$8,DataBase!$4:$4,0))</f>
        <v>30</v>
      </c>
      <c r="AP254" s="19">
        <f>INDEX(Ponderation!$W:$AA,MATCH(Analyse!AP$8,Ponderation!$W:$W,0),MATCH(Analyse!$B$5,Ponderation!$W$2:$AA$2,0))*INDEX(DataBase!$1:$1048576,MATCH(Analyse!$F254,DataBase!$G:$G,0),MATCH(Analyse!AP$8,DataBase!$4:$4,0))</f>
        <v>0</v>
      </c>
    </row>
    <row r="255" spans="1:42" ht="18">
      <c r="A255" s="112" t="str">
        <f>DataBase!B251</f>
        <v>Solea solea</v>
      </c>
      <c r="B255" s="112" t="str">
        <f>DataBase!C251</f>
        <v>COMETE</v>
      </c>
      <c r="C255" s="112" t="str">
        <f>DataBase!D251</f>
        <v>Marin/estuarien</v>
      </c>
      <c r="D255" s="112" t="str">
        <f>DataBase!E251</f>
        <v>J. Couteau</v>
      </c>
      <c r="E255" s="112" t="str">
        <f>DataBase!F251</f>
        <v>TOXEM</v>
      </c>
      <c r="F255" s="20" t="str">
        <f t="shared" si="12"/>
        <v>Solea solea COMETE</v>
      </c>
      <c r="G255" s="20">
        <f>_xlfn.RANK.EQ(H255,$H$9:$H$997,0)+COUNTIF(H$8:H254,H255)</f>
        <v>144</v>
      </c>
      <c r="H255" s="20">
        <f t="shared" si="13"/>
        <v>280</v>
      </c>
      <c r="I255" s="19">
        <f>INDEX(Ponderation!$W:$AA,MATCH(Analyse!I$8,Ponderation!$W:$W,0),MATCH(Analyse!$B$5,Ponderation!$W$2:$AA$2,0))*INDEX(DataBase!$1:$1048576,MATCH(Analyse!$F255,DataBase!$G:$G,0),MATCH(Analyse!I$8,DataBase!$4:$4,0))</f>
        <v>30</v>
      </c>
      <c r="J255" s="19">
        <f>INDEX(Ponderation!$W:$AA,MATCH(Analyse!J$8,Ponderation!$W:$W,0),MATCH(Analyse!$B$5,Ponderation!$W$2:$AA$2,0))*INDEX(DataBase!$1:$1048576,MATCH(Analyse!$F255,DataBase!$G:$G,0),MATCH(Analyse!J$8,DataBase!$4:$4,0))</f>
        <v>0</v>
      </c>
      <c r="K255" s="19">
        <f>INDEX(Ponderation!$W:$AA,MATCH(Analyse!K$8,Ponderation!$W:$W,0),MATCH(Analyse!$B$5,Ponderation!$W$2:$AA$2,0))*INDEX(DataBase!$1:$1048576,MATCH(Analyse!$F255,DataBase!$G:$G,0),MATCH(Analyse!K$8,DataBase!$4:$4,0))</f>
        <v>0</v>
      </c>
      <c r="L255" s="19">
        <f>INDEX(Ponderation!$W:$AA,MATCH(Analyse!L$8,Ponderation!$W:$W,0),MATCH(Analyse!$B$5,Ponderation!$W$2:$AA$2,0))*INDEX(DataBase!$1:$1048576,MATCH(Analyse!$F255,DataBase!$G:$G,0),MATCH(Analyse!L$8,DataBase!$4:$4,0))</f>
        <v>0</v>
      </c>
      <c r="M255" s="19">
        <f>INDEX(Ponderation!$W:$AA,MATCH(Analyse!M$8,Ponderation!$W:$W,0),MATCH(Analyse!$B$5,Ponderation!$W$2:$AA$2,0))*INDEX(DataBase!$1:$1048576,MATCH(Analyse!$F255,DataBase!$G:$G,0),MATCH(Analyse!M$8,DataBase!$4:$4,0))</f>
        <v>20</v>
      </c>
      <c r="N255" s="19">
        <f>INDEX(Ponderation!$W:$AA,MATCH(Analyse!N$8,Ponderation!$W:$W,0),MATCH(Analyse!$B$5,Ponderation!$W$2:$AA$2,0))*INDEX(DataBase!$1:$1048576,MATCH(Analyse!$F255,DataBase!$G:$G,0),MATCH(Analyse!N$8,DataBase!$4:$4,0))</f>
        <v>0</v>
      </c>
      <c r="O255" s="19">
        <f>INDEX(Ponderation!$W:$AA,MATCH(Analyse!O$8,Ponderation!$W:$W,0),MATCH(Analyse!$B$5,Ponderation!$W$2:$AA$2,0))*INDEX(DataBase!$1:$1048576,MATCH(Analyse!$F255,DataBase!$G:$G,0),MATCH(Analyse!O$8,DataBase!$4:$4,0))</f>
        <v>0</v>
      </c>
      <c r="P255" s="19">
        <f>INDEX(Ponderation!$W:$AA,MATCH(Analyse!P$8,Ponderation!$W:$W,0),MATCH(Analyse!$B$5,Ponderation!$W$2:$AA$2,0))*INDEX(DataBase!$1:$1048576,MATCH(Analyse!$F255,DataBase!$G:$G,0),MATCH(Analyse!P$8,DataBase!$4:$4,0))</f>
        <v>20</v>
      </c>
      <c r="Q255" s="19">
        <f>INDEX(Ponderation!$W:$AA,MATCH(Analyse!Q$8,Ponderation!$W:$W,0),MATCH(Analyse!$B$5,Ponderation!$W$2:$AA$2,0))*INDEX(DataBase!$1:$1048576,MATCH(Analyse!$F255,DataBase!$G:$G,0),MATCH(Analyse!Q$8,DataBase!$4:$4,0))</f>
        <v>0</v>
      </c>
      <c r="R255" s="19">
        <f>INDEX(Ponderation!$W:$AA,MATCH(Analyse!R$8,Ponderation!$W:$W,0),MATCH(Analyse!$B$5,Ponderation!$W$2:$AA$2,0))*INDEX(DataBase!$1:$1048576,MATCH(Analyse!$F255,DataBase!$G:$G,0),MATCH(Analyse!R$8,DataBase!$4:$4,0))</f>
        <v>30</v>
      </c>
      <c r="S255" s="19">
        <f>INDEX(Ponderation!$W:$AA,MATCH(Analyse!S$8,Ponderation!$W:$W,0),MATCH(Analyse!$B$5,Ponderation!$W$2:$AA$2,0))*INDEX(DataBase!$1:$1048576,MATCH(Analyse!$F255,DataBase!$G:$G,0),MATCH(Analyse!S$8,DataBase!$4:$4,0))</f>
        <v>0</v>
      </c>
      <c r="T255" s="19">
        <f>INDEX(Ponderation!$W:$AA,MATCH(Analyse!T$8,Ponderation!$W:$W,0),MATCH(Analyse!$B$5,Ponderation!$W$2:$AA$2,0))*INDEX(DataBase!$1:$1048576,MATCH(Analyse!$F255,DataBase!$G:$G,0),MATCH(Analyse!T$8,DataBase!$4:$4,0))</f>
        <v>0</v>
      </c>
      <c r="U255" s="19">
        <f>INDEX(Ponderation!$W:$AA,MATCH(Analyse!U$8,Ponderation!$W:$W,0),MATCH(Analyse!$B$5,Ponderation!$W$2:$AA$2,0))*INDEX(DataBase!$1:$1048576,MATCH(Analyse!$F255,DataBase!$G:$G,0),MATCH(Analyse!U$8,DataBase!$4:$4,0))</f>
        <v>0</v>
      </c>
      <c r="V255" s="19">
        <f>INDEX(Ponderation!$W:$AA,MATCH(Analyse!V$8,Ponderation!$W:$W,0),MATCH(Analyse!$B$5,Ponderation!$W$2:$AA$2,0))*INDEX(DataBase!$1:$1048576,MATCH(Analyse!$F255,DataBase!$G:$G,0),MATCH(Analyse!V$8,DataBase!$4:$4,0))</f>
        <v>20</v>
      </c>
      <c r="W255" s="19">
        <f>INDEX(Ponderation!$W:$AA,MATCH(Analyse!W$8,Ponderation!$W:$W,0),MATCH(Analyse!$B$5,Ponderation!$W$2:$AA$2,0))*INDEX(DataBase!$1:$1048576,MATCH(Analyse!$F255,DataBase!$G:$G,0),MATCH(Analyse!W$8,DataBase!$4:$4,0))</f>
        <v>0</v>
      </c>
      <c r="X255" s="19">
        <f>INDEX(Ponderation!$W:$AA,MATCH(Analyse!X$8,Ponderation!$W:$W,0),MATCH(Analyse!$B$5,Ponderation!$W$2:$AA$2,0))*INDEX(DataBase!$1:$1048576,MATCH(Analyse!$F255,DataBase!$G:$G,0),MATCH(Analyse!X$8,DataBase!$4:$4,0))</f>
        <v>0</v>
      </c>
      <c r="Y255" s="19">
        <f>INDEX(Ponderation!$W:$AA,MATCH(Analyse!Y$8,Ponderation!$W:$W,0),MATCH(Analyse!$B$5,Ponderation!$W$2:$AA$2,0))*INDEX(DataBase!$1:$1048576,MATCH(Analyse!$F255,DataBase!$G:$G,0),MATCH(Analyse!Y$8,DataBase!$4:$4,0))</f>
        <v>0</v>
      </c>
      <c r="Z255" s="19">
        <f>INDEX(Ponderation!$W:$AA,MATCH(Analyse!Z$8,Ponderation!$W:$W,0),MATCH(Analyse!$B$5,Ponderation!$W$2:$AA$2,0))*INDEX(DataBase!$1:$1048576,MATCH(Analyse!$F255,DataBase!$G:$G,0),MATCH(Analyse!Z$8,DataBase!$4:$4,0))</f>
        <v>0</v>
      </c>
      <c r="AA255" s="19">
        <f>INDEX(Ponderation!$W:$AA,MATCH(Analyse!AA$8,Ponderation!$W:$W,0),MATCH(Analyse!$B$5,Ponderation!$W$2:$AA$2,0))*INDEX(DataBase!$1:$1048576,MATCH(Analyse!$F255,DataBase!$G:$G,0),MATCH(Analyse!AA$8,DataBase!$4:$4,0))</f>
        <v>0</v>
      </c>
      <c r="AB255" s="19">
        <f>INDEX(Ponderation!$W:$AA,MATCH(Analyse!AB$8,Ponderation!$W:$W,0),MATCH(Analyse!$B$5,Ponderation!$W$2:$AA$2,0))*INDEX(DataBase!$1:$1048576,MATCH(Analyse!$F255,DataBase!$G:$G,0),MATCH(Analyse!AB$8,DataBase!$4:$4,0))</f>
        <v>10</v>
      </c>
      <c r="AC255" s="19">
        <f>INDEX(Ponderation!$W:$AA,MATCH(Analyse!AC$8,Ponderation!$W:$W,0),MATCH(Analyse!$B$5,Ponderation!$W$2:$AA$2,0))*INDEX(DataBase!$1:$1048576,MATCH(Analyse!$F255,DataBase!$G:$G,0),MATCH(Analyse!AC$8,DataBase!$4:$4,0))</f>
        <v>10</v>
      </c>
      <c r="AD255" s="19">
        <f>INDEX(Ponderation!$W:$AA,MATCH(Analyse!AD$8,Ponderation!$W:$W,0),MATCH(Analyse!$B$5,Ponderation!$W$2:$AA$2,0))*INDEX(DataBase!$1:$1048576,MATCH(Analyse!$F255,DataBase!$G:$G,0),MATCH(Analyse!AD$8,DataBase!$4:$4,0))</f>
        <v>30</v>
      </c>
      <c r="AE255" s="19">
        <f>INDEX(Ponderation!$W:$AA,MATCH(Analyse!AE$8,Ponderation!$W:$W,0),MATCH(Analyse!$B$5,Ponderation!$W$2:$AA$2,0))*INDEX(DataBase!$1:$1048576,MATCH(Analyse!$F255,DataBase!$G:$G,0),MATCH(Analyse!AE$8,DataBase!$4:$4,0))</f>
        <v>0</v>
      </c>
      <c r="AF255" s="19">
        <f>INDEX(Ponderation!$W:$AA,MATCH(Analyse!AF$8,Ponderation!$W:$W,0),MATCH(Analyse!$B$5,Ponderation!$W$2:$AA$2,0))*INDEX(DataBase!$1:$1048576,MATCH(Analyse!$F255,DataBase!$G:$G,0),MATCH(Analyse!AF$8,DataBase!$4:$4,0))</f>
        <v>30</v>
      </c>
      <c r="AG255" s="19">
        <f>INDEX(Ponderation!$W:$AA,MATCH(Analyse!AG$8,Ponderation!$W:$W,0),MATCH(Analyse!$B$5,Ponderation!$W$2:$AA$2,0))*INDEX(DataBase!$1:$1048576,MATCH(Analyse!$F255,DataBase!$G:$G,0),MATCH(Analyse!AG$8,DataBase!$4:$4,0))</f>
        <v>0</v>
      </c>
      <c r="AH255" s="19">
        <f>INDEX(Ponderation!$W:$AA,MATCH(Analyse!AH$8,Ponderation!$W:$W,0),MATCH(Analyse!$B$5,Ponderation!$W$2:$AA$2,0))*INDEX(DataBase!$1:$1048576,MATCH(Analyse!$F255,DataBase!$G:$G,0),MATCH(Analyse!AH$8,DataBase!$4:$4,0))</f>
        <v>0</v>
      </c>
      <c r="AI255" s="19">
        <f>INDEX(Ponderation!$W:$AA,MATCH(Analyse!AI$8,Ponderation!$W:$W,0),MATCH(Analyse!$B$5,Ponderation!$W$2:$AA$2,0))*INDEX(DataBase!$1:$1048576,MATCH(Analyse!$F255,DataBase!$G:$G,0),MATCH(Analyse!AI$8,DataBase!$4:$4,0))</f>
        <v>10</v>
      </c>
      <c r="AJ255" s="19">
        <f>INDEX(Ponderation!$W:$AA,MATCH(Analyse!AJ$8,Ponderation!$W:$W,0),MATCH(Analyse!$B$5,Ponderation!$W$2:$AA$2,0))*INDEX(DataBase!$1:$1048576,MATCH(Analyse!$F255,DataBase!$G:$G,0),MATCH(Analyse!AJ$8,DataBase!$4:$4,0))</f>
        <v>0</v>
      </c>
      <c r="AK255" s="19">
        <f>INDEX(Ponderation!$W:$AA,MATCH(Analyse!AK$8,Ponderation!$W:$W,0),MATCH(Analyse!$B$5,Ponderation!$W$2:$AA$2,0))*INDEX(DataBase!$1:$1048576,MATCH(Analyse!$F255,DataBase!$G:$G,0),MATCH(Analyse!AK$8,DataBase!$4:$4,0))</f>
        <v>30</v>
      </c>
      <c r="AL255" s="19">
        <f>INDEX(Ponderation!$W:$AA,MATCH(Analyse!AL$8,Ponderation!$W:$W,0),MATCH(Analyse!$B$5,Ponderation!$W$2:$AA$2,0))*INDEX(DataBase!$1:$1048576,MATCH(Analyse!$F255,DataBase!$G:$G,0),MATCH(Analyse!AL$8,DataBase!$4:$4,0))</f>
        <v>30</v>
      </c>
      <c r="AM255" s="19">
        <f>INDEX(Ponderation!$W:$AA,MATCH(Analyse!AM$8,Ponderation!$W:$W,0),MATCH(Analyse!$B$5,Ponderation!$W$2:$AA$2,0))*INDEX(DataBase!$1:$1048576,MATCH(Analyse!$F255,DataBase!$G:$G,0),MATCH(Analyse!AM$8,DataBase!$4:$4,0))</f>
        <v>0</v>
      </c>
      <c r="AN255" s="19">
        <f>INDEX(Ponderation!$W:$AA,MATCH(Analyse!AN$8,Ponderation!$W:$W,0),MATCH(Analyse!$B$5,Ponderation!$W$2:$AA$2,0))*INDEX(DataBase!$1:$1048576,MATCH(Analyse!$F255,DataBase!$G:$G,0),MATCH(Analyse!AN$8,DataBase!$4:$4,0))</f>
        <v>0</v>
      </c>
      <c r="AO255" s="19">
        <f>INDEX(Ponderation!$W:$AA,MATCH(Analyse!AO$8,Ponderation!$W:$W,0),MATCH(Analyse!$B$5,Ponderation!$W$2:$AA$2,0))*INDEX(DataBase!$1:$1048576,MATCH(Analyse!$F255,DataBase!$G:$G,0),MATCH(Analyse!AO$8,DataBase!$4:$4,0))</f>
        <v>0</v>
      </c>
      <c r="AP255" s="19">
        <f>INDEX(Ponderation!$W:$AA,MATCH(Analyse!AP$8,Ponderation!$W:$W,0),MATCH(Analyse!$B$5,Ponderation!$W$2:$AA$2,0))*INDEX(DataBase!$1:$1048576,MATCH(Analyse!$F255,DataBase!$G:$G,0),MATCH(Analyse!AP$8,DataBase!$4:$4,0))</f>
        <v>10</v>
      </c>
    </row>
    <row r="256" spans="1:42" ht="18">
      <c r="A256" s="112" t="str">
        <f>DataBase!B252</f>
        <v>Solea solea</v>
      </c>
      <c r="B256" s="112" t="str">
        <f>DataBase!C252</f>
        <v>Stabilité lysosomale</v>
      </c>
      <c r="C256" s="112" t="str">
        <f>DataBase!D252</f>
        <v>Marin/estuarien</v>
      </c>
      <c r="D256" s="112" t="str">
        <f>DataBase!E252</f>
        <v>J. Couteau</v>
      </c>
      <c r="E256" s="112" t="str">
        <f>DataBase!F252</f>
        <v>TOXEM</v>
      </c>
      <c r="F256" s="20" t="str">
        <f t="shared" si="12"/>
        <v>Solea solea Stabilité lysosomale</v>
      </c>
      <c r="G256" s="20">
        <f>_xlfn.RANK.EQ(H256,$H$9:$H$997,0)+COUNTIF(H$8:H255,H256)</f>
        <v>174</v>
      </c>
      <c r="H256" s="20">
        <f t="shared" si="13"/>
        <v>250</v>
      </c>
      <c r="I256" s="19">
        <f>INDEX(Ponderation!$W:$AA,MATCH(Analyse!I$8,Ponderation!$W:$W,0),MATCH(Analyse!$B$5,Ponderation!$W$2:$AA$2,0))*INDEX(DataBase!$1:$1048576,MATCH(Analyse!$F256,DataBase!$G:$G,0),MATCH(Analyse!I$8,DataBase!$4:$4,0))</f>
        <v>30</v>
      </c>
      <c r="J256" s="19">
        <f>INDEX(Ponderation!$W:$AA,MATCH(Analyse!J$8,Ponderation!$W:$W,0),MATCH(Analyse!$B$5,Ponderation!$W$2:$AA$2,0))*INDEX(DataBase!$1:$1048576,MATCH(Analyse!$F256,DataBase!$G:$G,0),MATCH(Analyse!J$8,DataBase!$4:$4,0))</f>
        <v>0</v>
      </c>
      <c r="K256" s="19">
        <f>INDEX(Ponderation!$W:$AA,MATCH(Analyse!K$8,Ponderation!$W:$W,0),MATCH(Analyse!$B$5,Ponderation!$W$2:$AA$2,0))*INDEX(DataBase!$1:$1048576,MATCH(Analyse!$F256,DataBase!$G:$G,0),MATCH(Analyse!K$8,DataBase!$4:$4,0))</f>
        <v>0</v>
      </c>
      <c r="L256" s="19">
        <f>INDEX(Ponderation!$W:$AA,MATCH(Analyse!L$8,Ponderation!$W:$W,0),MATCH(Analyse!$B$5,Ponderation!$W$2:$AA$2,0))*INDEX(DataBase!$1:$1048576,MATCH(Analyse!$F256,DataBase!$G:$G,0),MATCH(Analyse!L$8,DataBase!$4:$4,0))</f>
        <v>0</v>
      </c>
      <c r="M256" s="19">
        <f>INDEX(Ponderation!$W:$AA,MATCH(Analyse!M$8,Ponderation!$W:$W,0),MATCH(Analyse!$B$5,Ponderation!$W$2:$AA$2,0))*INDEX(DataBase!$1:$1048576,MATCH(Analyse!$F256,DataBase!$G:$G,0),MATCH(Analyse!M$8,DataBase!$4:$4,0))</f>
        <v>20</v>
      </c>
      <c r="N256" s="19">
        <f>INDEX(Ponderation!$W:$AA,MATCH(Analyse!N$8,Ponderation!$W:$W,0),MATCH(Analyse!$B$5,Ponderation!$W$2:$AA$2,0))*INDEX(DataBase!$1:$1048576,MATCH(Analyse!$F256,DataBase!$G:$G,0),MATCH(Analyse!N$8,DataBase!$4:$4,0))</f>
        <v>0</v>
      </c>
      <c r="O256" s="19">
        <f>INDEX(Ponderation!$W:$AA,MATCH(Analyse!O$8,Ponderation!$W:$W,0),MATCH(Analyse!$B$5,Ponderation!$W$2:$AA$2,0))*INDEX(DataBase!$1:$1048576,MATCH(Analyse!$F256,DataBase!$G:$G,0),MATCH(Analyse!O$8,DataBase!$4:$4,0))</f>
        <v>30</v>
      </c>
      <c r="P256" s="19">
        <f>INDEX(Ponderation!$W:$AA,MATCH(Analyse!P$8,Ponderation!$W:$W,0),MATCH(Analyse!$B$5,Ponderation!$W$2:$AA$2,0))*INDEX(DataBase!$1:$1048576,MATCH(Analyse!$F256,DataBase!$G:$G,0),MATCH(Analyse!P$8,DataBase!$4:$4,0))</f>
        <v>0</v>
      </c>
      <c r="Q256" s="19">
        <f>INDEX(Ponderation!$W:$AA,MATCH(Analyse!Q$8,Ponderation!$W:$W,0),MATCH(Analyse!$B$5,Ponderation!$W$2:$AA$2,0))*INDEX(DataBase!$1:$1048576,MATCH(Analyse!$F256,DataBase!$G:$G,0),MATCH(Analyse!Q$8,DataBase!$4:$4,0))</f>
        <v>0</v>
      </c>
      <c r="R256" s="19">
        <f>INDEX(Ponderation!$W:$AA,MATCH(Analyse!R$8,Ponderation!$W:$W,0),MATCH(Analyse!$B$5,Ponderation!$W$2:$AA$2,0))*INDEX(DataBase!$1:$1048576,MATCH(Analyse!$F256,DataBase!$G:$G,0),MATCH(Analyse!R$8,DataBase!$4:$4,0))</f>
        <v>30</v>
      </c>
      <c r="S256" s="19">
        <f>INDEX(Ponderation!$W:$AA,MATCH(Analyse!S$8,Ponderation!$W:$W,0),MATCH(Analyse!$B$5,Ponderation!$W$2:$AA$2,0))*INDEX(DataBase!$1:$1048576,MATCH(Analyse!$F256,DataBase!$G:$G,0),MATCH(Analyse!S$8,DataBase!$4:$4,0))</f>
        <v>0</v>
      </c>
      <c r="T256" s="19">
        <f>INDEX(Ponderation!$W:$AA,MATCH(Analyse!T$8,Ponderation!$W:$W,0),MATCH(Analyse!$B$5,Ponderation!$W$2:$AA$2,0))*INDEX(DataBase!$1:$1048576,MATCH(Analyse!$F256,DataBase!$G:$G,0),MATCH(Analyse!T$8,DataBase!$4:$4,0))</f>
        <v>0</v>
      </c>
      <c r="U256" s="19">
        <f>INDEX(Ponderation!$W:$AA,MATCH(Analyse!U$8,Ponderation!$W:$W,0),MATCH(Analyse!$B$5,Ponderation!$W$2:$AA$2,0))*INDEX(DataBase!$1:$1048576,MATCH(Analyse!$F256,DataBase!$G:$G,0),MATCH(Analyse!U$8,DataBase!$4:$4,0))</f>
        <v>0</v>
      </c>
      <c r="V256" s="19">
        <f>INDEX(Ponderation!$W:$AA,MATCH(Analyse!V$8,Ponderation!$W:$W,0),MATCH(Analyse!$B$5,Ponderation!$W$2:$AA$2,0))*INDEX(DataBase!$1:$1048576,MATCH(Analyse!$F256,DataBase!$G:$G,0),MATCH(Analyse!V$8,DataBase!$4:$4,0))</f>
        <v>20</v>
      </c>
      <c r="W256" s="19">
        <f>INDEX(Ponderation!$W:$AA,MATCH(Analyse!W$8,Ponderation!$W:$W,0),MATCH(Analyse!$B$5,Ponderation!$W$2:$AA$2,0))*INDEX(DataBase!$1:$1048576,MATCH(Analyse!$F256,DataBase!$G:$G,0),MATCH(Analyse!W$8,DataBase!$4:$4,0))</f>
        <v>0</v>
      </c>
      <c r="X256" s="19">
        <f>INDEX(Ponderation!$W:$AA,MATCH(Analyse!X$8,Ponderation!$W:$W,0),MATCH(Analyse!$B$5,Ponderation!$W$2:$AA$2,0))*INDEX(DataBase!$1:$1048576,MATCH(Analyse!$F256,DataBase!$G:$G,0),MATCH(Analyse!X$8,DataBase!$4:$4,0))</f>
        <v>0</v>
      </c>
      <c r="Y256" s="19">
        <f>INDEX(Ponderation!$W:$AA,MATCH(Analyse!Y$8,Ponderation!$W:$W,0),MATCH(Analyse!$B$5,Ponderation!$W$2:$AA$2,0))*INDEX(DataBase!$1:$1048576,MATCH(Analyse!$F256,DataBase!$G:$G,0),MATCH(Analyse!Y$8,DataBase!$4:$4,0))</f>
        <v>0</v>
      </c>
      <c r="Z256" s="19">
        <f>INDEX(Ponderation!$W:$AA,MATCH(Analyse!Z$8,Ponderation!$W:$W,0),MATCH(Analyse!$B$5,Ponderation!$W$2:$AA$2,0))*INDEX(DataBase!$1:$1048576,MATCH(Analyse!$F256,DataBase!$G:$G,0),MATCH(Analyse!Z$8,DataBase!$4:$4,0))</f>
        <v>0</v>
      </c>
      <c r="AA256" s="19">
        <f>INDEX(Ponderation!$W:$AA,MATCH(Analyse!AA$8,Ponderation!$W:$W,0),MATCH(Analyse!$B$5,Ponderation!$W$2:$AA$2,0))*INDEX(DataBase!$1:$1048576,MATCH(Analyse!$F256,DataBase!$G:$G,0),MATCH(Analyse!AA$8,DataBase!$4:$4,0))</f>
        <v>0</v>
      </c>
      <c r="AB256" s="19">
        <f>INDEX(Ponderation!$W:$AA,MATCH(Analyse!AB$8,Ponderation!$W:$W,0),MATCH(Analyse!$B$5,Ponderation!$W$2:$AA$2,0))*INDEX(DataBase!$1:$1048576,MATCH(Analyse!$F256,DataBase!$G:$G,0),MATCH(Analyse!AB$8,DataBase!$4:$4,0))</f>
        <v>10</v>
      </c>
      <c r="AC256" s="19">
        <f>INDEX(Ponderation!$W:$AA,MATCH(Analyse!AC$8,Ponderation!$W:$W,0),MATCH(Analyse!$B$5,Ponderation!$W$2:$AA$2,0))*INDEX(DataBase!$1:$1048576,MATCH(Analyse!$F256,DataBase!$G:$G,0),MATCH(Analyse!AC$8,DataBase!$4:$4,0))</f>
        <v>10</v>
      </c>
      <c r="AD256" s="19">
        <f>INDEX(Ponderation!$W:$AA,MATCH(Analyse!AD$8,Ponderation!$W:$W,0),MATCH(Analyse!$B$5,Ponderation!$W$2:$AA$2,0))*INDEX(DataBase!$1:$1048576,MATCH(Analyse!$F256,DataBase!$G:$G,0),MATCH(Analyse!AD$8,DataBase!$4:$4,0))</f>
        <v>30</v>
      </c>
      <c r="AE256" s="19">
        <f>INDEX(Ponderation!$W:$AA,MATCH(Analyse!AE$8,Ponderation!$W:$W,0),MATCH(Analyse!$B$5,Ponderation!$W$2:$AA$2,0))*INDEX(DataBase!$1:$1048576,MATCH(Analyse!$F256,DataBase!$G:$G,0),MATCH(Analyse!AE$8,DataBase!$4:$4,0))</f>
        <v>0</v>
      </c>
      <c r="AF256" s="19">
        <f>INDEX(Ponderation!$W:$AA,MATCH(Analyse!AF$8,Ponderation!$W:$W,0),MATCH(Analyse!$B$5,Ponderation!$W$2:$AA$2,0))*INDEX(DataBase!$1:$1048576,MATCH(Analyse!$F256,DataBase!$G:$G,0),MATCH(Analyse!AF$8,DataBase!$4:$4,0))</f>
        <v>0</v>
      </c>
      <c r="AG256" s="19">
        <f>INDEX(Ponderation!$W:$AA,MATCH(Analyse!AG$8,Ponderation!$W:$W,0),MATCH(Analyse!$B$5,Ponderation!$W$2:$AA$2,0))*INDEX(DataBase!$1:$1048576,MATCH(Analyse!$F256,DataBase!$G:$G,0),MATCH(Analyse!AG$8,DataBase!$4:$4,0))</f>
        <v>0</v>
      </c>
      <c r="AH256" s="19">
        <f>INDEX(Ponderation!$W:$AA,MATCH(Analyse!AH$8,Ponderation!$W:$W,0),MATCH(Analyse!$B$5,Ponderation!$W$2:$AA$2,0))*INDEX(DataBase!$1:$1048576,MATCH(Analyse!$F256,DataBase!$G:$G,0),MATCH(Analyse!AH$8,DataBase!$4:$4,0))</f>
        <v>0</v>
      </c>
      <c r="AI256" s="19">
        <f>INDEX(Ponderation!$W:$AA,MATCH(Analyse!AI$8,Ponderation!$W:$W,0),MATCH(Analyse!$B$5,Ponderation!$W$2:$AA$2,0))*INDEX(DataBase!$1:$1048576,MATCH(Analyse!$F256,DataBase!$G:$G,0),MATCH(Analyse!AI$8,DataBase!$4:$4,0))</f>
        <v>10</v>
      </c>
      <c r="AJ256" s="19">
        <f>INDEX(Ponderation!$W:$AA,MATCH(Analyse!AJ$8,Ponderation!$W:$W,0),MATCH(Analyse!$B$5,Ponderation!$W$2:$AA$2,0))*INDEX(DataBase!$1:$1048576,MATCH(Analyse!$F256,DataBase!$G:$G,0),MATCH(Analyse!AJ$8,DataBase!$4:$4,0))</f>
        <v>0</v>
      </c>
      <c r="AK256" s="19">
        <f>INDEX(Ponderation!$W:$AA,MATCH(Analyse!AK$8,Ponderation!$W:$W,0),MATCH(Analyse!$B$5,Ponderation!$W$2:$AA$2,0))*INDEX(DataBase!$1:$1048576,MATCH(Analyse!$F256,DataBase!$G:$G,0),MATCH(Analyse!AK$8,DataBase!$4:$4,0))</f>
        <v>30</v>
      </c>
      <c r="AL256" s="19">
        <f>INDEX(Ponderation!$W:$AA,MATCH(Analyse!AL$8,Ponderation!$W:$W,0),MATCH(Analyse!$B$5,Ponderation!$W$2:$AA$2,0))*INDEX(DataBase!$1:$1048576,MATCH(Analyse!$F256,DataBase!$G:$G,0),MATCH(Analyse!AL$8,DataBase!$4:$4,0))</f>
        <v>0</v>
      </c>
      <c r="AM256" s="19">
        <f>INDEX(Ponderation!$W:$AA,MATCH(Analyse!AM$8,Ponderation!$W:$W,0),MATCH(Analyse!$B$5,Ponderation!$W$2:$AA$2,0))*INDEX(DataBase!$1:$1048576,MATCH(Analyse!$F256,DataBase!$G:$G,0),MATCH(Analyse!AM$8,DataBase!$4:$4,0))</f>
        <v>0</v>
      </c>
      <c r="AN256" s="19">
        <f>INDEX(Ponderation!$W:$AA,MATCH(Analyse!AN$8,Ponderation!$W:$W,0),MATCH(Analyse!$B$5,Ponderation!$W$2:$AA$2,0))*INDEX(DataBase!$1:$1048576,MATCH(Analyse!$F256,DataBase!$G:$G,0),MATCH(Analyse!AN$8,DataBase!$4:$4,0))</f>
        <v>20</v>
      </c>
      <c r="AO256" s="19">
        <f>INDEX(Ponderation!$W:$AA,MATCH(Analyse!AO$8,Ponderation!$W:$W,0),MATCH(Analyse!$B$5,Ponderation!$W$2:$AA$2,0))*INDEX(DataBase!$1:$1048576,MATCH(Analyse!$F256,DataBase!$G:$G,0),MATCH(Analyse!AO$8,DataBase!$4:$4,0))</f>
        <v>0</v>
      </c>
      <c r="AP256" s="19">
        <f>INDEX(Ponderation!$W:$AA,MATCH(Analyse!AP$8,Ponderation!$W:$W,0),MATCH(Analyse!$B$5,Ponderation!$W$2:$AA$2,0))*INDEX(DataBase!$1:$1048576,MATCH(Analyse!$F256,DataBase!$G:$G,0),MATCH(Analyse!AP$8,DataBase!$4:$4,0))</f>
        <v>10</v>
      </c>
    </row>
    <row r="257" spans="1:42" ht="18">
      <c r="A257" s="112" t="str">
        <f>DataBase!B253</f>
        <v>Solea solea</v>
      </c>
      <c r="B257" s="112" t="str">
        <f>DataBase!C253</f>
        <v>Intersexualite</v>
      </c>
      <c r="C257" s="112" t="str">
        <f>DataBase!D253</f>
        <v>Marin/estuarien</v>
      </c>
      <c r="D257" s="112" t="str">
        <f>DataBase!E253</f>
        <v>J. Couteau</v>
      </c>
      <c r="E257" s="112" t="str">
        <f>DataBase!F253</f>
        <v>TOXEM</v>
      </c>
      <c r="F257" s="20" t="str">
        <f t="shared" si="12"/>
        <v>Solea solea Intersexualite</v>
      </c>
      <c r="G257" s="20">
        <f>_xlfn.RANK.EQ(H257,$H$9:$H$997,0)+COUNTIF(H$8:H256,H257)</f>
        <v>175</v>
      </c>
      <c r="H257" s="20">
        <f t="shared" si="13"/>
        <v>250</v>
      </c>
      <c r="I257" s="19">
        <f>INDEX(Ponderation!$W:$AA,MATCH(Analyse!I$8,Ponderation!$W:$W,0),MATCH(Analyse!$B$5,Ponderation!$W$2:$AA$2,0))*INDEX(DataBase!$1:$1048576,MATCH(Analyse!$F257,DataBase!$G:$G,0),MATCH(Analyse!I$8,DataBase!$4:$4,0))</f>
        <v>0</v>
      </c>
      <c r="J257" s="19">
        <f>INDEX(Ponderation!$W:$AA,MATCH(Analyse!J$8,Ponderation!$W:$W,0),MATCH(Analyse!$B$5,Ponderation!$W$2:$AA$2,0))*INDEX(DataBase!$1:$1048576,MATCH(Analyse!$F257,DataBase!$G:$G,0),MATCH(Analyse!J$8,DataBase!$4:$4,0))</f>
        <v>20</v>
      </c>
      <c r="K257" s="19">
        <f>INDEX(Ponderation!$W:$AA,MATCH(Analyse!K$8,Ponderation!$W:$W,0),MATCH(Analyse!$B$5,Ponderation!$W$2:$AA$2,0))*INDEX(DataBase!$1:$1048576,MATCH(Analyse!$F257,DataBase!$G:$G,0),MATCH(Analyse!K$8,DataBase!$4:$4,0))</f>
        <v>0</v>
      </c>
      <c r="L257" s="19">
        <f>INDEX(Ponderation!$W:$AA,MATCH(Analyse!L$8,Ponderation!$W:$W,0),MATCH(Analyse!$B$5,Ponderation!$W$2:$AA$2,0))*INDEX(DataBase!$1:$1048576,MATCH(Analyse!$F257,DataBase!$G:$G,0),MATCH(Analyse!L$8,DataBase!$4:$4,0))</f>
        <v>0</v>
      </c>
      <c r="M257" s="19">
        <f>INDEX(Ponderation!$W:$AA,MATCH(Analyse!M$8,Ponderation!$W:$W,0),MATCH(Analyse!$B$5,Ponderation!$W$2:$AA$2,0))*INDEX(DataBase!$1:$1048576,MATCH(Analyse!$F257,DataBase!$G:$G,0),MATCH(Analyse!M$8,DataBase!$4:$4,0))</f>
        <v>0</v>
      </c>
      <c r="N257" s="19">
        <f>INDEX(Ponderation!$W:$AA,MATCH(Analyse!N$8,Ponderation!$W:$W,0),MATCH(Analyse!$B$5,Ponderation!$W$2:$AA$2,0))*INDEX(DataBase!$1:$1048576,MATCH(Analyse!$F257,DataBase!$G:$G,0),MATCH(Analyse!N$8,DataBase!$4:$4,0))</f>
        <v>10</v>
      </c>
      <c r="O257" s="19">
        <f>INDEX(Ponderation!$W:$AA,MATCH(Analyse!O$8,Ponderation!$W:$W,0),MATCH(Analyse!$B$5,Ponderation!$W$2:$AA$2,0))*INDEX(DataBase!$1:$1048576,MATCH(Analyse!$F257,DataBase!$G:$G,0),MATCH(Analyse!O$8,DataBase!$4:$4,0))</f>
        <v>30</v>
      </c>
      <c r="P257" s="19">
        <f>INDEX(Ponderation!$W:$AA,MATCH(Analyse!P$8,Ponderation!$W:$W,0),MATCH(Analyse!$B$5,Ponderation!$W$2:$AA$2,0))*INDEX(DataBase!$1:$1048576,MATCH(Analyse!$F257,DataBase!$G:$G,0),MATCH(Analyse!P$8,DataBase!$4:$4,0))</f>
        <v>0</v>
      </c>
      <c r="Q257" s="19">
        <f>INDEX(Ponderation!$W:$AA,MATCH(Analyse!Q$8,Ponderation!$W:$W,0),MATCH(Analyse!$B$5,Ponderation!$W$2:$AA$2,0))*INDEX(DataBase!$1:$1048576,MATCH(Analyse!$F257,DataBase!$G:$G,0),MATCH(Analyse!Q$8,DataBase!$4:$4,0))</f>
        <v>0</v>
      </c>
      <c r="R257" s="19">
        <f>INDEX(Ponderation!$W:$AA,MATCH(Analyse!R$8,Ponderation!$W:$W,0),MATCH(Analyse!$B$5,Ponderation!$W$2:$AA$2,0))*INDEX(DataBase!$1:$1048576,MATCH(Analyse!$F257,DataBase!$G:$G,0),MATCH(Analyse!R$8,DataBase!$4:$4,0))</f>
        <v>30</v>
      </c>
      <c r="S257" s="19">
        <f>INDEX(Ponderation!$W:$AA,MATCH(Analyse!S$8,Ponderation!$W:$W,0),MATCH(Analyse!$B$5,Ponderation!$W$2:$AA$2,0))*INDEX(DataBase!$1:$1048576,MATCH(Analyse!$F257,DataBase!$G:$G,0),MATCH(Analyse!S$8,DataBase!$4:$4,0))</f>
        <v>0</v>
      </c>
      <c r="T257" s="19">
        <f>INDEX(Ponderation!$W:$AA,MATCH(Analyse!T$8,Ponderation!$W:$W,0),MATCH(Analyse!$B$5,Ponderation!$W$2:$AA$2,0))*INDEX(DataBase!$1:$1048576,MATCH(Analyse!$F257,DataBase!$G:$G,0),MATCH(Analyse!T$8,DataBase!$4:$4,0))</f>
        <v>0</v>
      </c>
      <c r="U257" s="19">
        <f>INDEX(Ponderation!$W:$AA,MATCH(Analyse!U$8,Ponderation!$W:$W,0),MATCH(Analyse!$B$5,Ponderation!$W$2:$AA$2,0))*INDEX(DataBase!$1:$1048576,MATCH(Analyse!$F257,DataBase!$G:$G,0),MATCH(Analyse!U$8,DataBase!$4:$4,0))</f>
        <v>0</v>
      </c>
      <c r="V257" s="19">
        <f>INDEX(Ponderation!$W:$AA,MATCH(Analyse!V$8,Ponderation!$W:$W,0),MATCH(Analyse!$B$5,Ponderation!$W$2:$AA$2,0))*INDEX(DataBase!$1:$1048576,MATCH(Analyse!$F257,DataBase!$G:$G,0),MATCH(Analyse!V$8,DataBase!$4:$4,0))</f>
        <v>20</v>
      </c>
      <c r="W257" s="19">
        <f>INDEX(Ponderation!$W:$AA,MATCH(Analyse!W$8,Ponderation!$W:$W,0),MATCH(Analyse!$B$5,Ponderation!$W$2:$AA$2,0))*INDEX(DataBase!$1:$1048576,MATCH(Analyse!$F257,DataBase!$G:$G,0),MATCH(Analyse!W$8,DataBase!$4:$4,0))</f>
        <v>0</v>
      </c>
      <c r="X257" s="19">
        <f>INDEX(Ponderation!$W:$AA,MATCH(Analyse!X$8,Ponderation!$W:$W,0),MATCH(Analyse!$B$5,Ponderation!$W$2:$AA$2,0))*INDEX(DataBase!$1:$1048576,MATCH(Analyse!$F257,DataBase!$G:$G,0),MATCH(Analyse!X$8,DataBase!$4:$4,0))</f>
        <v>0</v>
      </c>
      <c r="Y257" s="19">
        <f>INDEX(Ponderation!$W:$AA,MATCH(Analyse!Y$8,Ponderation!$W:$W,0),MATCH(Analyse!$B$5,Ponderation!$W$2:$AA$2,0))*INDEX(DataBase!$1:$1048576,MATCH(Analyse!$F257,DataBase!$G:$G,0),MATCH(Analyse!Y$8,DataBase!$4:$4,0))</f>
        <v>0</v>
      </c>
      <c r="Z257" s="19">
        <f>INDEX(Ponderation!$W:$AA,MATCH(Analyse!Z$8,Ponderation!$W:$W,0),MATCH(Analyse!$B$5,Ponderation!$W$2:$AA$2,0))*INDEX(DataBase!$1:$1048576,MATCH(Analyse!$F257,DataBase!$G:$G,0),MATCH(Analyse!Z$8,DataBase!$4:$4,0))</f>
        <v>0</v>
      </c>
      <c r="AA257" s="19">
        <f>INDEX(Ponderation!$W:$AA,MATCH(Analyse!AA$8,Ponderation!$W:$W,0),MATCH(Analyse!$B$5,Ponderation!$W$2:$AA$2,0))*INDEX(DataBase!$1:$1048576,MATCH(Analyse!$F257,DataBase!$G:$G,0),MATCH(Analyse!AA$8,DataBase!$4:$4,0))</f>
        <v>0</v>
      </c>
      <c r="AB257" s="19">
        <f>INDEX(Ponderation!$W:$AA,MATCH(Analyse!AB$8,Ponderation!$W:$W,0),MATCH(Analyse!$B$5,Ponderation!$W$2:$AA$2,0))*INDEX(DataBase!$1:$1048576,MATCH(Analyse!$F257,DataBase!$G:$G,0),MATCH(Analyse!AB$8,DataBase!$4:$4,0))</f>
        <v>10</v>
      </c>
      <c r="AC257" s="19">
        <f>INDEX(Ponderation!$W:$AA,MATCH(Analyse!AC$8,Ponderation!$W:$W,0),MATCH(Analyse!$B$5,Ponderation!$W$2:$AA$2,0))*INDEX(DataBase!$1:$1048576,MATCH(Analyse!$F257,DataBase!$G:$G,0),MATCH(Analyse!AC$8,DataBase!$4:$4,0))</f>
        <v>10</v>
      </c>
      <c r="AD257" s="19">
        <f>INDEX(Ponderation!$W:$AA,MATCH(Analyse!AD$8,Ponderation!$W:$W,0),MATCH(Analyse!$B$5,Ponderation!$W$2:$AA$2,0))*INDEX(DataBase!$1:$1048576,MATCH(Analyse!$F257,DataBase!$G:$G,0),MATCH(Analyse!AD$8,DataBase!$4:$4,0))</f>
        <v>30</v>
      </c>
      <c r="AE257" s="19">
        <f>INDEX(Ponderation!$W:$AA,MATCH(Analyse!AE$8,Ponderation!$W:$W,0),MATCH(Analyse!$B$5,Ponderation!$W$2:$AA$2,0))*INDEX(DataBase!$1:$1048576,MATCH(Analyse!$F257,DataBase!$G:$G,0),MATCH(Analyse!AE$8,DataBase!$4:$4,0))</f>
        <v>0</v>
      </c>
      <c r="AF257" s="19">
        <f>INDEX(Ponderation!$W:$AA,MATCH(Analyse!AF$8,Ponderation!$W:$W,0),MATCH(Analyse!$B$5,Ponderation!$W$2:$AA$2,0))*INDEX(DataBase!$1:$1048576,MATCH(Analyse!$F257,DataBase!$G:$G,0),MATCH(Analyse!AF$8,DataBase!$4:$4,0))</f>
        <v>0</v>
      </c>
      <c r="AG257" s="19">
        <f>INDEX(Ponderation!$W:$AA,MATCH(Analyse!AG$8,Ponderation!$W:$W,0),MATCH(Analyse!$B$5,Ponderation!$W$2:$AA$2,0))*INDEX(DataBase!$1:$1048576,MATCH(Analyse!$F257,DataBase!$G:$G,0),MATCH(Analyse!AG$8,DataBase!$4:$4,0))</f>
        <v>0</v>
      </c>
      <c r="AH257" s="19">
        <f>INDEX(Ponderation!$W:$AA,MATCH(Analyse!AH$8,Ponderation!$W:$W,0),MATCH(Analyse!$B$5,Ponderation!$W$2:$AA$2,0))*INDEX(DataBase!$1:$1048576,MATCH(Analyse!$F257,DataBase!$G:$G,0),MATCH(Analyse!AH$8,DataBase!$4:$4,0))</f>
        <v>0</v>
      </c>
      <c r="AI257" s="19">
        <f>INDEX(Ponderation!$W:$AA,MATCH(Analyse!AI$8,Ponderation!$W:$W,0),MATCH(Analyse!$B$5,Ponderation!$W$2:$AA$2,0))*INDEX(DataBase!$1:$1048576,MATCH(Analyse!$F257,DataBase!$G:$G,0),MATCH(Analyse!AI$8,DataBase!$4:$4,0))</f>
        <v>10</v>
      </c>
      <c r="AJ257" s="19">
        <f>INDEX(Ponderation!$W:$AA,MATCH(Analyse!AJ$8,Ponderation!$W:$W,0),MATCH(Analyse!$B$5,Ponderation!$W$2:$AA$2,0))*INDEX(DataBase!$1:$1048576,MATCH(Analyse!$F257,DataBase!$G:$G,0),MATCH(Analyse!AJ$8,DataBase!$4:$4,0))</f>
        <v>0</v>
      </c>
      <c r="AK257" s="19">
        <f>INDEX(Ponderation!$W:$AA,MATCH(Analyse!AK$8,Ponderation!$W:$W,0),MATCH(Analyse!$B$5,Ponderation!$W$2:$AA$2,0))*INDEX(DataBase!$1:$1048576,MATCH(Analyse!$F257,DataBase!$G:$G,0),MATCH(Analyse!AK$8,DataBase!$4:$4,0))</f>
        <v>30</v>
      </c>
      <c r="AL257" s="19">
        <f>INDEX(Ponderation!$W:$AA,MATCH(Analyse!AL$8,Ponderation!$W:$W,0),MATCH(Analyse!$B$5,Ponderation!$W$2:$AA$2,0))*INDEX(DataBase!$1:$1048576,MATCH(Analyse!$F257,DataBase!$G:$G,0),MATCH(Analyse!AL$8,DataBase!$4:$4,0))</f>
        <v>0</v>
      </c>
      <c r="AM257" s="19">
        <f>INDEX(Ponderation!$W:$AA,MATCH(Analyse!AM$8,Ponderation!$W:$W,0),MATCH(Analyse!$B$5,Ponderation!$W$2:$AA$2,0))*INDEX(DataBase!$1:$1048576,MATCH(Analyse!$F257,DataBase!$G:$G,0),MATCH(Analyse!AM$8,DataBase!$4:$4,0))</f>
        <v>20</v>
      </c>
      <c r="AN257" s="19">
        <f>INDEX(Ponderation!$W:$AA,MATCH(Analyse!AN$8,Ponderation!$W:$W,0),MATCH(Analyse!$B$5,Ponderation!$W$2:$AA$2,0))*INDEX(DataBase!$1:$1048576,MATCH(Analyse!$F257,DataBase!$G:$G,0),MATCH(Analyse!AN$8,DataBase!$4:$4,0))</f>
        <v>0</v>
      </c>
      <c r="AO257" s="19">
        <f>INDEX(Ponderation!$W:$AA,MATCH(Analyse!AO$8,Ponderation!$W:$W,0),MATCH(Analyse!$B$5,Ponderation!$W$2:$AA$2,0))*INDEX(DataBase!$1:$1048576,MATCH(Analyse!$F257,DataBase!$G:$G,0),MATCH(Analyse!AO$8,DataBase!$4:$4,0))</f>
        <v>30</v>
      </c>
      <c r="AP257" s="19">
        <f>INDEX(Ponderation!$W:$AA,MATCH(Analyse!AP$8,Ponderation!$W:$W,0),MATCH(Analyse!$B$5,Ponderation!$W$2:$AA$2,0))*INDEX(DataBase!$1:$1048576,MATCH(Analyse!$F257,DataBase!$G:$G,0),MATCH(Analyse!AP$8,DataBase!$4:$4,0))</f>
        <v>0</v>
      </c>
    </row>
    <row r="258" spans="1:42" ht="18">
      <c r="A258" s="112" t="str">
        <f>DataBase!B254</f>
        <v>Solea solea</v>
      </c>
      <c r="B258" s="112" t="str">
        <f>DataBase!C254</f>
        <v>Histologie hépatique</v>
      </c>
      <c r="C258" s="112" t="str">
        <f>DataBase!D254</f>
        <v>Marin/estuarien</v>
      </c>
      <c r="D258" s="112" t="str">
        <f>DataBase!E254</f>
        <v>J. Couteau</v>
      </c>
      <c r="E258" s="112" t="str">
        <f>DataBase!F254</f>
        <v>TOXEM</v>
      </c>
      <c r="F258" s="20" t="str">
        <f t="shared" si="12"/>
        <v>Solea solea Histologie hépatique</v>
      </c>
      <c r="G258" s="20">
        <f>_xlfn.RANK.EQ(H258,$H$9:$H$997,0)+COUNTIF(H$8:H257,H258)</f>
        <v>302</v>
      </c>
      <c r="H258" s="20">
        <f t="shared" si="13"/>
        <v>200</v>
      </c>
      <c r="I258" s="19">
        <f>INDEX(Ponderation!$W:$AA,MATCH(Analyse!I$8,Ponderation!$W:$W,0),MATCH(Analyse!$B$5,Ponderation!$W$2:$AA$2,0))*INDEX(DataBase!$1:$1048576,MATCH(Analyse!$F258,DataBase!$G:$G,0),MATCH(Analyse!I$8,DataBase!$4:$4,0))</f>
        <v>0</v>
      </c>
      <c r="J258" s="19">
        <f>INDEX(Ponderation!$W:$AA,MATCH(Analyse!J$8,Ponderation!$W:$W,0),MATCH(Analyse!$B$5,Ponderation!$W$2:$AA$2,0))*INDEX(DataBase!$1:$1048576,MATCH(Analyse!$F258,DataBase!$G:$G,0),MATCH(Analyse!J$8,DataBase!$4:$4,0))</f>
        <v>0</v>
      </c>
      <c r="K258" s="19">
        <f>INDEX(Ponderation!$W:$AA,MATCH(Analyse!K$8,Ponderation!$W:$W,0),MATCH(Analyse!$B$5,Ponderation!$W$2:$AA$2,0))*INDEX(DataBase!$1:$1048576,MATCH(Analyse!$F258,DataBase!$G:$G,0),MATCH(Analyse!K$8,DataBase!$4:$4,0))</f>
        <v>10</v>
      </c>
      <c r="L258" s="19">
        <f>INDEX(Ponderation!$W:$AA,MATCH(Analyse!L$8,Ponderation!$W:$W,0),MATCH(Analyse!$B$5,Ponderation!$W$2:$AA$2,0))*INDEX(DataBase!$1:$1048576,MATCH(Analyse!$F258,DataBase!$G:$G,0),MATCH(Analyse!L$8,DataBase!$4:$4,0))</f>
        <v>0</v>
      </c>
      <c r="M258" s="19">
        <f>INDEX(Ponderation!$W:$AA,MATCH(Analyse!M$8,Ponderation!$W:$W,0),MATCH(Analyse!$B$5,Ponderation!$W$2:$AA$2,0))*INDEX(DataBase!$1:$1048576,MATCH(Analyse!$F258,DataBase!$G:$G,0),MATCH(Analyse!M$8,DataBase!$4:$4,0))</f>
        <v>0</v>
      </c>
      <c r="N258" s="19">
        <f>INDEX(Ponderation!$W:$AA,MATCH(Analyse!N$8,Ponderation!$W:$W,0),MATCH(Analyse!$B$5,Ponderation!$W$2:$AA$2,0))*INDEX(DataBase!$1:$1048576,MATCH(Analyse!$F258,DataBase!$G:$G,0),MATCH(Analyse!N$8,DataBase!$4:$4,0))</f>
        <v>10</v>
      </c>
      <c r="O258" s="19">
        <f>INDEX(Ponderation!$W:$AA,MATCH(Analyse!O$8,Ponderation!$W:$W,0),MATCH(Analyse!$B$5,Ponderation!$W$2:$AA$2,0))*INDEX(DataBase!$1:$1048576,MATCH(Analyse!$F258,DataBase!$G:$G,0),MATCH(Analyse!O$8,DataBase!$4:$4,0))</f>
        <v>0</v>
      </c>
      <c r="P258" s="19">
        <f>INDEX(Ponderation!$W:$AA,MATCH(Analyse!P$8,Ponderation!$W:$W,0),MATCH(Analyse!$B$5,Ponderation!$W$2:$AA$2,0))*INDEX(DataBase!$1:$1048576,MATCH(Analyse!$F258,DataBase!$G:$G,0),MATCH(Analyse!P$8,DataBase!$4:$4,0))</f>
        <v>20</v>
      </c>
      <c r="Q258" s="19">
        <f>INDEX(Ponderation!$W:$AA,MATCH(Analyse!Q$8,Ponderation!$W:$W,0),MATCH(Analyse!$B$5,Ponderation!$W$2:$AA$2,0))*INDEX(DataBase!$1:$1048576,MATCH(Analyse!$F258,DataBase!$G:$G,0),MATCH(Analyse!Q$8,DataBase!$4:$4,0))</f>
        <v>0</v>
      </c>
      <c r="R258" s="19">
        <f>INDEX(Ponderation!$W:$AA,MATCH(Analyse!R$8,Ponderation!$W:$W,0),MATCH(Analyse!$B$5,Ponderation!$W$2:$AA$2,0))*INDEX(DataBase!$1:$1048576,MATCH(Analyse!$F258,DataBase!$G:$G,0),MATCH(Analyse!R$8,DataBase!$4:$4,0))</f>
        <v>30</v>
      </c>
      <c r="S258" s="19">
        <f>INDEX(Ponderation!$W:$AA,MATCH(Analyse!S$8,Ponderation!$W:$W,0),MATCH(Analyse!$B$5,Ponderation!$W$2:$AA$2,0))*INDEX(DataBase!$1:$1048576,MATCH(Analyse!$F258,DataBase!$G:$G,0),MATCH(Analyse!S$8,DataBase!$4:$4,0))</f>
        <v>0</v>
      </c>
      <c r="T258" s="19">
        <f>INDEX(Ponderation!$W:$AA,MATCH(Analyse!T$8,Ponderation!$W:$W,0),MATCH(Analyse!$B$5,Ponderation!$W$2:$AA$2,0))*INDEX(DataBase!$1:$1048576,MATCH(Analyse!$F258,DataBase!$G:$G,0),MATCH(Analyse!T$8,DataBase!$4:$4,0))</f>
        <v>0</v>
      </c>
      <c r="U258" s="19">
        <f>INDEX(Ponderation!$W:$AA,MATCH(Analyse!U$8,Ponderation!$W:$W,0),MATCH(Analyse!$B$5,Ponderation!$W$2:$AA$2,0))*INDEX(DataBase!$1:$1048576,MATCH(Analyse!$F258,DataBase!$G:$G,0),MATCH(Analyse!U$8,DataBase!$4:$4,0))</f>
        <v>0</v>
      </c>
      <c r="V258" s="19">
        <f>INDEX(Ponderation!$W:$AA,MATCH(Analyse!V$8,Ponderation!$W:$W,0),MATCH(Analyse!$B$5,Ponderation!$W$2:$AA$2,0))*INDEX(DataBase!$1:$1048576,MATCH(Analyse!$F258,DataBase!$G:$G,0),MATCH(Analyse!V$8,DataBase!$4:$4,0))</f>
        <v>0</v>
      </c>
      <c r="W258" s="19">
        <f>INDEX(Ponderation!$W:$AA,MATCH(Analyse!W$8,Ponderation!$W:$W,0),MATCH(Analyse!$B$5,Ponderation!$W$2:$AA$2,0))*INDEX(DataBase!$1:$1048576,MATCH(Analyse!$F258,DataBase!$G:$G,0),MATCH(Analyse!W$8,DataBase!$4:$4,0))</f>
        <v>10</v>
      </c>
      <c r="X258" s="19">
        <f>INDEX(Ponderation!$W:$AA,MATCH(Analyse!X$8,Ponderation!$W:$W,0),MATCH(Analyse!$B$5,Ponderation!$W$2:$AA$2,0))*INDEX(DataBase!$1:$1048576,MATCH(Analyse!$F258,DataBase!$G:$G,0),MATCH(Analyse!X$8,DataBase!$4:$4,0))</f>
        <v>0</v>
      </c>
      <c r="Y258" s="19">
        <f>INDEX(Ponderation!$W:$AA,MATCH(Analyse!Y$8,Ponderation!$W:$W,0),MATCH(Analyse!$B$5,Ponderation!$W$2:$AA$2,0))*INDEX(DataBase!$1:$1048576,MATCH(Analyse!$F258,DataBase!$G:$G,0),MATCH(Analyse!Y$8,DataBase!$4:$4,0))</f>
        <v>0</v>
      </c>
      <c r="Z258" s="19">
        <f>INDEX(Ponderation!$W:$AA,MATCH(Analyse!Z$8,Ponderation!$W:$W,0),MATCH(Analyse!$B$5,Ponderation!$W$2:$AA$2,0))*INDEX(DataBase!$1:$1048576,MATCH(Analyse!$F258,DataBase!$G:$G,0),MATCH(Analyse!Z$8,DataBase!$4:$4,0))</f>
        <v>0</v>
      </c>
      <c r="AA258" s="19">
        <f>INDEX(Ponderation!$W:$AA,MATCH(Analyse!AA$8,Ponderation!$W:$W,0),MATCH(Analyse!$B$5,Ponderation!$W$2:$AA$2,0))*INDEX(DataBase!$1:$1048576,MATCH(Analyse!$F258,DataBase!$G:$G,0),MATCH(Analyse!AA$8,DataBase!$4:$4,0))</f>
        <v>0</v>
      </c>
      <c r="AB258" s="19">
        <f>INDEX(Ponderation!$W:$AA,MATCH(Analyse!AB$8,Ponderation!$W:$W,0),MATCH(Analyse!$B$5,Ponderation!$W$2:$AA$2,0))*INDEX(DataBase!$1:$1048576,MATCH(Analyse!$F258,DataBase!$G:$G,0),MATCH(Analyse!AB$8,DataBase!$4:$4,0))</f>
        <v>10</v>
      </c>
      <c r="AC258" s="19">
        <f>INDEX(Ponderation!$W:$AA,MATCH(Analyse!AC$8,Ponderation!$W:$W,0),MATCH(Analyse!$B$5,Ponderation!$W$2:$AA$2,0))*INDEX(DataBase!$1:$1048576,MATCH(Analyse!$F258,DataBase!$G:$G,0),MATCH(Analyse!AC$8,DataBase!$4:$4,0))</f>
        <v>10</v>
      </c>
      <c r="AD258" s="19">
        <f>INDEX(Ponderation!$W:$AA,MATCH(Analyse!AD$8,Ponderation!$W:$W,0),MATCH(Analyse!$B$5,Ponderation!$W$2:$AA$2,0))*INDEX(DataBase!$1:$1048576,MATCH(Analyse!$F258,DataBase!$G:$G,0),MATCH(Analyse!AD$8,DataBase!$4:$4,0))</f>
        <v>30</v>
      </c>
      <c r="AE258" s="19">
        <f>INDEX(Ponderation!$W:$AA,MATCH(Analyse!AE$8,Ponderation!$W:$W,0),MATCH(Analyse!$B$5,Ponderation!$W$2:$AA$2,0))*INDEX(DataBase!$1:$1048576,MATCH(Analyse!$F258,DataBase!$G:$G,0),MATCH(Analyse!AE$8,DataBase!$4:$4,0))</f>
        <v>0</v>
      </c>
      <c r="AF258" s="19">
        <f>INDEX(Ponderation!$W:$AA,MATCH(Analyse!AF$8,Ponderation!$W:$W,0),MATCH(Analyse!$B$5,Ponderation!$W$2:$AA$2,0))*INDEX(DataBase!$1:$1048576,MATCH(Analyse!$F258,DataBase!$G:$G,0),MATCH(Analyse!AF$8,DataBase!$4:$4,0))</f>
        <v>0</v>
      </c>
      <c r="AG258" s="19">
        <f>INDEX(Ponderation!$W:$AA,MATCH(Analyse!AG$8,Ponderation!$W:$W,0),MATCH(Analyse!$B$5,Ponderation!$W$2:$AA$2,0))*INDEX(DataBase!$1:$1048576,MATCH(Analyse!$F258,DataBase!$G:$G,0),MATCH(Analyse!AG$8,DataBase!$4:$4,0))</f>
        <v>0</v>
      </c>
      <c r="AH258" s="19">
        <f>INDEX(Ponderation!$W:$AA,MATCH(Analyse!AH$8,Ponderation!$W:$W,0),MATCH(Analyse!$B$5,Ponderation!$W$2:$AA$2,0))*INDEX(DataBase!$1:$1048576,MATCH(Analyse!$F258,DataBase!$G:$G,0),MATCH(Analyse!AH$8,DataBase!$4:$4,0))</f>
        <v>0</v>
      </c>
      <c r="AI258" s="19">
        <f>INDEX(Ponderation!$W:$AA,MATCH(Analyse!AI$8,Ponderation!$W:$W,0),MATCH(Analyse!$B$5,Ponderation!$W$2:$AA$2,0))*INDEX(DataBase!$1:$1048576,MATCH(Analyse!$F258,DataBase!$G:$G,0),MATCH(Analyse!AI$8,DataBase!$4:$4,0))</f>
        <v>10</v>
      </c>
      <c r="AJ258" s="19">
        <f>INDEX(Ponderation!$W:$AA,MATCH(Analyse!AJ$8,Ponderation!$W:$W,0),MATCH(Analyse!$B$5,Ponderation!$W$2:$AA$2,0))*INDEX(DataBase!$1:$1048576,MATCH(Analyse!$F258,DataBase!$G:$G,0),MATCH(Analyse!AJ$8,DataBase!$4:$4,0))</f>
        <v>0</v>
      </c>
      <c r="AK258" s="19">
        <f>INDEX(Ponderation!$W:$AA,MATCH(Analyse!AK$8,Ponderation!$W:$W,0),MATCH(Analyse!$B$5,Ponderation!$W$2:$AA$2,0))*INDEX(DataBase!$1:$1048576,MATCH(Analyse!$F258,DataBase!$G:$G,0),MATCH(Analyse!AK$8,DataBase!$4:$4,0))</f>
        <v>30</v>
      </c>
      <c r="AL258" s="19">
        <f>INDEX(Ponderation!$W:$AA,MATCH(Analyse!AL$8,Ponderation!$W:$W,0),MATCH(Analyse!$B$5,Ponderation!$W$2:$AA$2,0))*INDEX(DataBase!$1:$1048576,MATCH(Analyse!$F258,DataBase!$G:$G,0),MATCH(Analyse!AL$8,DataBase!$4:$4,0))</f>
        <v>0</v>
      </c>
      <c r="AM258" s="19">
        <f>INDEX(Ponderation!$W:$AA,MATCH(Analyse!AM$8,Ponderation!$W:$W,0),MATCH(Analyse!$B$5,Ponderation!$W$2:$AA$2,0))*INDEX(DataBase!$1:$1048576,MATCH(Analyse!$F258,DataBase!$G:$G,0),MATCH(Analyse!AM$8,DataBase!$4:$4,0))</f>
        <v>20</v>
      </c>
      <c r="AN258" s="19">
        <f>INDEX(Ponderation!$W:$AA,MATCH(Analyse!AN$8,Ponderation!$W:$W,0),MATCH(Analyse!$B$5,Ponderation!$W$2:$AA$2,0))*INDEX(DataBase!$1:$1048576,MATCH(Analyse!$F258,DataBase!$G:$G,0),MATCH(Analyse!AN$8,DataBase!$4:$4,0))</f>
        <v>0</v>
      </c>
      <c r="AO258" s="19">
        <f>INDEX(Ponderation!$W:$AA,MATCH(Analyse!AO$8,Ponderation!$W:$W,0),MATCH(Analyse!$B$5,Ponderation!$W$2:$AA$2,0))*INDEX(DataBase!$1:$1048576,MATCH(Analyse!$F258,DataBase!$G:$G,0),MATCH(Analyse!AO$8,DataBase!$4:$4,0))</f>
        <v>0</v>
      </c>
      <c r="AP258" s="19">
        <f>INDEX(Ponderation!$W:$AA,MATCH(Analyse!AP$8,Ponderation!$W:$W,0),MATCH(Analyse!$B$5,Ponderation!$W$2:$AA$2,0))*INDEX(DataBase!$1:$1048576,MATCH(Analyse!$F258,DataBase!$G:$G,0),MATCH(Analyse!AP$8,DataBase!$4:$4,0))</f>
        <v>10</v>
      </c>
    </row>
    <row r="259" spans="1:42" ht="18">
      <c r="A259" s="112" t="str">
        <f>DataBase!B255</f>
        <v>Solea solea</v>
      </c>
      <c r="B259" s="112" t="str">
        <f>DataBase!C255</f>
        <v>Maturation ovocytaire</v>
      </c>
      <c r="C259" s="112" t="str">
        <f>DataBase!D255</f>
        <v>Marin/estuarien</v>
      </c>
      <c r="D259" s="112" t="str">
        <f>DataBase!E255</f>
        <v>J. Couteau</v>
      </c>
      <c r="E259" s="112" t="str">
        <f>DataBase!F255</f>
        <v>TOXEM</v>
      </c>
      <c r="F259" s="20" t="str">
        <f t="shared" si="12"/>
        <v>Solea solea Maturation ovocytaire</v>
      </c>
      <c r="G259" s="20">
        <f>_xlfn.RANK.EQ(H259,$H$9:$H$997,0)+COUNTIF(H$8:H258,H259)</f>
        <v>256</v>
      </c>
      <c r="H259" s="20">
        <f t="shared" si="13"/>
        <v>210</v>
      </c>
      <c r="I259" s="19">
        <f>INDEX(Ponderation!$W:$AA,MATCH(Analyse!I$8,Ponderation!$W:$W,0),MATCH(Analyse!$B$5,Ponderation!$W$2:$AA$2,0))*INDEX(DataBase!$1:$1048576,MATCH(Analyse!$F259,DataBase!$G:$G,0),MATCH(Analyse!I$8,DataBase!$4:$4,0))</f>
        <v>0</v>
      </c>
      <c r="J259" s="19">
        <f>INDEX(Ponderation!$W:$AA,MATCH(Analyse!J$8,Ponderation!$W:$W,0),MATCH(Analyse!$B$5,Ponderation!$W$2:$AA$2,0))*INDEX(DataBase!$1:$1048576,MATCH(Analyse!$F259,DataBase!$G:$G,0),MATCH(Analyse!J$8,DataBase!$4:$4,0))</f>
        <v>0</v>
      </c>
      <c r="K259" s="19">
        <f>INDEX(Ponderation!$W:$AA,MATCH(Analyse!K$8,Ponderation!$W:$W,0),MATCH(Analyse!$B$5,Ponderation!$W$2:$AA$2,0))*INDEX(DataBase!$1:$1048576,MATCH(Analyse!$F259,DataBase!$G:$G,0),MATCH(Analyse!K$8,DataBase!$4:$4,0))</f>
        <v>10</v>
      </c>
      <c r="L259" s="19">
        <f>INDEX(Ponderation!$W:$AA,MATCH(Analyse!L$8,Ponderation!$W:$W,0),MATCH(Analyse!$B$5,Ponderation!$W$2:$AA$2,0))*INDEX(DataBase!$1:$1048576,MATCH(Analyse!$F259,DataBase!$G:$G,0),MATCH(Analyse!L$8,DataBase!$4:$4,0))</f>
        <v>0</v>
      </c>
      <c r="M259" s="19">
        <f>INDEX(Ponderation!$W:$AA,MATCH(Analyse!M$8,Ponderation!$W:$W,0),MATCH(Analyse!$B$5,Ponderation!$W$2:$AA$2,0))*INDEX(DataBase!$1:$1048576,MATCH(Analyse!$F259,DataBase!$G:$G,0),MATCH(Analyse!M$8,DataBase!$4:$4,0))</f>
        <v>0</v>
      </c>
      <c r="N259" s="19">
        <f>INDEX(Ponderation!$W:$AA,MATCH(Analyse!N$8,Ponderation!$W:$W,0),MATCH(Analyse!$B$5,Ponderation!$W$2:$AA$2,0))*INDEX(DataBase!$1:$1048576,MATCH(Analyse!$F259,DataBase!$G:$G,0),MATCH(Analyse!N$8,DataBase!$4:$4,0))</f>
        <v>10</v>
      </c>
      <c r="O259" s="19">
        <f>INDEX(Ponderation!$W:$AA,MATCH(Analyse!O$8,Ponderation!$W:$W,0),MATCH(Analyse!$B$5,Ponderation!$W$2:$AA$2,0))*INDEX(DataBase!$1:$1048576,MATCH(Analyse!$F259,DataBase!$G:$G,0),MATCH(Analyse!O$8,DataBase!$4:$4,0))</f>
        <v>0</v>
      </c>
      <c r="P259" s="19">
        <f>INDEX(Ponderation!$W:$AA,MATCH(Analyse!P$8,Ponderation!$W:$W,0),MATCH(Analyse!$B$5,Ponderation!$W$2:$AA$2,0))*INDEX(DataBase!$1:$1048576,MATCH(Analyse!$F259,DataBase!$G:$G,0),MATCH(Analyse!P$8,DataBase!$4:$4,0))</f>
        <v>20</v>
      </c>
      <c r="Q259" s="19">
        <f>INDEX(Ponderation!$W:$AA,MATCH(Analyse!Q$8,Ponderation!$W:$W,0),MATCH(Analyse!$B$5,Ponderation!$W$2:$AA$2,0))*INDEX(DataBase!$1:$1048576,MATCH(Analyse!$F259,DataBase!$G:$G,0),MATCH(Analyse!Q$8,DataBase!$4:$4,0))</f>
        <v>0</v>
      </c>
      <c r="R259" s="19">
        <f>INDEX(Ponderation!$W:$AA,MATCH(Analyse!R$8,Ponderation!$W:$W,0),MATCH(Analyse!$B$5,Ponderation!$W$2:$AA$2,0))*INDEX(DataBase!$1:$1048576,MATCH(Analyse!$F259,DataBase!$G:$G,0),MATCH(Analyse!R$8,DataBase!$4:$4,0))</f>
        <v>0</v>
      </c>
      <c r="S259" s="19">
        <f>INDEX(Ponderation!$W:$AA,MATCH(Analyse!S$8,Ponderation!$W:$W,0),MATCH(Analyse!$B$5,Ponderation!$W$2:$AA$2,0))*INDEX(DataBase!$1:$1048576,MATCH(Analyse!$F259,DataBase!$G:$G,0),MATCH(Analyse!S$8,DataBase!$4:$4,0))</f>
        <v>20</v>
      </c>
      <c r="T259" s="19">
        <f>INDEX(Ponderation!$W:$AA,MATCH(Analyse!T$8,Ponderation!$W:$W,0),MATCH(Analyse!$B$5,Ponderation!$W$2:$AA$2,0))*INDEX(DataBase!$1:$1048576,MATCH(Analyse!$F259,DataBase!$G:$G,0),MATCH(Analyse!T$8,DataBase!$4:$4,0))</f>
        <v>0</v>
      </c>
      <c r="U259" s="19">
        <f>INDEX(Ponderation!$W:$AA,MATCH(Analyse!U$8,Ponderation!$W:$W,0),MATCH(Analyse!$B$5,Ponderation!$W$2:$AA$2,0))*INDEX(DataBase!$1:$1048576,MATCH(Analyse!$F259,DataBase!$G:$G,0),MATCH(Analyse!U$8,DataBase!$4:$4,0))</f>
        <v>0</v>
      </c>
      <c r="V259" s="19">
        <f>INDEX(Ponderation!$W:$AA,MATCH(Analyse!V$8,Ponderation!$W:$W,0),MATCH(Analyse!$B$5,Ponderation!$W$2:$AA$2,0))*INDEX(DataBase!$1:$1048576,MATCH(Analyse!$F259,DataBase!$G:$G,0),MATCH(Analyse!V$8,DataBase!$4:$4,0))</f>
        <v>0</v>
      </c>
      <c r="W259" s="19">
        <f>INDEX(Ponderation!$W:$AA,MATCH(Analyse!W$8,Ponderation!$W:$W,0),MATCH(Analyse!$B$5,Ponderation!$W$2:$AA$2,0))*INDEX(DataBase!$1:$1048576,MATCH(Analyse!$F259,DataBase!$G:$G,0),MATCH(Analyse!W$8,DataBase!$4:$4,0))</f>
        <v>10</v>
      </c>
      <c r="X259" s="19">
        <f>INDEX(Ponderation!$W:$AA,MATCH(Analyse!X$8,Ponderation!$W:$W,0),MATCH(Analyse!$B$5,Ponderation!$W$2:$AA$2,0))*INDEX(DataBase!$1:$1048576,MATCH(Analyse!$F259,DataBase!$G:$G,0),MATCH(Analyse!X$8,DataBase!$4:$4,0))</f>
        <v>0</v>
      </c>
      <c r="Y259" s="19">
        <f>INDEX(Ponderation!$W:$AA,MATCH(Analyse!Y$8,Ponderation!$W:$W,0),MATCH(Analyse!$B$5,Ponderation!$W$2:$AA$2,0))*INDEX(DataBase!$1:$1048576,MATCH(Analyse!$F259,DataBase!$G:$G,0),MATCH(Analyse!Y$8,DataBase!$4:$4,0))</f>
        <v>0</v>
      </c>
      <c r="Z259" s="19">
        <f>INDEX(Ponderation!$W:$AA,MATCH(Analyse!Z$8,Ponderation!$W:$W,0),MATCH(Analyse!$B$5,Ponderation!$W$2:$AA$2,0))*INDEX(DataBase!$1:$1048576,MATCH(Analyse!$F259,DataBase!$G:$G,0),MATCH(Analyse!Z$8,DataBase!$4:$4,0))</f>
        <v>0</v>
      </c>
      <c r="AA259" s="19">
        <f>INDEX(Ponderation!$W:$AA,MATCH(Analyse!AA$8,Ponderation!$W:$W,0),MATCH(Analyse!$B$5,Ponderation!$W$2:$AA$2,0))*INDEX(DataBase!$1:$1048576,MATCH(Analyse!$F259,DataBase!$G:$G,0),MATCH(Analyse!AA$8,DataBase!$4:$4,0))</f>
        <v>0</v>
      </c>
      <c r="AB259" s="19">
        <f>INDEX(Ponderation!$W:$AA,MATCH(Analyse!AB$8,Ponderation!$W:$W,0),MATCH(Analyse!$B$5,Ponderation!$W$2:$AA$2,0))*INDEX(DataBase!$1:$1048576,MATCH(Analyse!$F259,DataBase!$G:$G,0),MATCH(Analyse!AB$8,DataBase!$4:$4,0))</f>
        <v>10</v>
      </c>
      <c r="AC259" s="19">
        <f>INDEX(Ponderation!$W:$AA,MATCH(Analyse!AC$8,Ponderation!$W:$W,0),MATCH(Analyse!$B$5,Ponderation!$W$2:$AA$2,0))*INDEX(DataBase!$1:$1048576,MATCH(Analyse!$F259,DataBase!$G:$G,0),MATCH(Analyse!AC$8,DataBase!$4:$4,0))</f>
        <v>10</v>
      </c>
      <c r="AD259" s="19">
        <f>INDEX(Ponderation!$W:$AA,MATCH(Analyse!AD$8,Ponderation!$W:$W,0),MATCH(Analyse!$B$5,Ponderation!$W$2:$AA$2,0))*INDEX(DataBase!$1:$1048576,MATCH(Analyse!$F259,DataBase!$G:$G,0),MATCH(Analyse!AD$8,DataBase!$4:$4,0))</f>
        <v>30</v>
      </c>
      <c r="AE259" s="19">
        <f>INDEX(Ponderation!$W:$AA,MATCH(Analyse!AE$8,Ponderation!$W:$W,0),MATCH(Analyse!$B$5,Ponderation!$W$2:$AA$2,0))*INDEX(DataBase!$1:$1048576,MATCH(Analyse!$F259,DataBase!$G:$G,0),MATCH(Analyse!AE$8,DataBase!$4:$4,0))</f>
        <v>0</v>
      </c>
      <c r="AF259" s="19">
        <f>INDEX(Ponderation!$W:$AA,MATCH(Analyse!AF$8,Ponderation!$W:$W,0),MATCH(Analyse!$B$5,Ponderation!$W$2:$AA$2,0))*INDEX(DataBase!$1:$1048576,MATCH(Analyse!$F259,DataBase!$G:$G,0),MATCH(Analyse!AF$8,DataBase!$4:$4,0))</f>
        <v>0</v>
      </c>
      <c r="AG259" s="19">
        <f>INDEX(Ponderation!$W:$AA,MATCH(Analyse!AG$8,Ponderation!$W:$W,0),MATCH(Analyse!$B$5,Ponderation!$W$2:$AA$2,0))*INDEX(DataBase!$1:$1048576,MATCH(Analyse!$F259,DataBase!$G:$G,0),MATCH(Analyse!AG$8,DataBase!$4:$4,0))</f>
        <v>0</v>
      </c>
      <c r="AH259" s="19">
        <f>INDEX(Ponderation!$W:$AA,MATCH(Analyse!AH$8,Ponderation!$W:$W,0),MATCH(Analyse!$B$5,Ponderation!$W$2:$AA$2,0))*INDEX(DataBase!$1:$1048576,MATCH(Analyse!$F259,DataBase!$G:$G,0),MATCH(Analyse!AH$8,DataBase!$4:$4,0))</f>
        <v>0</v>
      </c>
      <c r="AI259" s="19">
        <f>INDEX(Ponderation!$W:$AA,MATCH(Analyse!AI$8,Ponderation!$W:$W,0),MATCH(Analyse!$B$5,Ponderation!$W$2:$AA$2,0))*INDEX(DataBase!$1:$1048576,MATCH(Analyse!$F259,DataBase!$G:$G,0),MATCH(Analyse!AI$8,DataBase!$4:$4,0))</f>
        <v>10</v>
      </c>
      <c r="AJ259" s="19">
        <f>INDEX(Ponderation!$W:$AA,MATCH(Analyse!AJ$8,Ponderation!$W:$W,0),MATCH(Analyse!$B$5,Ponderation!$W$2:$AA$2,0))*INDEX(DataBase!$1:$1048576,MATCH(Analyse!$F259,DataBase!$G:$G,0),MATCH(Analyse!AJ$8,DataBase!$4:$4,0))</f>
        <v>0</v>
      </c>
      <c r="AK259" s="19">
        <f>INDEX(Ponderation!$W:$AA,MATCH(Analyse!AK$8,Ponderation!$W:$W,0),MATCH(Analyse!$B$5,Ponderation!$W$2:$AA$2,0))*INDEX(DataBase!$1:$1048576,MATCH(Analyse!$F259,DataBase!$G:$G,0),MATCH(Analyse!AK$8,DataBase!$4:$4,0))</f>
        <v>30</v>
      </c>
      <c r="AL259" s="19">
        <f>INDEX(Ponderation!$W:$AA,MATCH(Analyse!AL$8,Ponderation!$W:$W,0),MATCH(Analyse!$B$5,Ponderation!$W$2:$AA$2,0))*INDEX(DataBase!$1:$1048576,MATCH(Analyse!$F259,DataBase!$G:$G,0),MATCH(Analyse!AL$8,DataBase!$4:$4,0))</f>
        <v>0</v>
      </c>
      <c r="AM259" s="19">
        <f>INDEX(Ponderation!$W:$AA,MATCH(Analyse!AM$8,Ponderation!$W:$W,0),MATCH(Analyse!$B$5,Ponderation!$W$2:$AA$2,0))*INDEX(DataBase!$1:$1048576,MATCH(Analyse!$F259,DataBase!$G:$G,0),MATCH(Analyse!AM$8,DataBase!$4:$4,0))</f>
        <v>20</v>
      </c>
      <c r="AN259" s="19">
        <f>INDEX(Ponderation!$W:$AA,MATCH(Analyse!AN$8,Ponderation!$W:$W,0),MATCH(Analyse!$B$5,Ponderation!$W$2:$AA$2,0))*INDEX(DataBase!$1:$1048576,MATCH(Analyse!$F259,DataBase!$G:$G,0),MATCH(Analyse!AN$8,DataBase!$4:$4,0))</f>
        <v>0</v>
      </c>
      <c r="AO259" s="19">
        <f>INDEX(Ponderation!$W:$AA,MATCH(Analyse!AO$8,Ponderation!$W:$W,0),MATCH(Analyse!$B$5,Ponderation!$W$2:$AA$2,0))*INDEX(DataBase!$1:$1048576,MATCH(Analyse!$F259,DataBase!$G:$G,0),MATCH(Analyse!AO$8,DataBase!$4:$4,0))</f>
        <v>30</v>
      </c>
      <c r="AP259" s="19">
        <f>INDEX(Ponderation!$W:$AA,MATCH(Analyse!AP$8,Ponderation!$W:$W,0),MATCH(Analyse!$B$5,Ponderation!$W$2:$AA$2,0))*INDEX(DataBase!$1:$1048576,MATCH(Analyse!$F259,DataBase!$G:$G,0),MATCH(Analyse!AP$8,DataBase!$4:$4,0))</f>
        <v>0</v>
      </c>
    </row>
    <row r="260" spans="1:42" ht="18">
      <c r="A260" s="112" t="str">
        <f>DataBase!B256</f>
        <v>Limanda limanda</v>
      </c>
      <c r="B260" s="112" t="str">
        <f>DataBase!C256</f>
        <v>EROD</v>
      </c>
      <c r="C260" s="112" t="str">
        <f>DataBase!D256</f>
        <v>Marin/estuarien</v>
      </c>
      <c r="D260" s="112" t="str">
        <f>DataBase!E256</f>
        <v>J. Couteau</v>
      </c>
      <c r="E260" s="112" t="str">
        <f>DataBase!F256</f>
        <v>TOXEM</v>
      </c>
      <c r="F260" s="20" t="str">
        <f t="shared" si="12"/>
        <v>Limanda limanda EROD</v>
      </c>
      <c r="G260" s="20">
        <f>_xlfn.RANK.EQ(H260,$H$9:$H$997,0)+COUNTIF(H$8:H259,H260)</f>
        <v>39</v>
      </c>
      <c r="H260" s="20">
        <f t="shared" si="13"/>
        <v>320</v>
      </c>
      <c r="I260" s="19">
        <f>INDEX(Ponderation!$W:$AA,MATCH(Analyse!I$8,Ponderation!$W:$W,0),MATCH(Analyse!$B$5,Ponderation!$W$2:$AA$2,0))*INDEX(DataBase!$1:$1048576,MATCH(Analyse!$F260,DataBase!$G:$G,0),MATCH(Analyse!I$8,DataBase!$4:$4,0))</f>
        <v>30</v>
      </c>
      <c r="J260" s="19">
        <f>INDEX(Ponderation!$W:$AA,MATCH(Analyse!J$8,Ponderation!$W:$W,0),MATCH(Analyse!$B$5,Ponderation!$W$2:$AA$2,0))*INDEX(DataBase!$1:$1048576,MATCH(Analyse!$F260,DataBase!$G:$G,0),MATCH(Analyse!J$8,DataBase!$4:$4,0))</f>
        <v>0</v>
      </c>
      <c r="K260" s="19">
        <f>INDEX(Ponderation!$W:$AA,MATCH(Analyse!K$8,Ponderation!$W:$W,0),MATCH(Analyse!$B$5,Ponderation!$W$2:$AA$2,0))*INDEX(DataBase!$1:$1048576,MATCH(Analyse!$F260,DataBase!$G:$G,0),MATCH(Analyse!K$8,DataBase!$4:$4,0))</f>
        <v>0</v>
      </c>
      <c r="L260" s="19">
        <f>INDEX(Ponderation!$W:$AA,MATCH(Analyse!L$8,Ponderation!$W:$W,0),MATCH(Analyse!$B$5,Ponderation!$W$2:$AA$2,0))*INDEX(DataBase!$1:$1048576,MATCH(Analyse!$F260,DataBase!$G:$G,0),MATCH(Analyse!L$8,DataBase!$4:$4,0))</f>
        <v>30</v>
      </c>
      <c r="M260" s="19">
        <f>INDEX(Ponderation!$W:$AA,MATCH(Analyse!M$8,Ponderation!$W:$W,0),MATCH(Analyse!$B$5,Ponderation!$W$2:$AA$2,0))*INDEX(DataBase!$1:$1048576,MATCH(Analyse!$F260,DataBase!$G:$G,0),MATCH(Analyse!M$8,DataBase!$4:$4,0))</f>
        <v>0</v>
      </c>
      <c r="N260" s="19">
        <f>INDEX(Ponderation!$W:$AA,MATCH(Analyse!N$8,Ponderation!$W:$W,0),MATCH(Analyse!$B$5,Ponderation!$W$2:$AA$2,0))*INDEX(DataBase!$1:$1048576,MATCH(Analyse!$F260,DataBase!$G:$G,0),MATCH(Analyse!N$8,DataBase!$4:$4,0))</f>
        <v>0</v>
      </c>
      <c r="O260" s="19">
        <f>INDEX(Ponderation!$W:$AA,MATCH(Analyse!O$8,Ponderation!$W:$W,0),MATCH(Analyse!$B$5,Ponderation!$W$2:$AA$2,0))*INDEX(DataBase!$1:$1048576,MATCH(Analyse!$F260,DataBase!$G:$G,0),MATCH(Analyse!O$8,DataBase!$4:$4,0))</f>
        <v>0</v>
      </c>
      <c r="P260" s="19">
        <f>INDEX(Ponderation!$W:$AA,MATCH(Analyse!P$8,Ponderation!$W:$W,0),MATCH(Analyse!$B$5,Ponderation!$W$2:$AA$2,0))*INDEX(DataBase!$1:$1048576,MATCH(Analyse!$F260,DataBase!$G:$G,0),MATCH(Analyse!P$8,DataBase!$4:$4,0))</f>
        <v>20</v>
      </c>
      <c r="Q260" s="19">
        <f>INDEX(Ponderation!$W:$AA,MATCH(Analyse!Q$8,Ponderation!$W:$W,0),MATCH(Analyse!$B$5,Ponderation!$W$2:$AA$2,0))*INDEX(DataBase!$1:$1048576,MATCH(Analyse!$F260,DataBase!$G:$G,0),MATCH(Analyse!Q$8,DataBase!$4:$4,0))</f>
        <v>30</v>
      </c>
      <c r="R260" s="19">
        <f>INDEX(Ponderation!$W:$AA,MATCH(Analyse!R$8,Ponderation!$W:$W,0),MATCH(Analyse!$B$5,Ponderation!$W$2:$AA$2,0))*INDEX(DataBase!$1:$1048576,MATCH(Analyse!$F260,DataBase!$G:$G,0),MATCH(Analyse!R$8,DataBase!$4:$4,0))</f>
        <v>0</v>
      </c>
      <c r="S260" s="19">
        <f>INDEX(Ponderation!$W:$AA,MATCH(Analyse!S$8,Ponderation!$W:$W,0),MATCH(Analyse!$B$5,Ponderation!$W$2:$AA$2,0))*INDEX(DataBase!$1:$1048576,MATCH(Analyse!$F260,DataBase!$G:$G,0),MATCH(Analyse!S$8,DataBase!$4:$4,0))</f>
        <v>0</v>
      </c>
      <c r="T260" s="19">
        <f>INDEX(Ponderation!$W:$AA,MATCH(Analyse!T$8,Ponderation!$W:$W,0),MATCH(Analyse!$B$5,Ponderation!$W$2:$AA$2,0))*INDEX(DataBase!$1:$1048576,MATCH(Analyse!$F260,DataBase!$G:$G,0),MATCH(Analyse!T$8,DataBase!$4:$4,0))</f>
        <v>0</v>
      </c>
      <c r="U260" s="19">
        <f>INDEX(Ponderation!$W:$AA,MATCH(Analyse!U$8,Ponderation!$W:$W,0),MATCH(Analyse!$B$5,Ponderation!$W$2:$AA$2,0))*INDEX(DataBase!$1:$1048576,MATCH(Analyse!$F260,DataBase!$G:$G,0),MATCH(Analyse!U$8,DataBase!$4:$4,0))</f>
        <v>30</v>
      </c>
      <c r="V260" s="19">
        <f>INDEX(Ponderation!$W:$AA,MATCH(Analyse!V$8,Ponderation!$W:$W,0),MATCH(Analyse!$B$5,Ponderation!$W$2:$AA$2,0))*INDEX(DataBase!$1:$1048576,MATCH(Analyse!$F260,DataBase!$G:$G,0),MATCH(Analyse!V$8,DataBase!$4:$4,0))</f>
        <v>0</v>
      </c>
      <c r="W260" s="19">
        <f>INDEX(Ponderation!$W:$AA,MATCH(Analyse!W$8,Ponderation!$W:$W,0),MATCH(Analyse!$B$5,Ponderation!$W$2:$AA$2,0))*INDEX(DataBase!$1:$1048576,MATCH(Analyse!$F260,DataBase!$G:$G,0),MATCH(Analyse!W$8,DataBase!$4:$4,0))</f>
        <v>0</v>
      </c>
      <c r="X260" s="19">
        <f>INDEX(Ponderation!$W:$AA,MATCH(Analyse!X$8,Ponderation!$W:$W,0),MATCH(Analyse!$B$5,Ponderation!$W$2:$AA$2,0))*INDEX(DataBase!$1:$1048576,MATCH(Analyse!$F260,DataBase!$G:$G,0),MATCH(Analyse!X$8,DataBase!$4:$4,0))</f>
        <v>0</v>
      </c>
      <c r="Y260" s="19">
        <f>INDEX(Ponderation!$W:$AA,MATCH(Analyse!Y$8,Ponderation!$W:$W,0),MATCH(Analyse!$B$5,Ponderation!$W$2:$AA$2,0))*INDEX(DataBase!$1:$1048576,MATCH(Analyse!$F260,DataBase!$G:$G,0),MATCH(Analyse!Y$8,DataBase!$4:$4,0))</f>
        <v>0</v>
      </c>
      <c r="Z260" s="19">
        <f>INDEX(Ponderation!$W:$AA,MATCH(Analyse!Z$8,Ponderation!$W:$W,0),MATCH(Analyse!$B$5,Ponderation!$W$2:$AA$2,0))*INDEX(DataBase!$1:$1048576,MATCH(Analyse!$F260,DataBase!$G:$G,0),MATCH(Analyse!Z$8,DataBase!$4:$4,0))</f>
        <v>0</v>
      </c>
      <c r="AA260" s="19">
        <f>INDEX(Ponderation!$W:$AA,MATCH(Analyse!AA$8,Ponderation!$W:$W,0),MATCH(Analyse!$B$5,Ponderation!$W$2:$AA$2,0))*INDEX(DataBase!$1:$1048576,MATCH(Analyse!$F260,DataBase!$G:$G,0),MATCH(Analyse!AA$8,DataBase!$4:$4,0))</f>
        <v>0</v>
      </c>
      <c r="AB260" s="19">
        <f>INDEX(Ponderation!$W:$AA,MATCH(Analyse!AB$8,Ponderation!$W:$W,0),MATCH(Analyse!$B$5,Ponderation!$W$2:$AA$2,0))*INDEX(DataBase!$1:$1048576,MATCH(Analyse!$F260,DataBase!$G:$G,0),MATCH(Analyse!AB$8,DataBase!$4:$4,0))</f>
        <v>10</v>
      </c>
      <c r="AC260" s="19">
        <f>INDEX(Ponderation!$W:$AA,MATCH(Analyse!AC$8,Ponderation!$W:$W,0),MATCH(Analyse!$B$5,Ponderation!$W$2:$AA$2,0))*INDEX(DataBase!$1:$1048576,MATCH(Analyse!$F260,DataBase!$G:$G,0),MATCH(Analyse!AC$8,DataBase!$4:$4,0))</f>
        <v>10</v>
      </c>
      <c r="AD260" s="19">
        <f>INDEX(Ponderation!$W:$AA,MATCH(Analyse!AD$8,Ponderation!$W:$W,0),MATCH(Analyse!$B$5,Ponderation!$W$2:$AA$2,0))*INDEX(DataBase!$1:$1048576,MATCH(Analyse!$F260,DataBase!$G:$G,0),MATCH(Analyse!AD$8,DataBase!$4:$4,0))</f>
        <v>30</v>
      </c>
      <c r="AE260" s="19">
        <f>INDEX(Ponderation!$W:$AA,MATCH(Analyse!AE$8,Ponderation!$W:$W,0),MATCH(Analyse!$B$5,Ponderation!$W$2:$AA$2,0))*INDEX(DataBase!$1:$1048576,MATCH(Analyse!$F260,DataBase!$G:$G,0),MATCH(Analyse!AE$8,DataBase!$4:$4,0))</f>
        <v>0</v>
      </c>
      <c r="AF260" s="19">
        <f>INDEX(Ponderation!$W:$AA,MATCH(Analyse!AF$8,Ponderation!$W:$W,0),MATCH(Analyse!$B$5,Ponderation!$W$2:$AA$2,0))*INDEX(DataBase!$1:$1048576,MATCH(Analyse!$F260,DataBase!$G:$G,0),MATCH(Analyse!AF$8,DataBase!$4:$4,0))</f>
        <v>30</v>
      </c>
      <c r="AG260" s="19">
        <f>INDEX(Ponderation!$W:$AA,MATCH(Analyse!AG$8,Ponderation!$W:$W,0),MATCH(Analyse!$B$5,Ponderation!$W$2:$AA$2,0))*INDEX(DataBase!$1:$1048576,MATCH(Analyse!$F260,DataBase!$G:$G,0),MATCH(Analyse!AG$8,DataBase!$4:$4,0))</f>
        <v>0</v>
      </c>
      <c r="AH260" s="19">
        <f>INDEX(Ponderation!$W:$AA,MATCH(Analyse!AH$8,Ponderation!$W:$W,0),MATCH(Analyse!$B$5,Ponderation!$W$2:$AA$2,0))*INDEX(DataBase!$1:$1048576,MATCH(Analyse!$F260,DataBase!$G:$G,0),MATCH(Analyse!AH$8,DataBase!$4:$4,0))</f>
        <v>0</v>
      </c>
      <c r="AI260" s="19">
        <f>INDEX(Ponderation!$W:$AA,MATCH(Analyse!AI$8,Ponderation!$W:$W,0),MATCH(Analyse!$B$5,Ponderation!$W$2:$AA$2,0))*INDEX(DataBase!$1:$1048576,MATCH(Analyse!$F260,DataBase!$G:$G,0),MATCH(Analyse!AI$8,DataBase!$4:$4,0))</f>
        <v>10</v>
      </c>
      <c r="AJ260" s="19">
        <f>INDEX(Ponderation!$W:$AA,MATCH(Analyse!AJ$8,Ponderation!$W:$W,0),MATCH(Analyse!$B$5,Ponderation!$W$2:$AA$2,0))*INDEX(DataBase!$1:$1048576,MATCH(Analyse!$F260,DataBase!$G:$G,0),MATCH(Analyse!AJ$8,DataBase!$4:$4,0))</f>
        <v>0</v>
      </c>
      <c r="AK260" s="19">
        <f>INDEX(Ponderation!$W:$AA,MATCH(Analyse!AK$8,Ponderation!$W:$W,0),MATCH(Analyse!$B$5,Ponderation!$W$2:$AA$2,0))*INDEX(DataBase!$1:$1048576,MATCH(Analyse!$F260,DataBase!$G:$G,0),MATCH(Analyse!AK$8,DataBase!$4:$4,0))</f>
        <v>30</v>
      </c>
      <c r="AL260" s="19">
        <f>INDEX(Ponderation!$W:$AA,MATCH(Analyse!AL$8,Ponderation!$W:$W,0),MATCH(Analyse!$B$5,Ponderation!$W$2:$AA$2,0))*INDEX(DataBase!$1:$1048576,MATCH(Analyse!$F260,DataBase!$G:$G,0),MATCH(Analyse!AL$8,DataBase!$4:$4,0))</f>
        <v>30</v>
      </c>
      <c r="AM260" s="19">
        <f>INDEX(Ponderation!$W:$AA,MATCH(Analyse!AM$8,Ponderation!$W:$W,0),MATCH(Analyse!$B$5,Ponderation!$W$2:$AA$2,0))*INDEX(DataBase!$1:$1048576,MATCH(Analyse!$F260,DataBase!$G:$G,0),MATCH(Analyse!AM$8,DataBase!$4:$4,0))</f>
        <v>0</v>
      </c>
      <c r="AN260" s="19">
        <f>INDEX(Ponderation!$W:$AA,MATCH(Analyse!AN$8,Ponderation!$W:$W,0),MATCH(Analyse!$B$5,Ponderation!$W$2:$AA$2,0))*INDEX(DataBase!$1:$1048576,MATCH(Analyse!$F260,DataBase!$G:$G,0),MATCH(Analyse!AN$8,DataBase!$4:$4,0))</f>
        <v>0</v>
      </c>
      <c r="AO260" s="19">
        <f>INDEX(Ponderation!$W:$AA,MATCH(Analyse!AO$8,Ponderation!$W:$W,0),MATCH(Analyse!$B$5,Ponderation!$W$2:$AA$2,0))*INDEX(DataBase!$1:$1048576,MATCH(Analyse!$F260,DataBase!$G:$G,0),MATCH(Analyse!AO$8,DataBase!$4:$4,0))</f>
        <v>30</v>
      </c>
      <c r="AP260" s="19">
        <f>INDEX(Ponderation!$W:$AA,MATCH(Analyse!AP$8,Ponderation!$W:$W,0),MATCH(Analyse!$B$5,Ponderation!$W$2:$AA$2,0))*INDEX(DataBase!$1:$1048576,MATCH(Analyse!$F260,DataBase!$G:$G,0),MATCH(Analyse!AP$8,DataBase!$4:$4,0))</f>
        <v>0</v>
      </c>
    </row>
    <row r="261" spans="1:42" ht="18">
      <c r="A261" s="112" t="str">
        <f>DataBase!B257</f>
        <v>Limanda limanda</v>
      </c>
      <c r="B261" s="112" t="str">
        <f>DataBase!C257</f>
        <v>AChE</v>
      </c>
      <c r="C261" s="112" t="str">
        <f>DataBase!D257</f>
        <v>Marin/estuarien</v>
      </c>
      <c r="D261" s="112" t="str">
        <f>DataBase!E257</f>
        <v>J. Couteau</v>
      </c>
      <c r="E261" s="112" t="str">
        <f>DataBase!F257</f>
        <v>TOXEM</v>
      </c>
      <c r="F261" s="20" t="str">
        <f t="shared" si="12"/>
        <v>Limanda limanda AChE</v>
      </c>
      <c r="G261" s="20">
        <f>_xlfn.RANK.EQ(H261,$H$9:$H$997,0)+COUNTIF(H$8:H260,H261)</f>
        <v>62</v>
      </c>
      <c r="H261" s="20">
        <f t="shared" si="13"/>
        <v>310</v>
      </c>
      <c r="I261" s="19">
        <f>INDEX(Ponderation!$W:$AA,MATCH(Analyse!I$8,Ponderation!$W:$W,0),MATCH(Analyse!$B$5,Ponderation!$W$2:$AA$2,0))*INDEX(DataBase!$1:$1048576,MATCH(Analyse!$F261,DataBase!$G:$G,0),MATCH(Analyse!I$8,DataBase!$4:$4,0))</f>
        <v>30</v>
      </c>
      <c r="J261" s="19">
        <f>INDEX(Ponderation!$W:$AA,MATCH(Analyse!J$8,Ponderation!$W:$W,0),MATCH(Analyse!$B$5,Ponderation!$W$2:$AA$2,0))*INDEX(DataBase!$1:$1048576,MATCH(Analyse!$F261,DataBase!$G:$G,0),MATCH(Analyse!J$8,DataBase!$4:$4,0))</f>
        <v>0</v>
      </c>
      <c r="K261" s="19">
        <f>INDEX(Ponderation!$W:$AA,MATCH(Analyse!K$8,Ponderation!$W:$W,0),MATCH(Analyse!$B$5,Ponderation!$W$2:$AA$2,0))*INDEX(DataBase!$1:$1048576,MATCH(Analyse!$F261,DataBase!$G:$G,0),MATCH(Analyse!K$8,DataBase!$4:$4,0))</f>
        <v>0</v>
      </c>
      <c r="L261" s="19">
        <f>INDEX(Ponderation!$W:$AA,MATCH(Analyse!L$8,Ponderation!$W:$W,0),MATCH(Analyse!$B$5,Ponderation!$W$2:$AA$2,0))*INDEX(DataBase!$1:$1048576,MATCH(Analyse!$F261,DataBase!$G:$G,0),MATCH(Analyse!L$8,DataBase!$4:$4,0))</f>
        <v>0</v>
      </c>
      <c r="M261" s="19">
        <f>INDEX(Ponderation!$W:$AA,MATCH(Analyse!M$8,Ponderation!$W:$W,0),MATCH(Analyse!$B$5,Ponderation!$W$2:$AA$2,0))*INDEX(DataBase!$1:$1048576,MATCH(Analyse!$F261,DataBase!$G:$G,0),MATCH(Analyse!M$8,DataBase!$4:$4,0))</f>
        <v>20</v>
      </c>
      <c r="N261" s="19">
        <f>INDEX(Ponderation!$W:$AA,MATCH(Analyse!N$8,Ponderation!$W:$W,0),MATCH(Analyse!$B$5,Ponderation!$W$2:$AA$2,0))*INDEX(DataBase!$1:$1048576,MATCH(Analyse!$F261,DataBase!$G:$G,0),MATCH(Analyse!N$8,DataBase!$4:$4,0))</f>
        <v>0</v>
      </c>
      <c r="O261" s="19">
        <f>INDEX(Ponderation!$W:$AA,MATCH(Analyse!O$8,Ponderation!$W:$W,0),MATCH(Analyse!$B$5,Ponderation!$W$2:$AA$2,0))*INDEX(DataBase!$1:$1048576,MATCH(Analyse!$F261,DataBase!$G:$G,0),MATCH(Analyse!O$8,DataBase!$4:$4,0))</f>
        <v>30</v>
      </c>
      <c r="P261" s="19">
        <f>INDEX(Ponderation!$W:$AA,MATCH(Analyse!P$8,Ponderation!$W:$W,0),MATCH(Analyse!$B$5,Ponderation!$W$2:$AA$2,0))*INDEX(DataBase!$1:$1048576,MATCH(Analyse!$F261,DataBase!$G:$G,0),MATCH(Analyse!P$8,DataBase!$4:$4,0))</f>
        <v>0</v>
      </c>
      <c r="Q261" s="19">
        <f>INDEX(Ponderation!$W:$AA,MATCH(Analyse!Q$8,Ponderation!$W:$W,0),MATCH(Analyse!$B$5,Ponderation!$W$2:$AA$2,0))*INDEX(DataBase!$1:$1048576,MATCH(Analyse!$F261,DataBase!$G:$G,0),MATCH(Analyse!Q$8,DataBase!$4:$4,0))</f>
        <v>0</v>
      </c>
      <c r="R261" s="19">
        <f>INDEX(Ponderation!$W:$AA,MATCH(Analyse!R$8,Ponderation!$W:$W,0),MATCH(Analyse!$B$5,Ponderation!$W$2:$AA$2,0))*INDEX(DataBase!$1:$1048576,MATCH(Analyse!$F261,DataBase!$G:$G,0),MATCH(Analyse!R$8,DataBase!$4:$4,0))</f>
        <v>30</v>
      </c>
      <c r="S261" s="19">
        <f>INDEX(Ponderation!$W:$AA,MATCH(Analyse!S$8,Ponderation!$W:$W,0),MATCH(Analyse!$B$5,Ponderation!$W$2:$AA$2,0))*INDEX(DataBase!$1:$1048576,MATCH(Analyse!$F261,DataBase!$G:$G,0),MATCH(Analyse!S$8,DataBase!$4:$4,0))</f>
        <v>0</v>
      </c>
      <c r="T261" s="19">
        <f>INDEX(Ponderation!$W:$AA,MATCH(Analyse!T$8,Ponderation!$W:$W,0),MATCH(Analyse!$B$5,Ponderation!$W$2:$AA$2,0))*INDEX(DataBase!$1:$1048576,MATCH(Analyse!$F261,DataBase!$G:$G,0),MATCH(Analyse!T$8,DataBase!$4:$4,0))</f>
        <v>0</v>
      </c>
      <c r="U261" s="19">
        <f>INDEX(Ponderation!$W:$AA,MATCH(Analyse!U$8,Ponderation!$W:$W,0),MATCH(Analyse!$B$5,Ponderation!$W$2:$AA$2,0))*INDEX(DataBase!$1:$1048576,MATCH(Analyse!$F261,DataBase!$G:$G,0),MATCH(Analyse!U$8,DataBase!$4:$4,0))</f>
        <v>0</v>
      </c>
      <c r="V261" s="19">
        <f>INDEX(Ponderation!$W:$AA,MATCH(Analyse!V$8,Ponderation!$W:$W,0),MATCH(Analyse!$B$5,Ponderation!$W$2:$AA$2,0))*INDEX(DataBase!$1:$1048576,MATCH(Analyse!$F261,DataBase!$G:$G,0),MATCH(Analyse!V$8,DataBase!$4:$4,0))</f>
        <v>20</v>
      </c>
      <c r="W261" s="19">
        <f>INDEX(Ponderation!$W:$AA,MATCH(Analyse!W$8,Ponderation!$W:$W,0),MATCH(Analyse!$B$5,Ponderation!$W$2:$AA$2,0))*INDEX(DataBase!$1:$1048576,MATCH(Analyse!$F261,DataBase!$G:$G,0),MATCH(Analyse!W$8,DataBase!$4:$4,0))</f>
        <v>0</v>
      </c>
      <c r="X261" s="19">
        <f>INDEX(Ponderation!$W:$AA,MATCH(Analyse!X$8,Ponderation!$W:$W,0),MATCH(Analyse!$B$5,Ponderation!$W$2:$AA$2,0))*INDEX(DataBase!$1:$1048576,MATCH(Analyse!$F261,DataBase!$G:$G,0),MATCH(Analyse!X$8,DataBase!$4:$4,0))</f>
        <v>0</v>
      </c>
      <c r="Y261" s="19">
        <f>INDEX(Ponderation!$W:$AA,MATCH(Analyse!Y$8,Ponderation!$W:$W,0),MATCH(Analyse!$B$5,Ponderation!$W$2:$AA$2,0))*INDEX(DataBase!$1:$1048576,MATCH(Analyse!$F261,DataBase!$G:$G,0),MATCH(Analyse!Y$8,DataBase!$4:$4,0))</f>
        <v>0</v>
      </c>
      <c r="Z261" s="19">
        <f>INDEX(Ponderation!$W:$AA,MATCH(Analyse!Z$8,Ponderation!$W:$W,0),MATCH(Analyse!$B$5,Ponderation!$W$2:$AA$2,0))*INDEX(DataBase!$1:$1048576,MATCH(Analyse!$F261,DataBase!$G:$G,0),MATCH(Analyse!Z$8,DataBase!$4:$4,0))</f>
        <v>0</v>
      </c>
      <c r="AA261" s="19">
        <f>INDEX(Ponderation!$W:$AA,MATCH(Analyse!AA$8,Ponderation!$W:$W,0),MATCH(Analyse!$B$5,Ponderation!$W$2:$AA$2,0))*INDEX(DataBase!$1:$1048576,MATCH(Analyse!$F261,DataBase!$G:$G,0),MATCH(Analyse!AA$8,DataBase!$4:$4,0))</f>
        <v>0</v>
      </c>
      <c r="AB261" s="19">
        <f>INDEX(Ponderation!$W:$AA,MATCH(Analyse!AB$8,Ponderation!$W:$W,0),MATCH(Analyse!$B$5,Ponderation!$W$2:$AA$2,0))*INDEX(DataBase!$1:$1048576,MATCH(Analyse!$F261,DataBase!$G:$G,0),MATCH(Analyse!AB$8,DataBase!$4:$4,0))</f>
        <v>10</v>
      </c>
      <c r="AC261" s="19">
        <f>INDEX(Ponderation!$W:$AA,MATCH(Analyse!AC$8,Ponderation!$W:$W,0),MATCH(Analyse!$B$5,Ponderation!$W$2:$AA$2,0))*INDEX(DataBase!$1:$1048576,MATCH(Analyse!$F261,DataBase!$G:$G,0),MATCH(Analyse!AC$8,DataBase!$4:$4,0))</f>
        <v>10</v>
      </c>
      <c r="AD261" s="19">
        <f>INDEX(Ponderation!$W:$AA,MATCH(Analyse!AD$8,Ponderation!$W:$W,0),MATCH(Analyse!$B$5,Ponderation!$W$2:$AA$2,0))*INDEX(DataBase!$1:$1048576,MATCH(Analyse!$F261,DataBase!$G:$G,0),MATCH(Analyse!AD$8,DataBase!$4:$4,0))</f>
        <v>30</v>
      </c>
      <c r="AE261" s="19">
        <f>INDEX(Ponderation!$W:$AA,MATCH(Analyse!AE$8,Ponderation!$W:$W,0),MATCH(Analyse!$B$5,Ponderation!$W$2:$AA$2,0))*INDEX(DataBase!$1:$1048576,MATCH(Analyse!$F261,DataBase!$G:$G,0),MATCH(Analyse!AE$8,DataBase!$4:$4,0))</f>
        <v>0</v>
      </c>
      <c r="AF261" s="19">
        <f>INDEX(Ponderation!$W:$AA,MATCH(Analyse!AF$8,Ponderation!$W:$W,0),MATCH(Analyse!$B$5,Ponderation!$W$2:$AA$2,0))*INDEX(DataBase!$1:$1048576,MATCH(Analyse!$F261,DataBase!$G:$G,0),MATCH(Analyse!AF$8,DataBase!$4:$4,0))</f>
        <v>30</v>
      </c>
      <c r="AG261" s="19">
        <f>INDEX(Ponderation!$W:$AA,MATCH(Analyse!AG$8,Ponderation!$W:$W,0),MATCH(Analyse!$B$5,Ponderation!$W$2:$AA$2,0))*INDEX(DataBase!$1:$1048576,MATCH(Analyse!$F261,DataBase!$G:$G,0),MATCH(Analyse!AG$8,DataBase!$4:$4,0))</f>
        <v>0</v>
      </c>
      <c r="AH261" s="19">
        <f>INDEX(Ponderation!$W:$AA,MATCH(Analyse!AH$8,Ponderation!$W:$W,0),MATCH(Analyse!$B$5,Ponderation!$W$2:$AA$2,0))*INDEX(DataBase!$1:$1048576,MATCH(Analyse!$F261,DataBase!$G:$G,0),MATCH(Analyse!AH$8,DataBase!$4:$4,0))</f>
        <v>0</v>
      </c>
      <c r="AI261" s="19">
        <f>INDEX(Ponderation!$W:$AA,MATCH(Analyse!AI$8,Ponderation!$W:$W,0),MATCH(Analyse!$B$5,Ponderation!$W$2:$AA$2,0))*INDEX(DataBase!$1:$1048576,MATCH(Analyse!$F261,DataBase!$G:$G,0),MATCH(Analyse!AI$8,DataBase!$4:$4,0))</f>
        <v>10</v>
      </c>
      <c r="AJ261" s="19">
        <f>INDEX(Ponderation!$W:$AA,MATCH(Analyse!AJ$8,Ponderation!$W:$W,0),MATCH(Analyse!$B$5,Ponderation!$W$2:$AA$2,0))*INDEX(DataBase!$1:$1048576,MATCH(Analyse!$F261,DataBase!$G:$G,0),MATCH(Analyse!AJ$8,DataBase!$4:$4,0))</f>
        <v>0</v>
      </c>
      <c r="AK261" s="19">
        <f>INDEX(Ponderation!$W:$AA,MATCH(Analyse!AK$8,Ponderation!$W:$W,0),MATCH(Analyse!$B$5,Ponderation!$W$2:$AA$2,0))*INDEX(DataBase!$1:$1048576,MATCH(Analyse!$F261,DataBase!$G:$G,0),MATCH(Analyse!AK$8,DataBase!$4:$4,0))</f>
        <v>30</v>
      </c>
      <c r="AL261" s="19">
        <f>INDEX(Ponderation!$W:$AA,MATCH(Analyse!AL$8,Ponderation!$W:$W,0),MATCH(Analyse!$B$5,Ponderation!$W$2:$AA$2,0))*INDEX(DataBase!$1:$1048576,MATCH(Analyse!$F261,DataBase!$G:$G,0),MATCH(Analyse!AL$8,DataBase!$4:$4,0))</f>
        <v>30</v>
      </c>
      <c r="AM261" s="19">
        <f>INDEX(Ponderation!$W:$AA,MATCH(Analyse!AM$8,Ponderation!$W:$W,0),MATCH(Analyse!$B$5,Ponderation!$W$2:$AA$2,0))*INDEX(DataBase!$1:$1048576,MATCH(Analyse!$F261,DataBase!$G:$G,0),MATCH(Analyse!AM$8,DataBase!$4:$4,0))</f>
        <v>0</v>
      </c>
      <c r="AN261" s="19">
        <f>INDEX(Ponderation!$W:$AA,MATCH(Analyse!AN$8,Ponderation!$W:$W,0),MATCH(Analyse!$B$5,Ponderation!$W$2:$AA$2,0))*INDEX(DataBase!$1:$1048576,MATCH(Analyse!$F261,DataBase!$G:$G,0),MATCH(Analyse!AN$8,DataBase!$4:$4,0))</f>
        <v>0</v>
      </c>
      <c r="AO261" s="19">
        <f>INDEX(Ponderation!$W:$AA,MATCH(Analyse!AO$8,Ponderation!$W:$W,0),MATCH(Analyse!$B$5,Ponderation!$W$2:$AA$2,0))*INDEX(DataBase!$1:$1048576,MATCH(Analyse!$F261,DataBase!$G:$G,0),MATCH(Analyse!AO$8,DataBase!$4:$4,0))</f>
        <v>30</v>
      </c>
      <c r="AP261" s="19">
        <f>INDEX(Ponderation!$W:$AA,MATCH(Analyse!AP$8,Ponderation!$W:$W,0),MATCH(Analyse!$B$5,Ponderation!$W$2:$AA$2,0))*INDEX(DataBase!$1:$1048576,MATCH(Analyse!$F261,DataBase!$G:$G,0),MATCH(Analyse!AP$8,DataBase!$4:$4,0))</f>
        <v>0</v>
      </c>
    </row>
    <row r="262" spans="1:42" ht="18">
      <c r="A262" s="112" t="str">
        <f>DataBase!B258</f>
        <v>Limanda limanda</v>
      </c>
      <c r="B262" s="112" t="str">
        <f>DataBase!C258</f>
        <v>Micronoyaux</v>
      </c>
      <c r="C262" s="112" t="str">
        <f>DataBase!D258</f>
        <v>Marin/estuarien</v>
      </c>
      <c r="D262" s="112" t="str">
        <f>DataBase!E258</f>
        <v>J. Couteau</v>
      </c>
      <c r="E262" s="112" t="str">
        <f>DataBase!F258</f>
        <v>TOXEM</v>
      </c>
      <c r="F262" s="20" t="str">
        <f t="shared" si="12"/>
        <v>Limanda limanda Micronoyaux</v>
      </c>
      <c r="G262" s="20">
        <f>_xlfn.RANK.EQ(H262,$H$9:$H$997,0)+COUNTIF(H$8:H261,H262)</f>
        <v>118</v>
      </c>
      <c r="H262" s="20">
        <f t="shared" si="13"/>
        <v>300</v>
      </c>
      <c r="I262" s="19">
        <f>INDEX(Ponderation!$W:$AA,MATCH(Analyse!I$8,Ponderation!$W:$W,0),MATCH(Analyse!$B$5,Ponderation!$W$2:$AA$2,0))*INDEX(DataBase!$1:$1048576,MATCH(Analyse!$F262,DataBase!$G:$G,0),MATCH(Analyse!I$8,DataBase!$4:$4,0))</f>
        <v>30</v>
      </c>
      <c r="J262" s="19">
        <f>INDEX(Ponderation!$W:$AA,MATCH(Analyse!J$8,Ponderation!$W:$W,0),MATCH(Analyse!$B$5,Ponderation!$W$2:$AA$2,0))*INDEX(DataBase!$1:$1048576,MATCH(Analyse!$F262,DataBase!$G:$G,0),MATCH(Analyse!J$8,DataBase!$4:$4,0))</f>
        <v>0</v>
      </c>
      <c r="K262" s="19">
        <f>INDEX(Ponderation!$W:$AA,MATCH(Analyse!K$8,Ponderation!$W:$W,0),MATCH(Analyse!$B$5,Ponderation!$W$2:$AA$2,0))*INDEX(DataBase!$1:$1048576,MATCH(Analyse!$F262,DataBase!$G:$G,0),MATCH(Analyse!K$8,DataBase!$4:$4,0))</f>
        <v>0</v>
      </c>
      <c r="L262" s="19">
        <f>INDEX(Ponderation!$W:$AA,MATCH(Analyse!L$8,Ponderation!$W:$W,0),MATCH(Analyse!$B$5,Ponderation!$W$2:$AA$2,0))*INDEX(DataBase!$1:$1048576,MATCH(Analyse!$F262,DataBase!$G:$G,0),MATCH(Analyse!L$8,DataBase!$4:$4,0))</f>
        <v>0</v>
      </c>
      <c r="M262" s="19">
        <f>INDEX(Ponderation!$W:$AA,MATCH(Analyse!M$8,Ponderation!$W:$W,0),MATCH(Analyse!$B$5,Ponderation!$W$2:$AA$2,0))*INDEX(DataBase!$1:$1048576,MATCH(Analyse!$F262,DataBase!$G:$G,0),MATCH(Analyse!M$8,DataBase!$4:$4,0))</f>
        <v>20</v>
      </c>
      <c r="N262" s="19">
        <f>INDEX(Ponderation!$W:$AA,MATCH(Analyse!N$8,Ponderation!$W:$W,0),MATCH(Analyse!$B$5,Ponderation!$W$2:$AA$2,0))*INDEX(DataBase!$1:$1048576,MATCH(Analyse!$F262,DataBase!$G:$G,0),MATCH(Analyse!N$8,DataBase!$4:$4,0))</f>
        <v>0</v>
      </c>
      <c r="O262" s="19">
        <f>INDEX(Ponderation!$W:$AA,MATCH(Analyse!O$8,Ponderation!$W:$W,0),MATCH(Analyse!$B$5,Ponderation!$W$2:$AA$2,0))*INDEX(DataBase!$1:$1048576,MATCH(Analyse!$F262,DataBase!$G:$G,0),MATCH(Analyse!O$8,DataBase!$4:$4,0))</f>
        <v>0</v>
      </c>
      <c r="P262" s="19">
        <f>INDEX(Ponderation!$W:$AA,MATCH(Analyse!P$8,Ponderation!$W:$W,0),MATCH(Analyse!$B$5,Ponderation!$W$2:$AA$2,0))*INDEX(DataBase!$1:$1048576,MATCH(Analyse!$F262,DataBase!$G:$G,0),MATCH(Analyse!P$8,DataBase!$4:$4,0))</f>
        <v>20</v>
      </c>
      <c r="Q262" s="19">
        <f>INDEX(Ponderation!$W:$AA,MATCH(Analyse!Q$8,Ponderation!$W:$W,0),MATCH(Analyse!$B$5,Ponderation!$W$2:$AA$2,0))*INDEX(DataBase!$1:$1048576,MATCH(Analyse!$F262,DataBase!$G:$G,0),MATCH(Analyse!Q$8,DataBase!$4:$4,0))</f>
        <v>0</v>
      </c>
      <c r="R262" s="19">
        <f>INDEX(Ponderation!$W:$AA,MATCH(Analyse!R$8,Ponderation!$W:$W,0),MATCH(Analyse!$B$5,Ponderation!$W$2:$AA$2,0))*INDEX(DataBase!$1:$1048576,MATCH(Analyse!$F262,DataBase!$G:$G,0),MATCH(Analyse!R$8,DataBase!$4:$4,0))</f>
        <v>30</v>
      </c>
      <c r="S262" s="19">
        <f>INDEX(Ponderation!$W:$AA,MATCH(Analyse!S$8,Ponderation!$W:$W,0),MATCH(Analyse!$B$5,Ponderation!$W$2:$AA$2,0))*INDEX(DataBase!$1:$1048576,MATCH(Analyse!$F262,DataBase!$G:$G,0),MATCH(Analyse!S$8,DataBase!$4:$4,0))</f>
        <v>0</v>
      </c>
      <c r="T262" s="19">
        <f>INDEX(Ponderation!$W:$AA,MATCH(Analyse!T$8,Ponderation!$W:$W,0),MATCH(Analyse!$B$5,Ponderation!$W$2:$AA$2,0))*INDEX(DataBase!$1:$1048576,MATCH(Analyse!$F262,DataBase!$G:$G,0),MATCH(Analyse!T$8,DataBase!$4:$4,0))</f>
        <v>0</v>
      </c>
      <c r="U262" s="19">
        <f>INDEX(Ponderation!$W:$AA,MATCH(Analyse!U$8,Ponderation!$W:$W,0),MATCH(Analyse!$B$5,Ponderation!$W$2:$AA$2,0))*INDEX(DataBase!$1:$1048576,MATCH(Analyse!$F262,DataBase!$G:$G,0),MATCH(Analyse!U$8,DataBase!$4:$4,0))</f>
        <v>0</v>
      </c>
      <c r="V262" s="19">
        <f>INDEX(Ponderation!$W:$AA,MATCH(Analyse!V$8,Ponderation!$W:$W,0),MATCH(Analyse!$B$5,Ponderation!$W$2:$AA$2,0))*INDEX(DataBase!$1:$1048576,MATCH(Analyse!$F262,DataBase!$G:$G,0),MATCH(Analyse!V$8,DataBase!$4:$4,0))</f>
        <v>20</v>
      </c>
      <c r="W262" s="19">
        <f>INDEX(Ponderation!$W:$AA,MATCH(Analyse!W$8,Ponderation!$W:$W,0),MATCH(Analyse!$B$5,Ponderation!$W$2:$AA$2,0))*INDEX(DataBase!$1:$1048576,MATCH(Analyse!$F262,DataBase!$G:$G,0),MATCH(Analyse!W$8,DataBase!$4:$4,0))</f>
        <v>0</v>
      </c>
      <c r="X262" s="19">
        <f>INDEX(Ponderation!$W:$AA,MATCH(Analyse!X$8,Ponderation!$W:$W,0),MATCH(Analyse!$B$5,Ponderation!$W$2:$AA$2,0))*INDEX(DataBase!$1:$1048576,MATCH(Analyse!$F262,DataBase!$G:$G,0),MATCH(Analyse!X$8,DataBase!$4:$4,0))</f>
        <v>0</v>
      </c>
      <c r="Y262" s="19">
        <f>INDEX(Ponderation!$W:$AA,MATCH(Analyse!Y$8,Ponderation!$W:$W,0),MATCH(Analyse!$B$5,Ponderation!$W$2:$AA$2,0))*INDEX(DataBase!$1:$1048576,MATCH(Analyse!$F262,DataBase!$G:$G,0),MATCH(Analyse!Y$8,DataBase!$4:$4,0))</f>
        <v>0</v>
      </c>
      <c r="Z262" s="19">
        <f>INDEX(Ponderation!$W:$AA,MATCH(Analyse!Z$8,Ponderation!$W:$W,0),MATCH(Analyse!$B$5,Ponderation!$W$2:$AA$2,0))*INDEX(DataBase!$1:$1048576,MATCH(Analyse!$F262,DataBase!$G:$G,0),MATCH(Analyse!Z$8,DataBase!$4:$4,0))</f>
        <v>0</v>
      </c>
      <c r="AA262" s="19">
        <f>INDEX(Ponderation!$W:$AA,MATCH(Analyse!AA$8,Ponderation!$W:$W,0),MATCH(Analyse!$B$5,Ponderation!$W$2:$AA$2,0))*INDEX(DataBase!$1:$1048576,MATCH(Analyse!$F262,DataBase!$G:$G,0),MATCH(Analyse!AA$8,DataBase!$4:$4,0))</f>
        <v>0</v>
      </c>
      <c r="AB262" s="19">
        <f>INDEX(Ponderation!$W:$AA,MATCH(Analyse!AB$8,Ponderation!$W:$W,0),MATCH(Analyse!$B$5,Ponderation!$W$2:$AA$2,0))*INDEX(DataBase!$1:$1048576,MATCH(Analyse!$F262,DataBase!$G:$G,0),MATCH(Analyse!AB$8,DataBase!$4:$4,0))</f>
        <v>10</v>
      </c>
      <c r="AC262" s="19">
        <f>INDEX(Ponderation!$W:$AA,MATCH(Analyse!AC$8,Ponderation!$W:$W,0),MATCH(Analyse!$B$5,Ponderation!$W$2:$AA$2,0))*INDEX(DataBase!$1:$1048576,MATCH(Analyse!$F262,DataBase!$G:$G,0),MATCH(Analyse!AC$8,DataBase!$4:$4,0))</f>
        <v>10</v>
      </c>
      <c r="AD262" s="19">
        <f>INDEX(Ponderation!$W:$AA,MATCH(Analyse!AD$8,Ponderation!$W:$W,0),MATCH(Analyse!$B$5,Ponderation!$W$2:$AA$2,0))*INDEX(DataBase!$1:$1048576,MATCH(Analyse!$F262,DataBase!$G:$G,0),MATCH(Analyse!AD$8,DataBase!$4:$4,0))</f>
        <v>30</v>
      </c>
      <c r="AE262" s="19">
        <f>INDEX(Ponderation!$W:$AA,MATCH(Analyse!AE$8,Ponderation!$W:$W,0),MATCH(Analyse!$B$5,Ponderation!$W$2:$AA$2,0))*INDEX(DataBase!$1:$1048576,MATCH(Analyse!$F262,DataBase!$G:$G,0),MATCH(Analyse!AE$8,DataBase!$4:$4,0))</f>
        <v>0</v>
      </c>
      <c r="AF262" s="19">
        <f>INDEX(Ponderation!$W:$AA,MATCH(Analyse!AF$8,Ponderation!$W:$W,0),MATCH(Analyse!$B$5,Ponderation!$W$2:$AA$2,0))*INDEX(DataBase!$1:$1048576,MATCH(Analyse!$F262,DataBase!$G:$G,0),MATCH(Analyse!AF$8,DataBase!$4:$4,0))</f>
        <v>30</v>
      </c>
      <c r="AG262" s="19">
        <f>INDEX(Ponderation!$W:$AA,MATCH(Analyse!AG$8,Ponderation!$W:$W,0),MATCH(Analyse!$B$5,Ponderation!$W$2:$AA$2,0))*INDEX(DataBase!$1:$1048576,MATCH(Analyse!$F262,DataBase!$G:$G,0),MATCH(Analyse!AG$8,DataBase!$4:$4,0))</f>
        <v>0</v>
      </c>
      <c r="AH262" s="19">
        <f>INDEX(Ponderation!$W:$AA,MATCH(Analyse!AH$8,Ponderation!$W:$W,0),MATCH(Analyse!$B$5,Ponderation!$W$2:$AA$2,0))*INDEX(DataBase!$1:$1048576,MATCH(Analyse!$F262,DataBase!$G:$G,0),MATCH(Analyse!AH$8,DataBase!$4:$4,0))</f>
        <v>0</v>
      </c>
      <c r="AI262" s="19">
        <f>INDEX(Ponderation!$W:$AA,MATCH(Analyse!AI$8,Ponderation!$W:$W,0),MATCH(Analyse!$B$5,Ponderation!$W$2:$AA$2,0))*INDEX(DataBase!$1:$1048576,MATCH(Analyse!$F262,DataBase!$G:$G,0),MATCH(Analyse!AI$8,DataBase!$4:$4,0))</f>
        <v>10</v>
      </c>
      <c r="AJ262" s="19">
        <f>INDEX(Ponderation!$W:$AA,MATCH(Analyse!AJ$8,Ponderation!$W:$W,0),MATCH(Analyse!$B$5,Ponderation!$W$2:$AA$2,0))*INDEX(DataBase!$1:$1048576,MATCH(Analyse!$F262,DataBase!$G:$G,0),MATCH(Analyse!AJ$8,DataBase!$4:$4,0))</f>
        <v>0</v>
      </c>
      <c r="AK262" s="19">
        <f>INDEX(Ponderation!$W:$AA,MATCH(Analyse!AK$8,Ponderation!$W:$W,0),MATCH(Analyse!$B$5,Ponderation!$W$2:$AA$2,0))*INDEX(DataBase!$1:$1048576,MATCH(Analyse!$F262,DataBase!$G:$G,0),MATCH(Analyse!AK$8,DataBase!$4:$4,0))</f>
        <v>30</v>
      </c>
      <c r="AL262" s="19">
        <f>INDEX(Ponderation!$W:$AA,MATCH(Analyse!AL$8,Ponderation!$W:$W,0),MATCH(Analyse!$B$5,Ponderation!$W$2:$AA$2,0))*INDEX(DataBase!$1:$1048576,MATCH(Analyse!$F262,DataBase!$G:$G,0),MATCH(Analyse!AL$8,DataBase!$4:$4,0))</f>
        <v>30</v>
      </c>
      <c r="AM262" s="19">
        <f>INDEX(Ponderation!$W:$AA,MATCH(Analyse!AM$8,Ponderation!$W:$W,0),MATCH(Analyse!$B$5,Ponderation!$W$2:$AA$2,0))*INDEX(DataBase!$1:$1048576,MATCH(Analyse!$F262,DataBase!$G:$G,0),MATCH(Analyse!AM$8,DataBase!$4:$4,0))</f>
        <v>0</v>
      </c>
      <c r="AN262" s="19">
        <f>INDEX(Ponderation!$W:$AA,MATCH(Analyse!AN$8,Ponderation!$W:$W,0),MATCH(Analyse!$B$5,Ponderation!$W$2:$AA$2,0))*INDEX(DataBase!$1:$1048576,MATCH(Analyse!$F262,DataBase!$G:$G,0),MATCH(Analyse!AN$8,DataBase!$4:$4,0))</f>
        <v>0</v>
      </c>
      <c r="AO262" s="19">
        <f>INDEX(Ponderation!$W:$AA,MATCH(Analyse!AO$8,Ponderation!$W:$W,0),MATCH(Analyse!$B$5,Ponderation!$W$2:$AA$2,0))*INDEX(DataBase!$1:$1048576,MATCH(Analyse!$F262,DataBase!$G:$G,0),MATCH(Analyse!AO$8,DataBase!$4:$4,0))</f>
        <v>30</v>
      </c>
      <c r="AP262" s="19">
        <f>INDEX(Ponderation!$W:$AA,MATCH(Analyse!AP$8,Ponderation!$W:$W,0),MATCH(Analyse!$B$5,Ponderation!$W$2:$AA$2,0))*INDEX(DataBase!$1:$1048576,MATCH(Analyse!$F262,DataBase!$G:$G,0),MATCH(Analyse!AP$8,DataBase!$4:$4,0))</f>
        <v>0</v>
      </c>
    </row>
    <row r="263" spans="1:42" ht="18">
      <c r="A263" s="112" t="str">
        <f>DataBase!B259</f>
        <v>Limanda limanda</v>
      </c>
      <c r="B263" s="112" t="str">
        <f>DataBase!C259</f>
        <v>COMETE</v>
      </c>
      <c r="C263" s="112" t="str">
        <f>DataBase!D259</f>
        <v>Marin/estuarien</v>
      </c>
      <c r="D263" s="112" t="str">
        <f>DataBase!E259</f>
        <v>J. Couteau</v>
      </c>
      <c r="E263" s="112" t="str">
        <f>DataBase!F259</f>
        <v>TOXEM</v>
      </c>
      <c r="F263" s="20" t="str">
        <f t="shared" si="12"/>
        <v>Limanda limanda COMETE</v>
      </c>
      <c r="G263" s="20">
        <f>_xlfn.RANK.EQ(H263,$H$9:$H$997,0)+COUNTIF(H$8:H262,H263)</f>
        <v>145</v>
      </c>
      <c r="H263" s="20">
        <f t="shared" si="13"/>
        <v>280</v>
      </c>
      <c r="I263" s="19">
        <f>INDEX(Ponderation!$W:$AA,MATCH(Analyse!I$8,Ponderation!$W:$W,0),MATCH(Analyse!$B$5,Ponderation!$W$2:$AA$2,0))*INDEX(DataBase!$1:$1048576,MATCH(Analyse!$F263,DataBase!$G:$G,0),MATCH(Analyse!I$8,DataBase!$4:$4,0))</f>
        <v>30</v>
      </c>
      <c r="J263" s="19">
        <f>INDEX(Ponderation!$W:$AA,MATCH(Analyse!J$8,Ponderation!$W:$W,0),MATCH(Analyse!$B$5,Ponderation!$W$2:$AA$2,0))*INDEX(DataBase!$1:$1048576,MATCH(Analyse!$F263,DataBase!$G:$G,0),MATCH(Analyse!J$8,DataBase!$4:$4,0))</f>
        <v>0</v>
      </c>
      <c r="K263" s="19">
        <f>INDEX(Ponderation!$W:$AA,MATCH(Analyse!K$8,Ponderation!$W:$W,0),MATCH(Analyse!$B$5,Ponderation!$W$2:$AA$2,0))*INDEX(DataBase!$1:$1048576,MATCH(Analyse!$F263,DataBase!$G:$G,0),MATCH(Analyse!K$8,DataBase!$4:$4,0))</f>
        <v>0</v>
      </c>
      <c r="L263" s="19">
        <f>INDEX(Ponderation!$W:$AA,MATCH(Analyse!L$8,Ponderation!$W:$W,0),MATCH(Analyse!$B$5,Ponderation!$W$2:$AA$2,0))*INDEX(DataBase!$1:$1048576,MATCH(Analyse!$F263,DataBase!$G:$G,0),MATCH(Analyse!L$8,DataBase!$4:$4,0))</f>
        <v>0</v>
      </c>
      <c r="M263" s="19">
        <f>INDEX(Ponderation!$W:$AA,MATCH(Analyse!M$8,Ponderation!$W:$W,0),MATCH(Analyse!$B$5,Ponderation!$W$2:$AA$2,0))*INDEX(DataBase!$1:$1048576,MATCH(Analyse!$F263,DataBase!$G:$G,0),MATCH(Analyse!M$8,DataBase!$4:$4,0))</f>
        <v>20</v>
      </c>
      <c r="N263" s="19">
        <f>INDEX(Ponderation!$W:$AA,MATCH(Analyse!N$8,Ponderation!$W:$W,0),MATCH(Analyse!$B$5,Ponderation!$W$2:$AA$2,0))*INDEX(DataBase!$1:$1048576,MATCH(Analyse!$F263,DataBase!$G:$G,0),MATCH(Analyse!N$8,DataBase!$4:$4,0))</f>
        <v>0</v>
      </c>
      <c r="O263" s="19">
        <f>INDEX(Ponderation!$W:$AA,MATCH(Analyse!O$8,Ponderation!$W:$W,0),MATCH(Analyse!$B$5,Ponderation!$W$2:$AA$2,0))*INDEX(DataBase!$1:$1048576,MATCH(Analyse!$F263,DataBase!$G:$G,0),MATCH(Analyse!O$8,DataBase!$4:$4,0))</f>
        <v>0</v>
      </c>
      <c r="P263" s="19">
        <f>INDEX(Ponderation!$W:$AA,MATCH(Analyse!P$8,Ponderation!$W:$W,0),MATCH(Analyse!$B$5,Ponderation!$W$2:$AA$2,0))*INDEX(DataBase!$1:$1048576,MATCH(Analyse!$F263,DataBase!$G:$G,0),MATCH(Analyse!P$8,DataBase!$4:$4,0))</f>
        <v>20</v>
      </c>
      <c r="Q263" s="19">
        <f>INDEX(Ponderation!$W:$AA,MATCH(Analyse!Q$8,Ponderation!$W:$W,0),MATCH(Analyse!$B$5,Ponderation!$W$2:$AA$2,0))*INDEX(DataBase!$1:$1048576,MATCH(Analyse!$F263,DataBase!$G:$G,0),MATCH(Analyse!Q$8,DataBase!$4:$4,0))</f>
        <v>0</v>
      </c>
      <c r="R263" s="19">
        <f>INDEX(Ponderation!$W:$AA,MATCH(Analyse!R$8,Ponderation!$W:$W,0),MATCH(Analyse!$B$5,Ponderation!$W$2:$AA$2,0))*INDEX(DataBase!$1:$1048576,MATCH(Analyse!$F263,DataBase!$G:$G,0),MATCH(Analyse!R$8,DataBase!$4:$4,0))</f>
        <v>30</v>
      </c>
      <c r="S263" s="19">
        <f>INDEX(Ponderation!$W:$AA,MATCH(Analyse!S$8,Ponderation!$W:$W,0),MATCH(Analyse!$B$5,Ponderation!$W$2:$AA$2,0))*INDEX(DataBase!$1:$1048576,MATCH(Analyse!$F263,DataBase!$G:$G,0),MATCH(Analyse!S$8,DataBase!$4:$4,0))</f>
        <v>0</v>
      </c>
      <c r="T263" s="19">
        <f>INDEX(Ponderation!$W:$AA,MATCH(Analyse!T$8,Ponderation!$W:$W,0),MATCH(Analyse!$B$5,Ponderation!$W$2:$AA$2,0))*INDEX(DataBase!$1:$1048576,MATCH(Analyse!$F263,DataBase!$G:$G,0),MATCH(Analyse!T$8,DataBase!$4:$4,0))</f>
        <v>0</v>
      </c>
      <c r="U263" s="19">
        <f>INDEX(Ponderation!$W:$AA,MATCH(Analyse!U$8,Ponderation!$W:$W,0),MATCH(Analyse!$B$5,Ponderation!$W$2:$AA$2,0))*INDEX(DataBase!$1:$1048576,MATCH(Analyse!$F263,DataBase!$G:$G,0),MATCH(Analyse!U$8,DataBase!$4:$4,0))</f>
        <v>0</v>
      </c>
      <c r="V263" s="19">
        <f>INDEX(Ponderation!$W:$AA,MATCH(Analyse!V$8,Ponderation!$W:$W,0),MATCH(Analyse!$B$5,Ponderation!$W$2:$AA$2,0))*INDEX(DataBase!$1:$1048576,MATCH(Analyse!$F263,DataBase!$G:$G,0),MATCH(Analyse!V$8,DataBase!$4:$4,0))</f>
        <v>20</v>
      </c>
      <c r="W263" s="19">
        <f>INDEX(Ponderation!$W:$AA,MATCH(Analyse!W$8,Ponderation!$W:$W,0),MATCH(Analyse!$B$5,Ponderation!$W$2:$AA$2,0))*INDEX(DataBase!$1:$1048576,MATCH(Analyse!$F263,DataBase!$G:$G,0),MATCH(Analyse!W$8,DataBase!$4:$4,0))</f>
        <v>0</v>
      </c>
      <c r="X263" s="19">
        <f>INDEX(Ponderation!$W:$AA,MATCH(Analyse!X$8,Ponderation!$W:$W,0),MATCH(Analyse!$B$5,Ponderation!$W$2:$AA$2,0))*INDEX(DataBase!$1:$1048576,MATCH(Analyse!$F263,DataBase!$G:$G,0),MATCH(Analyse!X$8,DataBase!$4:$4,0))</f>
        <v>0</v>
      </c>
      <c r="Y263" s="19">
        <f>INDEX(Ponderation!$W:$AA,MATCH(Analyse!Y$8,Ponderation!$W:$W,0),MATCH(Analyse!$B$5,Ponderation!$W$2:$AA$2,0))*INDEX(DataBase!$1:$1048576,MATCH(Analyse!$F263,DataBase!$G:$G,0),MATCH(Analyse!Y$8,DataBase!$4:$4,0))</f>
        <v>0</v>
      </c>
      <c r="Z263" s="19">
        <f>INDEX(Ponderation!$W:$AA,MATCH(Analyse!Z$8,Ponderation!$W:$W,0),MATCH(Analyse!$B$5,Ponderation!$W$2:$AA$2,0))*INDEX(DataBase!$1:$1048576,MATCH(Analyse!$F263,DataBase!$G:$G,0),MATCH(Analyse!Z$8,DataBase!$4:$4,0))</f>
        <v>0</v>
      </c>
      <c r="AA263" s="19">
        <f>INDEX(Ponderation!$W:$AA,MATCH(Analyse!AA$8,Ponderation!$W:$W,0),MATCH(Analyse!$B$5,Ponderation!$W$2:$AA$2,0))*INDEX(DataBase!$1:$1048576,MATCH(Analyse!$F263,DataBase!$G:$G,0),MATCH(Analyse!AA$8,DataBase!$4:$4,0))</f>
        <v>0</v>
      </c>
      <c r="AB263" s="19">
        <f>INDEX(Ponderation!$W:$AA,MATCH(Analyse!AB$8,Ponderation!$W:$W,0),MATCH(Analyse!$B$5,Ponderation!$W$2:$AA$2,0))*INDEX(DataBase!$1:$1048576,MATCH(Analyse!$F263,DataBase!$G:$G,0),MATCH(Analyse!AB$8,DataBase!$4:$4,0))</f>
        <v>10</v>
      </c>
      <c r="AC263" s="19">
        <f>INDEX(Ponderation!$W:$AA,MATCH(Analyse!AC$8,Ponderation!$W:$W,0),MATCH(Analyse!$B$5,Ponderation!$W$2:$AA$2,0))*INDEX(DataBase!$1:$1048576,MATCH(Analyse!$F263,DataBase!$G:$G,0),MATCH(Analyse!AC$8,DataBase!$4:$4,0))</f>
        <v>10</v>
      </c>
      <c r="AD263" s="19">
        <f>INDEX(Ponderation!$W:$AA,MATCH(Analyse!AD$8,Ponderation!$W:$W,0),MATCH(Analyse!$B$5,Ponderation!$W$2:$AA$2,0))*INDEX(DataBase!$1:$1048576,MATCH(Analyse!$F263,DataBase!$G:$G,0),MATCH(Analyse!AD$8,DataBase!$4:$4,0))</f>
        <v>30</v>
      </c>
      <c r="AE263" s="19">
        <f>INDEX(Ponderation!$W:$AA,MATCH(Analyse!AE$8,Ponderation!$W:$W,0),MATCH(Analyse!$B$5,Ponderation!$W$2:$AA$2,0))*INDEX(DataBase!$1:$1048576,MATCH(Analyse!$F263,DataBase!$G:$G,0),MATCH(Analyse!AE$8,DataBase!$4:$4,0))</f>
        <v>0</v>
      </c>
      <c r="AF263" s="19">
        <f>INDEX(Ponderation!$W:$AA,MATCH(Analyse!AF$8,Ponderation!$W:$W,0),MATCH(Analyse!$B$5,Ponderation!$W$2:$AA$2,0))*INDEX(DataBase!$1:$1048576,MATCH(Analyse!$F263,DataBase!$G:$G,0),MATCH(Analyse!AF$8,DataBase!$4:$4,0))</f>
        <v>30</v>
      </c>
      <c r="AG263" s="19">
        <f>INDEX(Ponderation!$W:$AA,MATCH(Analyse!AG$8,Ponderation!$W:$W,0),MATCH(Analyse!$B$5,Ponderation!$W$2:$AA$2,0))*INDEX(DataBase!$1:$1048576,MATCH(Analyse!$F263,DataBase!$G:$G,0),MATCH(Analyse!AG$8,DataBase!$4:$4,0))</f>
        <v>0</v>
      </c>
      <c r="AH263" s="19">
        <f>INDEX(Ponderation!$W:$AA,MATCH(Analyse!AH$8,Ponderation!$W:$W,0),MATCH(Analyse!$B$5,Ponderation!$W$2:$AA$2,0))*INDEX(DataBase!$1:$1048576,MATCH(Analyse!$F263,DataBase!$G:$G,0),MATCH(Analyse!AH$8,DataBase!$4:$4,0))</f>
        <v>0</v>
      </c>
      <c r="AI263" s="19">
        <f>INDEX(Ponderation!$W:$AA,MATCH(Analyse!AI$8,Ponderation!$W:$W,0),MATCH(Analyse!$B$5,Ponderation!$W$2:$AA$2,0))*INDEX(DataBase!$1:$1048576,MATCH(Analyse!$F263,DataBase!$G:$G,0),MATCH(Analyse!AI$8,DataBase!$4:$4,0))</f>
        <v>10</v>
      </c>
      <c r="AJ263" s="19">
        <f>INDEX(Ponderation!$W:$AA,MATCH(Analyse!AJ$8,Ponderation!$W:$W,0),MATCH(Analyse!$B$5,Ponderation!$W$2:$AA$2,0))*INDEX(DataBase!$1:$1048576,MATCH(Analyse!$F263,DataBase!$G:$G,0),MATCH(Analyse!AJ$8,DataBase!$4:$4,0))</f>
        <v>0</v>
      </c>
      <c r="AK263" s="19">
        <f>INDEX(Ponderation!$W:$AA,MATCH(Analyse!AK$8,Ponderation!$W:$W,0),MATCH(Analyse!$B$5,Ponderation!$W$2:$AA$2,0))*INDEX(DataBase!$1:$1048576,MATCH(Analyse!$F263,DataBase!$G:$G,0),MATCH(Analyse!AK$8,DataBase!$4:$4,0))</f>
        <v>30</v>
      </c>
      <c r="AL263" s="19">
        <f>INDEX(Ponderation!$W:$AA,MATCH(Analyse!AL$8,Ponderation!$W:$W,0),MATCH(Analyse!$B$5,Ponderation!$W$2:$AA$2,0))*INDEX(DataBase!$1:$1048576,MATCH(Analyse!$F263,DataBase!$G:$G,0),MATCH(Analyse!AL$8,DataBase!$4:$4,0))</f>
        <v>30</v>
      </c>
      <c r="AM263" s="19">
        <f>INDEX(Ponderation!$W:$AA,MATCH(Analyse!AM$8,Ponderation!$W:$W,0),MATCH(Analyse!$B$5,Ponderation!$W$2:$AA$2,0))*INDEX(DataBase!$1:$1048576,MATCH(Analyse!$F263,DataBase!$G:$G,0),MATCH(Analyse!AM$8,DataBase!$4:$4,0))</f>
        <v>0</v>
      </c>
      <c r="AN263" s="19">
        <f>INDEX(Ponderation!$W:$AA,MATCH(Analyse!AN$8,Ponderation!$W:$W,0),MATCH(Analyse!$B$5,Ponderation!$W$2:$AA$2,0))*INDEX(DataBase!$1:$1048576,MATCH(Analyse!$F263,DataBase!$G:$G,0),MATCH(Analyse!AN$8,DataBase!$4:$4,0))</f>
        <v>0</v>
      </c>
      <c r="AO263" s="19">
        <f>INDEX(Ponderation!$W:$AA,MATCH(Analyse!AO$8,Ponderation!$W:$W,0),MATCH(Analyse!$B$5,Ponderation!$W$2:$AA$2,0))*INDEX(DataBase!$1:$1048576,MATCH(Analyse!$F263,DataBase!$G:$G,0),MATCH(Analyse!AO$8,DataBase!$4:$4,0))</f>
        <v>0</v>
      </c>
      <c r="AP263" s="19">
        <f>INDEX(Ponderation!$W:$AA,MATCH(Analyse!AP$8,Ponderation!$W:$W,0),MATCH(Analyse!$B$5,Ponderation!$W$2:$AA$2,0))*INDEX(DataBase!$1:$1048576,MATCH(Analyse!$F263,DataBase!$G:$G,0),MATCH(Analyse!AP$8,DataBase!$4:$4,0))</f>
        <v>10</v>
      </c>
    </row>
    <row r="264" spans="1:42" ht="18">
      <c r="A264" s="112" t="str">
        <f>DataBase!B260</f>
        <v>Limanda limanda</v>
      </c>
      <c r="B264" s="112" t="str">
        <f>DataBase!C260</f>
        <v>Stabilité lysosomale</v>
      </c>
      <c r="C264" s="112" t="str">
        <f>DataBase!D260</f>
        <v>Marin/estuarien</v>
      </c>
      <c r="D264" s="112" t="str">
        <f>DataBase!E260</f>
        <v>J. Couteau</v>
      </c>
      <c r="E264" s="112" t="str">
        <f>DataBase!F260</f>
        <v>TOXEM</v>
      </c>
      <c r="F264" s="20" t="str">
        <f t="shared" si="12"/>
        <v>Limanda limanda Stabilité lysosomale</v>
      </c>
      <c r="G264" s="20">
        <f>_xlfn.RANK.EQ(H264,$H$9:$H$997,0)+COUNTIF(H$8:H263,H264)</f>
        <v>176</v>
      </c>
      <c r="H264" s="20">
        <f t="shared" si="13"/>
        <v>250</v>
      </c>
      <c r="I264" s="19">
        <f>INDEX(Ponderation!$W:$AA,MATCH(Analyse!I$8,Ponderation!$W:$W,0),MATCH(Analyse!$B$5,Ponderation!$W$2:$AA$2,0))*INDEX(DataBase!$1:$1048576,MATCH(Analyse!$F264,DataBase!$G:$G,0),MATCH(Analyse!I$8,DataBase!$4:$4,0))</f>
        <v>30</v>
      </c>
      <c r="J264" s="19">
        <f>INDEX(Ponderation!$W:$AA,MATCH(Analyse!J$8,Ponderation!$W:$W,0),MATCH(Analyse!$B$5,Ponderation!$W$2:$AA$2,0))*INDEX(DataBase!$1:$1048576,MATCH(Analyse!$F264,DataBase!$G:$G,0),MATCH(Analyse!J$8,DataBase!$4:$4,0))</f>
        <v>0</v>
      </c>
      <c r="K264" s="19">
        <f>INDEX(Ponderation!$W:$AA,MATCH(Analyse!K$8,Ponderation!$W:$W,0),MATCH(Analyse!$B$5,Ponderation!$W$2:$AA$2,0))*INDEX(DataBase!$1:$1048576,MATCH(Analyse!$F264,DataBase!$G:$G,0),MATCH(Analyse!K$8,DataBase!$4:$4,0))</f>
        <v>0</v>
      </c>
      <c r="L264" s="19">
        <f>INDEX(Ponderation!$W:$AA,MATCH(Analyse!L$8,Ponderation!$W:$W,0),MATCH(Analyse!$B$5,Ponderation!$W$2:$AA$2,0))*INDEX(DataBase!$1:$1048576,MATCH(Analyse!$F264,DataBase!$G:$G,0),MATCH(Analyse!L$8,DataBase!$4:$4,0))</f>
        <v>0</v>
      </c>
      <c r="M264" s="19">
        <f>INDEX(Ponderation!$W:$AA,MATCH(Analyse!M$8,Ponderation!$W:$W,0),MATCH(Analyse!$B$5,Ponderation!$W$2:$AA$2,0))*INDEX(DataBase!$1:$1048576,MATCH(Analyse!$F264,DataBase!$G:$G,0),MATCH(Analyse!M$8,DataBase!$4:$4,0))</f>
        <v>20</v>
      </c>
      <c r="N264" s="19">
        <f>INDEX(Ponderation!$W:$AA,MATCH(Analyse!N$8,Ponderation!$W:$W,0),MATCH(Analyse!$B$5,Ponderation!$W$2:$AA$2,0))*INDEX(DataBase!$1:$1048576,MATCH(Analyse!$F264,DataBase!$G:$G,0),MATCH(Analyse!N$8,DataBase!$4:$4,0))</f>
        <v>0</v>
      </c>
      <c r="O264" s="19">
        <f>INDEX(Ponderation!$W:$AA,MATCH(Analyse!O$8,Ponderation!$W:$W,0),MATCH(Analyse!$B$5,Ponderation!$W$2:$AA$2,0))*INDEX(DataBase!$1:$1048576,MATCH(Analyse!$F264,DataBase!$G:$G,0),MATCH(Analyse!O$8,DataBase!$4:$4,0))</f>
        <v>30</v>
      </c>
      <c r="P264" s="19">
        <f>INDEX(Ponderation!$W:$AA,MATCH(Analyse!P$8,Ponderation!$W:$W,0),MATCH(Analyse!$B$5,Ponderation!$W$2:$AA$2,0))*INDEX(DataBase!$1:$1048576,MATCH(Analyse!$F264,DataBase!$G:$G,0),MATCH(Analyse!P$8,DataBase!$4:$4,0))</f>
        <v>0</v>
      </c>
      <c r="Q264" s="19">
        <f>INDEX(Ponderation!$W:$AA,MATCH(Analyse!Q$8,Ponderation!$W:$W,0),MATCH(Analyse!$B$5,Ponderation!$W$2:$AA$2,0))*INDEX(DataBase!$1:$1048576,MATCH(Analyse!$F264,DataBase!$G:$G,0),MATCH(Analyse!Q$8,DataBase!$4:$4,0))</f>
        <v>0</v>
      </c>
      <c r="R264" s="19">
        <f>INDEX(Ponderation!$W:$AA,MATCH(Analyse!R$8,Ponderation!$W:$W,0),MATCH(Analyse!$B$5,Ponderation!$W$2:$AA$2,0))*INDEX(DataBase!$1:$1048576,MATCH(Analyse!$F264,DataBase!$G:$G,0),MATCH(Analyse!R$8,DataBase!$4:$4,0))</f>
        <v>30</v>
      </c>
      <c r="S264" s="19">
        <f>INDEX(Ponderation!$W:$AA,MATCH(Analyse!S$8,Ponderation!$W:$W,0),MATCH(Analyse!$B$5,Ponderation!$W$2:$AA$2,0))*INDEX(DataBase!$1:$1048576,MATCH(Analyse!$F264,DataBase!$G:$G,0),MATCH(Analyse!S$8,DataBase!$4:$4,0))</f>
        <v>0</v>
      </c>
      <c r="T264" s="19">
        <f>INDEX(Ponderation!$W:$AA,MATCH(Analyse!T$8,Ponderation!$W:$W,0),MATCH(Analyse!$B$5,Ponderation!$W$2:$AA$2,0))*INDEX(DataBase!$1:$1048576,MATCH(Analyse!$F264,DataBase!$G:$G,0),MATCH(Analyse!T$8,DataBase!$4:$4,0))</f>
        <v>0</v>
      </c>
      <c r="U264" s="19">
        <f>INDEX(Ponderation!$W:$AA,MATCH(Analyse!U$8,Ponderation!$W:$W,0),MATCH(Analyse!$B$5,Ponderation!$W$2:$AA$2,0))*INDEX(DataBase!$1:$1048576,MATCH(Analyse!$F264,DataBase!$G:$G,0),MATCH(Analyse!U$8,DataBase!$4:$4,0))</f>
        <v>0</v>
      </c>
      <c r="V264" s="19">
        <f>INDEX(Ponderation!$W:$AA,MATCH(Analyse!V$8,Ponderation!$W:$W,0),MATCH(Analyse!$B$5,Ponderation!$W$2:$AA$2,0))*INDEX(DataBase!$1:$1048576,MATCH(Analyse!$F264,DataBase!$G:$G,0),MATCH(Analyse!V$8,DataBase!$4:$4,0))</f>
        <v>20</v>
      </c>
      <c r="W264" s="19">
        <f>INDEX(Ponderation!$W:$AA,MATCH(Analyse!W$8,Ponderation!$W:$W,0),MATCH(Analyse!$B$5,Ponderation!$W$2:$AA$2,0))*INDEX(DataBase!$1:$1048576,MATCH(Analyse!$F264,DataBase!$G:$G,0),MATCH(Analyse!W$8,DataBase!$4:$4,0))</f>
        <v>0</v>
      </c>
      <c r="X264" s="19">
        <f>INDEX(Ponderation!$W:$AA,MATCH(Analyse!X$8,Ponderation!$W:$W,0),MATCH(Analyse!$B$5,Ponderation!$W$2:$AA$2,0))*INDEX(DataBase!$1:$1048576,MATCH(Analyse!$F264,DataBase!$G:$G,0),MATCH(Analyse!X$8,DataBase!$4:$4,0))</f>
        <v>0</v>
      </c>
      <c r="Y264" s="19">
        <f>INDEX(Ponderation!$W:$AA,MATCH(Analyse!Y$8,Ponderation!$W:$W,0),MATCH(Analyse!$B$5,Ponderation!$W$2:$AA$2,0))*INDEX(DataBase!$1:$1048576,MATCH(Analyse!$F264,DataBase!$G:$G,0),MATCH(Analyse!Y$8,DataBase!$4:$4,0))</f>
        <v>0</v>
      </c>
      <c r="Z264" s="19">
        <f>INDEX(Ponderation!$W:$AA,MATCH(Analyse!Z$8,Ponderation!$W:$W,0),MATCH(Analyse!$B$5,Ponderation!$W$2:$AA$2,0))*INDEX(DataBase!$1:$1048576,MATCH(Analyse!$F264,DataBase!$G:$G,0),MATCH(Analyse!Z$8,DataBase!$4:$4,0))</f>
        <v>0</v>
      </c>
      <c r="AA264" s="19">
        <f>INDEX(Ponderation!$W:$AA,MATCH(Analyse!AA$8,Ponderation!$W:$W,0),MATCH(Analyse!$B$5,Ponderation!$W$2:$AA$2,0))*INDEX(DataBase!$1:$1048576,MATCH(Analyse!$F264,DataBase!$G:$G,0),MATCH(Analyse!AA$8,DataBase!$4:$4,0))</f>
        <v>0</v>
      </c>
      <c r="AB264" s="19">
        <f>INDEX(Ponderation!$W:$AA,MATCH(Analyse!AB$8,Ponderation!$W:$W,0),MATCH(Analyse!$B$5,Ponderation!$W$2:$AA$2,0))*INDEX(DataBase!$1:$1048576,MATCH(Analyse!$F264,DataBase!$G:$G,0),MATCH(Analyse!AB$8,DataBase!$4:$4,0))</f>
        <v>10</v>
      </c>
      <c r="AC264" s="19">
        <f>INDEX(Ponderation!$W:$AA,MATCH(Analyse!AC$8,Ponderation!$W:$W,0),MATCH(Analyse!$B$5,Ponderation!$W$2:$AA$2,0))*INDEX(DataBase!$1:$1048576,MATCH(Analyse!$F264,DataBase!$G:$G,0),MATCH(Analyse!AC$8,DataBase!$4:$4,0))</f>
        <v>10</v>
      </c>
      <c r="AD264" s="19">
        <f>INDEX(Ponderation!$W:$AA,MATCH(Analyse!AD$8,Ponderation!$W:$W,0),MATCH(Analyse!$B$5,Ponderation!$W$2:$AA$2,0))*INDEX(DataBase!$1:$1048576,MATCH(Analyse!$F264,DataBase!$G:$G,0),MATCH(Analyse!AD$8,DataBase!$4:$4,0))</f>
        <v>30</v>
      </c>
      <c r="AE264" s="19">
        <f>INDEX(Ponderation!$W:$AA,MATCH(Analyse!AE$8,Ponderation!$W:$W,0),MATCH(Analyse!$B$5,Ponderation!$W$2:$AA$2,0))*INDEX(DataBase!$1:$1048576,MATCH(Analyse!$F264,DataBase!$G:$G,0),MATCH(Analyse!AE$8,DataBase!$4:$4,0))</f>
        <v>0</v>
      </c>
      <c r="AF264" s="19">
        <f>INDEX(Ponderation!$W:$AA,MATCH(Analyse!AF$8,Ponderation!$W:$W,0),MATCH(Analyse!$B$5,Ponderation!$W$2:$AA$2,0))*INDEX(DataBase!$1:$1048576,MATCH(Analyse!$F264,DataBase!$G:$G,0),MATCH(Analyse!AF$8,DataBase!$4:$4,0))</f>
        <v>0</v>
      </c>
      <c r="AG264" s="19">
        <f>INDEX(Ponderation!$W:$AA,MATCH(Analyse!AG$8,Ponderation!$W:$W,0),MATCH(Analyse!$B$5,Ponderation!$W$2:$AA$2,0))*INDEX(DataBase!$1:$1048576,MATCH(Analyse!$F264,DataBase!$G:$G,0),MATCH(Analyse!AG$8,DataBase!$4:$4,0))</f>
        <v>0</v>
      </c>
      <c r="AH264" s="19">
        <f>INDEX(Ponderation!$W:$AA,MATCH(Analyse!AH$8,Ponderation!$W:$W,0),MATCH(Analyse!$B$5,Ponderation!$W$2:$AA$2,0))*INDEX(DataBase!$1:$1048576,MATCH(Analyse!$F264,DataBase!$G:$G,0),MATCH(Analyse!AH$8,DataBase!$4:$4,0))</f>
        <v>0</v>
      </c>
      <c r="AI264" s="19">
        <f>INDEX(Ponderation!$W:$AA,MATCH(Analyse!AI$8,Ponderation!$W:$W,0),MATCH(Analyse!$B$5,Ponderation!$W$2:$AA$2,0))*INDEX(DataBase!$1:$1048576,MATCH(Analyse!$F264,DataBase!$G:$G,0),MATCH(Analyse!AI$8,DataBase!$4:$4,0))</f>
        <v>10</v>
      </c>
      <c r="AJ264" s="19">
        <f>INDEX(Ponderation!$W:$AA,MATCH(Analyse!AJ$8,Ponderation!$W:$W,0),MATCH(Analyse!$B$5,Ponderation!$W$2:$AA$2,0))*INDEX(DataBase!$1:$1048576,MATCH(Analyse!$F264,DataBase!$G:$G,0),MATCH(Analyse!AJ$8,DataBase!$4:$4,0))</f>
        <v>0</v>
      </c>
      <c r="AK264" s="19">
        <f>INDEX(Ponderation!$W:$AA,MATCH(Analyse!AK$8,Ponderation!$W:$W,0),MATCH(Analyse!$B$5,Ponderation!$W$2:$AA$2,0))*INDEX(DataBase!$1:$1048576,MATCH(Analyse!$F264,DataBase!$G:$G,0),MATCH(Analyse!AK$8,DataBase!$4:$4,0))</f>
        <v>30</v>
      </c>
      <c r="AL264" s="19">
        <f>INDEX(Ponderation!$W:$AA,MATCH(Analyse!AL$8,Ponderation!$W:$W,0),MATCH(Analyse!$B$5,Ponderation!$W$2:$AA$2,0))*INDEX(DataBase!$1:$1048576,MATCH(Analyse!$F264,DataBase!$G:$G,0),MATCH(Analyse!AL$8,DataBase!$4:$4,0))</f>
        <v>0</v>
      </c>
      <c r="AM264" s="19">
        <f>INDEX(Ponderation!$W:$AA,MATCH(Analyse!AM$8,Ponderation!$W:$W,0),MATCH(Analyse!$B$5,Ponderation!$W$2:$AA$2,0))*INDEX(DataBase!$1:$1048576,MATCH(Analyse!$F264,DataBase!$G:$G,0),MATCH(Analyse!AM$8,DataBase!$4:$4,0))</f>
        <v>0</v>
      </c>
      <c r="AN264" s="19">
        <f>INDEX(Ponderation!$W:$AA,MATCH(Analyse!AN$8,Ponderation!$W:$W,0),MATCH(Analyse!$B$5,Ponderation!$W$2:$AA$2,0))*INDEX(DataBase!$1:$1048576,MATCH(Analyse!$F264,DataBase!$G:$G,0),MATCH(Analyse!AN$8,DataBase!$4:$4,0))</f>
        <v>20</v>
      </c>
      <c r="AO264" s="19">
        <f>INDEX(Ponderation!$W:$AA,MATCH(Analyse!AO$8,Ponderation!$W:$W,0),MATCH(Analyse!$B$5,Ponderation!$W$2:$AA$2,0))*INDEX(DataBase!$1:$1048576,MATCH(Analyse!$F264,DataBase!$G:$G,0),MATCH(Analyse!AO$8,DataBase!$4:$4,0))</f>
        <v>0</v>
      </c>
      <c r="AP264" s="19">
        <f>INDEX(Ponderation!$W:$AA,MATCH(Analyse!AP$8,Ponderation!$W:$W,0),MATCH(Analyse!$B$5,Ponderation!$W$2:$AA$2,0))*INDEX(DataBase!$1:$1048576,MATCH(Analyse!$F264,DataBase!$G:$G,0),MATCH(Analyse!AP$8,DataBase!$4:$4,0))</f>
        <v>10</v>
      </c>
    </row>
    <row r="265" spans="1:42" ht="18">
      <c r="A265" s="112" t="str">
        <f>DataBase!B261</f>
        <v>Limanda limanda</v>
      </c>
      <c r="B265" s="112" t="str">
        <f>DataBase!C261</f>
        <v>Intersexualite</v>
      </c>
      <c r="C265" s="112" t="str">
        <f>DataBase!D261</f>
        <v>Marin/estuarien</v>
      </c>
      <c r="D265" s="112" t="str">
        <f>DataBase!E261</f>
        <v>J. Couteau</v>
      </c>
      <c r="E265" s="112" t="str">
        <f>DataBase!F261</f>
        <v>TOXEM</v>
      </c>
      <c r="F265" s="20" t="str">
        <f t="shared" si="12"/>
        <v>Limanda limanda Intersexualite</v>
      </c>
      <c r="G265" s="20">
        <f>_xlfn.RANK.EQ(H265,$H$9:$H$997,0)+COUNTIF(H$8:H264,H265)</f>
        <v>177</v>
      </c>
      <c r="H265" s="20">
        <f t="shared" si="13"/>
        <v>250</v>
      </c>
      <c r="I265" s="19">
        <f>INDEX(Ponderation!$W:$AA,MATCH(Analyse!I$8,Ponderation!$W:$W,0),MATCH(Analyse!$B$5,Ponderation!$W$2:$AA$2,0))*INDEX(DataBase!$1:$1048576,MATCH(Analyse!$F265,DataBase!$G:$G,0),MATCH(Analyse!I$8,DataBase!$4:$4,0))</f>
        <v>0</v>
      </c>
      <c r="J265" s="19">
        <f>INDEX(Ponderation!$W:$AA,MATCH(Analyse!J$8,Ponderation!$W:$W,0),MATCH(Analyse!$B$5,Ponderation!$W$2:$AA$2,0))*INDEX(DataBase!$1:$1048576,MATCH(Analyse!$F265,DataBase!$G:$G,0),MATCH(Analyse!J$8,DataBase!$4:$4,0))</f>
        <v>20</v>
      </c>
      <c r="K265" s="19">
        <f>INDEX(Ponderation!$W:$AA,MATCH(Analyse!K$8,Ponderation!$W:$W,0),MATCH(Analyse!$B$5,Ponderation!$W$2:$AA$2,0))*INDEX(DataBase!$1:$1048576,MATCH(Analyse!$F265,DataBase!$G:$G,0),MATCH(Analyse!K$8,DataBase!$4:$4,0))</f>
        <v>0</v>
      </c>
      <c r="L265" s="19">
        <f>INDEX(Ponderation!$W:$AA,MATCH(Analyse!L$8,Ponderation!$W:$W,0),MATCH(Analyse!$B$5,Ponderation!$W$2:$AA$2,0))*INDEX(DataBase!$1:$1048576,MATCH(Analyse!$F265,DataBase!$G:$G,0),MATCH(Analyse!L$8,DataBase!$4:$4,0))</f>
        <v>0</v>
      </c>
      <c r="M265" s="19">
        <f>INDEX(Ponderation!$W:$AA,MATCH(Analyse!M$8,Ponderation!$W:$W,0),MATCH(Analyse!$B$5,Ponderation!$W$2:$AA$2,0))*INDEX(DataBase!$1:$1048576,MATCH(Analyse!$F265,DataBase!$G:$G,0),MATCH(Analyse!M$8,DataBase!$4:$4,0))</f>
        <v>0</v>
      </c>
      <c r="N265" s="19">
        <f>INDEX(Ponderation!$W:$AA,MATCH(Analyse!N$8,Ponderation!$W:$W,0),MATCH(Analyse!$B$5,Ponderation!$W$2:$AA$2,0))*INDEX(DataBase!$1:$1048576,MATCH(Analyse!$F265,DataBase!$G:$G,0),MATCH(Analyse!N$8,DataBase!$4:$4,0))</f>
        <v>10</v>
      </c>
      <c r="O265" s="19">
        <f>INDEX(Ponderation!$W:$AA,MATCH(Analyse!O$8,Ponderation!$W:$W,0),MATCH(Analyse!$B$5,Ponderation!$W$2:$AA$2,0))*INDEX(DataBase!$1:$1048576,MATCH(Analyse!$F265,DataBase!$G:$G,0),MATCH(Analyse!O$8,DataBase!$4:$4,0))</f>
        <v>30</v>
      </c>
      <c r="P265" s="19">
        <f>INDEX(Ponderation!$W:$AA,MATCH(Analyse!P$8,Ponderation!$W:$W,0),MATCH(Analyse!$B$5,Ponderation!$W$2:$AA$2,0))*INDEX(DataBase!$1:$1048576,MATCH(Analyse!$F265,DataBase!$G:$G,0),MATCH(Analyse!P$8,DataBase!$4:$4,0))</f>
        <v>0</v>
      </c>
      <c r="Q265" s="19">
        <f>INDEX(Ponderation!$W:$AA,MATCH(Analyse!Q$8,Ponderation!$W:$W,0),MATCH(Analyse!$B$5,Ponderation!$W$2:$AA$2,0))*INDEX(DataBase!$1:$1048576,MATCH(Analyse!$F265,DataBase!$G:$G,0),MATCH(Analyse!Q$8,DataBase!$4:$4,0))</f>
        <v>0</v>
      </c>
      <c r="R265" s="19">
        <f>INDEX(Ponderation!$W:$AA,MATCH(Analyse!R$8,Ponderation!$W:$W,0),MATCH(Analyse!$B$5,Ponderation!$W$2:$AA$2,0))*INDEX(DataBase!$1:$1048576,MATCH(Analyse!$F265,DataBase!$G:$G,0),MATCH(Analyse!R$8,DataBase!$4:$4,0))</f>
        <v>30</v>
      </c>
      <c r="S265" s="19">
        <f>INDEX(Ponderation!$W:$AA,MATCH(Analyse!S$8,Ponderation!$W:$W,0),MATCH(Analyse!$B$5,Ponderation!$W$2:$AA$2,0))*INDEX(DataBase!$1:$1048576,MATCH(Analyse!$F265,DataBase!$G:$G,0),MATCH(Analyse!S$8,DataBase!$4:$4,0))</f>
        <v>0</v>
      </c>
      <c r="T265" s="19">
        <f>INDEX(Ponderation!$W:$AA,MATCH(Analyse!T$8,Ponderation!$W:$W,0),MATCH(Analyse!$B$5,Ponderation!$W$2:$AA$2,0))*INDEX(DataBase!$1:$1048576,MATCH(Analyse!$F265,DataBase!$G:$G,0),MATCH(Analyse!T$8,DataBase!$4:$4,0))</f>
        <v>0</v>
      </c>
      <c r="U265" s="19">
        <f>INDEX(Ponderation!$W:$AA,MATCH(Analyse!U$8,Ponderation!$W:$W,0),MATCH(Analyse!$B$5,Ponderation!$W$2:$AA$2,0))*INDEX(DataBase!$1:$1048576,MATCH(Analyse!$F265,DataBase!$G:$G,0),MATCH(Analyse!U$8,DataBase!$4:$4,0))</f>
        <v>0</v>
      </c>
      <c r="V265" s="19">
        <f>INDEX(Ponderation!$W:$AA,MATCH(Analyse!V$8,Ponderation!$W:$W,0),MATCH(Analyse!$B$5,Ponderation!$W$2:$AA$2,0))*INDEX(DataBase!$1:$1048576,MATCH(Analyse!$F265,DataBase!$G:$G,0),MATCH(Analyse!V$8,DataBase!$4:$4,0))</f>
        <v>20</v>
      </c>
      <c r="W265" s="19">
        <f>INDEX(Ponderation!$W:$AA,MATCH(Analyse!W$8,Ponderation!$W:$W,0),MATCH(Analyse!$B$5,Ponderation!$W$2:$AA$2,0))*INDEX(DataBase!$1:$1048576,MATCH(Analyse!$F265,DataBase!$G:$G,0),MATCH(Analyse!W$8,DataBase!$4:$4,0))</f>
        <v>0</v>
      </c>
      <c r="X265" s="19">
        <f>INDEX(Ponderation!$W:$AA,MATCH(Analyse!X$8,Ponderation!$W:$W,0),MATCH(Analyse!$B$5,Ponderation!$W$2:$AA$2,0))*INDEX(DataBase!$1:$1048576,MATCH(Analyse!$F265,DataBase!$G:$G,0),MATCH(Analyse!X$8,DataBase!$4:$4,0))</f>
        <v>0</v>
      </c>
      <c r="Y265" s="19">
        <f>INDEX(Ponderation!$W:$AA,MATCH(Analyse!Y$8,Ponderation!$W:$W,0),MATCH(Analyse!$B$5,Ponderation!$W$2:$AA$2,0))*INDEX(DataBase!$1:$1048576,MATCH(Analyse!$F265,DataBase!$G:$G,0),MATCH(Analyse!Y$8,DataBase!$4:$4,0))</f>
        <v>0</v>
      </c>
      <c r="Z265" s="19">
        <f>INDEX(Ponderation!$W:$AA,MATCH(Analyse!Z$8,Ponderation!$W:$W,0),MATCH(Analyse!$B$5,Ponderation!$W$2:$AA$2,0))*INDEX(DataBase!$1:$1048576,MATCH(Analyse!$F265,DataBase!$G:$G,0),MATCH(Analyse!Z$8,DataBase!$4:$4,0))</f>
        <v>0</v>
      </c>
      <c r="AA265" s="19">
        <f>INDEX(Ponderation!$W:$AA,MATCH(Analyse!AA$8,Ponderation!$W:$W,0),MATCH(Analyse!$B$5,Ponderation!$W$2:$AA$2,0))*INDEX(DataBase!$1:$1048576,MATCH(Analyse!$F265,DataBase!$G:$G,0),MATCH(Analyse!AA$8,DataBase!$4:$4,0))</f>
        <v>0</v>
      </c>
      <c r="AB265" s="19">
        <f>INDEX(Ponderation!$W:$AA,MATCH(Analyse!AB$8,Ponderation!$W:$W,0),MATCH(Analyse!$B$5,Ponderation!$W$2:$AA$2,0))*INDEX(DataBase!$1:$1048576,MATCH(Analyse!$F265,DataBase!$G:$G,0),MATCH(Analyse!AB$8,DataBase!$4:$4,0))</f>
        <v>10</v>
      </c>
      <c r="AC265" s="19">
        <f>INDEX(Ponderation!$W:$AA,MATCH(Analyse!AC$8,Ponderation!$W:$W,0),MATCH(Analyse!$B$5,Ponderation!$W$2:$AA$2,0))*INDEX(DataBase!$1:$1048576,MATCH(Analyse!$F265,DataBase!$G:$G,0),MATCH(Analyse!AC$8,DataBase!$4:$4,0))</f>
        <v>10</v>
      </c>
      <c r="AD265" s="19">
        <f>INDEX(Ponderation!$W:$AA,MATCH(Analyse!AD$8,Ponderation!$W:$W,0),MATCH(Analyse!$B$5,Ponderation!$W$2:$AA$2,0))*INDEX(DataBase!$1:$1048576,MATCH(Analyse!$F265,DataBase!$G:$G,0),MATCH(Analyse!AD$8,DataBase!$4:$4,0))</f>
        <v>30</v>
      </c>
      <c r="AE265" s="19">
        <f>INDEX(Ponderation!$W:$AA,MATCH(Analyse!AE$8,Ponderation!$W:$W,0),MATCH(Analyse!$B$5,Ponderation!$W$2:$AA$2,0))*INDEX(DataBase!$1:$1048576,MATCH(Analyse!$F265,DataBase!$G:$G,0),MATCH(Analyse!AE$8,DataBase!$4:$4,0))</f>
        <v>0</v>
      </c>
      <c r="AF265" s="19">
        <f>INDEX(Ponderation!$W:$AA,MATCH(Analyse!AF$8,Ponderation!$W:$W,0),MATCH(Analyse!$B$5,Ponderation!$W$2:$AA$2,0))*INDEX(DataBase!$1:$1048576,MATCH(Analyse!$F265,DataBase!$G:$G,0),MATCH(Analyse!AF$8,DataBase!$4:$4,0))</f>
        <v>0</v>
      </c>
      <c r="AG265" s="19">
        <f>INDEX(Ponderation!$W:$AA,MATCH(Analyse!AG$8,Ponderation!$W:$W,0),MATCH(Analyse!$B$5,Ponderation!$W$2:$AA$2,0))*INDEX(DataBase!$1:$1048576,MATCH(Analyse!$F265,DataBase!$G:$G,0),MATCH(Analyse!AG$8,DataBase!$4:$4,0))</f>
        <v>0</v>
      </c>
      <c r="AH265" s="19">
        <f>INDEX(Ponderation!$W:$AA,MATCH(Analyse!AH$8,Ponderation!$W:$W,0),MATCH(Analyse!$B$5,Ponderation!$W$2:$AA$2,0))*INDEX(DataBase!$1:$1048576,MATCH(Analyse!$F265,DataBase!$G:$G,0),MATCH(Analyse!AH$8,DataBase!$4:$4,0))</f>
        <v>0</v>
      </c>
      <c r="AI265" s="19">
        <f>INDEX(Ponderation!$W:$AA,MATCH(Analyse!AI$8,Ponderation!$W:$W,0),MATCH(Analyse!$B$5,Ponderation!$W$2:$AA$2,0))*INDEX(DataBase!$1:$1048576,MATCH(Analyse!$F265,DataBase!$G:$G,0),MATCH(Analyse!AI$8,DataBase!$4:$4,0))</f>
        <v>10</v>
      </c>
      <c r="AJ265" s="19">
        <f>INDEX(Ponderation!$W:$AA,MATCH(Analyse!AJ$8,Ponderation!$W:$W,0),MATCH(Analyse!$B$5,Ponderation!$W$2:$AA$2,0))*INDEX(DataBase!$1:$1048576,MATCH(Analyse!$F265,DataBase!$G:$G,0),MATCH(Analyse!AJ$8,DataBase!$4:$4,0))</f>
        <v>0</v>
      </c>
      <c r="AK265" s="19">
        <f>INDEX(Ponderation!$W:$AA,MATCH(Analyse!AK$8,Ponderation!$W:$W,0),MATCH(Analyse!$B$5,Ponderation!$W$2:$AA$2,0))*INDEX(DataBase!$1:$1048576,MATCH(Analyse!$F265,DataBase!$G:$G,0),MATCH(Analyse!AK$8,DataBase!$4:$4,0))</f>
        <v>30</v>
      </c>
      <c r="AL265" s="19">
        <f>INDEX(Ponderation!$W:$AA,MATCH(Analyse!AL$8,Ponderation!$W:$W,0),MATCH(Analyse!$B$5,Ponderation!$W$2:$AA$2,0))*INDEX(DataBase!$1:$1048576,MATCH(Analyse!$F265,DataBase!$G:$G,0),MATCH(Analyse!AL$8,DataBase!$4:$4,0))</f>
        <v>0</v>
      </c>
      <c r="AM265" s="19">
        <f>INDEX(Ponderation!$W:$AA,MATCH(Analyse!AM$8,Ponderation!$W:$W,0),MATCH(Analyse!$B$5,Ponderation!$W$2:$AA$2,0))*INDEX(DataBase!$1:$1048576,MATCH(Analyse!$F265,DataBase!$G:$G,0),MATCH(Analyse!AM$8,DataBase!$4:$4,0))</f>
        <v>20</v>
      </c>
      <c r="AN265" s="19">
        <f>INDEX(Ponderation!$W:$AA,MATCH(Analyse!AN$8,Ponderation!$W:$W,0),MATCH(Analyse!$B$5,Ponderation!$W$2:$AA$2,0))*INDEX(DataBase!$1:$1048576,MATCH(Analyse!$F265,DataBase!$G:$G,0),MATCH(Analyse!AN$8,DataBase!$4:$4,0))</f>
        <v>0</v>
      </c>
      <c r="AO265" s="19">
        <f>INDEX(Ponderation!$W:$AA,MATCH(Analyse!AO$8,Ponderation!$W:$W,0),MATCH(Analyse!$B$5,Ponderation!$W$2:$AA$2,0))*INDEX(DataBase!$1:$1048576,MATCH(Analyse!$F265,DataBase!$G:$G,0),MATCH(Analyse!AO$8,DataBase!$4:$4,0))</f>
        <v>30</v>
      </c>
      <c r="AP265" s="19">
        <f>INDEX(Ponderation!$W:$AA,MATCH(Analyse!AP$8,Ponderation!$W:$W,0),MATCH(Analyse!$B$5,Ponderation!$W$2:$AA$2,0))*INDEX(DataBase!$1:$1048576,MATCH(Analyse!$F265,DataBase!$G:$G,0),MATCH(Analyse!AP$8,DataBase!$4:$4,0))</f>
        <v>0</v>
      </c>
    </row>
    <row r="266" spans="1:42" ht="18">
      <c r="A266" s="112" t="str">
        <f>DataBase!B262</f>
        <v>Limanda limanda</v>
      </c>
      <c r="B266" s="112" t="str">
        <f>DataBase!C262</f>
        <v>Histologie hépatique</v>
      </c>
      <c r="C266" s="112" t="str">
        <f>DataBase!D262</f>
        <v>Marin/estuarien</v>
      </c>
      <c r="D266" s="112" t="str">
        <f>DataBase!E262</f>
        <v>J. Couteau</v>
      </c>
      <c r="E266" s="112" t="str">
        <f>DataBase!F262</f>
        <v>TOXEM</v>
      </c>
      <c r="F266" s="20" t="str">
        <f t="shared" si="12"/>
        <v>Limanda limanda Histologie hépatique</v>
      </c>
      <c r="G266" s="20">
        <f>_xlfn.RANK.EQ(H266,$H$9:$H$997,0)+COUNTIF(H$8:H265,H266)</f>
        <v>303</v>
      </c>
      <c r="H266" s="20">
        <f t="shared" si="13"/>
        <v>200</v>
      </c>
      <c r="I266" s="19">
        <f>INDEX(Ponderation!$W:$AA,MATCH(Analyse!I$8,Ponderation!$W:$W,0),MATCH(Analyse!$B$5,Ponderation!$W$2:$AA$2,0))*INDEX(DataBase!$1:$1048576,MATCH(Analyse!$F266,DataBase!$G:$G,0),MATCH(Analyse!I$8,DataBase!$4:$4,0))</f>
        <v>0</v>
      </c>
      <c r="J266" s="19">
        <f>INDEX(Ponderation!$W:$AA,MATCH(Analyse!J$8,Ponderation!$W:$W,0),MATCH(Analyse!$B$5,Ponderation!$W$2:$AA$2,0))*INDEX(DataBase!$1:$1048576,MATCH(Analyse!$F266,DataBase!$G:$G,0),MATCH(Analyse!J$8,DataBase!$4:$4,0))</f>
        <v>0</v>
      </c>
      <c r="K266" s="19">
        <f>INDEX(Ponderation!$W:$AA,MATCH(Analyse!K$8,Ponderation!$W:$W,0),MATCH(Analyse!$B$5,Ponderation!$W$2:$AA$2,0))*INDEX(DataBase!$1:$1048576,MATCH(Analyse!$F266,DataBase!$G:$G,0),MATCH(Analyse!K$8,DataBase!$4:$4,0))</f>
        <v>10</v>
      </c>
      <c r="L266" s="19">
        <f>INDEX(Ponderation!$W:$AA,MATCH(Analyse!L$8,Ponderation!$W:$W,0),MATCH(Analyse!$B$5,Ponderation!$W$2:$AA$2,0))*INDEX(DataBase!$1:$1048576,MATCH(Analyse!$F266,DataBase!$G:$G,0),MATCH(Analyse!L$8,DataBase!$4:$4,0))</f>
        <v>0</v>
      </c>
      <c r="M266" s="19">
        <f>INDEX(Ponderation!$W:$AA,MATCH(Analyse!M$8,Ponderation!$W:$W,0),MATCH(Analyse!$B$5,Ponderation!$W$2:$AA$2,0))*INDEX(DataBase!$1:$1048576,MATCH(Analyse!$F266,DataBase!$G:$G,0),MATCH(Analyse!M$8,DataBase!$4:$4,0))</f>
        <v>0</v>
      </c>
      <c r="N266" s="19">
        <f>INDEX(Ponderation!$W:$AA,MATCH(Analyse!N$8,Ponderation!$W:$W,0),MATCH(Analyse!$B$5,Ponderation!$W$2:$AA$2,0))*INDEX(DataBase!$1:$1048576,MATCH(Analyse!$F266,DataBase!$G:$G,0),MATCH(Analyse!N$8,DataBase!$4:$4,0))</f>
        <v>10</v>
      </c>
      <c r="O266" s="19">
        <f>INDEX(Ponderation!$W:$AA,MATCH(Analyse!O$8,Ponderation!$W:$W,0),MATCH(Analyse!$B$5,Ponderation!$W$2:$AA$2,0))*INDEX(DataBase!$1:$1048576,MATCH(Analyse!$F266,DataBase!$G:$G,0),MATCH(Analyse!O$8,DataBase!$4:$4,0))</f>
        <v>0</v>
      </c>
      <c r="P266" s="19">
        <f>INDEX(Ponderation!$W:$AA,MATCH(Analyse!P$8,Ponderation!$W:$W,0),MATCH(Analyse!$B$5,Ponderation!$W$2:$AA$2,0))*INDEX(DataBase!$1:$1048576,MATCH(Analyse!$F266,DataBase!$G:$G,0),MATCH(Analyse!P$8,DataBase!$4:$4,0))</f>
        <v>20</v>
      </c>
      <c r="Q266" s="19">
        <f>INDEX(Ponderation!$W:$AA,MATCH(Analyse!Q$8,Ponderation!$W:$W,0),MATCH(Analyse!$B$5,Ponderation!$W$2:$AA$2,0))*INDEX(DataBase!$1:$1048576,MATCH(Analyse!$F266,DataBase!$G:$G,0),MATCH(Analyse!Q$8,DataBase!$4:$4,0))</f>
        <v>0</v>
      </c>
      <c r="R266" s="19">
        <f>INDEX(Ponderation!$W:$AA,MATCH(Analyse!R$8,Ponderation!$W:$W,0),MATCH(Analyse!$B$5,Ponderation!$W$2:$AA$2,0))*INDEX(DataBase!$1:$1048576,MATCH(Analyse!$F266,DataBase!$G:$G,0),MATCH(Analyse!R$8,DataBase!$4:$4,0))</f>
        <v>30</v>
      </c>
      <c r="S266" s="19">
        <f>INDEX(Ponderation!$W:$AA,MATCH(Analyse!S$8,Ponderation!$W:$W,0),MATCH(Analyse!$B$5,Ponderation!$W$2:$AA$2,0))*INDEX(DataBase!$1:$1048576,MATCH(Analyse!$F266,DataBase!$G:$G,0),MATCH(Analyse!S$8,DataBase!$4:$4,0))</f>
        <v>0</v>
      </c>
      <c r="T266" s="19">
        <f>INDEX(Ponderation!$W:$AA,MATCH(Analyse!T$8,Ponderation!$W:$W,0),MATCH(Analyse!$B$5,Ponderation!$W$2:$AA$2,0))*INDEX(DataBase!$1:$1048576,MATCH(Analyse!$F266,DataBase!$G:$G,0),MATCH(Analyse!T$8,DataBase!$4:$4,0))</f>
        <v>0</v>
      </c>
      <c r="U266" s="19">
        <f>INDEX(Ponderation!$W:$AA,MATCH(Analyse!U$8,Ponderation!$W:$W,0),MATCH(Analyse!$B$5,Ponderation!$W$2:$AA$2,0))*INDEX(DataBase!$1:$1048576,MATCH(Analyse!$F266,DataBase!$G:$G,0),MATCH(Analyse!U$8,DataBase!$4:$4,0))</f>
        <v>0</v>
      </c>
      <c r="V266" s="19">
        <f>INDEX(Ponderation!$W:$AA,MATCH(Analyse!V$8,Ponderation!$W:$W,0),MATCH(Analyse!$B$5,Ponderation!$W$2:$AA$2,0))*INDEX(DataBase!$1:$1048576,MATCH(Analyse!$F266,DataBase!$G:$G,0),MATCH(Analyse!V$8,DataBase!$4:$4,0))</f>
        <v>0</v>
      </c>
      <c r="W266" s="19">
        <f>INDEX(Ponderation!$W:$AA,MATCH(Analyse!W$8,Ponderation!$W:$W,0),MATCH(Analyse!$B$5,Ponderation!$W$2:$AA$2,0))*INDEX(DataBase!$1:$1048576,MATCH(Analyse!$F266,DataBase!$G:$G,0),MATCH(Analyse!W$8,DataBase!$4:$4,0))</f>
        <v>10</v>
      </c>
      <c r="X266" s="19">
        <f>INDEX(Ponderation!$W:$AA,MATCH(Analyse!X$8,Ponderation!$W:$W,0),MATCH(Analyse!$B$5,Ponderation!$W$2:$AA$2,0))*INDEX(DataBase!$1:$1048576,MATCH(Analyse!$F266,DataBase!$G:$G,0),MATCH(Analyse!X$8,DataBase!$4:$4,0))</f>
        <v>0</v>
      </c>
      <c r="Y266" s="19">
        <f>INDEX(Ponderation!$W:$AA,MATCH(Analyse!Y$8,Ponderation!$W:$W,0),MATCH(Analyse!$B$5,Ponderation!$W$2:$AA$2,0))*INDEX(DataBase!$1:$1048576,MATCH(Analyse!$F266,DataBase!$G:$G,0),MATCH(Analyse!Y$8,DataBase!$4:$4,0))</f>
        <v>0</v>
      </c>
      <c r="Z266" s="19">
        <f>INDEX(Ponderation!$W:$AA,MATCH(Analyse!Z$8,Ponderation!$W:$W,0),MATCH(Analyse!$B$5,Ponderation!$W$2:$AA$2,0))*INDEX(DataBase!$1:$1048576,MATCH(Analyse!$F266,DataBase!$G:$G,0),MATCH(Analyse!Z$8,DataBase!$4:$4,0))</f>
        <v>0</v>
      </c>
      <c r="AA266" s="19">
        <f>INDEX(Ponderation!$W:$AA,MATCH(Analyse!AA$8,Ponderation!$W:$W,0),MATCH(Analyse!$B$5,Ponderation!$W$2:$AA$2,0))*INDEX(DataBase!$1:$1048576,MATCH(Analyse!$F266,DataBase!$G:$G,0),MATCH(Analyse!AA$8,DataBase!$4:$4,0))</f>
        <v>0</v>
      </c>
      <c r="AB266" s="19">
        <f>INDEX(Ponderation!$W:$AA,MATCH(Analyse!AB$8,Ponderation!$W:$W,0),MATCH(Analyse!$B$5,Ponderation!$W$2:$AA$2,0))*INDEX(DataBase!$1:$1048576,MATCH(Analyse!$F266,DataBase!$G:$G,0),MATCH(Analyse!AB$8,DataBase!$4:$4,0))</f>
        <v>10</v>
      </c>
      <c r="AC266" s="19">
        <f>INDEX(Ponderation!$W:$AA,MATCH(Analyse!AC$8,Ponderation!$W:$W,0),MATCH(Analyse!$B$5,Ponderation!$W$2:$AA$2,0))*INDEX(DataBase!$1:$1048576,MATCH(Analyse!$F266,DataBase!$G:$G,0),MATCH(Analyse!AC$8,DataBase!$4:$4,0))</f>
        <v>10</v>
      </c>
      <c r="AD266" s="19">
        <f>INDEX(Ponderation!$W:$AA,MATCH(Analyse!AD$8,Ponderation!$W:$W,0),MATCH(Analyse!$B$5,Ponderation!$W$2:$AA$2,0))*INDEX(DataBase!$1:$1048576,MATCH(Analyse!$F266,DataBase!$G:$G,0),MATCH(Analyse!AD$8,DataBase!$4:$4,0))</f>
        <v>30</v>
      </c>
      <c r="AE266" s="19">
        <f>INDEX(Ponderation!$W:$AA,MATCH(Analyse!AE$8,Ponderation!$W:$W,0),MATCH(Analyse!$B$5,Ponderation!$W$2:$AA$2,0))*INDEX(DataBase!$1:$1048576,MATCH(Analyse!$F266,DataBase!$G:$G,0),MATCH(Analyse!AE$8,DataBase!$4:$4,0))</f>
        <v>0</v>
      </c>
      <c r="AF266" s="19">
        <f>INDEX(Ponderation!$W:$AA,MATCH(Analyse!AF$8,Ponderation!$W:$W,0),MATCH(Analyse!$B$5,Ponderation!$W$2:$AA$2,0))*INDEX(DataBase!$1:$1048576,MATCH(Analyse!$F266,DataBase!$G:$G,0),MATCH(Analyse!AF$8,DataBase!$4:$4,0))</f>
        <v>0</v>
      </c>
      <c r="AG266" s="19">
        <f>INDEX(Ponderation!$W:$AA,MATCH(Analyse!AG$8,Ponderation!$W:$W,0),MATCH(Analyse!$B$5,Ponderation!$W$2:$AA$2,0))*INDEX(DataBase!$1:$1048576,MATCH(Analyse!$F266,DataBase!$G:$G,0),MATCH(Analyse!AG$8,DataBase!$4:$4,0))</f>
        <v>0</v>
      </c>
      <c r="AH266" s="19">
        <f>INDEX(Ponderation!$W:$AA,MATCH(Analyse!AH$8,Ponderation!$W:$W,0),MATCH(Analyse!$B$5,Ponderation!$W$2:$AA$2,0))*INDEX(DataBase!$1:$1048576,MATCH(Analyse!$F266,DataBase!$G:$G,0),MATCH(Analyse!AH$8,DataBase!$4:$4,0))</f>
        <v>0</v>
      </c>
      <c r="AI266" s="19">
        <f>INDEX(Ponderation!$W:$AA,MATCH(Analyse!AI$8,Ponderation!$W:$W,0),MATCH(Analyse!$B$5,Ponderation!$W$2:$AA$2,0))*INDEX(DataBase!$1:$1048576,MATCH(Analyse!$F266,DataBase!$G:$G,0),MATCH(Analyse!AI$8,DataBase!$4:$4,0))</f>
        <v>10</v>
      </c>
      <c r="AJ266" s="19">
        <f>INDEX(Ponderation!$W:$AA,MATCH(Analyse!AJ$8,Ponderation!$W:$W,0),MATCH(Analyse!$B$5,Ponderation!$W$2:$AA$2,0))*INDEX(DataBase!$1:$1048576,MATCH(Analyse!$F266,DataBase!$G:$G,0),MATCH(Analyse!AJ$8,DataBase!$4:$4,0))</f>
        <v>0</v>
      </c>
      <c r="AK266" s="19">
        <f>INDEX(Ponderation!$W:$AA,MATCH(Analyse!AK$8,Ponderation!$W:$W,0),MATCH(Analyse!$B$5,Ponderation!$W$2:$AA$2,0))*INDEX(DataBase!$1:$1048576,MATCH(Analyse!$F266,DataBase!$G:$G,0),MATCH(Analyse!AK$8,DataBase!$4:$4,0))</f>
        <v>30</v>
      </c>
      <c r="AL266" s="19">
        <f>INDEX(Ponderation!$W:$AA,MATCH(Analyse!AL$8,Ponderation!$W:$W,0),MATCH(Analyse!$B$5,Ponderation!$W$2:$AA$2,0))*INDEX(DataBase!$1:$1048576,MATCH(Analyse!$F266,DataBase!$G:$G,0),MATCH(Analyse!AL$8,DataBase!$4:$4,0))</f>
        <v>0</v>
      </c>
      <c r="AM266" s="19">
        <f>INDEX(Ponderation!$W:$AA,MATCH(Analyse!AM$8,Ponderation!$W:$W,0),MATCH(Analyse!$B$5,Ponderation!$W$2:$AA$2,0))*INDEX(DataBase!$1:$1048576,MATCH(Analyse!$F266,DataBase!$G:$G,0),MATCH(Analyse!AM$8,DataBase!$4:$4,0))</f>
        <v>20</v>
      </c>
      <c r="AN266" s="19">
        <f>INDEX(Ponderation!$W:$AA,MATCH(Analyse!AN$8,Ponderation!$W:$W,0),MATCH(Analyse!$B$5,Ponderation!$W$2:$AA$2,0))*INDEX(DataBase!$1:$1048576,MATCH(Analyse!$F266,DataBase!$G:$G,0),MATCH(Analyse!AN$8,DataBase!$4:$4,0))</f>
        <v>0</v>
      </c>
      <c r="AO266" s="19">
        <f>INDEX(Ponderation!$W:$AA,MATCH(Analyse!AO$8,Ponderation!$W:$W,0),MATCH(Analyse!$B$5,Ponderation!$W$2:$AA$2,0))*INDEX(DataBase!$1:$1048576,MATCH(Analyse!$F266,DataBase!$G:$G,0),MATCH(Analyse!AO$8,DataBase!$4:$4,0))</f>
        <v>0</v>
      </c>
      <c r="AP266" s="19">
        <f>INDEX(Ponderation!$W:$AA,MATCH(Analyse!AP$8,Ponderation!$W:$W,0),MATCH(Analyse!$B$5,Ponderation!$W$2:$AA$2,0))*INDEX(DataBase!$1:$1048576,MATCH(Analyse!$F266,DataBase!$G:$G,0),MATCH(Analyse!AP$8,DataBase!$4:$4,0))</f>
        <v>10</v>
      </c>
    </row>
    <row r="267" spans="1:42" ht="18">
      <c r="A267" s="112" t="str">
        <f>DataBase!B263</f>
        <v>Limanda limanda</v>
      </c>
      <c r="B267" s="112" t="str">
        <f>DataBase!C263</f>
        <v>Maturation ovocytaire</v>
      </c>
      <c r="C267" s="112" t="str">
        <f>DataBase!D263</f>
        <v>Marin/estuarien</v>
      </c>
      <c r="D267" s="112" t="str">
        <f>DataBase!E263</f>
        <v>J. Couteau</v>
      </c>
      <c r="E267" s="112" t="str">
        <f>DataBase!F263</f>
        <v>TOXEM</v>
      </c>
      <c r="F267" s="20" t="str">
        <f t="shared" si="12"/>
        <v>Limanda limanda Maturation ovocytaire</v>
      </c>
      <c r="G267" s="20">
        <f>_xlfn.RANK.EQ(H267,$H$9:$H$997,0)+COUNTIF(H$8:H266,H267)</f>
        <v>257</v>
      </c>
      <c r="H267" s="20">
        <f t="shared" si="13"/>
        <v>210</v>
      </c>
      <c r="I267" s="19">
        <f>INDEX(Ponderation!$W:$AA,MATCH(Analyse!I$8,Ponderation!$W:$W,0),MATCH(Analyse!$B$5,Ponderation!$W$2:$AA$2,0))*INDEX(DataBase!$1:$1048576,MATCH(Analyse!$F267,DataBase!$G:$G,0),MATCH(Analyse!I$8,DataBase!$4:$4,0))</f>
        <v>0</v>
      </c>
      <c r="J267" s="19">
        <f>INDEX(Ponderation!$W:$AA,MATCH(Analyse!J$8,Ponderation!$W:$W,0),MATCH(Analyse!$B$5,Ponderation!$W$2:$AA$2,0))*INDEX(DataBase!$1:$1048576,MATCH(Analyse!$F267,DataBase!$G:$G,0),MATCH(Analyse!J$8,DataBase!$4:$4,0))</f>
        <v>0</v>
      </c>
      <c r="K267" s="19">
        <f>INDEX(Ponderation!$W:$AA,MATCH(Analyse!K$8,Ponderation!$W:$W,0),MATCH(Analyse!$B$5,Ponderation!$W$2:$AA$2,0))*INDEX(DataBase!$1:$1048576,MATCH(Analyse!$F267,DataBase!$G:$G,0),MATCH(Analyse!K$8,DataBase!$4:$4,0))</f>
        <v>10</v>
      </c>
      <c r="L267" s="19">
        <f>INDEX(Ponderation!$W:$AA,MATCH(Analyse!L$8,Ponderation!$W:$W,0),MATCH(Analyse!$B$5,Ponderation!$W$2:$AA$2,0))*INDEX(DataBase!$1:$1048576,MATCH(Analyse!$F267,DataBase!$G:$G,0),MATCH(Analyse!L$8,DataBase!$4:$4,0))</f>
        <v>0</v>
      </c>
      <c r="M267" s="19">
        <f>INDEX(Ponderation!$W:$AA,MATCH(Analyse!M$8,Ponderation!$W:$W,0),MATCH(Analyse!$B$5,Ponderation!$W$2:$AA$2,0))*INDEX(DataBase!$1:$1048576,MATCH(Analyse!$F267,DataBase!$G:$G,0),MATCH(Analyse!M$8,DataBase!$4:$4,0))</f>
        <v>0</v>
      </c>
      <c r="N267" s="19">
        <f>INDEX(Ponderation!$W:$AA,MATCH(Analyse!N$8,Ponderation!$W:$W,0),MATCH(Analyse!$B$5,Ponderation!$W$2:$AA$2,0))*INDEX(DataBase!$1:$1048576,MATCH(Analyse!$F267,DataBase!$G:$G,0),MATCH(Analyse!N$8,DataBase!$4:$4,0))</f>
        <v>10</v>
      </c>
      <c r="O267" s="19">
        <f>INDEX(Ponderation!$W:$AA,MATCH(Analyse!O$8,Ponderation!$W:$W,0),MATCH(Analyse!$B$5,Ponderation!$W$2:$AA$2,0))*INDEX(DataBase!$1:$1048576,MATCH(Analyse!$F267,DataBase!$G:$G,0),MATCH(Analyse!O$8,DataBase!$4:$4,0))</f>
        <v>0</v>
      </c>
      <c r="P267" s="19">
        <f>INDEX(Ponderation!$W:$AA,MATCH(Analyse!P$8,Ponderation!$W:$W,0),MATCH(Analyse!$B$5,Ponderation!$W$2:$AA$2,0))*INDEX(DataBase!$1:$1048576,MATCH(Analyse!$F267,DataBase!$G:$G,0),MATCH(Analyse!P$8,DataBase!$4:$4,0))</f>
        <v>20</v>
      </c>
      <c r="Q267" s="19">
        <f>INDEX(Ponderation!$W:$AA,MATCH(Analyse!Q$8,Ponderation!$W:$W,0),MATCH(Analyse!$B$5,Ponderation!$W$2:$AA$2,0))*INDEX(DataBase!$1:$1048576,MATCH(Analyse!$F267,DataBase!$G:$G,0),MATCH(Analyse!Q$8,DataBase!$4:$4,0))</f>
        <v>0</v>
      </c>
      <c r="R267" s="19">
        <f>INDEX(Ponderation!$W:$AA,MATCH(Analyse!R$8,Ponderation!$W:$W,0),MATCH(Analyse!$B$5,Ponderation!$W$2:$AA$2,0))*INDEX(DataBase!$1:$1048576,MATCH(Analyse!$F267,DataBase!$G:$G,0),MATCH(Analyse!R$8,DataBase!$4:$4,0))</f>
        <v>0</v>
      </c>
      <c r="S267" s="19">
        <f>INDEX(Ponderation!$W:$AA,MATCH(Analyse!S$8,Ponderation!$W:$W,0),MATCH(Analyse!$B$5,Ponderation!$W$2:$AA$2,0))*INDEX(DataBase!$1:$1048576,MATCH(Analyse!$F267,DataBase!$G:$G,0),MATCH(Analyse!S$8,DataBase!$4:$4,0))</f>
        <v>20</v>
      </c>
      <c r="T267" s="19">
        <f>INDEX(Ponderation!$W:$AA,MATCH(Analyse!T$8,Ponderation!$W:$W,0),MATCH(Analyse!$B$5,Ponderation!$W$2:$AA$2,0))*INDEX(DataBase!$1:$1048576,MATCH(Analyse!$F267,DataBase!$G:$G,0),MATCH(Analyse!T$8,DataBase!$4:$4,0))</f>
        <v>0</v>
      </c>
      <c r="U267" s="19">
        <f>INDEX(Ponderation!$W:$AA,MATCH(Analyse!U$8,Ponderation!$W:$W,0),MATCH(Analyse!$B$5,Ponderation!$W$2:$AA$2,0))*INDEX(DataBase!$1:$1048576,MATCH(Analyse!$F267,DataBase!$G:$G,0),MATCH(Analyse!U$8,DataBase!$4:$4,0))</f>
        <v>0</v>
      </c>
      <c r="V267" s="19">
        <f>INDEX(Ponderation!$W:$AA,MATCH(Analyse!V$8,Ponderation!$W:$W,0),MATCH(Analyse!$B$5,Ponderation!$W$2:$AA$2,0))*INDEX(DataBase!$1:$1048576,MATCH(Analyse!$F267,DataBase!$G:$G,0),MATCH(Analyse!V$8,DataBase!$4:$4,0))</f>
        <v>0</v>
      </c>
      <c r="W267" s="19">
        <f>INDEX(Ponderation!$W:$AA,MATCH(Analyse!W$8,Ponderation!$W:$W,0),MATCH(Analyse!$B$5,Ponderation!$W$2:$AA$2,0))*INDEX(DataBase!$1:$1048576,MATCH(Analyse!$F267,DataBase!$G:$G,0),MATCH(Analyse!W$8,DataBase!$4:$4,0))</f>
        <v>10</v>
      </c>
      <c r="X267" s="19">
        <f>INDEX(Ponderation!$W:$AA,MATCH(Analyse!X$8,Ponderation!$W:$W,0),MATCH(Analyse!$B$5,Ponderation!$W$2:$AA$2,0))*INDEX(DataBase!$1:$1048576,MATCH(Analyse!$F267,DataBase!$G:$G,0),MATCH(Analyse!X$8,DataBase!$4:$4,0))</f>
        <v>0</v>
      </c>
      <c r="Y267" s="19">
        <f>INDEX(Ponderation!$W:$AA,MATCH(Analyse!Y$8,Ponderation!$W:$W,0),MATCH(Analyse!$B$5,Ponderation!$W$2:$AA$2,0))*INDEX(DataBase!$1:$1048576,MATCH(Analyse!$F267,DataBase!$G:$G,0),MATCH(Analyse!Y$8,DataBase!$4:$4,0))</f>
        <v>0</v>
      </c>
      <c r="Z267" s="19">
        <f>INDEX(Ponderation!$W:$AA,MATCH(Analyse!Z$8,Ponderation!$W:$W,0),MATCH(Analyse!$B$5,Ponderation!$W$2:$AA$2,0))*INDEX(DataBase!$1:$1048576,MATCH(Analyse!$F267,DataBase!$G:$G,0),MATCH(Analyse!Z$8,DataBase!$4:$4,0))</f>
        <v>0</v>
      </c>
      <c r="AA267" s="19">
        <f>INDEX(Ponderation!$W:$AA,MATCH(Analyse!AA$8,Ponderation!$W:$W,0),MATCH(Analyse!$B$5,Ponderation!$W$2:$AA$2,0))*INDEX(DataBase!$1:$1048576,MATCH(Analyse!$F267,DataBase!$G:$G,0),MATCH(Analyse!AA$8,DataBase!$4:$4,0))</f>
        <v>0</v>
      </c>
      <c r="AB267" s="19">
        <f>INDEX(Ponderation!$W:$AA,MATCH(Analyse!AB$8,Ponderation!$W:$W,0),MATCH(Analyse!$B$5,Ponderation!$W$2:$AA$2,0))*INDEX(DataBase!$1:$1048576,MATCH(Analyse!$F267,DataBase!$G:$G,0),MATCH(Analyse!AB$8,DataBase!$4:$4,0))</f>
        <v>10</v>
      </c>
      <c r="AC267" s="19">
        <f>INDEX(Ponderation!$W:$AA,MATCH(Analyse!AC$8,Ponderation!$W:$W,0),MATCH(Analyse!$B$5,Ponderation!$W$2:$AA$2,0))*INDEX(DataBase!$1:$1048576,MATCH(Analyse!$F267,DataBase!$G:$G,0),MATCH(Analyse!AC$8,DataBase!$4:$4,0))</f>
        <v>10</v>
      </c>
      <c r="AD267" s="19">
        <f>INDEX(Ponderation!$W:$AA,MATCH(Analyse!AD$8,Ponderation!$W:$W,0),MATCH(Analyse!$B$5,Ponderation!$W$2:$AA$2,0))*INDEX(DataBase!$1:$1048576,MATCH(Analyse!$F267,DataBase!$G:$G,0),MATCH(Analyse!AD$8,DataBase!$4:$4,0))</f>
        <v>30</v>
      </c>
      <c r="AE267" s="19">
        <f>INDEX(Ponderation!$W:$AA,MATCH(Analyse!AE$8,Ponderation!$W:$W,0),MATCH(Analyse!$B$5,Ponderation!$W$2:$AA$2,0))*INDEX(DataBase!$1:$1048576,MATCH(Analyse!$F267,DataBase!$G:$G,0),MATCH(Analyse!AE$8,DataBase!$4:$4,0))</f>
        <v>0</v>
      </c>
      <c r="AF267" s="19">
        <f>INDEX(Ponderation!$W:$AA,MATCH(Analyse!AF$8,Ponderation!$W:$W,0),MATCH(Analyse!$B$5,Ponderation!$W$2:$AA$2,0))*INDEX(DataBase!$1:$1048576,MATCH(Analyse!$F267,DataBase!$G:$G,0),MATCH(Analyse!AF$8,DataBase!$4:$4,0))</f>
        <v>0</v>
      </c>
      <c r="AG267" s="19">
        <f>INDEX(Ponderation!$W:$AA,MATCH(Analyse!AG$8,Ponderation!$W:$W,0),MATCH(Analyse!$B$5,Ponderation!$W$2:$AA$2,0))*INDEX(DataBase!$1:$1048576,MATCH(Analyse!$F267,DataBase!$G:$G,0),MATCH(Analyse!AG$8,DataBase!$4:$4,0))</f>
        <v>0</v>
      </c>
      <c r="AH267" s="19">
        <f>INDEX(Ponderation!$W:$AA,MATCH(Analyse!AH$8,Ponderation!$W:$W,0),MATCH(Analyse!$B$5,Ponderation!$W$2:$AA$2,0))*INDEX(DataBase!$1:$1048576,MATCH(Analyse!$F267,DataBase!$G:$G,0),MATCH(Analyse!AH$8,DataBase!$4:$4,0))</f>
        <v>0</v>
      </c>
      <c r="AI267" s="19">
        <f>INDEX(Ponderation!$W:$AA,MATCH(Analyse!AI$8,Ponderation!$W:$W,0),MATCH(Analyse!$B$5,Ponderation!$W$2:$AA$2,0))*INDEX(DataBase!$1:$1048576,MATCH(Analyse!$F267,DataBase!$G:$G,0),MATCH(Analyse!AI$8,DataBase!$4:$4,0))</f>
        <v>10</v>
      </c>
      <c r="AJ267" s="19">
        <f>INDEX(Ponderation!$W:$AA,MATCH(Analyse!AJ$8,Ponderation!$W:$W,0),MATCH(Analyse!$B$5,Ponderation!$W$2:$AA$2,0))*INDEX(DataBase!$1:$1048576,MATCH(Analyse!$F267,DataBase!$G:$G,0),MATCH(Analyse!AJ$8,DataBase!$4:$4,0))</f>
        <v>0</v>
      </c>
      <c r="AK267" s="19">
        <f>INDEX(Ponderation!$W:$AA,MATCH(Analyse!AK$8,Ponderation!$W:$W,0),MATCH(Analyse!$B$5,Ponderation!$W$2:$AA$2,0))*INDEX(DataBase!$1:$1048576,MATCH(Analyse!$F267,DataBase!$G:$G,0),MATCH(Analyse!AK$8,DataBase!$4:$4,0))</f>
        <v>30</v>
      </c>
      <c r="AL267" s="19">
        <f>INDEX(Ponderation!$W:$AA,MATCH(Analyse!AL$8,Ponderation!$W:$W,0),MATCH(Analyse!$B$5,Ponderation!$W$2:$AA$2,0))*INDEX(DataBase!$1:$1048576,MATCH(Analyse!$F267,DataBase!$G:$G,0),MATCH(Analyse!AL$8,DataBase!$4:$4,0))</f>
        <v>0</v>
      </c>
      <c r="AM267" s="19">
        <f>INDEX(Ponderation!$W:$AA,MATCH(Analyse!AM$8,Ponderation!$W:$W,0),MATCH(Analyse!$B$5,Ponderation!$W$2:$AA$2,0))*INDEX(DataBase!$1:$1048576,MATCH(Analyse!$F267,DataBase!$G:$G,0),MATCH(Analyse!AM$8,DataBase!$4:$4,0))</f>
        <v>20</v>
      </c>
      <c r="AN267" s="19">
        <f>INDEX(Ponderation!$W:$AA,MATCH(Analyse!AN$8,Ponderation!$W:$W,0),MATCH(Analyse!$B$5,Ponderation!$W$2:$AA$2,0))*INDEX(DataBase!$1:$1048576,MATCH(Analyse!$F267,DataBase!$G:$G,0),MATCH(Analyse!AN$8,DataBase!$4:$4,0))</f>
        <v>0</v>
      </c>
      <c r="AO267" s="19">
        <f>INDEX(Ponderation!$W:$AA,MATCH(Analyse!AO$8,Ponderation!$W:$W,0),MATCH(Analyse!$B$5,Ponderation!$W$2:$AA$2,0))*INDEX(DataBase!$1:$1048576,MATCH(Analyse!$F267,DataBase!$G:$G,0),MATCH(Analyse!AO$8,DataBase!$4:$4,0))</f>
        <v>30</v>
      </c>
      <c r="AP267" s="19">
        <f>INDEX(Ponderation!$W:$AA,MATCH(Analyse!AP$8,Ponderation!$W:$W,0),MATCH(Analyse!$B$5,Ponderation!$W$2:$AA$2,0))*INDEX(DataBase!$1:$1048576,MATCH(Analyse!$F267,DataBase!$G:$G,0),MATCH(Analyse!AP$8,DataBase!$4:$4,0))</f>
        <v>0</v>
      </c>
    </row>
    <row r="268" spans="1:42" ht="18">
      <c r="A268" s="112" t="str">
        <f>DataBase!B264</f>
        <v>Mytilus edulis</v>
      </c>
      <c r="B268" s="112" t="str">
        <f>DataBase!C264</f>
        <v>Stabilité lysosomale</v>
      </c>
      <c r="C268" s="112" t="str">
        <f>DataBase!D264</f>
        <v>Marin/estuarien</v>
      </c>
      <c r="D268" s="112" t="str">
        <f>DataBase!E264</f>
        <v>J. Couteau</v>
      </c>
      <c r="E268" s="112" t="str">
        <f>DataBase!F264</f>
        <v>TOXEM</v>
      </c>
      <c r="F268" s="20" t="str">
        <f t="shared" si="12"/>
        <v>Mytilus edulis Stabilité lysosomale</v>
      </c>
      <c r="G268" s="20">
        <f>_xlfn.RANK.EQ(H268,$H$9:$H$997,0)+COUNTIF(H$8:H267,H268)</f>
        <v>156</v>
      </c>
      <c r="H268" s="20">
        <f t="shared" si="13"/>
        <v>270</v>
      </c>
      <c r="I268" s="19">
        <f>INDEX(Ponderation!$W:$AA,MATCH(Analyse!I$8,Ponderation!$W:$W,0),MATCH(Analyse!$B$5,Ponderation!$W$2:$AA$2,0))*INDEX(DataBase!$1:$1048576,MATCH(Analyse!$F268,DataBase!$G:$G,0),MATCH(Analyse!I$8,DataBase!$4:$4,0))</f>
        <v>30</v>
      </c>
      <c r="J268" s="19">
        <f>INDEX(Ponderation!$W:$AA,MATCH(Analyse!J$8,Ponderation!$W:$W,0),MATCH(Analyse!$B$5,Ponderation!$W$2:$AA$2,0))*INDEX(DataBase!$1:$1048576,MATCH(Analyse!$F268,DataBase!$G:$G,0),MATCH(Analyse!J$8,DataBase!$4:$4,0))</f>
        <v>0</v>
      </c>
      <c r="K268" s="19">
        <f>INDEX(Ponderation!$W:$AA,MATCH(Analyse!K$8,Ponderation!$W:$W,0),MATCH(Analyse!$B$5,Ponderation!$W$2:$AA$2,0))*INDEX(DataBase!$1:$1048576,MATCH(Analyse!$F268,DataBase!$G:$G,0),MATCH(Analyse!K$8,DataBase!$4:$4,0))</f>
        <v>0</v>
      </c>
      <c r="L268" s="19">
        <f>INDEX(Ponderation!$W:$AA,MATCH(Analyse!L$8,Ponderation!$W:$W,0),MATCH(Analyse!$B$5,Ponderation!$W$2:$AA$2,0))*INDEX(DataBase!$1:$1048576,MATCH(Analyse!$F268,DataBase!$G:$G,0),MATCH(Analyse!L$8,DataBase!$4:$4,0))</f>
        <v>0</v>
      </c>
      <c r="M268" s="19">
        <f>INDEX(Ponderation!$W:$AA,MATCH(Analyse!M$8,Ponderation!$W:$W,0),MATCH(Analyse!$B$5,Ponderation!$W$2:$AA$2,0))*INDEX(DataBase!$1:$1048576,MATCH(Analyse!$F268,DataBase!$G:$G,0),MATCH(Analyse!M$8,DataBase!$4:$4,0))</f>
        <v>20</v>
      </c>
      <c r="N268" s="19">
        <f>INDEX(Ponderation!$W:$AA,MATCH(Analyse!N$8,Ponderation!$W:$W,0),MATCH(Analyse!$B$5,Ponderation!$W$2:$AA$2,0))*INDEX(DataBase!$1:$1048576,MATCH(Analyse!$F268,DataBase!$G:$G,0),MATCH(Analyse!N$8,DataBase!$4:$4,0))</f>
        <v>0</v>
      </c>
      <c r="O268" s="19">
        <f>INDEX(Ponderation!$W:$AA,MATCH(Analyse!O$8,Ponderation!$W:$W,0),MATCH(Analyse!$B$5,Ponderation!$W$2:$AA$2,0))*INDEX(DataBase!$1:$1048576,MATCH(Analyse!$F268,DataBase!$G:$G,0),MATCH(Analyse!O$8,DataBase!$4:$4,0))</f>
        <v>30</v>
      </c>
      <c r="P268" s="19">
        <f>INDEX(Ponderation!$W:$AA,MATCH(Analyse!P$8,Ponderation!$W:$W,0),MATCH(Analyse!$B$5,Ponderation!$W$2:$AA$2,0))*INDEX(DataBase!$1:$1048576,MATCH(Analyse!$F268,DataBase!$G:$G,0),MATCH(Analyse!P$8,DataBase!$4:$4,0))</f>
        <v>0</v>
      </c>
      <c r="Q268" s="19">
        <f>INDEX(Ponderation!$W:$AA,MATCH(Analyse!Q$8,Ponderation!$W:$W,0),MATCH(Analyse!$B$5,Ponderation!$W$2:$AA$2,0))*INDEX(DataBase!$1:$1048576,MATCH(Analyse!$F268,DataBase!$G:$G,0),MATCH(Analyse!Q$8,DataBase!$4:$4,0))</f>
        <v>0</v>
      </c>
      <c r="R268" s="19">
        <f>INDEX(Ponderation!$W:$AA,MATCH(Analyse!R$8,Ponderation!$W:$W,0),MATCH(Analyse!$B$5,Ponderation!$W$2:$AA$2,0))*INDEX(DataBase!$1:$1048576,MATCH(Analyse!$F268,DataBase!$G:$G,0),MATCH(Analyse!R$8,DataBase!$4:$4,0))</f>
        <v>30</v>
      </c>
      <c r="S268" s="19">
        <f>INDEX(Ponderation!$W:$AA,MATCH(Analyse!S$8,Ponderation!$W:$W,0),MATCH(Analyse!$B$5,Ponderation!$W$2:$AA$2,0))*INDEX(DataBase!$1:$1048576,MATCH(Analyse!$F268,DataBase!$G:$G,0),MATCH(Analyse!S$8,DataBase!$4:$4,0))</f>
        <v>0</v>
      </c>
      <c r="T268" s="19">
        <f>INDEX(Ponderation!$W:$AA,MATCH(Analyse!T$8,Ponderation!$W:$W,0),MATCH(Analyse!$B$5,Ponderation!$W$2:$AA$2,0))*INDEX(DataBase!$1:$1048576,MATCH(Analyse!$F268,DataBase!$G:$G,0),MATCH(Analyse!T$8,DataBase!$4:$4,0))</f>
        <v>0</v>
      </c>
      <c r="U268" s="19">
        <f>INDEX(Ponderation!$W:$AA,MATCH(Analyse!U$8,Ponderation!$W:$W,0),MATCH(Analyse!$B$5,Ponderation!$W$2:$AA$2,0))*INDEX(DataBase!$1:$1048576,MATCH(Analyse!$F268,DataBase!$G:$G,0),MATCH(Analyse!U$8,DataBase!$4:$4,0))</f>
        <v>30</v>
      </c>
      <c r="V268" s="19">
        <f>INDEX(Ponderation!$W:$AA,MATCH(Analyse!V$8,Ponderation!$W:$W,0),MATCH(Analyse!$B$5,Ponderation!$W$2:$AA$2,0))*INDEX(DataBase!$1:$1048576,MATCH(Analyse!$F268,DataBase!$G:$G,0),MATCH(Analyse!V$8,DataBase!$4:$4,0))</f>
        <v>0</v>
      </c>
      <c r="W268" s="19">
        <f>INDEX(Ponderation!$W:$AA,MATCH(Analyse!W$8,Ponderation!$W:$W,0),MATCH(Analyse!$B$5,Ponderation!$W$2:$AA$2,0))*INDEX(DataBase!$1:$1048576,MATCH(Analyse!$F268,DataBase!$G:$G,0),MATCH(Analyse!W$8,DataBase!$4:$4,0))</f>
        <v>0</v>
      </c>
      <c r="X268" s="19">
        <f>INDEX(Ponderation!$W:$AA,MATCH(Analyse!X$8,Ponderation!$W:$W,0),MATCH(Analyse!$B$5,Ponderation!$W$2:$AA$2,0))*INDEX(DataBase!$1:$1048576,MATCH(Analyse!$F268,DataBase!$G:$G,0),MATCH(Analyse!X$8,DataBase!$4:$4,0))</f>
        <v>0</v>
      </c>
      <c r="Y268" s="19">
        <f>INDEX(Ponderation!$W:$AA,MATCH(Analyse!Y$8,Ponderation!$W:$W,0),MATCH(Analyse!$B$5,Ponderation!$W$2:$AA$2,0))*INDEX(DataBase!$1:$1048576,MATCH(Analyse!$F268,DataBase!$G:$G,0),MATCH(Analyse!Y$8,DataBase!$4:$4,0))</f>
        <v>0</v>
      </c>
      <c r="Z268" s="19">
        <f>INDEX(Ponderation!$W:$AA,MATCH(Analyse!Z$8,Ponderation!$W:$W,0),MATCH(Analyse!$B$5,Ponderation!$W$2:$AA$2,0))*INDEX(DataBase!$1:$1048576,MATCH(Analyse!$F268,DataBase!$G:$G,0),MATCH(Analyse!Z$8,DataBase!$4:$4,0))</f>
        <v>0</v>
      </c>
      <c r="AA268" s="19">
        <f>INDEX(Ponderation!$W:$AA,MATCH(Analyse!AA$8,Ponderation!$W:$W,0),MATCH(Analyse!$B$5,Ponderation!$W$2:$AA$2,0))*INDEX(DataBase!$1:$1048576,MATCH(Analyse!$F268,DataBase!$G:$G,0),MATCH(Analyse!AA$8,DataBase!$4:$4,0))</f>
        <v>0</v>
      </c>
      <c r="AB268" s="19">
        <f>INDEX(Ponderation!$W:$AA,MATCH(Analyse!AB$8,Ponderation!$W:$W,0),MATCH(Analyse!$B$5,Ponderation!$W$2:$AA$2,0))*INDEX(DataBase!$1:$1048576,MATCH(Analyse!$F268,DataBase!$G:$G,0),MATCH(Analyse!AB$8,DataBase!$4:$4,0))</f>
        <v>10</v>
      </c>
      <c r="AC268" s="19">
        <f>INDEX(Ponderation!$W:$AA,MATCH(Analyse!AC$8,Ponderation!$W:$W,0),MATCH(Analyse!$B$5,Ponderation!$W$2:$AA$2,0))*INDEX(DataBase!$1:$1048576,MATCH(Analyse!$F268,DataBase!$G:$G,0),MATCH(Analyse!AC$8,DataBase!$4:$4,0))</f>
        <v>0</v>
      </c>
      <c r="AD268" s="19">
        <f>INDEX(Ponderation!$W:$AA,MATCH(Analyse!AD$8,Ponderation!$W:$W,0),MATCH(Analyse!$B$5,Ponderation!$W$2:$AA$2,0))*INDEX(DataBase!$1:$1048576,MATCH(Analyse!$F268,DataBase!$G:$G,0),MATCH(Analyse!AD$8,DataBase!$4:$4,0))</f>
        <v>30</v>
      </c>
      <c r="AE268" s="19">
        <f>INDEX(Ponderation!$W:$AA,MATCH(Analyse!AE$8,Ponderation!$W:$W,0),MATCH(Analyse!$B$5,Ponderation!$W$2:$AA$2,0))*INDEX(DataBase!$1:$1048576,MATCH(Analyse!$F268,DataBase!$G:$G,0),MATCH(Analyse!AE$8,DataBase!$4:$4,0))</f>
        <v>0</v>
      </c>
      <c r="AF268" s="19">
        <f>INDEX(Ponderation!$W:$AA,MATCH(Analyse!AF$8,Ponderation!$W:$W,0),MATCH(Analyse!$B$5,Ponderation!$W$2:$AA$2,0))*INDEX(DataBase!$1:$1048576,MATCH(Analyse!$F268,DataBase!$G:$G,0),MATCH(Analyse!AF$8,DataBase!$4:$4,0))</f>
        <v>30</v>
      </c>
      <c r="AG268" s="19">
        <f>INDEX(Ponderation!$W:$AA,MATCH(Analyse!AG$8,Ponderation!$W:$W,0),MATCH(Analyse!$B$5,Ponderation!$W$2:$AA$2,0))*INDEX(DataBase!$1:$1048576,MATCH(Analyse!$F268,DataBase!$G:$G,0),MATCH(Analyse!AG$8,DataBase!$4:$4,0))</f>
        <v>0</v>
      </c>
      <c r="AH268" s="19">
        <f>INDEX(Ponderation!$W:$AA,MATCH(Analyse!AH$8,Ponderation!$W:$W,0),MATCH(Analyse!$B$5,Ponderation!$W$2:$AA$2,0))*INDEX(DataBase!$1:$1048576,MATCH(Analyse!$F268,DataBase!$G:$G,0),MATCH(Analyse!AH$8,DataBase!$4:$4,0))</f>
        <v>30</v>
      </c>
      <c r="AI268" s="19">
        <f>INDEX(Ponderation!$W:$AA,MATCH(Analyse!AI$8,Ponderation!$W:$W,0),MATCH(Analyse!$B$5,Ponderation!$W$2:$AA$2,0))*INDEX(DataBase!$1:$1048576,MATCH(Analyse!$F268,DataBase!$G:$G,0),MATCH(Analyse!AI$8,DataBase!$4:$4,0))</f>
        <v>0</v>
      </c>
      <c r="AJ268" s="19">
        <f>INDEX(Ponderation!$W:$AA,MATCH(Analyse!AJ$8,Ponderation!$W:$W,0),MATCH(Analyse!$B$5,Ponderation!$W$2:$AA$2,0))*INDEX(DataBase!$1:$1048576,MATCH(Analyse!$F268,DataBase!$G:$G,0),MATCH(Analyse!AJ$8,DataBase!$4:$4,0))</f>
        <v>20</v>
      </c>
      <c r="AK268" s="19">
        <f>INDEX(Ponderation!$W:$AA,MATCH(Analyse!AK$8,Ponderation!$W:$W,0),MATCH(Analyse!$B$5,Ponderation!$W$2:$AA$2,0))*INDEX(DataBase!$1:$1048576,MATCH(Analyse!$F268,DataBase!$G:$G,0),MATCH(Analyse!AK$8,DataBase!$4:$4,0))</f>
        <v>0</v>
      </c>
      <c r="AL268" s="19">
        <f>INDEX(Ponderation!$W:$AA,MATCH(Analyse!AL$8,Ponderation!$W:$W,0),MATCH(Analyse!$B$5,Ponderation!$W$2:$AA$2,0))*INDEX(DataBase!$1:$1048576,MATCH(Analyse!$F268,DataBase!$G:$G,0),MATCH(Analyse!AL$8,DataBase!$4:$4,0))</f>
        <v>0</v>
      </c>
      <c r="AM268" s="19">
        <f>INDEX(Ponderation!$W:$AA,MATCH(Analyse!AM$8,Ponderation!$W:$W,0),MATCH(Analyse!$B$5,Ponderation!$W$2:$AA$2,0))*INDEX(DataBase!$1:$1048576,MATCH(Analyse!$F268,DataBase!$G:$G,0),MATCH(Analyse!AM$8,DataBase!$4:$4,0))</f>
        <v>0</v>
      </c>
      <c r="AN268" s="19">
        <f>INDEX(Ponderation!$W:$AA,MATCH(Analyse!AN$8,Ponderation!$W:$W,0),MATCH(Analyse!$B$5,Ponderation!$W$2:$AA$2,0))*INDEX(DataBase!$1:$1048576,MATCH(Analyse!$F268,DataBase!$G:$G,0),MATCH(Analyse!AN$8,DataBase!$4:$4,0))</f>
        <v>0</v>
      </c>
      <c r="AO268" s="19">
        <f>INDEX(Ponderation!$W:$AA,MATCH(Analyse!AO$8,Ponderation!$W:$W,0),MATCH(Analyse!$B$5,Ponderation!$W$2:$AA$2,0))*INDEX(DataBase!$1:$1048576,MATCH(Analyse!$F268,DataBase!$G:$G,0),MATCH(Analyse!AO$8,DataBase!$4:$4,0))</f>
        <v>0</v>
      </c>
      <c r="AP268" s="19">
        <f>INDEX(Ponderation!$W:$AA,MATCH(Analyse!AP$8,Ponderation!$W:$W,0),MATCH(Analyse!$B$5,Ponderation!$W$2:$AA$2,0))*INDEX(DataBase!$1:$1048576,MATCH(Analyse!$F268,DataBase!$G:$G,0),MATCH(Analyse!AP$8,DataBase!$4:$4,0))</f>
        <v>10</v>
      </c>
    </row>
    <row r="269" spans="1:42" ht="18">
      <c r="A269" s="112" t="str">
        <f>DataBase!B265</f>
        <v>Mytilus edulis</v>
      </c>
      <c r="B269" s="112" t="str">
        <f>DataBase!C265</f>
        <v>Micronoyaux</v>
      </c>
      <c r="C269" s="112" t="str">
        <f>DataBase!D265</f>
        <v>Marin/estuarien</v>
      </c>
      <c r="D269" s="112" t="str">
        <f>DataBase!E265</f>
        <v>J. Couteau</v>
      </c>
      <c r="E269" s="112" t="str">
        <f>DataBase!F265</f>
        <v>TOXEM</v>
      </c>
      <c r="F269" s="20" t="str">
        <f t="shared" si="12"/>
        <v>Mytilus edulis Micronoyaux</v>
      </c>
      <c r="G269" s="20">
        <f>_xlfn.RANK.EQ(H269,$H$9:$H$997,0)+COUNTIF(H$8:H268,H269)</f>
        <v>146</v>
      </c>
      <c r="H269" s="20">
        <f t="shared" si="13"/>
        <v>280</v>
      </c>
      <c r="I269" s="19">
        <f>INDEX(Ponderation!$W:$AA,MATCH(Analyse!I$8,Ponderation!$W:$W,0),MATCH(Analyse!$B$5,Ponderation!$W$2:$AA$2,0))*INDEX(DataBase!$1:$1048576,MATCH(Analyse!$F269,DataBase!$G:$G,0),MATCH(Analyse!I$8,DataBase!$4:$4,0))</f>
        <v>30</v>
      </c>
      <c r="J269" s="19">
        <f>INDEX(Ponderation!$W:$AA,MATCH(Analyse!J$8,Ponderation!$W:$W,0),MATCH(Analyse!$B$5,Ponderation!$W$2:$AA$2,0))*INDEX(DataBase!$1:$1048576,MATCH(Analyse!$F269,DataBase!$G:$G,0),MATCH(Analyse!J$8,DataBase!$4:$4,0))</f>
        <v>0</v>
      </c>
      <c r="K269" s="19">
        <f>INDEX(Ponderation!$W:$AA,MATCH(Analyse!K$8,Ponderation!$W:$W,0),MATCH(Analyse!$B$5,Ponderation!$W$2:$AA$2,0))*INDEX(DataBase!$1:$1048576,MATCH(Analyse!$F269,DataBase!$G:$G,0),MATCH(Analyse!K$8,DataBase!$4:$4,0))</f>
        <v>0</v>
      </c>
      <c r="L269" s="19">
        <f>INDEX(Ponderation!$W:$AA,MATCH(Analyse!L$8,Ponderation!$W:$W,0),MATCH(Analyse!$B$5,Ponderation!$W$2:$AA$2,0))*INDEX(DataBase!$1:$1048576,MATCH(Analyse!$F269,DataBase!$G:$G,0),MATCH(Analyse!L$8,DataBase!$4:$4,0))</f>
        <v>0</v>
      </c>
      <c r="M269" s="19">
        <f>INDEX(Ponderation!$W:$AA,MATCH(Analyse!M$8,Ponderation!$W:$W,0),MATCH(Analyse!$B$5,Ponderation!$W$2:$AA$2,0))*INDEX(DataBase!$1:$1048576,MATCH(Analyse!$F269,DataBase!$G:$G,0),MATCH(Analyse!M$8,DataBase!$4:$4,0))</f>
        <v>20</v>
      </c>
      <c r="N269" s="19">
        <f>INDEX(Ponderation!$W:$AA,MATCH(Analyse!N$8,Ponderation!$W:$W,0),MATCH(Analyse!$B$5,Ponderation!$W$2:$AA$2,0))*INDEX(DataBase!$1:$1048576,MATCH(Analyse!$F269,DataBase!$G:$G,0),MATCH(Analyse!N$8,DataBase!$4:$4,0))</f>
        <v>0</v>
      </c>
      <c r="O269" s="19">
        <f>INDEX(Ponderation!$W:$AA,MATCH(Analyse!O$8,Ponderation!$W:$W,0),MATCH(Analyse!$B$5,Ponderation!$W$2:$AA$2,0))*INDEX(DataBase!$1:$1048576,MATCH(Analyse!$F269,DataBase!$G:$G,0),MATCH(Analyse!O$8,DataBase!$4:$4,0))</f>
        <v>0</v>
      </c>
      <c r="P269" s="19">
        <f>INDEX(Ponderation!$W:$AA,MATCH(Analyse!P$8,Ponderation!$W:$W,0),MATCH(Analyse!$B$5,Ponderation!$W$2:$AA$2,0))*INDEX(DataBase!$1:$1048576,MATCH(Analyse!$F269,DataBase!$G:$G,0),MATCH(Analyse!P$8,DataBase!$4:$4,0))</f>
        <v>20</v>
      </c>
      <c r="Q269" s="19">
        <f>INDEX(Ponderation!$W:$AA,MATCH(Analyse!Q$8,Ponderation!$W:$W,0),MATCH(Analyse!$B$5,Ponderation!$W$2:$AA$2,0))*INDEX(DataBase!$1:$1048576,MATCH(Analyse!$F269,DataBase!$G:$G,0),MATCH(Analyse!Q$8,DataBase!$4:$4,0))</f>
        <v>0</v>
      </c>
      <c r="R269" s="19">
        <f>INDEX(Ponderation!$W:$AA,MATCH(Analyse!R$8,Ponderation!$W:$W,0),MATCH(Analyse!$B$5,Ponderation!$W$2:$AA$2,0))*INDEX(DataBase!$1:$1048576,MATCH(Analyse!$F269,DataBase!$G:$G,0),MATCH(Analyse!R$8,DataBase!$4:$4,0))</f>
        <v>30</v>
      </c>
      <c r="S269" s="19">
        <f>INDEX(Ponderation!$W:$AA,MATCH(Analyse!S$8,Ponderation!$W:$W,0),MATCH(Analyse!$B$5,Ponderation!$W$2:$AA$2,0))*INDEX(DataBase!$1:$1048576,MATCH(Analyse!$F269,DataBase!$G:$G,0),MATCH(Analyse!S$8,DataBase!$4:$4,0))</f>
        <v>0</v>
      </c>
      <c r="T269" s="19">
        <f>INDEX(Ponderation!$W:$AA,MATCH(Analyse!T$8,Ponderation!$W:$W,0),MATCH(Analyse!$B$5,Ponderation!$W$2:$AA$2,0))*INDEX(DataBase!$1:$1048576,MATCH(Analyse!$F269,DataBase!$G:$G,0),MATCH(Analyse!T$8,DataBase!$4:$4,0))</f>
        <v>0</v>
      </c>
      <c r="U269" s="19">
        <f>INDEX(Ponderation!$W:$AA,MATCH(Analyse!U$8,Ponderation!$W:$W,0),MATCH(Analyse!$B$5,Ponderation!$W$2:$AA$2,0))*INDEX(DataBase!$1:$1048576,MATCH(Analyse!$F269,DataBase!$G:$G,0),MATCH(Analyse!U$8,DataBase!$4:$4,0))</f>
        <v>30</v>
      </c>
      <c r="V269" s="19">
        <f>INDEX(Ponderation!$W:$AA,MATCH(Analyse!V$8,Ponderation!$W:$W,0),MATCH(Analyse!$B$5,Ponderation!$W$2:$AA$2,0))*INDEX(DataBase!$1:$1048576,MATCH(Analyse!$F269,DataBase!$G:$G,0),MATCH(Analyse!V$8,DataBase!$4:$4,0))</f>
        <v>0</v>
      </c>
      <c r="W269" s="19">
        <f>INDEX(Ponderation!$W:$AA,MATCH(Analyse!W$8,Ponderation!$W:$W,0),MATCH(Analyse!$B$5,Ponderation!$W$2:$AA$2,0))*INDEX(DataBase!$1:$1048576,MATCH(Analyse!$F269,DataBase!$G:$G,0),MATCH(Analyse!W$8,DataBase!$4:$4,0))</f>
        <v>0</v>
      </c>
      <c r="X269" s="19">
        <f>INDEX(Ponderation!$W:$AA,MATCH(Analyse!X$8,Ponderation!$W:$W,0),MATCH(Analyse!$B$5,Ponderation!$W$2:$AA$2,0))*INDEX(DataBase!$1:$1048576,MATCH(Analyse!$F269,DataBase!$G:$G,0),MATCH(Analyse!X$8,DataBase!$4:$4,0))</f>
        <v>0</v>
      </c>
      <c r="Y269" s="19">
        <f>INDEX(Ponderation!$W:$AA,MATCH(Analyse!Y$8,Ponderation!$W:$W,0),MATCH(Analyse!$B$5,Ponderation!$W$2:$AA$2,0))*INDEX(DataBase!$1:$1048576,MATCH(Analyse!$F269,DataBase!$G:$G,0),MATCH(Analyse!Y$8,DataBase!$4:$4,0))</f>
        <v>0</v>
      </c>
      <c r="Z269" s="19">
        <f>INDEX(Ponderation!$W:$AA,MATCH(Analyse!Z$8,Ponderation!$W:$W,0),MATCH(Analyse!$B$5,Ponderation!$W$2:$AA$2,0))*INDEX(DataBase!$1:$1048576,MATCH(Analyse!$F269,DataBase!$G:$G,0),MATCH(Analyse!Z$8,DataBase!$4:$4,0))</f>
        <v>0</v>
      </c>
      <c r="AA269" s="19">
        <f>INDEX(Ponderation!$W:$AA,MATCH(Analyse!AA$8,Ponderation!$W:$W,0),MATCH(Analyse!$B$5,Ponderation!$W$2:$AA$2,0))*INDEX(DataBase!$1:$1048576,MATCH(Analyse!$F269,DataBase!$G:$G,0),MATCH(Analyse!AA$8,DataBase!$4:$4,0))</f>
        <v>0</v>
      </c>
      <c r="AB269" s="19">
        <f>INDEX(Ponderation!$W:$AA,MATCH(Analyse!AB$8,Ponderation!$W:$W,0),MATCH(Analyse!$B$5,Ponderation!$W$2:$AA$2,0))*INDEX(DataBase!$1:$1048576,MATCH(Analyse!$F269,DataBase!$G:$G,0),MATCH(Analyse!AB$8,DataBase!$4:$4,0))</f>
        <v>10</v>
      </c>
      <c r="AC269" s="19">
        <f>INDEX(Ponderation!$W:$AA,MATCH(Analyse!AC$8,Ponderation!$W:$W,0),MATCH(Analyse!$B$5,Ponderation!$W$2:$AA$2,0))*INDEX(DataBase!$1:$1048576,MATCH(Analyse!$F269,DataBase!$G:$G,0),MATCH(Analyse!AC$8,DataBase!$4:$4,0))</f>
        <v>0</v>
      </c>
      <c r="AD269" s="19">
        <f>INDEX(Ponderation!$W:$AA,MATCH(Analyse!AD$8,Ponderation!$W:$W,0),MATCH(Analyse!$B$5,Ponderation!$W$2:$AA$2,0))*INDEX(DataBase!$1:$1048576,MATCH(Analyse!$F269,DataBase!$G:$G,0),MATCH(Analyse!AD$8,DataBase!$4:$4,0))</f>
        <v>30</v>
      </c>
      <c r="AE269" s="19">
        <f>INDEX(Ponderation!$W:$AA,MATCH(Analyse!AE$8,Ponderation!$W:$W,0),MATCH(Analyse!$B$5,Ponderation!$W$2:$AA$2,0))*INDEX(DataBase!$1:$1048576,MATCH(Analyse!$F269,DataBase!$G:$G,0),MATCH(Analyse!AE$8,DataBase!$4:$4,0))</f>
        <v>0</v>
      </c>
      <c r="AF269" s="19">
        <f>INDEX(Ponderation!$W:$AA,MATCH(Analyse!AF$8,Ponderation!$W:$W,0),MATCH(Analyse!$B$5,Ponderation!$W$2:$AA$2,0))*INDEX(DataBase!$1:$1048576,MATCH(Analyse!$F269,DataBase!$G:$G,0),MATCH(Analyse!AF$8,DataBase!$4:$4,0))</f>
        <v>30</v>
      </c>
      <c r="AG269" s="19">
        <f>INDEX(Ponderation!$W:$AA,MATCH(Analyse!AG$8,Ponderation!$W:$W,0),MATCH(Analyse!$B$5,Ponderation!$W$2:$AA$2,0))*INDEX(DataBase!$1:$1048576,MATCH(Analyse!$F269,DataBase!$G:$G,0),MATCH(Analyse!AG$8,DataBase!$4:$4,0))</f>
        <v>0</v>
      </c>
      <c r="AH269" s="19">
        <f>INDEX(Ponderation!$W:$AA,MATCH(Analyse!AH$8,Ponderation!$W:$W,0),MATCH(Analyse!$B$5,Ponderation!$W$2:$AA$2,0))*INDEX(DataBase!$1:$1048576,MATCH(Analyse!$F269,DataBase!$G:$G,0),MATCH(Analyse!AH$8,DataBase!$4:$4,0))</f>
        <v>30</v>
      </c>
      <c r="AI269" s="19">
        <f>INDEX(Ponderation!$W:$AA,MATCH(Analyse!AI$8,Ponderation!$W:$W,0),MATCH(Analyse!$B$5,Ponderation!$W$2:$AA$2,0))*INDEX(DataBase!$1:$1048576,MATCH(Analyse!$F269,DataBase!$G:$G,0),MATCH(Analyse!AI$8,DataBase!$4:$4,0))</f>
        <v>0</v>
      </c>
      <c r="AJ269" s="19">
        <f>INDEX(Ponderation!$W:$AA,MATCH(Analyse!AJ$8,Ponderation!$W:$W,0),MATCH(Analyse!$B$5,Ponderation!$W$2:$AA$2,0))*INDEX(DataBase!$1:$1048576,MATCH(Analyse!$F269,DataBase!$G:$G,0),MATCH(Analyse!AJ$8,DataBase!$4:$4,0))</f>
        <v>20</v>
      </c>
      <c r="AK269" s="19">
        <f>INDEX(Ponderation!$W:$AA,MATCH(Analyse!AK$8,Ponderation!$W:$W,0),MATCH(Analyse!$B$5,Ponderation!$W$2:$AA$2,0))*INDEX(DataBase!$1:$1048576,MATCH(Analyse!$F269,DataBase!$G:$G,0),MATCH(Analyse!AK$8,DataBase!$4:$4,0))</f>
        <v>0</v>
      </c>
      <c r="AL269" s="19">
        <f>INDEX(Ponderation!$W:$AA,MATCH(Analyse!AL$8,Ponderation!$W:$W,0),MATCH(Analyse!$B$5,Ponderation!$W$2:$AA$2,0))*INDEX(DataBase!$1:$1048576,MATCH(Analyse!$F269,DataBase!$G:$G,0),MATCH(Analyse!AL$8,DataBase!$4:$4,0))</f>
        <v>0</v>
      </c>
      <c r="AM269" s="19">
        <f>INDEX(Ponderation!$W:$AA,MATCH(Analyse!AM$8,Ponderation!$W:$W,0),MATCH(Analyse!$B$5,Ponderation!$W$2:$AA$2,0))*INDEX(DataBase!$1:$1048576,MATCH(Analyse!$F269,DataBase!$G:$G,0),MATCH(Analyse!AM$8,DataBase!$4:$4,0))</f>
        <v>0</v>
      </c>
      <c r="AN269" s="19">
        <f>INDEX(Ponderation!$W:$AA,MATCH(Analyse!AN$8,Ponderation!$W:$W,0),MATCH(Analyse!$B$5,Ponderation!$W$2:$AA$2,0))*INDEX(DataBase!$1:$1048576,MATCH(Analyse!$F269,DataBase!$G:$G,0),MATCH(Analyse!AN$8,DataBase!$4:$4,0))</f>
        <v>0</v>
      </c>
      <c r="AO269" s="19">
        <f>INDEX(Ponderation!$W:$AA,MATCH(Analyse!AO$8,Ponderation!$W:$W,0),MATCH(Analyse!$B$5,Ponderation!$W$2:$AA$2,0))*INDEX(DataBase!$1:$1048576,MATCH(Analyse!$F269,DataBase!$G:$G,0),MATCH(Analyse!AO$8,DataBase!$4:$4,0))</f>
        <v>30</v>
      </c>
      <c r="AP269" s="19">
        <f>INDEX(Ponderation!$W:$AA,MATCH(Analyse!AP$8,Ponderation!$W:$W,0),MATCH(Analyse!$B$5,Ponderation!$W$2:$AA$2,0))*INDEX(DataBase!$1:$1048576,MATCH(Analyse!$F269,DataBase!$G:$G,0),MATCH(Analyse!AP$8,DataBase!$4:$4,0))</f>
        <v>0</v>
      </c>
    </row>
    <row r="270" spans="1:42" ht="18">
      <c r="A270" s="112" t="str">
        <f>DataBase!B266</f>
        <v>Mytilus edulis</v>
      </c>
      <c r="B270" s="112" t="str">
        <f>DataBase!C266</f>
        <v>COMETE</v>
      </c>
      <c r="C270" s="112" t="str">
        <f>DataBase!D266</f>
        <v>Marin/estuarien</v>
      </c>
      <c r="D270" s="112" t="str">
        <f>DataBase!E266</f>
        <v>J. Couteau</v>
      </c>
      <c r="E270" s="112" t="str">
        <f>DataBase!F266</f>
        <v>TOXEM</v>
      </c>
      <c r="F270" s="20" t="str">
        <f t="shared" si="12"/>
        <v>Mytilus edulis COMETE</v>
      </c>
      <c r="G270" s="20">
        <f>_xlfn.RANK.EQ(H270,$H$9:$H$997,0)+COUNTIF(H$8:H269,H270)</f>
        <v>218</v>
      </c>
      <c r="H270" s="20">
        <f t="shared" si="13"/>
        <v>240</v>
      </c>
      <c r="I270" s="19">
        <f>INDEX(Ponderation!$W:$AA,MATCH(Analyse!I$8,Ponderation!$W:$W,0),MATCH(Analyse!$B$5,Ponderation!$W$2:$AA$2,0))*INDEX(DataBase!$1:$1048576,MATCH(Analyse!$F270,DataBase!$G:$G,0),MATCH(Analyse!I$8,DataBase!$4:$4,0))</f>
        <v>30</v>
      </c>
      <c r="J270" s="19">
        <f>INDEX(Ponderation!$W:$AA,MATCH(Analyse!J$8,Ponderation!$W:$W,0),MATCH(Analyse!$B$5,Ponderation!$W$2:$AA$2,0))*INDEX(DataBase!$1:$1048576,MATCH(Analyse!$F270,DataBase!$G:$G,0),MATCH(Analyse!J$8,DataBase!$4:$4,0))</f>
        <v>0</v>
      </c>
      <c r="K270" s="19">
        <f>INDEX(Ponderation!$W:$AA,MATCH(Analyse!K$8,Ponderation!$W:$W,0),MATCH(Analyse!$B$5,Ponderation!$W$2:$AA$2,0))*INDEX(DataBase!$1:$1048576,MATCH(Analyse!$F270,DataBase!$G:$G,0),MATCH(Analyse!K$8,DataBase!$4:$4,0))</f>
        <v>0</v>
      </c>
      <c r="L270" s="19">
        <f>INDEX(Ponderation!$W:$AA,MATCH(Analyse!L$8,Ponderation!$W:$W,0),MATCH(Analyse!$B$5,Ponderation!$W$2:$AA$2,0))*INDEX(DataBase!$1:$1048576,MATCH(Analyse!$F270,DataBase!$G:$G,0),MATCH(Analyse!L$8,DataBase!$4:$4,0))</f>
        <v>0</v>
      </c>
      <c r="M270" s="19">
        <f>INDEX(Ponderation!$W:$AA,MATCH(Analyse!M$8,Ponderation!$W:$W,0),MATCH(Analyse!$B$5,Ponderation!$W$2:$AA$2,0))*INDEX(DataBase!$1:$1048576,MATCH(Analyse!$F270,DataBase!$G:$G,0),MATCH(Analyse!M$8,DataBase!$4:$4,0))</f>
        <v>20</v>
      </c>
      <c r="N270" s="19">
        <f>INDEX(Ponderation!$W:$AA,MATCH(Analyse!N$8,Ponderation!$W:$W,0),MATCH(Analyse!$B$5,Ponderation!$W$2:$AA$2,0))*INDEX(DataBase!$1:$1048576,MATCH(Analyse!$F270,DataBase!$G:$G,0),MATCH(Analyse!N$8,DataBase!$4:$4,0))</f>
        <v>0</v>
      </c>
      <c r="O270" s="19">
        <f>INDEX(Ponderation!$W:$AA,MATCH(Analyse!O$8,Ponderation!$W:$W,0),MATCH(Analyse!$B$5,Ponderation!$W$2:$AA$2,0))*INDEX(DataBase!$1:$1048576,MATCH(Analyse!$F270,DataBase!$G:$G,0),MATCH(Analyse!O$8,DataBase!$4:$4,0))</f>
        <v>0</v>
      </c>
      <c r="P270" s="19">
        <f>INDEX(Ponderation!$W:$AA,MATCH(Analyse!P$8,Ponderation!$W:$W,0),MATCH(Analyse!$B$5,Ponderation!$W$2:$AA$2,0))*INDEX(DataBase!$1:$1048576,MATCH(Analyse!$F270,DataBase!$G:$G,0),MATCH(Analyse!P$8,DataBase!$4:$4,0))</f>
        <v>20</v>
      </c>
      <c r="Q270" s="19">
        <f>INDEX(Ponderation!$W:$AA,MATCH(Analyse!Q$8,Ponderation!$W:$W,0),MATCH(Analyse!$B$5,Ponderation!$W$2:$AA$2,0))*INDEX(DataBase!$1:$1048576,MATCH(Analyse!$F270,DataBase!$G:$G,0),MATCH(Analyse!Q$8,DataBase!$4:$4,0))</f>
        <v>0</v>
      </c>
      <c r="R270" s="19">
        <f>INDEX(Ponderation!$W:$AA,MATCH(Analyse!R$8,Ponderation!$W:$W,0),MATCH(Analyse!$B$5,Ponderation!$W$2:$AA$2,0))*INDEX(DataBase!$1:$1048576,MATCH(Analyse!$F270,DataBase!$G:$G,0),MATCH(Analyse!R$8,DataBase!$4:$4,0))</f>
        <v>30</v>
      </c>
      <c r="S270" s="19">
        <f>INDEX(Ponderation!$W:$AA,MATCH(Analyse!S$8,Ponderation!$W:$W,0),MATCH(Analyse!$B$5,Ponderation!$W$2:$AA$2,0))*INDEX(DataBase!$1:$1048576,MATCH(Analyse!$F270,DataBase!$G:$G,0),MATCH(Analyse!S$8,DataBase!$4:$4,0))</f>
        <v>0</v>
      </c>
      <c r="T270" s="19">
        <f>INDEX(Ponderation!$W:$AA,MATCH(Analyse!T$8,Ponderation!$W:$W,0),MATCH(Analyse!$B$5,Ponderation!$W$2:$AA$2,0))*INDEX(DataBase!$1:$1048576,MATCH(Analyse!$F270,DataBase!$G:$G,0),MATCH(Analyse!T$8,DataBase!$4:$4,0))</f>
        <v>0</v>
      </c>
      <c r="U270" s="19">
        <f>INDEX(Ponderation!$W:$AA,MATCH(Analyse!U$8,Ponderation!$W:$W,0),MATCH(Analyse!$B$5,Ponderation!$W$2:$AA$2,0))*INDEX(DataBase!$1:$1048576,MATCH(Analyse!$F270,DataBase!$G:$G,0),MATCH(Analyse!U$8,DataBase!$4:$4,0))</f>
        <v>0</v>
      </c>
      <c r="V270" s="19">
        <f>INDEX(Ponderation!$W:$AA,MATCH(Analyse!V$8,Ponderation!$W:$W,0),MATCH(Analyse!$B$5,Ponderation!$W$2:$AA$2,0))*INDEX(DataBase!$1:$1048576,MATCH(Analyse!$F270,DataBase!$G:$G,0),MATCH(Analyse!V$8,DataBase!$4:$4,0))</f>
        <v>0</v>
      </c>
      <c r="W270" s="19">
        <f>INDEX(Ponderation!$W:$AA,MATCH(Analyse!W$8,Ponderation!$W:$W,0),MATCH(Analyse!$B$5,Ponderation!$W$2:$AA$2,0))*INDEX(DataBase!$1:$1048576,MATCH(Analyse!$F270,DataBase!$G:$G,0),MATCH(Analyse!W$8,DataBase!$4:$4,0))</f>
        <v>10</v>
      </c>
      <c r="X270" s="19">
        <f>INDEX(Ponderation!$W:$AA,MATCH(Analyse!X$8,Ponderation!$W:$W,0),MATCH(Analyse!$B$5,Ponderation!$W$2:$AA$2,0))*INDEX(DataBase!$1:$1048576,MATCH(Analyse!$F270,DataBase!$G:$G,0),MATCH(Analyse!X$8,DataBase!$4:$4,0))</f>
        <v>0</v>
      </c>
      <c r="Y270" s="19">
        <f>INDEX(Ponderation!$W:$AA,MATCH(Analyse!Y$8,Ponderation!$W:$W,0),MATCH(Analyse!$B$5,Ponderation!$W$2:$AA$2,0))*INDEX(DataBase!$1:$1048576,MATCH(Analyse!$F270,DataBase!$G:$G,0),MATCH(Analyse!Y$8,DataBase!$4:$4,0))</f>
        <v>0</v>
      </c>
      <c r="Z270" s="19">
        <f>INDEX(Ponderation!$W:$AA,MATCH(Analyse!Z$8,Ponderation!$W:$W,0),MATCH(Analyse!$B$5,Ponderation!$W$2:$AA$2,0))*INDEX(DataBase!$1:$1048576,MATCH(Analyse!$F270,DataBase!$G:$G,0),MATCH(Analyse!Z$8,DataBase!$4:$4,0))</f>
        <v>0</v>
      </c>
      <c r="AA270" s="19">
        <f>INDEX(Ponderation!$W:$AA,MATCH(Analyse!AA$8,Ponderation!$W:$W,0),MATCH(Analyse!$B$5,Ponderation!$W$2:$AA$2,0))*INDEX(DataBase!$1:$1048576,MATCH(Analyse!$F270,DataBase!$G:$G,0),MATCH(Analyse!AA$8,DataBase!$4:$4,0))</f>
        <v>0</v>
      </c>
      <c r="AB270" s="19">
        <f>INDEX(Ponderation!$W:$AA,MATCH(Analyse!AB$8,Ponderation!$W:$W,0),MATCH(Analyse!$B$5,Ponderation!$W$2:$AA$2,0))*INDEX(DataBase!$1:$1048576,MATCH(Analyse!$F270,DataBase!$G:$G,0),MATCH(Analyse!AB$8,DataBase!$4:$4,0))</f>
        <v>10</v>
      </c>
      <c r="AC270" s="19">
        <f>INDEX(Ponderation!$W:$AA,MATCH(Analyse!AC$8,Ponderation!$W:$W,0),MATCH(Analyse!$B$5,Ponderation!$W$2:$AA$2,0))*INDEX(DataBase!$1:$1048576,MATCH(Analyse!$F270,DataBase!$G:$G,0),MATCH(Analyse!AC$8,DataBase!$4:$4,0))</f>
        <v>0</v>
      </c>
      <c r="AD270" s="19">
        <f>INDEX(Ponderation!$W:$AA,MATCH(Analyse!AD$8,Ponderation!$W:$W,0),MATCH(Analyse!$B$5,Ponderation!$W$2:$AA$2,0))*INDEX(DataBase!$1:$1048576,MATCH(Analyse!$F270,DataBase!$G:$G,0),MATCH(Analyse!AD$8,DataBase!$4:$4,0))</f>
        <v>30</v>
      </c>
      <c r="AE270" s="19">
        <f>INDEX(Ponderation!$W:$AA,MATCH(Analyse!AE$8,Ponderation!$W:$W,0),MATCH(Analyse!$B$5,Ponderation!$W$2:$AA$2,0))*INDEX(DataBase!$1:$1048576,MATCH(Analyse!$F270,DataBase!$G:$G,0),MATCH(Analyse!AE$8,DataBase!$4:$4,0))</f>
        <v>0</v>
      </c>
      <c r="AF270" s="19">
        <f>INDEX(Ponderation!$W:$AA,MATCH(Analyse!AF$8,Ponderation!$W:$W,0),MATCH(Analyse!$B$5,Ponderation!$W$2:$AA$2,0))*INDEX(DataBase!$1:$1048576,MATCH(Analyse!$F270,DataBase!$G:$G,0),MATCH(Analyse!AF$8,DataBase!$4:$4,0))</f>
        <v>30</v>
      </c>
      <c r="AG270" s="19">
        <f>INDEX(Ponderation!$W:$AA,MATCH(Analyse!AG$8,Ponderation!$W:$W,0),MATCH(Analyse!$B$5,Ponderation!$W$2:$AA$2,0))*INDEX(DataBase!$1:$1048576,MATCH(Analyse!$F270,DataBase!$G:$G,0),MATCH(Analyse!AG$8,DataBase!$4:$4,0))</f>
        <v>0</v>
      </c>
      <c r="AH270" s="19">
        <f>INDEX(Ponderation!$W:$AA,MATCH(Analyse!AH$8,Ponderation!$W:$W,0),MATCH(Analyse!$B$5,Ponderation!$W$2:$AA$2,0))*INDEX(DataBase!$1:$1048576,MATCH(Analyse!$F270,DataBase!$G:$G,0),MATCH(Analyse!AH$8,DataBase!$4:$4,0))</f>
        <v>30</v>
      </c>
      <c r="AI270" s="19">
        <f>INDEX(Ponderation!$W:$AA,MATCH(Analyse!AI$8,Ponderation!$W:$W,0),MATCH(Analyse!$B$5,Ponderation!$W$2:$AA$2,0))*INDEX(DataBase!$1:$1048576,MATCH(Analyse!$F270,DataBase!$G:$G,0),MATCH(Analyse!AI$8,DataBase!$4:$4,0))</f>
        <v>0</v>
      </c>
      <c r="AJ270" s="19">
        <f>INDEX(Ponderation!$W:$AA,MATCH(Analyse!AJ$8,Ponderation!$W:$W,0),MATCH(Analyse!$B$5,Ponderation!$W$2:$AA$2,0))*INDEX(DataBase!$1:$1048576,MATCH(Analyse!$F270,DataBase!$G:$G,0),MATCH(Analyse!AJ$8,DataBase!$4:$4,0))</f>
        <v>20</v>
      </c>
      <c r="AK270" s="19">
        <f>INDEX(Ponderation!$W:$AA,MATCH(Analyse!AK$8,Ponderation!$W:$W,0),MATCH(Analyse!$B$5,Ponderation!$W$2:$AA$2,0))*INDEX(DataBase!$1:$1048576,MATCH(Analyse!$F270,DataBase!$G:$G,0),MATCH(Analyse!AK$8,DataBase!$4:$4,0))</f>
        <v>0</v>
      </c>
      <c r="AL270" s="19">
        <f>INDEX(Ponderation!$W:$AA,MATCH(Analyse!AL$8,Ponderation!$W:$W,0),MATCH(Analyse!$B$5,Ponderation!$W$2:$AA$2,0))*INDEX(DataBase!$1:$1048576,MATCH(Analyse!$F270,DataBase!$G:$G,0),MATCH(Analyse!AL$8,DataBase!$4:$4,0))</f>
        <v>0</v>
      </c>
      <c r="AM270" s="19">
        <f>INDEX(Ponderation!$W:$AA,MATCH(Analyse!AM$8,Ponderation!$W:$W,0),MATCH(Analyse!$B$5,Ponderation!$W$2:$AA$2,0))*INDEX(DataBase!$1:$1048576,MATCH(Analyse!$F270,DataBase!$G:$G,0),MATCH(Analyse!AM$8,DataBase!$4:$4,0))</f>
        <v>0</v>
      </c>
      <c r="AN270" s="19">
        <f>INDEX(Ponderation!$W:$AA,MATCH(Analyse!AN$8,Ponderation!$W:$W,0),MATCH(Analyse!$B$5,Ponderation!$W$2:$AA$2,0))*INDEX(DataBase!$1:$1048576,MATCH(Analyse!$F270,DataBase!$G:$G,0),MATCH(Analyse!AN$8,DataBase!$4:$4,0))</f>
        <v>0</v>
      </c>
      <c r="AO270" s="19">
        <f>INDEX(Ponderation!$W:$AA,MATCH(Analyse!AO$8,Ponderation!$W:$W,0),MATCH(Analyse!$B$5,Ponderation!$W$2:$AA$2,0))*INDEX(DataBase!$1:$1048576,MATCH(Analyse!$F270,DataBase!$G:$G,0),MATCH(Analyse!AO$8,DataBase!$4:$4,0))</f>
        <v>0</v>
      </c>
      <c r="AP270" s="19">
        <f>INDEX(Ponderation!$W:$AA,MATCH(Analyse!AP$8,Ponderation!$W:$W,0),MATCH(Analyse!$B$5,Ponderation!$W$2:$AA$2,0))*INDEX(DataBase!$1:$1048576,MATCH(Analyse!$F270,DataBase!$G:$G,0),MATCH(Analyse!AP$8,DataBase!$4:$4,0))</f>
        <v>10</v>
      </c>
    </row>
    <row r="271" spans="1:42" ht="18">
      <c r="A271" s="112" t="str">
        <f>DataBase!B267</f>
        <v>Mytilus galloprovincialis</v>
      </c>
      <c r="B271" s="112" t="str">
        <f>DataBase!C267</f>
        <v>Stabilité lysosomale</v>
      </c>
      <c r="C271" s="112" t="str">
        <f>DataBase!D267</f>
        <v>Marin/estuarien</v>
      </c>
      <c r="D271" s="112" t="str">
        <f>DataBase!E267</f>
        <v>J. Couteau</v>
      </c>
      <c r="E271" s="112" t="str">
        <f>DataBase!F267</f>
        <v>TOXEM</v>
      </c>
      <c r="F271" s="20" t="str">
        <f t="shared" si="12"/>
        <v>Mytilus galloprovincialis Stabilité lysosomale</v>
      </c>
      <c r="G271" s="20">
        <f>_xlfn.RANK.EQ(H271,$H$9:$H$997,0)+COUNTIF(H$8:H270,H271)</f>
        <v>157</v>
      </c>
      <c r="H271" s="20">
        <f t="shared" si="13"/>
        <v>270</v>
      </c>
      <c r="I271" s="19">
        <f>INDEX(Ponderation!$W:$AA,MATCH(Analyse!I$8,Ponderation!$W:$W,0),MATCH(Analyse!$B$5,Ponderation!$W$2:$AA$2,0))*INDEX(DataBase!$1:$1048576,MATCH(Analyse!$F271,DataBase!$G:$G,0),MATCH(Analyse!I$8,DataBase!$4:$4,0))</f>
        <v>30</v>
      </c>
      <c r="J271" s="19">
        <f>INDEX(Ponderation!$W:$AA,MATCH(Analyse!J$8,Ponderation!$W:$W,0),MATCH(Analyse!$B$5,Ponderation!$W$2:$AA$2,0))*INDEX(DataBase!$1:$1048576,MATCH(Analyse!$F271,DataBase!$G:$G,0),MATCH(Analyse!J$8,DataBase!$4:$4,0))</f>
        <v>0</v>
      </c>
      <c r="K271" s="19">
        <f>INDEX(Ponderation!$W:$AA,MATCH(Analyse!K$8,Ponderation!$W:$W,0),MATCH(Analyse!$B$5,Ponderation!$W$2:$AA$2,0))*INDEX(DataBase!$1:$1048576,MATCH(Analyse!$F271,DataBase!$G:$G,0),MATCH(Analyse!K$8,DataBase!$4:$4,0))</f>
        <v>0</v>
      </c>
      <c r="L271" s="19">
        <f>INDEX(Ponderation!$W:$AA,MATCH(Analyse!L$8,Ponderation!$W:$W,0),MATCH(Analyse!$B$5,Ponderation!$W$2:$AA$2,0))*INDEX(DataBase!$1:$1048576,MATCH(Analyse!$F271,DataBase!$G:$G,0),MATCH(Analyse!L$8,DataBase!$4:$4,0))</f>
        <v>0</v>
      </c>
      <c r="M271" s="19">
        <f>INDEX(Ponderation!$W:$AA,MATCH(Analyse!M$8,Ponderation!$W:$W,0),MATCH(Analyse!$B$5,Ponderation!$W$2:$AA$2,0))*INDEX(DataBase!$1:$1048576,MATCH(Analyse!$F271,DataBase!$G:$G,0),MATCH(Analyse!M$8,DataBase!$4:$4,0))</f>
        <v>20</v>
      </c>
      <c r="N271" s="19">
        <f>INDEX(Ponderation!$W:$AA,MATCH(Analyse!N$8,Ponderation!$W:$W,0),MATCH(Analyse!$B$5,Ponderation!$W$2:$AA$2,0))*INDEX(DataBase!$1:$1048576,MATCH(Analyse!$F271,DataBase!$G:$G,0),MATCH(Analyse!N$8,DataBase!$4:$4,0))</f>
        <v>0</v>
      </c>
      <c r="O271" s="19">
        <f>INDEX(Ponderation!$W:$AA,MATCH(Analyse!O$8,Ponderation!$W:$W,0),MATCH(Analyse!$B$5,Ponderation!$W$2:$AA$2,0))*INDEX(DataBase!$1:$1048576,MATCH(Analyse!$F271,DataBase!$G:$G,0),MATCH(Analyse!O$8,DataBase!$4:$4,0))</f>
        <v>30</v>
      </c>
      <c r="P271" s="19">
        <f>INDEX(Ponderation!$W:$AA,MATCH(Analyse!P$8,Ponderation!$W:$W,0),MATCH(Analyse!$B$5,Ponderation!$W$2:$AA$2,0))*INDEX(DataBase!$1:$1048576,MATCH(Analyse!$F271,DataBase!$G:$G,0),MATCH(Analyse!P$8,DataBase!$4:$4,0))</f>
        <v>0</v>
      </c>
      <c r="Q271" s="19">
        <f>INDEX(Ponderation!$W:$AA,MATCH(Analyse!Q$8,Ponderation!$W:$W,0),MATCH(Analyse!$B$5,Ponderation!$W$2:$AA$2,0))*INDEX(DataBase!$1:$1048576,MATCH(Analyse!$F271,DataBase!$G:$G,0),MATCH(Analyse!Q$8,DataBase!$4:$4,0))</f>
        <v>0</v>
      </c>
      <c r="R271" s="19">
        <f>INDEX(Ponderation!$W:$AA,MATCH(Analyse!R$8,Ponderation!$W:$W,0),MATCH(Analyse!$B$5,Ponderation!$W$2:$AA$2,0))*INDEX(DataBase!$1:$1048576,MATCH(Analyse!$F271,DataBase!$G:$G,0),MATCH(Analyse!R$8,DataBase!$4:$4,0))</f>
        <v>30</v>
      </c>
      <c r="S271" s="19">
        <f>INDEX(Ponderation!$W:$AA,MATCH(Analyse!S$8,Ponderation!$W:$W,0),MATCH(Analyse!$B$5,Ponderation!$W$2:$AA$2,0))*INDEX(DataBase!$1:$1048576,MATCH(Analyse!$F271,DataBase!$G:$G,0),MATCH(Analyse!S$8,DataBase!$4:$4,0))</f>
        <v>0</v>
      </c>
      <c r="T271" s="19">
        <f>INDEX(Ponderation!$W:$AA,MATCH(Analyse!T$8,Ponderation!$W:$W,0),MATCH(Analyse!$B$5,Ponderation!$W$2:$AA$2,0))*INDEX(DataBase!$1:$1048576,MATCH(Analyse!$F271,DataBase!$G:$G,0),MATCH(Analyse!T$8,DataBase!$4:$4,0))</f>
        <v>0</v>
      </c>
      <c r="U271" s="19">
        <f>INDEX(Ponderation!$W:$AA,MATCH(Analyse!U$8,Ponderation!$W:$W,0),MATCH(Analyse!$B$5,Ponderation!$W$2:$AA$2,0))*INDEX(DataBase!$1:$1048576,MATCH(Analyse!$F271,DataBase!$G:$G,0),MATCH(Analyse!U$8,DataBase!$4:$4,0))</f>
        <v>30</v>
      </c>
      <c r="V271" s="19">
        <f>INDEX(Ponderation!$W:$AA,MATCH(Analyse!V$8,Ponderation!$W:$W,0),MATCH(Analyse!$B$5,Ponderation!$W$2:$AA$2,0))*INDEX(DataBase!$1:$1048576,MATCH(Analyse!$F271,DataBase!$G:$G,0),MATCH(Analyse!V$8,DataBase!$4:$4,0))</f>
        <v>0</v>
      </c>
      <c r="W271" s="19">
        <f>INDEX(Ponderation!$W:$AA,MATCH(Analyse!W$8,Ponderation!$W:$W,0),MATCH(Analyse!$B$5,Ponderation!$W$2:$AA$2,0))*INDEX(DataBase!$1:$1048576,MATCH(Analyse!$F271,DataBase!$G:$G,0),MATCH(Analyse!W$8,DataBase!$4:$4,0))</f>
        <v>0</v>
      </c>
      <c r="X271" s="19">
        <f>INDEX(Ponderation!$W:$AA,MATCH(Analyse!X$8,Ponderation!$W:$W,0),MATCH(Analyse!$B$5,Ponderation!$W$2:$AA$2,0))*INDEX(DataBase!$1:$1048576,MATCH(Analyse!$F271,DataBase!$G:$G,0),MATCH(Analyse!X$8,DataBase!$4:$4,0))</f>
        <v>0</v>
      </c>
      <c r="Y271" s="19">
        <f>INDEX(Ponderation!$W:$AA,MATCH(Analyse!Y$8,Ponderation!$W:$W,0),MATCH(Analyse!$B$5,Ponderation!$W$2:$AA$2,0))*INDEX(DataBase!$1:$1048576,MATCH(Analyse!$F271,DataBase!$G:$G,0),MATCH(Analyse!Y$8,DataBase!$4:$4,0))</f>
        <v>0</v>
      </c>
      <c r="Z271" s="19">
        <f>INDEX(Ponderation!$W:$AA,MATCH(Analyse!Z$8,Ponderation!$W:$W,0),MATCH(Analyse!$B$5,Ponderation!$W$2:$AA$2,0))*INDEX(DataBase!$1:$1048576,MATCH(Analyse!$F271,DataBase!$G:$G,0),MATCH(Analyse!Z$8,DataBase!$4:$4,0))</f>
        <v>0</v>
      </c>
      <c r="AA271" s="19">
        <f>INDEX(Ponderation!$W:$AA,MATCH(Analyse!AA$8,Ponderation!$W:$W,0),MATCH(Analyse!$B$5,Ponderation!$W$2:$AA$2,0))*INDEX(DataBase!$1:$1048576,MATCH(Analyse!$F271,DataBase!$G:$G,0),MATCH(Analyse!AA$8,DataBase!$4:$4,0))</f>
        <v>0</v>
      </c>
      <c r="AB271" s="19">
        <f>INDEX(Ponderation!$W:$AA,MATCH(Analyse!AB$8,Ponderation!$W:$W,0),MATCH(Analyse!$B$5,Ponderation!$W$2:$AA$2,0))*INDEX(DataBase!$1:$1048576,MATCH(Analyse!$F271,DataBase!$G:$G,0),MATCH(Analyse!AB$8,DataBase!$4:$4,0))</f>
        <v>10</v>
      </c>
      <c r="AC271" s="19">
        <f>INDEX(Ponderation!$W:$AA,MATCH(Analyse!AC$8,Ponderation!$W:$W,0),MATCH(Analyse!$B$5,Ponderation!$W$2:$AA$2,0))*INDEX(DataBase!$1:$1048576,MATCH(Analyse!$F271,DataBase!$G:$G,0),MATCH(Analyse!AC$8,DataBase!$4:$4,0))</f>
        <v>0</v>
      </c>
      <c r="AD271" s="19">
        <f>INDEX(Ponderation!$W:$AA,MATCH(Analyse!AD$8,Ponderation!$W:$W,0),MATCH(Analyse!$B$5,Ponderation!$W$2:$AA$2,0))*INDEX(DataBase!$1:$1048576,MATCH(Analyse!$F271,DataBase!$G:$G,0),MATCH(Analyse!AD$8,DataBase!$4:$4,0))</f>
        <v>30</v>
      </c>
      <c r="AE271" s="19">
        <f>INDEX(Ponderation!$W:$AA,MATCH(Analyse!AE$8,Ponderation!$W:$W,0),MATCH(Analyse!$B$5,Ponderation!$W$2:$AA$2,0))*INDEX(DataBase!$1:$1048576,MATCH(Analyse!$F271,DataBase!$G:$G,0),MATCH(Analyse!AE$8,DataBase!$4:$4,0))</f>
        <v>0</v>
      </c>
      <c r="AF271" s="19">
        <f>INDEX(Ponderation!$W:$AA,MATCH(Analyse!AF$8,Ponderation!$W:$W,0),MATCH(Analyse!$B$5,Ponderation!$W$2:$AA$2,0))*INDEX(DataBase!$1:$1048576,MATCH(Analyse!$F271,DataBase!$G:$G,0),MATCH(Analyse!AF$8,DataBase!$4:$4,0))</f>
        <v>30</v>
      </c>
      <c r="AG271" s="19">
        <f>INDEX(Ponderation!$W:$AA,MATCH(Analyse!AG$8,Ponderation!$W:$W,0),MATCH(Analyse!$B$5,Ponderation!$W$2:$AA$2,0))*INDEX(DataBase!$1:$1048576,MATCH(Analyse!$F271,DataBase!$G:$G,0),MATCH(Analyse!AG$8,DataBase!$4:$4,0))</f>
        <v>0</v>
      </c>
      <c r="AH271" s="19">
        <f>INDEX(Ponderation!$W:$AA,MATCH(Analyse!AH$8,Ponderation!$W:$W,0),MATCH(Analyse!$B$5,Ponderation!$W$2:$AA$2,0))*INDEX(DataBase!$1:$1048576,MATCH(Analyse!$F271,DataBase!$G:$G,0),MATCH(Analyse!AH$8,DataBase!$4:$4,0))</f>
        <v>30</v>
      </c>
      <c r="AI271" s="19">
        <f>INDEX(Ponderation!$W:$AA,MATCH(Analyse!AI$8,Ponderation!$W:$W,0),MATCH(Analyse!$B$5,Ponderation!$W$2:$AA$2,0))*INDEX(DataBase!$1:$1048576,MATCH(Analyse!$F271,DataBase!$G:$G,0),MATCH(Analyse!AI$8,DataBase!$4:$4,0))</f>
        <v>0</v>
      </c>
      <c r="AJ271" s="19">
        <f>INDEX(Ponderation!$W:$AA,MATCH(Analyse!AJ$8,Ponderation!$W:$W,0),MATCH(Analyse!$B$5,Ponderation!$W$2:$AA$2,0))*INDEX(DataBase!$1:$1048576,MATCH(Analyse!$F271,DataBase!$G:$G,0),MATCH(Analyse!AJ$8,DataBase!$4:$4,0))</f>
        <v>20</v>
      </c>
      <c r="AK271" s="19">
        <f>INDEX(Ponderation!$W:$AA,MATCH(Analyse!AK$8,Ponderation!$W:$W,0),MATCH(Analyse!$B$5,Ponderation!$W$2:$AA$2,0))*INDEX(DataBase!$1:$1048576,MATCH(Analyse!$F271,DataBase!$G:$G,0),MATCH(Analyse!AK$8,DataBase!$4:$4,0))</f>
        <v>0</v>
      </c>
      <c r="AL271" s="19">
        <f>INDEX(Ponderation!$W:$AA,MATCH(Analyse!AL$8,Ponderation!$W:$W,0),MATCH(Analyse!$B$5,Ponderation!$W$2:$AA$2,0))*INDEX(DataBase!$1:$1048576,MATCH(Analyse!$F271,DataBase!$G:$G,0),MATCH(Analyse!AL$8,DataBase!$4:$4,0))</f>
        <v>0</v>
      </c>
      <c r="AM271" s="19">
        <f>INDEX(Ponderation!$W:$AA,MATCH(Analyse!AM$8,Ponderation!$W:$W,0),MATCH(Analyse!$B$5,Ponderation!$W$2:$AA$2,0))*INDEX(DataBase!$1:$1048576,MATCH(Analyse!$F271,DataBase!$G:$G,0),MATCH(Analyse!AM$8,DataBase!$4:$4,0))</f>
        <v>0</v>
      </c>
      <c r="AN271" s="19">
        <f>INDEX(Ponderation!$W:$AA,MATCH(Analyse!AN$8,Ponderation!$W:$W,0),MATCH(Analyse!$B$5,Ponderation!$W$2:$AA$2,0))*INDEX(DataBase!$1:$1048576,MATCH(Analyse!$F271,DataBase!$G:$G,0),MATCH(Analyse!AN$8,DataBase!$4:$4,0))</f>
        <v>0</v>
      </c>
      <c r="AO271" s="19">
        <f>INDEX(Ponderation!$W:$AA,MATCH(Analyse!AO$8,Ponderation!$W:$W,0),MATCH(Analyse!$B$5,Ponderation!$W$2:$AA$2,0))*INDEX(DataBase!$1:$1048576,MATCH(Analyse!$F271,DataBase!$G:$G,0),MATCH(Analyse!AO$8,DataBase!$4:$4,0))</f>
        <v>0</v>
      </c>
      <c r="AP271" s="19">
        <f>INDEX(Ponderation!$W:$AA,MATCH(Analyse!AP$8,Ponderation!$W:$W,0),MATCH(Analyse!$B$5,Ponderation!$W$2:$AA$2,0))*INDEX(DataBase!$1:$1048576,MATCH(Analyse!$F271,DataBase!$G:$G,0),MATCH(Analyse!AP$8,DataBase!$4:$4,0))</f>
        <v>10</v>
      </c>
    </row>
    <row r="272" spans="1:42" ht="18">
      <c r="A272" s="112" t="str">
        <f>DataBase!B268</f>
        <v>Mytilus galloprovincialis</v>
      </c>
      <c r="B272" s="112" t="str">
        <f>DataBase!C268</f>
        <v>Micronoyaux</v>
      </c>
      <c r="C272" s="112" t="str">
        <f>DataBase!D268</f>
        <v>Marin/estuarien</v>
      </c>
      <c r="D272" s="112" t="str">
        <f>DataBase!E268</f>
        <v>J. Couteau</v>
      </c>
      <c r="E272" s="112" t="str">
        <f>DataBase!F268</f>
        <v>TOXEM</v>
      </c>
      <c r="F272" s="20" t="str">
        <f t="shared" si="12"/>
        <v>Mytilus galloprovincialis Micronoyaux</v>
      </c>
      <c r="G272" s="20">
        <f>_xlfn.RANK.EQ(H272,$H$9:$H$997,0)+COUNTIF(H$8:H271,H272)</f>
        <v>147</v>
      </c>
      <c r="H272" s="20">
        <f t="shared" si="13"/>
        <v>280</v>
      </c>
      <c r="I272" s="19">
        <f>INDEX(Ponderation!$W:$AA,MATCH(Analyse!I$8,Ponderation!$W:$W,0),MATCH(Analyse!$B$5,Ponderation!$W$2:$AA$2,0))*INDEX(DataBase!$1:$1048576,MATCH(Analyse!$F272,DataBase!$G:$G,0),MATCH(Analyse!I$8,DataBase!$4:$4,0))</f>
        <v>30</v>
      </c>
      <c r="J272" s="19">
        <f>INDEX(Ponderation!$W:$AA,MATCH(Analyse!J$8,Ponderation!$W:$W,0),MATCH(Analyse!$B$5,Ponderation!$W$2:$AA$2,0))*INDEX(DataBase!$1:$1048576,MATCH(Analyse!$F272,DataBase!$G:$G,0),MATCH(Analyse!J$8,DataBase!$4:$4,0))</f>
        <v>0</v>
      </c>
      <c r="K272" s="19">
        <f>INDEX(Ponderation!$W:$AA,MATCH(Analyse!K$8,Ponderation!$W:$W,0),MATCH(Analyse!$B$5,Ponderation!$W$2:$AA$2,0))*INDEX(DataBase!$1:$1048576,MATCH(Analyse!$F272,DataBase!$G:$G,0),MATCH(Analyse!K$8,DataBase!$4:$4,0))</f>
        <v>0</v>
      </c>
      <c r="L272" s="19">
        <f>INDEX(Ponderation!$W:$AA,MATCH(Analyse!L$8,Ponderation!$W:$W,0),MATCH(Analyse!$B$5,Ponderation!$W$2:$AA$2,0))*INDEX(DataBase!$1:$1048576,MATCH(Analyse!$F272,DataBase!$G:$G,0),MATCH(Analyse!L$8,DataBase!$4:$4,0))</f>
        <v>0</v>
      </c>
      <c r="M272" s="19">
        <f>INDEX(Ponderation!$W:$AA,MATCH(Analyse!M$8,Ponderation!$W:$W,0),MATCH(Analyse!$B$5,Ponderation!$W$2:$AA$2,0))*INDEX(DataBase!$1:$1048576,MATCH(Analyse!$F272,DataBase!$G:$G,0),MATCH(Analyse!M$8,DataBase!$4:$4,0))</f>
        <v>20</v>
      </c>
      <c r="N272" s="19">
        <f>INDEX(Ponderation!$W:$AA,MATCH(Analyse!N$8,Ponderation!$W:$W,0),MATCH(Analyse!$B$5,Ponderation!$W$2:$AA$2,0))*INDEX(DataBase!$1:$1048576,MATCH(Analyse!$F272,DataBase!$G:$G,0),MATCH(Analyse!N$8,DataBase!$4:$4,0))</f>
        <v>0</v>
      </c>
      <c r="O272" s="19">
        <f>INDEX(Ponderation!$W:$AA,MATCH(Analyse!O$8,Ponderation!$W:$W,0),MATCH(Analyse!$B$5,Ponderation!$W$2:$AA$2,0))*INDEX(DataBase!$1:$1048576,MATCH(Analyse!$F272,DataBase!$G:$G,0),MATCH(Analyse!O$8,DataBase!$4:$4,0))</f>
        <v>0</v>
      </c>
      <c r="P272" s="19">
        <f>INDEX(Ponderation!$W:$AA,MATCH(Analyse!P$8,Ponderation!$W:$W,0),MATCH(Analyse!$B$5,Ponderation!$W$2:$AA$2,0))*INDEX(DataBase!$1:$1048576,MATCH(Analyse!$F272,DataBase!$G:$G,0),MATCH(Analyse!P$8,DataBase!$4:$4,0))</f>
        <v>20</v>
      </c>
      <c r="Q272" s="19">
        <f>INDEX(Ponderation!$W:$AA,MATCH(Analyse!Q$8,Ponderation!$W:$W,0),MATCH(Analyse!$B$5,Ponderation!$W$2:$AA$2,0))*INDEX(DataBase!$1:$1048576,MATCH(Analyse!$F272,DataBase!$G:$G,0),MATCH(Analyse!Q$8,DataBase!$4:$4,0))</f>
        <v>0</v>
      </c>
      <c r="R272" s="19">
        <f>INDEX(Ponderation!$W:$AA,MATCH(Analyse!R$8,Ponderation!$W:$W,0),MATCH(Analyse!$B$5,Ponderation!$W$2:$AA$2,0))*INDEX(DataBase!$1:$1048576,MATCH(Analyse!$F272,DataBase!$G:$G,0),MATCH(Analyse!R$8,DataBase!$4:$4,0))</f>
        <v>30</v>
      </c>
      <c r="S272" s="19">
        <f>INDEX(Ponderation!$W:$AA,MATCH(Analyse!S$8,Ponderation!$W:$W,0),MATCH(Analyse!$B$5,Ponderation!$W$2:$AA$2,0))*INDEX(DataBase!$1:$1048576,MATCH(Analyse!$F272,DataBase!$G:$G,0),MATCH(Analyse!S$8,DataBase!$4:$4,0))</f>
        <v>0</v>
      </c>
      <c r="T272" s="19">
        <f>INDEX(Ponderation!$W:$AA,MATCH(Analyse!T$8,Ponderation!$W:$W,0),MATCH(Analyse!$B$5,Ponderation!$W$2:$AA$2,0))*INDEX(DataBase!$1:$1048576,MATCH(Analyse!$F272,DataBase!$G:$G,0),MATCH(Analyse!T$8,DataBase!$4:$4,0))</f>
        <v>0</v>
      </c>
      <c r="U272" s="19">
        <f>INDEX(Ponderation!$W:$AA,MATCH(Analyse!U$8,Ponderation!$W:$W,0),MATCH(Analyse!$B$5,Ponderation!$W$2:$AA$2,0))*INDEX(DataBase!$1:$1048576,MATCH(Analyse!$F272,DataBase!$G:$G,0),MATCH(Analyse!U$8,DataBase!$4:$4,0))</f>
        <v>30</v>
      </c>
      <c r="V272" s="19">
        <f>INDEX(Ponderation!$W:$AA,MATCH(Analyse!V$8,Ponderation!$W:$W,0),MATCH(Analyse!$B$5,Ponderation!$W$2:$AA$2,0))*INDEX(DataBase!$1:$1048576,MATCH(Analyse!$F272,DataBase!$G:$G,0),MATCH(Analyse!V$8,DataBase!$4:$4,0))</f>
        <v>0</v>
      </c>
      <c r="W272" s="19">
        <f>INDEX(Ponderation!$W:$AA,MATCH(Analyse!W$8,Ponderation!$W:$W,0),MATCH(Analyse!$B$5,Ponderation!$W$2:$AA$2,0))*INDEX(DataBase!$1:$1048576,MATCH(Analyse!$F272,DataBase!$G:$G,0),MATCH(Analyse!W$8,DataBase!$4:$4,0))</f>
        <v>0</v>
      </c>
      <c r="X272" s="19">
        <f>INDEX(Ponderation!$W:$AA,MATCH(Analyse!X$8,Ponderation!$W:$W,0),MATCH(Analyse!$B$5,Ponderation!$W$2:$AA$2,0))*INDEX(DataBase!$1:$1048576,MATCH(Analyse!$F272,DataBase!$G:$G,0),MATCH(Analyse!X$8,DataBase!$4:$4,0))</f>
        <v>0</v>
      </c>
      <c r="Y272" s="19">
        <f>INDEX(Ponderation!$W:$AA,MATCH(Analyse!Y$8,Ponderation!$W:$W,0),MATCH(Analyse!$B$5,Ponderation!$W$2:$AA$2,0))*INDEX(DataBase!$1:$1048576,MATCH(Analyse!$F272,DataBase!$G:$G,0),MATCH(Analyse!Y$8,DataBase!$4:$4,0))</f>
        <v>0</v>
      </c>
      <c r="Z272" s="19">
        <f>INDEX(Ponderation!$W:$AA,MATCH(Analyse!Z$8,Ponderation!$W:$W,0),MATCH(Analyse!$B$5,Ponderation!$W$2:$AA$2,0))*INDEX(DataBase!$1:$1048576,MATCH(Analyse!$F272,DataBase!$G:$G,0),MATCH(Analyse!Z$8,DataBase!$4:$4,0))</f>
        <v>0</v>
      </c>
      <c r="AA272" s="19">
        <f>INDEX(Ponderation!$W:$AA,MATCH(Analyse!AA$8,Ponderation!$W:$W,0),MATCH(Analyse!$B$5,Ponderation!$W$2:$AA$2,0))*INDEX(DataBase!$1:$1048576,MATCH(Analyse!$F272,DataBase!$G:$G,0),MATCH(Analyse!AA$8,DataBase!$4:$4,0))</f>
        <v>0</v>
      </c>
      <c r="AB272" s="19">
        <f>INDEX(Ponderation!$W:$AA,MATCH(Analyse!AB$8,Ponderation!$W:$W,0),MATCH(Analyse!$B$5,Ponderation!$W$2:$AA$2,0))*INDEX(DataBase!$1:$1048576,MATCH(Analyse!$F272,DataBase!$G:$G,0),MATCH(Analyse!AB$8,DataBase!$4:$4,0))</f>
        <v>10</v>
      </c>
      <c r="AC272" s="19">
        <f>INDEX(Ponderation!$W:$AA,MATCH(Analyse!AC$8,Ponderation!$W:$W,0),MATCH(Analyse!$B$5,Ponderation!$W$2:$AA$2,0))*INDEX(DataBase!$1:$1048576,MATCH(Analyse!$F272,DataBase!$G:$G,0),MATCH(Analyse!AC$8,DataBase!$4:$4,0))</f>
        <v>0</v>
      </c>
      <c r="AD272" s="19">
        <f>INDEX(Ponderation!$W:$AA,MATCH(Analyse!AD$8,Ponderation!$W:$W,0),MATCH(Analyse!$B$5,Ponderation!$W$2:$AA$2,0))*INDEX(DataBase!$1:$1048576,MATCH(Analyse!$F272,DataBase!$G:$G,0),MATCH(Analyse!AD$8,DataBase!$4:$4,0))</f>
        <v>30</v>
      </c>
      <c r="AE272" s="19">
        <f>INDEX(Ponderation!$W:$AA,MATCH(Analyse!AE$8,Ponderation!$W:$W,0),MATCH(Analyse!$B$5,Ponderation!$W$2:$AA$2,0))*INDEX(DataBase!$1:$1048576,MATCH(Analyse!$F272,DataBase!$G:$G,0),MATCH(Analyse!AE$8,DataBase!$4:$4,0))</f>
        <v>0</v>
      </c>
      <c r="AF272" s="19">
        <f>INDEX(Ponderation!$W:$AA,MATCH(Analyse!AF$8,Ponderation!$W:$W,0),MATCH(Analyse!$B$5,Ponderation!$W$2:$AA$2,0))*INDEX(DataBase!$1:$1048576,MATCH(Analyse!$F272,DataBase!$G:$G,0),MATCH(Analyse!AF$8,DataBase!$4:$4,0))</f>
        <v>30</v>
      </c>
      <c r="AG272" s="19">
        <f>INDEX(Ponderation!$W:$AA,MATCH(Analyse!AG$8,Ponderation!$W:$W,0),MATCH(Analyse!$B$5,Ponderation!$W$2:$AA$2,0))*INDEX(DataBase!$1:$1048576,MATCH(Analyse!$F272,DataBase!$G:$G,0),MATCH(Analyse!AG$8,DataBase!$4:$4,0))</f>
        <v>0</v>
      </c>
      <c r="AH272" s="19">
        <f>INDEX(Ponderation!$W:$AA,MATCH(Analyse!AH$8,Ponderation!$W:$W,0),MATCH(Analyse!$B$5,Ponderation!$W$2:$AA$2,0))*INDEX(DataBase!$1:$1048576,MATCH(Analyse!$F272,DataBase!$G:$G,0),MATCH(Analyse!AH$8,DataBase!$4:$4,0))</f>
        <v>30</v>
      </c>
      <c r="AI272" s="19">
        <f>INDEX(Ponderation!$W:$AA,MATCH(Analyse!AI$8,Ponderation!$W:$W,0),MATCH(Analyse!$B$5,Ponderation!$W$2:$AA$2,0))*INDEX(DataBase!$1:$1048576,MATCH(Analyse!$F272,DataBase!$G:$G,0),MATCH(Analyse!AI$8,DataBase!$4:$4,0))</f>
        <v>0</v>
      </c>
      <c r="AJ272" s="19">
        <f>INDEX(Ponderation!$W:$AA,MATCH(Analyse!AJ$8,Ponderation!$W:$W,0),MATCH(Analyse!$B$5,Ponderation!$W$2:$AA$2,0))*INDEX(DataBase!$1:$1048576,MATCH(Analyse!$F272,DataBase!$G:$G,0),MATCH(Analyse!AJ$8,DataBase!$4:$4,0))</f>
        <v>20</v>
      </c>
      <c r="AK272" s="19">
        <f>INDEX(Ponderation!$W:$AA,MATCH(Analyse!AK$8,Ponderation!$W:$W,0),MATCH(Analyse!$B$5,Ponderation!$W$2:$AA$2,0))*INDEX(DataBase!$1:$1048576,MATCH(Analyse!$F272,DataBase!$G:$G,0),MATCH(Analyse!AK$8,DataBase!$4:$4,0))</f>
        <v>0</v>
      </c>
      <c r="AL272" s="19">
        <f>INDEX(Ponderation!$W:$AA,MATCH(Analyse!AL$8,Ponderation!$W:$W,0),MATCH(Analyse!$B$5,Ponderation!$W$2:$AA$2,0))*INDEX(DataBase!$1:$1048576,MATCH(Analyse!$F272,DataBase!$G:$G,0),MATCH(Analyse!AL$8,DataBase!$4:$4,0))</f>
        <v>0</v>
      </c>
      <c r="AM272" s="19">
        <f>INDEX(Ponderation!$W:$AA,MATCH(Analyse!AM$8,Ponderation!$W:$W,0),MATCH(Analyse!$B$5,Ponderation!$W$2:$AA$2,0))*INDEX(DataBase!$1:$1048576,MATCH(Analyse!$F272,DataBase!$G:$G,0),MATCH(Analyse!AM$8,DataBase!$4:$4,0))</f>
        <v>0</v>
      </c>
      <c r="AN272" s="19">
        <f>INDEX(Ponderation!$W:$AA,MATCH(Analyse!AN$8,Ponderation!$W:$W,0),MATCH(Analyse!$B$5,Ponderation!$W$2:$AA$2,0))*INDEX(DataBase!$1:$1048576,MATCH(Analyse!$F272,DataBase!$G:$G,0),MATCH(Analyse!AN$8,DataBase!$4:$4,0))</f>
        <v>0</v>
      </c>
      <c r="AO272" s="19">
        <f>INDEX(Ponderation!$W:$AA,MATCH(Analyse!AO$8,Ponderation!$W:$W,0),MATCH(Analyse!$B$5,Ponderation!$W$2:$AA$2,0))*INDEX(DataBase!$1:$1048576,MATCH(Analyse!$F272,DataBase!$G:$G,0),MATCH(Analyse!AO$8,DataBase!$4:$4,0))</f>
        <v>30</v>
      </c>
      <c r="AP272" s="19">
        <f>INDEX(Ponderation!$W:$AA,MATCH(Analyse!AP$8,Ponderation!$W:$W,0),MATCH(Analyse!$B$5,Ponderation!$W$2:$AA$2,0))*INDEX(DataBase!$1:$1048576,MATCH(Analyse!$F272,DataBase!$G:$G,0),MATCH(Analyse!AP$8,DataBase!$4:$4,0))</f>
        <v>0</v>
      </c>
    </row>
    <row r="273" spans="1:42" ht="18">
      <c r="A273" s="112" t="str">
        <f>DataBase!B269</f>
        <v>Mytilus galloprovincialis</v>
      </c>
      <c r="B273" s="112" t="str">
        <f>DataBase!C269</f>
        <v>COMETE</v>
      </c>
      <c r="C273" s="112" t="str">
        <f>DataBase!D269</f>
        <v>Marin/estuarien</v>
      </c>
      <c r="D273" s="112" t="str">
        <f>DataBase!E269</f>
        <v>J. Couteau</v>
      </c>
      <c r="E273" s="112" t="str">
        <f>DataBase!F269</f>
        <v>TOXEM</v>
      </c>
      <c r="F273" s="20" t="str">
        <f t="shared" si="12"/>
        <v>Mytilus galloprovincialis COMETE</v>
      </c>
      <c r="G273" s="20">
        <f>_xlfn.RANK.EQ(H273,$H$9:$H$997,0)+COUNTIF(H$8:H272,H273)</f>
        <v>219</v>
      </c>
      <c r="H273" s="20">
        <f t="shared" si="13"/>
        <v>240</v>
      </c>
      <c r="I273" s="19">
        <f>INDEX(Ponderation!$W:$AA,MATCH(Analyse!I$8,Ponderation!$W:$W,0),MATCH(Analyse!$B$5,Ponderation!$W$2:$AA$2,0))*INDEX(DataBase!$1:$1048576,MATCH(Analyse!$F273,DataBase!$G:$G,0),MATCH(Analyse!I$8,DataBase!$4:$4,0))</f>
        <v>30</v>
      </c>
      <c r="J273" s="19">
        <f>INDEX(Ponderation!$W:$AA,MATCH(Analyse!J$8,Ponderation!$W:$W,0),MATCH(Analyse!$B$5,Ponderation!$W$2:$AA$2,0))*INDEX(DataBase!$1:$1048576,MATCH(Analyse!$F273,DataBase!$G:$G,0),MATCH(Analyse!J$8,DataBase!$4:$4,0))</f>
        <v>0</v>
      </c>
      <c r="K273" s="19">
        <f>INDEX(Ponderation!$W:$AA,MATCH(Analyse!K$8,Ponderation!$W:$W,0),MATCH(Analyse!$B$5,Ponderation!$W$2:$AA$2,0))*INDEX(DataBase!$1:$1048576,MATCH(Analyse!$F273,DataBase!$G:$G,0),MATCH(Analyse!K$8,DataBase!$4:$4,0))</f>
        <v>0</v>
      </c>
      <c r="L273" s="19">
        <f>INDEX(Ponderation!$W:$AA,MATCH(Analyse!L$8,Ponderation!$W:$W,0),MATCH(Analyse!$B$5,Ponderation!$W$2:$AA$2,0))*INDEX(DataBase!$1:$1048576,MATCH(Analyse!$F273,DataBase!$G:$G,0),MATCH(Analyse!L$8,DataBase!$4:$4,0))</f>
        <v>0</v>
      </c>
      <c r="M273" s="19">
        <f>INDEX(Ponderation!$W:$AA,MATCH(Analyse!M$8,Ponderation!$W:$W,0),MATCH(Analyse!$B$5,Ponderation!$W$2:$AA$2,0))*INDEX(DataBase!$1:$1048576,MATCH(Analyse!$F273,DataBase!$G:$G,0),MATCH(Analyse!M$8,DataBase!$4:$4,0))</f>
        <v>20</v>
      </c>
      <c r="N273" s="19">
        <f>INDEX(Ponderation!$W:$AA,MATCH(Analyse!N$8,Ponderation!$W:$W,0),MATCH(Analyse!$B$5,Ponderation!$W$2:$AA$2,0))*INDEX(DataBase!$1:$1048576,MATCH(Analyse!$F273,DataBase!$G:$G,0),MATCH(Analyse!N$8,DataBase!$4:$4,0))</f>
        <v>0</v>
      </c>
      <c r="O273" s="19">
        <f>INDEX(Ponderation!$W:$AA,MATCH(Analyse!O$8,Ponderation!$W:$W,0),MATCH(Analyse!$B$5,Ponderation!$W$2:$AA$2,0))*INDEX(DataBase!$1:$1048576,MATCH(Analyse!$F273,DataBase!$G:$G,0),MATCH(Analyse!O$8,DataBase!$4:$4,0))</f>
        <v>0</v>
      </c>
      <c r="P273" s="19">
        <f>INDEX(Ponderation!$W:$AA,MATCH(Analyse!P$8,Ponderation!$W:$W,0),MATCH(Analyse!$B$5,Ponderation!$W$2:$AA$2,0))*INDEX(DataBase!$1:$1048576,MATCH(Analyse!$F273,DataBase!$G:$G,0),MATCH(Analyse!P$8,DataBase!$4:$4,0))</f>
        <v>20</v>
      </c>
      <c r="Q273" s="19">
        <f>INDEX(Ponderation!$W:$AA,MATCH(Analyse!Q$8,Ponderation!$W:$W,0),MATCH(Analyse!$B$5,Ponderation!$W$2:$AA$2,0))*INDEX(DataBase!$1:$1048576,MATCH(Analyse!$F273,DataBase!$G:$G,0),MATCH(Analyse!Q$8,DataBase!$4:$4,0))</f>
        <v>0</v>
      </c>
      <c r="R273" s="19">
        <f>INDEX(Ponderation!$W:$AA,MATCH(Analyse!R$8,Ponderation!$W:$W,0),MATCH(Analyse!$B$5,Ponderation!$W$2:$AA$2,0))*INDEX(DataBase!$1:$1048576,MATCH(Analyse!$F273,DataBase!$G:$G,0),MATCH(Analyse!R$8,DataBase!$4:$4,0))</f>
        <v>30</v>
      </c>
      <c r="S273" s="19">
        <f>INDEX(Ponderation!$W:$AA,MATCH(Analyse!S$8,Ponderation!$W:$W,0),MATCH(Analyse!$B$5,Ponderation!$W$2:$AA$2,0))*INDEX(DataBase!$1:$1048576,MATCH(Analyse!$F273,DataBase!$G:$G,0),MATCH(Analyse!S$8,DataBase!$4:$4,0))</f>
        <v>0</v>
      </c>
      <c r="T273" s="19">
        <f>INDEX(Ponderation!$W:$AA,MATCH(Analyse!T$8,Ponderation!$W:$W,0),MATCH(Analyse!$B$5,Ponderation!$W$2:$AA$2,0))*INDEX(DataBase!$1:$1048576,MATCH(Analyse!$F273,DataBase!$G:$G,0),MATCH(Analyse!T$8,DataBase!$4:$4,0))</f>
        <v>0</v>
      </c>
      <c r="U273" s="19">
        <f>INDEX(Ponderation!$W:$AA,MATCH(Analyse!U$8,Ponderation!$W:$W,0),MATCH(Analyse!$B$5,Ponderation!$W$2:$AA$2,0))*INDEX(DataBase!$1:$1048576,MATCH(Analyse!$F273,DataBase!$G:$G,0),MATCH(Analyse!U$8,DataBase!$4:$4,0))</f>
        <v>0</v>
      </c>
      <c r="V273" s="19">
        <f>INDEX(Ponderation!$W:$AA,MATCH(Analyse!V$8,Ponderation!$W:$W,0),MATCH(Analyse!$B$5,Ponderation!$W$2:$AA$2,0))*INDEX(DataBase!$1:$1048576,MATCH(Analyse!$F273,DataBase!$G:$G,0),MATCH(Analyse!V$8,DataBase!$4:$4,0))</f>
        <v>0</v>
      </c>
      <c r="W273" s="19">
        <f>INDEX(Ponderation!$W:$AA,MATCH(Analyse!W$8,Ponderation!$W:$W,0),MATCH(Analyse!$B$5,Ponderation!$W$2:$AA$2,0))*INDEX(DataBase!$1:$1048576,MATCH(Analyse!$F273,DataBase!$G:$G,0),MATCH(Analyse!W$8,DataBase!$4:$4,0))</f>
        <v>10</v>
      </c>
      <c r="X273" s="19">
        <f>INDEX(Ponderation!$W:$AA,MATCH(Analyse!X$8,Ponderation!$W:$W,0),MATCH(Analyse!$B$5,Ponderation!$W$2:$AA$2,0))*INDEX(DataBase!$1:$1048576,MATCH(Analyse!$F273,DataBase!$G:$G,0),MATCH(Analyse!X$8,DataBase!$4:$4,0))</f>
        <v>0</v>
      </c>
      <c r="Y273" s="19">
        <f>INDEX(Ponderation!$W:$AA,MATCH(Analyse!Y$8,Ponderation!$W:$W,0),MATCH(Analyse!$B$5,Ponderation!$W$2:$AA$2,0))*INDEX(DataBase!$1:$1048576,MATCH(Analyse!$F273,DataBase!$G:$G,0),MATCH(Analyse!Y$8,DataBase!$4:$4,0))</f>
        <v>0</v>
      </c>
      <c r="Z273" s="19">
        <f>INDEX(Ponderation!$W:$AA,MATCH(Analyse!Z$8,Ponderation!$W:$W,0),MATCH(Analyse!$B$5,Ponderation!$W$2:$AA$2,0))*INDEX(DataBase!$1:$1048576,MATCH(Analyse!$F273,DataBase!$G:$G,0),MATCH(Analyse!Z$8,DataBase!$4:$4,0))</f>
        <v>0</v>
      </c>
      <c r="AA273" s="19">
        <f>INDEX(Ponderation!$W:$AA,MATCH(Analyse!AA$8,Ponderation!$W:$W,0),MATCH(Analyse!$B$5,Ponderation!$W$2:$AA$2,0))*INDEX(DataBase!$1:$1048576,MATCH(Analyse!$F273,DataBase!$G:$G,0),MATCH(Analyse!AA$8,DataBase!$4:$4,0))</f>
        <v>0</v>
      </c>
      <c r="AB273" s="19">
        <f>INDEX(Ponderation!$W:$AA,MATCH(Analyse!AB$8,Ponderation!$W:$W,0),MATCH(Analyse!$B$5,Ponderation!$W$2:$AA$2,0))*INDEX(DataBase!$1:$1048576,MATCH(Analyse!$F273,DataBase!$G:$G,0),MATCH(Analyse!AB$8,DataBase!$4:$4,0))</f>
        <v>10</v>
      </c>
      <c r="AC273" s="19">
        <f>INDEX(Ponderation!$W:$AA,MATCH(Analyse!AC$8,Ponderation!$W:$W,0),MATCH(Analyse!$B$5,Ponderation!$W$2:$AA$2,0))*INDEX(DataBase!$1:$1048576,MATCH(Analyse!$F273,DataBase!$G:$G,0),MATCH(Analyse!AC$8,DataBase!$4:$4,0))</f>
        <v>0</v>
      </c>
      <c r="AD273" s="19">
        <f>INDEX(Ponderation!$W:$AA,MATCH(Analyse!AD$8,Ponderation!$W:$W,0),MATCH(Analyse!$B$5,Ponderation!$W$2:$AA$2,0))*INDEX(DataBase!$1:$1048576,MATCH(Analyse!$F273,DataBase!$G:$G,0),MATCH(Analyse!AD$8,DataBase!$4:$4,0))</f>
        <v>30</v>
      </c>
      <c r="AE273" s="19">
        <f>INDEX(Ponderation!$W:$AA,MATCH(Analyse!AE$8,Ponderation!$W:$W,0),MATCH(Analyse!$B$5,Ponderation!$W$2:$AA$2,0))*INDEX(DataBase!$1:$1048576,MATCH(Analyse!$F273,DataBase!$G:$G,0),MATCH(Analyse!AE$8,DataBase!$4:$4,0))</f>
        <v>0</v>
      </c>
      <c r="AF273" s="19">
        <f>INDEX(Ponderation!$W:$AA,MATCH(Analyse!AF$8,Ponderation!$W:$W,0),MATCH(Analyse!$B$5,Ponderation!$W$2:$AA$2,0))*INDEX(DataBase!$1:$1048576,MATCH(Analyse!$F273,DataBase!$G:$G,0),MATCH(Analyse!AF$8,DataBase!$4:$4,0))</f>
        <v>30</v>
      </c>
      <c r="AG273" s="19">
        <f>INDEX(Ponderation!$W:$AA,MATCH(Analyse!AG$8,Ponderation!$W:$W,0),MATCH(Analyse!$B$5,Ponderation!$W$2:$AA$2,0))*INDEX(DataBase!$1:$1048576,MATCH(Analyse!$F273,DataBase!$G:$G,0),MATCH(Analyse!AG$8,DataBase!$4:$4,0))</f>
        <v>0</v>
      </c>
      <c r="AH273" s="19">
        <f>INDEX(Ponderation!$W:$AA,MATCH(Analyse!AH$8,Ponderation!$W:$W,0),MATCH(Analyse!$B$5,Ponderation!$W$2:$AA$2,0))*INDEX(DataBase!$1:$1048576,MATCH(Analyse!$F273,DataBase!$G:$G,0),MATCH(Analyse!AH$8,DataBase!$4:$4,0))</f>
        <v>30</v>
      </c>
      <c r="AI273" s="19">
        <f>INDEX(Ponderation!$W:$AA,MATCH(Analyse!AI$8,Ponderation!$W:$W,0),MATCH(Analyse!$B$5,Ponderation!$W$2:$AA$2,0))*INDEX(DataBase!$1:$1048576,MATCH(Analyse!$F273,DataBase!$G:$G,0),MATCH(Analyse!AI$8,DataBase!$4:$4,0))</f>
        <v>0</v>
      </c>
      <c r="AJ273" s="19">
        <f>INDEX(Ponderation!$W:$AA,MATCH(Analyse!AJ$8,Ponderation!$W:$W,0),MATCH(Analyse!$B$5,Ponderation!$W$2:$AA$2,0))*INDEX(DataBase!$1:$1048576,MATCH(Analyse!$F273,DataBase!$G:$G,0),MATCH(Analyse!AJ$8,DataBase!$4:$4,0))</f>
        <v>20</v>
      </c>
      <c r="AK273" s="19">
        <f>INDEX(Ponderation!$W:$AA,MATCH(Analyse!AK$8,Ponderation!$W:$W,0),MATCH(Analyse!$B$5,Ponderation!$W$2:$AA$2,0))*INDEX(DataBase!$1:$1048576,MATCH(Analyse!$F273,DataBase!$G:$G,0),MATCH(Analyse!AK$8,DataBase!$4:$4,0))</f>
        <v>0</v>
      </c>
      <c r="AL273" s="19">
        <f>INDEX(Ponderation!$W:$AA,MATCH(Analyse!AL$8,Ponderation!$W:$W,0),MATCH(Analyse!$B$5,Ponderation!$W$2:$AA$2,0))*INDEX(DataBase!$1:$1048576,MATCH(Analyse!$F273,DataBase!$G:$G,0),MATCH(Analyse!AL$8,DataBase!$4:$4,0))</f>
        <v>0</v>
      </c>
      <c r="AM273" s="19">
        <f>INDEX(Ponderation!$W:$AA,MATCH(Analyse!AM$8,Ponderation!$W:$W,0),MATCH(Analyse!$B$5,Ponderation!$W$2:$AA$2,0))*INDEX(DataBase!$1:$1048576,MATCH(Analyse!$F273,DataBase!$G:$G,0),MATCH(Analyse!AM$8,DataBase!$4:$4,0))</f>
        <v>0</v>
      </c>
      <c r="AN273" s="19">
        <f>INDEX(Ponderation!$W:$AA,MATCH(Analyse!AN$8,Ponderation!$W:$W,0),MATCH(Analyse!$B$5,Ponderation!$W$2:$AA$2,0))*INDEX(DataBase!$1:$1048576,MATCH(Analyse!$F273,DataBase!$G:$G,0),MATCH(Analyse!AN$8,DataBase!$4:$4,0))</f>
        <v>0</v>
      </c>
      <c r="AO273" s="19">
        <f>INDEX(Ponderation!$W:$AA,MATCH(Analyse!AO$8,Ponderation!$W:$W,0),MATCH(Analyse!$B$5,Ponderation!$W$2:$AA$2,0))*INDEX(DataBase!$1:$1048576,MATCH(Analyse!$F273,DataBase!$G:$G,0),MATCH(Analyse!AO$8,DataBase!$4:$4,0))</f>
        <v>0</v>
      </c>
      <c r="AP273" s="19">
        <f>INDEX(Ponderation!$W:$AA,MATCH(Analyse!AP$8,Ponderation!$W:$W,0),MATCH(Analyse!$B$5,Ponderation!$W$2:$AA$2,0))*INDEX(DataBase!$1:$1048576,MATCH(Analyse!$F273,DataBase!$G:$G,0),MATCH(Analyse!AP$8,DataBase!$4:$4,0))</f>
        <v>10</v>
      </c>
    </row>
    <row r="274" spans="1:42" ht="18">
      <c r="A274" s="112" t="str">
        <f>DataBase!B270</f>
        <v>Squalius cephalus</v>
      </c>
      <c r="B274" s="112" t="str">
        <f>DataBase!C270</f>
        <v>EROD</v>
      </c>
      <c r="C274" s="112" t="str">
        <f>DataBase!D270</f>
        <v>Continental</v>
      </c>
      <c r="D274" s="112" t="str">
        <f>DataBase!E270</f>
        <v>J. Couteau</v>
      </c>
      <c r="E274" s="112" t="str">
        <f>DataBase!F270</f>
        <v>TOXEM</v>
      </c>
      <c r="F274" s="20" t="str">
        <f t="shared" si="12"/>
        <v>Squalius cephalus EROD</v>
      </c>
      <c r="G274" s="20">
        <f>_xlfn.RANK.EQ(H274,$H$9:$H$997,0)+COUNTIF(H$8:H273,H274)</f>
        <v>158</v>
      </c>
      <c r="H274" s="20">
        <f t="shared" si="13"/>
        <v>270</v>
      </c>
      <c r="I274" s="19">
        <f>INDEX(Ponderation!$W:$AA,MATCH(Analyse!I$8,Ponderation!$W:$W,0),MATCH(Analyse!$B$5,Ponderation!$W$2:$AA$2,0))*INDEX(DataBase!$1:$1048576,MATCH(Analyse!$F274,DataBase!$G:$G,0),MATCH(Analyse!I$8,DataBase!$4:$4,0))</f>
        <v>30</v>
      </c>
      <c r="J274" s="19">
        <f>INDEX(Ponderation!$W:$AA,MATCH(Analyse!J$8,Ponderation!$W:$W,0),MATCH(Analyse!$B$5,Ponderation!$W$2:$AA$2,0))*INDEX(DataBase!$1:$1048576,MATCH(Analyse!$F274,DataBase!$G:$G,0),MATCH(Analyse!J$8,DataBase!$4:$4,0))</f>
        <v>0</v>
      </c>
      <c r="K274" s="19">
        <f>INDEX(Ponderation!$W:$AA,MATCH(Analyse!K$8,Ponderation!$W:$W,0),MATCH(Analyse!$B$5,Ponderation!$W$2:$AA$2,0))*INDEX(DataBase!$1:$1048576,MATCH(Analyse!$F274,DataBase!$G:$G,0),MATCH(Analyse!K$8,DataBase!$4:$4,0))</f>
        <v>0</v>
      </c>
      <c r="L274" s="19">
        <f>INDEX(Ponderation!$W:$AA,MATCH(Analyse!L$8,Ponderation!$W:$W,0),MATCH(Analyse!$B$5,Ponderation!$W$2:$AA$2,0))*INDEX(DataBase!$1:$1048576,MATCH(Analyse!$F274,DataBase!$G:$G,0),MATCH(Analyse!L$8,DataBase!$4:$4,0))</f>
        <v>30</v>
      </c>
      <c r="M274" s="19">
        <f>INDEX(Ponderation!$W:$AA,MATCH(Analyse!M$8,Ponderation!$W:$W,0),MATCH(Analyse!$B$5,Ponderation!$W$2:$AA$2,0))*INDEX(DataBase!$1:$1048576,MATCH(Analyse!$F274,DataBase!$G:$G,0),MATCH(Analyse!M$8,DataBase!$4:$4,0))</f>
        <v>0</v>
      </c>
      <c r="N274" s="19">
        <f>INDEX(Ponderation!$W:$AA,MATCH(Analyse!N$8,Ponderation!$W:$W,0),MATCH(Analyse!$B$5,Ponderation!$W$2:$AA$2,0))*INDEX(DataBase!$1:$1048576,MATCH(Analyse!$F274,DataBase!$G:$G,0),MATCH(Analyse!N$8,DataBase!$4:$4,0))</f>
        <v>0</v>
      </c>
      <c r="O274" s="19">
        <f>INDEX(Ponderation!$W:$AA,MATCH(Analyse!O$8,Ponderation!$W:$W,0),MATCH(Analyse!$B$5,Ponderation!$W$2:$AA$2,0))*INDEX(DataBase!$1:$1048576,MATCH(Analyse!$F274,DataBase!$G:$G,0),MATCH(Analyse!O$8,DataBase!$4:$4,0))</f>
        <v>0</v>
      </c>
      <c r="P274" s="19">
        <f>INDEX(Ponderation!$W:$AA,MATCH(Analyse!P$8,Ponderation!$W:$W,0),MATCH(Analyse!$B$5,Ponderation!$W$2:$AA$2,0))*INDEX(DataBase!$1:$1048576,MATCH(Analyse!$F274,DataBase!$G:$G,0),MATCH(Analyse!P$8,DataBase!$4:$4,0))</f>
        <v>20</v>
      </c>
      <c r="Q274" s="19">
        <f>INDEX(Ponderation!$W:$AA,MATCH(Analyse!Q$8,Ponderation!$W:$W,0),MATCH(Analyse!$B$5,Ponderation!$W$2:$AA$2,0))*INDEX(DataBase!$1:$1048576,MATCH(Analyse!$F274,DataBase!$G:$G,0),MATCH(Analyse!Q$8,DataBase!$4:$4,0))</f>
        <v>30</v>
      </c>
      <c r="R274" s="19">
        <f>INDEX(Ponderation!$W:$AA,MATCH(Analyse!R$8,Ponderation!$W:$W,0),MATCH(Analyse!$B$5,Ponderation!$W$2:$AA$2,0))*INDEX(DataBase!$1:$1048576,MATCH(Analyse!$F274,DataBase!$G:$G,0),MATCH(Analyse!R$8,DataBase!$4:$4,0))</f>
        <v>0</v>
      </c>
      <c r="S274" s="19">
        <f>INDEX(Ponderation!$W:$AA,MATCH(Analyse!S$8,Ponderation!$W:$W,0),MATCH(Analyse!$B$5,Ponderation!$W$2:$AA$2,0))*INDEX(DataBase!$1:$1048576,MATCH(Analyse!$F274,DataBase!$G:$G,0),MATCH(Analyse!S$8,DataBase!$4:$4,0))</f>
        <v>0</v>
      </c>
      <c r="T274" s="19">
        <f>INDEX(Ponderation!$W:$AA,MATCH(Analyse!T$8,Ponderation!$W:$W,0),MATCH(Analyse!$B$5,Ponderation!$W$2:$AA$2,0))*INDEX(DataBase!$1:$1048576,MATCH(Analyse!$F274,DataBase!$G:$G,0),MATCH(Analyse!T$8,DataBase!$4:$4,0))</f>
        <v>0</v>
      </c>
      <c r="U274" s="19">
        <f>INDEX(Ponderation!$W:$AA,MATCH(Analyse!U$8,Ponderation!$W:$W,0),MATCH(Analyse!$B$5,Ponderation!$W$2:$AA$2,0))*INDEX(DataBase!$1:$1048576,MATCH(Analyse!$F274,DataBase!$G:$G,0),MATCH(Analyse!U$8,DataBase!$4:$4,0))</f>
        <v>30</v>
      </c>
      <c r="V274" s="19">
        <f>INDEX(Ponderation!$W:$AA,MATCH(Analyse!V$8,Ponderation!$W:$W,0),MATCH(Analyse!$B$5,Ponderation!$W$2:$AA$2,0))*INDEX(DataBase!$1:$1048576,MATCH(Analyse!$F274,DataBase!$G:$G,0),MATCH(Analyse!V$8,DataBase!$4:$4,0))</f>
        <v>0</v>
      </c>
      <c r="W274" s="19">
        <f>INDEX(Ponderation!$W:$AA,MATCH(Analyse!W$8,Ponderation!$W:$W,0),MATCH(Analyse!$B$5,Ponderation!$W$2:$AA$2,0))*INDEX(DataBase!$1:$1048576,MATCH(Analyse!$F274,DataBase!$G:$G,0),MATCH(Analyse!W$8,DataBase!$4:$4,0))</f>
        <v>0</v>
      </c>
      <c r="X274" s="19">
        <f>INDEX(Ponderation!$W:$AA,MATCH(Analyse!X$8,Ponderation!$W:$W,0),MATCH(Analyse!$B$5,Ponderation!$W$2:$AA$2,0))*INDEX(DataBase!$1:$1048576,MATCH(Analyse!$F274,DataBase!$G:$G,0),MATCH(Analyse!X$8,DataBase!$4:$4,0))</f>
        <v>10</v>
      </c>
      <c r="Y274" s="19">
        <f>INDEX(Ponderation!$W:$AA,MATCH(Analyse!Y$8,Ponderation!$W:$W,0),MATCH(Analyse!$B$5,Ponderation!$W$2:$AA$2,0))*INDEX(DataBase!$1:$1048576,MATCH(Analyse!$F274,DataBase!$G:$G,0),MATCH(Analyse!Y$8,DataBase!$4:$4,0))</f>
        <v>10</v>
      </c>
      <c r="Z274" s="19">
        <f>INDEX(Ponderation!$W:$AA,MATCH(Analyse!Z$8,Ponderation!$W:$W,0),MATCH(Analyse!$B$5,Ponderation!$W$2:$AA$2,0))*INDEX(DataBase!$1:$1048576,MATCH(Analyse!$F274,DataBase!$G:$G,0),MATCH(Analyse!Z$8,DataBase!$4:$4,0))</f>
        <v>10</v>
      </c>
      <c r="AA274" s="19">
        <f>INDEX(Ponderation!$W:$AA,MATCH(Analyse!AA$8,Ponderation!$W:$W,0),MATCH(Analyse!$B$5,Ponderation!$W$2:$AA$2,0))*INDEX(DataBase!$1:$1048576,MATCH(Analyse!$F274,DataBase!$G:$G,0),MATCH(Analyse!AA$8,DataBase!$4:$4,0))</f>
        <v>0</v>
      </c>
      <c r="AB274" s="19">
        <f>INDEX(Ponderation!$W:$AA,MATCH(Analyse!AB$8,Ponderation!$W:$W,0),MATCH(Analyse!$B$5,Ponderation!$W$2:$AA$2,0))*INDEX(DataBase!$1:$1048576,MATCH(Analyse!$F274,DataBase!$G:$G,0),MATCH(Analyse!AB$8,DataBase!$4:$4,0))</f>
        <v>0</v>
      </c>
      <c r="AC274" s="19">
        <f>INDEX(Ponderation!$W:$AA,MATCH(Analyse!AC$8,Ponderation!$W:$W,0),MATCH(Analyse!$B$5,Ponderation!$W$2:$AA$2,0))*INDEX(DataBase!$1:$1048576,MATCH(Analyse!$F274,DataBase!$G:$G,0),MATCH(Analyse!AC$8,DataBase!$4:$4,0))</f>
        <v>0</v>
      </c>
      <c r="AD274" s="19">
        <f>INDEX(Ponderation!$W:$AA,MATCH(Analyse!AD$8,Ponderation!$W:$W,0),MATCH(Analyse!$B$5,Ponderation!$W$2:$AA$2,0))*INDEX(DataBase!$1:$1048576,MATCH(Analyse!$F274,DataBase!$G:$G,0),MATCH(Analyse!AD$8,DataBase!$4:$4,0))</f>
        <v>30</v>
      </c>
      <c r="AE274" s="19">
        <f>INDEX(Ponderation!$W:$AA,MATCH(Analyse!AE$8,Ponderation!$W:$W,0),MATCH(Analyse!$B$5,Ponderation!$W$2:$AA$2,0))*INDEX(DataBase!$1:$1048576,MATCH(Analyse!$F274,DataBase!$G:$G,0),MATCH(Analyse!AE$8,DataBase!$4:$4,0))</f>
        <v>0</v>
      </c>
      <c r="AF274" s="19">
        <f>INDEX(Ponderation!$W:$AA,MATCH(Analyse!AF$8,Ponderation!$W:$W,0),MATCH(Analyse!$B$5,Ponderation!$W$2:$AA$2,0))*INDEX(DataBase!$1:$1048576,MATCH(Analyse!$F274,DataBase!$G:$G,0),MATCH(Analyse!AF$8,DataBase!$4:$4,0))</f>
        <v>0</v>
      </c>
      <c r="AG274" s="19">
        <f>INDEX(Ponderation!$W:$AA,MATCH(Analyse!AG$8,Ponderation!$W:$W,0),MATCH(Analyse!$B$5,Ponderation!$W$2:$AA$2,0))*INDEX(DataBase!$1:$1048576,MATCH(Analyse!$F274,DataBase!$G:$G,0),MATCH(Analyse!AG$8,DataBase!$4:$4,0))</f>
        <v>0</v>
      </c>
      <c r="AH274" s="19">
        <f>INDEX(Ponderation!$W:$AA,MATCH(Analyse!AH$8,Ponderation!$W:$W,0),MATCH(Analyse!$B$5,Ponderation!$W$2:$AA$2,0))*INDEX(DataBase!$1:$1048576,MATCH(Analyse!$F274,DataBase!$G:$G,0),MATCH(Analyse!AH$8,DataBase!$4:$4,0))</f>
        <v>0</v>
      </c>
      <c r="AI274" s="19">
        <f>INDEX(Ponderation!$W:$AA,MATCH(Analyse!AI$8,Ponderation!$W:$W,0),MATCH(Analyse!$B$5,Ponderation!$W$2:$AA$2,0))*INDEX(DataBase!$1:$1048576,MATCH(Analyse!$F274,DataBase!$G:$G,0),MATCH(Analyse!AI$8,DataBase!$4:$4,0))</f>
        <v>10</v>
      </c>
      <c r="AJ274" s="19">
        <f>INDEX(Ponderation!$W:$AA,MATCH(Analyse!AJ$8,Ponderation!$W:$W,0),MATCH(Analyse!$B$5,Ponderation!$W$2:$AA$2,0))*INDEX(DataBase!$1:$1048576,MATCH(Analyse!$F274,DataBase!$G:$G,0),MATCH(Analyse!AJ$8,DataBase!$4:$4,0))</f>
        <v>0</v>
      </c>
      <c r="AK274" s="19">
        <f>INDEX(Ponderation!$W:$AA,MATCH(Analyse!AK$8,Ponderation!$W:$W,0),MATCH(Analyse!$B$5,Ponderation!$W$2:$AA$2,0))*INDEX(DataBase!$1:$1048576,MATCH(Analyse!$F274,DataBase!$G:$G,0),MATCH(Analyse!AK$8,DataBase!$4:$4,0))</f>
        <v>30</v>
      </c>
      <c r="AL274" s="19">
        <f>INDEX(Ponderation!$W:$AA,MATCH(Analyse!AL$8,Ponderation!$W:$W,0),MATCH(Analyse!$B$5,Ponderation!$W$2:$AA$2,0))*INDEX(DataBase!$1:$1048576,MATCH(Analyse!$F274,DataBase!$G:$G,0),MATCH(Analyse!AL$8,DataBase!$4:$4,0))</f>
        <v>0</v>
      </c>
      <c r="AM274" s="19">
        <f>INDEX(Ponderation!$W:$AA,MATCH(Analyse!AM$8,Ponderation!$W:$W,0),MATCH(Analyse!$B$5,Ponderation!$W$2:$AA$2,0))*INDEX(DataBase!$1:$1048576,MATCH(Analyse!$F274,DataBase!$G:$G,0),MATCH(Analyse!AM$8,DataBase!$4:$4,0))</f>
        <v>0</v>
      </c>
      <c r="AN274" s="19">
        <f>INDEX(Ponderation!$W:$AA,MATCH(Analyse!AN$8,Ponderation!$W:$W,0),MATCH(Analyse!$B$5,Ponderation!$W$2:$AA$2,0))*INDEX(DataBase!$1:$1048576,MATCH(Analyse!$F274,DataBase!$G:$G,0),MATCH(Analyse!AN$8,DataBase!$4:$4,0))</f>
        <v>0</v>
      </c>
      <c r="AO274" s="19">
        <f>INDEX(Ponderation!$W:$AA,MATCH(Analyse!AO$8,Ponderation!$W:$W,0),MATCH(Analyse!$B$5,Ponderation!$W$2:$AA$2,0))*INDEX(DataBase!$1:$1048576,MATCH(Analyse!$F274,DataBase!$G:$G,0),MATCH(Analyse!AO$8,DataBase!$4:$4,0))</f>
        <v>30</v>
      </c>
      <c r="AP274" s="19">
        <f>INDEX(Ponderation!$W:$AA,MATCH(Analyse!AP$8,Ponderation!$W:$W,0),MATCH(Analyse!$B$5,Ponderation!$W$2:$AA$2,0))*INDEX(DataBase!$1:$1048576,MATCH(Analyse!$F274,DataBase!$G:$G,0),MATCH(Analyse!AP$8,DataBase!$4:$4,0))</f>
        <v>0</v>
      </c>
    </row>
    <row r="275" spans="1:42" ht="18">
      <c r="A275" s="112" t="str">
        <f>DataBase!B271</f>
        <v>Squalius cephalus</v>
      </c>
      <c r="B275" s="112" t="str">
        <f>DataBase!C271</f>
        <v>AchE</v>
      </c>
      <c r="C275" s="112" t="str">
        <f>DataBase!D271</f>
        <v>Continental</v>
      </c>
      <c r="D275" s="112" t="str">
        <f>DataBase!E271</f>
        <v>J. Couteau</v>
      </c>
      <c r="E275" s="112" t="str">
        <f>DataBase!F271</f>
        <v>TOXEM</v>
      </c>
      <c r="F275" s="20" t="str">
        <f t="shared" si="12"/>
        <v>Squalius cephalus AchE</v>
      </c>
      <c r="G275" s="20">
        <f>_xlfn.RANK.EQ(H275,$H$9:$H$997,0)+COUNTIF(H$8:H274,H275)</f>
        <v>165</v>
      </c>
      <c r="H275" s="20">
        <f t="shared" si="13"/>
        <v>260</v>
      </c>
      <c r="I275" s="19">
        <f>INDEX(Ponderation!$W:$AA,MATCH(Analyse!I$8,Ponderation!$W:$W,0),MATCH(Analyse!$B$5,Ponderation!$W$2:$AA$2,0))*INDEX(DataBase!$1:$1048576,MATCH(Analyse!$F275,DataBase!$G:$G,0),MATCH(Analyse!I$8,DataBase!$4:$4,0))</f>
        <v>30</v>
      </c>
      <c r="J275" s="19">
        <f>INDEX(Ponderation!$W:$AA,MATCH(Analyse!J$8,Ponderation!$W:$W,0),MATCH(Analyse!$B$5,Ponderation!$W$2:$AA$2,0))*INDEX(DataBase!$1:$1048576,MATCH(Analyse!$F275,DataBase!$G:$G,0),MATCH(Analyse!J$8,DataBase!$4:$4,0))</f>
        <v>0</v>
      </c>
      <c r="K275" s="19">
        <f>INDEX(Ponderation!$W:$AA,MATCH(Analyse!K$8,Ponderation!$W:$W,0),MATCH(Analyse!$B$5,Ponderation!$W$2:$AA$2,0))*INDEX(DataBase!$1:$1048576,MATCH(Analyse!$F275,DataBase!$G:$G,0),MATCH(Analyse!K$8,DataBase!$4:$4,0))</f>
        <v>0</v>
      </c>
      <c r="L275" s="19">
        <f>INDEX(Ponderation!$W:$AA,MATCH(Analyse!L$8,Ponderation!$W:$W,0),MATCH(Analyse!$B$5,Ponderation!$W$2:$AA$2,0))*INDEX(DataBase!$1:$1048576,MATCH(Analyse!$F275,DataBase!$G:$G,0),MATCH(Analyse!L$8,DataBase!$4:$4,0))</f>
        <v>0</v>
      </c>
      <c r="M275" s="19">
        <f>INDEX(Ponderation!$W:$AA,MATCH(Analyse!M$8,Ponderation!$W:$W,0),MATCH(Analyse!$B$5,Ponderation!$W$2:$AA$2,0))*INDEX(DataBase!$1:$1048576,MATCH(Analyse!$F275,DataBase!$G:$G,0),MATCH(Analyse!M$8,DataBase!$4:$4,0))</f>
        <v>20</v>
      </c>
      <c r="N275" s="19">
        <f>INDEX(Ponderation!$W:$AA,MATCH(Analyse!N$8,Ponderation!$W:$W,0),MATCH(Analyse!$B$5,Ponderation!$W$2:$AA$2,0))*INDEX(DataBase!$1:$1048576,MATCH(Analyse!$F275,DataBase!$G:$G,0),MATCH(Analyse!N$8,DataBase!$4:$4,0))</f>
        <v>0</v>
      </c>
      <c r="O275" s="19">
        <f>INDEX(Ponderation!$W:$AA,MATCH(Analyse!O$8,Ponderation!$W:$W,0),MATCH(Analyse!$B$5,Ponderation!$W$2:$AA$2,0))*INDEX(DataBase!$1:$1048576,MATCH(Analyse!$F275,DataBase!$G:$G,0),MATCH(Analyse!O$8,DataBase!$4:$4,0))</f>
        <v>30</v>
      </c>
      <c r="P275" s="19">
        <f>INDEX(Ponderation!$W:$AA,MATCH(Analyse!P$8,Ponderation!$W:$W,0),MATCH(Analyse!$B$5,Ponderation!$W$2:$AA$2,0))*INDEX(DataBase!$1:$1048576,MATCH(Analyse!$F275,DataBase!$G:$G,0),MATCH(Analyse!P$8,DataBase!$4:$4,0))</f>
        <v>0</v>
      </c>
      <c r="Q275" s="19">
        <f>INDEX(Ponderation!$W:$AA,MATCH(Analyse!Q$8,Ponderation!$W:$W,0),MATCH(Analyse!$B$5,Ponderation!$W$2:$AA$2,0))*INDEX(DataBase!$1:$1048576,MATCH(Analyse!$F275,DataBase!$G:$G,0),MATCH(Analyse!Q$8,DataBase!$4:$4,0))</f>
        <v>0</v>
      </c>
      <c r="R275" s="19">
        <f>INDEX(Ponderation!$W:$AA,MATCH(Analyse!R$8,Ponderation!$W:$W,0),MATCH(Analyse!$B$5,Ponderation!$W$2:$AA$2,0))*INDEX(DataBase!$1:$1048576,MATCH(Analyse!$F275,DataBase!$G:$G,0),MATCH(Analyse!R$8,DataBase!$4:$4,0))</f>
        <v>30</v>
      </c>
      <c r="S275" s="19">
        <f>INDEX(Ponderation!$W:$AA,MATCH(Analyse!S$8,Ponderation!$W:$W,0),MATCH(Analyse!$B$5,Ponderation!$W$2:$AA$2,0))*INDEX(DataBase!$1:$1048576,MATCH(Analyse!$F275,DataBase!$G:$G,0),MATCH(Analyse!S$8,DataBase!$4:$4,0))</f>
        <v>0</v>
      </c>
      <c r="T275" s="19">
        <f>INDEX(Ponderation!$W:$AA,MATCH(Analyse!T$8,Ponderation!$W:$W,0),MATCH(Analyse!$B$5,Ponderation!$W$2:$AA$2,0))*INDEX(DataBase!$1:$1048576,MATCH(Analyse!$F275,DataBase!$G:$G,0),MATCH(Analyse!T$8,DataBase!$4:$4,0))</f>
        <v>0</v>
      </c>
      <c r="U275" s="19">
        <f>INDEX(Ponderation!$W:$AA,MATCH(Analyse!U$8,Ponderation!$W:$W,0),MATCH(Analyse!$B$5,Ponderation!$W$2:$AA$2,0))*INDEX(DataBase!$1:$1048576,MATCH(Analyse!$F275,DataBase!$G:$G,0),MATCH(Analyse!U$8,DataBase!$4:$4,0))</f>
        <v>0</v>
      </c>
      <c r="V275" s="19">
        <f>INDEX(Ponderation!$W:$AA,MATCH(Analyse!V$8,Ponderation!$W:$W,0),MATCH(Analyse!$B$5,Ponderation!$W$2:$AA$2,0))*INDEX(DataBase!$1:$1048576,MATCH(Analyse!$F275,DataBase!$G:$G,0),MATCH(Analyse!V$8,DataBase!$4:$4,0))</f>
        <v>20</v>
      </c>
      <c r="W275" s="19">
        <f>INDEX(Ponderation!$W:$AA,MATCH(Analyse!W$8,Ponderation!$W:$W,0),MATCH(Analyse!$B$5,Ponderation!$W$2:$AA$2,0))*INDEX(DataBase!$1:$1048576,MATCH(Analyse!$F275,DataBase!$G:$G,0),MATCH(Analyse!W$8,DataBase!$4:$4,0))</f>
        <v>0</v>
      </c>
      <c r="X275" s="19">
        <f>INDEX(Ponderation!$W:$AA,MATCH(Analyse!X$8,Ponderation!$W:$W,0),MATCH(Analyse!$B$5,Ponderation!$W$2:$AA$2,0))*INDEX(DataBase!$1:$1048576,MATCH(Analyse!$F275,DataBase!$G:$G,0),MATCH(Analyse!X$8,DataBase!$4:$4,0))</f>
        <v>10</v>
      </c>
      <c r="Y275" s="19">
        <f>INDEX(Ponderation!$W:$AA,MATCH(Analyse!Y$8,Ponderation!$W:$W,0),MATCH(Analyse!$B$5,Ponderation!$W$2:$AA$2,0))*INDEX(DataBase!$1:$1048576,MATCH(Analyse!$F275,DataBase!$G:$G,0),MATCH(Analyse!Y$8,DataBase!$4:$4,0))</f>
        <v>10</v>
      </c>
      <c r="Z275" s="19">
        <f>INDEX(Ponderation!$W:$AA,MATCH(Analyse!Z$8,Ponderation!$W:$W,0),MATCH(Analyse!$B$5,Ponderation!$W$2:$AA$2,0))*INDEX(DataBase!$1:$1048576,MATCH(Analyse!$F275,DataBase!$G:$G,0),MATCH(Analyse!Z$8,DataBase!$4:$4,0))</f>
        <v>10</v>
      </c>
      <c r="AA275" s="19">
        <f>INDEX(Ponderation!$W:$AA,MATCH(Analyse!AA$8,Ponderation!$W:$W,0),MATCH(Analyse!$B$5,Ponderation!$W$2:$AA$2,0))*INDEX(DataBase!$1:$1048576,MATCH(Analyse!$F275,DataBase!$G:$G,0),MATCH(Analyse!AA$8,DataBase!$4:$4,0))</f>
        <v>0</v>
      </c>
      <c r="AB275" s="19">
        <f>INDEX(Ponderation!$W:$AA,MATCH(Analyse!AB$8,Ponderation!$W:$W,0),MATCH(Analyse!$B$5,Ponderation!$W$2:$AA$2,0))*INDEX(DataBase!$1:$1048576,MATCH(Analyse!$F275,DataBase!$G:$G,0),MATCH(Analyse!AB$8,DataBase!$4:$4,0))</f>
        <v>0</v>
      </c>
      <c r="AC275" s="19">
        <f>INDEX(Ponderation!$W:$AA,MATCH(Analyse!AC$8,Ponderation!$W:$W,0),MATCH(Analyse!$B$5,Ponderation!$W$2:$AA$2,0))*INDEX(DataBase!$1:$1048576,MATCH(Analyse!$F275,DataBase!$G:$G,0),MATCH(Analyse!AC$8,DataBase!$4:$4,0))</f>
        <v>0</v>
      </c>
      <c r="AD275" s="19">
        <f>INDEX(Ponderation!$W:$AA,MATCH(Analyse!AD$8,Ponderation!$W:$W,0),MATCH(Analyse!$B$5,Ponderation!$W$2:$AA$2,0))*INDEX(DataBase!$1:$1048576,MATCH(Analyse!$F275,DataBase!$G:$G,0),MATCH(Analyse!AD$8,DataBase!$4:$4,0))</f>
        <v>30</v>
      </c>
      <c r="AE275" s="19">
        <f>INDEX(Ponderation!$W:$AA,MATCH(Analyse!AE$8,Ponderation!$W:$W,0),MATCH(Analyse!$B$5,Ponderation!$W$2:$AA$2,0))*INDEX(DataBase!$1:$1048576,MATCH(Analyse!$F275,DataBase!$G:$G,0),MATCH(Analyse!AE$8,DataBase!$4:$4,0))</f>
        <v>0</v>
      </c>
      <c r="AF275" s="19">
        <f>INDEX(Ponderation!$W:$AA,MATCH(Analyse!AF$8,Ponderation!$W:$W,0),MATCH(Analyse!$B$5,Ponderation!$W$2:$AA$2,0))*INDEX(DataBase!$1:$1048576,MATCH(Analyse!$F275,DataBase!$G:$G,0),MATCH(Analyse!AF$8,DataBase!$4:$4,0))</f>
        <v>0</v>
      </c>
      <c r="AG275" s="19">
        <f>INDEX(Ponderation!$W:$AA,MATCH(Analyse!AG$8,Ponderation!$W:$W,0),MATCH(Analyse!$B$5,Ponderation!$W$2:$AA$2,0))*INDEX(DataBase!$1:$1048576,MATCH(Analyse!$F275,DataBase!$G:$G,0),MATCH(Analyse!AG$8,DataBase!$4:$4,0))</f>
        <v>0</v>
      </c>
      <c r="AH275" s="19">
        <f>INDEX(Ponderation!$W:$AA,MATCH(Analyse!AH$8,Ponderation!$W:$W,0),MATCH(Analyse!$B$5,Ponderation!$W$2:$AA$2,0))*INDEX(DataBase!$1:$1048576,MATCH(Analyse!$F275,DataBase!$G:$G,0),MATCH(Analyse!AH$8,DataBase!$4:$4,0))</f>
        <v>0</v>
      </c>
      <c r="AI275" s="19">
        <f>INDEX(Ponderation!$W:$AA,MATCH(Analyse!AI$8,Ponderation!$W:$W,0),MATCH(Analyse!$B$5,Ponderation!$W$2:$AA$2,0))*INDEX(DataBase!$1:$1048576,MATCH(Analyse!$F275,DataBase!$G:$G,0),MATCH(Analyse!AI$8,DataBase!$4:$4,0))</f>
        <v>10</v>
      </c>
      <c r="AJ275" s="19">
        <f>INDEX(Ponderation!$W:$AA,MATCH(Analyse!AJ$8,Ponderation!$W:$W,0),MATCH(Analyse!$B$5,Ponderation!$W$2:$AA$2,0))*INDEX(DataBase!$1:$1048576,MATCH(Analyse!$F275,DataBase!$G:$G,0),MATCH(Analyse!AJ$8,DataBase!$4:$4,0))</f>
        <v>0</v>
      </c>
      <c r="AK275" s="19">
        <f>INDEX(Ponderation!$W:$AA,MATCH(Analyse!AK$8,Ponderation!$W:$W,0),MATCH(Analyse!$B$5,Ponderation!$W$2:$AA$2,0))*INDEX(DataBase!$1:$1048576,MATCH(Analyse!$F275,DataBase!$G:$G,0),MATCH(Analyse!AK$8,DataBase!$4:$4,0))</f>
        <v>30</v>
      </c>
      <c r="AL275" s="19">
        <f>INDEX(Ponderation!$W:$AA,MATCH(Analyse!AL$8,Ponderation!$W:$W,0),MATCH(Analyse!$B$5,Ponderation!$W$2:$AA$2,0))*INDEX(DataBase!$1:$1048576,MATCH(Analyse!$F275,DataBase!$G:$G,0),MATCH(Analyse!AL$8,DataBase!$4:$4,0))</f>
        <v>0</v>
      </c>
      <c r="AM275" s="19">
        <f>INDEX(Ponderation!$W:$AA,MATCH(Analyse!AM$8,Ponderation!$W:$W,0),MATCH(Analyse!$B$5,Ponderation!$W$2:$AA$2,0))*INDEX(DataBase!$1:$1048576,MATCH(Analyse!$F275,DataBase!$G:$G,0),MATCH(Analyse!AM$8,DataBase!$4:$4,0))</f>
        <v>0</v>
      </c>
      <c r="AN275" s="19">
        <f>INDEX(Ponderation!$W:$AA,MATCH(Analyse!AN$8,Ponderation!$W:$W,0),MATCH(Analyse!$B$5,Ponderation!$W$2:$AA$2,0))*INDEX(DataBase!$1:$1048576,MATCH(Analyse!$F275,DataBase!$G:$G,0),MATCH(Analyse!AN$8,DataBase!$4:$4,0))</f>
        <v>0</v>
      </c>
      <c r="AO275" s="19">
        <f>INDEX(Ponderation!$W:$AA,MATCH(Analyse!AO$8,Ponderation!$W:$W,0),MATCH(Analyse!$B$5,Ponderation!$W$2:$AA$2,0))*INDEX(DataBase!$1:$1048576,MATCH(Analyse!$F275,DataBase!$G:$G,0),MATCH(Analyse!AO$8,DataBase!$4:$4,0))</f>
        <v>30</v>
      </c>
      <c r="AP275" s="19">
        <f>INDEX(Ponderation!$W:$AA,MATCH(Analyse!AP$8,Ponderation!$W:$W,0),MATCH(Analyse!$B$5,Ponderation!$W$2:$AA$2,0))*INDEX(DataBase!$1:$1048576,MATCH(Analyse!$F275,DataBase!$G:$G,0),MATCH(Analyse!AP$8,DataBase!$4:$4,0))</f>
        <v>0</v>
      </c>
    </row>
    <row r="276" spans="1:42" ht="18">
      <c r="A276" s="112" t="str">
        <f>DataBase!B272</f>
        <v>Squalius cephalus</v>
      </c>
      <c r="B276" s="112" t="str">
        <f>DataBase!C272</f>
        <v>Micronoyaux</v>
      </c>
      <c r="C276" s="112" t="str">
        <f>DataBase!D272</f>
        <v>Continental</v>
      </c>
      <c r="D276" s="112" t="str">
        <f>DataBase!E272</f>
        <v>J. Couteau</v>
      </c>
      <c r="E276" s="112" t="str">
        <f>DataBase!F272</f>
        <v>TOXEM</v>
      </c>
      <c r="F276" s="20" t="str">
        <f t="shared" si="12"/>
        <v>Squalius cephalus Micronoyaux</v>
      </c>
      <c r="G276" s="20">
        <f>_xlfn.RANK.EQ(H276,$H$9:$H$997,0)+COUNTIF(H$8:H275,H276)</f>
        <v>178</v>
      </c>
      <c r="H276" s="20">
        <f t="shared" si="13"/>
        <v>250</v>
      </c>
      <c r="I276" s="19">
        <f>INDEX(Ponderation!$W:$AA,MATCH(Analyse!I$8,Ponderation!$W:$W,0),MATCH(Analyse!$B$5,Ponderation!$W$2:$AA$2,0))*INDEX(DataBase!$1:$1048576,MATCH(Analyse!$F276,DataBase!$G:$G,0),MATCH(Analyse!I$8,DataBase!$4:$4,0))</f>
        <v>30</v>
      </c>
      <c r="J276" s="19">
        <f>INDEX(Ponderation!$W:$AA,MATCH(Analyse!J$8,Ponderation!$W:$W,0),MATCH(Analyse!$B$5,Ponderation!$W$2:$AA$2,0))*INDEX(DataBase!$1:$1048576,MATCH(Analyse!$F276,DataBase!$G:$G,0),MATCH(Analyse!J$8,DataBase!$4:$4,0))</f>
        <v>0</v>
      </c>
      <c r="K276" s="19">
        <f>INDEX(Ponderation!$W:$AA,MATCH(Analyse!K$8,Ponderation!$W:$W,0),MATCH(Analyse!$B$5,Ponderation!$W$2:$AA$2,0))*INDEX(DataBase!$1:$1048576,MATCH(Analyse!$F276,DataBase!$G:$G,0),MATCH(Analyse!K$8,DataBase!$4:$4,0))</f>
        <v>0</v>
      </c>
      <c r="L276" s="19">
        <f>INDEX(Ponderation!$W:$AA,MATCH(Analyse!L$8,Ponderation!$W:$W,0),MATCH(Analyse!$B$5,Ponderation!$W$2:$AA$2,0))*INDEX(DataBase!$1:$1048576,MATCH(Analyse!$F276,DataBase!$G:$G,0),MATCH(Analyse!L$8,DataBase!$4:$4,0))</f>
        <v>0</v>
      </c>
      <c r="M276" s="19">
        <f>INDEX(Ponderation!$W:$AA,MATCH(Analyse!M$8,Ponderation!$W:$W,0),MATCH(Analyse!$B$5,Ponderation!$W$2:$AA$2,0))*INDEX(DataBase!$1:$1048576,MATCH(Analyse!$F276,DataBase!$G:$G,0),MATCH(Analyse!M$8,DataBase!$4:$4,0))</f>
        <v>20</v>
      </c>
      <c r="N276" s="19">
        <f>INDEX(Ponderation!$W:$AA,MATCH(Analyse!N$8,Ponderation!$W:$W,0),MATCH(Analyse!$B$5,Ponderation!$W$2:$AA$2,0))*INDEX(DataBase!$1:$1048576,MATCH(Analyse!$F276,DataBase!$G:$G,0),MATCH(Analyse!N$8,DataBase!$4:$4,0))</f>
        <v>0</v>
      </c>
      <c r="O276" s="19">
        <f>INDEX(Ponderation!$W:$AA,MATCH(Analyse!O$8,Ponderation!$W:$W,0),MATCH(Analyse!$B$5,Ponderation!$W$2:$AA$2,0))*INDEX(DataBase!$1:$1048576,MATCH(Analyse!$F276,DataBase!$G:$G,0),MATCH(Analyse!O$8,DataBase!$4:$4,0))</f>
        <v>0</v>
      </c>
      <c r="P276" s="19">
        <f>INDEX(Ponderation!$W:$AA,MATCH(Analyse!P$8,Ponderation!$W:$W,0),MATCH(Analyse!$B$5,Ponderation!$W$2:$AA$2,0))*INDEX(DataBase!$1:$1048576,MATCH(Analyse!$F276,DataBase!$G:$G,0),MATCH(Analyse!P$8,DataBase!$4:$4,0))</f>
        <v>20</v>
      </c>
      <c r="Q276" s="19">
        <f>INDEX(Ponderation!$W:$AA,MATCH(Analyse!Q$8,Ponderation!$W:$W,0),MATCH(Analyse!$B$5,Ponderation!$W$2:$AA$2,0))*INDEX(DataBase!$1:$1048576,MATCH(Analyse!$F276,DataBase!$G:$G,0),MATCH(Analyse!Q$8,DataBase!$4:$4,0))</f>
        <v>0</v>
      </c>
      <c r="R276" s="19">
        <f>INDEX(Ponderation!$W:$AA,MATCH(Analyse!R$8,Ponderation!$W:$W,0),MATCH(Analyse!$B$5,Ponderation!$W$2:$AA$2,0))*INDEX(DataBase!$1:$1048576,MATCH(Analyse!$F276,DataBase!$G:$G,0),MATCH(Analyse!R$8,DataBase!$4:$4,0))</f>
        <v>30</v>
      </c>
      <c r="S276" s="19">
        <f>INDEX(Ponderation!$W:$AA,MATCH(Analyse!S$8,Ponderation!$W:$W,0),MATCH(Analyse!$B$5,Ponderation!$W$2:$AA$2,0))*INDEX(DataBase!$1:$1048576,MATCH(Analyse!$F276,DataBase!$G:$G,0),MATCH(Analyse!S$8,DataBase!$4:$4,0))</f>
        <v>0</v>
      </c>
      <c r="T276" s="19">
        <f>INDEX(Ponderation!$W:$AA,MATCH(Analyse!T$8,Ponderation!$W:$W,0),MATCH(Analyse!$B$5,Ponderation!$W$2:$AA$2,0))*INDEX(DataBase!$1:$1048576,MATCH(Analyse!$F276,DataBase!$G:$G,0),MATCH(Analyse!T$8,DataBase!$4:$4,0))</f>
        <v>0</v>
      </c>
      <c r="U276" s="19">
        <f>INDEX(Ponderation!$W:$AA,MATCH(Analyse!U$8,Ponderation!$W:$W,0),MATCH(Analyse!$B$5,Ponderation!$W$2:$AA$2,0))*INDEX(DataBase!$1:$1048576,MATCH(Analyse!$F276,DataBase!$G:$G,0),MATCH(Analyse!U$8,DataBase!$4:$4,0))</f>
        <v>0</v>
      </c>
      <c r="V276" s="19">
        <f>INDEX(Ponderation!$W:$AA,MATCH(Analyse!V$8,Ponderation!$W:$W,0),MATCH(Analyse!$B$5,Ponderation!$W$2:$AA$2,0))*INDEX(DataBase!$1:$1048576,MATCH(Analyse!$F276,DataBase!$G:$G,0),MATCH(Analyse!V$8,DataBase!$4:$4,0))</f>
        <v>20</v>
      </c>
      <c r="W276" s="19">
        <f>INDEX(Ponderation!$W:$AA,MATCH(Analyse!W$8,Ponderation!$W:$W,0),MATCH(Analyse!$B$5,Ponderation!$W$2:$AA$2,0))*INDEX(DataBase!$1:$1048576,MATCH(Analyse!$F276,DataBase!$G:$G,0),MATCH(Analyse!W$8,DataBase!$4:$4,0))</f>
        <v>0</v>
      </c>
      <c r="X276" s="19">
        <f>INDEX(Ponderation!$W:$AA,MATCH(Analyse!X$8,Ponderation!$W:$W,0),MATCH(Analyse!$B$5,Ponderation!$W$2:$AA$2,0))*INDEX(DataBase!$1:$1048576,MATCH(Analyse!$F276,DataBase!$G:$G,0),MATCH(Analyse!X$8,DataBase!$4:$4,0))</f>
        <v>10</v>
      </c>
      <c r="Y276" s="19">
        <f>INDEX(Ponderation!$W:$AA,MATCH(Analyse!Y$8,Ponderation!$W:$W,0),MATCH(Analyse!$B$5,Ponderation!$W$2:$AA$2,0))*INDEX(DataBase!$1:$1048576,MATCH(Analyse!$F276,DataBase!$G:$G,0),MATCH(Analyse!Y$8,DataBase!$4:$4,0))</f>
        <v>10</v>
      </c>
      <c r="Z276" s="19">
        <f>INDEX(Ponderation!$W:$AA,MATCH(Analyse!Z$8,Ponderation!$W:$W,0),MATCH(Analyse!$B$5,Ponderation!$W$2:$AA$2,0))*INDEX(DataBase!$1:$1048576,MATCH(Analyse!$F276,DataBase!$G:$G,0),MATCH(Analyse!Z$8,DataBase!$4:$4,0))</f>
        <v>10</v>
      </c>
      <c r="AA276" s="19">
        <f>INDEX(Ponderation!$W:$AA,MATCH(Analyse!AA$8,Ponderation!$W:$W,0),MATCH(Analyse!$B$5,Ponderation!$W$2:$AA$2,0))*INDEX(DataBase!$1:$1048576,MATCH(Analyse!$F276,DataBase!$G:$G,0),MATCH(Analyse!AA$8,DataBase!$4:$4,0))</f>
        <v>0</v>
      </c>
      <c r="AB276" s="19">
        <f>INDEX(Ponderation!$W:$AA,MATCH(Analyse!AB$8,Ponderation!$W:$W,0),MATCH(Analyse!$B$5,Ponderation!$W$2:$AA$2,0))*INDEX(DataBase!$1:$1048576,MATCH(Analyse!$F276,DataBase!$G:$G,0),MATCH(Analyse!AB$8,DataBase!$4:$4,0))</f>
        <v>0</v>
      </c>
      <c r="AC276" s="19">
        <f>INDEX(Ponderation!$W:$AA,MATCH(Analyse!AC$8,Ponderation!$W:$W,0),MATCH(Analyse!$B$5,Ponderation!$W$2:$AA$2,0))*INDEX(DataBase!$1:$1048576,MATCH(Analyse!$F276,DataBase!$G:$G,0),MATCH(Analyse!AC$8,DataBase!$4:$4,0))</f>
        <v>0</v>
      </c>
      <c r="AD276" s="19">
        <f>INDEX(Ponderation!$W:$AA,MATCH(Analyse!AD$8,Ponderation!$W:$W,0),MATCH(Analyse!$B$5,Ponderation!$W$2:$AA$2,0))*INDEX(DataBase!$1:$1048576,MATCH(Analyse!$F276,DataBase!$G:$G,0),MATCH(Analyse!AD$8,DataBase!$4:$4,0))</f>
        <v>30</v>
      </c>
      <c r="AE276" s="19">
        <f>INDEX(Ponderation!$W:$AA,MATCH(Analyse!AE$8,Ponderation!$W:$W,0),MATCH(Analyse!$B$5,Ponderation!$W$2:$AA$2,0))*INDEX(DataBase!$1:$1048576,MATCH(Analyse!$F276,DataBase!$G:$G,0),MATCH(Analyse!AE$8,DataBase!$4:$4,0))</f>
        <v>0</v>
      </c>
      <c r="AF276" s="19">
        <f>INDEX(Ponderation!$W:$AA,MATCH(Analyse!AF$8,Ponderation!$W:$W,0),MATCH(Analyse!$B$5,Ponderation!$W$2:$AA$2,0))*INDEX(DataBase!$1:$1048576,MATCH(Analyse!$F276,DataBase!$G:$G,0),MATCH(Analyse!AF$8,DataBase!$4:$4,0))</f>
        <v>0</v>
      </c>
      <c r="AG276" s="19">
        <f>INDEX(Ponderation!$W:$AA,MATCH(Analyse!AG$8,Ponderation!$W:$W,0),MATCH(Analyse!$B$5,Ponderation!$W$2:$AA$2,0))*INDEX(DataBase!$1:$1048576,MATCH(Analyse!$F276,DataBase!$G:$G,0),MATCH(Analyse!AG$8,DataBase!$4:$4,0))</f>
        <v>0</v>
      </c>
      <c r="AH276" s="19">
        <f>INDEX(Ponderation!$W:$AA,MATCH(Analyse!AH$8,Ponderation!$W:$W,0),MATCH(Analyse!$B$5,Ponderation!$W$2:$AA$2,0))*INDEX(DataBase!$1:$1048576,MATCH(Analyse!$F276,DataBase!$G:$G,0),MATCH(Analyse!AH$8,DataBase!$4:$4,0))</f>
        <v>0</v>
      </c>
      <c r="AI276" s="19">
        <f>INDEX(Ponderation!$W:$AA,MATCH(Analyse!AI$8,Ponderation!$W:$W,0),MATCH(Analyse!$B$5,Ponderation!$W$2:$AA$2,0))*INDEX(DataBase!$1:$1048576,MATCH(Analyse!$F276,DataBase!$G:$G,0),MATCH(Analyse!AI$8,DataBase!$4:$4,0))</f>
        <v>10</v>
      </c>
      <c r="AJ276" s="19">
        <f>INDEX(Ponderation!$W:$AA,MATCH(Analyse!AJ$8,Ponderation!$W:$W,0),MATCH(Analyse!$B$5,Ponderation!$W$2:$AA$2,0))*INDEX(DataBase!$1:$1048576,MATCH(Analyse!$F276,DataBase!$G:$G,0),MATCH(Analyse!AJ$8,DataBase!$4:$4,0))</f>
        <v>0</v>
      </c>
      <c r="AK276" s="19">
        <f>INDEX(Ponderation!$W:$AA,MATCH(Analyse!AK$8,Ponderation!$W:$W,0),MATCH(Analyse!$B$5,Ponderation!$W$2:$AA$2,0))*INDEX(DataBase!$1:$1048576,MATCH(Analyse!$F276,DataBase!$G:$G,0),MATCH(Analyse!AK$8,DataBase!$4:$4,0))</f>
        <v>30</v>
      </c>
      <c r="AL276" s="19">
        <f>INDEX(Ponderation!$W:$AA,MATCH(Analyse!AL$8,Ponderation!$W:$W,0),MATCH(Analyse!$B$5,Ponderation!$W$2:$AA$2,0))*INDEX(DataBase!$1:$1048576,MATCH(Analyse!$F276,DataBase!$G:$G,0),MATCH(Analyse!AL$8,DataBase!$4:$4,0))</f>
        <v>0</v>
      </c>
      <c r="AM276" s="19">
        <f>INDEX(Ponderation!$W:$AA,MATCH(Analyse!AM$8,Ponderation!$W:$W,0),MATCH(Analyse!$B$5,Ponderation!$W$2:$AA$2,0))*INDEX(DataBase!$1:$1048576,MATCH(Analyse!$F276,DataBase!$G:$G,0),MATCH(Analyse!AM$8,DataBase!$4:$4,0))</f>
        <v>0</v>
      </c>
      <c r="AN276" s="19">
        <f>INDEX(Ponderation!$W:$AA,MATCH(Analyse!AN$8,Ponderation!$W:$W,0),MATCH(Analyse!$B$5,Ponderation!$W$2:$AA$2,0))*INDEX(DataBase!$1:$1048576,MATCH(Analyse!$F276,DataBase!$G:$G,0),MATCH(Analyse!AN$8,DataBase!$4:$4,0))</f>
        <v>0</v>
      </c>
      <c r="AO276" s="19">
        <f>INDEX(Ponderation!$W:$AA,MATCH(Analyse!AO$8,Ponderation!$W:$W,0),MATCH(Analyse!$B$5,Ponderation!$W$2:$AA$2,0))*INDEX(DataBase!$1:$1048576,MATCH(Analyse!$F276,DataBase!$G:$G,0),MATCH(Analyse!AO$8,DataBase!$4:$4,0))</f>
        <v>30</v>
      </c>
      <c r="AP276" s="19">
        <f>INDEX(Ponderation!$W:$AA,MATCH(Analyse!AP$8,Ponderation!$W:$W,0),MATCH(Analyse!$B$5,Ponderation!$W$2:$AA$2,0))*INDEX(DataBase!$1:$1048576,MATCH(Analyse!$F276,DataBase!$G:$G,0),MATCH(Analyse!AP$8,DataBase!$4:$4,0))</f>
        <v>0</v>
      </c>
    </row>
    <row r="277" spans="1:42" ht="18">
      <c r="A277" s="112" t="str">
        <f>DataBase!B273</f>
        <v>Squalius cephalus</v>
      </c>
      <c r="B277" s="112" t="str">
        <f>DataBase!C273</f>
        <v>COMETE</v>
      </c>
      <c r="C277" s="112" t="str">
        <f>DataBase!D273</f>
        <v>Continental</v>
      </c>
      <c r="D277" s="112" t="str">
        <f>DataBase!E273</f>
        <v>J. Couteau</v>
      </c>
      <c r="E277" s="112" t="str">
        <f>DataBase!F273</f>
        <v>TOXEM</v>
      </c>
      <c r="F277" s="20" t="str">
        <f t="shared" si="12"/>
        <v>Squalius cephalus COMETE</v>
      </c>
      <c r="G277" s="20">
        <f>_xlfn.RANK.EQ(H277,$H$9:$H$997,0)+COUNTIF(H$8:H276,H277)</f>
        <v>239</v>
      </c>
      <c r="H277" s="20">
        <f t="shared" si="13"/>
        <v>220</v>
      </c>
      <c r="I277" s="19">
        <f>INDEX(Ponderation!$W:$AA,MATCH(Analyse!I$8,Ponderation!$W:$W,0),MATCH(Analyse!$B$5,Ponderation!$W$2:$AA$2,0))*INDEX(DataBase!$1:$1048576,MATCH(Analyse!$F277,DataBase!$G:$G,0),MATCH(Analyse!I$8,DataBase!$4:$4,0))</f>
        <v>30</v>
      </c>
      <c r="J277" s="19">
        <f>INDEX(Ponderation!$W:$AA,MATCH(Analyse!J$8,Ponderation!$W:$W,0),MATCH(Analyse!$B$5,Ponderation!$W$2:$AA$2,0))*INDEX(DataBase!$1:$1048576,MATCH(Analyse!$F277,DataBase!$G:$G,0),MATCH(Analyse!J$8,DataBase!$4:$4,0))</f>
        <v>0</v>
      </c>
      <c r="K277" s="19">
        <f>INDEX(Ponderation!$W:$AA,MATCH(Analyse!K$8,Ponderation!$W:$W,0),MATCH(Analyse!$B$5,Ponderation!$W$2:$AA$2,0))*INDEX(DataBase!$1:$1048576,MATCH(Analyse!$F277,DataBase!$G:$G,0),MATCH(Analyse!K$8,DataBase!$4:$4,0))</f>
        <v>0</v>
      </c>
      <c r="L277" s="19">
        <f>INDEX(Ponderation!$W:$AA,MATCH(Analyse!L$8,Ponderation!$W:$W,0),MATCH(Analyse!$B$5,Ponderation!$W$2:$AA$2,0))*INDEX(DataBase!$1:$1048576,MATCH(Analyse!$F277,DataBase!$G:$G,0),MATCH(Analyse!L$8,DataBase!$4:$4,0))</f>
        <v>0</v>
      </c>
      <c r="M277" s="19">
        <f>INDEX(Ponderation!$W:$AA,MATCH(Analyse!M$8,Ponderation!$W:$W,0),MATCH(Analyse!$B$5,Ponderation!$W$2:$AA$2,0))*INDEX(DataBase!$1:$1048576,MATCH(Analyse!$F277,DataBase!$G:$G,0),MATCH(Analyse!M$8,DataBase!$4:$4,0))</f>
        <v>20</v>
      </c>
      <c r="N277" s="19">
        <f>INDEX(Ponderation!$W:$AA,MATCH(Analyse!N$8,Ponderation!$W:$W,0),MATCH(Analyse!$B$5,Ponderation!$W$2:$AA$2,0))*INDEX(DataBase!$1:$1048576,MATCH(Analyse!$F277,DataBase!$G:$G,0),MATCH(Analyse!N$8,DataBase!$4:$4,0))</f>
        <v>0</v>
      </c>
      <c r="O277" s="19">
        <f>INDEX(Ponderation!$W:$AA,MATCH(Analyse!O$8,Ponderation!$W:$W,0),MATCH(Analyse!$B$5,Ponderation!$W$2:$AA$2,0))*INDEX(DataBase!$1:$1048576,MATCH(Analyse!$F277,DataBase!$G:$G,0),MATCH(Analyse!O$8,DataBase!$4:$4,0))</f>
        <v>0</v>
      </c>
      <c r="P277" s="19">
        <f>INDEX(Ponderation!$W:$AA,MATCH(Analyse!P$8,Ponderation!$W:$W,0),MATCH(Analyse!$B$5,Ponderation!$W$2:$AA$2,0))*INDEX(DataBase!$1:$1048576,MATCH(Analyse!$F277,DataBase!$G:$G,0),MATCH(Analyse!P$8,DataBase!$4:$4,0))</f>
        <v>20</v>
      </c>
      <c r="Q277" s="19">
        <f>INDEX(Ponderation!$W:$AA,MATCH(Analyse!Q$8,Ponderation!$W:$W,0),MATCH(Analyse!$B$5,Ponderation!$W$2:$AA$2,0))*INDEX(DataBase!$1:$1048576,MATCH(Analyse!$F277,DataBase!$G:$G,0),MATCH(Analyse!Q$8,DataBase!$4:$4,0))</f>
        <v>0</v>
      </c>
      <c r="R277" s="19">
        <f>INDEX(Ponderation!$W:$AA,MATCH(Analyse!R$8,Ponderation!$W:$W,0),MATCH(Analyse!$B$5,Ponderation!$W$2:$AA$2,0))*INDEX(DataBase!$1:$1048576,MATCH(Analyse!$F277,DataBase!$G:$G,0),MATCH(Analyse!R$8,DataBase!$4:$4,0))</f>
        <v>30</v>
      </c>
      <c r="S277" s="19">
        <f>INDEX(Ponderation!$W:$AA,MATCH(Analyse!S$8,Ponderation!$W:$W,0),MATCH(Analyse!$B$5,Ponderation!$W$2:$AA$2,0))*INDEX(DataBase!$1:$1048576,MATCH(Analyse!$F277,DataBase!$G:$G,0),MATCH(Analyse!S$8,DataBase!$4:$4,0))</f>
        <v>0</v>
      </c>
      <c r="T277" s="19">
        <f>INDEX(Ponderation!$W:$AA,MATCH(Analyse!T$8,Ponderation!$W:$W,0),MATCH(Analyse!$B$5,Ponderation!$W$2:$AA$2,0))*INDEX(DataBase!$1:$1048576,MATCH(Analyse!$F277,DataBase!$G:$G,0),MATCH(Analyse!T$8,DataBase!$4:$4,0))</f>
        <v>0</v>
      </c>
      <c r="U277" s="19">
        <f>INDEX(Ponderation!$W:$AA,MATCH(Analyse!U$8,Ponderation!$W:$W,0),MATCH(Analyse!$B$5,Ponderation!$W$2:$AA$2,0))*INDEX(DataBase!$1:$1048576,MATCH(Analyse!$F277,DataBase!$G:$G,0),MATCH(Analyse!U$8,DataBase!$4:$4,0))</f>
        <v>0</v>
      </c>
      <c r="V277" s="19">
        <f>INDEX(Ponderation!$W:$AA,MATCH(Analyse!V$8,Ponderation!$W:$W,0),MATCH(Analyse!$B$5,Ponderation!$W$2:$AA$2,0))*INDEX(DataBase!$1:$1048576,MATCH(Analyse!$F277,DataBase!$G:$G,0),MATCH(Analyse!V$8,DataBase!$4:$4,0))</f>
        <v>0</v>
      </c>
      <c r="W277" s="19">
        <f>INDEX(Ponderation!$W:$AA,MATCH(Analyse!W$8,Ponderation!$W:$W,0),MATCH(Analyse!$B$5,Ponderation!$W$2:$AA$2,0))*INDEX(DataBase!$1:$1048576,MATCH(Analyse!$F277,DataBase!$G:$G,0),MATCH(Analyse!W$8,DataBase!$4:$4,0))</f>
        <v>10</v>
      </c>
      <c r="X277" s="19">
        <f>INDEX(Ponderation!$W:$AA,MATCH(Analyse!X$8,Ponderation!$W:$W,0),MATCH(Analyse!$B$5,Ponderation!$W$2:$AA$2,0))*INDEX(DataBase!$1:$1048576,MATCH(Analyse!$F277,DataBase!$G:$G,0),MATCH(Analyse!X$8,DataBase!$4:$4,0))</f>
        <v>10</v>
      </c>
      <c r="Y277" s="19">
        <f>INDEX(Ponderation!$W:$AA,MATCH(Analyse!Y$8,Ponderation!$W:$W,0),MATCH(Analyse!$B$5,Ponderation!$W$2:$AA$2,0))*INDEX(DataBase!$1:$1048576,MATCH(Analyse!$F277,DataBase!$G:$G,0),MATCH(Analyse!Y$8,DataBase!$4:$4,0))</f>
        <v>10</v>
      </c>
      <c r="Z277" s="19">
        <f>INDEX(Ponderation!$W:$AA,MATCH(Analyse!Z$8,Ponderation!$W:$W,0),MATCH(Analyse!$B$5,Ponderation!$W$2:$AA$2,0))*INDEX(DataBase!$1:$1048576,MATCH(Analyse!$F277,DataBase!$G:$G,0),MATCH(Analyse!Z$8,DataBase!$4:$4,0))</f>
        <v>10</v>
      </c>
      <c r="AA277" s="19">
        <f>INDEX(Ponderation!$W:$AA,MATCH(Analyse!AA$8,Ponderation!$W:$W,0),MATCH(Analyse!$B$5,Ponderation!$W$2:$AA$2,0))*INDEX(DataBase!$1:$1048576,MATCH(Analyse!$F277,DataBase!$G:$G,0),MATCH(Analyse!AA$8,DataBase!$4:$4,0))</f>
        <v>0</v>
      </c>
      <c r="AB277" s="19">
        <f>INDEX(Ponderation!$W:$AA,MATCH(Analyse!AB$8,Ponderation!$W:$W,0),MATCH(Analyse!$B$5,Ponderation!$W$2:$AA$2,0))*INDEX(DataBase!$1:$1048576,MATCH(Analyse!$F277,DataBase!$G:$G,0),MATCH(Analyse!AB$8,DataBase!$4:$4,0))</f>
        <v>0</v>
      </c>
      <c r="AC277" s="19">
        <f>INDEX(Ponderation!$W:$AA,MATCH(Analyse!AC$8,Ponderation!$W:$W,0),MATCH(Analyse!$B$5,Ponderation!$W$2:$AA$2,0))*INDEX(DataBase!$1:$1048576,MATCH(Analyse!$F277,DataBase!$G:$G,0),MATCH(Analyse!AC$8,DataBase!$4:$4,0))</f>
        <v>0</v>
      </c>
      <c r="AD277" s="19">
        <f>INDEX(Ponderation!$W:$AA,MATCH(Analyse!AD$8,Ponderation!$W:$W,0),MATCH(Analyse!$B$5,Ponderation!$W$2:$AA$2,0))*INDEX(DataBase!$1:$1048576,MATCH(Analyse!$F277,DataBase!$G:$G,0),MATCH(Analyse!AD$8,DataBase!$4:$4,0))</f>
        <v>30</v>
      </c>
      <c r="AE277" s="19">
        <f>INDEX(Ponderation!$W:$AA,MATCH(Analyse!AE$8,Ponderation!$W:$W,0),MATCH(Analyse!$B$5,Ponderation!$W$2:$AA$2,0))*INDEX(DataBase!$1:$1048576,MATCH(Analyse!$F277,DataBase!$G:$G,0),MATCH(Analyse!AE$8,DataBase!$4:$4,0))</f>
        <v>0</v>
      </c>
      <c r="AF277" s="19">
        <f>INDEX(Ponderation!$W:$AA,MATCH(Analyse!AF$8,Ponderation!$W:$W,0),MATCH(Analyse!$B$5,Ponderation!$W$2:$AA$2,0))*INDEX(DataBase!$1:$1048576,MATCH(Analyse!$F277,DataBase!$G:$G,0),MATCH(Analyse!AF$8,DataBase!$4:$4,0))</f>
        <v>0</v>
      </c>
      <c r="AG277" s="19">
        <f>INDEX(Ponderation!$W:$AA,MATCH(Analyse!AG$8,Ponderation!$W:$W,0),MATCH(Analyse!$B$5,Ponderation!$W$2:$AA$2,0))*INDEX(DataBase!$1:$1048576,MATCH(Analyse!$F277,DataBase!$G:$G,0),MATCH(Analyse!AG$8,DataBase!$4:$4,0))</f>
        <v>0</v>
      </c>
      <c r="AH277" s="19">
        <f>INDEX(Ponderation!$W:$AA,MATCH(Analyse!AH$8,Ponderation!$W:$W,0),MATCH(Analyse!$B$5,Ponderation!$W$2:$AA$2,0))*INDEX(DataBase!$1:$1048576,MATCH(Analyse!$F277,DataBase!$G:$G,0),MATCH(Analyse!AH$8,DataBase!$4:$4,0))</f>
        <v>0</v>
      </c>
      <c r="AI277" s="19">
        <f>INDEX(Ponderation!$W:$AA,MATCH(Analyse!AI$8,Ponderation!$W:$W,0),MATCH(Analyse!$B$5,Ponderation!$W$2:$AA$2,0))*INDEX(DataBase!$1:$1048576,MATCH(Analyse!$F277,DataBase!$G:$G,0),MATCH(Analyse!AI$8,DataBase!$4:$4,0))</f>
        <v>10</v>
      </c>
      <c r="AJ277" s="19">
        <f>INDEX(Ponderation!$W:$AA,MATCH(Analyse!AJ$8,Ponderation!$W:$W,0),MATCH(Analyse!$B$5,Ponderation!$W$2:$AA$2,0))*INDEX(DataBase!$1:$1048576,MATCH(Analyse!$F277,DataBase!$G:$G,0),MATCH(Analyse!AJ$8,DataBase!$4:$4,0))</f>
        <v>0</v>
      </c>
      <c r="AK277" s="19">
        <f>INDEX(Ponderation!$W:$AA,MATCH(Analyse!AK$8,Ponderation!$W:$W,0),MATCH(Analyse!$B$5,Ponderation!$W$2:$AA$2,0))*INDEX(DataBase!$1:$1048576,MATCH(Analyse!$F277,DataBase!$G:$G,0),MATCH(Analyse!AK$8,DataBase!$4:$4,0))</f>
        <v>30</v>
      </c>
      <c r="AL277" s="19">
        <f>INDEX(Ponderation!$W:$AA,MATCH(Analyse!AL$8,Ponderation!$W:$W,0),MATCH(Analyse!$B$5,Ponderation!$W$2:$AA$2,0))*INDEX(DataBase!$1:$1048576,MATCH(Analyse!$F277,DataBase!$G:$G,0),MATCH(Analyse!AL$8,DataBase!$4:$4,0))</f>
        <v>0</v>
      </c>
      <c r="AM277" s="19">
        <f>INDEX(Ponderation!$W:$AA,MATCH(Analyse!AM$8,Ponderation!$W:$W,0),MATCH(Analyse!$B$5,Ponderation!$W$2:$AA$2,0))*INDEX(DataBase!$1:$1048576,MATCH(Analyse!$F277,DataBase!$G:$G,0),MATCH(Analyse!AM$8,DataBase!$4:$4,0))</f>
        <v>0</v>
      </c>
      <c r="AN277" s="19">
        <f>INDEX(Ponderation!$W:$AA,MATCH(Analyse!AN$8,Ponderation!$W:$W,0),MATCH(Analyse!$B$5,Ponderation!$W$2:$AA$2,0))*INDEX(DataBase!$1:$1048576,MATCH(Analyse!$F277,DataBase!$G:$G,0),MATCH(Analyse!AN$8,DataBase!$4:$4,0))</f>
        <v>0</v>
      </c>
      <c r="AO277" s="19">
        <f>INDEX(Ponderation!$W:$AA,MATCH(Analyse!AO$8,Ponderation!$W:$W,0),MATCH(Analyse!$B$5,Ponderation!$W$2:$AA$2,0))*INDEX(DataBase!$1:$1048576,MATCH(Analyse!$F277,DataBase!$G:$G,0),MATCH(Analyse!AO$8,DataBase!$4:$4,0))</f>
        <v>0</v>
      </c>
      <c r="AP277" s="19">
        <f>INDEX(Ponderation!$W:$AA,MATCH(Analyse!AP$8,Ponderation!$W:$W,0),MATCH(Analyse!$B$5,Ponderation!$W$2:$AA$2,0))*INDEX(DataBase!$1:$1048576,MATCH(Analyse!$F277,DataBase!$G:$G,0),MATCH(Analyse!AP$8,DataBase!$4:$4,0))</f>
        <v>10</v>
      </c>
    </row>
    <row r="278" spans="1:42" ht="18">
      <c r="A278" s="112" t="str">
        <f>DataBase!B274</f>
        <v>Squalius cephalus</v>
      </c>
      <c r="B278" s="112" t="str">
        <f>DataBase!C274</f>
        <v>Intersexualite</v>
      </c>
      <c r="C278" s="112" t="str">
        <f>DataBase!D274</f>
        <v>Continental</v>
      </c>
      <c r="D278" s="112" t="str">
        <f>DataBase!E274</f>
        <v>J. Couteau</v>
      </c>
      <c r="E278" s="112" t="str">
        <f>DataBase!F274</f>
        <v>TOXEM</v>
      </c>
      <c r="F278" s="20" t="str">
        <f t="shared" si="12"/>
        <v>Squalius cephalus Intersexualite</v>
      </c>
      <c r="G278" s="20">
        <f>_xlfn.RANK.EQ(H278,$H$9:$H$997,0)+COUNTIF(H$8:H277,H278)</f>
        <v>179</v>
      </c>
      <c r="H278" s="20">
        <f t="shared" si="13"/>
        <v>250</v>
      </c>
      <c r="I278" s="19">
        <f>INDEX(Ponderation!$W:$AA,MATCH(Analyse!I$8,Ponderation!$W:$W,0),MATCH(Analyse!$B$5,Ponderation!$W$2:$AA$2,0))*INDEX(DataBase!$1:$1048576,MATCH(Analyse!$F278,DataBase!$G:$G,0),MATCH(Analyse!I$8,DataBase!$4:$4,0))</f>
        <v>30</v>
      </c>
      <c r="J278" s="19">
        <f>INDEX(Ponderation!$W:$AA,MATCH(Analyse!J$8,Ponderation!$W:$W,0),MATCH(Analyse!$B$5,Ponderation!$W$2:$AA$2,0))*INDEX(DataBase!$1:$1048576,MATCH(Analyse!$F278,DataBase!$G:$G,0),MATCH(Analyse!J$8,DataBase!$4:$4,0))</f>
        <v>0</v>
      </c>
      <c r="K278" s="19">
        <f>INDEX(Ponderation!$W:$AA,MATCH(Analyse!K$8,Ponderation!$W:$W,0),MATCH(Analyse!$B$5,Ponderation!$W$2:$AA$2,0))*INDEX(DataBase!$1:$1048576,MATCH(Analyse!$F278,DataBase!$G:$G,0),MATCH(Analyse!K$8,DataBase!$4:$4,0))</f>
        <v>0</v>
      </c>
      <c r="L278" s="19">
        <f>INDEX(Ponderation!$W:$AA,MATCH(Analyse!L$8,Ponderation!$W:$W,0),MATCH(Analyse!$B$5,Ponderation!$W$2:$AA$2,0))*INDEX(DataBase!$1:$1048576,MATCH(Analyse!$F278,DataBase!$G:$G,0),MATCH(Analyse!L$8,DataBase!$4:$4,0))</f>
        <v>0</v>
      </c>
      <c r="M278" s="19">
        <f>INDEX(Ponderation!$W:$AA,MATCH(Analyse!M$8,Ponderation!$W:$W,0),MATCH(Analyse!$B$5,Ponderation!$W$2:$AA$2,0))*INDEX(DataBase!$1:$1048576,MATCH(Analyse!$F278,DataBase!$G:$G,0),MATCH(Analyse!M$8,DataBase!$4:$4,0))</f>
        <v>0</v>
      </c>
      <c r="N278" s="19">
        <f>INDEX(Ponderation!$W:$AA,MATCH(Analyse!N$8,Ponderation!$W:$W,0),MATCH(Analyse!$B$5,Ponderation!$W$2:$AA$2,0))*INDEX(DataBase!$1:$1048576,MATCH(Analyse!$F278,DataBase!$G:$G,0),MATCH(Analyse!N$8,DataBase!$4:$4,0))</f>
        <v>10</v>
      </c>
      <c r="O278" s="19">
        <f>INDEX(Ponderation!$W:$AA,MATCH(Analyse!O$8,Ponderation!$W:$W,0),MATCH(Analyse!$B$5,Ponderation!$W$2:$AA$2,0))*INDEX(DataBase!$1:$1048576,MATCH(Analyse!$F278,DataBase!$G:$G,0),MATCH(Analyse!O$8,DataBase!$4:$4,0))</f>
        <v>30</v>
      </c>
      <c r="P278" s="19">
        <f>INDEX(Ponderation!$W:$AA,MATCH(Analyse!P$8,Ponderation!$W:$W,0),MATCH(Analyse!$B$5,Ponderation!$W$2:$AA$2,0))*INDEX(DataBase!$1:$1048576,MATCH(Analyse!$F278,DataBase!$G:$G,0),MATCH(Analyse!P$8,DataBase!$4:$4,0))</f>
        <v>0</v>
      </c>
      <c r="Q278" s="19">
        <f>INDEX(Ponderation!$W:$AA,MATCH(Analyse!Q$8,Ponderation!$W:$W,0),MATCH(Analyse!$B$5,Ponderation!$W$2:$AA$2,0))*INDEX(DataBase!$1:$1048576,MATCH(Analyse!$F278,DataBase!$G:$G,0),MATCH(Analyse!Q$8,DataBase!$4:$4,0))</f>
        <v>0</v>
      </c>
      <c r="R278" s="19">
        <f>INDEX(Ponderation!$W:$AA,MATCH(Analyse!R$8,Ponderation!$W:$W,0),MATCH(Analyse!$B$5,Ponderation!$W$2:$AA$2,0))*INDEX(DataBase!$1:$1048576,MATCH(Analyse!$F278,DataBase!$G:$G,0),MATCH(Analyse!R$8,DataBase!$4:$4,0))</f>
        <v>30</v>
      </c>
      <c r="S278" s="19">
        <f>INDEX(Ponderation!$W:$AA,MATCH(Analyse!S$8,Ponderation!$W:$W,0),MATCH(Analyse!$B$5,Ponderation!$W$2:$AA$2,0))*INDEX(DataBase!$1:$1048576,MATCH(Analyse!$F278,DataBase!$G:$G,0),MATCH(Analyse!S$8,DataBase!$4:$4,0))</f>
        <v>0</v>
      </c>
      <c r="T278" s="19">
        <f>INDEX(Ponderation!$W:$AA,MATCH(Analyse!T$8,Ponderation!$W:$W,0),MATCH(Analyse!$B$5,Ponderation!$W$2:$AA$2,0))*INDEX(DataBase!$1:$1048576,MATCH(Analyse!$F278,DataBase!$G:$G,0),MATCH(Analyse!T$8,DataBase!$4:$4,0))</f>
        <v>0</v>
      </c>
      <c r="U278" s="19">
        <f>INDEX(Ponderation!$W:$AA,MATCH(Analyse!U$8,Ponderation!$W:$W,0),MATCH(Analyse!$B$5,Ponderation!$W$2:$AA$2,0))*INDEX(DataBase!$1:$1048576,MATCH(Analyse!$F278,DataBase!$G:$G,0),MATCH(Analyse!U$8,DataBase!$4:$4,0))</f>
        <v>0</v>
      </c>
      <c r="V278" s="19">
        <f>INDEX(Ponderation!$W:$AA,MATCH(Analyse!V$8,Ponderation!$W:$W,0),MATCH(Analyse!$B$5,Ponderation!$W$2:$AA$2,0))*INDEX(DataBase!$1:$1048576,MATCH(Analyse!$F278,DataBase!$G:$G,0),MATCH(Analyse!V$8,DataBase!$4:$4,0))</f>
        <v>20</v>
      </c>
      <c r="W278" s="19">
        <f>INDEX(Ponderation!$W:$AA,MATCH(Analyse!W$8,Ponderation!$W:$W,0),MATCH(Analyse!$B$5,Ponderation!$W$2:$AA$2,0))*INDEX(DataBase!$1:$1048576,MATCH(Analyse!$F278,DataBase!$G:$G,0),MATCH(Analyse!W$8,DataBase!$4:$4,0))</f>
        <v>0</v>
      </c>
      <c r="X278" s="19">
        <f>INDEX(Ponderation!$W:$AA,MATCH(Analyse!X$8,Ponderation!$W:$W,0),MATCH(Analyse!$B$5,Ponderation!$W$2:$AA$2,0))*INDEX(DataBase!$1:$1048576,MATCH(Analyse!$F278,DataBase!$G:$G,0),MATCH(Analyse!X$8,DataBase!$4:$4,0))</f>
        <v>10</v>
      </c>
      <c r="Y278" s="19">
        <f>INDEX(Ponderation!$W:$AA,MATCH(Analyse!Y$8,Ponderation!$W:$W,0),MATCH(Analyse!$B$5,Ponderation!$W$2:$AA$2,0))*INDEX(DataBase!$1:$1048576,MATCH(Analyse!$F278,DataBase!$G:$G,0),MATCH(Analyse!Y$8,DataBase!$4:$4,0))</f>
        <v>10</v>
      </c>
      <c r="Z278" s="19">
        <f>INDEX(Ponderation!$W:$AA,MATCH(Analyse!Z$8,Ponderation!$W:$W,0),MATCH(Analyse!$B$5,Ponderation!$W$2:$AA$2,0))*INDEX(DataBase!$1:$1048576,MATCH(Analyse!$F278,DataBase!$G:$G,0),MATCH(Analyse!Z$8,DataBase!$4:$4,0))</f>
        <v>10</v>
      </c>
      <c r="AA278" s="19">
        <f>INDEX(Ponderation!$W:$AA,MATCH(Analyse!AA$8,Ponderation!$W:$W,0),MATCH(Analyse!$B$5,Ponderation!$W$2:$AA$2,0))*INDEX(DataBase!$1:$1048576,MATCH(Analyse!$F278,DataBase!$G:$G,0),MATCH(Analyse!AA$8,DataBase!$4:$4,0))</f>
        <v>0</v>
      </c>
      <c r="AB278" s="19">
        <f>INDEX(Ponderation!$W:$AA,MATCH(Analyse!AB$8,Ponderation!$W:$W,0),MATCH(Analyse!$B$5,Ponderation!$W$2:$AA$2,0))*INDEX(DataBase!$1:$1048576,MATCH(Analyse!$F278,DataBase!$G:$G,0),MATCH(Analyse!AB$8,DataBase!$4:$4,0))</f>
        <v>0</v>
      </c>
      <c r="AC278" s="19">
        <f>INDEX(Ponderation!$W:$AA,MATCH(Analyse!AC$8,Ponderation!$W:$W,0),MATCH(Analyse!$B$5,Ponderation!$W$2:$AA$2,0))*INDEX(DataBase!$1:$1048576,MATCH(Analyse!$F278,DataBase!$G:$G,0),MATCH(Analyse!AC$8,DataBase!$4:$4,0))</f>
        <v>0</v>
      </c>
      <c r="AD278" s="19">
        <f>INDEX(Ponderation!$W:$AA,MATCH(Analyse!AD$8,Ponderation!$W:$W,0),MATCH(Analyse!$B$5,Ponderation!$W$2:$AA$2,0))*INDEX(DataBase!$1:$1048576,MATCH(Analyse!$F278,DataBase!$G:$G,0),MATCH(Analyse!AD$8,DataBase!$4:$4,0))</f>
        <v>30</v>
      </c>
      <c r="AE278" s="19">
        <f>INDEX(Ponderation!$W:$AA,MATCH(Analyse!AE$8,Ponderation!$W:$W,0),MATCH(Analyse!$B$5,Ponderation!$W$2:$AA$2,0))*INDEX(DataBase!$1:$1048576,MATCH(Analyse!$F278,DataBase!$G:$G,0),MATCH(Analyse!AE$8,DataBase!$4:$4,0))</f>
        <v>0</v>
      </c>
      <c r="AF278" s="19">
        <f>INDEX(Ponderation!$W:$AA,MATCH(Analyse!AF$8,Ponderation!$W:$W,0),MATCH(Analyse!$B$5,Ponderation!$W$2:$AA$2,0))*INDEX(DataBase!$1:$1048576,MATCH(Analyse!$F278,DataBase!$G:$G,0),MATCH(Analyse!AF$8,DataBase!$4:$4,0))</f>
        <v>0</v>
      </c>
      <c r="AG278" s="19">
        <f>INDEX(Ponderation!$W:$AA,MATCH(Analyse!AG$8,Ponderation!$W:$W,0),MATCH(Analyse!$B$5,Ponderation!$W$2:$AA$2,0))*INDEX(DataBase!$1:$1048576,MATCH(Analyse!$F278,DataBase!$G:$G,0),MATCH(Analyse!AG$8,DataBase!$4:$4,0))</f>
        <v>0</v>
      </c>
      <c r="AH278" s="19">
        <f>INDEX(Ponderation!$W:$AA,MATCH(Analyse!AH$8,Ponderation!$W:$W,0),MATCH(Analyse!$B$5,Ponderation!$W$2:$AA$2,0))*INDEX(DataBase!$1:$1048576,MATCH(Analyse!$F278,DataBase!$G:$G,0),MATCH(Analyse!AH$8,DataBase!$4:$4,0))</f>
        <v>0</v>
      </c>
      <c r="AI278" s="19">
        <f>INDEX(Ponderation!$W:$AA,MATCH(Analyse!AI$8,Ponderation!$W:$W,0),MATCH(Analyse!$B$5,Ponderation!$W$2:$AA$2,0))*INDEX(DataBase!$1:$1048576,MATCH(Analyse!$F278,DataBase!$G:$G,0),MATCH(Analyse!AI$8,DataBase!$4:$4,0))</f>
        <v>10</v>
      </c>
      <c r="AJ278" s="19">
        <f>INDEX(Ponderation!$W:$AA,MATCH(Analyse!AJ$8,Ponderation!$W:$W,0),MATCH(Analyse!$B$5,Ponderation!$W$2:$AA$2,0))*INDEX(DataBase!$1:$1048576,MATCH(Analyse!$F278,DataBase!$G:$G,0),MATCH(Analyse!AJ$8,DataBase!$4:$4,0))</f>
        <v>0</v>
      </c>
      <c r="AK278" s="19">
        <f>INDEX(Ponderation!$W:$AA,MATCH(Analyse!AK$8,Ponderation!$W:$W,0),MATCH(Analyse!$B$5,Ponderation!$W$2:$AA$2,0))*INDEX(DataBase!$1:$1048576,MATCH(Analyse!$F278,DataBase!$G:$G,0),MATCH(Analyse!AK$8,DataBase!$4:$4,0))</f>
        <v>30</v>
      </c>
      <c r="AL278" s="19">
        <f>INDEX(Ponderation!$W:$AA,MATCH(Analyse!AL$8,Ponderation!$W:$W,0),MATCH(Analyse!$B$5,Ponderation!$W$2:$AA$2,0))*INDEX(DataBase!$1:$1048576,MATCH(Analyse!$F278,DataBase!$G:$G,0),MATCH(Analyse!AL$8,DataBase!$4:$4,0))</f>
        <v>0</v>
      </c>
      <c r="AM278" s="19">
        <f>INDEX(Ponderation!$W:$AA,MATCH(Analyse!AM$8,Ponderation!$W:$W,0),MATCH(Analyse!$B$5,Ponderation!$W$2:$AA$2,0))*INDEX(DataBase!$1:$1048576,MATCH(Analyse!$F278,DataBase!$G:$G,0),MATCH(Analyse!AM$8,DataBase!$4:$4,0))</f>
        <v>0</v>
      </c>
      <c r="AN278" s="19">
        <f>INDEX(Ponderation!$W:$AA,MATCH(Analyse!AN$8,Ponderation!$W:$W,0),MATCH(Analyse!$B$5,Ponderation!$W$2:$AA$2,0))*INDEX(DataBase!$1:$1048576,MATCH(Analyse!$F278,DataBase!$G:$G,0),MATCH(Analyse!AN$8,DataBase!$4:$4,0))</f>
        <v>0</v>
      </c>
      <c r="AO278" s="19">
        <f>INDEX(Ponderation!$W:$AA,MATCH(Analyse!AO$8,Ponderation!$W:$W,0),MATCH(Analyse!$B$5,Ponderation!$W$2:$AA$2,0))*INDEX(DataBase!$1:$1048576,MATCH(Analyse!$F278,DataBase!$G:$G,0),MATCH(Analyse!AO$8,DataBase!$4:$4,0))</f>
        <v>30</v>
      </c>
      <c r="AP278" s="19">
        <f>INDEX(Ponderation!$W:$AA,MATCH(Analyse!AP$8,Ponderation!$W:$W,0),MATCH(Analyse!$B$5,Ponderation!$W$2:$AA$2,0))*INDEX(DataBase!$1:$1048576,MATCH(Analyse!$F278,DataBase!$G:$G,0),MATCH(Analyse!AP$8,DataBase!$4:$4,0))</f>
        <v>0</v>
      </c>
    </row>
    <row r="279" spans="1:42" ht="18">
      <c r="A279" s="112" t="str">
        <f>DataBase!B275</f>
        <v>Squalius cephalus</v>
      </c>
      <c r="B279" s="112" t="str">
        <f>DataBase!C275</f>
        <v>Histologie hépatique</v>
      </c>
      <c r="C279" s="112" t="str">
        <f>DataBase!D275</f>
        <v>Continental</v>
      </c>
      <c r="D279" s="112" t="str">
        <f>DataBase!E275</f>
        <v>J. Couteau</v>
      </c>
      <c r="E279" s="112" t="str">
        <f>DataBase!F275</f>
        <v>TOXEM</v>
      </c>
      <c r="F279" s="20" t="str">
        <f t="shared" si="12"/>
        <v>Squalius cephalus Histologie hépatique</v>
      </c>
      <c r="G279" s="20">
        <f>_xlfn.RANK.EQ(H279,$H$9:$H$997,0)+COUNTIF(H$8:H278,H279)</f>
        <v>311</v>
      </c>
      <c r="H279" s="20">
        <f t="shared" si="13"/>
        <v>190</v>
      </c>
      <c r="I279" s="19">
        <f>INDEX(Ponderation!$W:$AA,MATCH(Analyse!I$8,Ponderation!$W:$W,0),MATCH(Analyse!$B$5,Ponderation!$W$2:$AA$2,0))*INDEX(DataBase!$1:$1048576,MATCH(Analyse!$F279,DataBase!$G:$G,0),MATCH(Analyse!I$8,DataBase!$4:$4,0))</f>
        <v>0</v>
      </c>
      <c r="J279" s="19">
        <f>INDEX(Ponderation!$W:$AA,MATCH(Analyse!J$8,Ponderation!$W:$W,0),MATCH(Analyse!$B$5,Ponderation!$W$2:$AA$2,0))*INDEX(DataBase!$1:$1048576,MATCH(Analyse!$F279,DataBase!$G:$G,0),MATCH(Analyse!J$8,DataBase!$4:$4,0))</f>
        <v>0</v>
      </c>
      <c r="K279" s="19">
        <f>INDEX(Ponderation!$W:$AA,MATCH(Analyse!K$8,Ponderation!$W:$W,0),MATCH(Analyse!$B$5,Ponderation!$W$2:$AA$2,0))*INDEX(DataBase!$1:$1048576,MATCH(Analyse!$F279,DataBase!$G:$G,0),MATCH(Analyse!K$8,DataBase!$4:$4,0))</f>
        <v>10</v>
      </c>
      <c r="L279" s="19">
        <f>INDEX(Ponderation!$W:$AA,MATCH(Analyse!L$8,Ponderation!$W:$W,0),MATCH(Analyse!$B$5,Ponderation!$W$2:$AA$2,0))*INDEX(DataBase!$1:$1048576,MATCH(Analyse!$F279,DataBase!$G:$G,0),MATCH(Analyse!L$8,DataBase!$4:$4,0))</f>
        <v>0</v>
      </c>
      <c r="M279" s="19">
        <f>INDEX(Ponderation!$W:$AA,MATCH(Analyse!M$8,Ponderation!$W:$W,0),MATCH(Analyse!$B$5,Ponderation!$W$2:$AA$2,0))*INDEX(DataBase!$1:$1048576,MATCH(Analyse!$F279,DataBase!$G:$G,0),MATCH(Analyse!M$8,DataBase!$4:$4,0))</f>
        <v>0</v>
      </c>
      <c r="N279" s="19">
        <f>INDEX(Ponderation!$W:$AA,MATCH(Analyse!N$8,Ponderation!$W:$W,0),MATCH(Analyse!$B$5,Ponderation!$W$2:$AA$2,0))*INDEX(DataBase!$1:$1048576,MATCH(Analyse!$F279,DataBase!$G:$G,0),MATCH(Analyse!N$8,DataBase!$4:$4,0))</f>
        <v>10</v>
      </c>
      <c r="O279" s="19">
        <f>INDEX(Ponderation!$W:$AA,MATCH(Analyse!O$8,Ponderation!$W:$W,0),MATCH(Analyse!$B$5,Ponderation!$W$2:$AA$2,0))*INDEX(DataBase!$1:$1048576,MATCH(Analyse!$F279,DataBase!$G:$G,0),MATCH(Analyse!O$8,DataBase!$4:$4,0))</f>
        <v>0</v>
      </c>
      <c r="P279" s="19">
        <f>INDEX(Ponderation!$W:$AA,MATCH(Analyse!P$8,Ponderation!$W:$W,0),MATCH(Analyse!$B$5,Ponderation!$W$2:$AA$2,0))*INDEX(DataBase!$1:$1048576,MATCH(Analyse!$F279,DataBase!$G:$G,0),MATCH(Analyse!P$8,DataBase!$4:$4,0))</f>
        <v>20</v>
      </c>
      <c r="Q279" s="19">
        <f>INDEX(Ponderation!$W:$AA,MATCH(Analyse!Q$8,Ponderation!$W:$W,0),MATCH(Analyse!$B$5,Ponderation!$W$2:$AA$2,0))*INDEX(DataBase!$1:$1048576,MATCH(Analyse!$F279,DataBase!$G:$G,0),MATCH(Analyse!Q$8,DataBase!$4:$4,0))</f>
        <v>0</v>
      </c>
      <c r="R279" s="19">
        <f>INDEX(Ponderation!$W:$AA,MATCH(Analyse!R$8,Ponderation!$W:$W,0),MATCH(Analyse!$B$5,Ponderation!$W$2:$AA$2,0))*INDEX(DataBase!$1:$1048576,MATCH(Analyse!$F279,DataBase!$G:$G,0),MATCH(Analyse!R$8,DataBase!$4:$4,0))</f>
        <v>30</v>
      </c>
      <c r="S279" s="19">
        <f>INDEX(Ponderation!$W:$AA,MATCH(Analyse!S$8,Ponderation!$W:$W,0),MATCH(Analyse!$B$5,Ponderation!$W$2:$AA$2,0))*INDEX(DataBase!$1:$1048576,MATCH(Analyse!$F279,DataBase!$G:$G,0),MATCH(Analyse!S$8,DataBase!$4:$4,0))</f>
        <v>0</v>
      </c>
      <c r="T279" s="19">
        <f>INDEX(Ponderation!$W:$AA,MATCH(Analyse!T$8,Ponderation!$W:$W,0),MATCH(Analyse!$B$5,Ponderation!$W$2:$AA$2,0))*INDEX(DataBase!$1:$1048576,MATCH(Analyse!$F279,DataBase!$G:$G,0),MATCH(Analyse!T$8,DataBase!$4:$4,0))</f>
        <v>0</v>
      </c>
      <c r="U279" s="19">
        <f>INDEX(Ponderation!$W:$AA,MATCH(Analyse!U$8,Ponderation!$W:$W,0),MATCH(Analyse!$B$5,Ponderation!$W$2:$AA$2,0))*INDEX(DataBase!$1:$1048576,MATCH(Analyse!$F279,DataBase!$G:$G,0),MATCH(Analyse!U$8,DataBase!$4:$4,0))</f>
        <v>0</v>
      </c>
      <c r="V279" s="19">
        <f>INDEX(Ponderation!$W:$AA,MATCH(Analyse!V$8,Ponderation!$W:$W,0),MATCH(Analyse!$B$5,Ponderation!$W$2:$AA$2,0))*INDEX(DataBase!$1:$1048576,MATCH(Analyse!$F279,DataBase!$G:$G,0),MATCH(Analyse!V$8,DataBase!$4:$4,0))</f>
        <v>0</v>
      </c>
      <c r="W279" s="19">
        <f>INDEX(Ponderation!$W:$AA,MATCH(Analyse!W$8,Ponderation!$W:$W,0),MATCH(Analyse!$B$5,Ponderation!$W$2:$AA$2,0))*INDEX(DataBase!$1:$1048576,MATCH(Analyse!$F279,DataBase!$G:$G,0),MATCH(Analyse!W$8,DataBase!$4:$4,0))</f>
        <v>10</v>
      </c>
      <c r="X279" s="19">
        <f>INDEX(Ponderation!$W:$AA,MATCH(Analyse!X$8,Ponderation!$W:$W,0),MATCH(Analyse!$B$5,Ponderation!$W$2:$AA$2,0))*INDEX(DataBase!$1:$1048576,MATCH(Analyse!$F279,DataBase!$G:$G,0),MATCH(Analyse!X$8,DataBase!$4:$4,0))</f>
        <v>10</v>
      </c>
      <c r="Y279" s="19">
        <f>INDEX(Ponderation!$W:$AA,MATCH(Analyse!Y$8,Ponderation!$W:$W,0),MATCH(Analyse!$B$5,Ponderation!$W$2:$AA$2,0))*INDEX(DataBase!$1:$1048576,MATCH(Analyse!$F279,DataBase!$G:$G,0),MATCH(Analyse!Y$8,DataBase!$4:$4,0))</f>
        <v>10</v>
      </c>
      <c r="Z279" s="19">
        <f>INDEX(Ponderation!$W:$AA,MATCH(Analyse!Z$8,Ponderation!$W:$W,0),MATCH(Analyse!$B$5,Ponderation!$W$2:$AA$2,0))*INDEX(DataBase!$1:$1048576,MATCH(Analyse!$F279,DataBase!$G:$G,0),MATCH(Analyse!Z$8,DataBase!$4:$4,0))</f>
        <v>10</v>
      </c>
      <c r="AA279" s="19">
        <f>INDEX(Ponderation!$W:$AA,MATCH(Analyse!AA$8,Ponderation!$W:$W,0),MATCH(Analyse!$B$5,Ponderation!$W$2:$AA$2,0))*INDEX(DataBase!$1:$1048576,MATCH(Analyse!$F279,DataBase!$G:$G,0),MATCH(Analyse!AA$8,DataBase!$4:$4,0))</f>
        <v>0</v>
      </c>
      <c r="AB279" s="19">
        <f>INDEX(Ponderation!$W:$AA,MATCH(Analyse!AB$8,Ponderation!$W:$W,0),MATCH(Analyse!$B$5,Ponderation!$W$2:$AA$2,0))*INDEX(DataBase!$1:$1048576,MATCH(Analyse!$F279,DataBase!$G:$G,0),MATCH(Analyse!AB$8,DataBase!$4:$4,0))</f>
        <v>0</v>
      </c>
      <c r="AC279" s="19">
        <f>INDEX(Ponderation!$W:$AA,MATCH(Analyse!AC$8,Ponderation!$W:$W,0),MATCH(Analyse!$B$5,Ponderation!$W$2:$AA$2,0))*INDEX(DataBase!$1:$1048576,MATCH(Analyse!$F279,DataBase!$G:$G,0),MATCH(Analyse!AC$8,DataBase!$4:$4,0))</f>
        <v>0</v>
      </c>
      <c r="AD279" s="19">
        <f>INDEX(Ponderation!$W:$AA,MATCH(Analyse!AD$8,Ponderation!$W:$W,0),MATCH(Analyse!$B$5,Ponderation!$W$2:$AA$2,0))*INDEX(DataBase!$1:$1048576,MATCH(Analyse!$F279,DataBase!$G:$G,0),MATCH(Analyse!AD$8,DataBase!$4:$4,0))</f>
        <v>30</v>
      </c>
      <c r="AE279" s="19">
        <f>INDEX(Ponderation!$W:$AA,MATCH(Analyse!AE$8,Ponderation!$W:$W,0),MATCH(Analyse!$B$5,Ponderation!$W$2:$AA$2,0))*INDEX(DataBase!$1:$1048576,MATCH(Analyse!$F279,DataBase!$G:$G,0),MATCH(Analyse!AE$8,DataBase!$4:$4,0))</f>
        <v>0</v>
      </c>
      <c r="AF279" s="19">
        <f>INDEX(Ponderation!$W:$AA,MATCH(Analyse!AF$8,Ponderation!$W:$W,0),MATCH(Analyse!$B$5,Ponderation!$W$2:$AA$2,0))*INDEX(DataBase!$1:$1048576,MATCH(Analyse!$F279,DataBase!$G:$G,0),MATCH(Analyse!AF$8,DataBase!$4:$4,0))</f>
        <v>0</v>
      </c>
      <c r="AG279" s="19">
        <f>INDEX(Ponderation!$W:$AA,MATCH(Analyse!AG$8,Ponderation!$W:$W,0),MATCH(Analyse!$B$5,Ponderation!$W$2:$AA$2,0))*INDEX(DataBase!$1:$1048576,MATCH(Analyse!$F279,DataBase!$G:$G,0),MATCH(Analyse!AG$8,DataBase!$4:$4,0))</f>
        <v>0</v>
      </c>
      <c r="AH279" s="19">
        <f>INDEX(Ponderation!$W:$AA,MATCH(Analyse!AH$8,Ponderation!$W:$W,0),MATCH(Analyse!$B$5,Ponderation!$W$2:$AA$2,0))*INDEX(DataBase!$1:$1048576,MATCH(Analyse!$F279,DataBase!$G:$G,0),MATCH(Analyse!AH$8,DataBase!$4:$4,0))</f>
        <v>0</v>
      </c>
      <c r="AI279" s="19">
        <f>INDEX(Ponderation!$W:$AA,MATCH(Analyse!AI$8,Ponderation!$W:$W,0),MATCH(Analyse!$B$5,Ponderation!$W$2:$AA$2,0))*INDEX(DataBase!$1:$1048576,MATCH(Analyse!$F279,DataBase!$G:$G,0),MATCH(Analyse!AI$8,DataBase!$4:$4,0))</f>
        <v>10</v>
      </c>
      <c r="AJ279" s="19">
        <f>INDEX(Ponderation!$W:$AA,MATCH(Analyse!AJ$8,Ponderation!$W:$W,0),MATCH(Analyse!$B$5,Ponderation!$W$2:$AA$2,0))*INDEX(DataBase!$1:$1048576,MATCH(Analyse!$F279,DataBase!$G:$G,0),MATCH(Analyse!AJ$8,DataBase!$4:$4,0))</f>
        <v>0</v>
      </c>
      <c r="AK279" s="19">
        <f>INDEX(Ponderation!$W:$AA,MATCH(Analyse!AK$8,Ponderation!$W:$W,0),MATCH(Analyse!$B$5,Ponderation!$W$2:$AA$2,0))*INDEX(DataBase!$1:$1048576,MATCH(Analyse!$F279,DataBase!$G:$G,0),MATCH(Analyse!AK$8,DataBase!$4:$4,0))</f>
        <v>30</v>
      </c>
      <c r="AL279" s="19">
        <f>INDEX(Ponderation!$W:$AA,MATCH(Analyse!AL$8,Ponderation!$W:$W,0),MATCH(Analyse!$B$5,Ponderation!$W$2:$AA$2,0))*INDEX(DataBase!$1:$1048576,MATCH(Analyse!$F279,DataBase!$G:$G,0),MATCH(Analyse!AL$8,DataBase!$4:$4,0))</f>
        <v>0</v>
      </c>
      <c r="AM279" s="19">
        <f>INDEX(Ponderation!$W:$AA,MATCH(Analyse!AM$8,Ponderation!$W:$W,0),MATCH(Analyse!$B$5,Ponderation!$W$2:$AA$2,0))*INDEX(DataBase!$1:$1048576,MATCH(Analyse!$F279,DataBase!$G:$G,0),MATCH(Analyse!AM$8,DataBase!$4:$4,0))</f>
        <v>0</v>
      </c>
      <c r="AN279" s="19">
        <f>INDEX(Ponderation!$W:$AA,MATCH(Analyse!AN$8,Ponderation!$W:$W,0),MATCH(Analyse!$B$5,Ponderation!$W$2:$AA$2,0))*INDEX(DataBase!$1:$1048576,MATCH(Analyse!$F279,DataBase!$G:$G,0),MATCH(Analyse!AN$8,DataBase!$4:$4,0))</f>
        <v>0</v>
      </c>
      <c r="AO279" s="19">
        <f>INDEX(Ponderation!$W:$AA,MATCH(Analyse!AO$8,Ponderation!$W:$W,0),MATCH(Analyse!$B$5,Ponderation!$W$2:$AA$2,0))*INDEX(DataBase!$1:$1048576,MATCH(Analyse!$F279,DataBase!$G:$G,0),MATCH(Analyse!AO$8,DataBase!$4:$4,0))</f>
        <v>0</v>
      </c>
      <c r="AP279" s="19">
        <f>INDEX(Ponderation!$W:$AA,MATCH(Analyse!AP$8,Ponderation!$W:$W,0),MATCH(Analyse!$B$5,Ponderation!$W$2:$AA$2,0))*INDEX(DataBase!$1:$1048576,MATCH(Analyse!$F279,DataBase!$G:$G,0),MATCH(Analyse!AP$8,DataBase!$4:$4,0))</f>
        <v>10</v>
      </c>
    </row>
    <row r="280" spans="1:42" ht="18">
      <c r="A280" s="112" t="str">
        <f>DataBase!B276</f>
        <v>Dreissena polymorpha</v>
      </c>
      <c r="B280" s="112" t="str">
        <f>DataBase!C276</f>
        <v>Scope For Growth</v>
      </c>
      <c r="C280" s="112" t="str">
        <f>DataBase!D276</f>
        <v>Continental</v>
      </c>
      <c r="D280" s="112" t="str">
        <f>DataBase!E276</f>
        <v>S. Devin</v>
      </c>
      <c r="E280" s="112" t="str">
        <f>DataBase!F276</f>
        <v>LIEC</v>
      </c>
      <c r="F280" s="20" t="str">
        <f t="shared" ref="F280:F326" si="14">A280&amp;" "&amp;B280</f>
        <v>Dreissena polymorpha Scope For Growth</v>
      </c>
      <c r="G280" s="20">
        <f>_xlfn.RANK.EQ(H280,$H$9:$H$997,0)+COUNTIF(H$8:H279,H280)</f>
        <v>63</v>
      </c>
      <c r="H280" s="20">
        <f t="shared" ref="H280:H326" si="15">SUM(I280:AP280)</f>
        <v>310</v>
      </c>
      <c r="I280" s="19">
        <f>INDEX(Ponderation!$W:$AA,MATCH(Analyse!I$8,Ponderation!$W:$W,0),MATCH(Analyse!$B$5,Ponderation!$W$2:$AA$2,0))*INDEX(DataBase!$1:$1048576,MATCH(Analyse!$F280,DataBase!$G:$G,0),MATCH(Analyse!I$8,DataBase!$4:$4,0))</f>
        <v>0</v>
      </c>
      <c r="J280" s="19">
        <f>INDEX(Ponderation!$W:$AA,MATCH(Analyse!J$8,Ponderation!$W:$W,0),MATCH(Analyse!$B$5,Ponderation!$W$2:$AA$2,0))*INDEX(DataBase!$1:$1048576,MATCH(Analyse!$F280,DataBase!$G:$G,0),MATCH(Analyse!J$8,DataBase!$4:$4,0))</f>
        <v>20</v>
      </c>
      <c r="K280" s="19">
        <f>INDEX(Ponderation!$W:$AA,MATCH(Analyse!K$8,Ponderation!$W:$W,0),MATCH(Analyse!$B$5,Ponderation!$W$2:$AA$2,0))*INDEX(DataBase!$1:$1048576,MATCH(Analyse!$F280,DataBase!$G:$G,0),MATCH(Analyse!K$8,DataBase!$4:$4,0))</f>
        <v>0</v>
      </c>
      <c r="L280" s="19">
        <f>INDEX(Ponderation!$W:$AA,MATCH(Analyse!L$8,Ponderation!$W:$W,0),MATCH(Analyse!$B$5,Ponderation!$W$2:$AA$2,0))*INDEX(DataBase!$1:$1048576,MATCH(Analyse!$F280,DataBase!$G:$G,0),MATCH(Analyse!L$8,DataBase!$4:$4,0))</f>
        <v>30</v>
      </c>
      <c r="M280" s="19">
        <f>INDEX(Ponderation!$W:$AA,MATCH(Analyse!M$8,Ponderation!$W:$W,0),MATCH(Analyse!$B$5,Ponderation!$W$2:$AA$2,0))*INDEX(DataBase!$1:$1048576,MATCH(Analyse!$F280,DataBase!$G:$G,0),MATCH(Analyse!M$8,DataBase!$4:$4,0))</f>
        <v>0</v>
      </c>
      <c r="N280" s="19">
        <f>INDEX(Ponderation!$W:$AA,MATCH(Analyse!N$8,Ponderation!$W:$W,0),MATCH(Analyse!$B$5,Ponderation!$W$2:$AA$2,0))*INDEX(DataBase!$1:$1048576,MATCH(Analyse!$F280,DataBase!$G:$G,0),MATCH(Analyse!N$8,DataBase!$4:$4,0))</f>
        <v>0</v>
      </c>
      <c r="O280" s="19">
        <f>INDEX(Ponderation!$W:$AA,MATCH(Analyse!O$8,Ponderation!$W:$W,0),MATCH(Analyse!$B$5,Ponderation!$W$2:$AA$2,0))*INDEX(DataBase!$1:$1048576,MATCH(Analyse!$F280,DataBase!$G:$G,0),MATCH(Analyse!O$8,DataBase!$4:$4,0))</f>
        <v>30</v>
      </c>
      <c r="P280" s="19">
        <f>INDEX(Ponderation!$W:$AA,MATCH(Analyse!P$8,Ponderation!$W:$W,0),MATCH(Analyse!$B$5,Ponderation!$W$2:$AA$2,0))*INDEX(DataBase!$1:$1048576,MATCH(Analyse!$F280,DataBase!$G:$G,0),MATCH(Analyse!P$8,DataBase!$4:$4,0))</f>
        <v>0</v>
      </c>
      <c r="Q280" s="19">
        <f>INDEX(Ponderation!$W:$AA,MATCH(Analyse!Q$8,Ponderation!$W:$W,0),MATCH(Analyse!$B$5,Ponderation!$W$2:$AA$2,0))*INDEX(DataBase!$1:$1048576,MATCH(Analyse!$F280,DataBase!$G:$G,0),MATCH(Analyse!Q$8,DataBase!$4:$4,0))</f>
        <v>0</v>
      </c>
      <c r="R280" s="19">
        <f>INDEX(Ponderation!$W:$AA,MATCH(Analyse!R$8,Ponderation!$W:$W,0),MATCH(Analyse!$B$5,Ponderation!$W$2:$AA$2,0))*INDEX(DataBase!$1:$1048576,MATCH(Analyse!$F280,DataBase!$G:$G,0),MATCH(Analyse!R$8,DataBase!$4:$4,0))</f>
        <v>30</v>
      </c>
      <c r="S280" s="19">
        <f>INDEX(Ponderation!$W:$AA,MATCH(Analyse!S$8,Ponderation!$W:$W,0),MATCH(Analyse!$B$5,Ponderation!$W$2:$AA$2,0))*INDEX(DataBase!$1:$1048576,MATCH(Analyse!$F280,DataBase!$G:$G,0),MATCH(Analyse!S$8,DataBase!$4:$4,0))</f>
        <v>0</v>
      </c>
      <c r="T280" s="19">
        <f>INDEX(Ponderation!$W:$AA,MATCH(Analyse!T$8,Ponderation!$W:$W,0),MATCH(Analyse!$B$5,Ponderation!$W$2:$AA$2,0))*INDEX(DataBase!$1:$1048576,MATCH(Analyse!$F280,DataBase!$G:$G,0),MATCH(Analyse!T$8,DataBase!$4:$4,0))</f>
        <v>0</v>
      </c>
      <c r="U280" s="19">
        <f>INDEX(Ponderation!$W:$AA,MATCH(Analyse!U$8,Ponderation!$W:$W,0),MATCH(Analyse!$B$5,Ponderation!$W$2:$AA$2,0))*INDEX(DataBase!$1:$1048576,MATCH(Analyse!$F280,DataBase!$G:$G,0),MATCH(Analyse!U$8,DataBase!$4:$4,0))</f>
        <v>0</v>
      </c>
      <c r="V280" s="19">
        <f>INDEX(Ponderation!$W:$AA,MATCH(Analyse!V$8,Ponderation!$W:$W,0),MATCH(Analyse!$B$5,Ponderation!$W$2:$AA$2,0))*INDEX(DataBase!$1:$1048576,MATCH(Analyse!$F280,DataBase!$G:$G,0),MATCH(Analyse!V$8,DataBase!$4:$4,0))</f>
        <v>0</v>
      </c>
      <c r="W280" s="19">
        <f>INDEX(Ponderation!$W:$AA,MATCH(Analyse!W$8,Ponderation!$W:$W,0),MATCH(Analyse!$B$5,Ponderation!$W$2:$AA$2,0))*INDEX(DataBase!$1:$1048576,MATCH(Analyse!$F280,DataBase!$G:$G,0),MATCH(Analyse!W$8,DataBase!$4:$4,0))</f>
        <v>10</v>
      </c>
      <c r="X280" s="19">
        <f>INDEX(Ponderation!$W:$AA,MATCH(Analyse!X$8,Ponderation!$W:$W,0),MATCH(Analyse!$B$5,Ponderation!$W$2:$AA$2,0))*INDEX(DataBase!$1:$1048576,MATCH(Analyse!$F280,DataBase!$G:$G,0),MATCH(Analyse!X$8,DataBase!$4:$4,0))</f>
        <v>0</v>
      </c>
      <c r="Y280" s="19">
        <f>INDEX(Ponderation!$W:$AA,MATCH(Analyse!Y$8,Ponderation!$W:$W,0),MATCH(Analyse!$B$5,Ponderation!$W$2:$AA$2,0))*INDEX(DataBase!$1:$1048576,MATCH(Analyse!$F280,DataBase!$G:$G,0),MATCH(Analyse!Y$8,DataBase!$4:$4,0))</f>
        <v>10</v>
      </c>
      <c r="Z280" s="19">
        <f>INDEX(Ponderation!$W:$AA,MATCH(Analyse!Z$8,Ponderation!$W:$W,0),MATCH(Analyse!$B$5,Ponderation!$W$2:$AA$2,0))*INDEX(DataBase!$1:$1048576,MATCH(Analyse!$F280,DataBase!$G:$G,0),MATCH(Analyse!Z$8,DataBase!$4:$4,0))</f>
        <v>10</v>
      </c>
      <c r="AA280" s="19">
        <f>INDEX(Ponderation!$W:$AA,MATCH(Analyse!AA$8,Ponderation!$W:$W,0),MATCH(Analyse!$B$5,Ponderation!$W$2:$AA$2,0))*INDEX(DataBase!$1:$1048576,MATCH(Analyse!$F280,DataBase!$G:$G,0),MATCH(Analyse!AA$8,DataBase!$4:$4,0))</f>
        <v>0</v>
      </c>
      <c r="AB280" s="19">
        <f>INDEX(Ponderation!$W:$AA,MATCH(Analyse!AB$8,Ponderation!$W:$W,0),MATCH(Analyse!$B$5,Ponderation!$W$2:$AA$2,0))*INDEX(DataBase!$1:$1048576,MATCH(Analyse!$F280,DataBase!$G:$G,0),MATCH(Analyse!AB$8,DataBase!$4:$4,0))</f>
        <v>0</v>
      </c>
      <c r="AC280" s="19">
        <f>INDEX(Ponderation!$W:$AA,MATCH(Analyse!AC$8,Ponderation!$W:$W,0),MATCH(Analyse!$B$5,Ponderation!$W$2:$AA$2,0))*INDEX(DataBase!$1:$1048576,MATCH(Analyse!$F280,DataBase!$G:$G,0),MATCH(Analyse!AC$8,DataBase!$4:$4,0))</f>
        <v>0</v>
      </c>
      <c r="AD280" s="19">
        <f>INDEX(Ponderation!$W:$AA,MATCH(Analyse!AD$8,Ponderation!$W:$W,0),MATCH(Analyse!$B$5,Ponderation!$W$2:$AA$2,0))*INDEX(DataBase!$1:$1048576,MATCH(Analyse!$F280,DataBase!$G:$G,0),MATCH(Analyse!AD$8,DataBase!$4:$4,0))</f>
        <v>30</v>
      </c>
      <c r="AE280" s="19">
        <f>INDEX(Ponderation!$W:$AA,MATCH(Analyse!AE$8,Ponderation!$W:$W,0),MATCH(Analyse!$B$5,Ponderation!$W$2:$AA$2,0))*INDEX(DataBase!$1:$1048576,MATCH(Analyse!$F280,DataBase!$G:$G,0),MATCH(Analyse!AE$8,DataBase!$4:$4,0))</f>
        <v>0</v>
      </c>
      <c r="AF280" s="19">
        <f>INDEX(Ponderation!$W:$AA,MATCH(Analyse!AF$8,Ponderation!$W:$W,0),MATCH(Analyse!$B$5,Ponderation!$W$2:$AA$2,0))*INDEX(DataBase!$1:$1048576,MATCH(Analyse!$F280,DataBase!$G:$G,0),MATCH(Analyse!AF$8,DataBase!$4:$4,0))</f>
        <v>30</v>
      </c>
      <c r="AG280" s="19">
        <f>INDEX(Ponderation!$W:$AA,MATCH(Analyse!AG$8,Ponderation!$W:$W,0),MATCH(Analyse!$B$5,Ponderation!$W$2:$AA$2,0))*INDEX(DataBase!$1:$1048576,MATCH(Analyse!$F280,DataBase!$G:$G,0),MATCH(Analyse!AG$8,DataBase!$4:$4,0))</f>
        <v>0</v>
      </c>
      <c r="AH280" s="19">
        <f>INDEX(Ponderation!$W:$AA,MATCH(Analyse!AH$8,Ponderation!$W:$W,0),MATCH(Analyse!$B$5,Ponderation!$W$2:$AA$2,0))*INDEX(DataBase!$1:$1048576,MATCH(Analyse!$F280,DataBase!$G:$G,0),MATCH(Analyse!AH$8,DataBase!$4:$4,0))</f>
        <v>30</v>
      </c>
      <c r="AI280" s="19">
        <f>INDEX(Ponderation!$W:$AA,MATCH(Analyse!AI$8,Ponderation!$W:$W,0),MATCH(Analyse!$B$5,Ponderation!$W$2:$AA$2,0))*INDEX(DataBase!$1:$1048576,MATCH(Analyse!$F280,DataBase!$G:$G,0),MATCH(Analyse!AI$8,DataBase!$4:$4,0))</f>
        <v>0</v>
      </c>
      <c r="AJ280" s="19">
        <f>INDEX(Ponderation!$W:$AA,MATCH(Analyse!AJ$8,Ponderation!$W:$W,0),MATCH(Analyse!$B$5,Ponderation!$W$2:$AA$2,0))*INDEX(DataBase!$1:$1048576,MATCH(Analyse!$F280,DataBase!$G:$G,0),MATCH(Analyse!AJ$8,DataBase!$4:$4,0))</f>
        <v>20</v>
      </c>
      <c r="AK280" s="19">
        <f>INDEX(Ponderation!$W:$AA,MATCH(Analyse!AK$8,Ponderation!$W:$W,0),MATCH(Analyse!$B$5,Ponderation!$W$2:$AA$2,0))*INDEX(DataBase!$1:$1048576,MATCH(Analyse!$F280,DataBase!$G:$G,0),MATCH(Analyse!AK$8,DataBase!$4:$4,0))</f>
        <v>0</v>
      </c>
      <c r="AL280" s="19">
        <f>INDEX(Ponderation!$W:$AA,MATCH(Analyse!AL$8,Ponderation!$W:$W,0),MATCH(Analyse!$B$5,Ponderation!$W$2:$AA$2,0))*INDEX(DataBase!$1:$1048576,MATCH(Analyse!$F280,DataBase!$G:$G,0),MATCH(Analyse!AL$8,DataBase!$4:$4,0))</f>
        <v>30</v>
      </c>
      <c r="AM280" s="19">
        <f>INDEX(Ponderation!$W:$AA,MATCH(Analyse!AM$8,Ponderation!$W:$W,0),MATCH(Analyse!$B$5,Ponderation!$W$2:$AA$2,0))*INDEX(DataBase!$1:$1048576,MATCH(Analyse!$F280,DataBase!$G:$G,0),MATCH(Analyse!AM$8,DataBase!$4:$4,0))</f>
        <v>0</v>
      </c>
      <c r="AN280" s="19">
        <f>INDEX(Ponderation!$W:$AA,MATCH(Analyse!AN$8,Ponderation!$W:$W,0),MATCH(Analyse!$B$5,Ponderation!$W$2:$AA$2,0))*INDEX(DataBase!$1:$1048576,MATCH(Analyse!$F280,DataBase!$G:$G,0),MATCH(Analyse!AN$8,DataBase!$4:$4,0))</f>
        <v>0</v>
      </c>
      <c r="AO280" s="19">
        <f>INDEX(Ponderation!$W:$AA,MATCH(Analyse!AO$8,Ponderation!$W:$W,0),MATCH(Analyse!$B$5,Ponderation!$W$2:$AA$2,0))*INDEX(DataBase!$1:$1048576,MATCH(Analyse!$F280,DataBase!$G:$G,0),MATCH(Analyse!AO$8,DataBase!$4:$4,0))</f>
        <v>30</v>
      </c>
      <c r="AP280" s="19">
        <f>INDEX(Ponderation!$W:$AA,MATCH(Analyse!AP$8,Ponderation!$W:$W,0),MATCH(Analyse!$B$5,Ponderation!$W$2:$AA$2,0))*INDEX(DataBase!$1:$1048576,MATCH(Analyse!$F280,DataBase!$G:$G,0),MATCH(Analyse!AP$8,DataBase!$4:$4,0))</f>
        <v>0</v>
      </c>
    </row>
    <row r="281" spans="1:42" ht="18">
      <c r="A281" s="112" t="str">
        <f>DataBase!B277</f>
        <v>Dreissena polymorpha</v>
      </c>
      <c r="B281" s="112" t="str">
        <f>DataBase!C277</f>
        <v>Indice de Condition</v>
      </c>
      <c r="C281" s="112" t="str">
        <f>DataBase!D277</f>
        <v>Continental</v>
      </c>
      <c r="D281" s="112" t="str">
        <f>DataBase!E277</f>
        <v>S. Devin</v>
      </c>
      <c r="E281" s="112" t="str">
        <f>DataBase!F277</f>
        <v>LIEC</v>
      </c>
      <c r="F281" s="20" t="str">
        <f t="shared" si="14"/>
        <v>Dreissena polymorpha Indice de Condition</v>
      </c>
      <c r="G281" s="20">
        <f>_xlfn.RANK.EQ(H281,$H$9:$H$997,0)+COUNTIF(H$8:H280,H281)</f>
        <v>64</v>
      </c>
      <c r="H281" s="20">
        <f t="shared" si="15"/>
        <v>310</v>
      </c>
      <c r="I281" s="19">
        <f>INDEX(Ponderation!$W:$AA,MATCH(Analyse!I$8,Ponderation!$W:$W,0),MATCH(Analyse!$B$5,Ponderation!$W$2:$AA$2,0))*INDEX(DataBase!$1:$1048576,MATCH(Analyse!$F281,DataBase!$G:$G,0),MATCH(Analyse!I$8,DataBase!$4:$4,0))</f>
        <v>0</v>
      </c>
      <c r="J281" s="19">
        <f>INDEX(Ponderation!$W:$AA,MATCH(Analyse!J$8,Ponderation!$W:$W,0),MATCH(Analyse!$B$5,Ponderation!$W$2:$AA$2,0))*INDEX(DataBase!$1:$1048576,MATCH(Analyse!$F281,DataBase!$G:$G,0),MATCH(Analyse!J$8,DataBase!$4:$4,0))</f>
        <v>20</v>
      </c>
      <c r="K281" s="19">
        <f>INDEX(Ponderation!$W:$AA,MATCH(Analyse!K$8,Ponderation!$W:$W,0),MATCH(Analyse!$B$5,Ponderation!$W$2:$AA$2,0))*INDEX(DataBase!$1:$1048576,MATCH(Analyse!$F281,DataBase!$G:$G,0),MATCH(Analyse!K$8,DataBase!$4:$4,0))</f>
        <v>0</v>
      </c>
      <c r="L281" s="19">
        <f>INDEX(Ponderation!$W:$AA,MATCH(Analyse!L$8,Ponderation!$W:$W,0),MATCH(Analyse!$B$5,Ponderation!$W$2:$AA$2,0))*INDEX(DataBase!$1:$1048576,MATCH(Analyse!$F281,DataBase!$G:$G,0),MATCH(Analyse!L$8,DataBase!$4:$4,0))</f>
        <v>30</v>
      </c>
      <c r="M281" s="19">
        <f>INDEX(Ponderation!$W:$AA,MATCH(Analyse!M$8,Ponderation!$W:$W,0),MATCH(Analyse!$B$5,Ponderation!$W$2:$AA$2,0))*INDEX(DataBase!$1:$1048576,MATCH(Analyse!$F281,DataBase!$G:$G,0),MATCH(Analyse!M$8,DataBase!$4:$4,0))</f>
        <v>0</v>
      </c>
      <c r="N281" s="19">
        <f>INDEX(Ponderation!$W:$AA,MATCH(Analyse!N$8,Ponderation!$W:$W,0),MATCH(Analyse!$B$5,Ponderation!$W$2:$AA$2,0))*INDEX(DataBase!$1:$1048576,MATCH(Analyse!$F281,DataBase!$G:$G,0),MATCH(Analyse!N$8,DataBase!$4:$4,0))</f>
        <v>0</v>
      </c>
      <c r="O281" s="19">
        <f>INDEX(Ponderation!$W:$AA,MATCH(Analyse!O$8,Ponderation!$W:$W,0),MATCH(Analyse!$B$5,Ponderation!$W$2:$AA$2,0))*INDEX(DataBase!$1:$1048576,MATCH(Analyse!$F281,DataBase!$G:$G,0),MATCH(Analyse!O$8,DataBase!$4:$4,0))</f>
        <v>30</v>
      </c>
      <c r="P281" s="19">
        <f>INDEX(Ponderation!$W:$AA,MATCH(Analyse!P$8,Ponderation!$W:$W,0),MATCH(Analyse!$B$5,Ponderation!$W$2:$AA$2,0))*INDEX(DataBase!$1:$1048576,MATCH(Analyse!$F281,DataBase!$G:$G,0),MATCH(Analyse!P$8,DataBase!$4:$4,0))</f>
        <v>0</v>
      </c>
      <c r="Q281" s="19">
        <f>INDEX(Ponderation!$W:$AA,MATCH(Analyse!Q$8,Ponderation!$W:$W,0),MATCH(Analyse!$B$5,Ponderation!$W$2:$AA$2,0))*INDEX(DataBase!$1:$1048576,MATCH(Analyse!$F281,DataBase!$G:$G,0),MATCH(Analyse!Q$8,DataBase!$4:$4,0))</f>
        <v>0</v>
      </c>
      <c r="R281" s="19">
        <f>INDEX(Ponderation!$W:$AA,MATCH(Analyse!R$8,Ponderation!$W:$W,0),MATCH(Analyse!$B$5,Ponderation!$W$2:$AA$2,0))*INDEX(DataBase!$1:$1048576,MATCH(Analyse!$F281,DataBase!$G:$G,0),MATCH(Analyse!R$8,DataBase!$4:$4,0))</f>
        <v>30</v>
      </c>
      <c r="S281" s="19">
        <f>INDEX(Ponderation!$W:$AA,MATCH(Analyse!S$8,Ponderation!$W:$W,0),MATCH(Analyse!$B$5,Ponderation!$W$2:$AA$2,0))*INDEX(DataBase!$1:$1048576,MATCH(Analyse!$F281,DataBase!$G:$G,0),MATCH(Analyse!S$8,DataBase!$4:$4,0))</f>
        <v>0</v>
      </c>
      <c r="T281" s="19">
        <f>INDEX(Ponderation!$W:$AA,MATCH(Analyse!T$8,Ponderation!$W:$W,0),MATCH(Analyse!$B$5,Ponderation!$W$2:$AA$2,0))*INDEX(DataBase!$1:$1048576,MATCH(Analyse!$F281,DataBase!$G:$G,0),MATCH(Analyse!T$8,DataBase!$4:$4,0))</f>
        <v>0</v>
      </c>
      <c r="U281" s="19">
        <f>INDEX(Ponderation!$W:$AA,MATCH(Analyse!U$8,Ponderation!$W:$W,0),MATCH(Analyse!$B$5,Ponderation!$W$2:$AA$2,0))*INDEX(DataBase!$1:$1048576,MATCH(Analyse!$F281,DataBase!$G:$G,0),MATCH(Analyse!U$8,DataBase!$4:$4,0))</f>
        <v>0</v>
      </c>
      <c r="V281" s="19">
        <f>INDEX(Ponderation!$W:$AA,MATCH(Analyse!V$8,Ponderation!$W:$W,0),MATCH(Analyse!$B$5,Ponderation!$W$2:$AA$2,0))*INDEX(DataBase!$1:$1048576,MATCH(Analyse!$F281,DataBase!$G:$G,0),MATCH(Analyse!V$8,DataBase!$4:$4,0))</f>
        <v>0</v>
      </c>
      <c r="W281" s="19">
        <f>INDEX(Ponderation!$W:$AA,MATCH(Analyse!W$8,Ponderation!$W:$W,0),MATCH(Analyse!$B$5,Ponderation!$W$2:$AA$2,0))*INDEX(DataBase!$1:$1048576,MATCH(Analyse!$F281,DataBase!$G:$G,0),MATCH(Analyse!W$8,DataBase!$4:$4,0))</f>
        <v>10</v>
      </c>
      <c r="X281" s="19">
        <f>INDEX(Ponderation!$W:$AA,MATCH(Analyse!X$8,Ponderation!$W:$W,0),MATCH(Analyse!$B$5,Ponderation!$W$2:$AA$2,0))*INDEX(DataBase!$1:$1048576,MATCH(Analyse!$F281,DataBase!$G:$G,0),MATCH(Analyse!X$8,DataBase!$4:$4,0))</f>
        <v>0</v>
      </c>
      <c r="Y281" s="19">
        <f>INDEX(Ponderation!$W:$AA,MATCH(Analyse!Y$8,Ponderation!$W:$W,0),MATCH(Analyse!$B$5,Ponderation!$W$2:$AA$2,0))*INDEX(DataBase!$1:$1048576,MATCH(Analyse!$F281,DataBase!$G:$G,0),MATCH(Analyse!Y$8,DataBase!$4:$4,0))</f>
        <v>10</v>
      </c>
      <c r="Z281" s="19">
        <f>INDEX(Ponderation!$W:$AA,MATCH(Analyse!Z$8,Ponderation!$W:$W,0),MATCH(Analyse!$B$5,Ponderation!$W$2:$AA$2,0))*INDEX(DataBase!$1:$1048576,MATCH(Analyse!$F281,DataBase!$G:$G,0),MATCH(Analyse!Z$8,DataBase!$4:$4,0))</f>
        <v>10</v>
      </c>
      <c r="AA281" s="19">
        <f>INDEX(Ponderation!$W:$AA,MATCH(Analyse!AA$8,Ponderation!$W:$W,0),MATCH(Analyse!$B$5,Ponderation!$W$2:$AA$2,0))*INDEX(DataBase!$1:$1048576,MATCH(Analyse!$F281,DataBase!$G:$G,0),MATCH(Analyse!AA$8,DataBase!$4:$4,0))</f>
        <v>0</v>
      </c>
      <c r="AB281" s="19">
        <f>INDEX(Ponderation!$W:$AA,MATCH(Analyse!AB$8,Ponderation!$W:$W,0),MATCH(Analyse!$B$5,Ponderation!$W$2:$AA$2,0))*INDEX(DataBase!$1:$1048576,MATCH(Analyse!$F281,DataBase!$G:$G,0),MATCH(Analyse!AB$8,DataBase!$4:$4,0))</f>
        <v>0</v>
      </c>
      <c r="AC281" s="19">
        <f>INDEX(Ponderation!$W:$AA,MATCH(Analyse!AC$8,Ponderation!$W:$W,0),MATCH(Analyse!$B$5,Ponderation!$W$2:$AA$2,0))*INDEX(DataBase!$1:$1048576,MATCH(Analyse!$F281,DataBase!$G:$G,0),MATCH(Analyse!AC$8,DataBase!$4:$4,0))</f>
        <v>0</v>
      </c>
      <c r="AD281" s="19">
        <f>INDEX(Ponderation!$W:$AA,MATCH(Analyse!AD$8,Ponderation!$W:$W,0),MATCH(Analyse!$B$5,Ponderation!$W$2:$AA$2,0))*INDEX(DataBase!$1:$1048576,MATCH(Analyse!$F281,DataBase!$G:$G,0),MATCH(Analyse!AD$8,DataBase!$4:$4,0))</f>
        <v>30</v>
      </c>
      <c r="AE281" s="19">
        <f>INDEX(Ponderation!$W:$AA,MATCH(Analyse!AE$8,Ponderation!$W:$W,0),MATCH(Analyse!$B$5,Ponderation!$W$2:$AA$2,0))*INDEX(DataBase!$1:$1048576,MATCH(Analyse!$F281,DataBase!$G:$G,0),MATCH(Analyse!AE$8,DataBase!$4:$4,0))</f>
        <v>0</v>
      </c>
      <c r="AF281" s="19">
        <f>INDEX(Ponderation!$W:$AA,MATCH(Analyse!AF$8,Ponderation!$W:$W,0),MATCH(Analyse!$B$5,Ponderation!$W$2:$AA$2,0))*INDEX(DataBase!$1:$1048576,MATCH(Analyse!$F281,DataBase!$G:$G,0),MATCH(Analyse!AF$8,DataBase!$4:$4,0))</f>
        <v>30</v>
      </c>
      <c r="AG281" s="19">
        <f>INDEX(Ponderation!$W:$AA,MATCH(Analyse!AG$8,Ponderation!$W:$W,0),MATCH(Analyse!$B$5,Ponderation!$W$2:$AA$2,0))*INDEX(DataBase!$1:$1048576,MATCH(Analyse!$F281,DataBase!$G:$G,0),MATCH(Analyse!AG$8,DataBase!$4:$4,0))</f>
        <v>0</v>
      </c>
      <c r="AH281" s="19">
        <f>INDEX(Ponderation!$W:$AA,MATCH(Analyse!AH$8,Ponderation!$W:$W,0),MATCH(Analyse!$B$5,Ponderation!$W$2:$AA$2,0))*INDEX(DataBase!$1:$1048576,MATCH(Analyse!$F281,DataBase!$G:$G,0),MATCH(Analyse!AH$8,DataBase!$4:$4,0))</f>
        <v>30</v>
      </c>
      <c r="AI281" s="19">
        <f>INDEX(Ponderation!$W:$AA,MATCH(Analyse!AI$8,Ponderation!$W:$W,0),MATCH(Analyse!$B$5,Ponderation!$W$2:$AA$2,0))*INDEX(DataBase!$1:$1048576,MATCH(Analyse!$F281,DataBase!$G:$G,0),MATCH(Analyse!AI$8,DataBase!$4:$4,0))</f>
        <v>0</v>
      </c>
      <c r="AJ281" s="19">
        <f>INDEX(Ponderation!$W:$AA,MATCH(Analyse!AJ$8,Ponderation!$W:$W,0),MATCH(Analyse!$B$5,Ponderation!$W$2:$AA$2,0))*INDEX(DataBase!$1:$1048576,MATCH(Analyse!$F281,DataBase!$G:$G,0),MATCH(Analyse!AJ$8,DataBase!$4:$4,0))</f>
        <v>20</v>
      </c>
      <c r="AK281" s="19">
        <f>INDEX(Ponderation!$W:$AA,MATCH(Analyse!AK$8,Ponderation!$W:$W,0),MATCH(Analyse!$B$5,Ponderation!$W$2:$AA$2,0))*INDEX(DataBase!$1:$1048576,MATCH(Analyse!$F281,DataBase!$G:$G,0),MATCH(Analyse!AK$8,DataBase!$4:$4,0))</f>
        <v>0</v>
      </c>
      <c r="AL281" s="19">
        <f>INDEX(Ponderation!$W:$AA,MATCH(Analyse!AL$8,Ponderation!$W:$W,0),MATCH(Analyse!$B$5,Ponderation!$W$2:$AA$2,0))*INDEX(DataBase!$1:$1048576,MATCH(Analyse!$F281,DataBase!$G:$G,0),MATCH(Analyse!AL$8,DataBase!$4:$4,0))</f>
        <v>30</v>
      </c>
      <c r="AM281" s="19">
        <f>INDEX(Ponderation!$W:$AA,MATCH(Analyse!AM$8,Ponderation!$W:$W,0),MATCH(Analyse!$B$5,Ponderation!$W$2:$AA$2,0))*INDEX(DataBase!$1:$1048576,MATCH(Analyse!$F281,DataBase!$G:$G,0),MATCH(Analyse!AM$8,DataBase!$4:$4,0))</f>
        <v>0</v>
      </c>
      <c r="AN281" s="19">
        <f>INDEX(Ponderation!$W:$AA,MATCH(Analyse!AN$8,Ponderation!$W:$W,0),MATCH(Analyse!$B$5,Ponderation!$W$2:$AA$2,0))*INDEX(DataBase!$1:$1048576,MATCH(Analyse!$F281,DataBase!$G:$G,0),MATCH(Analyse!AN$8,DataBase!$4:$4,0))</f>
        <v>0</v>
      </c>
      <c r="AO281" s="19">
        <f>INDEX(Ponderation!$W:$AA,MATCH(Analyse!AO$8,Ponderation!$W:$W,0),MATCH(Analyse!$B$5,Ponderation!$W$2:$AA$2,0))*INDEX(DataBase!$1:$1048576,MATCH(Analyse!$F281,DataBase!$G:$G,0),MATCH(Analyse!AO$8,DataBase!$4:$4,0))</f>
        <v>30</v>
      </c>
      <c r="AP281" s="19">
        <f>INDEX(Ponderation!$W:$AA,MATCH(Analyse!AP$8,Ponderation!$W:$W,0),MATCH(Analyse!$B$5,Ponderation!$W$2:$AA$2,0))*INDEX(DataBase!$1:$1048576,MATCH(Analyse!$F281,DataBase!$G:$G,0),MATCH(Analyse!AP$8,DataBase!$4:$4,0))</f>
        <v>0</v>
      </c>
    </row>
    <row r="282" spans="1:42" ht="18">
      <c r="A282" s="112" t="str">
        <f>DataBase!B278</f>
        <v>Dreissena polymorpha</v>
      </c>
      <c r="B282" s="112" t="str">
        <f>DataBase!C278</f>
        <v>Triglycerides</v>
      </c>
      <c r="C282" s="112" t="str">
        <f>DataBase!D278</f>
        <v>Continental</v>
      </c>
      <c r="D282" s="112" t="str">
        <f>DataBase!E278</f>
        <v>S. Devin</v>
      </c>
      <c r="E282" s="112" t="str">
        <f>DataBase!F278</f>
        <v>LIEC</v>
      </c>
      <c r="F282" s="20" t="str">
        <f t="shared" si="14"/>
        <v>Dreissena polymorpha Triglycerides</v>
      </c>
      <c r="G282" s="20">
        <f>_xlfn.RANK.EQ(H282,$H$9:$H$997,0)+COUNTIF(H$8:H281,H282)</f>
        <v>40</v>
      </c>
      <c r="H282" s="20">
        <f t="shared" si="15"/>
        <v>320</v>
      </c>
      <c r="I282" s="19">
        <f>INDEX(Ponderation!$W:$AA,MATCH(Analyse!I$8,Ponderation!$W:$W,0),MATCH(Analyse!$B$5,Ponderation!$W$2:$AA$2,0))*INDEX(DataBase!$1:$1048576,MATCH(Analyse!$F282,DataBase!$G:$G,0),MATCH(Analyse!I$8,DataBase!$4:$4,0))</f>
        <v>0</v>
      </c>
      <c r="J282" s="19">
        <f>INDEX(Ponderation!$W:$AA,MATCH(Analyse!J$8,Ponderation!$W:$W,0),MATCH(Analyse!$B$5,Ponderation!$W$2:$AA$2,0))*INDEX(DataBase!$1:$1048576,MATCH(Analyse!$F282,DataBase!$G:$G,0),MATCH(Analyse!J$8,DataBase!$4:$4,0))</f>
        <v>20</v>
      </c>
      <c r="K282" s="19">
        <f>INDEX(Ponderation!$W:$AA,MATCH(Analyse!K$8,Ponderation!$W:$W,0),MATCH(Analyse!$B$5,Ponderation!$W$2:$AA$2,0))*INDEX(DataBase!$1:$1048576,MATCH(Analyse!$F282,DataBase!$G:$G,0),MATCH(Analyse!K$8,DataBase!$4:$4,0))</f>
        <v>0</v>
      </c>
      <c r="L282" s="19">
        <f>INDEX(Ponderation!$W:$AA,MATCH(Analyse!L$8,Ponderation!$W:$W,0),MATCH(Analyse!$B$5,Ponderation!$W$2:$AA$2,0))*INDEX(DataBase!$1:$1048576,MATCH(Analyse!$F282,DataBase!$G:$G,0),MATCH(Analyse!L$8,DataBase!$4:$4,0))</f>
        <v>30</v>
      </c>
      <c r="M282" s="19">
        <f>INDEX(Ponderation!$W:$AA,MATCH(Analyse!M$8,Ponderation!$W:$W,0),MATCH(Analyse!$B$5,Ponderation!$W$2:$AA$2,0))*INDEX(DataBase!$1:$1048576,MATCH(Analyse!$F282,DataBase!$G:$G,0),MATCH(Analyse!M$8,DataBase!$4:$4,0))</f>
        <v>0</v>
      </c>
      <c r="N282" s="19">
        <f>INDEX(Ponderation!$W:$AA,MATCH(Analyse!N$8,Ponderation!$W:$W,0),MATCH(Analyse!$B$5,Ponderation!$W$2:$AA$2,0))*INDEX(DataBase!$1:$1048576,MATCH(Analyse!$F282,DataBase!$G:$G,0),MATCH(Analyse!N$8,DataBase!$4:$4,0))</f>
        <v>0</v>
      </c>
      <c r="O282" s="19">
        <f>INDEX(Ponderation!$W:$AA,MATCH(Analyse!O$8,Ponderation!$W:$W,0),MATCH(Analyse!$B$5,Ponderation!$W$2:$AA$2,0))*INDEX(DataBase!$1:$1048576,MATCH(Analyse!$F282,DataBase!$G:$G,0),MATCH(Analyse!O$8,DataBase!$4:$4,0))</f>
        <v>30</v>
      </c>
      <c r="P282" s="19">
        <f>INDEX(Ponderation!$W:$AA,MATCH(Analyse!P$8,Ponderation!$W:$W,0),MATCH(Analyse!$B$5,Ponderation!$W$2:$AA$2,0))*INDEX(DataBase!$1:$1048576,MATCH(Analyse!$F282,DataBase!$G:$G,0),MATCH(Analyse!P$8,DataBase!$4:$4,0))</f>
        <v>0</v>
      </c>
      <c r="Q282" s="19">
        <f>INDEX(Ponderation!$W:$AA,MATCH(Analyse!Q$8,Ponderation!$W:$W,0),MATCH(Analyse!$B$5,Ponderation!$W$2:$AA$2,0))*INDEX(DataBase!$1:$1048576,MATCH(Analyse!$F282,DataBase!$G:$G,0),MATCH(Analyse!Q$8,DataBase!$4:$4,0))</f>
        <v>0</v>
      </c>
      <c r="R282" s="19">
        <f>INDEX(Ponderation!$W:$AA,MATCH(Analyse!R$8,Ponderation!$W:$W,0),MATCH(Analyse!$B$5,Ponderation!$W$2:$AA$2,0))*INDEX(DataBase!$1:$1048576,MATCH(Analyse!$F282,DataBase!$G:$G,0),MATCH(Analyse!R$8,DataBase!$4:$4,0))</f>
        <v>30</v>
      </c>
      <c r="S282" s="19">
        <f>INDEX(Ponderation!$W:$AA,MATCH(Analyse!S$8,Ponderation!$W:$W,0),MATCH(Analyse!$B$5,Ponderation!$W$2:$AA$2,0))*INDEX(DataBase!$1:$1048576,MATCH(Analyse!$F282,DataBase!$G:$G,0),MATCH(Analyse!S$8,DataBase!$4:$4,0))</f>
        <v>0</v>
      </c>
      <c r="T282" s="19">
        <f>INDEX(Ponderation!$W:$AA,MATCH(Analyse!T$8,Ponderation!$W:$W,0),MATCH(Analyse!$B$5,Ponderation!$W$2:$AA$2,0))*INDEX(DataBase!$1:$1048576,MATCH(Analyse!$F282,DataBase!$G:$G,0),MATCH(Analyse!T$8,DataBase!$4:$4,0))</f>
        <v>0</v>
      </c>
      <c r="U282" s="19">
        <f>INDEX(Ponderation!$W:$AA,MATCH(Analyse!U$8,Ponderation!$W:$W,0),MATCH(Analyse!$B$5,Ponderation!$W$2:$AA$2,0))*INDEX(DataBase!$1:$1048576,MATCH(Analyse!$F282,DataBase!$G:$G,0),MATCH(Analyse!U$8,DataBase!$4:$4,0))</f>
        <v>0</v>
      </c>
      <c r="V282" s="19">
        <f>INDEX(Ponderation!$W:$AA,MATCH(Analyse!V$8,Ponderation!$W:$W,0),MATCH(Analyse!$B$5,Ponderation!$W$2:$AA$2,0))*INDEX(DataBase!$1:$1048576,MATCH(Analyse!$F282,DataBase!$G:$G,0),MATCH(Analyse!V$8,DataBase!$4:$4,0))</f>
        <v>0</v>
      </c>
      <c r="W282" s="19">
        <f>INDEX(Ponderation!$W:$AA,MATCH(Analyse!W$8,Ponderation!$W:$W,0),MATCH(Analyse!$B$5,Ponderation!$W$2:$AA$2,0))*INDEX(DataBase!$1:$1048576,MATCH(Analyse!$F282,DataBase!$G:$G,0),MATCH(Analyse!W$8,DataBase!$4:$4,0))</f>
        <v>10</v>
      </c>
      <c r="X282" s="19">
        <f>INDEX(Ponderation!$W:$AA,MATCH(Analyse!X$8,Ponderation!$W:$W,0),MATCH(Analyse!$B$5,Ponderation!$W$2:$AA$2,0))*INDEX(DataBase!$1:$1048576,MATCH(Analyse!$F282,DataBase!$G:$G,0),MATCH(Analyse!X$8,DataBase!$4:$4,0))</f>
        <v>0</v>
      </c>
      <c r="Y282" s="19">
        <f>INDEX(Ponderation!$W:$AA,MATCH(Analyse!Y$8,Ponderation!$W:$W,0),MATCH(Analyse!$B$5,Ponderation!$W$2:$AA$2,0))*INDEX(DataBase!$1:$1048576,MATCH(Analyse!$F282,DataBase!$G:$G,0),MATCH(Analyse!Y$8,DataBase!$4:$4,0))</f>
        <v>10</v>
      </c>
      <c r="Z282" s="19">
        <f>INDEX(Ponderation!$W:$AA,MATCH(Analyse!Z$8,Ponderation!$W:$W,0),MATCH(Analyse!$B$5,Ponderation!$W$2:$AA$2,0))*INDEX(DataBase!$1:$1048576,MATCH(Analyse!$F282,DataBase!$G:$G,0),MATCH(Analyse!Z$8,DataBase!$4:$4,0))</f>
        <v>10</v>
      </c>
      <c r="AA282" s="19">
        <f>INDEX(Ponderation!$W:$AA,MATCH(Analyse!AA$8,Ponderation!$W:$W,0),MATCH(Analyse!$B$5,Ponderation!$W$2:$AA$2,0))*INDEX(DataBase!$1:$1048576,MATCH(Analyse!$F282,DataBase!$G:$G,0),MATCH(Analyse!AA$8,DataBase!$4:$4,0))</f>
        <v>0</v>
      </c>
      <c r="AB282" s="19">
        <f>INDEX(Ponderation!$W:$AA,MATCH(Analyse!AB$8,Ponderation!$W:$W,0),MATCH(Analyse!$B$5,Ponderation!$W$2:$AA$2,0))*INDEX(DataBase!$1:$1048576,MATCH(Analyse!$F282,DataBase!$G:$G,0),MATCH(Analyse!AB$8,DataBase!$4:$4,0))</f>
        <v>0</v>
      </c>
      <c r="AC282" s="19">
        <f>INDEX(Ponderation!$W:$AA,MATCH(Analyse!AC$8,Ponderation!$W:$W,0),MATCH(Analyse!$B$5,Ponderation!$W$2:$AA$2,0))*INDEX(DataBase!$1:$1048576,MATCH(Analyse!$F282,DataBase!$G:$G,0),MATCH(Analyse!AC$8,DataBase!$4:$4,0))</f>
        <v>0</v>
      </c>
      <c r="AD282" s="19">
        <f>INDEX(Ponderation!$W:$AA,MATCH(Analyse!AD$8,Ponderation!$W:$W,0),MATCH(Analyse!$B$5,Ponderation!$W$2:$AA$2,0))*INDEX(DataBase!$1:$1048576,MATCH(Analyse!$F282,DataBase!$G:$G,0),MATCH(Analyse!AD$8,DataBase!$4:$4,0))</f>
        <v>30</v>
      </c>
      <c r="AE282" s="19">
        <f>INDEX(Ponderation!$W:$AA,MATCH(Analyse!AE$8,Ponderation!$W:$W,0),MATCH(Analyse!$B$5,Ponderation!$W$2:$AA$2,0))*INDEX(DataBase!$1:$1048576,MATCH(Analyse!$F282,DataBase!$G:$G,0),MATCH(Analyse!AE$8,DataBase!$4:$4,0))</f>
        <v>0</v>
      </c>
      <c r="AF282" s="19">
        <f>INDEX(Ponderation!$W:$AA,MATCH(Analyse!AF$8,Ponderation!$W:$W,0),MATCH(Analyse!$B$5,Ponderation!$W$2:$AA$2,0))*INDEX(DataBase!$1:$1048576,MATCH(Analyse!$F282,DataBase!$G:$G,0),MATCH(Analyse!AF$8,DataBase!$4:$4,0))</f>
        <v>30</v>
      </c>
      <c r="AG282" s="19">
        <f>INDEX(Ponderation!$W:$AA,MATCH(Analyse!AG$8,Ponderation!$W:$W,0),MATCH(Analyse!$B$5,Ponderation!$W$2:$AA$2,0))*INDEX(DataBase!$1:$1048576,MATCH(Analyse!$F282,DataBase!$G:$G,0),MATCH(Analyse!AG$8,DataBase!$4:$4,0))</f>
        <v>0</v>
      </c>
      <c r="AH282" s="19">
        <f>INDEX(Ponderation!$W:$AA,MATCH(Analyse!AH$8,Ponderation!$W:$W,0),MATCH(Analyse!$B$5,Ponderation!$W$2:$AA$2,0))*INDEX(DataBase!$1:$1048576,MATCH(Analyse!$F282,DataBase!$G:$G,0),MATCH(Analyse!AH$8,DataBase!$4:$4,0))</f>
        <v>30</v>
      </c>
      <c r="AI282" s="19">
        <f>INDEX(Ponderation!$W:$AA,MATCH(Analyse!AI$8,Ponderation!$W:$W,0),MATCH(Analyse!$B$5,Ponderation!$W$2:$AA$2,0))*INDEX(DataBase!$1:$1048576,MATCH(Analyse!$F282,DataBase!$G:$G,0),MATCH(Analyse!AI$8,DataBase!$4:$4,0))</f>
        <v>0</v>
      </c>
      <c r="AJ282" s="19">
        <f>INDEX(Ponderation!$W:$AA,MATCH(Analyse!AJ$8,Ponderation!$W:$W,0),MATCH(Analyse!$B$5,Ponderation!$W$2:$AA$2,0))*INDEX(DataBase!$1:$1048576,MATCH(Analyse!$F282,DataBase!$G:$G,0),MATCH(Analyse!AJ$8,DataBase!$4:$4,0))</f>
        <v>0</v>
      </c>
      <c r="AK282" s="19">
        <f>INDEX(Ponderation!$W:$AA,MATCH(Analyse!AK$8,Ponderation!$W:$W,0),MATCH(Analyse!$B$5,Ponderation!$W$2:$AA$2,0))*INDEX(DataBase!$1:$1048576,MATCH(Analyse!$F282,DataBase!$G:$G,0),MATCH(Analyse!AK$8,DataBase!$4:$4,0))</f>
        <v>30</v>
      </c>
      <c r="AL282" s="19">
        <f>INDEX(Ponderation!$W:$AA,MATCH(Analyse!AL$8,Ponderation!$W:$W,0),MATCH(Analyse!$B$5,Ponderation!$W$2:$AA$2,0))*INDEX(DataBase!$1:$1048576,MATCH(Analyse!$F282,DataBase!$G:$G,0),MATCH(Analyse!AL$8,DataBase!$4:$4,0))</f>
        <v>30</v>
      </c>
      <c r="AM282" s="19">
        <f>INDEX(Ponderation!$W:$AA,MATCH(Analyse!AM$8,Ponderation!$W:$W,0),MATCH(Analyse!$B$5,Ponderation!$W$2:$AA$2,0))*INDEX(DataBase!$1:$1048576,MATCH(Analyse!$F282,DataBase!$G:$G,0),MATCH(Analyse!AM$8,DataBase!$4:$4,0))</f>
        <v>0</v>
      </c>
      <c r="AN282" s="19">
        <f>INDEX(Ponderation!$W:$AA,MATCH(Analyse!AN$8,Ponderation!$W:$W,0),MATCH(Analyse!$B$5,Ponderation!$W$2:$AA$2,0))*INDEX(DataBase!$1:$1048576,MATCH(Analyse!$F282,DataBase!$G:$G,0),MATCH(Analyse!AN$8,DataBase!$4:$4,0))</f>
        <v>0</v>
      </c>
      <c r="AO282" s="19">
        <f>INDEX(Ponderation!$W:$AA,MATCH(Analyse!AO$8,Ponderation!$W:$W,0),MATCH(Analyse!$B$5,Ponderation!$W$2:$AA$2,0))*INDEX(DataBase!$1:$1048576,MATCH(Analyse!$F282,DataBase!$G:$G,0),MATCH(Analyse!AO$8,DataBase!$4:$4,0))</f>
        <v>30</v>
      </c>
      <c r="AP282" s="19">
        <f>INDEX(Ponderation!$W:$AA,MATCH(Analyse!AP$8,Ponderation!$W:$W,0),MATCH(Analyse!$B$5,Ponderation!$W$2:$AA$2,0))*INDEX(DataBase!$1:$1048576,MATCH(Analyse!$F282,DataBase!$G:$G,0),MATCH(Analyse!AP$8,DataBase!$4:$4,0))</f>
        <v>0</v>
      </c>
    </row>
    <row r="283" spans="1:42" ht="18">
      <c r="A283" s="112" t="str">
        <f>DataBase!B279</f>
        <v>Dreissena polymorpha</v>
      </c>
      <c r="B283" s="112" t="str">
        <f>DataBase!C279</f>
        <v>SOD</v>
      </c>
      <c r="C283" s="112" t="str">
        <f>DataBase!D279</f>
        <v>Continental</v>
      </c>
      <c r="D283" s="112" t="str">
        <f>DataBase!E279</f>
        <v>S. Devin</v>
      </c>
      <c r="E283" s="112" t="str">
        <f>DataBase!F279</f>
        <v>LIEC</v>
      </c>
      <c r="F283" s="20" t="str">
        <f t="shared" si="14"/>
        <v>Dreissena polymorpha SOD</v>
      </c>
      <c r="G283" s="20">
        <f>_xlfn.RANK.EQ(H283,$H$9:$H$997,0)+COUNTIF(H$8:H282,H283)</f>
        <v>166</v>
      </c>
      <c r="H283" s="20">
        <f t="shared" si="15"/>
        <v>260</v>
      </c>
      <c r="I283" s="19">
        <f>INDEX(Ponderation!$W:$AA,MATCH(Analyse!I$8,Ponderation!$W:$W,0),MATCH(Analyse!$B$5,Ponderation!$W$2:$AA$2,0))*INDEX(DataBase!$1:$1048576,MATCH(Analyse!$F283,DataBase!$G:$G,0),MATCH(Analyse!I$8,DataBase!$4:$4,0))</f>
        <v>0</v>
      </c>
      <c r="J283" s="19">
        <f>INDEX(Ponderation!$W:$AA,MATCH(Analyse!J$8,Ponderation!$W:$W,0),MATCH(Analyse!$B$5,Ponderation!$W$2:$AA$2,0))*INDEX(DataBase!$1:$1048576,MATCH(Analyse!$F283,DataBase!$G:$G,0),MATCH(Analyse!J$8,DataBase!$4:$4,0))</f>
        <v>0</v>
      </c>
      <c r="K283" s="19">
        <f>INDEX(Ponderation!$W:$AA,MATCH(Analyse!K$8,Ponderation!$W:$W,0),MATCH(Analyse!$B$5,Ponderation!$W$2:$AA$2,0))*INDEX(DataBase!$1:$1048576,MATCH(Analyse!$F283,DataBase!$G:$G,0),MATCH(Analyse!K$8,DataBase!$4:$4,0))</f>
        <v>10</v>
      </c>
      <c r="L283" s="19">
        <f>INDEX(Ponderation!$W:$AA,MATCH(Analyse!L$8,Ponderation!$W:$W,0),MATCH(Analyse!$B$5,Ponderation!$W$2:$AA$2,0))*INDEX(DataBase!$1:$1048576,MATCH(Analyse!$F283,DataBase!$G:$G,0),MATCH(Analyse!L$8,DataBase!$4:$4,0))</f>
        <v>30</v>
      </c>
      <c r="M283" s="19">
        <f>INDEX(Ponderation!$W:$AA,MATCH(Analyse!M$8,Ponderation!$W:$W,0),MATCH(Analyse!$B$5,Ponderation!$W$2:$AA$2,0))*INDEX(DataBase!$1:$1048576,MATCH(Analyse!$F283,DataBase!$G:$G,0),MATCH(Analyse!M$8,DataBase!$4:$4,0))</f>
        <v>0</v>
      </c>
      <c r="N283" s="19">
        <f>INDEX(Ponderation!$W:$AA,MATCH(Analyse!N$8,Ponderation!$W:$W,0),MATCH(Analyse!$B$5,Ponderation!$W$2:$AA$2,0))*INDEX(DataBase!$1:$1048576,MATCH(Analyse!$F283,DataBase!$G:$G,0),MATCH(Analyse!N$8,DataBase!$4:$4,0))</f>
        <v>0</v>
      </c>
      <c r="O283" s="19">
        <f>INDEX(Ponderation!$W:$AA,MATCH(Analyse!O$8,Ponderation!$W:$W,0),MATCH(Analyse!$B$5,Ponderation!$W$2:$AA$2,0))*INDEX(DataBase!$1:$1048576,MATCH(Analyse!$F283,DataBase!$G:$G,0),MATCH(Analyse!O$8,DataBase!$4:$4,0))</f>
        <v>0</v>
      </c>
      <c r="P283" s="19">
        <f>INDEX(Ponderation!$W:$AA,MATCH(Analyse!P$8,Ponderation!$W:$W,0),MATCH(Analyse!$B$5,Ponderation!$W$2:$AA$2,0))*INDEX(DataBase!$1:$1048576,MATCH(Analyse!$F283,DataBase!$G:$G,0),MATCH(Analyse!P$8,DataBase!$4:$4,0))</f>
        <v>20</v>
      </c>
      <c r="Q283" s="19">
        <f>INDEX(Ponderation!$W:$AA,MATCH(Analyse!Q$8,Ponderation!$W:$W,0),MATCH(Analyse!$B$5,Ponderation!$W$2:$AA$2,0))*INDEX(DataBase!$1:$1048576,MATCH(Analyse!$F283,DataBase!$G:$G,0),MATCH(Analyse!Q$8,DataBase!$4:$4,0))</f>
        <v>0</v>
      </c>
      <c r="R283" s="19">
        <f>INDEX(Ponderation!$W:$AA,MATCH(Analyse!R$8,Ponderation!$W:$W,0),MATCH(Analyse!$B$5,Ponderation!$W$2:$AA$2,0))*INDEX(DataBase!$1:$1048576,MATCH(Analyse!$F283,DataBase!$G:$G,0),MATCH(Analyse!R$8,DataBase!$4:$4,0))</f>
        <v>30</v>
      </c>
      <c r="S283" s="19">
        <f>INDEX(Ponderation!$W:$AA,MATCH(Analyse!S$8,Ponderation!$W:$W,0),MATCH(Analyse!$B$5,Ponderation!$W$2:$AA$2,0))*INDEX(DataBase!$1:$1048576,MATCH(Analyse!$F283,DataBase!$G:$G,0),MATCH(Analyse!S$8,DataBase!$4:$4,0))</f>
        <v>0</v>
      </c>
      <c r="T283" s="19">
        <f>INDEX(Ponderation!$W:$AA,MATCH(Analyse!T$8,Ponderation!$W:$W,0),MATCH(Analyse!$B$5,Ponderation!$W$2:$AA$2,0))*INDEX(DataBase!$1:$1048576,MATCH(Analyse!$F283,DataBase!$G:$G,0),MATCH(Analyse!T$8,DataBase!$4:$4,0))</f>
        <v>0</v>
      </c>
      <c r="U283" s="19">
        <f>INDEX(Ponderation!$W:$AA,MATCH(Analyse!U$8,Ponderation!$W:$W,0),MATCH(Analyse!$B$5,Ponderation!$W$2:$AA$2,0))*INDEX(DataBase!$1:$1048576,MATCH(Analyse!$F283,DataBase!$G:$G,0),MATCH(Analyse!U$8,DataBase!$4:$4,0))</f>
        <v>0</v>
      </c>
      <c r="V283" s="19">
        <f>INDEX(Ponderation!$W:$AA,MATCH(Analyse!V$8,Ponderation!$W:$W,0),MATCH(Analyse!$B$5,Ponderation!$W$2:$AA$2,0))*INDEX(DataBase!$1:$1048576,MATCH(Analyse!$F283,DataBase!$G:$G,0),MATCH(Analyse!V$8,DataBase!$4:$4,0))</f>
        <v>0</v>
      </c>
      <c r="W283" s="19">
        <f>INDEX(Ponderation!$W:$AA,MATCH(Analyse!W$8,Ponderation!$W:$W,0),MATCH(Analyse!$B$5,Ponderation!$W$2:$AA$2,0))*INDEX(DataBase!$1:$1048576,MATCH(Analyse!$F283,DataBase!$G:$G,0),MATCH(Analyse!W$8,DataBase!$4:$4,0))</f>
        <v>10</v>
      </c>
      <c r="X283" s="19">
        <f>INDEX(Ponderation!$W:$AA,MATCH(Analyse!X$8,Ponderation!$W:$W,0),MATCH(Analyse!$B$5,Ponderation!$W$2:$AA$2,0))*INDEX(DataBase!$1:$1048576,MATCH(Analyse!$F283,DataBase!$G:$G,0),MATCH(Analyse!X$8,DataBase!$4:$4,0))</f>
        <v>10</v>
      </c>
      <c r="Y283" s="19">
        <f>INDEX(Ponderation!$W:$AA,MATCH(Analyse!Y$8,Ponderation!$W:$W,0),MATCH(Analyse!$B$5,Ponderation!$W$2:$AA$2,0))*INDEX(DataBase!$1:$1048576,MATCH(Analyse!$F283,DataBase!$G:$G,0),MATCH(Analyse!Y$8,DataBase!$4:$4,0))</f>
        <v>10</v>
      </c>
      <c r="Z283" s="19">
        <f>INDEX(Ponderation!$W:$AA,MATCH(Analyse!Z$8,Ponderation!$W:$W,0),MATCH(Analyse!$B$5,Ponderation!$W$2:$AA$2,0))*INDEX(DataBase!$1:$1048576,MATCH(Analyse!$F283,DataBase!$G:$G,0),MATCH(Analyse!Z$8,DataBase!$4:$4,0))</f>
        <v>10</v>
      </c>
      <c r="AA283" s="19">
        <f>INDEX(Ponderation!$W:$AA,MATCH(Analyse!AA$8,Ponderation!$W:$W,0),MATCH(Analyse!$B$5,Ponderation!$W$2:$AA$2,0))*INDEX(DataBase!$1:$1048576,MATCH(Analyse!$F283,DataBase!$G:$G,0),MATCH(Analyse!AA$8,DataBase!$4:$4,0))</f>
        <v>0</v>
      </c>
      <c r="AB283" s="19">
        <f>INDEX(Ponderation!$W:$AA,MATCH(Analyse!AB$8,Ponderation!$W:$W,0),MATCH(Analyse!$B$5,Ponderation!$W$2:$AA$2,0))*INDEX(DataBase!$1:$1048576,MATCH(Analyse!$F283,DataBase!$G:$G,0),MATCH(Analyse!AB$8,DataBase!$4:$4,0))</f>
        <v>0</v>
      </c>
      <c r="AC283" s="19">
        <f>INDEX(Ponderation!$W:$AA,MATCH(Analyse!AC$8,Ponderation!$W:$W,0),MATCH(Analyse!$B$5,Ponderation!$W$2:$AA$2,0))*INDEX(DataBase!$1:$1048576,MATCH(Analyse!$F283,DataBase!$G:$G,0),MATCH(Analyse!AC$8,DataBase!$4:$4,0))</f>
        <v>0</v>
      </c>
      <c r="AD283" s="19">
        <f>INDEX(Ponderation!$W:$AA,MATCH(Analyse!AD$8,Ponderation!$W:$W,0),MATCH(Analyse!$B$5,Ponderation!$W$2:$AA$2,0))*INDEX(DataBase!$1:$1048576,MATCH(Analyse!$F283,DataBase!$G:$G,0),MATCH(Analyse!AD$8,DataBase!$4:$4,0))</f>
        <v>30</v>
      </c>
      <c r="AE283" s="19">
        <f>INDEX(Ponderation!$W:$AA,MATCH(Analyse!AE$8,Ponderation!$W:$W,0),MATCH(Analyse!$B$5,Ponderation!$W$2:$AA$2,0))*INDEX(DataBase!$1:$1048576,MATCH(Analyse!$F283,DataBase!$G:$G,0),MATCH(Analyse!AE$8,DataBase!$4:$4,0))</f>
        <v>0</v>
      </c>
      <c r="AF283" s="19">
        <f>INDEX(Ponderation!$W:$AA,MATCH(Analyse!AF$8,Ponderation!$W:$W,0),MATCH(Analyse!$B$5,Ponderation!$W$2:$AA$2,0))*INDEX(DataBase!$1:$1048576,MATCH(Analyse!$F283,DataBase!$G:$G,0),MATCH(Analyse!AF$8,DataBase!$4:$4,0))</f>
        <v>0</v>
      </c>
      <c r="AG283" s="19">
        <f>INDEX(Ponderation!$W:$AA,MATCH(Analyse!AG$8,Ponderation!$W:$W,0),MATCH(Analyse!$B$5,Ponderation!$W$2:$AA$2,0))*INDEX(DataBase!$1:$1048576,MATCH(Analyse!$F283,DataBase!$G:$G,0),MATCH(Analyse!AG$8,DataBase!$4:$4,0))</f>
        <v>0</v>
      </c>
      <c r="AH283" s="19">
        <f>INDEX(Ponderation!$W:$AA,MATCH(Analyse!AH$8,Ponderation!$W:$W,0),MATCH(Analyse!$B$5,Ponderation!$W$2:$AA$2,0))*INDEX(DataBase!$1:$1048576,MATCH(Analyse!$F283,DataBase!$G:$G,0),MATCH(Analyse!AH$8,DataBase!$4:$4,0))</f>
        <v>30</v>
      </c>
      <c r="AI283" s="19">
        <f>INDEX(Ponderation!$W:$AA,MATCH(Analyse!AI$8,Ponderation!$W:$W,0),MATCH(Analyse!$B$5,Ponderation!$W$2:$AA$2,0))*INDEX(DataBase!$1:$1048576,MATCH(Analyse!$F283,DataBase!$G:$G,0),MATCH(Analyse!AI$8,DataBase!$4:$4,0))</f>
        <v>0</v>
      </c>
      <c r="AJ283" s="19">
        <f>INDEX(Ponderation!$W:$AA,MATCH(Analyse!AJ$8,Ponderation!$W:$W,0),MATCH(Analyse!$B$5,Ponderation!$W$2:$AA$2,0))*INDEX(DataBase!$1:$1048576,MATCH(Analyse!$F283,DataBase!$G:$G,0),MATCH(Analyse!AJ$8,DataBase!$4:$4,0))</f>
        <v>20</v>
      </c>
      <c r="AK283" s="19">
        <f>INDEX(Ponderation!$W:$AA,MATCH(Analyse!AK$8,Ponderation!$W:$W,0),MATCH(Analyse!$B$5,Ponderation!$W$2:$AA$2,0))*INDEX(DataBase!$1:$1048576,MATCH(Analyse!$F283,DataBase!$G:$G,0),MATCH(Analyse!AK$8,DataBase!$4:$4,0))</f>
        <v>0</v>
      </c>
      <c r="AL283" s="19">
        <f>INDEX(Ponderation!$W:$AA,MATCH(Analyse!AL$8,Ponderation!$W:$W,0),MATCH(Analyse!$B$5,Ponderation!$W$2:$AA$2,0))*INDEX(DataBase!$1:$1048576,MATCH(Analyse!$F283,DataBase!$G:$G,0),MATCH(Analyse!AL$8,DataBase!$4:$4,0))</f>
        <v>0</v>
      </c>
      <c r="AM283" s="19">
        <f>INDEX(Ponderation!$W:$AA,MATCH(Analyse!AM$8,Ponderation!$W:$W,0),MATCH(Analyse!$B$5,Ponderation!$W$2:$AA$2,0))*INDEX(DataBase!$1:$1048576,MATCH(Analyse!$F283,DataBase!$G:$G,0),MATCH(Analyse!AM$8,DataBase!$4:$4,0))</f>
        <v>20</v>
      </c>
      <c r="AN283" s="19">
        <f>INDEX(Ponderation!$W:$AA,MATCH(Analyse!AN$8,Ponderation!$W:$W,0),MATCH(Analyse!$B$5,Ponderation!$W$2:$AA$2,0))*INDEX(DataBase!$1:$1048576,MATCH(Analyse!$F283,DataBase!$G:$G,0),MATCH(Analyse!AN$8,DataBase!$4:$4,0))</f>
        <v>0</v>
      </c>
      <c r="AO283" s="19">
        <f>INDEX(Ponderation!$W:$AA,MATCH(Analyse!AO$8,Ponderation!$W:$W,0),MATCH(Analyse!$B$5,Ponderation!$W$2:$AA$2,0))*INDEX(DataBase!$1:$1048576,MATCH(Analyse!$F283,DataBase!$G:$G,0),MATCH(Analyse!AO$8,DataBase!$4:$4,0))</f>
        <v>30</v>
      </c>
      <c r="AP283" s="19">
        <f>INDEX(Ponderation!$W:$AA,MATCH(Analyse!AP$8,Ponderation!$W:$W,0),MATCH(Analyse!$B$5,Ponderation!$W$2:$AA$2,0))*INDEX(DataBase!$1:$1048576,MATCH(Analyse!$F283,DataBase!$G:$G,0),MATCH(Analyse!AP$8,DataBase!$4:$4,0))</f>
        <v>0</v>
      </c>
    </row>
    <row r="284" spans="1:42" ht="18">
      <c r="A284" s="112" t="str">
        <f>DataBase!B280</f>
        <v>Dreissena polymorpha</v>
      </c>
      <c r="B284" s="112" t="str">
        <f>DataBase!C280</f>
        <v>Peroxidation lipidique</v>
      </c>
      <c r="C284" s="112" t="str">
        <f>DataBase!D280</f>
        <v>Continental</v>
      </c>
      <c r="D284" s="112" t="str">
        <f>DataBase!E280</f>
        <v>S. Devin</v>
      </c>
      <c r="E284" s="112" t="str">
        <f>DataBase!F280</f>
        <v>LIEC</v>
      </c>
      <c r="F284" s="20" t="str">
        <f t="shared" si="14"/>
        <v>Dreissena polymorpha Peroxidation lipidique</v>
      </c>
      <c r="G284" s="20">
        <f>_xlfn.RANK.EQ(H284,$H$9:$H$997,0)+COUNTIF(H$8:H283,H284)</f>
        <v>65</v>
      </c>
      <c r="H284" s="20">
        <f t="shared" si="15"/>
        <v>310</v>
      </c>
      <c r="I284" s="19">
        <f>INDEX(Ponderation!$W:$AA,MATCH(Analyse!I$8,Ponderation!$W:$W,0),MATCH(Analyse!$B$5,Ponderation!$W$2:$AA$2,0))*INDEX(DataBase!$1:$1048576,MATCH(Analyse!$F284,DataBase!$G:$G,0),MATCH(Analyse!I$8,DataBase!$4:$4,0))</f>
        <v>0</v>
      </c>
      <c r="J284" s="19">
        <f>INDEX(Ponderation!$W:$AA,MATCH(Analyse!J$8,Ponderation!$W:$W,0),MATCH(Analyse!$B$5,Ponderation!$W$2:$AA$2,0))*INDEX(DataBase!$1:$1048576,MATCH(Analyse!$F284,DataBase!$G:$G,0),MATCH(Analyse!J$8,DataBase!$4:$4,0))</f>
        <v>20</v>
      </c>
      <c r="K284" s="19">
        <f>INDEX(Ponderation!$W:$AA,MATCH(Analyse!K$8,Ponderation!$W:$W,0),MATCH(Analyse!$B$5,Ponderation!$W$2:$AA$2,0))*INDEX(DataBase!$1:$1048576,MATCH(Analyse!$F284,DataBase!$G:$G,0),MATCH(Analyse!K$8,DataBase!$4:$4,0))</f>
        <v>0</v>
      </c>
      <c r="L284" s="19">
        <f>INDEX(Ponderation!$W:$AA,MATCH(Analyse!L$8,Ponderation!$W:$W,0),MATCH(Analyse!$B$5,Ponderation!$W$2:$AA$2,0))*INDEX(DataBase!$1:$1048576,MATCH(Analyse!$F284,DataBase!$G:$G,0),MATCH(Analyse!L$8,DataBase!$4:$4,0))</f>
        <v>30</v>
      </c>
      <c r="M284" s="19">
        <f>INDEX(Ponderation!$W:$AA,MATCH(Analyse!M$8,Ponderation!$W:$W,0),MATCH(Analyse!$B$5,Ponderation!$W$2:$AA$2,0))*INDEX(DataBase!$1:$1048576,MATCH(Analyse!$F284,DataBase!$G:$G,0),MATCH(Analyse!M$8,DataBase!$4:$4,0))</f>
        <v>0</v>
      </c>
      <c r="N284" s="19">
        <f>INDEX(Ponderation!$W:$AA,MATCH(Analyse!N$8,Ponderation!$W:$W,0),MATCH(Analyse!$B$5,Ponderation!$W$2:$AA$2,0))*INDEX(DataBase!$1:$1048576,MATCH(Analyse!$F284,DataBase!$G:$G,0),MATCH(Analyse!N$8,DataBase!$4:$4,0))</f>
        <v>0</v>
      </c>
      <c r="O284" s="19">
        <f>INDEX(Ponderation!$W:$AA,MATCH(Analyse!O$8,Ponderation!$W:$W,0),MATCH(Analyse!$B$5,Ponderation!$W$2:$AA$2,0))*INDEX(DataBase!$1:$1048576,MATCH(Analyse!$F284,DataBase!$G:$G,0),MATCH(Analyse!O$8,DataBase!$4:$4,0))</f>
        <v>0</v>
      </c>
      <c r="P284" s="19">
        <f>INDEX(Ponderation!$W:$AA,MATCH(Analyse!P$8,Ponderation!$W:$W,0),MATCH(Analyse!$B$5,Ponderation!$W$2:$AA$2,0))*INDEX(DataBase!$1:$1048576,MATCH(Analyse!$F284,DataBase!$G:$G,0),MATCH(Analyse!P$8,DataBase!$4:$4,0))</f>
        <v>20</v>
      </c>
      <c r="Q284" s="19">
        <f>INDEX(Ponderation!$W:$AA,MATCH(Analyse!Q$8,Ponderation!$W:$W,0),MATCH(Analyse!$B$5,Ponderation!$W$2:$AA$2,0))*INDEX(DataBase!$1:$1048576,MATCH(Analyse!$F284,DataBase!$G:$G,0),MATCH(Analyse!Q$8,DataBase!$4:$4,0))</f>
        <v>0</v>
      </c>
      <c r="R284" s="19">
        <f>INDEX(Ponderation!$W:$AA,MATCH(Analyse!R$8,Ponderation!$W:$W,0),MATCH(Analyse!$B$5,Ponderation!$W$2:$AA$2,0))*INDEX(DataBase!$1:$1048576,MATCH(Analyse!$F284,DataBase!$G:$G,0),MATCH(Analyse!R$8,DataBase!$4:$4,0))</f>
        <v>30</v>
      </c>
      <c r="S284" s="19">
        <f>INDEX(Ponderation!$W:$AA,MATCH(Analyse!S$8,Ponderation!$W:$W,0),MATCH(Analyse!$B$5,Ponderation!$W$2:$AA$2,0))*INDEX(DataBase!$1:$1048576,MATCH(Analyse!$F284,DataBase!$G:$G,0),MATCH(Analyse!S$8,DataBase!$4:$4,0))</f>
        <v>0</v>
      </c>
      <c r="T284" s="19">
        <f>INDEX(Ponderation!$W:$AA,MATCH(Analyse!T$8,Ponderation!$W:$W,0),MATCH(Analyse!$B$5,Ponderation!$W$2:$AA$2,0))*INDEX(DataBase!$1:$1048576,MATCH(Analyse!$F284,DataBase!$G:$G,0),MATCH(Analyse!T$8,DataBase!$4:$4,0))</f>
        <v>0</v>
      </c>
      <c r="U284" s="19">
        <f>INDEX(Ponderation!$W:$AA,MATCH(Analyse!U$8,Ponderation!$W:$W,0),MATCH(Analyse!$B$5,Ponderation!$W$2:$AA$2,0))*INDEX(DataBase!$1:$1048576,MATCH(Analyse!$F284,DataBase!$G:$G,0),MATCH(Analyse!U$8,DataBase!$4:$4,0))</f>
        <v>0</v>
      </c>
      <c r="V284" s="19">
        <f>INDEX(Ponderation!$W:$AA,MATCH(Analyse!V$8,Ponderation!$W:$W,0),MATCH(Analyse!$B$5,Ponderation!$W$2:$AA$2,0))*INDEX(DataBase!$1:$1048576,MATCH(Analyse!$F284,DataBase!$G:$G,0),MATCH(Analyse!V$8,DataBase!$4:$4,0))</f>
        <v>0</v>
      </c>
      <c r="W284" s="19">
        <f>INDEX(Ponderation!$W:$AA,MATCH(Analyse!W$8,Ponderation!$W:$W,0),MATCH(Analyse!$B$5,Ponderation!$W$2:$AA$2,0))*INDEX(DataBase!$1:$1048576,MATCH(Analyse!$F284,DataBase!$G:$G,0),MATCH(Analyse!W$8,DataBase!$4:$4,0))</f>
        <v>10</v>
      </c>
      <c r="X284" s="19">
        <f>INDEX(Ponderation!$W:$AA,MATCH(Analyse!X$8,Ponderation!$W:$W,0),MATCH(Analyse!$B$5,Ponderation!$W$2:$AA$2,0))*INDEX(DataBase!$1:$1048576,MATCH(Analyse!$F284,DataBase!$G:$G,0),MATCH(Analyse!X$8,DataBase!$4:$4,0))</f>
        <v>0</v>
      </c>
      <c r="Y284" s="19">
        <f>INDEX(Ponderation!$W:$AA,MATCH(Analyse!Y$8,Ponderation!$W:$W,0),MATCH(Analyse!$B$5,Ponderation!$W$2:$AA$2,0))*INDEX(DataBase!$1:$1048576,MATCH(Analyse!$F284,DataBase!$G:$G,0),MATCH(Analyse!Y$8,DataBase!$4:$4,0))</f>
        <v>10</v>
      </c>
      <c r="Z284" s="19">
        <f>INDEX(Ponderation!$W:$AA,MATCH(Analyse!Z$8,Ponderation!$W:$W,0),MATCH(Analyse!$B$5,Ponderation!$W$2:$AA$2,0))*INDEX(DataBase!$1:$1048576,MATCH(Analyse!$F284,DataBase!$G:$G,0),MATCH(Analyse!Z$8,DataBase!$4:$4,0))</f>
        <v>10</v>
      </c>
      <c r="AA284" s="19">
        <f>INDEX(Ponderation!$W:$AA,MATCH(Analyse!AA$8,Ponderation!$W:$W,0),MATCH(Analyse!$B$5,Ponderation!$W$2:$AA$2,0))*INDEX(DataBase!$1:$1048576,MATCH(Analyse!$F284,DataBase!$G:$G,0),MATCH(Analyse!AA$8,DataBase!$4:$4,0))</f>
        <v>0</v>
      </c>
      <c r="AB284" s="19">
        <f>INDEX(Ponderation!$W:$AA,MATCH(Analyse!AB$8,Ponderation!$W:$W,0),MATCH(Analyse!$B$5,Ponderation!$W$2:$AA$2,0))*INDEX(DataBase!$1:$1048576,MATCH(Analyse!$F284,DataBase!$G:$G,0),MATCH(Analyse!AB$8,DataBase!$4:$4,0))</f>
        <v>0</v>
      </c>
      <c r="AC284" s="19">
        <f>INDEX(Ponderation!$W:$AA,MATCH(Analyse!AC$8,Ponderation!$W:$W,0),MATCH(Analyse!$B$5,Ponderation!$W$2:$AA$2,0))*INDEX(DataBase!$1:$1048576,MATCH(Analyse!$F284,DataBase!$G:$G,0),MATCH(Analyse!AC$8,DataBase!$4:$4,0))</f>
        <v>0</v>
      </c>
      <c r="AD284" s="19">
        <f>INDEX(Ponderation!$W:$AA,MATCH(Analyse!AD$8,Ponderation!$W:$W,0),MATCH(Analyse!$B$5,Ponderation!$W$2:$AA$2,0))*INDEX(DataBase!$1:$1048576,MATCH(Analyse!$F284,DataBase!$G:$G,0),MATCH(Analyse!AD$8,DataBase!$4:$4,0))</f>
        <v>30</v>
      </c>
      <c r="AE284" s="19">
        <f>INDEX(Ponderation!$W:$AA,MATCH(Analyse!AE$8,Ponderation!$W:$W,0),MATCH(Analyse!$B$5,Ponderation!$W$2:$AA$2,0))*INDEX(DataBase!$1:$1048576,MATCH(Analyse!$F284,DataBase!$G:$G,0),MATCH(Analyse!AE$8,DataBase!$4:$4,0))</f>
        <v>0</v>
      </c>
      <c r="AF284" s="19">
        <f>INDEX(Ponderation!$W:$AA,MATCH(Analyse!AF$8,Ponderation!$W:$W,0),MATCH(Analyse!$B$5,Ponderation!$W$2:$AA$2,0))*INDEX(DataBase!$1:$1048576,MATCH(Analyse!$F284,DataBase!$G:$G,0),MATCH(Analyse!AF$8,DataBase!$4:$4,0))</f>
        <v>30</v>
      </c>
      <c r="AG284" s="19">
        <f>INDEX(Ponderation!$W:$AA,MATCH(Analyse!AG$8,Ponderation!$W:$W,0),MATCH(Analyse!$B$5,Ponderation!$W$2:$AA$2,0))*INDEX(DataBase!$1:$1048576,MATCH(Analyse!$F284,DataBase!$G:$G,0),MATCH(Analyse!AG$8,DataBase!$4:$4,0))</f>
        <v>0</v>
      </c>
      <c r="AH284" s="19">
        <f>INDEX(Ponderation!$W:$AA,MATCH(Analyse!AH$8,Ponderation!$W:$W,0),MATCH(Analyse!$B$5,Ponderation!$W$2:$AA$2,0))*INDEX(DataBase!$1:$1048576,MATCH(Analyse!$F284,DataBase!$G:$G,0),MATCH(Analyse!AH$8,DataBase!$4:$4,0))</f>
        <v>30</v>
      </c>
      <c r="AI284" s="19">
        <f>INDEX(Ponderation!$W:$AA,MATCH(Analyse!AI$8,Ponderation!$W:$W,0),MATCH(Analyse!$B$5,Ponderation!$W$2:$AA$2,0))*INDEX(DataBase!$1:$1048576,MATCH(Analyse!$F284,DataBase!$G:$G,0),MATCH(Analyse!AI$8,DataBase!$4:$4,0))</f>
        <v>0</v>
      </c>
      <c r="AJ284" s="19">
        <f>INDEX(Ponderation!$W:$AA,MATCH(Analyse!AJ$8,Ponderation!$W:$W,0),MATCH(Analyse!$B$5,Ponderation!$W$2:$AA$2,0))*INDEX(DataBase!$1:$1048576,MATCH(Analyse!$F284,DataBase!$G:$G,0),MATCH(Analyse!AJ$8,DataBase!$4:$4,0))</f>
        <v>0</v>
      </c>
      <c r="AK284" s="19">
        <f>INDEX(Ponderation!$W:$AA,MATCH(Analyse!AK$8,Ponderation!$W:$W,0),MATCH(Analyse!$B$5,Ponderation!$W$2:$AA$2,0))*INDEX(DataBase!$1:$1048576,MATCH(Analyse!$F284,DataBase!$G:$G,0),MATCH(Analyse!AK$8,DataBase!$4:$4,0))</f>
        <v>30</v>
      </c>
      <c r="AL284" s="19">
        <f>INDEX(Ponderation!$W:$AA,MATCH(Analyse!AL$8,Ponderation!$W:$W,0),MATCH(Analyse!$B$5,Ponderation!$W$2:$AA$2,0))*INDEX(DataBase!$1:$1048576,MATCH(Analyse!$F284,DataBase!$G:$G,0),MATCH(Analyse!AL$8,DataBase!$4:$4,0))</f>
        <v>30</v>
      </c>
      <c r="AM284" s="19">
        <f>INDEX(Ponderation!$W:$AA,MATCH(Analyse!AM$8,Ponderation!$W:$W,0),MATCH(Analyse!$B$5,Ponderation!$W$2:$AA$2,0))*INDEX(DataBase!$1:$1048576,MATCH(Analyse!$F284,DataBase!$G:$G,0),MATCH(Analyse!AM$8,DataBase!$4:$4,0))</f>
        <v>0</v>
      </c>
      <c r="AN284" s="19">
        <f>INDEX(Ponderation!$W:$AA,MATCH(Analyse!AN$8,Ponderation!$W:$W,0),MATCH(Analyse!$B$5,Ponderation!$W$2:$AA$2,0))*INDEX(DataBase!$1:$1048576,MATCH(Analyse!$F284,DataBase!$G:$G,0),MATCH(Analyse!AN$8,DataBase!$4:$4,0))</f>
        <v>0</v>
      </c>
      <c r="AO284" s="19">
        <f>INDEX(Ponderation!$W:$AA,MATCH(Analyse!AO$8,Ponderation!$W:$W,0),MATCH(Analyse!$B$5,Ponderation!$W$2:$AA$2,0))*INDEX(DataBase!$1:$1048576,MATCH(Analyse!$F284,DataBase!$G:$G,0),MATCH(Analyse!AO$8,DataBase!$4:$4,0))</f>
        <v>30</v>
      </c>
      <c r="AP284" s="19">
        <f>INDEX(Ponderation!$W:$AA,MATCH(Analyse!AP$8,Ponderation!$W:$W,0),MATCH(Analyse!$B$5,Ponderation!$W$2:$AA$2,0))*INDEX(DataBase!$1:$1048576,MATCH(Analyse!$F284,DataBase!$G:$G,0),MATCH(Analyse!AP$8,DataBase!$4:$4,0))</f>
        <v>0</v>
      </c>
    </row>
    <row r="285" spans="1:42" ht="18">
      <c r="A285" s="112" t="str">
        <f>DataBase!B281</f>
        <v>Dreissena polymorpha</v>
      </c>
      <c r="B285" s="112" t="str">
        <f>DataBase!C281</f>
        <v>Caspase</v>
      </c>
      <c r="C285" s="112" t="str">
        <f>DataBase!D281</f>
        <v>Continental</v>
      </c>
      <c r="D285" s="112" t="str">
        <f>DataBase!E281</f>
        <v>S. Devin</v>
      </c>
      <c r="E285" s="112" t="str">
        <f>DataBase!F281</f>
        <v>LIEC</v>
      </c>
      <c r="F285" s="20" t="str">
        <f t="shared" si="14"/>
        <v>Dreissena polymorpha Caspase</v>
      </c>
      <c r="G285" s="20">
        <f>_xlfn.RANK.EQ(H285,$H$9:$H$997,0)+COUNTIF(H$8:H284,H285)</f>
        <v>66</v>
      </c>
      <c r="H285" s="20">
        <f t="shared" si="15"/>
        <v>310</v>
      </c>
      <c r="I285" s="19">
        <f>INDEX(Ponderation!$W:$AA,MATCH(Analyse!I$8,Ponderation!$W:$W,0),MATCH(Analyse!$B$5,Ponderation!$W$2:$AA$2,0))*INDEX(DataBase!$1:$1048576,MATCH(Analyse!$F285,DataBase!$G:$G,0),MATCH(Analyse!I$8,DataBase!$4:$4,0))</f>
        <v>0</v>
      </c>
      <c r="J285" s="19">
        <f>INDEX(Ponderation!$W:$AA,MATCH(Analyse!J$8,Ponderation!$W:$W,0),MATCH(Analyse!$B$5,Ponderation!$W$2:$AA$2,0))*INDEX(DataBase!$1:$1048576,MATCH(Analyse!$F285,DataBase!$G:$G,0),MATCH(Analyse!J$8,DataBase!$4:$4,0))</f>
        <v>20</v>
      </c>
      <c r="K285" s="19">
        <f>INDEX(Ponderation!$W:$AA,MATCH(Analyse!K$8,Ponderation!$W:$W,0),MATCH(Analyse!$B$5,Ponderation!$W$2:$AA$2,0))*INDEX(DataBase!$1:$1048576,MATCH(Analyse!$F285,DataBase!$G:$G,0),MATCH(Analyse!K$8,DataBase!$4:$4,0))</f>
        <v>0</v>
      </c>
      <c r="L285" s="19">
        <f>INDEX(Ponderation!$W:$AA,MATCH(Analyse!L$8,Ponderation!$W:$W,0),MATCH(Analyse!$B$5,Ponderation!$W$2:$AA$2,0))*INDEX(DataBase!$1:$1048576,MATCH(Analyse!$F285,DataBase!$G:$G,0),MATCH(Analyse!L$8,DataBase!$4:$4,0))</f>
        <v>30</v>
      </c>
      <c r="M285" s="19">
        <f>INDEX(Ponderation!$W:$AA,MATCH(Analyse!M$8,Ponderation!$W:$W,0),MATCH(Analyse!$B$5,Ponderation!$W$2:$AA$2,0))*INDEX(DataBase!$1:$1048576,MATCH(Analyse!$F285,DataBase!$G:$G,0),MATCH(Analyse!M$8,DataBase!$4:$4,0))</f>
        <v>0</v>
      </c>
      <c r="N285" s="19">
        <f>INDEX(Ponderation!$W:$AA,MATCH(Analyse!N$8,Ponderation!$W:$W,0),MATCH(Analyse!$B$5,Ponderation!$W$2:$AA$2,0))*INDEX(DataBase!$1:$1048576,MATCH(Analyse!$F285,DataBase!$G:$G,0),MATCH(Analyse!N$8,DataBase!$4:$4,0))</f>
        <v>0</v>
      </c>
      <c r="O285" s="19">
        <f>INDEX(Ponderation!$W:$AA,MATCH(Analyse!O$8,Ponderation!$W:$W,0),MATCH(Analyse!$B$5,Ponderation!$W$2:$AA$2,0))*INDEX(DataBase!$1:$1048576,MATCH(Analyse!$F285,DataBase!$G:$G,0),MATCH(Analyse!O$8,DataBase!$4:$4,0))</f>
        <v>0</v>
      </c>
      <c r="P285" s="19">
        <f>INDEX(Ponderation!$W:$AA,MATCH(Analyse!P$8,Ponderation!$W:$W,0),MATCH(Analyse!$B$5,Ponderation!$W$2:$AA$2,0))*INDEX(DataBase!$1:$1048576,MATCH(Analyse!$F285,DataBase!$G:$G,0),MATCH(Analyse!P$8,DataBase!$4:$4,0))</f>
        <v>20</v>
      </c>
      <c r="Q285" s="19">
        <f>INDEX(Ponderation!$W:$AA,MATCH(Analyse!Q$8,Ponderation!$W:$W,0),MATCH(Analyse!$B$5,Ponderation!$W$2:$AA$2,0))*INDEX(DataBase!$1:$1048576,MATCH(Analyse!$F285,DataBase!$G:$G,0),MATCH(Analyse!Q$8,DataBase!$4:$4,0))</f>
        <v>0</v>
      </c>
      <c r="R285" s="19">
        <f>INDEX(Ponderation!$W:$AA,MATCH(Analyse!R$8,Ponderation!$W:$W,0),MATCH(Analyse!$B$5,Ponderation!$W$2:$AA$2,0))*INDEX(DataBase!$1:$1048576,MATCH(Analyse!$F285,DataBase!$G:$G,0),MATCH(Analyse!R$8,DataBase!$4:$4,0))</f>
        <v>30</v>
      </c>
      <c r="S285" s="19">
        <f>INDEX(Ponderation!$W:$AA,MATCH(Analyse!S$8,Ponderation!$W:$W,0),MATCH(Analyse!$B$5,Ponderation!$W$2:$AA$2,0))*INDEX(DataBase!$1:$1048576,MATCH(Analyse!$F285,DataBase!$G:$G,0),MATCH(Analyse!S$8,DataBase!$4:$4,0))</f>
        <v>0</v>
      </c>
      <c r="T285" s="19">
        <f>INDEX(Ponderation!$W:$AA,MATCH(Analyse!T$8,Ponderation!$W:$W,0),MATCH(Analyse!$B$5,Ponderation!$W$2:$AA$2,0))*INDEX(DataBase!$1:$1048576,MATCH(Analyse!$F285,DataBase!$G:$G,0),MATCH(Analyse!T$8,DataBase!$4:$4,0))</f>
        <v>0</v>
      </c>
      <c r="U285" s="19">
        <f>INDEX(Ponderation!$W:$AA,MATCH(Analyse!U$8,Ponderation!$W:$W,0),MATCH(Analyse!$B$5,Ponderation!$W$2:$AA$2,0))*INDEX(DataBase!$1:$1048576,MATCH(Analyse!$F285,DataBase!$G:$G,0),MATCH(Analyse!U$8,DataBase!$4:$4,0))</f>
        <v>0</v>
      </c>
      <c r="V285" s="19">
        <f>INDEX(Ponderation!$W:$AA,MATCH(Analyse!V$8,Ponderation!$W:$W,0),MATCH(Analyse!$B$5,Ponderation!$W$2:$AA$2,0))*INDEX(DataBase!$1:$1048576,MATCH(Analyse!$F285,DataBase!$G:$G,0),MATCH(Analyse!V$8,DataBase!$4:$4,0))</f>
        <v>0</v>
      </c>
      <c r="W285" s="19">
        <f>INDEX(Ponderation!$W:$AA,MATCH(Analyse!W$8,Ponderation!$W:$W,0),MATCH(Analyse!$B$5,Ponderation!$W$2:$AA$2,0))*INDEX(DataBase!$1:$1048576,MATCH(Analyse!$F285,DataBase!$G:$G,0),MATCH(Analyse!W$8,DataBase!$4:$4,0))</f>
        <v>10</v>
      </c>
      <c r="X285" s="19">
        <f>INDEX(Ponderation!$W:$AA,MATCH(Analyse!X$8,Ponderation!$W:$W,0),MATCH(Analyse!$B$5,Ponderation!$W$2:$AA$2,0))*INDEX(DataBase!$1:$1048576,MATCH(Analyse!$F285,DataBase!$G:$G,0),MATCH(Analyse!X$8,DataBase!$4:$4,0))</f>
        <v>0</v>
      </c>
      <c r="Y285" s="19">
        <f>INDEX(Ponderation!$W:$AA,MATCH(Analyse!Y$8,Ponderation!$W:$W,0),MATCH(Analyse!$B$5,Ponderation!$W$2:$AA$2,0))*INDEX(DataBase!$1:$1048576,MATCH(Analyse!$F285,DataBase!$G:$G,0),MATCH(Analyse!Y$8,DataBase!$4:$4,0))</f>
        <v>10</v>
      </c>
      <c r="Z285" s="19">
        <f>INDEX(Ponderation!$W:$AA,MATCH(Analyse!Z$8,Ponderation!$W:$W,0),MATCH(Analyse!$B$5,Ponderation!$W$2:$AA$2,0))*INDEX(DataBase!$1:$1048576,MATCH(Analyse!$F285,DataBase!$G:$G,0),MATCH(Analyse!Z$8,DataBase!$4:$4,0))</f>
        <v>10</v>
      </c>
      <c r="AA285" s="19">
        <f>INDEX(Ponderation!$W:$AA,MATCH(Analyse!AA$8,Ponderation!$W:$W,0),MATCH(Analyse!$B$5,Ponderation!$W$2:$AA$2,0))*INDEX(DataBase!$1:$1048576,MATCH(Analyse!$F285,DataBase!$G:$G,0),MATCH(Analyse!AA$8,DataBase!$4:$4,0))</f>
        <v>0</v>
      </c>
      <c r="AB285" s="19">
        <f>INDEX(Ponderation!$W:$AA,MATCH(Analyse!AB$8,Ponderation!$W:$W,0),MATCH(Analyse!$B$5,Ponderation!$W$2:$AA$2,0))*INDEX(DataBase!$1:$1048576,MATCH(Analyse!$F285,DataBase!$G:$G,0),MATCH(Analyse!AB$8,DataBase!$4:$4,0))</f>
        <v>0</v>
      </c>
      <c r="AC285" s="19">
        <f>INDEX(Ponderation!$W:$AA,MATCH(Analyse!AC$8,Ponderation!$W:$W,0),MATCH(Analyse!$B$5,Ponderation!$W$2:$AA$2,0))*INDEX(DataBase!$1:$1048576,MATCH(Analyse!$F285,DataBase!$G:$G,0),MATCH(Analyse!AC$8,DataBase!$4:$4,0))</f>
        <v>0</v>
      </c>
      <c r="AD285" s="19">
        <f>INDEX(Ponderation!$W:$AA,MATCH(Analyse!AD$8,Ponderation!$W:$W,0),MATCH(Analyse!$B$5,Ponderation!$W$2:$AA$2,0))*INDEX(DataBase!$1:$1048576,MATCH(Analyse!$F285,DataBase!$G:$G,0),MATCH(Analyse!AD$8,DataBase!$4:$4,0))</f>
        <v>30</v>
      </c>
      <c r="AE285" s="19">
        <f>INDEX(Ponderation!$W:$AA,MATCH(Analyse!AE$8,Ponderation!$W:$W,0),MATCH(Analyse!$B$5,Ponderation!$W$2:$AA$2,0))*INDEX(DataBase!$1:$1048576,MATCH(Analyse!$F285,DataBase!$G:$G,0),MATCH(Analyse!AE$8,DataBase!$4:$4,0))</f>
        <v>0</v>
      </c>
      <c r="AF285" s="19">
        <f>INDEX(Ponderation!$W:$AA,MATCH(Analyse!AF$8,Ponderation!$W:$W,0),MATCH(Analyse!$B$5,Ponderation!$W$2:$AA$2,0))*INDEX(DataBase!$1:$1048576,MATCH(Analyse!$F285,DataBase!$G:$G,0),MATCH(Analyse!AF$8,DataBase!$4:$4,0))</f>
        <v>30</v>
      </c>
      <c r="AG285" s="19">
        <f>INDEX(Ponderation!$W:$AA,MATCH(Analyse!AG$8,Ponderation!$W:$W,0),MATCH(Analyse!$B$5,Ponderation!$W$2:$AA$2,0))*INDEX(DataBase!$1:$1048576,MATCH(Analyse!$F285,DataBase!$G:$G,0),MATCH(Analyse!AG$8,DataBase!$4:$4,0))</f>
        <v>0</v>
      </c>
      <c r="AH285" s="19">
        <f>INDEX(Ponderation!$W:$AA,MATCH(Analyse!AH$8,Ponderation!$W:$W,0),MATCH(Analyse!$B$5,Ponderation!$W$2:$AA$2,0))*INDEX(DataBase!$1:$1048576,MATCH(Analyse!$F285,DataBase!$G:$G,0),MATCH(Analyse!AH$8,DataBase!$4:$4,0))</f>
        <v>30</v>
      </c>
      <c r="AI285" s="19">
        <f>INDEX(Ponderation!$W:$AA,MATCH(Analyse!AI$8,Ponderation!$W:$W,0),MATCH(Analyse!$B$5,Ponderation!$W$2:$AA$2,0))*INDEX(DataBase!$1:$1048576,MATCH(Analyse!$F285,DataBase!$G:$G,0),MATCH(Analyse!AI$8,DataBase!$4:$4,0))</f>
        <v>0</v>
      </c>
      <c r="AJ285" s="19">
        <f>INDEX(Ponderation!$W:$AA,MATCH(Analyse!AJ$8,Ponderation!$W:$W,0),MATCH(Analyse!$B$5,Ponderation!$W$2:$AA$2,0))*INDEX(DataBase!$1:$1048576,MATCH(Analyse!$F285,DataBase!$G:$G,0),MATCH(Analyse!AJ$8,DataBase!$4:$4,0))</f>
        <v>0</v>
      </c>
      <c r="AK285" s="19">
        <f>INDEX(Ponderation!$W:$AA,MATCH(Analyse!AK$8,Ponderation!$W:$W,0),MATCH(Analyse!$B$5,Ponderation!$W$2:$AA$2,0))*INDEX(DataBase!$1:$1048576,MATCH(Analyse!$F285,DataBase!$G:$G,0),MATCH(Analyse!AK$8,DataBase!$4:$4,0))</f>
        <v>30</v>
      </c>
      <c r="AL285" s="19">
        <f>INDEX(Ponderation!$W:$AA,MATCH(Analyse!AL$8,Ponderation!$W:$W,0),MATCH(Analyse!$B$5,Ponderation!$W$2:$AA$2,0))*INDEX(DataBase!$1:$1048576,MATCH(Analyse!$F285,DataBase!$G:$G,0),MATCH(Analyse!AL$8,DataBase!$4:$4,0))</f>
        <v>30</v>
      </c>
      <c r="AM285" s="19">
        <f>INDEX(Ponderation!$W:$AA,MATCH(Analyse!AM$8,Ponderation!$W:$W,0),MATCH(Analyse!$B$5,Ponderation!$W$2:$AA$2,0))*INDEX(DataBase!$1:$1048576,MATCH(Analyse!$F285,DataBase!$G:$G,0),MATCH(Analyse!AM$8,DataBase!$4:$4,0))</f>
        <v>0</v>
      </c>
      <c r="AN285" s="19">
        <f>INDEX(Ponderation!$W:$AA,MATCH(Analyse!AN$8,Ponderation!$W:$W,0),MATCH(Analyse!$B$5,Ponderation!$W$2:$AA$2,0))*INDEX(DataBase!$1:$1048576,MATCH(Analyse!$F285,DataBase!$G:$G,0),MATCH(Analyse!AN$8,DataBase!$4:$4,0))</f>
        <v>0</v>
      </c>
      <c r="AO285" s="19">
        <f>INDEX(Ponderation!$W:$AA,MATCH(Analyse!AO$8,Ponderation!$W:$W,0),MATCH(Analyse!$B$5,Ponderation!$W$2:$AA$2,0))*INDEX(DataBase!$1:$1048576,MATCH(Analyse!$F285,DataBase!$G:$G,0),MATCH(Analyse!AO$8,DataBase!$4:$4,0))</f>
        <v>30</v>
      </c>
      <c r="AP285" s="19">
        <f>INDEX(Ponderation!$W:$AA,MATCH(Analyse!AP$8,Ponderation!$W:$W,0),MATCH(Analyse!$B$5,Ponderation!$W$2:$AA$2,0))*INDEX(DataBase!$1:$1048576,MATCH(Analyse!$F285,DataBase!$G:$G,0),MATCH(Analyse!AP$8,DataBase!$4:$4,0))</f>
        <v>0</v>
      </c>
    </row>
    <row r="286" spans="1:42" ht="18">
      <c r="A286" s="112" t="str">
        <f>DataBase!B282</f>
        <v>Dreissena polymorpha</v>
      </c>
      <c r="B286" s="112" t="str">
        <f>DataBase!C282</f>
        <v>Catalase</v>
      </c>
      <c r="C286" s="112" t="str">
        <f>DataBase!D282</f>
        <v>Continental</v>
      </c>
      <c r="D286" s="112" t="str">
        <f>DataBase!E282</f>
        <v>S. Devin</v>
      </c>
      <c r="E286" s="112" t="str">
        <f>DataBase!F282</f>
        <v>LIEC</v>
      </c>
      <c r="F286" s="20" t="str">
        <f t="shared" si="14"/>
        <v>Dreissena polymorpha Catalase</v>
      </c>
      <c r="G286" s="20">
        <f>_xlfn.RANK.EQ(H286,$H$9:$H$997,0)+COUNTIF(H$8:H285,H286)</f>
        <v>67</v>
      </c>
      <c r="H286" s="20">
        <f t="shared" si="15"/>
        <v>310</v>
      </c>
      <c r="I286" s="19">
        <f>INDEX(Ponderation!$W:$AA,MATCH(Analyse!I$8,Ponderation!$W:$W,0),MATCH(Analyse!$B$5,Ponderation!$W$2:$AA$2,0))*INDEX(DataBase!$1:$1048576,MATCH(Analyse!$F286,DataBase!$G:$G,0),MATCH(Analyse!I$8,DataBase!$4:$4,0))</f>
        <v>0</v>
      </c>
      <c r="J286" s="19">
        <f>INDEX(Ponderation!$W:$AA,MATCH(Analyse!J$8,Ponderation!$W:$W,0),MATCH(Analyse!$B$5,Ponderation!$W$2:$AA$2,0))*INDEX(DataBase!$1:$1048576,MATCH(Analyse!$F286,DataBase!$G:$G,0),MATCH(Analyse!J$8,DataBase!$4:$4,0))</f>
        <v>20</v>
      </c>
      <c r="K286" s="19">
        <f>INDEX(Ponderation!$W:$AA,MATCH(Analyse!K$8,Ponderation!$W:$W,0),MATCH(Analyse!$B$5,Ponderation!$W$2:$AA$2,0))*INDEX(DataBase!$1:$1048576,MATCH(Analyse!$F286,DataBase!$G:$G,0),MATCH(Analyse!K$8,DataBase!$4:$4,0))</f>
        <v>0</v>
      </c>
      <c r="L286" s="19">
        <f>INDEX(Ponderation!$W:$AA,MATCH(Analyse!L$8,Ponderation!$W:$W,0),MATCH(Analyse!$B$5,Ponderation!$W$2:$AA$2,0))*INDEX(DataBase!$1:$1048576,MATCH(Analyse!$F286,DataBase!$G:$G,0),MATCH(Analyse!L$8,DataBase!$4:$4,0))</f>
        <v>30</v>
      </c>
      <c r="M286" s="19">
        <f>INDEX(Ponderation!$W:$AA,MATCH(Analyse!M$8,Ponderation!$W:$W,0),MATCH(Analyse!$B$5,Ponderation!$W$2:$AA$2,0))*INDEX(DataBase!$1:$1048576,MATCH(Analyse!$F286,DataBase!$G:$G,0),MATCH(Analyse!M$8,DataBase!$4:$4,0))</f>
        <v>0</v>
      </c>
      <c r="N286" s="19">
        <f>INDEX(Ponderation!$W:$AA,MATCH(Analyse!N$8,Ponderation!$W:$W,0),MATCH(Analyse!$B$5,Ponderation!$W$2:$AA$2,0))*INDEX(DataBase!$1:$1048576,MATCH(Analyse!$F286,DataBase!$G:$G,0),MATCH(Analyse!N$8,DataBase!$4:$4,0))</f>
        <v>0</v>
      </c>
      <c r="O286" s="19">
        <f>INDEX(Ponderation!$W:$AA,MATCH(Analyse!O$8,Ponderation!$W:$W,0),MATCH(Analyse!$B$5,Ponderation!$W$2:$AA$2,0))*INDEX(DataBase!$1:$1048576,MATCH(Analyse!$F286,DataBase!$G:$G,0),MATCH(Analyse!O$8,DataBase!$4:$4,0))</f>
        <v>0</v>
      </c>
      <c r="P286" s="19">
        <f>INDEX(Ponderation!$W:$AA,MATCH(Analyse!P$8,Ponderation!$W:$W,0),MATCH(Analyse!$B$5,Ponderation!$W$2:$AA$2,0))*INDEX(DataBase!$1:$1048576,MATCH(Analyse!$F286,DataBase!$G:$G,0),MATCH(Analyse!P$8,DataBase!$4:$4,0))</f>
        <v>20</v>
      </c>
      <c r="Q286" s="19">
        <f>INDEX(Ponderation!$W:$AA,MATCH(Analyse!Q$8,Ponderation!$W:$W,0),MATCH(Analyse!$B$5,Ponderation!$W$2:$AA$2,0))*INDEX(DataBase!$1:$1048576,MATCH(Analyse!$F286,DataBase!$G:$G,0),MATCH(Analyse!Q$8,DataBase!$4:$4,0))</f>
        <v>0</v>
      </c>
      <c r="R286" s="19">
        <f>INDEX(Ponderation!$W:$AA,MATCH(Analyse!R$8,Ponderation!$W:$W,0),MATCH(Analyse!$B$5,Ponderation!$W$2:$AA$2,0))*INDEX(DataBase!$1:$1048576,MATCH(Analyse!$F286,DataBase!$G:$G,0),MATCH(Analyse!R$8,DataBase!$4:$4,0))</f>
        <v>30</v>
      </c>
      <c r="S286" s="19">
        <f>INDEX(Ponderation!$W:$AA,MATCH(Analyse!S$8,Ponderation!$W:$W,0),MATCH(Analyse!$B$5,Ponderation!$W$2:$AA$2,0))*INDEX(DataBase!$1:$1048576,MATCH(Analyse!$F286,DataBase!$G:$G,0),MATCH(Analyse!S$8,DataBase!$4:$4,0))</f>
        <v>0</v>
      </c>
      <c r="T286" s="19">
        <f>INDEX(Ponderation!$W:$AA,MATCH(Analyse!T$8,Ponderation!$W:$W,0),MATCH(Analyse!$B$5,Ponderation!$W$2:$AA$2,0))*INDEX(DataBase!$1:$1048576,MATCH(Analyse!$F286,DataBase!$G:$G,0),MATCH(Analyse!T$8,DataBase!$4:$4,0))</f>
        <v>0</v>
      </c>
      <c r="U286" s="19">
        <f>INDEX(Ponderation!$W:$AA,MATCH(Analyse!U$8,Ponderation!$W:$W,0),MATCH(Analyse!$B$5,Ponderation!$W$2:$AA$2,0))*INDEX(DataBase!$1:$1048576,MATCH(Analyse!$F286,DataBase!$G:$G,0),MATCH(Analyse!U$8,DataBase!$4:$4,0))</f>
        <v>0</v>
      </c>
      <c r="V286" s="19">
        <f>INDEX(Ponderation!$W:$AA,MATCH(Analyse!V$8,Ponderation!$W:$W,0),MATCH(Analyse!$B$5,Ponderation!$W$2:$AA$2,0))*INDEX(DataBase!$1:$1048576,MATCH(Analyse!$F286,DataBase!$G:$G,0),MATCH(Analyse!V$8,DataBase!$4:$4,0))</f>
        <v>0</v>
      </c>
      <c r="W286" s="19">
        <f>INDEX(Ponderation!$W:$AA,MATCH(Analyse!W$8,Ponderation!$W:$W,0),MATCH(Analyse!$B$5,Ponderation!$W$2:$AA$2,0))*INDEX(DataBase!$1:$1048576,MATCH(Analyse!$F286,DataBase!$G:$G,0),MATCH(Analyse!W$8,DataBase!$4:$4,0))</f>
        <v>10</v>
      </c>
      <c r="X286" s="19">
        <f>INDEX(Ponderation!$W:$AA,MATCH(Analyse!X$8,Ponderation!$W:$W,0),MATCH(Analyse!$B$5,Ponderation!$W$2:$AA$2,0))*INDEX(DataBase!$1:$1048576,MATCH(Analyse!$F286,DataBase!$G:$G,0),MATCH(Analyse!X$8,DataBase!$4:$4,0))</f>
        <v>0</v>
      </c>
      <c r="Y286" s="19">
        <f>INDEX(Ponderation!$W:$AA,MATCH(Analyse!Y$8,Ponderation!$W:$W,0),MATCH(Analyse!$B$5,Ponderation!$W$2:$AA$2,0))*INDEX(DataBase!$1:$1048576,MATCH(Analyse!$F286,DataBase!$G:$G,0),MATCH(Analyse!Y$8,DataBase!$4:$4,0))</f>
        <v>10</v>
      </c>
      <c r="Z286" s="19">
        <f>INDEX(Ponderation!$W:$AA,MATCH(Analyse!Z$8,Ponderation!$W:$W,0),MATCH(Analyse!$B$5,Ponderation!$W$2:$AA$2,0))*INDEX(DataBase!$1:$1048576,MATCH(Analyse!$F286,DataBase!$G:$G,0),MATCH(Analyse!Z$8,DataBase!$4:$4,0))</f>
        <v>10</v>
      </c>
      <c r="AA286" s="19">
        <f>INDEX(Ponderation!$W:$AA,MATCH(Analyse!AA$8,Ponderation!$W:$W,0),MATCH(Analyse!$B$5,Ponderation!$W$2:$AA$2,0))*INDEX(DataBase!$1:$1048576,MATCH(Analyse!$F286,DataBase!$G:$G,0),MATCH(Analyse!AA$8,DataBase!$4:$4,0))</f>
        <v>0</v>
      </c>
      <c r="AB286" s="19">
        <f>INDEX(Ponderation!$W:$AA,MATCH(Analyse!AB$8,Ponderation!$W:$W,0),MATCH(Analyse!$B$5,Ponderation!$W$2:$AA$2,0))*INDEX(DataBase!$1:$1048576,MATCH(Analyse!$F286,DataBase!$G:$G,0),MATCH(Analyse!AB$8,DataBase!$4:$4,0))</f>
        <v>0</v>
      </c>
      <c r="AC286" s="19">
        <f>INDEX(Ponderation!$W:$AA,MATCH(Analyse!AC$8,Ponderation!$W:$W,0),MATCH(Analyse!$B$5,Ponderation!$W$2:$AA$2,0))*INDEX(DataBase!$1:$1048576,MATCH(Analyse!$F286,DataBase!$G:$G,0),MATCH(Analyse!AC$8,DataBase!$4:$4,0))</f>
        <v>0</v>
      </c>
      <c r="AD286" s="19">
        <f>INDEX(Ponderation!$W:$AA,MATCH(Analyse!AD$8,Ponderation!$W:$W,0),MATCH(Analyse!$B$5,Ponderation!$W$2:$AA$2,0))*INDEX(DataBase!$1:$1048576,MATCH(Analyse!$F286,DataBase!$G:$G,0),MATCH(Analyse!AD$8,DataBase!$4:$4,0))</f>
        <v>30</v>
      </c>
      <c r="AE286" s="19">
        <f>INDEX(Ponderation!$W:$AA,MATCH(Analyse!AE$8,Ponderation!$W:$W,0),MATCH(Analyse!$B$5,Ponderation!$W$2:$AA$2,0))*INDEX(DataBase!$1:$1048576,MATCH(Analyse!$F286,DataBase!$G:$G,0),MATCH(Analyse!AE$8,DataBase!$4:$4,0))</f>
        <v>0</v>
      </c>
      <c r="AF286" s="19">
        <f>INDEX(Ponderation!$W:$AA,MATCH(Analyse!AF$8,Ponderation!$W:$W,0),MATCH(Analyse!$B$5,Ponderation!$W$2:$AA$2,0))*INDEX(DataBase!$1:$1048576,MATCH(Analyse!$F286,DataBase!$G:$G,0),MATCH(Analyse!AF$8,DataBase!$4:$4,0))</f>
        <v>30</v>
      </c>
      <c r="AG286" s="19">
        <f>INDEX(Ponderation!$W:$AA,MATCH(Analyse!AG$8,Ponderation!$W:$W,0),MATCH(Analyse!$B$5,Ponderation!$W$2:$AA$2,0))*INDEX(DataBase!$1:$1048576,MATCH(Analyse!$F286,DataBase!$G:$G,0),MATCH(Analyse!AG$8,DataBase!$4:$4,0))</f>
        <v>0</v>
      </c>
      <c r="AH286" s="19">
        <f>INDEX(Ponderation!$W:$AA,MATCH(Analyse!AH$8,Ponderation!$W:$W,0),MATCH(Analyse!$B$5,Ponderation!$W$2:$AA$2,0))*INDEX(DataBase!$1:$1048576,MATCH(Analyse!$F286,DataBase!$G:$G,0),MATCH(Analyse!AH$8,DataBase!$4:$4,0))</f>
        <v>30</v>
      </c>
      <c r="AI286" s="19">
        <f>INDEX(Ponderation!$W:$AA,MATCH(Analyse!AI$8,Ponderation!$W:$W,0),MATCH(Analyse!$B$5,Ponderation!$W$2:$AA$2,0))*INDEX(DataBase!$1:$1048576,MATCH(Analyse!$F286,DataBase!$G:$G,0),MATCH(Analyse!AI$8,DataBase!$4:$4,0))</f>
        <v>0</v>
      </c>
      <c r="AJ286" s="19">
        <f>INDEX(Ponderation!$W:$AA,MATCH(Analyse!AJ$8,Ponderation!$W:$W,0),MATCH(Analyse!$B$5,Ponderation!$W$2:$AA$2,0))*INDEX(DataBase!$1:$1048576,MATCH(Analyse!$F286,DataBase!$G:$G,0),MATCH(Analyse!AJ$8,DataBase!$4:$4,0))</f>
        <v>0</v>
      </c>
      <c r="AK286" s="19">
        <f>INDEX(Ponderation!$W:$AA,MATCH(Analyse!AK$8,Ponderation!$W:$W,0),MATCH(Analyse!$B$5,Ponderation!$W$2:$AA$2,0))*INDEX(DataBase!$1:$1048576,MATCH(Analyse!$F286,DataBase!$G:$G,0),MATCH(Analyse!AK$8,DataBase!$4:$4,0))</f>
        <v>30</v>
      </c>
      <c r="AL286" s="19">
        <f>INDEX(Ponderation!$W:$AA,MATCH(Analyse!AL$8,Ponderation!$W:$W,0),MATCH(Analyse!$B$5,Ponderation!$W$2:$AA$2,0))*INDEX(DataBase!$1:$1048576,MATCH(Analyse!$F286,DataBase!$G:$G,0),MATCH(Analyse!AL$8,DataBase!$4:$4,0))</f>
        <v>30</v>
      </c>
      <c r="AM286" s="19">
        <f>INDEX(Ponderation!$W:$AA,MATCH(Analyse!AM$8,Ponderation!$W:$W,0),MATCH(Analyse!$B$5,Ponderation!$W$2:$AA$2,0))*INDEX(DataBase!$1:$1048576,MATCH(Analyse!$F286,DataBase!$G:$G,0),MATCH(Analyse!AM$8,DataBase!$4:$4,0))</f>
        <v>0</v>
      </c>
      <c r="AN286" s="19">
        <f>INDEX(Ponderation!$W:$AA,MATCH(Analyse!AN$8,Ponderation!$W:$W,0),MATCH(Analyse!$B$5,Ponderation!$W$2:$AA$2,0))*INDEX(DataBase!$1:$1048576,MATCH(Analyse!$F286,DataBase!$G:$G,0),MATCH(Analyse!AN$8,DataBase!$4:$4,0))</f>
        <v>0</v>
      </c>
      <c r="AO286" s="19">
        <f>INDEX(Ponderation!$W:$AA,MATCH(Analyse!AO$8,Ponderation!$W:$W,0),MATCH(Analyse!$B$5,Ponderation!$W$2:$AA$2,0))*INDEX(DataBase!$1:$1048576,MATCH(Analyse!$F286,DataBase!$G:$G,0),MATCH(Analyse!AO$8,DataBase!$4:$4,0))</f>
        <v>30</v>
      </c>
      <c r="AP286" s="19">
        <f>INDEX(Ponderation!$W:$AA,MATCH(Analyse!AP$8,Ponderation!$W:$W,0),MATCH(Analyse!$B$5,Ponderation!$W$2:$AA$2,0))*INDEX(DataBase!$1:$1048576,MATCH(Analyse!$F286,DataBase!$G:$G,0),MATCH(Analyse!AP$8,DataBase!$4:$4,0))</f>
        <v>0</v>
      </c>
    </row>
    <row r="287" spans="1:42" ht="18">
      <c r="A287" s="112" t="str">
        <f>DataBase!B283</f>
        <v>Dreissena polymorpha</v>
      </c>
      <c r="B287" s="112" t="str">
        <f>DataBase!C283</f>
        <v>GPx</v>
      </c>
      <c r="C287" s="112" t="str">
        <f>DataBase!D283</f>
        <v>Continental</v>
      </c>
      <c r="D287" s="112" t="str">
        <f>DataBase!E283</f>
        <v>S. Devin</v>
      </c>
      <c r="E287" s="112" t="str">
        <f>DataBase!F283</f>
        <v>LIEC</v>
      </c>
      <c r="F287" s="20" t="str">
        <f t="shared" si="14"/>
        <v>Dreissena polymorpha GPx</v>
      </c>
      <c r="G287" s="20">
        <f>_xlfn.RANK.EQ(H287,$H$9:$H$997,0)+COUNTIF(H$8:H286,H287)</f>
        <v>68</v>
      </c>
      <c r="H287" s="20">
        <f t="shared" si="15"/>
        <v>310</v>
      </c>
      <c r="I287" s="19">
        <f>INDEX(Ponderation!$W:$AA,MATCH(Analyse!I$8,Ponderation!$W:$W,0),MATCH(Analyse!$B$5,Ponderation!$W$2:$AA$2,0))*INDEX(DataBase!$1:$1048576,MATCH(Analyse!$F287,DataBase!$G:$G,0),MATCH(Analyse!I$8,DataBase!$4:$4,0))</f>
        <v>0</v>
      </c>
      <c r="J287" s="19">
        <f>INDEX(Ponderation!$W:$AA,MATCH(Analyse!J$8,Ponderation!$W:$W,0),MATCH(Analyse!$B$5,Ponderation!$W$2:$AA$2,0))*INDEX(DataBase!$1:$1048576,MATCH(Analyse!$F287,DataBase!$G:$G,0),MATCH(Analyse!J$8,DataBase!$4:$4,0))</f>
        <v>20</v>
      </c>
      <c r="K287" s="19">
        <f>INDEX(Ponderation!$W:$AA,MATCH(Analyse!K$8,Ponderation!$W:$W,0),MATCH(Analyse!$B$5,Ponderation!$W$2:$AA$2,0))*INDEX(DataBase!$1:$1048576,MATCH(Analyse!$F287,DataBase!$G:$G,0),MATCH(Analyse!K$8,DataBase!$4:$4,0))</f>
        <v>0</v>
      </c>
      <c r="L287" s="19">
        <f>INDEX(Ponderation!$W:$AA,MATCH(Analyse!L$8,Ponderation!$W:$W,0),MATCH(Analyse!$B$5,Ponderation!$W$2:$AA$2,0))*INDEX(DataBase!$1:$1048576,MATCH(Analyse!$F287,DataBase!$G:$G,0),MATCH(Analyse!L$8,DataBase!$4:$4,0))</f>
        <v>30</v>
      </c>
      <c r="M287" s="19">
        <f>INDEX(Ponderation!$W:$AA,MATCH(Analyse!M$8,Ponderation!$W:$W,0),MATCH(Analyse!$B$5,Ponderation!$W$2:$AA$2,0))*INDEX(DataBase!$1:$1048576,MATCH(Analyse!$F287,DataBase!$G:$G,0),MATCH(Analyse!M$8,DataBase!$4:$4,0))</f>
        <v>0</v>
      </c>
      <c r="N287" s="19">
        <f>INDEX(Ponderation!$W:$AA,MATCH(Analyse!N$8,Ponderation!$W:$W,0),MATCH(Analyse!$B$5,Ponderation!$W$2:$AA$2,0))*INDEX(DataBase!$1:$1048576,MATCH(Analyse!$F287,DataBase!$G:$G,0),MATCH(Analyse!N$8,DataBase!$4:$4,0))</f>
        <v>0</v>
      </c>
      <c r="O287" s="19">
        <f>INDEX(Ponderation!$W:$AA,MATCH(Analyse!O$8,Ponderation!$W:$W,0),MATCH(Analyse!$B$5,Ponderation!$W$2:$AA$2,0))*INDEX(DataBase!$1:$1048576,MATCH(Analyse!$F287,DataBase!$G:$G,0),MATCH(Analyse!O$8,DataBase!$4:$4,0))</f>
        <v>0</v>
      </c>
      <c r="P287" s="19">
        <f>INDEX(Ponderation!$W:$AA,MATCH(Analyse!P$8,Ponderation!$W:$W,0),MATCH(Analyse!$B$5,Ponderation!$W$2:$AA$2,0))*INDEX(DataBase!$1:$1048576,MATCH(Analyse!$F287,DataBase!$G:$G,0),MATCH(Analyse!P$8,DataBase!$4:$4,0))</f>
        <v>20</v>
      </c>
      <c r="Q287" s="19">
        <f>INDEX(Ponderation!$W:$AA,MATCH(Analyse!Q$8,Ponderation!$W:$W,0),MATCH(Analyse!$B$5,Ponderation!$W$2:$AA$2,0))*INDEX(DataBase!$1:$1048576,MATCH(Analyse!$F287,DataBase!$G:$G,0),MATCH(Analyse!Q$8,DataBase!$4:$4,0))</f>
        <v>0</v>
      </c>
      <c r="R287" s="19">
        <f>INDEX(Ponderation!$W:$AA,MATCH(Analyse!R$8,Ponderation!$W:$W,0),MATCH(Analyse!$B$5,Ponderation!$W$2:$AA$2,0))*INDEX(DataBase!$1:$1048576,MATCH(Analyse!$F287,DataBase!$G:$G,0),MATCH(Analyse!R$8,DataBase!$4:$4,0))</f>
        <v>30</v>
      </c>
      <c r="S287" s="19">
        <f>INDEX(Ponderation!$W:$AA,MATCH(Analyse!S$8,Ponderation!$W:$W,0),MATCH(Analyse!$B$5,Ponderation!$W$2:$AA$2,0))*INDEX(DataBase!$1:$1048576,MATCH(Analyse!$F287,DataBase!$G:$G,0),MATCH(Analyse!S$8,DataBase!$4:$4,0))</f>
        <v>0</v>
      </c>
      <c r="T287" s="19">
        <f>INDEX(Ponderation!$W:$AA,MATCH(Analyse!T$8,Ponderation!$W:$W,0),MATCH(Analyse!$B$5,Ponderation!$W$2:$AA$2,0))*INDEX(DataBase!$1:$1048576,MATCH(Analyse!$F287,DataBase!$G:$G,0),MATCH(Analyse!T$8,DataBase!$4:$4,0))</f>
        <v>0</v>
      </c>
      <c r="U287" s="19">
        <f>INDEX(Ponderation!$W:$AA,MATCH(Analyse!U$8,Ponderation!$W:$W,0),MATCH(Analyse!$B$5,Ponderation!$W$2:$AA$2,0))*INDEX(DataBase!$1:$1048576,MATCH(Analyse!$F287,DataBase!$G:$G,0),MATCH(Analyse!U$8,DataBase!$4:$4,0))</f>
        <v>0</v>
      </c>
      <c r="V287" s="19">
        <f>INDEX(Ponderation!$W:$AA,MATCH(Analyse!V$8,Ponderation!$W:$W,0),MATCH(Analyse!$B$5,Ponderation!$W$2:$AA$2,0))*INDEX(DataBase!$1:$1048576,MATCH(Analyse!$F287,DataBase!$G:$G,0),MATCH(Analyse!V$8,DataBase!$4:$4,0))</f>
        <v>0</v>
      </c>
      <c r="W287" s="19">
        <f>INDEX(Ponderation!$W:$AA,MATCH(Analyse!W$8,Ponderation!$W:$W,0),MATCH(Analyse!$B$5,Ponderation!$W$2:$AA$2,0))*INDEX(DataBase!$1:$1048576,MATCH(Analyse!$F287,DataBase!$G:$G,0),MATCH(Analyse!W$8,DataBase!$4:$4,0))</f>
        <v>10</v>
      </c>
      <c r="X287" s="19">
        <f>INDEX(Ponderation!$W:$AA,MATCH(Analyse!X$8,Ponderation!$W:$W,0),MATCH(Analyse!$B$5,Ponderation!$W$2:$AA$2,0))*INDEX(DataBase!$1:$1048576,MATCH(Analyse!$F287,DataBase!$G:$G,0),MATCH(Analyse!X$8,DataBase!$4:$4,0))</f>
        <v>0</v>
      </c>
      <c r="Y287" s="19">
        <f>INDEX(Ponderation!$W:$AA,MATCH(Analyse!Y$8,Ponderation!$W:$W,0),MATCH(Analyse!$B$5,Ponderation!$W$2:$AA$2,0))*INDEX(DataBase!$1:$1048576,MATCH(Analyse!$F287,DataBase!$G:$G,0),MATCH(Analyse!Y$8,DataBase!$4:$4,0))</f>
        <v>10</v>
      </c>
      <c r="Z287" s="19">
        <f>INDEX(Ponderation!$W:$AA,MATCH(Analyse!Z$8,Ponderation!$W:$W,0),MATCH(Analyse!$B$5,Ponderation!$W$2:$AA$2,0))*INDEX(DataBase!$1:$1048576,MATCH(Analyse!$F287,DataBase!$G:$G,0),MATCH(Analyse!Z$8,DataBase!$4:$4,0))</f>
        <v>10</v>
      </c>
      <c r="AA287" s="19">
        <f>INDEX(Ponderation!$W:$AA,MATCH(Analyse!AA$8,Ponderation!$W:$W,0),MATCH(Analyse!$B$5,Ponderation!$W$2:$AA$2,0))*INDEX(DataBase!$1:$1048576,MATCH(Analyse!$F287,DataBase!$G:$G,0),MATCH(Analyse!AA$8,DataBase!$4:$4,0))</f>
        <v>0</v>
      </c>
      <c r="AB287" s="19">
        <f>INDEX(Ponderation!$W:$AA,MATCH(Analyse!AB$8,Ponderation!$W:$W,0),MATCH(Analyse!$B$5,Ponderation!$W$2:$AA$2,0))*INDEX(DataBase!$1:$1048576,MATCH(Analyse!$F287,DataBase!$G:$G,0),MATCH(Analyse!AB$8,DataBase!$4:$4,0))</f>
        <v>0</v>
      </c>
      <c r="AC287" s="19">
        <f>INDEX(Ponderation!$W:$AA,MATCH(Analyse!AC$8,Ponderation!$W:$W,0),MATCH(Analyse!$B$5,Ponderation!$W$2:$AA$2,0))*INDEX(DataBase!$1:$1048576,MATCH(Analyse!$F287,DataBase!$G:$G,0),MATCH(Analyse!AC$8,DataBase!$4:$4,0))</f>
        <v>0</v>
      </c>
      <c r="AD287" s="19">
        <f>INDEX(Ponderation!$W:$AA,MATCH(Analyse!AD$8,Ponderation!$W:$W,0),MATCH(Analyse!$B$5,Ponderation!$W$2:$AA$2,0))*INDEX(DataBase!$1:$1048576,MATCH(Analyse!$F287,DataBase!$G:$G,0),MATCH(Analyse!AD$8,DataBase!$4:$4,0))</f>
        <v>30</v>
      </c>
      <c r="AE287" s="19">
        <f>INDEX(Ponderation!$W:$AA,MATCH(Analyse!AE$8,Ponderation!$W:$W,0),MATCH(Analyse!$B$5,Ponderation!$W$2:$AA$2,0))*INDEX(DataBase!$1:$1048576,MATCH(Analyse!$F287,DataBase!$G:$G,0),MATCH(Analyse!AE$8,DataBase!$4:$4,0))</f>
        <v>0</v>
      </c>
      <c r="AF287" s="19">
        <f>INDEX(Ponderation!$W:$AA,MATCH(Analyse!AF$8,Ponderation!$W:$W,0),MATCH(Analyse!$B$5,Ponderation!$W$2:$AA$2,0))*INDEX(DataBase!$1:$1048576,MATCH(Analyse!$F287,DataBase!$G:$G,0),MATCH(Analyse!AF$8,DataBase!$4:$4,0))</f>
        <v>30</v>
      </c>
      <c r="AG287" s="19">
        <f>INDEX(Ponderation!$W:$AA,MATCH(Analyse!AG$8,Ponderation!$W:$W,0),MATCH(Analyse!$B$5,Ponderation!$W$2:$AA$2,0))*INDEX(DataBase!$1:$1048576,MATCH(Analyse!$F287,DataBase!$G:$G,0),MATCH(Analyse!AG$8,DataBase!$4:$4,0))</f>
        <v>0</v>
      </c>
      <c r="AH287" s="19">
        <f>INDEX(Ponderation!$W:$AA,MATCH(Analyse!AH$8,Ponderation!$W:$W,0),MATCH(Analyse!$B$5,Ponderation!$W$2:$AA$2,0))*INDEX(DataBase!$1:$1048576,MATCH(Analyse!$F287,DataBase!$G:$G,0),MATCH(Analyse!AH$8,DataBase!$4:$4,0))</f>
        <v>30</v>
      </c>
      <c r="AI287" s="19">
        <f>INDEX(Ponderation!$W:$AA,MATCH(Analyse!AI$8,Ponderation!$W:$W,0),MATCH(Analyse!$B$5,Ponderation!$W$2:$AA$2,0))*INDEX(DataBase!$1:$1048576,MATCH(Analyse!$F287,DataBase!$G:$G,0),MATCH(Analyse!AI$8,DataBase!$4:$4,0))</f>
        <v>0</v>
      </c>
      <c r="AJ287" s="19">
        <f>INDEX(Ponderation!$W:$AA,MATCH(Analyse!AJ$8,Ponderation!$W:$W,0),MATCH(Analyse!$B$5,Ponderation!$W$2:$AA$2,0))*INDEX(DataBase!$1:$1048576,MATCH(Analyse!$F287,DataBase!$G:$G,0),MATCH(Analyse!AJ$8,DataBase!$4:$4,0))</f>
        <v>0</v>
      </c>
      <c r="AK287" s="19">
        <f>INDEX(Ponderation!$W:$AA,MATCH(Analyse!AK$8,Ponderation!$W:$W,0),MATCH(Analyse!$B$5,Ponderation!$W$2:$AA$2,0))*INDEX(DataBase!$1:$1048576,MATCH(Analyse!$F287,DataBase!$G:$G,0),MATCH(Analyse!AK$8,DataBase!$4:$4,0))</f>
        <v>30</v>
      </c>
      <c r="AL287" s="19">
        <f>INDEX(Ponderation!$W:$AA,MATCH(Analyse!AL$8,Ponderation!$W:$W,0),MATCH(Analyse!$B$5,Ponderation!$W$2:$AA$2,0))*INDEX(DataBase!$1:$1048576,MATCH(Analyse!$F287,DataBase!$G:$G,0),MATCH(Analyse!AL$8,DataBase!$4:$4,0))</f>
        <v>30</v>
      </c>
      <c r="AM287" s="19">
        <f>INDEX(Ponderation!$W:$AA,MATCH(Analyse!AM$8,Ponderation!$W:$W,0),MATCH(Analyse!$B$5,Ponderation!$W$2:$AA$2,0))*INDEX(DataBase!$1:$1048576,MATCH(Analyse!$F287,DataBase!$G:$G,0),MATCH(Analyse!AM$8,DataBase!$4:$4,0))</f>
        <v>0</v>
      </c>
      <c r="AN287" s="19">
        <f>INDEX(Ponderation!$W:$AA,MATCH(Analyse!AN$8,Ponderation!$W:$W,0),MATCH(Analyse!$B$5,Ponderation!$W$2:$AA$2,0))*INDEX(DataBase!$1:$1048576,MATCH(Analyse!$F287,DataBase!$G:$G,0),MATCH(Analyse!AN$8,DataBase!$4:$4,0))</f>
        <v>0</v>
      </c>
      <c r="AO287" s="19">
        <f>INDEX(Ponderation!$W:$AA,MATCH(Analyse!AO$8,Ponderation!$W:$W,0),MATCH(Analyse!$B$5,Ponderation!$W$2:$AA$2,0))*INDEX(DataBase!$1:$1048576,MATCH(Analyse!$F287,DataBase!$G:$G,0),MATCH(Analyse!AO$8,DataBase!$4:$4,0))</f>
        <v>30</v>
      </c>
      <c r="AP287" s="19">
        <f>INDEX(Ponderation!$W:$AA,MATCH(Analyse!AP$8,Ponderation!$W:$W,0),MATCH(Analyse!$B$5,Ponderation!$W$2:$AA$2,0))*INDEX(DataBase!$1:$1048576,MATCH(Analyse!$F287,DataBase!$G:$G,0),MATCH(Analyse!AP$8,DataBase!$4:$4,0))</f>
        <v>0</v>
      </c>
    </row>
    <row r="288" spans="1:42" ht="18">
      <c r="A288" s="112" t="str">
        <f>DataBase!B284</f>
        <v>Dreissena polymorpha</v>
      </c>
      <c r="B288" s="112" t="str">
        <f>DataBase!C284</f>
        <v>GST</v>
      </c>
      <c r="C288" s="112" t="str">
        <f>DataBase!D284</f>
        <v>Continental</v>
      </c>
      <c r="D288" s="112" t="str">
        <f>DataBase!E284</f>
        <v>S. Devin</v>
      </c>
      <c r="E288" s="112" t="str">
        <f>DataBase!F284</f>
        <v>LIEC</v>
      </c>
      <c r="F288" s="20" t="str">
        <f t="shared" si="14"/>
        <v>Dreissena polymorpha GST</v>
      </c>
      <c r="G288" s="20">
        <f>_xlfn.RANK.EQ(H288,$H$9:$H$997,0)+COUNTIF(H$8:H287,H288)</f>
        <v>69</v>
      </c>
      <c r="H288" s="20">
        <f t="shared" si="15"/>
        <v>310</v>
      </c>
      <c r="I288" s="19">
        <f>INDEX(Ponderation!$W:$AA,MATCH(Analyse!I$8,Ponderation!$W:$W,0),MATCH(Analyse!$B$5,Ponderation!$W$2:$AA$2,0))*INDEX(DataBase!$1:$1048576,MATCH(Analyse!$F288,DataBase!$G:$G,0),MATCH(Analyse!I$8,DataBase!$4:$4,0))</f>
        <v>0</v>
      </c>
      <c r="J288" s="19">
        <f>INDEX(Ponderation!$W:$AA,MATCH(Analyse!J$8,Ponderation!$W:$W,0),MATCH(Analyse!$B$5,Ponderation!$W$2:$AA$2,0))*INDEX(DataBase!$1:$1048576,MATCH(Analyse!$F288,DataBase!$G:$G,0),MATCH(Analyse!J$8,DataBase!$4:$4,0))</f>
        <v>20</v>
      </c>
      <c r="K288" s="19">
        <f>INDEX(Ponderation!$W:$AA,MATCH(Analyse!K$8,Ponderation!$W:$W,0),MATCH(Analyse!$B$5,Ponderation!$W$2:$AA$2,0))*INDEX(DataBase!$1:$1048576,MATCH(Analyse!$F288,DataBase!$G:$G,0),MATCH(Analyse!K$8,DataBase!$4:$4,0))</f>
        <v>0</v>
      </c>
      <c r="L288" s="19">
        <f>INDEX(Ponderation!$W:$AA,MATCH(Analyse!L$8,Ponderation!$W:$W,0),MATCH(Analyse!$B$5,Ponderation!$W$2:$AA$2,0))*INDEX(DataBase!$1:$1048576,MATCH(Analyse!$F288,DataBase!$G:$G,0),MATCH(Analyse!L$8,DataBase!$4:$4,0))</f>
        <v>30</v>
      </c>
      <c r="M288" s="19">
        <f>INDEX(Ponderation!$W:$AA,MATCH(Analyse!M$8,Ponderation!$W:$W,0),MATCH(Analyse!$B$5,Ponderation!$W$2:$AA$2,0))*INDEX(DataBase!$1:$1048576,MATCH(Analyse!$F288,DataBase!$G:$G,0),MATCH(Analyse!M$8,DataBase!$4:$4,0))</f>
        <v>0</v>
      </c>
      <c r="N288" s="19">
        <f>INDEX(Ponderation!$W:$AA,MATCH(Analyse!N$8,Ponderation!$W:$W,0),MATCH(Analyse!$B$5,Ponderation!$W$2:$AA$2,0))*INDEX(DataBase!$1:$1048576,MATCH(Analyse!$F288,DataBase!$G:$G,0),MATCH(Analyse!N$8,DataBase!$4:$4,0))</f>
        <v>0</v>
      </c>
      <c r="O288" s="19">
        <f>INDEX(Ponderation!$W:$AA,MATCH(Analyse!O$8,Ponderation!$W:$W,0),MATCH(Analyse!$B$5,Ponderation!$W$2:$AA$2,0))*INDEX(DataBase!$1:$1048576,MATCH(Analyse!$F288,DataBase!$G:$G,0),MATCH(Analyse!O$8,DataBase!$4:$4,0))</f>
        <v>0</v>
      </c>
      <c r="P288" s="19">
        <f>INDEX(Ponderation!$W:$AA,MATCH(Analyse!P$8,Ponderation!$W:$W,0),MATCH(Analyse!$B$5,Ponderation!$W$2:$AA$2,0))*INDEX(DataBase!$1:$1048576,MATCH(Analyse!$F288,DataBase!$G:$G,0),MATCH(Analyse!P$8,DataBase!$4:$4,0))</f>
        <v>20</v>
      </c>
      <c r="Q288" s="19">
        <f>INDEX(Ponderation!$W:$AA,MATCH(Analyse!Q$8,Ponderation!$W:$W,0),MATCH(Analyse!$B$5,Ponderation!$W$2:$AA$2,0))*INDEX(DataBase!$1:$1048576,MATCH(Analyse!$F288,DataBase!$G:$G,0),MATCH(Analyse!Q$8,DataBase!$4:$4,0))</f>
        <v>0</v>
      </c>
      <c r="R288" s="19">
        <f>INDEX(Ponderation!$W:$AA,MATCH(Analyse!R$8,Ponderation!$W:$W,0),MATCH(Analyse!$B$5,Ponderation!$W$2:$AA$2,0))*INDEX(DataBase!$1:$1048576,MATCH(Analyse!$F288,DataBase!$G:$G,0),MATCH(Analyse!R$8,DataBase!$4:$4,0))</f>
        <v>30</v>
      </c>
      <c r="S288" s="19">
        <f>INDEX(Ponderation!$W:$AA,MATCH(Analyse!S$8,Ponderation!$W:$W,0),MATCH(Analyse!$B$5,Ponderation!$W$2:$AA$2,0))*INDEX(DataBase!$1:$1048576,MATCH(Analyse!$F288,DataBase!$G:$G,0),MATCH(Analyse!S$8,DataBase!$4:$4,0))</f>
        <v>0</v>
      </c>
      <c r="T288" s="19">
        <f>INDEX(Ponderation!$W:$AA,MATCH(Analyse!T$8,Ponderation!$W:$W,0),MATCH(Analyse!$B$5,Ponderation!$W$2:$AA$2,0))*INDEX(DataBase!$1:$1048576,MATCH(Analyse!$F288,DataBase!$G:$G,0),MATCH(Analyse!T$8,DataBase!$4:$4,0))</f>
        <v>0</v>
      </c>
      <c r="U288" s="19">
        <f>INDEX(Ponderation!$W:$AA,MATCH(Analyse!U$8,Ponderation!$W:$W,0),MATCH(Analyse!$B$5,Ponderation!$W$2:$AA$2,0))*INDEX(DataBase!$1:$1048576,MATCH(Analyse!$F288,DataBase!$G:$G,0),MATCH(Analyse!U$8,DataBase!$4:$4,0))</f>
        <v>0</v>
      </c>
      <c r="V288" s="19">
        <f>INDEX(Ponderation!$W:$AA,MATCH(Analyse!V$8,Ponderation!$W:$W,0),MATCH(Analyse!$B$5,Ponderation!$W$2:$AA$2,0))*INDEX(DataBase!$1:$1048576,MATCH(Analyse!$F288,DataBase!$G:$G,0),MATCH(Analyse!V$8,DataBase!$4:$4,0))</f>
        <v>0</v>
      </c>
      <c r="W288" s="19">
        <f>INDEX(Ponderation!$W:$AA,MATCH(Analyse!W$8,Ponderation!$W:$W,0),MATCH(Analyse!$B$5,Ponderation!$W$2:$AA$2,0))*INDEX(DataBase!$1:$1048576,MATCH(Analyse!$F288,DataBase!$G:$G,0),MATCH(Analyse!W$8,DataBase!$4:$4,0))</f>
        <v>10</v>
      </c>
      <c r="X288" s="19">
        <f>INDEX(Ponderation!$W:$AA,MATCH(Analyse!X$8,Ponderation!$W:$W,0),MATCH(Analyse!$B$5,Ponderation!$W$2:$AA$2,0))*INDEX(DataBase!$1:$1048576,MATCH(Analyse!$F288,DataBase!$G:$G,0),MATCH(Analyse!X$8,DataBase!$4:$4,0))</f>
        <v>0</v>
      </c>
      <c r="Y288" s="19">
        <f>INDEX(Ponderation!$W:$AA,MATCH(Analyse!Y$8,Ponderation!$W:$W,0),MATCH(Analyse!$B$5,Ponderation!$W$2:$AA$2,0))*INDEX(DataBase!$1:$1048576,MATCH(Analyse!$F288,DataBase!$G:$G,0),MATCH(Analyse!Y$8,DataBase!$4:$4,0))</f>
        <v>10</v>
      </c>
      <c r="Z288" s="19">
        <f>INDEX(Ponderation!$W:$AA,MATCH(Analyse!Z$8,Ponderation!$W:$W,0),MATCH(Analyse!$B$5,Ponderation!$W$2:$AA$2,0))*INDEX(DataBase!$1:$1048576,MATCH(Analyse!$F288,DataBase!$G:$G,0),MATCH(Analyse!Z$8,DataBase!$4:$4,0))</f>
        <v>10</v>
      </c>
      <c r="AA288" s="19">
        <f>INDEX(Ponderation!$W:$AA,MATCH(Analyse!AA$8,Ponderation!$W:$W,0),MATCH(Analyse!$B$5,Ponderation!$W$2:$AA$2,0))*INDEX(DataBase!$1:$1048576,MATCH(Analyse!$F288,DataBase!$G:$G,0),MATCH(Analyse!AA$8,DataBase!$4:$4,0))</f>
        <v>0</v>
      </c>
      <c r="AB288" s="19">
        <f>INDEX(Ponderation!$W:$AA,MATCH(Analyse!AB$8,Ponderation!$W:$W,0),MATCH(Analyse!$B$5,Ponderation!$W$2:$AA$2,0))*INDEX(DataBase!$1:$1048576,MATCH(Analyse!$F288,DataBase!$G:$G,0),MATCH(Analyse!AB$8,DataBase!$4:$4,0))</f>
        <v>0</v>
      </c>
      <c r="AC288" s="19">
        <f>INDEX(Ponderation!$W:$AA,MATCH(Analyse!AC$8,Ponderation!$W:$W,0),MATCH(Analyse!$B$5,Ponderation!$W$2:$AA$2,0))*INDEX(DataBase!$1:$1048576,MATCH(Analyse!$F288,DataBase!$G:$G,0),MATCH(Analyse!AC$8,DataBase!$4:$4,0))</f>
        <v>0</v>
      </c>
      <c r="AD288" s="19">
        <f>INDEX(Ponderation!$W:$AA,MATCH(Analyse!AD$8,Ponderation!$W:$W,0),MATCH(Analyse!$B$5,Ponderation!$W$2:$AA$2,0))*INDEX(DataBase!$1:$1048576,MATCH(Analyse!$F288,DataBase!$G:$G,0),MATCH(Analyse!AD$8,DataBase!$4:$4,0))</f>
        <v>30</v>
      </c>
      <c r="AE288" s="19">
        <f>INDEX(Ponderation!$W:$AA,MATCH(Analyse!AE$8,Ponderation!$W:$W,0),MATCH(Analyse!$B$5,Ponderation!$W$2:$AA$2,0))*INDEX(DataBase!$1:$1048576,MATCH(Analyse!$F288,DataBase!$G:$G,0),MATCH(Analyse!AE$8,DataBase!$4:$4,0))</f>
        <v>0</v>
      </c>
      <c r="AF288" s="19">
        <f>INDEX(Ponderation!$W:$AA,MATCH(Analyse!AF$8,Ponderation!$W:$W,0),MATCH(Analyse!$B$5,Ponderation!$W$2:$AA$2,0))*INDEX(DataBase!$1:$1048576,MATCH(Analyse!$F288,DataBase!$G:$G,0),MATCH(Analyse!AF$8,DataBase!$4:$4,0))</f>
        <v>30</v>
      </c>
      <c r="AG288" s="19">
        <f>INDEX(Ponderation!$W:$AA,MATCH(Analyse!AG$8,Ponderation!$W:$W,0),MATCH(Analyse!$B$5,Ponderation!$W$2:$AA$2,0))*INDEX(DataBase!$1:$1048576,MATCH(Analyse!$F288,DataBase!$G:$G,0),MATCH(Analyse!AG$8,DataBase!$4:$4,0))</f>
        <v>0</v>
      </c>
      <c r="AH288" s="19">
        <f>INDEX(Ponderation!$W:$AA,MATCH(Analyse!AH$8,Ponderation!$W:$W,0),MATCH(Analyse!$B$5,Ponderation!$W$2:$AA$2,0))*INDEX(DataBase!$1:$1048576,MATCH(Analyse!$F288,DataBase!$G:$G,0),MATCH(Analyse!AH$8,DataBase!$4:$4,0))</f>
        <v>30</v>
      </c>
      <c r="AI288" s="19">
        <f>INDEX(Ponderation!$W:$AA,MATCH(Analyse!AI$8,Ponderation!$W:$W,0),MATCH(Analyse!$B$5,Ponderation!$W$2:$AA$2,0))*INDEX(DataBase!$1:$1048576,MATCH(Analyse!$F288,DataBase!$G:$G,0),MATCH(Analyse!AI$8,DataBase!$4:$4,0))</f>
        <v>0</v>
      </c>
      <c r="AJ288" s="19">
        <f>INDEX(Ponderation!$W:$AA,MATCH(Analyse!AJ$8,Ponderation!$W:$W,0),MATCH(Analyse!$B$5,Ponderation!$W$2:$AA$2,0))*INDEX(DataBase!$1:$1048576,MATCH(Analyse!$F288,DataBase!$G:$G,0),MATCH(Analyse!AJ$8,DataBase!$4:$4,0))</f>
        <v>0</v>
      </c>
      <c r="AK288" s="19">
        <f>INDEX(Ponderation!$W:$AA,MATCH(Analyse!AK$8,Ponderation!$W:$W,0),MATCH(Analyse!$B$5,Ponderation!$W$2:$AA$2,0))*INDEX(DataBase!$1:$1048576,MATCH(Analyse!$F288,DataBase!$G:$G,0),MATCH(Analyse!AK$8,DataBase!$4:$4,0))</f>
        <v>30</v>
      </c>
      <c r="AL288" s="19">
        <f>INDEX(Ponderation!$W:$AA,MATCH(Analyse!AL$8,Ponderation!$W:$W,0),MATCH(Analyse!$B$5,Ponderation!$W$2:$AA$2,0))*INDEX(DataBase!$1:$1048576,MATCH(Analyse!$F288,DataBase!$G:$G,0),MATCH(Analyse!AL$8,DataBase!$4:$4,0))</f>
        <v>30</v>
      </c>
      <c r="AM288" s="19">
        <f>INDEX(Ponderation!$W:$AA,MATCH(Analyse!AM$8,Ponderation!$W:$W,0),MATCH(Analyse!$B$5,Ponderation!$W$2:$AA$2,0))*INDEX(DataBase!$1:$1048576,MATCH(Analyse!$F288,DataBase!$G:$G,0),MATCH(Analyse!AM$8,DataBase!$4:$4,0))</f>
        <v>0</v>
      </c>
      <c r="AN288" s="19">
        <f>INDEX(Ponderation!$W:$AA,MATCH(Analyse!AN$8,Ponderation!$W:$W,0),MATCH(Analyse!$B$5,Ponderation!$W$2:$AA$2,0))*INDEX(DataBase!$1:$1048576,MATCH(Analyse!$F288,DataBase!$G:$G,0),MATCH(Analyse!AN$8,DataBase!$4:$4,0))</f>
        <v>0</v>
      </c>
      <c r="AO288" s="19">
        <f>INDEX(Ponderation!$W:$AA,MATCH(Analyse!AO$8,Ponderation!$W:$W,0),MATCH(Analyse!$B$5,Ponderation!$W$2:$AA$2,0))*INDEX(DataBase!$1:$1048576,MATCH(Analyse!$F288,DataBase!$G:$G,0),MATCH(Analyse!AO$8,DataBase!$4:$4,0))</f>
        <v>30</v>
      </c>
      <c r="AP288" s="19">
        <f>INDEX(Ponderation!$W:$AA,MATCH(Analyse!AP$8,Ponderation!$W:$W,0),MATCH(Analyse!$B$5,Ponderation!$W$2:$AA$2,0))*INDEX(DataBase!$1:$1048576,MATCH(Analyse!$F288,DataBase!$G:$G,0),MATCH(Analyse!AP$8,DataBase!$4:$4,0))</f>
        <v>0</v>
      </c>
    </row>
    <row r="289" spans="1:42" ht="18">
      <c r="A289" s="112" t="str">
        <f>DataBase!B285</f>
        <v>Dreissena polymorpha</v>
      </c>
      <c r="B289" s="112" t="str">
        <f>DataBase!C285</f>
        <v>Acide Phosphatase</v>
      </c>
      <c r="C289" s="112" t="str">
        <f>DataBase!D285</f>
        <v>Continental</v>
      </c>
      <c r="D289" s="112" t="str">
        <f>DataBase!E285</f>
        <v>S. Devin</v>
      </c>
      <c r="E289" s="112" t="str">
        <f>DataBase!F285</f>
        <v>LIEC</v>
      </c>
      <c r="F289" s="20" t="str">
        <f t="shared" si="14"/>
        <v>Dreissena polymorpha Acide Phosphatase</v>
      </c>
      <c r="G289" s="20">
        <f>_xlfn.RANK.EQ(H289,$H$9:$H$997,0)+COUNTIF(H$8:H288,H289)</f>
        <v>70</v>
      </c>
      <c r="H289" s="20">
        <f t="shared" si="15"/>
        <v>310</v>
      </c>
      <c r="I289" s="19">
        <f>INDEX(Ponderation!$W:$AA,MATCH(Analyse!I$8,Ponderation!$W:$W,0),MATCH(Analyse!$B$5,Ponderation!$W$2:$AA$2,0))*INDEX(DataBase!$1:$1048576,MATCH(Analyse!$F289,DataBase!$G:$G,0),MATCH(Analyse!I$8,DataBase!$4:$4,0))</f>
        <v>0</v>
      </c>
      <c r="J289" s="19">
        <f>INDEX(Ponderation!$W:$AA,MATCH(Analyse!J$8,Ponderation!$W:$W,0),MATCH(Analyse!$B$5,Ponderation!$W$2:$AA$2,0))*INDEX(DataBase!$1:$1048576,MATCH(Analyse!$F289,DataBase!$G:$G,0),MATCH(Analyse!J$8,DataBase!$4:$4,0))</f>
        <v>20</v>
      </c>
      <c r="K289" s="19">
        <f>INDEX(Ponderation!$W:$AA,MATCH(Analyse!K$8,Ponderation!$W:$W,0),MATCH(Analyse!$B$5,Ponderation!$W$2:$AA$2,0))*INDEX(DataBase!$1:$1048576,MATCH(Analyse!$F289,DataBase!$G:$G,0),MATCH(Analyse!K$8,DataBase!$4:$4,0))</f>
        <v>0</v>
      </c>
      <c r="L289" s="19">
        <f>INDEX(Ponderation!$W:$AA,MATCH(Analyse!L$8,Ponderation!$W:$W,0),MATCH(Analyse!$B$5,Ponderation!$W$2:$AA$2,0))*INDEX(DataBase!$1:$1048576,MATCH(Analyse!$F289,DataBase!$G:$G,0),MATCH(Analyse!L$8,DataBase!$4:$4,0))</f>
        <v>30</v>
      </c>
      <c r="M289" s="19">
        <f>INDEX(Ponderation!$W:$AA,MATCH(Analyse!M$8,Ponderation!$W:$W,0),MATCH(Analyse!$B$5,Ponderation!$W$2:$AA$2,0))*INDEX(DataBase!$1:$1048576,MATCH(Analyse!$F289,DataBase!$G:$G,0),MATCH(Analyse!M$8,DataBase!$4:$4,0))</f>
        <v>0</v>
      </c>
      <c r="N289" s="19">
        <f>INDEX(Ponderation!$W:$AA,MATCH(Analyse!N$8,Ponderation!$W:$W,0),MATCH(Analyse!$B$5,Ponderation!$W$2:$AA$2,0))*INDEX(DataBase!$1:$1048576,MATCH(Analyse!$F289,DataBase!$G:$G,0),MATCH(Analyse!N$8,DataBase!$4:$4,0))</f>
        <v>0</v>
      </c>
      <c r="O289" s="19">
        <f>INDEX(Ponderation!$W:$AA,MATCH(Analyse!O$8,Ponderation!$W:$W,0),MATCH(Analyse!$B$5,Ponderation!$W$2:$AA$2,0))*INDEX(DataBase!$1:$1048576,MATCH(Analyse!$F289,DataBase!$G:$G,0),MATCH(Analyse!O$8,DataBase!$4:$4,0))</f>
        <v>0</v>
      </c>
      <c r="P289" s="19">
        <f>INDEX(Ponderation!$W:$AA,MATCH(Analyse!P$8,Ponderation!$W:$W,0),MATCH(Analyse!$B$5,Ponderation!$W$2:$AA$2,0))*INDEX(DataBase!$1:$1048576,MATCH(Analyse!$F289,DataBase!$G:$G,0),MATCH(Analyse!P$8,DataBase!$4:$4,0))</f>
        <v>20</v>
      </c>
      <c r="Q289" s="19">
        <f>INDEX(Ponderation!$W:$AA,MATCH(Analyse!Q$8,Ponderation!$W:$W,0),MATCH(Analyse!$B$5,Ponderation!$W$2:$AA$2,0))*INDEX(DataBase!$1:$1048576,MATCH(Analyse!$F289,DataBase!$G:$G,0),MATCH(Analyse!Q$8,DataBase!$4:$4,0))</f>
        <v>0</v>
      </c>
      <c r="R289" s="19">
        <f>INDEX(Ponderation!$W:$AA,MATCH(Analyse!R$8,Ponderation!$W:$W,0),MATCH(Analyse!$B$5,Ponderation!$W$2:$AA$2,0))*INDEX(DataBase!$1:$1048576,MATCH(Analyse!$F289,DataBase!$G:$G,0),MATCH(Analyse!R$8,DataBase!$4:$4,0))</f>
        <v>30</v>
      </c>
      <c r="S289" s="19">
        <f>INDEX(Ponderation!$W:$AA,MATCH(Analyse!S$8,Ponderation!$W:$W,0),MATCH(Analyse!$B$5,Ponderation!$W$2:$AA$2,0))*INDEX(DataBase!$1:$1048576,MATCH(Analyse!$F289,DataBase!$G:$G,0),MATCH(Analyse!S$8,DataBase!$4:$4,0))</f>
        <v>0</v>
      </c>
      <c r="T289" s="19">
        <f>INDEX(Ponderation!$W:$AA,MATCH(Analyse!T$8,Ponderation!$W:$W,0),MATCH(Analyse!$B$5,Ponderation!$W$2:$AA$2,0))*INDEX(DataBase!$1:$1048576,MATCH(Analyse!$F289,DataBase!$G:$G,0),MATCH(Analyse!T$8,DataBase!$4:$4,0))</f>
        <v>0</v>
      </c>
      <c r="U289" s="19">
        <f>INDEX(Ponderation!$W:$AA,MATCH(Analyse!U$8,Ponderation!$W:$W,0),MATCH(Analyse!$B$5,Ponderation!$W$2:$AA$2,0))*INDEX(DataBase!$1:$1048576,MATCH(Analyse!$F289,DataBase!$G:$G,0),MATCH(Analyse!U$8,DataBase!$4:$4,0))</f>
        <v>0</v>
      </c>
      <c r="V289" s="19">
        <f>INDEX(Ponderation!$W:$AA,MATCH(Analyse!V$8,Ponderation!$W:$W,0),MATCH(Analyse!$B$5,Ponderation!$W$2:$AA$2,0))*INDEX(DataBase!$1:$1048576,MATCH(Analyse!$F289,DataBase!$G:$G,0),MATCH(Analyse!V$8,DataBase!$4:$4,0))</f>
        <v>0</v>
      </c>
      <c r="W289" s="19">
        <f>INDEX(Ponderation!$W:$AA,MATCH(Analyse!W$8,Ponderation!$W:$W,0),MATCH(Analyse!$B$5,Ponderation!$W$2:$AA$2,0))*INDEX(DataBase!$1:$1048576,MATCH(Analyse!$F289,DataBase!$G:$G,0),MATCH(Analyse!W$8,DataBase!$4:$4,0))</f>
        <v>10</v>
      </c>
      <c r="X289" s="19">
        <f>INDEX(Ponderation!$W:$AA,MATCH(Analyse!X$8,Ponderation!$W:$W,0),MATCH(Analyse!$B$5,Ponderation!$W$2:$AA$2,0))*INDEX(DataBase!$1:$1048576,MATCH(Analyse!$F289,DataBase!$G:$G,0),MATCH(Analyse!X$8,DataBase!$4:$4,0))</f>
        <v>0</v>
      </c>
      <c r="Y289" s="19">
        <f>INDEX(Ponderation!$W:$AA,MATCH(Analyse!Y$8,Ponderation!$W:$W,0),MATCH(Analyse!$B$5,Ponderation!$W$2:$AA$2,0))*INDEX(DataBase!$1:$1048576,MATCH(Analyse!$F289,DataBase!$G:$G,0),MATCH(Analyse!Y$8,DataBase!$4:$4,0))</f>
        <v>10</v>
      </c>
      <c r="Z289" s="19">
        <f>INDEX(Ponderation!$W:$AA,MATCH(Analyse!Z$8,Ponderation!$W:$W,0),MATCH(Analyse!$B$5,Ponderation!$W$2:$AA$2,0))*INDEX(DataBase!$1:$1048576,MATCH(Analyse!$F289,DataBase!$G:$G,0),MATCH(Analyse!Z$8,DataBase!$4:$4,0))</f>
        <v>10</v>
      </c>
      <c r="AA289" s="19">
        <f>INDEX(Ponderation!$W:$AA,MATCH(Analyse!AA$8,Ponderation!$W:$W,0),MATCH(Analyse!$B$5,Ponderation!$W$2:$AA$2,0))*INDEX(DataBase!$1:$1048576,MATCH(Analyse!$F289,DataBase!$G:$G,0),MATCH(Analyse!AA$8,DataBase!$4:$4,0))</f>
        <v>0</v>
      </c>
      <c r="AB289" s="19">
        <f>INDEX(Ponderation!$W:$AA,MATCH(Analyse!AB$8,Ponderation!$W:$W,0),MATCH(Analyse!$B$5,Ponderation!$W$2:$AA$2,0))*INDEX(DataBase!$1:$1048576,MATCH(Analyse!$F289,DataBase!$G:$G,0),MATCH(Analyse!AB$8,DataBase!$4:$4,0))</f>
        <v>0</v>
      </c>
      <c r="AC289" s="19">
        <f>INDEX(Ponderation!$W:$AA,MATCH(Analyse!AC$8,Ponderation!$W:$W,0),MATCH(Analyse!$B$5,Ponderation!$W$2:$AA$2,0))*INDEX(DataBase!$1:$1048576,MATCH(Analyse!$F289,DataBase!$G:$G,0),MATCH(Analyse!AC$8,DataBase!$4:$4,0))</f>
        <v>0</v>
      </c>
      <c r="AD289" s="19">
        <f>INDEX(Ponderation!$W:$AA,MATCH(Analyse!AD$8,Ponderation!$W:$W,0),MATCH(Analyse!$B$5,Ponderation!$W$2:$AA$2,0))*INDEX(DataBase!$1:$1048576,MATCH(Analyse!$F289,DataBase!$G:$G,0),MATCH(Analyse!AD$8,DataBase!$4:$4,0))</f>
        <v>30</v>
      </c>
      <c r="AE289" s="19">
        <f>INDEX(Ponderation!$W:$AA,MATCH(Analyse!AE$8,Ponderation!$W:$W,0),MATCH(Analyse!$B$5,Ponderation!$W$2:$AA$2,0))*INDEX(DataBase!$1:$1048576,MATCH(Analyse!$F289,DataBase!$G:$G,0),MATCH(Analyse!AE$8,DataBase!$4:$4,0))</f>
        <v>0</v>
      </c>
      <c r="AF289" s="19">
        <f>INDEX(Ponderation!$W:$AA,MATCH(Analyse!AF$8,Ponderation!$W:$W,0),MATCH(Analyse!$B$5,Ponderation!$W$2:$AA$2,0))*INDEX(DataBase!$1:$1048576,MATCH(Analyse!$F289,DataBase!$G:$G,0),MATCH(Analyse!AF$8,DataBase!$4:$4,0))</f>
        <v>30</v>
      </c>
      <c r="AG289" s="19">
        <f>INDEX(Ponderation!$W:$AA,MATCH(Analyse!AG$8,Ponderation!$W:$W,0),MATCH(Analyse!$B$5,Ponderation!$W$2:$AA$2,0))*INDEX(DataBase!$1:$1048576,MATCH(Analyse!$F289,DataBase!$G:$G,0),MATCH(Analyse!AG$8,DataBase!$4:$4,0))</f>
        <v>0</v>
      </c>
      <c r="AH289" s="19">
        <f>INDEX(Ponderation!$W:$AA,MATCH(Analyse!AH$8,Ponderation!$W:$W,0),MATCH(Analyse!$B$5,Ponderation!$W$2:$AA$2,0))*INDEX(DataBase!$1:$1048576,MATCH(Analyse!$F289,DataBase!$G:$G,0),MATCH(Analyse!AH$8,DataBase!$4:$4,0))</f>
        <v>30</v>
      </c>
      <c r="AI289" s="19">
        <f>INDEX(Ponderation!$W:$AA,MATCH(Analyse!AI$8,Ponderation!$W:$W,0),MATCH(Analyse!$B$5,Ponderation!$W$2:$AA$2,0))*INDEX(DataBase!$1:$1048576,MATCH(Analyse!$F289,DataBase!$G:$G,0),MATCH(Analyse!AI$8,DataBase!$4:$4,0))</f>
        <v>0</v>
      </c>
      <c r="AJ289" s="19">
        <f>INDEX(Ponderation!$W:$AA,MATCH(Analyse!AJ$8,Ponderation!$W:$W,0),MATCH(Analyse!$B$5,Ponderation!$W$2:$AA$2,0))*INDEX(DataBase!$1:$1048576,MATCH(Analyse!$F289,DataBase!$G:$G,0),MATCH(Analyse!AJ$8,DataBase!$4:$4,0))</f>
        <v>0</v>
      </c>
      <c r="AK289" s="19">
        <f>INDEX(Ponderation!$W:$AA,MATCH(Analyse!AK$8,Ponderation!$W:$W,0),MATCH(Analyse!$B$5,Ponderation!$W$2:$AA$2,0))*INDEX(DataBase!$1:$1048576,MATCH(Analyse!$F289,DataBase!$G:$G,0),MATCH(Analyse!AK$8,DataBase!$4:$4,0))</f>
        <v>30</v>
      </c>
      <c r="AL289" s="19">
        <f>INDEX(Ponderation!$W:$AA,MATCH(Analyse!AL$8,Ponderation!$W:$W,0),MATCH(Analyse!$B$5,Ponderation!$W$2:$AA$2,0))*INDEX(DataBase!$1:$1048576,MATCH(Analyse!$F289,DataBase!$G:$G,0),MATCH(Analyse!AL$8,DataBase!$4:$4,0))</f>
        <v>30</v>
      </c>
      <c r="AM289" s="19">
        <f>INDEX(Ponderation!$W:$AA,MATCH(Analyse!AM$8,Ponderation!$W:$W,0),MATCH(Analyse!$B$5,Ponderation!$W$2:$AA$2,0))*INDEX(DataBase!$1:$1048576,MATCH(Analyse!$F289,DataBase!$G:$G,0),MATCH(Analyse!AM$8,DataBase!$4:$4,0))</f>
        <v>0</v>
      </c>
      <c r="AN289" s="19">
        <f>INDEX(Ponderation!$W:$AA,MATCH(Analyse!AN$8,Ponderation!$W:$W,0),MATCH(Analyse!$B$5,Ponderation!$W$2:$AA$2,0))*INDEX(DataBase!$1:$1048576,MATCH(Analyse!$F289,DataBase!$G:$G,0),MATCH(Analyse!AN$8,DataBase!$4:$4,0))</f>
        <v>0</v>
      </c>
      <c r="AO289" s="19">
        <f>INDEX(Ponderation!$W:$AA,MATCH(Analyse!AO$8,Ponderation!$W:$W,0),MATCH(Analyse!$B$5,Ponderation!$W$2:$AA$2,0))*INDEX(DataBase!$1:$1048576,MATCH(Analyse!$F289,DataBase!$G:$G,0),MATCH(Analyse!AO$8,DataBase!$4:$4,0))</f>
        <v>30</v>
      </c>
      <c r="AP289" s="19">
        <f>INDEX(Ponderation!$W:$AA,MATCH(Analyse!AP$8,Ponderation!$W:$W,0),MATCH(Analyse!$B$5,Ponderation!$W$2:$AA$2,0))*INDEX(DataBase!$1:$1048576,MATCH(Analyse!$F289,DataBase!$G:$G,0),MATCH(Analyse!AP$8,DataBase!$4:$4,0))</f>
        <v>0</v>
      </c>
    </row>
    <row r="290" spans="1:42" ht="28">
      <c r="A290" s="112" t="str">
        <f>DataBase!B286</f>
        <v>Dreissena polymorpha</v>
      </c>
      <c r="B290" s="112" t="str">
        <f>DataBase!C286</f>
        <v>Chaine de transport d'électrons mitochondriale</v>
      </c>
      <c r="C290" s="112" t="str">
        <f>DataBase!D286</f>
        <v>Continental</v>
      </c>
      <c r="D290" s="112" t="str">
        <f>DataBase!E286</f>
        <v>S. Devin</v>
      </c>
      <c r="E290" s="112" t="str">
        <f>DataBase!F286</f>
        <v>LIEC</v>
      </c>
      <c r="F290" s="20" t="str">
        <f t="shared" si="14"/>
        <v>Dreissena polymorpha Chaine de transport d'électrons mitochondriale</v>
      </c>
      <c r="G290" s="20">
        <f>_xlfn.RANK.EQ(H290,$H$9:$H$997,0)+COUNTIF(H$8:H289,H290)</f>
        <v>41</v>
      </c>
      <c r="H290" s="20">
        <f t="shared" si="15"/>
        <v>320</v>
      </c>
      <c r="I290" s="19">
        <f>INDEX(Ponderation!$W:$AA,MATCH(Analyse!I$8,Ponderation!$W:$W,0),MATCH(Analyse!$B$5,Ponderation!$W$2:$AA$2,0))*INDEX(DataBase!$1:$1048576,MATCH(Analyse!$F290,DataBase!$G:$G,0),MATCH(Analyse!I$8,DataBase!$4:$4,0))</f>
        <v>0</v>
      </c>
      <c r="J290" s="19">
        <f>INDEX(Ponderation!$W:$AA,MATCH(Analyse!J$8,Ponderation!$W:$W,0),MATCH(Analyse!$B$5,Ponderation!$W$2:$AA$2,0))*INDEX(DataBase!$1:$1048576,MATCH(Analyse!$F290,DataBase!$G:$G,0),MATCH(Analyse!J$8,DataBase!$4:$4,0))</f>
        <v>20</v>
      </c>
      <c r="K290" s="19">
        <f>INDEX(Ponderation!$W:$AA,MATCH(Analyse!K$8,Ponderation!$W:$W,0),MATCH(Analyse!$B$5,Ponderation!$W$2:$AA$2,0))*INDEX(DataBase!$1:$1048576,MATCH(Analyse!$F290,DataBase!$G:$G,0),MATCH(Analyse!K$8,DataBase!$4:$4,0))</f>
        <v>0</v>
      </c>
      <c r="L290" s="19">
        <f>INDEX(Ponderation!$W:$AA,MATCH(Analyse!L$8,Ponderation!$W:$W,0),MATCH(Analyse!$B$5,Ponderation!$W$2:$AA$2,0))*INDEX(DataBase!$1:$1048576,MATCH(Analyse!$F290,DataBase!$G:$G,0),MATCH(Analyse!L$8,DataBase!$4:$4,0))</f>
        <v>30</v>
      </c>
      <c r="M290" s="19">
        <f>INDEX(Ponderation!$W:$AA,MATCH(Analyse!M$8,Ponderation!$W:$W,0),MATCH(Analyse!$B$5,Ponderation!$W$2:$AA$2,0))*INDEX(DataBase!$1:$1048576,MATCH(Analyse!$F290,DataBase!$G:$G,0),MATCH(Analyse!M$8,DataBase!$4:$4,0))</f>
        <v>0</v>
      </c>
      <c r="N290" s="19">
        <f>INDEX(Ponderation!$W:$AA,MATCH(Analyse!N$8,Ponderation!$W:$W,0),MATCH(Analyse!$B$5,Ponderation!$W$2:$AA$2,0))*INDEX(DataBase!$1:$1048576,MATCH(Analyse!$F290,DataBase!$G:$G,0),MATCH(Analyse!N$8,DataBase!$4:$4,0))</f>
        <v>0</v>
      </c>
      <c r="O290" s="19">
        <f>INDEX(Ponderation!$W:$AA,MATCH(Analyse!O$8,Ponderation!$W:$W,0),MATCH(Analyse!$B$5,Ponderation!$W$2:$AA$2,0))*INDEX(DataBase!$1:$1048576,MATCH(Analyse!$F290,DataBase!$G:$G,0),MATCH(Analyse!O$8,DataBase!$4:$4,0))</f>
        <v>30</v>
      </c>
      <c r="P290" s="19">
        <f>INDEX(Ponderation!$W:$AA,MATCH(Analyse!P$8,Ponderation!$W:$W,0),MATCH(Analyse!$B$5,Ponderation!$W$2:$AA$2,0))*INDEX(DataBase!$1:$1048576,MATCH(Analyse!$F290,DataBase!$G:$G,0),MATCH(Analyse!P$8,DataBase!$4:$4,0))</f>
        <v>0</v>
      </c>
      <c r="Q290" s="19">
        <f>INDEX(Ponderation!$W:$AA,MATCH(Analyse!Q$8,Ponderation!$W:$W,0),MATCH(Analyse!$B$5,Ponderation!$W$2:$AA$2,0))*INDEX(DataBase!$1:$1048576,MATCH(Analyse!$F290,DataBase!$G:$G,0),MATCH(Analyse!Q$8,DataBase!$4:$4,0))</f>
        <v>0</v>
      </c>
      <c r="R290" s="19">
        <f>INDEX(Ponderation!$W:$AA,MATCH(Analyse!R$8,Ponderation!$W:$W,0),MATCH(Analyse!$B$5,Ponderation!$W$2:$AA$2,0))*INDEX(DataBase!$1:$1048576,MATCH(Analyse!$F290,DataBase!$G:$G,0),MATCH(Analyse!R$8,DataBase!$4:$4,0))</f>
        <v>30</v>
      </c>
      <c r="S290" s="19">
        <f>INDEX(Ponderation!$W:$AA,MATCH(Analyse!S$8,Ponderation!$W:$W,0),MATCH(Analyse!$B$5,Ponderation!$W$2:$AA$2,0))*INDEX(DataBase!$1:$1048576,MATCH(Analyse!$F290,DataBase!$G:$G,0),MATCH(Analyse!S$8,DataBase!$4:$4,0))</f>
        <v>0</v>
      </c>
      <c r="T290" s="19">
        <f>INDEX(Ponderation!$W:$AA,MATCH(Analyse!T$8,Ponderation!$W:$W,0),MATCH(Analyse!$B$5,Ponderation!$W$2:$AA$2,0))*INDEX(DataBase!$1:$1048576,MATCH(Analyse!$F290,DataBase!$G:$G,0),MATCH(Analyse!T$8,DataBase!$4:$4,0))</f>
        <v>0</v>
      </c>
      <c r="U290" s="19">
        <f>INDEX(Ponderation!$W:$AA,MATCH(Analyse!U$8,Ponderation!$W:$W,0),MATCH(Analyse!$B$5,Ponderation!$W$2:$AA$2,0))*INDEX(DataBase!$1:$1048576,MATCH(Analyse!$F290,DataBase!$G:$G,0),MATCH(Analyse!U$8,DataBase!$4:$4,0))</f>
        <v>0</v>
      </c>
      <c r="V290" s="19">
        <f>INDEX(Ponderation!$W:$AA,MATCH(Analyse!V$8,Ponderation!$W:$W,0),MATCH(Analyse!$B$5,Ponderation!$W$2:$AA$2,0))*INDEX(DataBase!$1:$1048576,MATCH(Analyse!$F290,DataBase!$G:$G,0),MATCH(Analyse!V$8,DataBase!$4:$4,0))</f>
        <v>0</v>
      </c>
      <c r="W290" s="19">
        <f>INDEX(Ponderation!$W:$AA,MATCH(Analyse!W$8,Ponderation!$W:$W,0),MATCH(Analyse!$B$5,Ponderation!$W$2:$AA$2,0))*INDEX(DataBase!$1:$1048576,MATCH(Analyse!$F290,DataBase!$G:$G,0),MATCH(Analyse!W$8,DataBase!$4:$4,0))</f>
        <v>10</v>
      </c>
      <c r="X290" s="19">
        <f>INDEX(Ponderation!$W:$AA,MATCH(Analyse!X$8,Ponderation!$W:$W,0),MATCH(Analyse!$B$5,Ponderation!$W$2:$AA$2,0))*INDEX(DataBase!$1:$1048576,MATCH(Analyse!$F290,DataBase!$G:$G,0),MATCH(Analyse!X$8,DataBase!$4:$4,0))</f>
        <v>0</v>
      </c>
      <c r="Y290" s="19">
        <f>INDEX(Ponderation!$W:$AA,MATCH(Analyse!Y$8,Ponderation!$W:$W,0),MATCH(Analyse!$B$5,Ponderation!$W$2:$AA$2,0))*INDEX(DataBase!$1:$1048576,MATCH(Analyse!$F290,DataBase!$G:$G,0),MATCH(Analyse!Y$8,DataBase!$4:$4,0))</f>
        <v>10</v>
      </c>
      <c r="Z290" s="19">
        <f>INDEX(Ponderation!$W:$AA,MATCH(Analyse!Z$8,Ponderation!$W:$W,0),MATCH(Analyse!$B$5,Ponderation!$W$2:$AA$2,0))*INDEX(DataBase!$1:$1048576,MATCH(Analyse!$F290,DataBase!$G:$G,0),MATCH(Analyse!Z$8,DataBase!$4:$4,0))</f>
        <v>10</v>
      </c>
      <c r="AA290" s="19">
        <f>INDEX(Ponderation!$W:$AA,MATCH(Analyse!AA$8,Ponderation!$W:$W,0),MATCH(Analyse!$B$5,Ponderation!$W$2:$AA$2,0))*INDEX(DataBase!$1:$1048576,MATCH(Analyse!$F290,DataBase!$G:$G,0),MATCH(Analyse!AA$8,DataBase!$4:$4,0))</f>
        <v>0</v>
      </c>
      <c r="AB290" s="19">
        <f>INDEX(Ponderation!$W:$AA,MATCH(Analyse!AB$8,Ponderation!$W:$W,0),MATCH(Analyse!$B$5,Ponderation!$W$2:$AA$2,0))*INDEX(DataBase!$1:$1048576,MATCH(Analyse!$F290,DataBase!$G:$G,0),MATCH(Analyse!AB$8,DataBase!$4:$4,0))</f>
        <v>0</v>
      </c>
      <c r="AC290" s="19">
        <f>INDEX(Ponderation!$W:$AA,MATCH(Analyse!AC$8,Ponderation!$W:$W,0),MATCH(Analyse!$B$5,Ponderation!$W$2:$AA$2,0))*INDEX(DataBase!$1:$1048576,MATCH(Analyse!$F290,DataBase!$G:$G,0),MATCH(Analyse!AC$8,DataBase!$4:$4,0))</f>
        <v>0</v>
      </c>
      <c r="AD290" s="19">
        <f>INDEX(Ponderation!$W:$AA,MATCH(Analyse!AD$8,Ponderation!$W:$W,0),MATCH(Analyse!$B$5,Ponderation!$W$2:$AA$2,0))*INDEX(DataBase!$1:$1048576,MATCH(Analyse!$F290,DataBase!$G:$G,0),MATCH(Analyse!AD$8,DataBase!$4:$4,0))</f>
        <v>30</v>
      </c>
      <c r="AE290" s="19">
        <f>INDEX(Ponderation!$W:$AA,MATCH(Analyse!AE$8,Ponderation!$W:$W,0),MATCH(Analyse!$B$5,Ponderation!$W$2:$AA$2,0))*INDEX(DataBase!$1:$1048576,MATCH(Analyse!$F290,DataBase!$G:$G,0),MATCH(Analyse!AE$8,DataBase!$4:$4,0))</f>
        <v>0</v>
      </c>
      <c r="AF290" s="19">
        <f>INDEX(Ponderation!$W:$AA,MATCH(Analyse!AF$8,Ponderation!$W:$W,0),MATCH(Analyse!$B$5,Ponderation!$W$2:$AA$2,0))*INDEX(DataBase!$1:$1048576,MATCH(Analyse!$F290,DataBase!$G:$G,0),MATCH(Analyse!AF$8,DataBase!$4:$4,0))</f>
        <v>30</v>
      </c>
      <c r="AG290" s="19">
        <f>INDEX(Ponderation!$W:$AA,MATCH(Analyse!AG$8,Ponderation!$W:$W,0),MATCH(Analyse!$B$5,Ponderation!$W$2:$AA$2,0))*INDEX(DataBase!$1:$1048576,MATCH(Analyse!$F290,DataBase!$G:$G,0),MATCH(Analyse!AG$8,DataBase!$4:$4,0))</f>
        <v>0</v>
      </c>
      <c r="AH290" s="19">
        <f>INDEX(Ponderation!$W:$AA,MATCH(Analyse!AH$8,Ponderation!$W:$W,0),MATCH(Analyse!$B$5,Ponderation!$W$2:$AA$2,0))*INDEX(DataBase!$1:$1048576,MATCH(Analyse!$F290,DataBase!$G:$G,0),MATCH(Analyse!AH$8,DataBase!$4:$4,0))</f>
        <v>30</v>
      </c>
      <c r="AI290" s="19">
        <f>INDEX(Ponderation!$W:$AA,MATCH(Analyse!AI$8,Ponderation!$W:$W,0),MATCH(Analyse!$B$5,Ponderation!$W$2:$AA$2,0))*INDEX(DataBase!$1:$1048576,MATCH(Analyse!$F290,DataBase!$G:$G,0),MATCH(Analyse!AI$8,DataBase!$4:$4,0))</f>
        <v>0</v>
      </c>
      <c r="AJ290" s="19">
        <f>INDEX(Ponderation!$W:$AA,MATCH(Analyse!AJ$8,Ponderation!$W:$W,0),MATCH(Analyse!$B$5,Ponderation!$W$2:$AA$2,0))*INDEX(DataBase!$1:$1048576,MATCH(Analyse!$F290,DataBase!$G:$G,0),MATCH(Analyse!AJ$8,DataBase!$4:$4,0))</f>
        <v>0</v>
      </c>
      <c r="AK290" s="19">
        <f>INDEX(Ponderation!$W:$AA,MATCH(Analyse!AK$8,Ponderation!$W:$W,0),MATCH(Analyse!$B$5,Ponderation!$W$2:$AA$2,0))*INDEX(DataBase!$1:$1048576,MATCH(Analyse!$F290,DataBase!$G:$G,0),MATCH(Analyse!AK$8,DataBase!$4:$4,0))</f>
        <v>30</v>
      </c>
      <c r="AL290" s="19">
        <f>INDEX(Ponderation!$W:$AA,MATCH(Analyse!AL$8,Ponderation!$W:$W,0),MATCH(Analyse!$B$5,Ponderation!$W$2:$AA$2,0))*INDEX(DataBase!$1:$1048576,MATCH(Analyse!$F290,DataBase!$G:$G,0),MATCH(Analyse!AL$8,DataBase!$4:$4,0))</f>
        <v>30</v>
      </c>
      <c r="AM290" s="19">
        <f>INDEX(Ponderation!$W:$AA,MATCH(Analyse!AM$8,Ponderation!$W:$W,0),MATCH(Analyse!$B$5,Ponderation!$W$2:$AA$2,0))*INDEX(DataBase!$1:$1048576,MATCH(Analyse!$F290,DataBase!$G:$G,0),MATCH(Analyse!AM$8,DataBase!$4:$4,0))</f>
        <v>0</v>
      </c>
      <c r="AN290" s="19">
        <f>INDEX(Ponderation!$W:$AA,MATCH(Analyse!AN$8,Ponderation!$W:$W,0),MATCH(Analyse!$B$5,Ponderation!$W$2:$AA$2,0))*INDEX(DataBase!$1:$1048576,MATCH(Analyse!$F290,DataBase!$G:$G,0),MATCH(Analyse!AN$8,DataBase!$4:$4,0))</f>
        <v>0</v>
      </c>
      <c r="AO290" s="19">
        <f>INDEX(Ponderation!$W:$AA,MATCH(Analyse!AO$8,Ponderation!$W:$W,0),MATCH(Analyse!$B$5,Ponderation!$W$2:$AA$2,0))*INDEX(DataBase!$1:$1048576,MATCH(Analyse!$F290,DataBase!$G:$G,0),MATCH(Analyse!AO$8,DataBase!$4:$4,0))</f>
        <v>30</v>
      </c>
      <c r="AP290" s="19">
        <f>INDEX(Ponderation!$W:$AA,MATCH(Analyse!AP$8,Ponderation!$W:$W,0),MATCH(Analyse!$B$5,Ponderation!$W$2:$AA$2,0))*INDEX(DataBase!$1:$1048576,MATCH(Analyse!$F290,DataBase!$G:$G,0),MATCH(Analyse!AP$8,DataBase!$4:$4,0))</f>
        <v>0</v>
      </c>
    </row>
    <row r="291" spans="1:42" ht="28">
      <c r="A291" s="112" t="str">
        <f>DataBase!B287</f>
        <v>Dreissena polymorpha</v>
      </c>
      <c r="B291" s="112" t="str">
        <f>DataBase!C287</f>
        <v>Capacité Antioxydante Totale</v>
      </c>
      <c r="C291" s="112" t="str">
        <f>DataBase!D287</f>
        <v>Continental</v>
      </c>
      <c r="D291" s="112" t="str">
        <f>DataBase!E287</f>
        <v>S. Devin</v>
      </c>
      <c r="E291" s="112" t="str">
        <f>DataBase!F287</f>
        <v>LIEC</v>
      </c>
      <c r="F291" s="20" t="str">
        <f t="shared" si="14"/>
        <v>Dreissena polymorpha Capacité Antioxydante Totale</v>
      </c>
      <c r="G291" s="20">
        <f>_xlfn.RANK.EQ(H291,$H$9:$H$997,0)+COUNTIF(H$8:H290,H291)</f>
        <v>71</v>
      </c>
      <c r="H291" s="20">
        <f t="shared" si="15"/>
        <v>310</v>
      </c>
      <c r="I291" s="19">
        <f>INDEX(Ponderation!$W:$AA,MATCH(Analyse!I$8,Ponderation!$W:$W,0),MATCH(Analyse!$B$5,Ponderation!$W$2:$AA$2,0))*INDEX(DataBase!$1:$1048576,MATCH(Analyse!$F291,DataBase!$G:$G,0),MATCH(Analyse!I$8,DataBase!$4:$4,0))</f>
        <v>0</v>
      </c>
      <c r="J291" s="19">
        <f>INDEX(Ponderation!$W:$AA,MATCH(Analyse!J$8,Ponderation!$W:$W,0),MATCH(Analyse!$B$5,Ponderation!$W$2:$AA$2,0))*INDEX(DataBase!$1:$1048576,MATCH(Analyse!$F291,DataBase!$G:$G,0),MATCH(Analyse!J$8,DataBase!$4:$4,0))</f>
        <v>20</v>
      </c>
      <c r="K291" s="19">
        <f>INDEX(Ponderation!$W:$AA,MATCH(Analyse!K$8,Ponderation!$W:$W,0),MATCH(Analyse!$B$5,Ponderation!$W$2:$AA$2,0))*INDEX(DataBase!$1:$1048576,MATCH(Analyse!$F291,DataBase!$G:$G,0),MATCH(Analyse!K$8,DataBase!$4:$4,0))</f>
        <v>0</v>
      </c>
      <c r="L291" s="19">
        <f>INDEX(Ponderation!$W:$AA,MATCH(Analyse!L$8,Ponderation!$W:$W,0),MATCH(Analyse!$B$5,Ponderation!$W$2:$AA$2,0))*INDEX(DataBase!$1:$1048576,MATCH(Analyse!$F291,DataBase!$G:$G,0),MATCH(Analyse!L$8,DataBase!$4:$4,0))</f>
        <v>30</v>
      </c>
      <c r="M291" s="19">
        <f>INDEX(Ponderation!$W:$AA,MATCH(Analyse!M$8,Ponderation!$W:$W,0),MATCH(Analyse!$B$5,Ponderation!$W$2:$AA$2,0))*INDEX(DataBase!$1:$1048576,MATCH(Analyse!$F291,DataBase!$G:$G,0),MATCH(Analyse!M$8,DataBase!$4:$4,0))</f>
        <v>0</v>
      </c>
      <c r="N291" s="19">
        <f>INDEX(Ponderation!$W:$AA,MATCH(Analyse!N$8,Ponderation!$W:$W,0),MATCH(Analyse!$B$5,Ponderation!$W$2:$AA$2,0))*INDEX(DataBase!$1:$1048576,MATCH(Analyse!$F291,DataBase!$G:$G,0),MATCH(Analyse!N$8,DataBase!$4:$4,0))</f>
        <v>0</v>
      </c>
      <c r="O291" s="19">
        <f>INDEX(Ponderation!$W:$AA,MATCH(Analyse!O$8,Ponderation!$W:$W,0),MATCH(Analyse!$B$5,Ponderation!$W$2:$AA$2,0))*INDEX(DataBase!$1:$1048576,MATCH(Analyse!$F291,DataBase!$G:$G,0),MATCH(Analyse!O$8,DataBase!$4:$4,0))</f>
        <v>0</v>
      </c>
      <c r="P291" s="19">
        <f>INDEX(Ponderation!$W:$AA,MATCH(Analyse!P$8,Ponderation!$W:$W,0),MATCH(Analyse!$B$5,Ponderation!$W$2:$AA$2,0))*INDEX(DataBase!$1:$1048576,MATCH(Analyse!$F291,DataBase!$G:$G,0),MATCH(Analyse!P$8,DataBase!$4:$4,0))</f>
        <v>20</v>
      </c>
      <c r="Q291" s="19">
        <f>INDEX(Ponderation!$W:$AA,MATCH(Analyse!Q$8,Ponderation!$W:$W,0),MATCH(Analyse!$B$5,Ponderation!$W$2:$AA$2,0))*INDEX(DataBase!$1:$1048576,MATCH(Analyse!$F291,DataBase!$G:$G,0),MATCH(Analyse!Q$8,DataBase!$4:$4,0))</f>
        <v>0</v>
      </c>
      <c r="R291" s="19">
        <f>INDEX(Ponderation!$W:$AA,MATCH(Analyse!R$8,Ponderation!$W:$W,0),MATCH(Analyse!$B$5,Ponderation!$W$2:$AA$2,0))*INDEX(DataBase!$1:$1048576,MATCH(Analyse!$F291,DataBase!$G:$G,0),MATCH(Analyse!R$8,DataBase!$4:$4,0))</f>
        <v>30</v>
      </c>
      <c r="S291" s="19">
        <f>INDEX(Ponderation!$W:$AA,MATCH(Analyse!S$8,Ponderation!$W:$W,0),MATCH(Analyse!$B$5,Ponderation!$W$2:$AA$2,0))*INDEX(DataBase!$1:$1048576,MATCH(Analyse!$F291,DataBase!$G:$G,0),MATCH(Analyse!S$8,DataBase!$4:$4,0))</f>
        <v>0</v>
      </c>
      <c r="T291" s="19">
        <f>INDEX(Ponderation!$W:$AA,MATCH(Analyse!T$8,Ponderation!$W:$W,0),MATCH(Analyse!$B$5,Ponderation!$W$2:$AA$2,0))*INDEX(DataBase!$1:$1048576,MATCH(Analyse!$F291,DataBase!$G:$G,0),MATCH(Analyse!T$8,DataBase!$4:$4,0))</f>
        <v>0</v>
      </c>
      <c r="U291" s="19">
        <f>INDEX(Ponderation!$W:$AA,MATCH(Analyse!U$8,Ponderation!$W:$W,0),MATCH(Analyse!$B$5,Ponderation!$W$2:$AA$2,0))*INDEX(DataBase!$1:$1048576,MATCH(Analyse!$F291,DataBase!$G:$G,0),MATCH(Analyse!U$8,DataBase!$4:$4,0))</f>
        <v>0</v>
      </c>
      <c r="V291" s="19">
        <f>INDEX(Ponderation!$W:$AA,MATCH(Analyse!V$8,Ponderation!$W:$W,0),MATCH(Analyse!$B$5,Ponderation!$W$2:$AA$2,0))*INDEX(DataBase!$1:$1048576,MATCH(Analyse!$F291,DataBase!$G:$G,0),MATCH(Analyse!V$8,DataBase!$4:$4,0))</f>
        <v>0</v>
      </c>
      <c r="W291" s="19">
        <f>INDEX(Ponderation!$W:$AA,MATCH(Analyse!W$8,Ponderation!$W:$W,0),MATCH(Analyse!$B$5,Ponderation!$W$2:$AA$2,0))*INDEX(DataBase!$1:$1048576,MATCH(Analyse!$F291,DataBase!$G:$G,0),MATCH(Analyse!W$8,DataBase!$4:$4,0))</f>
        <v>10</v>
      </c>
      <c r="X291" s="19">
        <f>INDEX(Ponderation!$W:$AA,MATCH(Analyse!X$8,Ponderation!$W:$W,0),MATCH(Analyse!$B$5,Ponderation!$W$2:$AA$2,0))*INDEX(DataBase!$1:$1048576,MATCH(Analyse!$F291,DataBase!$G:$G,0),MATCH(Analyse!X$8,DataBase!$4:$4,0))</f>
        <v>0</v>
      </c>
      <c r="Y291" s="19">
        <f>INDEX(Ponderation!$W:$AA,MATCH(Analyse!Y$8,Ponderation!$W:$W,0),MATCH(Analyse!$B$5,Ponderation!$W$2:$AA$2,0))*INDEX(DataBase!$1:$1048576,MATCH(Analyse!$F291,DataBase!$G:$G,0),MATCH(Analyse!Y$8,DataBase!$4:$4,0))</f>
        <v>10</v>
      </c>
      <c r="Z291" s="19">
        <f>INDEX(Ponderation!$W:$AA,MATCH(Analyse!Z$8,Ponderation!$W:$W,0),MATCH(Analyse!$B$5,Ponderation!$W$2:$AA$2,0))*INDEX(DataBase!$1:$1048576,MATCH(Analyse!$F291,DataBase!$G:$G,0),MATCH(Analyse!Z$8,DataBase!$4:$4,0))</f>
        <v>10</v>
      </c>
      <c r="AA291" s="19">
        <f>INDEX(Ponderation!$W:$AA,MATCH(Analyse!AA$8,Ponderation!$W:$W,0),MATCH(Analyse!$B$5,Ponderation!$W$2:$AA$2,0))*INDEX(DataBase!$1:$1048576,MATCH(Analyse!$F291,DataBase!$G:$G,0),MATCH(Analyse!AA$8,DataBase!$4:$4,0))</f>
        <v>0</v>
      </c>
      <c r="AB291" s="19">
        <f>INDEX(Ponderation!$W:$AA,MATCH(Analyse!AB$8,Ponderation!$W:$W,0),MATCH(Analyse!$B$5,Ponderation!$W$2:$AA$2,0))*INDEX(DataBase!$1:$1048576,MATCH(Analyse!$F291,DataBase!$G:$G,0),MATCH(Analyse!AB$8,DataBase!$4:$4,0))</f>
        <v>0</v>
      </c>
      <c r="AC291" s="19">
        <f>INDEX(Ponderation!$W:$AA,MATCH(Analyse!AC$8,Ponderation!$W:$W,0),MATCH(Analyse!$B$5,Ponderation!$W$2:$AA$2,0))*INDEX(DataBase!$1:$1048576,MATCH(Analyse!$F291,DataBase!$G:$G,0),MATCH(Analyse!AC$8,DataBase!$4:$4,0))</f>
        <v>0</v>
      </c>
      <c r="AD291" s="19">
        <f>INDEX(Ponderation!$W:$AA,MATCH(Analyse!AD$8,Ponderation!$W:$W,0),MATCH(Analyse!$B$5,Ponderation!$W$2:$AA$2,0))*INDEX(DataBase!$1:$1048576,MATCH(Analyse!$F291,DataBase!$G:$G,0),MATCH(Analyse!AD$8,DataBase!$4:$4,0))</f>
        <v>30</v>
      </c>
      <c r="AE291" s="19">
        <f>INDEX(Ponderation!$W:$AA,MATCH(Analyse!AE$8,Ponderation!$W:$W,0),MATCH(Analyse!$B$5,Ponderation!$W$2:$AA$2,0))*INDEX(DataBase!$1:$1048576,MATCH(Analyse!$F291,DataBase!$G:$G,0),MATCH(Analyse!AE$8,DataBase!$4:$4,0))</f>
        <v>0</v>
      </c>
      <c r="AF291" s="19">
        <f>INDEX(Ponderation!$W:$AA,MATCH(Analyse!AF$8,Ponderation!$W:$W,0),MATCH(Analyse!$B$5,Ponderation!$W$2:$AA$2,0))*INDEX(DataBase!$1:$1048576,MATCH(Analyse!$F291,DataBase!$G:$G,0),MATCH(Analyse!AF$8,DataBase!$4:$4,0))</f>
        <v>30</v>
      </c>
      <c r="AG291" s="19">
        <f>INDEX(Ponderation!$W:$AA,MATCH(Analyse!AG$8,Ponderation!$W:$W,0),MATCH(Analyse!$B$5,Ponderation!$W$2:$AA$2,0))*INDEX(DataBase!$1:$1048576,MATCH(Analyse!$F291,DataBase!$G:$G,0),MATCH(Analyse!AG$8,DataBase!$4:$4,0))</f>
        <v>0</v>
      </c>
      <c r="AH291" s="19">
        <f>INDEX(Ponderation!$W:$AA,MATCH(Analyse!AH$8,Ponderation!$W:$W,0),MATCH(Analyse!$B$5,Ponderation!$W$2:$AA$2,0))*INDEX(DataBase!$1:$1048576,MATCH(Analyse!$F291,DataBase!$G:$G,0),MATCH(Analyse!AH$8,DataBase!$4:$4,0))</f>
        <v>30</v>
      </c>
      <c r="AI291" s="19">
        <f>INDEX(Ponderation!$W:$AA,MATCH(Analyse!AI$8,Ponderation!$W:$W,0),MATCH(Analyse!$B$5,Ponderation!$W$2:$AA$2,0))*INDEX(DataBase!$1:$1048576,MATCH(Analyse!$F291,DataBase!$G:$G,0),MATCH(Analyse!AI$8,DataBase!$4:$4,0))</f>
        <v>0</v>
      </c>
      <c r="AJ291" s="19">
        <f>INDEX(Ponderation!$W:$AA,MATCH(Analyse!AJ$8,Ponderation!$W:$W,0),MATCH(Analyse!$B$5,Ponderation!$W$2:$AA$2,0))*INDEX(DataBase!$1:$1048576,MATCH(Analyse!$F291,DataBase!$G:$G,0),MATCH(Analyse!AJ$8,DataBase!$4:$4,0))</f>
        <v>0</v>
      </c>
      <c r="AK291" s="19">
        <f>INDEX(Ponderation!$W:$AA,MATCH(Analyse!AK$8,Ponderation!$W:$W,0),MATCH(Analyse!$B$5,Ponderation!$W$2:$AA$2,0))*INDEX(DataBase!$1:$1048576,MATCH(Analyse!$F291,DataBase!$G:$G,0),MATCH(Analyse!AK$8,DataBase!$4:$4,0))</f>
        <v>30</v>
      </c>
      <c r="AL291" s="19">
        <f>INDEX(Ponderation!$W:$AA,MATCH(Analyse!AL$8,Ponderation!$W:$W,0),MATCH(Analyse!$B$5,Ponderation!$W$2:$AA$2,0))*INDEX(DataBase!$1:$1048576,MATCH(Analyse!$F291,DataBase!$G:$G,0),MATCH(Analyse!AL$8,DataBase!$4:$4,0))</f>
        <v>30</v>
      </c>
      <c r="AM291" s="19">
        <f>INDEX(Ponderation!$W:$AA,MATCH(Analyse!AM$8,Ponderation!$W:$W,0),MATCH(Analyse!$B$5,Ponderation!$W$2:$AA$2,0))*INDEX(DataBase!$1:$1048576,MATCH(Analyse!$F291,DataBase!$G:$G,0),MATCH(Analyse!AM$8,DataBase!$4:$4,0))</f>
        <v>0</v>
      </c>
      <c r="AN291" s="19">
        <f>INDEX(Ponderation!$W:$AA,MATCH(Analyse!AN$8,Ponderation!$W:$W,0),MATCH(Analyse!$B$5,Ponderation!$W$2:$AA$2,0))*INDEX(DataBase!$1:$1048576,MATCH(Analyse!$F291,DataBase!$G:$G,0),MATCH(Analyse!AN$8,DataBase!$4:$4,0))</f>
        <v>0</v>
      </c>
      <c r="AO291" s="19">
        <f>INDEX(Ponderation!$W:$AA,MATCH(Analyse!AO$8,Ponderation!$W:$W,0),MATCH(Analyse!$B$5,Ponderation!$W$2:$AA$2,0))*INDEX(DataBase!$1:$1048576,MATCH(Analyse!$F291,DataBase!$G:$G,0),MATCH(Analyse!AO$8,DataBase!$4:$4,0))</f>
        <v>30</v>
      </c>
      <c r="AP291" s="19">
        <f>INDEX(Ponderation!$W:$AA,MATCH(Analyse!AP$8,Ponderation!$W:$W,0),MATCH(Analyse!$B$5,Ponderation!$W$2:$AA$2,0))*INDEX(DataBase!$1:$1048576,MATCH(Analyse!$F291,DataBase!$G:$G,0),MATCH(Analyse!AP$8,DataBase!$4:$4,0))</f>
        <v>0</v>
      </c>
    </row>
    <row r="292" spans="1:42" ht="18">
      <c r="A292" s="112" t="str">
        <f>DataBase!B288</f>
        <v>Dreissena polymorpha</v>
      </c>
      <c r="B292" s="112" t="str">
        <f>DataBase!C288</f>
        <v>LDH</v>
      </c>
      <c r="C292" s="112" t="str">
        <f>DataBase!D288</f>
        <v>Continental</v>
      </c>
      <c r="D292" s="112" t="str">
        <f>DataBase!E288</f>
        <v>S. Devin</v>
      </c>
      <c r="E292" s="112" t="str">
        <f>DataBase!F288</f>
        <v>LIEC</v>
      </c>
      <c r="F292" s="20" t="str">
        <f t="shared" si="14"/>
        <v>Dreissena polymorpha LDH</v>
      </c>
      <c r="G292" s="20">
        <f>_xlfn.RANK.EQ(H292,$H$9:$H$997,0)+COUNTIF(H$8:H291,H292)</f>
        <v>21</v>
      </c>
      <c r="H292" s="20">
        <f t="shared" si="15"/>
        <v>340</v>
      </c>
      <c r="I292" s="19">
        <f>INDEX(Ponderation!$W:$AA,MATCH(Analyse!I$8,Ponderation!$W:$W,0),MATCH(Analyse!$B$5,Ponderation!$W$2:$AA$2,0))*INDEX(DataBase!$1:$1048576,MATCH(Analyse!$F292,DataBase!$G:$G,0),MATCH(Analyse!I$8,DataBase!$4:$4,0))</f>
        <v>0</v>
      </c>
      <c r="J292" s="19">
        <f>INDEX(Ponderation!$W:$AA,MATCH(Analyse!J$8,Ponderation!$W:$W,0),MATCH(Analyse!$B$5,Ponderation!$W$2:$AA$2,0))*INDEX(DataBase!$1:$1048576,MATCH(Analyse!$F292,DataBase!$G:$G,0),MATCH(Analyse!J$8,DataBase!$4:$4,0))</f>
        <v>0</v>
      </c>
      <c r="K292" s="19">
        <f>INDEX(Ponderation!$W:$AA,MATCH(Analyse!K$8,Ponderation!$W:$W,0),MATCH(Analyse!$B$5,Ponderation!$W$2:$AA$2,0))*INDEX(DataBase!$1:$1048576,MATCH(Analyse!$F292,DataBase!$G:$G,0),MATCH(Analyse!K$8,DataBase!$4:$4,0))</f>
        <v>10</v>
      </c>
      <c r="L292" s="19">
        <f>INDEX(Ponderation!$W:$AA,MATCH(Analyse!L$8,Ponderation!$W:$W,0),MATCH(Analyse!$B$5,Ponderation!$W$2:$AA$2,0))*INDEX(DataBase!$1:$1048576,MATCH(Analyse!$F292,DataBase!$G:$G,0),MATCH(Analyse!L$8,DataBase!$4:$4,0))</f>
        <v>0</v>
      </c>
      <c r="M292" s="19">
        <f>INDEX(Ponderation!$W:$AA,MATCH(Analyse!M$8,Ponderation!$W:$W,0),MATCH(Analyse!$B$5,Ponderation!$W$2:$AA$2,0))*INDEX(DataBase!$1:$1048576,MATCH(Analyse!$F292,DataBase!$G:$G,0),MATCH(Analyse!M$8,DataBase!$4:$4,0))</f>
        <v>0</v>
      </c>
      <c r="N292" s="19">
        <f>INDEX(Ponderation!$W:$AA,MATCH(Analyse!N$8,Ponderation!$W:$W,0),MATCH(Analyse!$B$5,Ponderation!$W$2:$AA$2,0))*INDEX(DataBase!$1:$1048576,MATCH(Analyse!$F292,DataBase!$G:$G,0),MATCH(Analyse!N$8,DataBase!$4:$4,0))</f>
        <v>10</v>
      </c>
      <c r="O292" s="19">
        <f>INDEX(Ponderation!$W:$AA,MATCH(Analyse!O$8,Ponderation!$W:$W,0),MATCH(Analyse!$B$5,Ponderation!$W$2:$AA$2,0))*INDEX(DataBase!$1:$1048576,MATCH(Analyse!$F292,DataBase!$G:$G,0),MATCH(Analyse!O$8,DataBase!$4:$4,0))</f>
        <v>0</v>
      </c>
      <c r="P292" s="19">
        <f>INDEX(Ponderation!$W:$AA,MATCH(Analyse!P$8,Ponderation!$W:$W,0),MATCH(Analyse!$B$5,Ponderation!$W$2:$AA$2,0))*INDEX(DataBase!$1:$1048576,MATCH(Analyse!$F292,DataBase!$G:$G,0),MATCH(Analyse!P$8,DataBase!$4:$4,0))</f>
        <v>20</v>
      </c>
      <c r="Q292" s="19">
        <f>INDEX(Ponderation!$W:$AA,MATCH(Analyse!Q$8,Ponderation!$W:$W,0),MATCH(Analyse!$B$5,Ponderation!$W$2:$AA$2,0))*INDEX(DataBase!$1:$1048576,MATCH(Analyse!$F292,DataBase!$G:$G,0),MATCH(Analyse!Q$8,DataBase!$4:$4,0))</f>
        <v>0</v>
      </c>
      <c r="R292" s="19">
        <f>INDEX(Ponderation!$W:$AA,MATCH(Analyse!R$8,Ponderation!$W:$W,0),MATCH(Analyse!$B$5,Ponderation!$W$2:$AA$2,0))*INDEX(DataBase!$1:$1048576,MATCH(Analyse!$F292,DataBase!$G:$G,0),MATCH(Analyse!R$8,DataBase!$4:$4,0))</f>
        <v>30</v>
      </c>
      <c r="S292" s="19">
        <f>INDEX(Ponderation!$W:$AA,MATCH(Analyse!S$8,Ponderation!$W:$W,0),MATCH(Analyse!$B$5,Ponderation!$W$2:$AA$2,0))*INDEX(DataBase!$1:$1048576,MATCH(Analyse!$F292,DataBase!$G:$G,0),MATCH(Analyse!S$8,DataBase!$4:$4,0))</f>
        <v>0</v>
      </c>
      <c r="T292" s="19">
        <f>INDEX(Ponderation!$W:$AA,MATCH(Analyse!T$8,Ponderation!$W:$W,0),MATCH(Analyse!$B$5,Ponderation!$W$2:$AA$2,0))*INDEX(DataBase!$1:$1048576,MATCH(Analyse!$F292,DataBase!$G:$G,0),MATCH(Analyse!T$8,DataBase!$4:$4,0))</f>
        <v>0</v>
      </c>
      <c r="U292" s="19">
        <f>INDEX(Ponderation!$W:$AA,MATCH(Analyse!U$8,Ponderation!$W:$W,0),MATCH(Analyse!$B$5,Ponderation!$W$2:$AA$2,0))*INDEX(DataBase!$1:$1048576,MATCH(Analyse!$F292,DataBase!$G:$G,0),MATCH(Analyse!U$8,DataBase!$4:$4,0))</f>
        <v>0</v>
      </c>
      <c r="V292" s="19">
        <f>INDEX(Ponderation!$W:$AA,MATCH(Analyse!V$8,Ponderation!$W:$W,0),MATCH(Analyse!$B$5,Ponderation!$W$2:$AA$2,0))*INDEX(DataBase!$1:$1048576,MATCH(Analyse!$F292,DataBase!$G:$G,0),MATCH(Analyse!V$8,DataBase!$4:$4,0))</f>
        <v>20</v>
      </c>
      <c r="W292" s="19">
        <f>INDEX(Ponderation!$W:$AA,MATCH(Analyse!W$8,Ponderation!$W:$W,0),MATCH(Analyse!$B$5,Ponderation!$W$2:$AA$2,0))*INDEX(DataBase!$1:$1048576,MATCH(Analyse!$F292,DataBase!$G:$G,0),MATCH(Analyse!W$8,DataBase!$4:$4,0))</f>
        <v>0</v>
      </c>
      <c r="X292" s="19">
        <f>INDEX(Ponderation!$W:$AA,MATCH(Analyse!X$8,Ponderation!$W:$W,0),MATCH(Analyse!$B$5,Ponderation!$W$2:$AA$2,0))*INDEX(DataBase!$1:$1048576,MATCH(Analyse!$F292,DataBase!$G:$G,0),MATCH(Analyse!X$8,DataBase!$4:$4,0))</f>
        <v>10</v>
      </c>
      <c r="Y292" s="19">
        <f>INDEX(Ponderation!$W:$AA,MATCH(Analyse!Y$8,Ponderation!$W:$W,0),MATCH(Analyse!$B$5,Ponderation!$W$2:$AA$2,0))*INDEX(DataBase!$1:$1048576,MATCH(Analyse!$F292,DataBase!$G:$G,0),MATCH(Analyse!Y$8,DataBase!$4:$4,0))</f>
        <v>10</v>
      </c>
      <c r="Z292" s="19">
        <f>INDEX(Ponderation!$W:$AA,MATCH(Analyse!Z$8,Ponderation!$W:$W,0),MATCH(Analyse!$B$5,Ponderation!$W$2:$AA$2,0))*INDEX(DataBase!$1:$1048576,MATCH(Analyse!$F292,DataBase!$G:$G,0),MATCH(Analyse!Z$8,DataBase!$4:$4,0))</f>
        <v>10</v>
      </c>
      <c r="AA292" s="19">
        <f>INDEX(Ponderation!$W:$AA,MATCH(Analyse!AA$8,Ponderation!$W:$W,0),MATCH(Analyse!$B$5,Ponderation!$W$2:$AA$2,0))*INDEX(DataBase!$1:$1048576,MATCH(Analyse!$F292,DataBase!$G:$G,0),MATCH(Analyse!AA$8,DataBase!$4:$4,0))</f>
        <v>0</v>
      </c>
      <c r="AB292" s="19">
        <f>INDEX(Ponderation!$W:$AA,MATCH(Analyse!AB$8,Ponderation!$W:$W,0),MATCH(Analyse!$B$5,Ponderation!$W$2:$AA$2,0))*INDEX(DataBase!$1:$1048576,MATCH(Analyse!$F292,DataBase!$G:$G,0),MATCH(Analyse!AB$8,DataBase!$4:$4,0))</f>
        <v>0</v>
      </c>
      <c r="AC292" s="19">
        <f>INDEX(Ponderation!$W:$AA,MATCH(Analyse!AC$8,Ponderation!$W:$W,0),MATCH(Analyse!$B$5,Ponderation!$W$2:$AA$2,0))*INDEX(DataBase!$1:$1048576,MATCH(Analyse!$F292,DataBase!$G:$G,0),MATCH(Analyse!AC$8,DataBase!$4:$4,0))</f>
        <v>0</v>
      </c>
      <c r="AD292" s="19">
        <f>INDEX(Ponderation!$W:$AA,MATCH(Analyse!AD$8,Ponderation!$W:$W,0),MATCH(Analyse!$B$5,Ponderation!$W$2:$AA$2,0))*INDEX(DataBase!$1:$1048576,MATCH(Analyse!$F292,DataBase!$G:$G,0),MATCH(Analyse!AD$8,DataBase!$4:$4,0))</f>
        <v>30</v>
      </c>
      <c r="AE292" s="19">
        <f>INDEX(Ponderation!$W:$AA,MATCH(Analyse!AE$8,Ponderation!$W:$W,0),MATCH(Analyse!$B$5,Ponderation!$W$2:$AA$2,0))*INDEX(DataBase!$1:$1048576,MATCH(Analyse!$F292,DataBase!$G:$G,0),MATCH(Analyse!AE$8,DataBase!$4:$4,0))</f>
        <v>30</v>
      </c>
      <c r="AF292" s="19">
        <f>INDEX(Ponderation!$W:$AA,MATCH(Analyse!AF$8,Ponderation!$W:$W,0),MATCH(Analyse!$B$5,Ponderation!$W$2:$AA$2,0))*INDEX(DataBase!$1:$1048576,MATCH(Analyse!$F292,DataBase!$G:$G,0),MATCH(Analyse!AF$8,DataBase!$4:$4,0))</f>
        <v>30</v>
      </c>
      <c r="AG292" s="19">
        <f>INDEX(Ponderation!$W:$AA,MATCH(Analyse!AG$8,Ponderation!$W:$W,0),MATCH(Analyse!$B$5,Ponderation!$W$2:$AA$2,0))*INDEX(DataBase!$1:$1048576,MATCH(Analyse!$F292,DataBase!$G:$G,0),MATCH(Analyse!AG$8,DataBase!$4:$4,0))</f>
        <v>10</v>
      </c>
      <c r="AH292" s="19">
        <f>INDEX(Ponderation!$W:$AA,MATCH(Analyse!AH$8,Ponderation!$W:$W,0),MATCH(Analyse!$B$5,Ponderation!$W$2:$AA$2,0))*INDEX(DataBase!$1:$1048576,MATCH(Analyse!$F292,DataBase!$G:$G,0),MATCH(Analyse!AH$8,DataBase!$4:$4,0))</f>
        <v>30</v>
      </c>
      <c r="AI292" s="19">
        <f>INDEX(Ponderation!$W:$AA,MATCH(Analyse!AI$8,Ponderation!$W:$W,0),MATCH(Analyse!$B$5,Ponderation!$W$2:$AA$2,0))*INDEX(DataBase!$1:$1048576,MATCH(Analyse!$F292,DataBase!$G:$G,0),MATCH(Analyse!AI$8,DataBase!$4:$4,0))</f>
        <v>0</v>
      </c>
      <c r="AJ292" s="19">
        <f>INDEX(Ponderation!$W:$AA,MATCH(Analyse!AJ$8,Ponderation!$W:$W,0),MATCH(Analyse!$B$5,Ponderation!$W$2:$AA$2,0))*INDEX(DataBase!$1:$1048576,MATCH(Analyse!$F292,DataBase!$G:$G,0),MATCH(Analyse!AJ$8,DataBase!$4:$4,0))</f>
        <v>0</v>
      </c>
      <c r="AK292" s="19">
        <f>INDEX(Ponderation!$W:$AA,MATCH(Analyse!AK$8,Ponderation!$W:$W,0),MATCH(Analyse!$B$5,Ponderation!$W$2:$AA$2,0))*INDEX(DataBase!$1:$1048576,MATCH(Analyse!$F292,DataBase!$G:$G,0),MATCH(Analyse!AK$8,DataBase!$4:$4,0))</f>
        <v>30</v>
      </c>
      <c r="AL292" s="19">
        <f>INDEX(Ponderation!$W:$AA,MATCH(Analyse!AL$8,Ponderation!$W:$W,0),MATCH(Analyse!$B$5,Ponderation!$W$2:$AA$2,0))*INDEX(DataBase!$1:$1048576,MATCH(Analyse!$F292,DataBase!$G:$G,0),MATCH(Analyse!AL$8,DataBase!$4:$4,0))</f>
        <v>30</v>
      </c>
      <c r="AM292" s="19">
        <f>INDEX(Ponderation!$W:$AA,MATCH(Analyse!AM$8,Ponderation!$W:$W,0),MATCH(Analyse!$B$5,Ponderation!$W$2:$AA$2,0))*INDEX(DataBase!$1:$1048576,MATCH(Analyse!$F292,DataBase!$G:$G,0),MATCH(Analyse!AM$8,DataBase!$4:$4,0))</f>
        <v>0</v>
      </c>
      <c r="AN292" s="19">
        <f>INDEX(Ponderation!$W:$AA,MATCH(Analyse!AN$8,Ponderation!$W:$W,0),MATCH(Analyse!$B$5,Ponderation!$W$2:$AA$2,0))*INDEX(DataBase!$1:$1048576,MATCH(Analyse!$F292,DataBase!$G:$G,0),MATCH(Analyse!AN$8,DataBase!$4:$4,0))</f>
        <v>0</v>
      </c>
      <c r="AO292" s="19">
        <f>INDEX(Ponderation!$W:$AA,MATCH(Analyse!AO$8,Ponderation!$W:$W,0),MATCH(Analyse!$B$5,Ponderation!$W$2:$AA$2,0))*INDEX(DataBase!$1:$1048576,MATCH(Analyse!$F292,DataBase!$G:$G,0),MATCH(Analyse!AO$8,DataBase!$4:$4,0))</f>
        <v>30</v>
      </c>
      <c r="AP292" s="19">
        <f>INDEX(Ponderation!$W:$AA,MATCH(Analyse!AP$8,Ponderation!$W:$W,0),MATCH(Analyse!$B$5,Ponderation!$W$2:$AA$2,0))*INDEX(DataBase!$1:$1048576,MATCH(Analyse!$F292,DataBase!$G:$G,0),MATCH(Analyse!AP$8,DataBase!$4:$4,0))</f>
        <v>0</v>
      </c>
    </row>
    <row r="293" spans="1:42" ht="42">
      <c r="A293" s="112" t="str">
        <f>DataBase!B289</f>
        <v>Dreissena polymorpha</v>
      </c>
      <c r="B293" s="112" t="str">
        <f>DataBase!C289</f>
        <v>Changement structuraux du système lysosomal (histochimie)</v>
      </c>
      <c r="C293" s="112" t="str">
        <f>DataBase!D289</f>
        <v>Continental</v>
      </c>
      <c r="D293" s="112" t="str">
        <f>DataBase!E289</f>
        <v>S. Devin</v>
      </c>
      <c r="E293" s="112" t="str">
        <f>DataBase!F289</f>
        <v>LIEC</v>
      </c>
      <c r="F293" s="20" t="str">
        <f t="shared" si="14"/>
        <v>Dreissena polymorpha Changement structuraux du système lysosomal (histochimie)</v>
      </c>
      <c r="G293" s="20">
        <f>_xlfn.RANK.EQ(H293,$H$9:$H$997,0)+COUNTIF(H$8:H292,H293)</f>
        <v>72</v>
      </c>
      <c r="H293" s="20">
        <f t="shared" si="15"/>
        <v>310</v>
      </c>
      <c r="I293" s="19">
        <f>INDEX(Ponderation!$W:$AA,MATCH(Analyse!I$8,Ponderation!$W:$W,0),MATCH(Analyse!$B$5,Ponderation!$W$2:$AA$2,0))*INDEX(DataBase!$1:$1048576,MATCH(Analyse!$F293,DataBase!$G:$G,0),MATCH(Analyse!I$8,DataBase!$4:$4,0))</f>
        <v>0</v>
      </c>
      <c r="J293" s="19">
        <f>INDEX(Ponderation!$W:$AA,MATCH(Analyse!J$8,Ponderation!$W:$W,0),MATCH(Analyse!$B$5,Ponderation!$W$2:$AA$2,0))*INDEX(DataBase!$1:$1048576,MATCH(Analyse!$F293,DataBase!$G:$G,0),MATCH(Analyse!J$8,DataBase!$4:$4,0))</f>
        <v>20</v>
      </c>
      <c r="K293" s="19">
        <f>INDEX(Ponderation!$W:$AA,MATCH(Analyse!K$8,Ponderation!$W:$W,0),MATCH(Analyse!$B$5,Ponderation!$W$2:$AA$2,0))*INDEX(DataBase!$1:$1048576,MATCH(Analyse!$F293,DataBase!$G:$G,0),MATCH(Analyse!K$8,DataBase!$4:$4,0))</f>
        <v>0</v>
      </c>
      <c r="L293" s="19">
        <f>INDEX(Ponderation!$W:$AA,MATCH(Analyse!L$8,Ponderation!$W:$W,0),MATCH(Analyse!$B$5,Ponderation!$W$2:$AA$2,0))*INDEX(DataBase!$1:$1048576,MATCH(Analyse!$F293,DataBase!$G:$G,0),MATCH(Analyse!L$8,DataBase!$4:$4,0))</f>
        <v>30</v>
      </c>
      <c r="M293" s="19">
        <f>INDEX(Ponderation!$W:$AA,MATCH(Analyse!M$8,Ponderation!$W:$W,0),MATCH(Analyse!$B$5,Ponderation!$W$2:$AA$2,0))*INDEX(DataBase!$1:$1048576,MATCH(Analyse!$F293,DataBase!$G:$G,0),MATCH(Analyse!M$8,DataBase!$4:$4,0))</f>
        <v>0</v>
      </c>
      <c r="N293" s="19">
        <f>INDEX(Ponderation!$W:$AA,MATCH(Analyse!N$8,Ponderation!$W:$W,0),MATCH(Analyse!$B$5,Ponderation!$W$2:$AA$2,0))*INDEX(DataBase!$1:$1048576,MATCH(Analyse!$F293,DataBase!$G:$G,0),MATCH(Analyse!N$8,DataBase!$4:$4,0))</f>
        <v>0</v>
      </c>
      <c r="O293" s="19">
        <f>INDEX(Ponderation!$W:$AA,MATCH(Analyse!O$8,Ponderation!$W:$W,0),MATCH(Analyse!$B$5,Ponderation!$W$2:$AA$2,0))*INDEX(DataBase!$1:$1048576,MATCH(Analyse!$F293,DataBase!$G:$G,0),MATCH(Analyse!O$8,DataBase!$4:$4,0))</f>
        <v>0</v>
      </c>
      <c r="P293" s="19">
        <f>INDEX(Ponderation!$W:$AA,MATCH(Analyse!P$8,Ponderation!$W:$W,0),MATCH(Analyse!$B$5,Ponderation!$W$2:$AA$2,0))*INDEX(DataBase!$1:$1048576,MATCH(Analyse!$F293,DataBase!$G:$G,0),MATCH(Analyse!P$8,DataBase!$4:$4,0))</f>
        <v>20</v>
      </c>
      <c r="Q293" s="19">
        <f>INDEX(Ponderation!$W:$AA,MATCH(Analyse!Q$8,Ponderation!$W:$W,0),MATCH(Analyse!$B$5,Ponderation!$W$2:$AA$2,0))*INDEX(DataBase!$1:$1048576,MATCH(Analyse!$F293,DataBase!$G:$G,0),MATCH(Analyse!Q$8,DataBase!$4:$4,0))</f>
        <v>0</v>
      </c>
      <c r="R293" s="19">
        <f>INDEX(Ponderation!$W:$AA,MATCH(Analyse!R$8,Ponderation!$W:$W,0),MATCH(Analyse!$B$5,Ponderation!$W$2:$AA$2,0))*INDEX(DataBase!$1:$1048576,MATCH(Analyse!$F293,DataBase!$G:$G,0),MATCH(Analyse!R$8,DataBase!$4:$4,0))</f>
        <v>30</v>
      </c>
      <c r="S293" s="19">
        <f>INDEX(Ponderation!$W:$AA,MATCH(Analyse!S$8,Ponderation!$W:$W,0),MATCH(Analyse!$B$5,Ponderation!$W$2:$AA$2,0))*INDEX(DataBase!$1:$1048576,MATCH(Analyse!$F293,DataBase!$G:$G,0),MATCH(Analyse!S$8,DataBase!$4:$4,0))</f>
        <v>0</v>
      </c>
      <c r="T293" s="19">
        <f>INDEX(Ponderation!$W:$AA,MATCH(Analyse!T$8,Ponderation!$W:$W,0),MATCH(Analyse!$B$5,Ponderation!$W$2:$AA$2,0))*INDEX(DataBase!$1:$1048576,MATCH(Analyse!$F293,DataBase!$G:$G,0),MATCH(Analyse!T$8,DataBase!$4:$4,0))</f>
        <v>0</v>
      </c>
      <c r="U293" s="19">
        <f>INDEX(Ponderation!$W:$AA,MATCH(Analyse!U$8,Ponderation!$W:$W,0),MATCH(Analyse!$B$5,Ponderation!$W$2:$AA$2,0))*INDEX(DataBase!$1:$1048576,MATCH(Analyse!$F293,DataBase!$G:$G,0),MATCH(Analyse!U$8,DataBase!$4:$4,0))</f>
        <v>0</v>
      </c>
      <c r="V293" s="19">
        <f>INDEX(Ponderation!$W:$AA,MATCH(Analyse!V$8,Ponderation!$W:$W,0),MATCH(Analyse!$B$5,Ponderation!$W$2:$AA$2,0))*INDEX(DataBase!$1:$1048576,MATCH(Analyse!$F293,DataBase!$G:$G,0),MATCH(Analyse!V$8,DataBase!$4:$4,0))</f>
        <v>0</v>
      </c>
      <c r="W293" s="19">
        <f>INDEX(Ponderation!$W:$AA,MATCH(Analyse!W$8,Ponderation!$W:$W,0),MATCH(Analyse!$B$5,Ponderation!$W$2:$AA$2,0))*INDEX(DataBase!$1:$1048576,MATCH(Analyse!$F293,DataBase!$G:$G,0),MATCH(Analyse!W$8,DataBase!$4:$4,0))</f>
        <v>10</v>
      </c>
      <c r="X293" s="19">
        <f>INDEX(Ponderation!$W:$AA,MATCH(Analyse!X$8,Ponderation!$W:$W,0),MATCH(Analyse!$B$5,Ponderation!$W$2:$AA$2,0))*INDEX(DataBase!$1:$1048576,MATCH(Analyse!$F293,DataBase!$G:$G,0),MATCH(Analyse!X$8,DataBase!$4:$4,0))</f>
        <v>0</v>
      </c>
      <c r="Y293" s="19">
        <f>INDEX(Ponderation!$W:$AA,MATCH(Analyse!Y$8,Ponderation!$W:$W,0),MATCH(Analyse!$B$5,Ponderation!$W$2:$AA$2,0))*INDEX(DataBase!$1:$1048576,MATCH(Analyse!$F293,DataBase!$G:$G,0),MATCH(Analyse!Y$8,DataBase!$4:$4,0))</f>
        <v>10</v>
      </c>
      <c r="Z293" s="19">
        <f>INDEX(Ponderation!$W:$AA,MATCH(Analyse!Z$8,Ponderation!$W:$W,0),MATCH(Analyse!$B$5,Ponderation!$W$2:$AA$2,0))*INDEX(DataBase!$1:$1048576,MATCH(Analyse!$F293,DataBase!$G:$G,0),MATCH(Analyse!Z$8,DataBase!$4:$4,0))</f>
        <v>10</v>
      </c>
      <c r="AA293" s="19">
        <f>INDEX(Ponderation!$W:$AA,MATCH(Analyse!AA$8,Ponderation!$W:$W,0),MATCH(Analyse!$B$5,Ponderation!$W$2:$AA$2,0))*INDEX(DataBase!$1:$1048576,MATCH(Analyse!$F293,DataBase!$G:$G,0),MATCH(Analyse!AA$8,DataBase!$4:$4,0))</f>
        <v>0</v>
      </c>
      <c r="AB293" s="19">
        <f>INDEX(Ponderation!$W:$AA,MATCH(Analyse!AB$8,Ponderation!$W:$W,0),MATCH(Analyse!$B$5,Ponderation!$W$2:$AA$2,0))*INDEX(DataBase!$1:$1048576,MATCH(Analyse!$F293,DataBase!$G:$G,0),MATCH(Analyse!AB$8,DataBase!$4:$4,0))</f>
        <v>0</v>
      </c>
      <c r="AC293" s="19">
        <f>INDEX(Ponderation!$W:$AA,MATCH(Analyse!AC$8,Ponderation!$W:$W,0),MATCH(Analyse!$B$5,Ponderation!$W$2:$AA$2,0))*INDEX(DataBase!$1:$1048576,MATCH(Analyse!$F293,DataBase!$G:$G,0),MATCH(Analyse!AC$8,DataBase!$4:$4,0))</f>
        <v>0</v>
      </c>
      <c r="AD293" s="19">
        <f>INDEX(Ponderation!$W:$AA,MATCH(Analyse!AD$8,Ponderation!$W:$W,0),MATCH(Analyse!$B$5,Ponderation!$W$2:$AA$2,0))*INDEX(DataBase!$1:$1048576,MATCH(Analyse!$F293,DataBase!$G:$G,0),MATCH(Analyse!AD$8,DataBase!$4:$4,0))</f>
        <v>30</v>
      </c>
      <c r="AE293" s="19">
        <f>INDEX(Ponderation!$W:$AA,MATCH(Analyse!AE$8,Ponderation!$W:$W,0),MATCH(Analyse!$B$5,Ponderation!$W$2:$AA$2,0))*INDEX(DataBase!$1:$1048576,MATCH(Analyse!$F293,DataBase!$G:$G,0),MATCH(Analyse!AE$8,DataBase!$4:$4,0))</f>
        <v>0</v>
      </c>
      <c r="AF293" s="19">
        <f>INDEX(Ponderation!$W:$AA,MATCH(Analyse!AF$8,Ponderation!$W:$W,0),MATCH(Analyse!$B$5,Ponderation!$W$2:$AA$2,0))*INDEX(DataBase!$1:$1048576,MATCH(Analyse!$F293,DataBase!$G:$G,0),MATCH(Analyse!AF$8,DataBase!$4:$4,0))</f>
        <v>30</v>
      </c>
      <c r="AG293" s="19">
        <f>INDEX(Ponderation!$W:$AA,MATCH(Analyse!AG$8,Ponderation!$W:$W,0),MATCH(Analyse!$B$5,Ponderation!$W$2:$AA$2,0))*INDEX(DataBase!$1:$1048576,MATCH(Analyse!$F293,DataBase!$G:$G,0),MATCH(Analyse!AG$8,DataBase!$4:$4,0))</f>
        <v>0</v>
      </c>
      <c r="AH293" s="19">
        <f>INDEX(Ponderation!$W:$AA,MATCH(Analyse!AH$8,Ponderation!$W:$W,0),MATCH(Analyse!$B$5,Ponderation!$W$2:$AA$2,0))*INDEX(DataBase!$1:$1048576,MATCH(Analyse!$F293,DataBase!$G:$G,0),MATCH(Analyse!AH$8,DataBase!$4:$4,0))</f>
        <v>30</v>
      </c>
      <c r="AI293" s="19">
        <f>INDEX(Ponderation!$W:$AA,MATCH(Analyse!AI$8,Ponderation!$W:$W,0),MATCH(Analyse!$B$5,Ponderation!$W$2:$AA$2,0))*INDEX(DataBase!$1:$1048576,MATCH(Analyse!$F293,DataBase!$G:$G,0),MATCH(Analyse!AI$8,DataBase!$4:$4,0))</f>
        <v>0</v>
      </c>
      <c r="AJ293" s="19">
        <f>INDEX(Ponderation!$W:$AA,MATCH(Analyse!AJ$8,Ponderation!$W:$W,0),MATCH(Analyse!$B$5,Ponderation!$W$2:$AA$2,0))*INDEX(DataBase!$1:$1048576,MATCH(Analyse!$F293,DataBase!$G:$G,0),MATCH(Analyse!AJ$8,DataBase!$4:$4,0))</f>
        <v>0</v>
      </c>
      <c r="AK293" s="19">
        <f>INDEX(Ponderation!$W:$AA,MATCH(Analyse!AK$8,Ponderation!$W:$W,0),MATCH(Analyse!$B$5,Ponderation!$W$2:$AA$2,0))*INDEX(DataBase!$1:$1048576,MATCH(Analyse!$F293,DataBase!$G:$G,0),MATCH(Analyse!AK$8,DataBase!$4:$4,0))</f>
        <v>30</v>
      </c>
      <c r="AL293" s="19">
        <f>INDEX(Ponderation!$W:$AA,MATCH(Analyse!AL$8,Ponderation!$W:$W,0),MATCH(Analyse!$B$5,Ponderation!$W$2:$AA$2,0))*INDEX(DataBase!$1:$1048576,MATCH(Analyse!$F293,DataBase!$G:$G,0),MATCH(Analyse!AL$8,DataBase!$4:$4,0))</f>
        <v>30</v>
      </c>
      <c r="AM293" s="19">
        <f>INDEX(Ponderation!$W:$AA,MATCH(Analyse!AM$8,Ponderation!$W:$W,0),MATCH(Analyse!$B$5,Ponderation!$W$2:$AA$2,0))*INDEX(DataBase!$1:$1048576,MATCH(Analyse!$F293,DataBase!$G:$G,0),MATCH(Analyse!AM$8,DataBase!$4:$4,0))</f>
        <v>0</v>
      </c>
      <c r="AN293" s="19">
        <f>INDEX(Ponderation!$W:$AA,MATCH(Analyse!AN$8,Ponderation!$W:$W,0),MATCH(Analyse!$B$5,Ponderation!$W$2:$AA$2,0))*INDEX(DataBase!$1:$1048576,MATCH(Analyse!$F293,DataBase!$G:$G,0),MATCH(Analyse!AN$8,DataBase!$4:$4,0))</f>
        <v>0</v>
      </c>
      <c r="AO293" s="19">
        <f>INDEX(Ponderation!$W:$AA,MATCH(Analyse!AO$8,Ponderation!$W:$W,0),MATCH(Analyse!$B$5,Ponderation!$W$2:$AA$2,0))*INDEX(DataBase!$1:$1048576,MATCH(Analyse!$F293,DataBase!$G:$G,0),MATCH(Analyse!AO$8,DataBase!$4:$4,0))</f>
        <v>30</v>
      </c>
      <c r="AP293" s="19">
        <f>INDEX(Ponderation!$W:$AA,MATCH(Analyse!AP$8,Ponderation!$W:$W,0),MATCH(Analyse!$B$5,Ponderation!$W$2:$AA$2,0))*INDEX(DataBase!$1:$1048576,MATCH(Analyse!$F293,DataBase!$G:$G,0),MATCH(Analyse!AP$8,DataBase!$4:$4,0))</f>
        <v>0</v>
      </c>
    </row>
    <row r="294" spans="1:42" ht="28">
      <c r="A294" s="112" t="str">
        <f>DataBase!B290</f>
        <v>Dreissena polymorpha</v>
      </c>
      <c r="B294" s="112" t="str">
        <f>DataBase!C290</f>
        <v>Lipides neutres (histochimie)</v>
      </c>
      <c r="C294" s="112" t="str">
        <f>DataBase!D290</f>
        <v>Continental</v>
      </c>
      <c r="D294" s="112" t="str">
        <f>DataBase!E290</f>
        <v>S. Devin</v>
      </c>
      <c r="E294" s="112" t="str">
        <f>DataBase!F290</f>
        <v>LIEC</v>
      </c>
      <c r="F294" s="20" t="str">
        <f t="shared" si="14"/>
        <v>Dreissena polymorpha Lipides neutres (histochimie)</v>
      </c>
      <c r="G294" s="20">
        <f>_xlfn.RANK.EQ(H294,$H$9:$H$997,0)+COUNTIF(H$8:H293,H294)</f>
        <v>42</v>
      </c>
      <c r="H294" s="20">
        <f t="shared" si="15"/>
        <v>320</v>
      </c>
      <c r="I294" s="19">
        <f>INDEX(Ponderation!$W:$AA,MATCH(Analyse!I$8,Ponderation!$W:$W,0),MATCH(Analyse!$B$5,Ponderation!$W$2:$AA$2,0))*INDEX(DataBase!$1:$1048576,MATCH(Analyse!$F294,DataBase!$G:$G,0),MATCH(Analyse!I$8,DataBase!$4:$4,0))</f>
        <v>0</v>
      </c>
      <c r="J294" s="19">
        <f>INDEX(Ponderation!$W:$AA,MATCH(Analyse!J$8,Ponderation!$W:$W,0),MATCH(Analyse!$B$5,Ponderation!$W$2:$AA$2,0))*INDEX(DataBase!$1:$1048576,MATCH(Analyse!$F294,DataBase!$G:$G,0),MATCH(Analyse!J$8,DataBase!$4:$4,0))</f>
        <v>20</v>
      </c>
      <c r="K294" s="19">
        <f>INDEX(Ponderation!$W:$AA,MATCH(Analyse!K$8,Ponderation!$W:$W,0),MATCH(Analyse!$B$5,Ponderation!$W$2:$AA$2,0))*INDEX(DataBase!$1:$1048576,MATCH(Analyse!$F294,DataBase!$G:$G,0),MATCH(Analyse!K$8,DataBase!$4:$4,0))</f>
        <v>0</v>
      </c>
      <c r="L294" s="19">
        <f>INDEX(Ponderation!$W:$AA,MATCH(Analyse!L$8,Ponderation!$W:$W,0),MATCH(Analyse!$B$5,Ponderation!$W$2:$AA$2,0))*INDEX(DataBase!$1:$1048576,MATCH(Analyse!$F294,DataBase!$G:$G,0),MATCH(Analyse!L$8,DataBase!$4:$4,0))</f>
        <v>30</v>
      </c>
      <c r="M294" s="19">
        <f>INDEX(Ponderation!$W:$AA,MATCH(Analyse!M$8,Ponderation!$W:$W,0),MATCH(Analyse!$B$5,Ponderation!$W$2:$AA$2,0))*INDEX(DataBase!$1:$1048576,MATCH(Analyse!$F294,DataBase!$G:$G,0),MATCH(Analyse!M$8,DataBase!$4:$4,0))</f>
        <v>0</v>
      </c>
      <c r="N294" s="19">
        <f>INDEX(Ponderation!$W:$AA,MATCH(Analyse!N$8,Ponderation!$W:$W,0),MATCH(Analyse!$B$5,Ponderation!$W$2:$AA$2,0))*INDEX(DataBase!$1:$1048576,MATCH(Analyse!$F294,DataBase!$G:$G,0),MATCH(Analyse!N$8,DataBase!$4:$4,0))</f>
        <v>0</v>
      </c>
      <c r="O294" s="19">
        <f>INDEX(Ponderation!$W:$AA,MATCH(Analyse!O$8,Ponderation!$W:$W,0),MATCH(Analyse!$B$5,Ponderation!$W$2:$AA$2,0))*INDEX(DataBase!$1:$1048576,MATCH(Analyse!$F294,DataBase!$G:$G,0),MATCH(Analyse!O$8,DataBase!$4:$4,0))</f>
        <v>30</v>
      </c>
      <c r="P294" s="19">
        <f>INDEX(Ponderation!$W:$AA,MATCH(Analyse!P$8,Ponderation!$W:$W,0),MATCH(Analyse!$B$5,Ponderation!$W$2:$AA$2,0))*INDEX(DataBase!$1:$1048576,MATCH(Analyse!$F294,DataBase!$G:$G,0),MATCH(Analyse!P$8,DataBase!$4:$4,0))</f>
        <v>0</v>
      </c>
      <c r="Q294" s="19">
        <f>INDEX(Ponderation!$W:$AA,MATCH(Analyse!Q$8,Ponderation!$W:$W,0),MATCH(Analyse!$B$5,Ponderation!$W$2:$AA$2,0))*INDEX(DataBase!$1:$1048576,MATCH(Analyse!$F294,DataBase!$G:$G,0),MATCH(Analyse!Q$8,DataBase!$4:$4,0))</f>
        <v>0</v>
      </c>
      <c r="R294" s="19">
        <f>INDEX(Ponderation!$W:$AA,MATCH(Analyse!R$8,Ponderation!$W:$W,0),MATCH(Analyse!$B$5,Ponderation!$W$2:$AA$2,0))*INDEX(DataBase!$1:$1048576,MATCH(Analyse!$F294,DataBase!$G:$G,0),MATCH(Analyse!R$8,DataBase!$4:$4,0))</f>
        <v>30</v>
      </c>
      <c r="S294" s="19">
        <f>INDEX(Ponderation!$W:$AA,MATCH(Analyse!S$8,Ponderation!$W:$W,0),MATCH(Analyse!$B$5,Ponderation!$W$2:$AA$2,0))*INDEX(DataBase!$1:$1048576,MATCH(Analyse!$F294,DataBase!$G:$G,0),MATCH(Analyse!S$8,DataBase!$4:$4,0))</f>
        <v>0</v>
      </c>
      <c r="T294" s="19">
        <f>INDEX(Ponderation!$W:$AA,MATCH(Analyse!T$8,Ponderation!$W:$W,0),MATCH(Analyse!$B$5,Ponderation!$W$2:$AA$2,0))*INDEX(DataBase!$1:$1048576,MATCH(Analyse!$F294,DataBase!$G:$G,0),MATCH(Analyse!T$8,DataBase!$4:$4,0))</f>
        <v>0</v>
      </c>
      <c r="U294" s="19">
        <f>INDEX(Ponderation!$W:$AA,MATCH(Analyse!U$8,Ponderation!$W:$W,0),MATCH(Analyse!$B$5,Ponderation!$W$2:$AA$2,0))*INDEX(DataBase!$1:$1048576,MATCH(Analyse!$F294,DataBase!$G:$G,0),MATCH(Analyse!U$8,DataBase!$4:$4,0))</f>
        <v>0</v>
      </c>
      <c r="V294" s="19">
        <f>INDEX(Ponderation!$W:$AA,MATCH(Analyse!V$8,Ponderation!$W:$W,0),MATCH(Analyse!$B$5,Ponderation!$W$2:$AA$2,0))*INDEX(DataBase!$1:$1048576,MATCH(Analyse!$F294,DataBase!$G:$G,0),MATCH(Analyse!V$8,DataBase!$4:$4,0))</f>
        <v>0</v>
      </c>
      <c r="W294" s="19">
        <f>INDEX(Ponderation!$W:$AA,MATCH(Analyse!W$8,Ponderation!$W:$W,0),MATCH(Analyse!$B$5,Ponderation!$W$2:$AA$2,0))*INDEX(DataBase!$1:$1048576,MATCH(Analyse!$F294,DataBase!$G:$G,0),MATCH(Analyse!W$8,DataBase!$4:$4,0))</f>
        <v>10</v>
      </c>
      <c r="X294" s="19">
        <f>INDEX(Ponderation!$W:$AA,MATCH(Analyse!X$8,Ponderation!$W:$W,0),MATCH(Analyse!$B$5,Ponderation!$W$2:$AA$2,0))*INDEX(DataBase!$1:$1048576,MATCH(Analyse!$F294,DataBase!$G:$G,0),MATCH(Analyse!X$8,DataBase!$4:$4,0))</f>
        <v>0</v>
      </c>
      <c r="Y294" s="19">
        <f>INDEX(Ponderation!$W:$AA,MATCH(Analyse!Y$8,Ponderation!$W:$W,0),MATCH(Analyse!$B$5,Ponderation!$W$2:$AA$2,0))*INDEX(DataBase!$1:$1048576,MATCH(Analyse!$F294,DataBase!$G:$G,0),MATCH(Analyse!Y$8,DataBase!$4:$4,0))</f>
        <v>10</v>
      </c>
      <c r="Z294" s="19">
        <f>INDEX(Ponderation!$W:$AA,MATCH(Analyse!Z$8,Ponderation!$W:$W,0),MATCH(Analyse!$B$5,Ponderation!$W$2:$AA$2,0))*INDEX(DataBase!$1:$1048576,MATCH(Analyse!$F294,DataBase!$G:$G,0),MATCH(Analyse!Z$8,DataBase!$4:$4,0))</f>
        <v>10</v>
      </c>
      <c r="AA294" s="19">
        <f>INDEX(Ponderation!$W:$AA,MATCH(Analyse!AA$8,Ponderation!$W:$W,0),MATCH(Analyse!$B$5,Ponderation!$W$2:$AA$2,0))*INDEX(DataBase!$1:$1048576,MATCH(Analyse!$F294,DataBase!$G:$G,0),MATCH(Analyse!AA$8,DataBase!$4:$4,0))</f>
        <v>0</v>
      </c>
      <c r="AB294" s="19">
        <f>INDEX(Ponderation!$W:$AA,MATCH(Analyse!AB$8,Ponderation!$W:$W,0),MATCH(Analyse!$B$5,Ponderation!$W$2:$AA$2,0))*INDEX(DataBase!$1:$1048576,MATCH(Analyse!$F294,DataBase!$G:$G,0),MATCH(Analyse!AB$8,DataBase!$4:$4,0))</f>
        <v>0</v>
      </c>
      <c r="AC294" s="19">
        <f>INDEX(Ponderation!$W:$AA,MATCH(Analyse!AC$8,Ponderation!$W:$W,0),MATCH(Analyse!$B$5,Ponderation!$W$2:$AA$2,0))*INDEX(DataBase!$1:$1048576,MATCH(Analyse!$F294,DataBase!$G:$G,0),MATCH(Analyse!AC$8,DataBase!$4:$4,0))</f>
        <v>0</v>
      </c>
      <c r="AD294" s="19">
        <f>INDEX(Ponderation!$W:$AA,MATCH(Analyse!AD$8,Ponderation!$W:$W,0),MATCH(Analyse!$B$5,Ponderation!$W$2:$AA$2,0))*INDEX(DataBase!$1:$1048576,MATCH(Analyse!$F294,DataBase!$G:$G,0),MATCH(Analyse!AD$8,DataBase!$4:$4,0))</f>
        <v>30</v>
      </c>
      <c r="AE294" s="19">
        <f>INDEX(Ponderation!$W:$AA,MATCH(Analyse!AE$8,Ponderation!$W:$W,0),MATCH(Analyse!$B$5,Ponderation!$W$2:$AA$2,0))*INDEX(DataBase!$1:$1048576,MATCH(Analyse!$F294,DataBase!$G:$G,0),MATCH(Analyse!AE$8,DataBase!$4:$4,0))</f>
        <v>0</v>
      </c>
      <c r="AF294" s="19">
        <f>INDEX(Ponderation!$W:$AA,MATCH(Analyse!AF$8,Ponderation!$W:$W,0),MATCH(Analyse!$B$5,Ponderation!$W$2:$AA$2,0))*INDEX(DataBase!$1:$1048576,MATCH(Analyse!$F294,DataBase!$G:$G,0),MATCH(Analyse!AF$8,DataBase!$4:$4,0))</f>
        <v>30</v>
      </c>
      <c r="AG294" s="19">
        <f>INDEX(Ponderation!$W:$AA,MATCH(Analyse!AG$8,Ponderation!$W:$W,0),MATCH(Analyse!$B$5,Ponderation!$W$2:$AA$2,0))*INDEX(DataBase!$1:$1048576,MATCH(Analyse!$F294,DataBase!$G:$G,0),MATCH(Analyse!AG$8,DataBase!$4:$4,0))</f>
        <v>0</v>
      </c>
      <c r="AH294" s="19">
        <f>INDEX(Ponderation!$W:$AA,MATCH(Analyse!AH$8,Ponderation!$W:$W,0),MATCH(Analyse!$B$5,Ponderation!$W$2:$AA$2,0))*INDEX(DataBase!$1:$1048576,MATCH(Analyse!$F294,DataBase!$G:$G,0),MATCH(Analyse!AH$8,DataBase!$4:$4,0))</f>
        <v>30</v>
      </c>
      <c r="AI294" s="19">
        <f>INDEX(Ponderation!$W:$AA,MATCH(Analyse!AI$8,Ponderation!$W:$W,0),MATCH(Analyse!$B$5,Ponderation!$W$2:$AA$2,0))*INDEX(DataBase!$1:$1048576,MATCH(Analyse!$F294,DataBase!$G:$G,0),MATCH(Analyse!AI$8,DataBase!$4:$4,0))</f>
        <v>0</v>
      </c>
      <c r="AJ294" s="19">
        <f>INDEX(Ponderation!$W:$AA,MATCH(Analyse!AJ$8,Ponderation!$W:$W,0),MATCH(Analyse!$B$5,Ponderation!$W$2:$AA$2,0))*INDEX(DataBase!$1:$1048576,MATCH(Analyse!$F294,DataBase!$G:$G,0),MATCH(Analyse!AJ$8,DataBase!$4:$4,0))</f>
        <v>0</v>
      </c>
      <c r="AK294" s="19">
        <f>INDEX(Ponderation!$W:$AA,MATCH(Analyse!AK$8,Ponderation!$W:$W,0),MATCH(Analyse!$B$5,Ponderation!$W$2:$AA$2,0))*INDEX(DataBase!$1:$1048576,MATCH(Analyse!$F294,DataBase!$G:$G,0),MATCH(Analyse!AK$8,DataBase!$4:$4,0))</f>
        <v>30</v>
      </c>
      <c r="AL294" s="19">
        <f>INDEX(Ponderation!$W:$AA,MATCH(Analyse!AL$8,Ponderation!$W:$W,0),MATCH(Analyse!$B$5,Ponderation!$W$2:$AA$2,0))*INDEX(DataBase!$1:$1048576,MATCH(Analyse!$F294,DataBase!$G:$G,0),MATCH(Analyse!AL$8,DataBase!$4:$4,0))</f>
        <v>30</v>
      </c>
      <c r="AM294" s="19">
        <f>INDEX(Ponderation!$W:$AA,MATCH(Analyse!AM$8,Ponderation!$W:$W,0),MATCH(Analyse!$B$5,Ponderation!$W$2:$AA$2,0))*INDEX(DataBase!$1:$1048576,MATCH(Analyse!$F294,DataBase!$G:$G,0),MATCH(Analyse!AM$8,DataBase!$4:$4,0))</f>
        <v>0</v>
      </c>
      <c r="AN294" s="19">
        <f>INDEX(Ponderation!$W:$AA,MATCH(Analyse!AN$8,Ponderation!$W:$W,0),MATCH(Analyse!$B$5,Ponderation!$W$2:$AA$2,0))*INDEX(DataBase!$1:$1048576,MATCH(Analyse!$F294,DataBase!$G:$G,0),MATCH(Analyse!AN$8,DataBase!$4:$4,0))</f>
        <v>0</v>
      </c>
      <c r="AO294" s="19">
        <f>INDEX(Ponderation!$W:$AA,MATCH(Analyse!AO$8,Ponderation!$W:$W,0),MATCH(Analyse!$B$5,Ponderation!$W$2:$AA$2,0))*INDEX(DataBase!$1:$1048576,MATCH(Analyse!$F294,DataBase!$G:$G,0),MATCH(Analyse!AO$8,DataBase!$4:$4,0))</f>
        <v>30</v>
      </c>
      <c r="AP294" s="19">
        <f>INDEX(Ponderation!$W:$AA,MATCH(Analyse!AP$8,Ponderation!$W:$W,0),MATCH(Analyse!$B$5,Ponderation!$W$2:$AA$2,0))*INDEX(DataBase!$1:$1048576,MATCH(Analyse!$F294,DataBase!$G:$G,0),MATCH(Analyse!AP$8,DataBase!$4:$4,0))</f>
        <v>0</v>
      </c>
    </row>
    <row r="295" spans="1:42" ht="28">
      <c r="A295" s="112" t="str">
        <f>DataBase!B291</f>
        <v>Dreissena polymorpha</v>
      </c>
      <c r="B295" s="112" t="str">
        <f>DataBase!C291</f>
        <v>Lipofuscines (histochimie)</v>
      </c>
      <c r="C295" s="112" t="str">
        <f>DataBase!D291</f>
        <v>Continental</v>
      </c>
      <c r="D295" s="112" t="str">
        <f>DataBase!E291</f>
        <v>S. Devin</v>
      </c>
      <c r="E295" s="112" t="str">
        <f>DataBase!F291</f>
        <v>LIEC</v>
      </c>
      <c r="F295" s="20" t="str">
        <f t="shared" si="14"/>
        <v>Dreissena polymorpha Lipofuscines (histochimie)</v>
      </c>
      <c r="G295" s="20">
        <f>_xlfn.RANK.EQ(H295,$H$9:$H$997,0)+COUNTIF(H$8:H294,H295)</f>
        <v>73</v>
      </c>
      <c r="H295" s="20">
        <f t="shared" si="15"/>
        <v>310</v>
      </c>
      <c r="I295" s="19">
        <f>INDEX(Ponderation!$W:$AA,MATCH(Analyse!I$8,Ponderation!$W:$W,0),MATCH(Analyse!$B$5,Ponderation!$W$2:$AA$2,0))*INDEX(DataBase!$1:$1048576,MATCH(Analyse!$F295,DataBase!$G:$G,0),MATCH(Analyse!I$8,DataBase!$4:$4,0))</f>
        <v>0</v>
      </c>
      <c r="J295" s="19">
        <f>INDEX(Ponderation!$W:$AA,MATCH(Analyse!J$8,Ponderation!$W:$W,0),MATCH(Analyse!$B$5,Ponderation!$W$2:$AA$2,0))*INDEX(DataBase!$1:$1048576,MATCH(Analyse!$F295,DataBase!$G:$G,0),MATCH(Analyse!J$8,DataBase!$4:$4,0))</f>
        <v>20</v>
      </c>
      <c r="K295" s="19">
        <f>INDEX(Ponderation!$W:$AA,MATCH(Analyse!K$8,Ponderation!$W:$W,0),MATCH(Analyse!$B$5,Ponderation!$W$2:$AA$2,0))*INDEX(DataBase!$1:$1048576,MATCH(Analyse!$F295,DataBase!$G:$G,0),MATCH(Analyse!K$8,DataBase!$4:$4,0))</f>
        <v>0</v>
      </c>
      <c r="L295" s="19">
        <f>INDEX(Ponderation!$W:$AA,MATCH(Analyse!L$8,Ponderation!$W:$W,0),MATCH(Analyse!$B$5,Ponderation!$W$2:$AA$2,0))*INDEX(DataBase!$1:$1048576,MATCH(Analyse!$F295,DataBase!$G:$G,0),MATCH(Analyse!L$8,DataBase!$4:$4,0))</f>
        <v>30</v>
      </c>
      <c r="M295" s="19">
        <f>INDEX(Ponderation!$W:$AA,MATCH(Analyse!M$8,Ponderation!$W:$W,0),MATCH(Analyse!$B$5,Ponderation!$W$2:$AA$2,0))*INDEX(DataBase!$1:$1048576,MATCH(Analyse!$F295,DataBase!$G:$G,0),MATCH(Analyse!M$8,DataBase!$4:$4,0))</f>
        <v>0</v>
      </c>
      <c r="N295" s="19">
        <f>INDEX(Ponderation!$W:$AA,MATCH(Analyse!N$8,Ponderation!$W:$W,0),MATCH(Analyse!$B$5,Ponderation!$W$2:$AA$2,0))*INDEX(DataBase!$1:$1048576,MATCH(Analyse!$F295,DataBase!$G:$G,0),MATCH(Analyse!N$8,DataBase!$4:$4,0))</f>
        <v>0</v>
      </c>
      <c r="O295" s="19">
        <f>INDEX(Ponderation!$W:$AA,MATCH(Analyse!O$8,Ponderation!$W:$W,0),MATCH(Analyse!$B$5,Ponderation!$W$2:$AA$2,0))*INDEX(DataBase!$1:$1048576,MATCH(Analyse!$F295,DataBase!$G:$G,0),MATCH(Analyse!O$8,DataBase!$4:$4,0))</f>
        <v>0</v>
      </c>
      <c r="P295" s="19">
        <f>INDEX(Ponderation!$W:$AA,MATCH(Analyse!P$8,Ponderation!$W:$W,0),MATCH(Analyse!$B$5,Ponderation!$W$2:$AA$2,0))*INDEX(DataBase!$1:$1048576,MATCH(Analyse!$F295,DataBase!$G:$G,0),MATCH(Analyse!P$8,DataBase!$4:$4,0))</f>
        <v>20</v>
      </c>
      <c r="Q295" s="19">
        <f>INDEX(Ponderation!$W:$AA,MATCH(Analyse!Q$8,Ponderation!$W:$W,0),MATCH(Analyse!$B$5,Ponderation!$W$2:$AA$2,0))*INDEX(DataBase!$1:$1048576,MATCH(Analyse!$F295,DataBase!$G:$G,0),MATCH(Analyse!Q$8,DataBase!$4:$4,0))</f>
        <v>0</v>
      </c>
      <c r="R295" s="19">
        <f>INDEX(Ponderation!$W:$AA,MATCH(Analyse!R$8,Ponderation!$W:$W,0),MATCH(Analyse!$B$5,Ponderation!$W$2:$AA$2,0))*INDEX(DataBase!$1:$1048576,MATCH(Analyse!$F295,DataBase!$G:$G,0),MATCH(Analyse!R$8,DataBase!$4:$4,0))</f>
        <v>30</v>
      </c>
      <c r="S295" s="19">
        <f>INDEX(Ponderation!$W:$AA,MATCH(Analyse!S$8,Ponderation!$W:$W,0),MATCH(Analyse!$B$5,Ponderation!$W$2:$AA$2,0))*INDEX(DataBase!$1:$1048576,MATCH(Analyse!$F295,DataBase!$G:$G,0),MATCH(Analyse!S$8,DataBase!$4:$4,0))</f>
        <v>0</v>
      </c>
      <c r="T295" s="19">
        <f>INDEX(Ponderation!$W:$AA,MATCH(Analyse!T$8,Ponderation!$W:$W,0),MATCH(Analyse!$B$5,Ponderation!$W$2:$AA$2,0))*INDEX(DataBase!$1:$1048576,MATCH(Analyse!$F295,DataBase!$G:$G,0),MATCH(Analyse!T$8,DataBase!$4:$4,0))</f>
        <v>0</v>
      </c>
      <c r="U295" s="19">
        <f>INDEX(Ponderation!$W:$AA,MATCH(Analyse!U$8,Ponderation!$W:$W,0),MATCH(Analyse!$B$5,Ponderation!$W$2:$AA$2,0))*INDEX(DataBase!$1:$1048576,MATCH(Analyse!$F295,DataBase!$G:$G,0),MATCH(Analyse!U$8,DataBase!$4:$4,0))</f>
        <v>0</v>
      </c>
      <c r="V295" s="19">
        <f>INDEX(Ponderation!$W:$AA,MATCH(Analyse!V$8,Ponderation!$W:$W,0),MATCH(Analyse!$B$5,Ponderation!$W$2:$AA$2,0))*INDEX(DataBase!$1:$1048576,MATCH(Analyse!$F295,DataBase!$G:$G,0),MATCH(Analyse!V$8,DataBase!$4:$4,0))</f>
        <v>0</v>
      </c>
      <c r="W295" s="19">
        <f>INDEX(Ponderation!$W:$AA,MATCH(Analyse!W$8,Ponderation!$W:$W,0),MATCH(Analyse!$B$5,Ponderation!$W$2:$AA$2,0))*INDEX(DataBase!$1:$1048576,MATCH(Analyse!$F295,DataBase!$G:$G,0),MATCH(Analyse!W$8,DataBase!$4:$4,0))</f>
        <v>10</v>
      </c>
      <c r="X295" s="19">
        <f>INDEX(Ponderation!$W:$AA,MATCH(Analyse!X$8,Ponderation!$W:$W,0),MATCH(Analyse!$B$5,Ponderation!$W$2:$AA$2,0))*INDEX(DataBase!$1:$1048576,MATCH(Analyse!$F295,DataBase!$G:$G,0),MATCH(Analyse!X$8,DataBase!$4:$4,0))</f>
        <v>0</v>
      </c>
      <c r="Y295" s="19">
        <f>INDEX(Ponderation!$W:$AA,MATCH(Analyse!Y$8,Ponderation!$W:$W,0),MATCH(Analyse!$B$5,Ponderation!$W$2:$AA$2,0))*INDEX(DataBase!$1:$1048576,MATCH(Analyse!$F295,DataBase!$G:$G,0),MATCH(Analyse!Y$8,DataBase!$4:$4,0))</f>
        <v>10</v>
      </c>
      <c r="Z295" s="19">
        <f>INDEX(Ponderation!$W:$AA,MATCH(Analyse!Z$8,Ponderation!$W:$W,0),MATCH(Analyse!$B$5,Ponderation!$W$2:$AA$2,0))*INDEX(DataBase!$1:$1048576,MATCH(Analyse!$F295,DataBase!$G:$G,0),MATCH(Analyse!Z$8,DataBase!$4:$4,0))</f>
        <v>10</v>
      </c>
      <c r="AA295" s="19">
        <f>INDEX(Ponderation!$W:$AA,MATCH(Analyse!AA$8,Ponderation!$W:$W,0),MATCH(Analyse!$B$5,Ponderation!$W$2:$AA$2,0))*INDEX(DataBase!$1:$1048576,MATCH(Analyse!$F295,DataBase!$G:$G,0),MATCH(Analyse!AA$8,DataBase!$4:$4,0))</f>
        <v>0</v>
      </c>
      <c r="AB295" s="19">
        <f>INDEX(Ponderation!$W:$AA,MATCH(Analyse!AB$8,Ponderation!$W:$W,0),MATCH(Analyse!$B$5,Ponderation!$W$2:$AA$2,0))*INDEX(DataBase!$1:$1048576,MATCH(Analyse!$F295,DataBase!$G:$G,0),MATCH(Analyse!AB$8,DataBase!$4:$4,0))</f>
        <v>0</v>
      </c>
      <c r="AC295" s="19">
        <f>INDEX(Ponderation!$W:$AA,MATCH(Analyse!AC$8,Ponderation!$W:$W,0),MATCH(Analyse!$B$5,Ponderation!$W$2:$AA$2,0))*INDEX(DataBase!$1:$1048576,MATCH(Analyse!$F295,DataBase!$G:$G,0),MATCH(Analyse!AC$8,DataBase!$4:$4,0))</f>
        <v>0</v>
      </c>
      <c r="AD295" s="19">
        <f>INDEX(Ponderation!$W:$AA,MATCH(Analyse!AD$8,Ponderation!$W:$W,0),MATCH(Analyse!$B$5,Ponderation!$W$2:$AA$2,0))*INDEX(DataBase!$1:$1048576,MATCH(Analyse!$F295,DataBase!$G:$G,0),MATCH(Analyse!AD$8,DataBase!$4:$4,0))</f>
        <v>30</v>
      </c>
      <c r="AE295" s="19">
        <f>INDEX(Ponderation!$W:$AA,MATCH(Analyse!AE$8,Ponderation!$W:$W,0),MATCH(Analyse!$B$5,Ponderation!$W$2:$AA$2,0))*INDEX(DataBase!$1:$1048576,MATCH(Analyse!$F295,DataBase!$G:$G,0),MATCH(Analyse!AE$8,DataBase!$4:$4,0))</f>
        <v>0</v>
      </c>
      <c r="AF295" s="19">
        <f>INDEX(Ponderation!$W:$AA,MATCH(Analyse!AF$8,Ponderation!$W:$W,0),MATCH(Analyse!$B$5,Ponderation!$W$2:$AA$2,0))*INDEX(DataBase!$1:$1048576,MATCH(Analyse!$F295,DataBase!$G:$G,0),MATCH(Analyse!AF$8,DataBase!$4:$4,0))</f>
        <v>30</v>
      </c>
      <c r="AG295" s="19">
        <f>INDEX(Ponderation!$W:$AA,MATCH(Analyse!AG$8,Ponderation!$W:$W,0),MATCH(Analyse!$B$5,Ponderation!$W$2:$AA$2,0))*INDEX(DataBase!$1:$1048576,MATCH(Analyse!$F295,DataBase!$G:$G,0),MATCH(Analyse!AG$8,DataBase!$4:$4,0))</f>
        <v>0</v>
      </c>
      <c r="AH295" s="19">
        <f>INDEX(Ponderation!$W:$AA,MATCH(Analyse!AH$8,Ponderation!$W:$W,0),MATCH(Analyse!$B$5,Ponderation!$W$2:$AA$2,0))*INDEX(DataBase!$1:$1048576,MATCH(Analyse!$F295,DataBase!$G:$G,0),MATCH(Analyse!AH$8,DataBase!$4:$4,0))</f>
        <v>30</v>
      </c>
      <c r="AI295" s="19">
        <f>INDEX(Ponderation!$W:$AA,MATCH(Analyse!AI$8,Ponderation!$W:$W,0),MATCH(Analyse!$B$5,Ponderation!$W$2:$AA$2,0))*INDEX(DataBase!$1:$1048576,MATCH(Analyse!$F295,DataBase!$G:$G,0),MATCH(Analyse!AI$8,DataBase!$4:$4,0))</f>
        <v>0</v>
      </c>
      <c r="AJ295" s="19">
        <f>INDEX(Ponderation!$W:$AA,MATCH(Analyse!AJ$8,Ponderation!$W:$W,0),MATCH(Analyse!$B$5,Ponderation!$W$2:$AA$2,0))*INDEX(DataBase!$1:$1048576,MATCH(Analyse!$F295,DataBase!$G:$G,0),MATCH(Analyse!AJ$8,DataBase!$4:$4,0))</f>
        <v>0</v>
      </c>
      <c r="AK295" s="19">
        <f>INDEX(Ponderation!$W:$AA,MATCH(Analyse!AK$8,Ponderation!$W:$W,0),MATCH(Analyse!$B$5,Ponderation!$W$2:$AA$2,0))*INDEX(DataBase!$1:$1048576,MATCH(Analyse!$F295,DataBase!$G:$G,0),MATCH(Analyse!AK$8,DataBase!$4:$4,0))</f>
        <v>30</v>
      </c>
      <c r="AL295" s="19">
        <f>INDEX(Ponderation!$W:$AA,MATCH(Analyse!AL$8,Ponderation!$W:$W,0),MATCH(Analyse!$B$5,Ponderation!$W$2:$AA$2,0))*INDEX(DataBase!$1:$1048576,MATCH(Analyse!$F295,DataBase!$G:$G,0),MATCH(Analyse!AL$8,DataBase!$4:$4,0))</f>
        <v>30</v>
      </c>
      <c r="AM295" s="19">
        <f>INDEX(Ponderation!$W:$AA,MATCH(Analyse!AM$8,Ponderation!$W:$W,0),MATCH(Analyse!$B$5,Ponderation!$W$2:$AA$2,0))*INDEX(DataBase!$1:$1048576,MATCH(Analyse!$F295,DataBase!$G:$G,0),MATCH(Analyse!AM$8,DataBase!$4:$4,0))</f>
        <v>0</v>
      </c>
      <c r="AN295" s="19">
        <f>INDEX(Ponderation!$W:$AA,MATCH(Analyse!AN$8,Ponderation!$W:$W,0),MATCH(Analyse!$B$5,Ponderation!$W$2:$AA$2,0))*INDEX(DataBase!$1:$1048576,MATCH(Analyse!$F295,DataBase!$G:$G,0),MATCH(Analyse!AN$8,DataBase!$4:$4,0))</f>
        <v>0</v>
      </c>
      <c r="AO295" s="19">
        <f>INDEX(Ponderation!$W:$AA,MATCH(Analyse!AO$8,Ponderation!$W:$W,0),MATCH(Analyse!$B$5,Ponderation!$W$2:$AA$2,0))*INDEX(DataBase!$1:$1048576,MATCH(Analyse!$F295,DataBase!$G:$G,0),MATCH(Analyse!AO$8,DataBase!$4:$4,0))</f>
        <v>30</v>
      </c>
      <c r="AP295" s="19">
        <f>INDEX(Ponderation!$W:$AA,MATCH(Analyse!AP$8,Ponderation!$W:$W,0),MATCH(Analyse!$B$5,Ponderation!$W$2:$AA$2,0))*INDEX(DataBase!$1:$1048576,MATCH(Analyse!$F295,DataBase!$G:$G,0),MATCH(Analyse!AP$8,DataBase!$4:$4,0))</f>
        <v>0</v>
      </c>
    </row>
    <row r="296" spans="1:42" ht="28">
      <c r="A296" s="112" t="str">
        <f>DataBase!B292</f>
        <v>Dreissena polymorpha</v>
      </c>
      <c r="B296" s="112" t="str">
        <f>DataBase!C292</f>
        <v>Catalase (histochimie)</v>
      </c>
      <c r="C296" s="112" t="str">
        <f>DataBase!D292</f>
        <v>Continental</v>
      </c>
      <c r="D296" s="112" t="str">
        <f>DataBase!E292</f>
        <v>S. Devin</v>
      </c>
      <c r="E296" s="112" t="str">
        <f>DataBase!F292</f>
        <v>LIEC</v>
      </c>
      <c r="F296" s="20" t="str">
        <f t="shared" si="14"/>
        <v>Dreissena polymorpha Catalase (histochimie)</v>
      </c>
      <c r="G296" s="20">
        <f>_xlfn.RANK.EQ(H296,$H$9:$H$997,0)+COUNTIF(H$8:H295,H296)</f>
        <v>74</v>
      </c>
      <c r="H296" s="20">
        <f t="shared" si="15"/>
        <v>310</v>
      </c>
      <c r="I296" s="19">
        <f>INDEX(Ponderation!$W:$AA,MATCH(Analyse!I$8,Ponderation!$W:$W,0),MATCH(Analyse!$B$5,Ponderation!$W$2:$AA$2,0))*INDEX(DataBase!$1:$1048576,MATCH(Analyse!$F296,DataBase!$G:$G,0),MATCH(Analyse!I$8,DataBase!$4:$4,0))</f>
        <v>0</v>
      </c>
      <c r="J296" s="19">
        <f>INDEX(Ponderation!$W:$AA,MATCH(Analyse!J$8,Ponderation!$W:$W,0),MATCH(Analyse!$B$5,Ponderation!$W$2:$AA$2,0))*INDEX(DataBase!$1:$1048576,MATCH(Analyse!$F296,DataBase!$G:$G,0),MATCH(Analyse!J$8,DataBase!$4:$4,0))</f>
        <v>20</v>
      </c>
      <c r="K296" s="19">
        <f>INDEX(Ponderation!$W:$AA,MATCH(Analyse!K$8,Ponderation!$W:$W,0),MATCH(Analyse!$B$5,Ponderation!$W$2:$AA$2,0))*INDEX(DataBase!$1:$1048576,MATCH(Analyse!$F296,DataBase!$G:$G,0),MATCH(Analyse!K$8,DataBase!$4:$4,0))</f>
        <v>0</v>
      </c>
      <c r="L296" s="19">
        <f>INDEX(Ponderation!$W:$AA,MATCH(Analyse!L$8,Ponderation!$W:$W,0),MATCH(Analyse!$B$5,Ponderation!$W$2:$AA$2,0))*INDEX(DataBase!$1:$1048576,MATCH(Analyse!$F296,DataBase!$G:$G,0),MATCH(Analyse!L$8,DataBase!$4:$4,0))</f>
        <v>30</v>
      </c>
      <c r="M296" s="19">
        <f>INDEX(Ponderation!$W:$AA,MATCH(Analyse!M$8,Ponderation!$W:$W,0),MATCH(Analyse!$B$5,Ponderation!$W$2:$AA$2,0))*INDEX(DataBase!$1:$1048576,MATCH(Analyse!$F296,DataBase!$G:$G,0),MATCH(Analyse!M$8,DataBase!$4:$4,0))</f>
        <v>0</v>
      </c>
      <c r="N296" s="19">
        <f>INDEX(Ponderation!$W:$AA,MATCH(Analyse!N$8,Ponderation!$W:$W,0),MATCH(Analyse!$B$5,Ponderation!$W$2:$AA$2,0))*INDEX(DataBase!$1:$1048576,MATCH(Analyse!$F296,DataBase!$G:$G,0),MATCH(Analyse!N$8,DataBase!$4:$4,0))</f>
        <v>0</v>
      </c>
      <c r="O296" s="19">
        <f>INDEX(Ponderation!$W:$AA,MATCH(Analyse!O$8,Ponderation!$W:$W,0),MATCH(Analyse!$B$5,Ponderation!$W$2:$AA$2,0))*INDEX(DataBase!$1:$1048576,MATCH(Analyse!$F296,DataBase!$G:$G,0),MATCH(Analyse!O$8,DataBase!$4:$4,0))</f>
        <v>0</v>
      </c>
      <c r="P296" s="19">
        <f>INDEX(Ponderation!$W:$AA,MATCH(Analyse!P$8,Ponderation!$W:$W,0),MATCH(Analyse!$B$5,Ponderation!$W$2:$AA$2,0))*INDEX(DataBase!$1:$1048576,MATCH(Analyse!$F296,DataBase!$G:$G,0),MATCH(Analyse!P$8,DataBase!$4:$4,0))</f>
        <v>20</v>
      </c>
      <c r="Q296" s="19">
        <f>INDEX(Ponderation!$W:$AA,MATCH(Analyse!Q$8,Ponderation!$W:$W,0),MATCH(Analyse!$B$5,Ponderation!$W$2:$AA$2,0))*INDEX(DataBase!$1:$1048576,MATCH(Analyse!$F296,DataBase!$G:$G,0),MATCH(Analyse!Q$8,DataBase!$4:$4,0))</f>
        <v>0</v>
      </c>
      <c r="R296" s="19">
        <f>INDEX(Ponderation!$W:$AA,MATCH(Analyse!R$8,Ponderation!$W:$W,0),MATCH(Analyse!$B$5,Ponderation!$W$2:$AA$2,0))*INDEX(DataBase!$1:$1048576,MATCH(Analyse!$F296,DataBase!$G:$G,0),MATCH(Analyse!R$8,DataBase!$4:$4,0))</f>
        <v>30</v>
      </c>
      <c r="S296" s="19">
        <f>INDEX(Ponderation!$W:$AA,MATCH(Analyse!S$8,Ponderation!$W:$W,0),MATCH(Analyse!$B$5,Ponderation!$W$2:$AA$2,0))*INDEX(DataBase!$1:$1048576,MATCH(Analyse!$F296,DataBase!$G:$G,0),MATCH(Analyse!S$8,DataBase!$4:$4,0))</f>
        <v>0</v>
      </c>
      <c r="T296" s="19">
        <f>INDEX(Ponderation!$W:$AA,MATCH(Analyse!T$8,Ponderation!$W:$W,0),MATCH(Analyse!$B$5,Ponderation!$W$2:$AA$2,0))*INDEX(DataBase!$1:$1048576,MATCH(Analyse!$F296,DataBase!$G:$G,0),MATCH(Analyse!T$8,DataBase!$4:$4,0))</f>
        <v>0</v>
      </c>
      <c r="U296" s="19">
        <f>INDEX(Ponderation!$W:$AA,MATCH(Analyse!U$8,Ponderation!$W:$W,0),MATCH(Analyse!$B$5,Ponderation!$W$2:$AA$2,0))*INDEX(DataBase!$1:$1048576,MATCH(Analyse!$F296,DataBase!$G:$G,0),MATCH(Analyse!U$8,DataBase!$4:$4,0))</f>
        <v>0</v>
      </c>
      <c r="V296" s="19">
        <f>INDEX(Ponderation!$W:$AA,MATCH(Analyse!V$8,Ponderation!$W:$W,0),MATCH(Analyse!$B$5,Ponderation!$W$2:$AA$2,0))*INDEX(DataBase!$1:$1048576,MATCH(Analyse!$F296,DataBase!$G:$G,0),MATCH(Analyse!V$8,DataBase!$4:$4,0))</f>
        <v>0</v>
      </c>
      <c r="W296" s="19">
        <f>INDEX(Ponderation!$W:$AA,MATCH(Analyse!W$8,Ponderation!$W:$W,0),MATCH(Analyse!$B$5,Ponderation!$W$2:$AA$2,0))*INDEX(DataBase!$1:$1048576,MATCH(Analyse!$F296,DataBase!$G:$G,0),MATCH(Analyse!W$8,DataBase!$4:$4,0))</f>
        <v>10</v>
      </c>
      <c r="X296" s="19">
        <f>INDEX(Ponderation!$W:$AA,MATCH(Analyse!X$8,Ponderation!$W:$W,0),MATCH(Analyse!$B$5,Ponderation!$W$2:$AA$2,0))*INDEX(DataBase!$1:$1048576,MATCH(Analyse!$F296,DataBase!$G:$G,0),MATCH(Analyse!X$8,DataBase!$4:$4,0))</f>
        <v>0</v>
      </c>
      <c r="Y296" s="19">
        <f>INDEX(Ponderation!$W:$AA,MATCH(Analyse!Y$8,Ponderation!$W:$W,0),MATCH(Analyse!$B$5,Ponderation!$W$2:$AA$2,0))*INDEX(DataBase!$1:$1048576,MATCH(Analyse!$F296,DataBase!$G:$G,0),MATCH(Analyse!Y$8,DataBase!$4:$4,0))</f>
        <v>10</v>
      </c>
      <c r="Z296" s="19">
        <f>INDEX(Ponderation!$W:$AA,MATCH(Analyse!Z$8,Ponderation!$W:$W,0),MATCH(Analyse!$B$5,Ponderation!$W$2:$AA$2,0))*INDEX(DataBase!$1:$1048576,MATCH(Analyse!$F296,DataBase!$G:$G,0),MATCH(Analyse!Z$8,DataBase!$4:$4,0))</f>
        <v>10</v>
      </c>
      <c r="AA296" s="19">
        <f>INDEX(Ponderation!$W:$AA,MATCH(Analyse!AA$8,Ponderation!$W:$W,0),MATCH(Analyse!$B$5,Ponderation!$W$2:$AA$2,0))*INDEX(DataBase!$1:$1048576,MATCH(Analyse!$F296,DataBase!$G:$G,0),MATCH(Analyse!AA$8,DataBase!$4:$4,0))</f>
        <v>0</v>
      </c>
      <c r="AB296" s="19">
        <f>INDEX(Ponderation!$W:$AA,MATCH(Analyse!AB$8,Ponderation!$W:$W,0),MATCH(Analyse!$B$5,Ponderation!$W$2:$AA$2,0))*INDEX(DataBase!$1:$1048576,MATCH(Analyse!$F296,DataBase!$G:$G,0),MATCH(Analyse!AB$8,DataBase!$4:$4,0))</f>
        <v>0</v>
      </c>
      <c r="AC296" s="19">
        <f>INDEX(Ponderation!$W:$AA,MATCH(Analyse!AC$8,Ponderation!$W:$W,0),MATCH(Analyse!$B$5,Ponderation!$W$2:$AA$2,0))*INDEX(DataBase!$1:$1048576,MATCH(Analyse!$F296,DataBase!$G:$G,0),MATCH(Analyse!AC$8,DataBase!$4:$4,0))</f>
        <v>0</v>
      </c>
      <c r="AD296" s="19">
        <f>INDEX(Ponderation!$W:$AA,MATCH(Analyse!AD$8,Ponderation!$W:$W,0),MATCH(Analyse!$B$5,Ponderation!$W$2:$AA$2,0))*INDEX(DataBase!$1:$1048576,MATCH(Analyse!$F296,DataBase!$G:$G,0),MATCH(Analyse!AD$8,DataBase!$4:$4,0))</f>
        <v>30</v>
      </c>
      <c r="AE296" s="19">
        <f>INDEX(Ponderation!$W:$AA,MATCH(Analyse!AE$8,Ponderation!$W:$W,0),MATCH(Analyse!$B$5,Ponderation!$W$2:$AA$2,0))*INDEX(DataBase!$1:$1048576,MATCH(Analyse!$F296,DataBase!$G:$G,0),MATCH(Analyse!AE$8,DataBase!$4:$4,0))</f>
        <v>0</v>
      </c>
      <c r="AF296" s="19">
        <f>INDEX(Ponderation!$W:$AA,MATCH(Analyse!AF$8,Ponderation!$W:$W,0),MATCH(Analyse!$B$5,Ponderation!$W$2:$AA$2,0))*INDEX(DataBase!$1:$1048576,MATCH(Analyse!$F296,DataBase!$G:$G,0),MATCH(Analyse!AF$8,DataBase!$4:$4,0))</f>
        <v>30</v>
      </c>
      <c r="AG296" s="19">
        <f>INDEX(Ponderation!$W:$AA,MATCH(Analyse!AG$8,Ponderation!$W:$W,0),MATCH(Analyse!$B$5,Ponderation!$W$2:$AA$2,0))*INDEX(DataBase!$1:$1048576,MATCH(Analyse!$F296,DataBase!$G:$G,0),MATCH(Analyse!AG$8,DataBase!$4:$4,0))</f>
        <v>0</v>
      </c>
      <c r="AH296" s="19">
        <f>INDEX(Ponderation!$W:$AA,MATCH(Analyse!AH$8,Ponderation!$W:$W,0),MATCH(Analyse!$B$5,Ponderation!$W$2:$AA$2,0))*INDEX(DataBase!$1:$1048576,MATCH(Analyse!$F296,DataBase!$G:$G,0),MATCH(Analyse!AH$8,DataBase!$4:$4,0))</f>
        <v>30</v>
      </c>
      <c r="AI296" s="19">
        <f>INDEX(Ponderation!$W:$AA,MATCH(Analyse!AI$8,Ponderation!$W:$W,0),MATCH(Analyse!$B$5,Ponderation!$W$2:$AA$2,0))*INDEX(DataBase!$1:$1048576,MATCH(Analyse!$F296,DataBase!$G:$G,0),MATCH(Analyse!AI$8,DataBase!$4:$4,0))</f>
        <v>0</v>
      </c>
      <c r="AJ296" s="19">
        <f>INDEX(Ponderation!$W:$AA,MATCH(Analyse!AJ$8,Ponderation!$W:$W,0),MATCH(Analyse!$B$5,Ponderation!$W$2:$AA$2,0))*INDEX(DataBase!$1:$1048576,MATCH(Analyse!$F296,DataBase!$G:$G,0),MATCH(Analyse!AJ$8,DataBase!$4:$4,0))</f>
        <v>0</v>
      </c>
      <c r="AK296" s="19">
        <f>INDEX(Ponderation!$W:$AA,MATCH(Analyse!AK$8,Ponderation!$W:$W,0),MATCH(Analyse!$B$5,Ponderation!$W$2:$AA$2,0))*INDEX(DataBase!$1:$1048576,MATCH(Analyse!$F296,DataBase!$G:$G,0),MATCH(Analyse!AK$8,DataBase!$4:$4,0))</f>
        <v>30</v>
      </c>
      <c r="AL296" s="19">
        <f>INDEX(Ponderation!$W:$AA,MATCH(Analyse!AL$8,Ponderation!$W:$W,0),MATCH(Analyse!$B$5,Ponderation!$W$2:$AA$2,0))*INDEX(DataBase!$1:$1048576,MATCH(Analyse!$F296,DataBase!$G:$G,0),MATCH(Analyse!AL$8,DataBase!$4:$4,0))</f>
        <v>30</v>
      </c>
      <c r="AM296" s="19">
        <f>INDEX(Ponderation!$W:$AA,MATCH(Analyse!AM$8,Ponderation!$W:$W,0),MATCH(Analyse!$B$5,Ponderation!$W$2:$AA$2,0))*INDEX(DataBase!$1:$1048576,MATCH(Analyse!$F296,DataBase!$G:$G,0),MATCH(Analyse!AM$8,DataBase!$4:$4,0))</f>
        <v>0</v>
      </c>
      <c r="AN296" s="19">
        <f>INDEX(Ponderation!$W:$AA,MATCH(Analyse!AN$8,Ponderation!$W:$W,0),MATCH(Analyse!$B$5,Ponderation!$W$2:$AA$2,0))*INDEX(DataBase!$1:$1048576,MATCH(Analyse!$F296,DataBase!$G:$G,0),MATCH(Analyse!AN$8,DataBase!$4:$4,0))</f>
        <v>0</v>
      </c>
      <c r="AO296" s="19">
        <f>INDEX(Ponderation!$W:$AA,MATCH(Analyse!AO$8,Ponderation!$W:$W,0),MATCH(Analyse!$B$5,Ponderation!$W$2:$AA$2,0))*INDEX(DataBase!$1:$1048576,MATCH(Analyse!$F296,DataBase!$G:$G,0),MATCH(Analyse!AO$8,DataBase!$4:$4,0))</f>
        <v>30</v>
      </c>
      <c r="AP296" s="19">
        <f>INDEX(Ponderation!$W:$AA,MATCH(Analyse!AP$8,Ponderation!$W:$W,0),MATCH(Analyse!$B$5,Ponderation!$W$2:$AA$2,0))*INDEX(DataBase!$1:$1048576,MATCH(Analyse!$F296,DataBase!$G:$G,0),MATCH(Analyse!AP$8,DataBase!$4:$4,0))</f>
        <v>0</v>
      </c>
    </row>
    <row r="297" spans="1:42" ht="28">
      <c r="A297" s="112" t="str">
        <f>DataBase!B293</f>
        <v>Dreissena rostriformis bugensis</v>
      </c>
      <c r="B297" s="112" t="str">
        <f>DataBase!C293</f>
        <v>Scope For Growth</v>
      </c>
      <c r="C297" s="112" t="str">
        <f>DataBase!D293</f>
        <v>Continental</v>
      </c>
      <c r="D297" s="112" t="str">
        <f>DataBase!E293</f>
        <v>S. Devin</v>
      </c>
      <c r="E297" s="112" t="str">
        <f>DataBase!F293</f>
        <v>LIEC</v>
      </c>
      <c r="F297" s="20" t="str">
        <f t="shared" si="14"/>
        <v>Dreissena rostriformis bugensis Scope For Growth</v>
      </c>
      <c r="G297" s="20">
        <f>_xlfn.RANK.EQ(H297,$H$9:$H$997,0)+COUNTIF(H$8:H296,H297)</f>
        <v>75</v>
      </c>
      <c r="H297" s="20">
        <f t="shared" si="15"/>
        <v>310</v>
      </c>
      <c r="I297" s="19">
        <f>INDEX(Ponderation!$W:$AA,MATCH(Analyse!I$8,Ponderation!$W:$W,0),MATCH(Analyse!$B$5,Ponderation!$W$2:$AA$2,0))*INDEX(DataBase!$1:$1048576,MATCH(Analyse!$F297,DataBase!$G:$G,0),MATCH(Analyse!I$8,DataBase!$4:$4,0))</f>
        <v>0</v>
      </c>
      <c r="J297" s="19">
        <f>INDEX(Ponderation!$W:$AA,MATCH(Analyse!J$8,Ponderation!$W:$W,0),MATCH(Analyse!$B$5,Ponderation!$W$2:$AA$2,0))*INDEX(DataBase!$1:$1048576,MATCH(Analyse!$F297,DataBase!$G:$G,0),MATCH(Analyse!J$8,DataBase!$4:$4,0))</f>
        <v>20</v>
      </c>
      <c r="K297" s="19">
        <f>INDEX(Ponderation!$W:$AA,MATCH(Analyse!K$8,Ponderation!$W:$W,0),MATCH(Analyse!$B$5,Ponderation!$W$2:$AA$2,0))*INDEX(DataBase!$1:$1048576,MATCH(Analyse!$F297,DataBase!$G:$G,0),MATCH(Analyse!K$8,DataBase!$4:$4,0))</f>
        <v>0</v>
      </c>
      <c r="L297" s="19">
        <f>INDEX(Ponderation!$W:$AA,MATCH(Analyse!L$8,Ponderation!$W:$W,0),MATCH(Analyse!$B$5,Ponderation!$W$2:$AA$2,0))*INDEX(DataBase!$1:$1048576,MATCH(Analyse!$F297,DataBase!$G:$G,0),MATCH(Analyse!L$8,DataBase!$4:$4,0))</f>
        <v>30</v>
      </c>
      <c r="M297" s="19">
        <f>INDEX(Ponderation!$W:$AA,MATCH(Analyse!M$8,Ponderation!$W:$W,0),MATCH(Analyse!$B$5,Ponderation!$W$2:$AA$2,0))*INDEX(DataBase!$1:$1048576,MATCH(Analyse!$F297,DataBase!$G:$G,0),MATCH(Analyse!M$8,DataBase!$4:$4,0))</f>
        <v>0</v>
      </c>
      <c r="N297" s="19">
        <f>INDEX(Ponderation!$W:$AA,MATCH(Analyse!N$8,Ponderation!$W:$W,0),MATCH(Analyse!$B$5,Ponderation!$W$2:$AA$2,0))*INDEX(DataBase!$1:$1048576,MATCH(Analyse!$F297,DataBase!$G:$G,0),MATCH(Analyse!N$8,DataBase!$4:$4,0))</f>
        <v>0</v>
      </c>
      <c r="O297" s="19">
        <f>INDEX(Ponderation!$W:$AA,MATCH(Analyse!O$8,Ponderation!$W:$W,0),MATCH(Analyse!$B$5,Ponderation!$W$2:$AA$2,0))*INDEX(DataBase!$1:$1048576,MATCH(Analyse!$F297,DataBase!$G:$G,0),MATCH(Analyse!O$8,DataBase!$4:$4,0))</f>
        <v>30</v>
      </c>
      <c r="P297" s="19">
        <f>INDEX(Ponderation!$W:$AA,MATCH(Analyse!P$8,Ponderation!$W:$W,0),MATCH(Analyse!$B$5,Ponderation!$W$2:$AA$2,0))*INDEX(DataBase!$1:$1048576,MATCH(Analyse!$F297,DataBase!$G:$G,0),MATCH(Analyse!P$8,DataBase!$4:$4,0))</f>
        <v>0</v>
      </c>
      <c r="Q297" s="19">
        <f>INDEX(Ponderation!$W:$AA,MATCH(Analyse!Q$8,Ponderation!$W:$W,0),MATCH(Analyse!$B$5,Ponderation!$W$2:$AA$2,0))*INDEX(DataBase!$1:$1048576,MATCH(Analyse!$F297,DataBase!$G:$G,0),MATCH(Analyse!Q$8,DataBase!$4:$4,0))</f>
        <v>0</v>
      </c>
      <c r="R297" s="19">
        <f>INDEX(Ponderation!$W:$AA,MATCH(Analyse!R$8,Ponderation!$W:$W,0),MATCH(Analyse!$B$5,Ponderation!$W$2:$AA$2,0))*INDEX(DataBase!$1:$1048576,MATCH(Analyse!$F297,DataBase!$G:$G,0),MATCH(Analyse!R$8,DataBase!$4:$4,0))</f>
        <v>30</v>
      </c>
      <c r="S297" s="19">
        <f>INDEX(Ponderation!$W:$AA,MATCH(Analyse!S$8,Ponderation!$W:$W,0),MATCH(Analyse!$B$5,Ponderation!$W$2:$AA$2,0))*INDEX(DataBase!$1:$1048576,MATCH(Analyse!$F297,DataBase!$G:$G,0),MATCH(Analyse!S$8,DataBase!$4:$4,0))</f>
        <v>0</v>
      </c>
      <c r="T297" s="19">
        <f>INDEX(Ponderation!$W:$AA,MATCH(Analyse!T$8,Ponderation!$W:$W,0),MATCH(Analyse!$B$5,Ponderation!$W$2:$AA$2,0))*INDEX(DataBase!$1:$1048576,MATCH(Analyse!$F297,DataBase!$G:$G,0),MATCH(Analyse!T$8,DataBase!$4:$4,0))</f>
        <v>0</v>
      </c>
      <c r="U297" s="19">
        <f>INDEX(Ponderation!$W:$AA,MATCH(Analyse!U$8,Ponderation!$W:$W,0),MATCH(Analyse!$B$5,Ponderation!$W$2:$AA$2,0))*INDEX(DataBase!$1:$1048576,MATCH(Analyse!$F297,DataBase!$G:$G,0),MATCH(Analyse!U$8,DataBase!$4:$4,0))</f>
        <v>0</v>
      </c>
      <c r="V297" s="19">
        <f>INDEX(Ponderation!$W:$AA,MATCH(Analyse!V$8,Ponderation!$W:$W,0),MATCH(Analyse!$B$5,Ponderation!$W$2:$AA$2,0))*INDEX(DataBase!$1:$1048576,MATCH(Analyse!$F297,DataBase!$G:$G,0),MATCH(Analyse!V$8,DataBase!$4:$4,0))</f>
        <v>0</v>
      </c>
      <c r="W297" s="19">
        <f>INDEX(Ponderation!$W:$AA,MATCH(Analyse!W$8,Ponderation!$W:$W,0),MATCH(Analyse!$B$5,Ponderation!$W$2:$AA$2,0))*INDEX(DataBase!$1:$1048576,MATCH(Analyse!$F297,DataBase!$G:$G,0),MATCH(Analyse!W$8,DataBase!$4:$4,0))</f>
        <v>10</v>
      </c>
      <c r="X297" s="19">
        <f>INDEX(Ponderation!$W:$AA,MATCH(Analyse!X$8,Ponderation!$W:$W,0),MATCH(Analyse!$B$5,Ponderation!$W$2:$AA$2,0))*INDEX(DataBase!$1:$1048576,MATCH(Analyse!$F297,DataBase!$G:$G,0),MATCH(Analyse!X$8,DataBase!$4:$4,0))</f>
        <v>0</v>
      </c>
      <c r="Y297" s="19">
        <f>INDEX(Ponderation!$W:$AA,MATCH(Analyse!Y$8,Ponderation!$W:$W,0),MATCH(Analyse!$B$5,Ponderation!$W$2:$AA$2,0))*INDEX(DataBase!$1:$1048576,MATCH(Analyse!$F297,DataBase!$G:$G,0),MATCH(Analyse!Y$8,DataBase!$4:$4,0))</f>
        <v>10</v>
      </c>
      <c r="Z297" s="19">
        <f>INDEX(Ponderation!$W:$AA,MATCH(Analyse!Z$8,Ponderation!$W:$W,0),MATCH(Analyse!$B$5,Ponderation!$W$2:$AA$2,0))*INDEX(DataBase!$1:$1048576,MATCH(Analyse!$F297,DataBase!$G:$G,0),MATCH(Analyse!Z$8,DataBase!$4:$4,0))</f>
        <v>10</v>
      </c>
      <c r="AA297" s="19">
        <f>INDEX(Ponderation!$W:$AA,MATCH(Analyse!AA$8,Ponderation!$W:$W,0),MATCH(Analyse!$B$5,Ponderation!$W$2:$AA$2,0))*INDEX(DataBase!$1:$1048576,MATCH(Analyse!$F297,DataBase!$G:$G,0),MATCH(Analyse!AA$8,DataBase!$4:$4,0))</f>
        <v>0</v>
      </c>
      <c r="AB297" s="19">
        <f>INDEX(Ponderation!$W:$AA,MATCH(Analyse!AB$8,Ponderation!$W:$W,0),MATCH(Analyse!$B$5,Ponderation!$W$2:$AA$2,0))*INDEX(DataBase!$1:$1048576,MATCH(Analyse!$F297,DataBase!$G:$G,0),MATCH(Analyse!AB$8,DataBase!$4:$4,0))</f>
        <v>0</v>
      </c>
      <c r="AC297" s="19">
        <f>INDEX(Ponderation!$W:$AA,MATCH(Analyse!AC$8,Ponderation!$W:$W,0),MATCH(Analyse!$B$5,Ponderation!$W$2:$AA$2,0))*INDEX(DataBase!$1:$1048576,MATCH(Analyse!$F297,DataBase!$G:$G,0),MATCH(Analyse!AC$8,DataBase!$4:$4,0))</f>
        <v>0</v>
      </c>
      <c r="AD297" s="19">
        <f>INDEX(Ponderation!$W:$AA,MATCH(Analyse!AD$8,Ponderation!$W:$W,0),MATCH(Analyse!$B$5,Ponderation!$W$2:$AA$2,0))*INDEX(DataBase!$1:$1048576,MATCH(Analyse!$F297,DataBase!$G:$G,0),MATCH(Analyse!AD$8,DataBase!$4:$4,0))</f>
        <v>30</v>
      </c>
      <c r="AE297" s="19">
        <f>INDEX(Ponderation!$W:$AA,MATCH(Analyse!AE$8,Ponderation!$W:$W,0),MATCH(Analyse!$B$5,Ponderation!$W$2:$AA$2,0))*INDEX(DataBase!$1:$1048576,MATCH(Analyse!$F297,DataBase!$G:$G,0),MATCH(Analyse!AE$8,DataBase!$4:$4,0))</f>
        <v>0</v>
      </c>
      <c r="AF297" s="19">
        <f>INDEX(Ponderation!$W:$AA,MATCH(Analyse!AF$8,Ponderation!$W:$W,0),MATCH(Analyse!$B$5,Ponderation!$W$2:$AA$2,0))*INDEX(DataBase!$1:$1048576,MATCH(Analyse!$F297,DataBase!$G:$G,0),MATCH(Analyse!AF$8,DataBase!$4:$4,0))</f>
        <v>30</v>
      </c>
      <c r="AG297" s="19">
        <f>INDEX(Ponderation!$W:$AA,MATCH(Analyse!AG$8,Ponderation!$W:$W,0),MATCH(Analyse!$B$5,Ponderation!$W$2:$AA$2,0))*INDEX(DataBase!$1:$1048576,MATCH(Analyse!$F297,DataBase!$G:$G,0),MATCH(Analyse!AG$8,DataBase!$4:$4,0))</f>
        <v>0</v>
      </c>
      <c r="AH297" s="19">
        <f>INDEX(Ponderation!$W:$AA,MATCH(Analyse!AH$8,Ponderation!$W:$W,0),MATCH(Analyse!$B$5,Ponderation!$W$2:$AA$2,0))*INDEX(DataBase!$1:$1048576,MATCH(Analyse!$F297,DataBase!$G:$G,0),MATCH(Analyse!AH$8,DataBase!$4:$4,0))</f>
        <v>30</v>
      </c>
      <c r="AI297" s="19">
        <f>INDEX(Ponderation!$W:$AA,MATCH(Analyse!AI$8,Ponderation!$W:$W,0),MATCH(Analyse!$B$5,Ponderation!$W$2:$AA$2,0))*INDEX(DataBase!$1:$1048576,MATCH(Analyse!$F297,DataBase!$G:$G,0),MATCH(Analyse!AI$8,DataBase!$4:$4,0))</f>
        <v>0</v>
      </c>
      <c r="AJ297" s="19">
        <f>INDEX(Ponderation!$W:$AA,MATCH(Analyse!AJ$8,Ponderation!$W:$W,0),MATCH(Analyse!$B$5,Ponderation!$W$2:$AA$2,0))*INDEX(DataBase!$1:$1048576,MATCH(Analyse!$F297,DataBase!$G:$G,0),MATCH(Analyse!AJ$8,DataBase!$4:$4,0))</f>
        <v>20</v>
      </c>
      <c r="AK297" s="19">
        <f>INDEX(Ponderation!$W:$AA,MATCH(Analyse!AK$8,Ponderation!$W:$W,0),MATCH(Analyse!$B$5,Ponderation!$W$2:$AA$2,0))*INDEX(DataBase!$1:$1048576,MATCH(Analyse!$F297,DataBase!$G:$G,0),MATCH(Analyse!AK$8,DataBase!$4:$4,0))</f>
        <v>0</v>
      </c>
      <c r="AL297" s="19">
        <f>INDEX(Ponderation!$W:$AA,MATCH(Analyse!AL$8,Ponderation!$W:$W,0),MATCH(Analyse!$B$5,Ponderation!$W$2:$AA$2,0))*INDEX(DataBase!$1:$1048576,MATCH(Analyse!$F297,DataBase!$G:$G,0),MATCH(Analyse!AL$8,DataBase!$4:$4,0))</f>
        <v>30</v>
      </c>
      <c r="AM297" s="19">
        <f>INDEX(Ponderation!$W:$AA,MATCH(Analyse!AM$8,Ponderation!$W:$W,0),MATCH(Analyse!$B$5,Ponderation!$W$2:$AA$2,0))*INDEX(DataBase!$1:$1048576,MATCH(Analyse!$F297,DataBase!$G:$G,0),MATCH(Analyse!AM$8,DataBase!$4:$4,0))</f>
        <v>0</v>
      </c>
      <c r="AN297" s="19">
        <f>INDEX(Ponderation!$W:$AA,MATCH(Analyse!AN$8,Ponderation!$W:$W,0),MATCH(Analyse!$B$5,Ponderation!$W$2:$AA$2,0))*INDEX(DataBase!$1:$1048576,MATCH(Analyse!$F297,DataBase!$G:$G,0),MATCH(Analyse!AN$8,DataBase!$4:$4,0))</f>
        <v>0</v>
      </c>
      <c r="AO297" s="19">
        <f>INDEX(Ponderation!$W:$AA,MATCH(Analyse!AO$8,Ponderation!$W:$W,0),MATCH(Analyse!$B$5,Ponderation!$W$2:$AA$2,0))*INDEX(DataBase!$1:$1048576,MATCH(Analyse!$F297,DataBase!$G:$G,0),MATCH(Analyse!AO$8,DataBase!$4:$4,0))</f>
        <v>30</v>
      </c>
      <c r="AP297" s="19">
        <f>INDEX(Ponderation!$W:$AA,MATCH(Analyse!AP$8,Ponderation!$W:$W,0),MATCH(Analyse!$B$5,Ponderation!$W$2:$AA$2,0))*INDEX(DataBase!$1:$1048576,MATCH(Analyse!$F297,DataBase!$G:$G,0),MATCH(Analyse!AP$8,DataBase!$4:$4,0))</f>
        <v>0</v>
      </c>
    </row>
    <row r="298" spans="1:42" ht="28">
      <c r="A298" s="112" t="str">
        <f>DataBase!B294</f>
        <v>Dreissena rostriformis bugensis</v>
      </c>
      <c r="B298" s="112" t="str">
        <f>DataBase!C294</f>
        <v>Indice de Condition</v>
      </c>
      <c r="C298" s="112" t="str">
        <f>DataBase!D294</f>
        <v>Continental</v>
      </c>
      <c r="D298" s="112" t="str">
        <f>DataBase!E294</f>
        <v>S. Devin</v>
      </c>
      <c r="E298" s="112" t="str">
        <f>DataBase!F294</f>
        <v>LIEC</v>
      </c>
      <c r="F298" s="20" t="str">
        <f t="shared" si="14"/>
        <v>Dreissena rostriformis bugensis Indice de Condition</v>
      </c>
      <c r="G298" s="20">
        <f>_xlfn.RANK.EQ(H298,$H$9:$H$997,0)+COUNTIF(H$8:H297,H298)</f>
        <v>76</v>
      </c>
      <c r="H298" s="20">
        <f t="shared" si="15"/>
        <v>310</v>
      </c>
      <c r="I298" s="19">
        <f>INDEX(Ponderation!$W:$AA,MATCH(Analyse!I$8,Ponderation!$W:$W,0),MATCH(Analyse!$B$5,Ponderation!$W$2:$AA$2,0))*INDEX(DataBase!$1:$1048576,MATCH(Analyse!$F298,DataBase!$G:$G,0),MATCH(Analyse!I$8,DataBase!$4:$4,0))</f>
        <v>0</v>
      </c>
      <c r="J298" s="19">
        <f>INDEX(Ponderation!$W:$AA,MATCH(Analyse!J$8,Ponderation!$W:$W,0),MATCH(Analyse!$B$5,Ponderation!$W$2:$AA$2,0))*INDEX(DataBase!$1:$1048576,MATCH(Analyse!$F298,DataBase!$G:$G,0),MATCH(Analyse!J$8,DataBase!$4:$4,0))</f>
        <v>20</v>
      </c>
      <c r="K298" s="19">
        <f>INDEX(Ponderation!$W:$AA,MATCH(Analyse!K$8,Ponderation!$W:$W,0),MATCH(Analyse!$B$5,Ponderation!$W$2:$AA$2,0))*INDEX(DataBase!$1:$1048576,MATCH(Analyse!$F298,DataBase!$G:$G,0),MATCH(Analyse!K$8,DataBase!$4:$4,0))</f>
        <v>0</v>
      </c>
      <c r="L298" s="19">
        <f>INDEX(Ponderation!$W:$AA,MATCH(Analyse!L$8,Ponderation!$W:$W,0),MATCH(Analyse!$B$5,Ponderation!$W$2:$AA$2,0))*INDEX(DataBase!$1:$1048576,MATCH(Analyse!$F298,DataBase!$G:$G,0),MATCH(Analyse!L$8,DataBase!$4:$4,0))</f>
        <v>30</v>
      </c>
      <c r="M298" s="19">
        <f>INDEX(Ponderation!$W:$AA,MATCH(Analyse!M$8,Ponderation!$W:$W,0),MATCH(Analyse!$B$5,Ponderation!$W$2:$AA$2,0))*INDEX(DataBase!$1:$1048576,MATCH(Analyse!$F298,DataBase!$G:$G,0),MATCH(Analyse!M$8,DataBase!$4:$4,0))</f>
        <v>0</v>
      </c>
      <c r="N298" s="19">
        <f>INDEX(Ponderation!$W:$AA,MATCH(Analyse!N$8,Ponderation!$W:$W,0),MATCH(Analyse!$B$5,Ponderation!$W$2:$AA$2,0))*INDEX(DataBase!$1:$1048576,MATCH(Analyse!$F298,DataBase!$G:$G,0),MATCH(Analyse!N$8,DataBase!$4:$4,0))</f>
        <v>0</v>
      </c>
      <c r="O298" s="19">
        <f>INDEX(Ponderation!$W:$AA,MATCH(Analyse!O$8,Ponderation!$W:$W,0),MATCH(Analyse!$B$5,Ponderation!$W$2:$AA$2,0))*INDEX(DataBase!$1:$1048576,MATCH(Analyse!$F298,DataBase!$G:$G,0),MATCH(Analyse!O$8,DataBase!$4:$4,0))</f>
        <v>30</v>
      </c>
      <c r="P298" s="19">
        <f>INDEX(Ponderation!$W:$AA,MATCH(Analyse!P$8,Ponderation!$W:$W,0),MATCH(Analyse!$B$5,Ponderation!$W$2:$AA$2,0))*INDEX(DataBase!$1:$1048576,MATCH(Analyse!$F298,DataBase!$G:$G,0),MATCH(Analyse!P$8,DataBase!$4:$4,0))</f>
        <v>0</v>
      </c>
      <c r="Q298" s="19">
        <f>INDEX(Ponderation!$W:$AA,MATCH(Analyse!Q$8,Ponderation!$W:$W,0),MATCH(Analyse!$B$5,Ponderation!$W$2:$AA$2,0))*INDEX(DataBase!$1:$1048576,MATCH(Analyse!$F298,DataBase!$G:$G,0),MATCH(Analyse!Q$8,DataBase!$4:$4,0))</f>
        <v>0</v>
      </c>
      <c r="R298" s="19">
        <f>INDEX(Ponderation!$W:$AA,MATCH(Analyse!R$8,Ponderation!$W:$W,0),MATCH(Analyse!$B$5,Ponderation!$W$2:$AA$2,0))*INDEX(DataBase!$1:$1048576,MATCH(Analyse!$F298,DataBase!$G:$G,0),MATCH(Analyse!R$8,DataBase!$4:$4,0))</f>
        <v>30</v>
      </c>
      <c r="S298" s="19">
        <f>INDEX(Ponderation!$W:$AA,MATCH(Analyse!S$8,Ponderation!$W:$W,0),MATCH(Analyse!$B$5,Ponderation!$W$2:$AA$2,0))*INDEX(DataBase!$1:$1048576,MATCH(Analyse!$F298,DataBase!$G:$G,0),MATCH(Analyse!S$8,DataBase!$4:$4,0))</f>
        <v>0</v>
      </c>
      <c r="T298" s="19">
        <f>INDEX(Ponderation!$W:$AA,MATCH(Analyse!T$8,Ponderation!$W:$W,0),MATCH(Analyse!$B$5,Ponderation!$W$2:$AA$2,0))*INDEX(DataBase!$1:$1048576,MATCH(Analyse!$F298,DataBase!$G:$G,0),MATCH(Analyse!T$8,DataBase!$4:$4,0))</f>
        <v>0</v>
      </c>
      <c r="U298" s="19">
        <f>INDEX(Ponderation!$W:$AA,MATCH(Analyse!U$8,Ponderation!$W:$W,0),MATCH(Analyse!$B$5,Ponderation!$W$2:$AA$2,0))*INDEX(DataBase!$1:$1048576,MATCH(Analyse!$F298,DataBase!$G:$G,0),MATCH(Analyse!U$8,DataBase!$4:$4,0))</f>
        <v>0</v>
      </c>
      <c r="V298" s="19">
        <f>INDEX(Ponderation!$W:$AA,MATCH(Analyse!V$8,Ponderation!$W:$W,0),MATCH(Analyse!$B$5,Ponderation!$W$2:$AA$2,0))*INDEX(DataBase!$1:$1048576,MATCH(Analyse!$F298,DataBase!$G:$G,0),MATCH(Analyse!V$8,DataBase!$4:$4,0))</f>
        <v>0</v>
      </c>
      <c r="W298" s="19">
        <f>INDEX(Ponderation!$W:$AA,MATCH(Analyse!W$8,Ponderation!$W:$W,0),MATCH(Analyse!$B$5,Ponderation!$W$2:$AA$2,0))*INDEX(DataBase!$1:$1048576,MATCH(Analyse!$F298,DataBase!$G:$G,0),MATCH(Analyse!W$8,DataBase!$4:$4,0))</f>
        <v>10</v>
      </c>
      <c r="X298" s="19">
        <f>INDEX(Ponderation!$W:$AA,MATCH(Analyse!X$8,Ponderation!$W:$W,0),MATCH(Analyse!$B$5,Ponderation!$W$2:$AA$2,0))*INDEX(DataBase!$1:$1048576,MATCH(Analyse!$F298,DataBase!$G:$G,0),MATCH(Analyse!X$8,DataBase!$4:$4,0))</f>
        <v>0</v>
      </c>
      <c r="Y298" s="19">
        <f>INDEX(Ponderation!$W:$AA,MATCH(Analyse!Y$8,Ponderation!$W:$W,0),MATCH(Analyse!$B$5,Ponderation!$W$2:$AA$2,0))*INDEX(DataBase!$1:$1048576,MATCH(Analyse!$F298,DataBase!$G:$G,0),MATCH(Analyse!Y$8,DataBase!$4:$4,0))</f>
        <v>10</v>
      </c>
      <c r="Z298" s="19">
        <f>INDEX(Ponderation!$W:$AA,MATCH(Analyse!Z$8,Ponderation!$W:$W,0),MATCH(Analyse!$B$5,Ponderation!$W$2:$AA$2,0))*INDEX(DataBase!$1:$1048576,MATCH(Analyse!$F298,DataBase!$G:$G,0),MATCH(Analyse!Z$8,DataBase!$4:$4,0))</f>
        <v>10</v>
      </c>
      <c r="AA298" s="19">
        <f>INDEX(Ponderation!$W:$AA,MATCH(Analyse!AA$8,Ponderation!$W:$W,0),MATCH(Analyse!$B$5,Ponderation!$W$2:$AA$2,0))*INDEX(DataBase!$1:$1048576,MATCH(Analyse!$F298,DataBase!$G:$G,0),MATCH(Analyse!AA$8,DataBase!$4:$4,0))</f>
        <v>0</v>
      </c>
      <c r="AB298" s="19">
        <f>INDEX(Ponderation!$W:$AA,MATCH(Analyse!AB$8,Ponderation!$W:$W,0),MATCH(Analyse!$B$5,Ponderation!$W$2:$AA$2,0))*INDEX(DataBase!$1:$1048576,MATCH(Analyse!$F298,DataBase!$G:$G,0),MATCH(Analyse!AB$8,DataBase!$4:$4,0))</f>
        <v>0</v>
      </c>
      <c r="AC298" s="19">
        <f>INDEX(Ponderation!$W:$AA,MATCH(Analyse!AC$8,Ponderation!$W:$W,0),MATCH(Analyse!$B$5,Ponderation!$W$2:$AA$2,0))*INDEX(DataBase!$1:$1048576,MATCH(Analyse!$F298,DataBase!$G:$G,0),MATCH(Analyse!AC$8,DataBase!$4:$4,0))</f>
        <v>0</v>
      </c>
      <c r="AD298" s="19">
        <f>INDEX(Ponderation!$W:$AA,MATCH(Analyse!AD$8,Ponderation!$W:$W,0),MATCH(Analyse!$B$5,Ponderation!$W$2:$AA$2,0))*INDEX(DataBase!$1:$1048576,MATCH(Analyse!$F298,DataBase!$G:$G,0),MATCH(Analyse!AD$8,DataBase!$4:$4,0))</f>
        <v>30</v>
      </c>
      <c r="AE298" s="19">
        <f>INDEX(Ponderation!$W:$AA,MATCH(Analyse!AE$8,Ponderation!$W:$W,0),MATCH(Analyse!$B$5,Ponderation!$W$2:$AA$2,0))*INDEX(DataBase!$1:$1048576,MATCH(Analyse!$F298,DataBase!$G:$G,0),MATCH(Analyse!AE$8,DataBase!$4:$4,0))</f>
        <v>0</v>
      </c>
      <c r="AF298" s="19">
        <f>INDEX(Ponderation!$W:$AA,MATCH(Analyse!AF$8,Ponderation!$W:$W,0),MATCH(Analyse!$B$5,Ponderation!$W$2:$AA$2,0))*INDEX(DataBase!$1:$1048576,MATCH(Analyse!$F298,DataBase!$G:$G,0),MATCH(Analyse!AF$8,DataBase!$4:$4,0))</f>
        <v>30</v>
      </c>
      <c r="AG298" s="19">
        <f>INDEX(Ponderation!$W:$AA,MATCH(Analyse!AG$8,Ponderation!$W:$W,0),MATCH(Analyse!$B$5,Ponderation!$W$2:$AA$2,0))*INDEX(DataBase!$1:$1048576,MATCH(Analyse!$F298,DataBase!$G:$G,0),MATCH(Analyse!AG$8,DataBase!$4:$4,0))</f>
        <v>0</v>
      </c>
      <c r="AH298" s="19">
        <f>INDEX(Ponderation!$W:$AA,MATCH(Analyse!AH$8,Ponderation!$W:$W,0),MATCH(Analyse!$B$5,Ponderation!$W$2:$AA$2,0))*INDEX(DataBase!$1:$1048576,MATCH(Analyse!$F298,DataBase!$G:$G,0),MATCH(Analyse!AH$8,DataBase!$4:$4,0))</f>
        <v>30</v>
      </c>
      <c r="AI298" s="19">
        <f>INDEX(Ponderation!$W:$AA,MATCH(Analyse!AI$8,Ponderation!$W:$W,0),MATCH(Analyse!$B$5,Ponderation!$W$2:$AA$2,0))*INDEX(DataBase!$1:$1048576,MATCH(Analyse!$F298,DataBase!$G:$G,0),MATCH(Analyse!AI$8,DataBase!$4:$4,0))</f>
        <v>0</v>
      </c>
      <c r="AJ298" s="19">
        <f>INDEX(Ponderation!$W:$AA,MATCH(Analyse!AJ$8,Ponderation!$W:$W,0),MATCH(Analyse!$B$5,Ponderation!$W$2:$AA$2,0))*INDEX(DataBase!$1:$1048576,MATCH(Analyse!$F298,DataBase!$G:$G,0),MATCH(Analyse!AJ$8,DataBase!$4:$4,0))</f>
        <v>20</v>
      </c>
      <c r="AK298" s="19">
        <f>INDEX(Ponderation!$W:$AA,MATCH(Analyse!AK$8,Ponderation!$W:$W,0),MATCH(Analyse!$B$5,Ponderation!$W$2:$AA$2,0))*INDEX(DataBase!$1:$1048576,MATCH(Analyse!$F298,DataBase!$G:$G,0),MATCH(Analyse!AK$8,DataBase!$4:$4,0))</f>
        <v>0</v>
      </c>
      <c r="AL298" s="19">
        <f>INDEX(Ponderation!$W:$AA,MATCH(Analyse!AL$8,Ponderation!$W:$W,0),MATCH(Analyse!$B$5,Ponderation!$W$2:$AA$2,0))*INDEX(DataBase!$1:$1048576,MATCH(Analyse!$F298,DataBase!$G:$G,0),MATCH(Analyse!AL$8,DataBase!$4:$4,0))</f>
        <v>30</v>
      </c>
      <c r="AM298" s="19">
        <f>INDEX(Ponderation!$W:$AA,MATCH(Analyse!AM$8,Ponderation!$W:$W,0),MATCH(Analyse!$B$5,Ponderation!$W$2:$AA$2,0))*INDEX(DataBase!$1:$1048576,MATCH(Analyse!$F298,DataBase!$G:$G,0),MATCH(Analyse!AM$8,DataBase!$4:$4,0))</f>
        <v>0</v>
      </c>
      <c r="AN298" s="19">
        <f>INDEX(Ponderation!$W:$AA,MATCH(Analyse!AN$8,Ponderation!$W:$W,0),MATCH(Analyse!$B$5,Ponderation!$W$2:$AA$2,0))*INDEX(DataBase!$1:$1048576,MATCH(Analyse!$F298,DataBase!$G:$G,0),MATCH(Analyse!AN$8,DataBase!$4:$4,0))</f>
        <v>0</v>
      </c>
      <c r="AO298" s="19">
        <f>INDEX(Ponderation!$W:$AA,MATCH(Analyse!AO$8,Ponderation!$W:$W,0),MATCH(Analyse!$B$5,Ponderation!$W$2:$AA$2,0))*INDEX(DataBase!$1:$1048576,MATCH(Analyse!$F298,DataBase!$G:$G,0),MATCH(Analyse!AO$8,DataBase!$4:$4,0))</f>
        <v>30</v>
      </c>
      <c r="AP298" s="19">
        <f>INDEX(Ponderation!$W:$AA,MATCH(Analyse!AP$8,Ponderation!$W:$W,0),MATCH(Analyse!$B$5,Ponderation!$W$2:$AA$2,0))*INDEX(DataBase!$1:$1048576,MATCH(Analyse!$F298,DataBase!$G:$G,0),MATCH(Analyse!AP$8,DataBase!$4:$4,0))</f>
        <v>0</v>
      </c>
    </row>
    <row r="299" spans="1:42" ht="28">
      <c r="A299" s="112" t="str">
        <f>DataBase!B295</f>
        <v>Dreissena rostriformis bugensis</v>
      </c>
      <c r="B299" s="112" t="str">
        <f>DataBase!C295</f>
        <v>Triglycerides</v>
      </c>
      <c r="C299" s="112" t="str">
        <f>DataBase!D295</f>
        <v>Continental</v>
      </c>
      <c r="D299" s="112" t="str">
        <f>DataBase!E295</f>
        <v>S. Devin</v>
      </c>
      <c r="E299" s="112" t="str">
        <f>DataBase!F295</f>
        <v>LIEC</v>
      </c>
      <c r="F299" s="20" t="str">
        <f t="shared" si="14"/>
        <v>Dreissena rostriformis bugensis Triglycerides</v>
      </c>
      <c r="G299" s="20">
        <f>_xlfn.RANK.EQ(H299,$H$9:$H$997,0)+COUNTIF(H$8:H298,H299)</f>
        <v>43</v>
      </c>
      <c r="H299" s="20">
        <f t="shared" si="15"/>
        <v>320</v>
      </c>
      <c r="I299" s="19">
        <f>INDEX(Ponderation!$W:$AA,MATCH(Analyse!I$8,Ponderation!$W:$W,0),MATCH(Analyse!$B$5,Ponderation!$W$2:$AA$2,0))*INDEX(DataBase!$1:$1048576,MATCH(Analyse!$F299,DataBase!$G:$G,0),MATCH(Analyse!I$8,DataBase!$4:$4,0))</f>
        <v>0</v>
      </c>
      <c r="J299" s="19">
        <f>INDEX(Ponderation!$W:$AA,MATCH(Analyse!J$8,Ponderation!$W:$W,0),MATCH(Analyse!$B$5,Ponderation!$W$2:$AA$2,0))*INDEX(DataBase!$1:$1048576,MATCH(Analyse!$F299,DataBase!$G:$G,0),MATCH(Analyse!J$8,DataBase!$4:$4,0))</f>
        <v>20</v>
      </c>
      <c r="K299" s="19">
        <f>INDEX(Ponderation!$W:$AA,MATCH(Analyse!K$8,Ponderation!$W:$W,0),MATCH(Analyse!$B$5,Ponderation!$W$2:$AA$2,0))*INDEX(DataBase!$1:$1048576,MATCH(Analyse!$F299,DataBase!$G:$G,0),MATCH(Analyse!K$8,DataBase!$4:$4,0))</f>
        <v>0</v>
      </c>
      <c r="L299" s="19">
        <f>INDEX(Ponderation!$W:$AA,MATCH(Analyse!L$8,Ponderation!$W:$W,0),MATCH(Analyse!$B$5,Ponderation!$W$2:$AA$2,0))*INDEX(DataBase!$1:$1048576,MATCH(Analyse!$F299,DataBase!$G:$G,0),MATCH(Analyse!L$8,DataBase!$4:$4,0))</f>
        <v>30</v>
      </c>
      <c r="M299" s="19">
        <f>INDEX(Ponderation!$W:$AA,MATCH(Analyse!M$8,Ponderation!$W:$W,0),MATCH(Analyse!$B$5,Ponderation!$W$2:$AA$2,0))*INDEX(DataBase!$1:$1048576,MATCH(Analyse!$F299,DataBase!$G:$G,0),MATCH(Analyse!M$8,DataBase!$4:$4,0))</f>
        <v>0</v>
      </c>
      <c r="N299" s="19">
        <f>INDEX(Ponderation!$W:$AA,MATCH(Analyse!N$8,Ponderation!$W:$W,0),MATCH(Analyse!$B$5,Ponderation!$W$2:$AA$2,0))*INDEX(DataBase!$1:$1048576,MATCH(Analyse!$F299,DataBase!$G:$G,0),MATCH(Analyse!N$8,DataBase!$4:$4,0))</f>
        <v>0</v>
      </c>
      <c r="O299" s="19">
        <f>INDEX(Ponderation!$W:$AA,MATCH(Analyse!O$8,Ponderation!$W:$W,0),MATCH(Analyse!$B$5,Ponderation!$W$2:$AA$2,0))*INDEX(DataBase!$1:$1048576,MATCH(Analyse!$F299,DataBase!$G:$G,0),MATCH(Analyse!O$8,DataBase!$4:$4,0))</f>
        <v>30</v>
      </c>
      <c r="P299" s="19">
        <f>INDEX(Ponderation!$W:$AA,MATCH(Analyse!P$8,Ponderation!$W:$W,0),MATCH(Analyse!$B$5,Ponderation!$W$2:$AA$2,0))*INDEX(DataBase!$1:$1048576,MATCH(Analyse!$F299,DataBase!$G:$G,0),MATCH(Analyse!P$8,DataBase!$4:$4,0))</f>
        <v>0</v>
      </c>
      <c r="Q299" s="19">
        <f>INDEX(Ponderation!$W:$AA,MATCH(Analyse!Q$8,Ponderation!$W:$W,0),MATCH(Analyse!$B$5,Ponderation!$W$2:$AA$2,0))*INDEX(DataBase!$1:$1048576,MATCH(Analyse!$F299,DataBase!$G:$G,0),MATCH(Analyse!Q$8,DataBase!$4:$4,0))</f>
        <v>0</v>
      </c>
      <c r="R299" s="19">
        <f>INDEX(Ponderation!$W:$AA,MATCH(Analyse!R$8,Ponderation!$W:$W,0),MATCH(Analyse!$B$5,Ponderation!$W$2:$AA$2,0))*INDEX(DataBase!$1:$1048576,MATCH(Analyse!$F299,DataBase!$G:$G,0),MATCH(Analyse!R$8,DataBase!$4:$4,0))</f>
        <v>30</v>
      </c>
      <c r="S299" s="19">
        <f>INDEX(Ponderation!$W:$AA,MATCH(Analyse!S$8,Ponderation!$W:$W,0),MATCH(Analyse!$B$5,Ponderation!$W$2:$AA$2,0))*INDEX(DataBase!$1:$1048576,MATCH(Analyse!$F299,DataBase!$G:$G,0),MATCH(Analyse!S$8,DataBase!$4:$4,0))</f>
        <v>0</v>
      </c>
      <c r="T299" s="19">
        <f>INDEX(Ponderation!$W:$AA,MATCH(Analyse!T$8,Ponderation!$W:$W,0),MATCH(Analyse!$B$5,Ponderation!$W$2:$AA$2,0))*INDEX(DataBase!$1:$1048576,MATCH(Analyse!$F299,DataBase!$G:$G,0),MATCH(Analyse!T$8,DataBase!$4:$4,0))</f>
        <v>0</v>
      </c>
      <c r="U299" s="19">
        <f>INDEX(Ponderation!$W:$AA,MATCH(Analyse!U$8,Ponderation!$W:$W,0),MATCH(Analyse!$B$5,Ponderation!$W$2:$AA$2,0))*INDEX(DataBase!$1:$1048576,MATCH(Analyse!$F299,DataBase!$G:$G,0),MATCH(Analyse!U$8,DataBase!$4:$4,0))</f>
        <v>0</v>
      </c>
      <c r="V299" s="19">
        <f>INDEX(Ponderation!$W:$AA,MATCH(Analyse!V$8,Ponderation!$W:$W,0),MATCH(Analyse!$B$5,Ponderation!$W$2:$AA$2,0))*INDEX(DataBase!$1:$1048576,MATCH(Analyse!$F299,DataBase!$G:$G,0),MATCH(Analyse!V$8,DataBase!$4:$4,0))</f>
        <v>0</v>
      </c>
      <c r="W299" s="19">
        <f>INDEX(Ponderation!$W:$AA,MATCH(Analyse!W$8,Ponderation!$W:$W,0),MATCH(Analyse!$B$5,Ponderation!$W$2:$AA$2,0))*INDEX(DataBase!$1:$1048576,MATCH(Analyse!$F299,DataBase!$G:$G,0),MATCH(Analyse!W$8,DataBase!$4:$4,0))</f>
        <v>10</v>
      </c>
      <c r="X299" s="19">
        <f>INDEX(Ponderation!$W:$AA,MATCH(Analyse!X$8,Ponderation!$W:$W,0),MATCH(Analyse!$B$5,Ponderation!$W$2:$AA$2,0))*INDEX(DataBase!$1:$1048576,MATCH(Analyse!$F299,DataBase!$G:$G,0),MATCH(Analyse!X$8,DataBase!$4:$4,0))</f>
        <v>0</v>
      </c>
      <c r="Y299" s="19">
        <f>INDEX(Ponderation!$W:$AA,MATCH(Analyse!Y$8,Ponderation!$W:$W,0),MATCH(Analyse!$B$5,Ponderation!$W$2:$AA$2,0))*INDEX(DataBase!$1:$1048576,MATCH(Analyse!$F299,DataBase!$G:$G,0),MATCH(Analyse!Y$8,DataBase!$4:$4,0))</f>
        <v>10</v>
      </c>
      <c r="Z299" s="19">
        <f>INDEX(Ponderation!$W:$AA,MATCH(Analyse!Z$8,Ponderation!$W:$W,0),MATCH(Analyse!$B$5,Ponderation!$W$2:$AA$2,0))*INDEX(DataBase!$1:$1048576,MATCH(Analyse!$F299,DataBase!$G:$G,0),MATCH(Analyse!Z$8,DataBase!$4:$4,0))</f>
        <v>10</v>
      </c>
      <c r="AA299" s="19">
        <f>INDEX(Ponderation!$W:$AA,MATCH(Analyse!AA$8,Ponderation!$W:$W,0),MATCH(Analyse!$B$5,Ponderation!$W$2:$AA$2,0))*INDEX(DataBase!$1:$1048576,MATCH(Analyse!$F299,DataBase!$G:$G,0),MATCH(Analyse!AA$8,DataBase!$4:$4,0))</f>
        <v>0</v>
      </c>
      <c r="AB299" s="19">
        <f>INDEX(Ponderation!$W:$AA,MATCH(Analyse!AB$8,Ponderation!$W:$W,0),MATCH(Analyse!$B$5,Ponderation!$W$2:$AA$2,0))*INDEX(DataBase!$1:$1048576,MATCH(Analyse!$F299,DataBase!$G:$G,0),MATCH(Analyse!AB$8,DataBase!$4:$4,0))</f>
        <v>0</v>
      </c>
      <c r="AC299" s="19">
        <f>INDEX(Ponderation!$W:$AA,MATCH(Analyse!AC$8,Ponderation!$W:$W,0),MATCH(Analyse!$B$5,Ponderation!$W$2:$AA$2,0))*INDEX(DataBase!$1:$1048576,MATCH(Analyse!$F299,DataBase!$G:$G,0),MATCH(Analyse!AC$8,DataBase!$4:$4,0))</f>
        <v>0</v>
      </c>
      <c r="AD299" s="19">
        <f>INDEX(Ponderation!$W:$AA,MATCH(Analyse!AD$8,Ponderation!$W:$W,0),MATCH(Analyse!$B$5,Ponderation!$W$2:$AA$2,0))*INDEX(DataBase!$1:$1048576,MATCH(Analyse!$F299,DataBase!$G:$G,0),MATCH(Analyse!AD$8,DataBase!$4:$4,0))</f>
        <v>30</v>
      </c>
      <c r="AE299" s="19">
        <f>INDEX(Ponderation!$W:$AA,MATCH(Analyse!AE$8,Ponderation!$W:$W,0),MATCH(Analyse!$B$5,Ponderation!$W$2:$AA$2,0))*INDEX(DataBase!$1:$1048576,MATCH(Analyse!$F299,DataBase!$G:$G,0),MATCH(Analyse!AE$8,DataBase!$4:$4,0))</f>
        <v>0</v>
      </c>
      <c r="AF299" s="19">
        <f>INDEX(Ponderation!$W:$AA,MATCH(Analyse!AF$8,Ponderation!$W:$W,0),MATCH(Analyse!$B$5,Ponderation!$W$2:$AA$2,0))*INDEX(DataBase!$1:$1048576,MATCH(Analyse!$F299,DataBase!$G:$G,0),MATCH(Analyse!AF$8,DataBase!$4:$4,0))</f>
        <v>30</v>
      </c>
      <c r="AG299" s="19">
        <f>INDEX(Ponderation!$W:$AA,MATCH(Analyse!AG$8,Ponderation!$W:$W,0),MATCH(Analyse!$B$5,Ponderation!$W$2:$AA$2,0))*INDEX(DataBase!$1:$1048576,MATCH(Analyse!$F299,DataBase!$G:$G,0),MATCH(Analyse!AG$8,DataBase!$4:$4,0))</f>
        <v>0</v>
      </c>
      <c r="AH299" s="19">
        <f>INDEX(Ponderation!$W:$AA,MATCH(Analyse!AH$8,Ponderation!$W:$W,0),MATCH(Analyse!$B$5,Ponderation!$W$2:$AA$2,0))*INDEX(DataBase!$1:$1048576,MATCH(Analyse!$F299,DataBase!$G:$G,0),MATCH(Analyse!AH$8,DataBase!$4:$4,0))</f>
        <v>30</v>
      </c>
      <c r="AI299" s="19">
        <f>INDEX(Ponderation!$W:$AA,MATCH(Analyse!AI$8,Ponderation!$W:$W,0),MATCH(Analyse!$B$5,Ponderation!$W$2:$AA$2,0))*INDEX(DataBase!$1:$1048576,MATCH(Analyse!$F299,DataBase!$G:$G,0),MATCH(Analyse!AI$8,DataBase!$4:$4,0))</f>
        <v>0</v>
      </c>
      <c r="AJ299" s="19">
        <f>INDEX(Ponderation!$W:$AA,MATCH(Analyse!AJ$8,Ponderation!$W:$W,0),MATCH(Analyse!$B$5,Ponderation!$W$2:$AA$2,0))*INDEX(DataBase!$1:$1048576,MATCH(Analyse!$F299,DataBase!$G:$G,0),MATCH(Analyse!AJ$8,DataBase!$4:$4,0))</f>
        <v>0</v>
      </c>
      <c r="AK299" s="19">
        <f>INDEX(Ponderation!$W:$AA,MATCH(Analyse!AK$8,Ponderation!$W:$W,0),MATCH(Analyse!$B$5,Ponderation!$W$2:$AA$2,0))*INDEX(DataBase!$1:$1048576,MATCH(Analyse!$F299,DataBase!$G:$G,0),MATCH(Analyse!AK$8,DataBase!$4:$4,0))</f>
        <v>30</v>
      </c>
      <c r="AL299" s="19">
        <f>INDEX(Ponderation!$W:$AA,MATCH(Analyse!AL$8,Ponderation!$W:$W,0),MATCH(Analyse!$B$5,Ponderation!$W$2:$AA$2,0))*INDEX(DataBase!$1:$1048576,MATCH(Analyse!$F299,DataBase!$G:$G,0),MATCH(Analyse!AL$8,DataBase!$4:$4,0))</f>
        <v>30</v>
      </c>
      <c r="AM299" s="19">
        <f>INDEX(Ponderation!$W:$AA,MATCH(Analyse!AM$8,Ponderation!$W:$W,0),MATCH(Analyse!$B$5,Ponderation!$W$2:$AA$2,0))*INDEX(DataBase!$1:$1048576,MATCH(Analyse!$F299,DataBase!$G:$G,0),MATCH(Analyse!AM$8,DataBase!$4:$4,0))</f>
        <v>0</v>
      </c>
      <c r="AN299" s="19">
        <f>INDEX(Ponderation!$W:$AA,MATCH(Analyse!AN$8,Ponderation!$W:$W,0),MATCH(Analyse!$B$5,Ponderation!$W$2:$AA$2,0))*INDEX(DataBase!$1:$1048576,MATCH(Analyse!$F299,DataBase!$G:$G,0),MATCH(Analyse!AN$8,DataBase!$4:$4,0))</f>
        <v>0</v>
      </c>
      <c r="AO299" s="19">
        <f>INDEX(Ponderation!$W:$AA,MATCH(Analyse!AO$8,Ponderation!$W:$W,0),MATCH(Analyse!$B$5,Ponderation!$W$2:$AA$2,0))*INDEX(DataBase!$1:$1048576,MATCH(Analyse!$F299,DataBase!$G:$G,0),MATCH(Analyse!AO$8,DataBase!$4:$4,0))</f>
        <v>30</v>
      </c>
      <c r="AP299" s="19">
        <f>INDEX(Ponderation!$W:$AA,MATCH(Analyse!AP$8,Ponderation!$W:$W,0),MATCH(Analyse!$B$5,Ponderation!$W$2:$AA$2,0))*INDEX(DataBase!$1:$1048576,MATCH(Analyse!$F299,DataBase!$G:$G,0),MATCH(Analyse!AP$8,DataBase!$4:$4,0))</f>
        <v>0</v>
      </c>
    </row>
    <row r="300" spans="1:42" ht="18">
      <c r="A300" s="112" t="str">
        <f>DataBase!B296</f>
        <v>Dreissena rostriformis bugensis</v>
      </c>
      <c r="B300" s="112" t="str">
        <f>DataBase!C296</f>
        <v>SOD</v>
      </c>
      <c r="C300" s="112" t="str">
        <f>DataBase!D296</f>
        <v>Continental</v>
      </c>
      <c r="D300" s="112" t="str">
        <f>DataBase!E296</f>
        <v>S. Devin</v>
      </c>
      <c r="E300" s="112" t="str">
        <f>DataBase!F296</f>
        <v>LIEC</v>
      </c>
      <c r="F300" s="20" t="str">
        <f t="shared" si="14"/>
        <v>Dreissena rostriformis bugensis SOD</v>
      </c>
      <c r="G300" s="20">
        <f>_xlfn.RANK.EQ(H300,$H$9:$H$997,0)+COUNTIF(H$8:H299,H300)</f>
        <v>180</v>
      </c>
      <c r="H300" s="20">
        <f t="shared" si="15"/>
        <v>250</v>
      </c>
      <c r="I300" s="19">
        <f>INDEX(Ponderation!$W:$AA,MATCH(Analyse!I$8,Ponderation!$W:$W,0),MATCH(Analyse!$B$5,Ponderation!$W$2:$AA$2,0))*INDEX(DataBase!$1:$1048576,MATCH(Analyse!$F300,DataBase!$G:$G,0),MATCH(Analyse!I$8,DataBase!$4:$4,0))</f>
        <v>0</v>
      </c>
      <c r="J300" s="19">
        <f>INDEX(Ponderation!$W:$AA,MATCH(Analyse!J$8,Ponderation!$W:$W,0),MATCH(Analyse!$B$5,Ponderation!$W$2:$AA$2,0))*INDEX(DataBase!$1:$1048576,MATCH(Analyse!$F300,DataBase!$G:$G,0),MATCH(Analyse!J$8,DataBase!$4:$4,0))</f>
        <v>0</v>
      </c>
      <c r="K300" s="19">
        <f>INDEX(Ponderation!$W:$AA,MATCH(Analyse!K$8,Ponderation!$W:$W,0),MATCH(Analyse!$B$5,Ponderation!$W$2:$AA$2,0))*INDEX(DataBase!$1:$1048576,MATCH(Analyse!$F300,DataBase!$G:$G,0),MATCH(Analyse!K$8,DataBase!$4:$4,0))</f>
        <v>10</v>
      </c>
      <c r="L300" s="19">
        <f>INDEX(Ponderation!$W:$AA,MATCH(Analyse!L$8,Ponderation!$W:$W,0),MATCH(Analyse!$B$5,Ponderation!$W$2:$AA$2,0))*INDEX(DataBase!$1:$1048576,MATCH(Analyse!$F300,DataBase!$G:$G,0),MATCH(Analyse!L$8,DataBase!$4:$4,0))</f>
        <v>30</v>
      </c>
      <c r="M300" s="19">
        <f>INDEX(Ponderation!$W:$AA,MATCH(Analyse!M$8,Ponderation!$W:$W,0),MATCH(Analyse!$B$5,Ponderation!$W$2:$AA$2,0))*INDEX(DataBase!$1:$1048576,MATCH(Analyse!$F300,DataBase!$G:$G,0),MATCH(Analyse!M$8,DataBase!$4:$4,0))</f>
        <v>0</v>
      </c>
      <c r="N300" s="19">
        <f>INDEX(Ponderation!$W:$AA,MATCH(Analyse!N$8,Ponderation!$W:$W,0),MATCH(Analyse!$B$5,Ponderation!$W$2:$AA$2,0))*INDEX(DataBase!$1:$1048576,MATCH(Analyse!$F300,DataBase!$G:$G,0),MATCH(Analyse!N$8,DataBase!$4:$4,0))</f>
        <v>0</v>
      </c>
      <c r="O300" s="19">
        <f>INDEX(Ponderation!$W:$AA,MATCH(Analyse!O$8,Ponderation!$W:$W,0),MATCH(Analyse!$B$5,Ponderation!$W$2:$AA$2,0))*INDEX(DataBase!$1:$1048576,MATCH(Analyse!$F300,DataBase!$G:$G,0),MATCH(Analyse!O$8,DataBase!$4:$4,0))</f>
        <v>0</v>
      </c>
      <c r="P300" s="19">
        <f>INDEX(Ponderation!$W:$AA,MATCH(Analyse!P$8,Ponderation!$W:$W,0),MATCH(Analyse!$B$5,Ponderation!$W$2:$AA$2,0))*INDEX(DataBase!$1:$1048576,MATCH(Analyse!$F300,DataBase!$G:$G,0),MATCH(Analyse!P$8,DataBase!$4:$4,0))</f>
        <v>20</v>
      </c>
      <c r="Q300" s="19">
        <f>INDEX(Ponderation!$W:$AA,MATCH(Analyse!Q$8,Ponderation!$W:$W,0),MATCH(Analyse!$B$5,Ponderation!$W$2:$AA$2,0))*INDEX(DataBase!$1:$1048576,MATCH(Analyse!$F300,DataBase!$G:$G,0),MATCH(Analyse!Q$8,DataBase!$4:$4,0))</f>
        <v>0</v>
      </c>
      <c r="R300" s="19">
        <f>INDEX(Ponderation!$W:$AA,MATCH(Analyse!R$8,Ponderation!$W:$W,0),MATCH(Analyse!$B$5,Ponderation!$W$2:$AA$2,0))*INDEX(DataBase!$1:$1048576,MATCH(Analyse!$F300,DataBase!$G:$G,0),MATCH(Analyse!R$8,DataBase!$4:$4,0))</f>
        <v>30</v>
      </c>
      <c r="S300" s="19">
        <f>INDEX(Ponderation!$W:$AA,MATCH(Analyse!S$8,Ponderation!$W:$W,0),MATCH(Analyse!$B$5,Ponderation!$W$2:$AA$2,0))*INDEX(DataBase!$1:$1048576,MATCH(Analyse!$F300,DataBase!$G:$G,0),MATCH(Analyse!S$8,DataBase!$4:$4,0))</f>
        <v>0</v>
      </c>
      <c r="T300" s="19">
        <f>INDEX(Ponderation!$W:$AA,MATCH(Analyse!T$8,Ponderation!$W:$W,0),MATCH(Analyse!$B$5,Ponderation!$W$2:$AA$2,0))*INDEX(DataBase!$1:$1048576,MATCH(Analyse!$F300,DataBase!$G:$G,0),MATCH(Analyse!T$8,DataBase!$4:$4,0))</f>
        <v>0</v>
      </c>
      <c r="U300" s="19">
        <f>INDEX(Ponderation!$W:$AA,MATCH(Analyse!U$8,Ponderation!$W:$W,0),MATCH(Analyse!$B$5,Ponderation!$W$2:$AA$2,0))*INDEX(DataBase!$1:$1048576,MATCH(Analyse!$F300,DataBase!$G:$G,0),MATCH(Analyse!U$8,DataBase!$4:$4,0))</f>
        <v>0</v>
      </c>
      <c r="V300" s="19">
        <f>INDEX(Ponderation!$W:$AA,MATCH(Analyse!V$8,Ponderation!$W:$W,0),MATCH(Analyse!$B$5,Ponderation!$W$2:$AA$2,0))*INDEX(DataBase!$1:$1048576,MATCH(Analyse!$F300,DataBase!$G:$G,0),MATCH(Analyse!V$8,DataBase!$4:$4,0))</f>
        <v>0</v>
      </c>
      <c r="W300" s="19">
        <f>INDEX(Ponderation!$W:$AA,MATCH(Analyse!W$8,Ponderation!$W:$W,0),MATCH(Analyse!$B$5,Ponderation!$W$2:$AA$2,0))*INDEX(DataBase!$1:$1048576,MATCH(Analyse!$F300,DataBase!$G:$G,0),MATCH(Analyse!W$8,DataBase!$4:$4,0))</f>
        <v>10</v>
      </c>
      <c r="X300" s="19">
        <f>INDEX(Ponderation!$W:$AA,MATCH(Analyse!X$8,Ponderation!$W:$W,0),MATCH(Analyse!$B$5,Ponderation!$W$2:$AA$2,0))*INDEX(DataBase!$1:$1048576,MATCH(Analyse!$F300,DataBase!$G:$G,0),MATCH(Analyse!X$8,DataBase!$4:$4,0))</f>
        <v>0</v>
      </c>
      <c r="Y300" s="19">
        <f>INDEX(Ponderation!$W:$AA,MATCH(Analyse!Y$8,Ponderation!$W:$W,0),MATCH(Analyse!$B$5,Ponderation!$W$2:$AA$2,0))*INDEX(DataBase!$1:$1048576,MATCH(Analyse!$F300,DataBase!$G:$G,0),MATCH(Analyse!Y$8,DataBase!$4:$4,0))</f>
        <v>10</v>
      </c>
      <c r="Z300" s="19">
        <f>INDEX(Ponderation!$W:$AA,MATCH(Analyse!Z$8,Ponderation!$W:$W,0),MATCH(Analyse!$B$5,Ponderation!$W$2:$AA$2,0))*INDEX(DataBase!$1:$1048576,MATCH(Analyse!$F300,DataBase!$G:$G,0),MATCH(Analyse!Z$8,DataBase!$4:$4,0))</f>
        <v>10</v>
      </c>
      <c r="AA300" s="19">
        <f>INDEX(Ponderation!$W:$AA,MATCH(Analyse!AA$8,Ponderation!$W:$W,0),MATCH(Analyse!$B$5,Ponderation!$W$2:$AA$2,0))*INDEX(DataBase!$1:$1048576,MATCH(Analyse!$F300,DataBase!$G:$G,0),MATCH(Analyse!AA$8,DataBase!$4:$4,0))</f>
        <v>0</v>
      </c>
      <c r="AB300" s="19">
        <f>INDEX(Ponderation!$W:$AA,MATCH(Analyse!AB$8,Ponderation!$W:$W,0),MATCH(Analyse!$B$5,Ponderation!$W$2:$AA$2,0))*INDEX(DataBase!$1:$1048576,MATCH(Analyse!$F300,DataBase!$G:$G,0),MATCH(Analyse!AB$8,DataBase!$4:$4,0))</f>
        <v>0</v>
      </c>
      <c r="AC300" s="19">
        <f>INDEX(Ponderation!$W:$AA,MATCH(Analyse!AC$8,Ponderation!$W:$W,0),MATCH(Analyse!$B$5,Ponderation!$W$2:$AA$2,0))*INDEX(DataBase!$1:$1048576,MATCH(Analyse!$F300,DataBase!$G:$G,0),MATCH(Analyse!AC$8,DataBase!$4:$4,0))</f>
        <v>0</v>
      </c>
      <c r="AD300" s="19">
        <f>INDEX(Ponderation!$W:$AA,MATCH(Analyse!AD$8,Ponderation!$W:$W,0),MATCH(Analyse!$B$5,Ponderation!$W$2:$AA$2,0))*INDEX(DataBase!$1:$1048576,MATCH(Analyse!$F300,DataBase!$G:$G,0),MATCH(Analyse!AD$8,DataBase!$4:$4,0))</f>
        <v>30</v>
      </c>
      <c r="AE300" s="19">
        <f>INDEX(Ponderation!$W:$AA,MATCH(Analyse!AE$8,Ponderation!$W:$W,0),MATCH(Analyse!$B$5,Ponderation!$W$2:$AA$2,0))*INDEX(DataBase!$1:$1048576,MATCH(Analyse!$F300,DataBase!$G:$G,0),MATCH(Analyse!AE$8,DataBase!$4:$4,0))</f>
        <v>0</v>
      </c>
      <c r="AF300" s="19">
        <f>INDEX(Ponderation!$W:$AA,MATCH(Analyse!AF$8,Ponderation!$W:$W,0),MATCH(Analyse!$B$5,Ponderation!$W$2:$AA$2,0))*INDEX(DataBase!$1:$1048576,MATCH(Analyse!$F300,DataBase!$G:$G,0),MATCH(Analyse!AF$8,DataBase!$4:$4,0))</f>
        <v>0</v>
      </c>
      <c r="AG300" s="19">
        <f>INDEX(Ponderation!$W:$AA,MATCH(Analyse!AG$8,Ponderation!$W:$W,0),MATCH(Analyse!$B$5,Ponderation!$W$2:$AA$2,0))*INDEX(DataBase!$1:$1048576,MATCH(Analyse!$F300,DataBase!$G:$G,0),MATCH(Analyse!AG$8,DataBase!$4:$4,0))</f>
        <v>0</v>
      </c>
      <c r="AH300" s="19">
        <f>INDEX(Ponderation!$W:$AA,MATCH(Analyse!AH$8,Ponderation!$W:$W,0),MATCH(Analyse!$B$5,Ponderation!$W$2:$AA$2,0))*INDEX(DataBase!$1:$1048576,MATCH(Analyse!$F300,DataBase!$G:$G,0),MATCH(Analyse!AH$8,DataBase!$4:$4,0))</f>
        <v>30</v>
      </c>
      <c r="AI300" s="19">
        <f>INDEX(Ponderation!$W:$AA,MATCH(Analyse!AI$8,Ponderation!$W:$W,0),MATCH(Analyse!$B$5,Ponderation!$W$2:$AA$2,0))*INDEX(DataBase!$1:$1048576,MATCH(Analyse!$F300,DataBase!$G:$G,0),MATCH(Analyse!AI$8,DataBase!$4:$4,0))</f>
        <v>0</v>
      </c>
      <c r="AJ300" s="19">
        <f>INDEX(Ponderation!$W:$AA,MATCH(Analyse!AJ$8,Ponderation!$W:$W,0),MATCH(Analyse!$B$5,Ponderation!$W$2:$AA$2,0))*INDEX(DataBase!$1:$1048576,MATCH(Analyse!$F300,DataBase!$G:$G,0),MATCH(Analyse!AJ$8,DataBase!$4:$4,0))</f>
        <v>20</v>
      </c>
      <c r="AK300" s="19">
        <f>INDEX(Ponderation!$W:$AA,MATCH(Analyse!AK$8,Ponderation!$W:$W,0),MATCH(Analyse!$B$5,Ponderation!$W$2:$AA$2,0))*INDEX(DataBase!$1:$1048576,MATCH(Analyse!$F300,DataBase!$G:$G,0),MATCH(Analyse!AK$8,DataBase!$4:$4,0))</f>
        <v>0</v>
      </c>
      <c r="AL300" s="19">
        <f>INDEX(Ponderation!$W:$AA,MATCH(Analyse!AL$8,Ponderation!$W:$W,0),MATCH(Analyse!$B$5,Ponderation!$W$2:$AA$2,0))*INDEX(DataBase!$1:$1048576,MATCH(Analyse!$F300,DataBase!$G:$G,0),MATCH(Analyse!AL$8,DataBase!$4:$4,0))</f>
        <v>0</v>
      </c>
      <c r="AM300" s="19">
        <f>INDEX(Ponderation!$W:$AA,MATCH(Analyse!AM$8,Ponderation!$W:$W,0),MATCH(Analyse!$B$5,Ponderation!$W$2:$AA$2,0))*INDEX(DataBase!$1:$1048576,MATCH(Analyse!$F300,DataBase!$G:$G,0),MATCH(Analyse!AM$8,DataBase!$4:$4,0))</f>
        <v>20</v>
      </c>
      <c r="AN300" s="19">
        <f>INDEX(Ponderation!$W:$AA,MATCH(Analyse!AN$8,Ponderation!$W:$W,0),MATCH(Analyse!$B$5,Ponderation!$W$2:$AA$2,0))*INDEX(DataBase!$1:$1048576,MATCH(Analyse!$F300,DataBase!$G:$G,0),MATCH(Analyse!AN$8,DataBase!$4:$4,0))</f>
        <v>0</v>
      </c>
      <c r="AO300" s="19">
        <f>INDEX(Ponderation!$W:$AA,MATCH(Analyse!AO$8,Ponderation!$W:$W,0),MATCH(Analyse!$B$5,Ponderation!$W$2:$AA$2,0))*INDEX(DataBase!$1:$1048576,MATCH(Analyse!$F300,DataBase!$G:$G,0),MATCH(Analyse!AO$8,DataBase!$4:$4,0))</f>
        <v>30</v>
      </c>
      <c r="AP300" s="19">
        <f>INDEX(Ponderation!$W:$AA,MATCH(Analyse!AP$8,Ponderation!$W:$W,0),MATCH(Analyse!$B$5,Ponderation!$W$2:$AA$2,0))*INDEX(DataBase!$1:$1048576,MATCH(Analyse!$F300,DataBase!$G:$G,0),MATCH(Analyse!AP$8,DataBase!$4:$4,0))</f>
        <v>0</v>
      </c>
    </row>
    <row r="301" spans="1:42" ht="28">
      <c r="A301" s="112" t="str">
        <f>DataBase!B297</f>
        <v>Dreissena rostriformis bugensis</v>
      </c>
      <c r="B301" s="112" t="str">
        <f>DataBase!C297</f>
        <v>Peroxidation lipidique</v>
      </c>
      <c r="C301" s="112" t="str">
        <f>DataBase!D297</f>
        <v>Continental</v>
      </c>
      <c r="D301" s="112" t="str">
        <f>DataBase!E297</f>
        <v>S. Devin</v>
      </c>
      <c r="E301" s="112" t="str">
        <f>DataBase!F297</f>
        <v>LIEC</v>
      </c>
      <c r="F301" s="20" t="str">
        <f t="shared" si="14"/>
        <v>Dreissena rostriformis bugensis Peroxidation lipidique</v>
      </c>
      <c r="G301" s="20">
        <f>_xlfn.RANK.EQ(H301,$H$9:$H$997,0)+COUNTIF(H$8:H300,H301)</f>
        <v>77</v>
      </c>
      <c r="H301" s="20">
        <f t="shared" si="15"/>
        <v>310</v>
      </c>
      <c r="I301" s="19">
        <f>INDEX(Ponderation!$W:$AA,MATCH(Analyse!I$8,Ponderation!$W:$W,0),MATCH(Analyse!$B$5,Ponderation!$W$2:$AA$2,0))*INDEX(DataBase!$1:$1048576,MATCH(Analyse!$F301,DataBase!$G:$G,0),MATCH(Analyse!I$8,DataBase!$4:$4,0))</f>
        <v>0</v>
      </c>
      <c r="J301" s="19">
        <f>INDEX(Ponderation!$W:$AA,MATCH(Analyse!J$8,Ponderation!$W:$W,0),MATCH(Analyse!$B$5,Ponderation!$W$2:$AA$2,0))*INDEX(DataBase!$1:$1048576,MATCH(Analyse!$F301,DataBase!$G:$G,0),MATCH(Analyse!J$8,DataBase!$4:$4,0))</f>
        <v>20</v>
      </c>
      <c r="K301" s="19">
        <f>INDEX(Ponderation!$W:$AA,MATCH(Analyse!K$8,Ponderation!$W:$W,0),MATCH(Analyse!$B$5,Ponderation!$W$2:$AA$2,0))*INDEX(DataBase!$1:$1048576,MATCH(Analyse!$F301,DataBase!$G:$G,0),MATCH(Analyse!K$8,DataBase!$4:$4,0))</f>
        <v>0</v>
      </c>
      <c r="L301" s="19">
        <f>INDEX(Ponderation!$W:$AA,MATCH(Analyse!L$8,Ponderation!$W:$W,0),MATCH(Analyse!$B$5,Ponderation!$W$2:$AA$2,0))*INDEX(DataBase!$1:$1048576,MATCH(Analyse!$F301,DataBase!$G:$G,0),MATCH(Analyse!L$8,DataBase!$4:$4,0))</f>
        <v>30</v>
      </c>
      <c r="M301" s="19">
        <f>INDEX(Ponderation!$W:$AA,MATCH(Analyse!M$8,Ponderation!$W:$W,0),MATCH(Analyse!$B$5,Ponderation!$W$2:$AA$2,0))*INDEX(DataBase!$1:$1048576,MATCH(Analyse!$F301,DataBase!$G:$G,0),MATCH(Analyse!M$8,DataBase!$4:$4,0))</f>
        <v>0</v>
      </c>
      <c r="N301" s="19">
        <f>INDEX(Ponderation!$W:$AA,MATCH(Analyse!N$8,Ponderation!$W:$W,0),MATCH(Analyse!$B$5,Ponderation!$W$2:$AA$2,0))*INDEX(DataBase!$1:$1048576,MATCH(Analyse!$F301,DataBase!$G:$G,0),MATCH(Analyse!N$8,DataBase!$4:$4,0))</f>
        <v>0</v>
      </c>
      <c r="O301" s="19">
        <f>INDEX(Ponderation!$W:$AA,MATCH(Analyse!O$8,Ponderation!$W:$W,0),MATCH(Analyse!$B$5,Ponderation!$W$2:$AA$2,0))*INDEX(DataBase!$1:$1048576,MATCH(Analyse!$F301,DataBase!$G:$G,0),MATCH(Analyse!O$8,DataBase!$4:$4,0))</f>
        <v>0</v>
      </c>
      <c r="P301" s="19">
        <f>INDEX(Ponderation!$W:$AA,MATCH(Analyse!P$8,Ponderation!$W:$W,0),MATCH(Analyse!$B$5,Ponderation!$W$2:$AA$2,0))*INDEX(DataBase!$1:$1048576,MATCH(Analyse!$F301,DataBase!$G:$G,0),MATCH(Analyse!P$8,DataBase!$4:$4,0))</f>
        <v>20</v>
      </c>
      <c r="Q301" s="19">
        <f>INDEX(Ponderation!$W:$AA,MATCH(Analyse!Q$8,Ponderation!$W:$W,0),MATCH(Analyse!$B$5,Ponderation!$W$2:$AA$2,0))*INDEX(DataBase!$1:$1048576,MATCH(Analyse!$F301,DataBase!$G:$G,0),MATCH(Analyse!Q$8,DataBase!$4:$4,0))</f>
        <v>0</v>
      </c>
      <c r="R301" s="19">
        <f>INDEX(Ponderation!$W:$AA,MATCH(Analyse!R$8,Ponderation!$W:$W,0),MATCH(Analyse!$B$5,Ponderation!$W$2:$AA$2,0))*INDEX(DataBase!$1:$1048576,MATCH(Analyse!$F301,DataBase!$G:$G,0),MATCH(Analyse!R$8,DataBase!$4:$4,0))</f>
        <v>30</v>
      </c>
      <c r="S301" s="19">
        <f>INDEX(Ponderation!$W:$AA,MATCH(Analyse!S$8,Ponderation!$W:$W,0),MATCH(Analyse!$B$5,Ponderation!$W$2:$AA$2,0))*INDEX(DataBase!$1:$1048576,MATCH(Analyse!$F301,DataBase!$G:$G,0),MATCH(Analyse!S$8,DataBase!$4:$4,0))</f>
        <v>0</v>
      </c>
      <c r="T301" s="19">
        <f>INDEX(Ponderation!$W:$AA,MATCH(Analyse!T$8,Ponderation!$W:$W,0),MATCH(Analyse!$B$5,Ponderation!$W$2:$AA$2,0))*INDEX(DataBase!$1:$1048576,MATCH(Analyse!$F301,DataBase!$G:$G,0),MATCH(Analyse!T$8,DataBase!$4:$4,0))</f>
        <v>0</v>
      </c>
      <c r="U301" s="19">
        <f>INDEX(Ponderation!$W:$AA,MATCH(Analyse!U$8,Ponderation!$W:$W,0),MATCH(Analyse!$B$5,Ponderation!$W$2:$AA$2,0))*INDEX(DataBase!$1:$1048576,MATCH(Analyse!$F301,DataBase!$G:$G,0),MATCH(Analyse!U$8,DataBase!$4:$4,0))</f>
        <v>0</v>
      </c>
      <c r="V301" s="19">
        <f>INDEX(Ponderation!$W:$AA,MATCH(Analyse!V$8,Ponderation!$W:$W,0),MATCH(Analyse!$B$5,Ponderation!$W$2:$AA$2,0))*INDEX(DataBase!$1:$1048576,MATCH(Analyse!$F301,DataBase!$G:$G,0),MATCH(Analyse!V$8,DataBase!$4:$4,0))</f>
        <v>0</v>
      </c>
      <c r="W301" s="19">
        <f>INDEX(Ponderation!$W:$AA,MATCH(Analyse!W$8,Ponderation!$W:$W,0),MATCH(Analyse!$B$5,Ponderation!$W$2:$AA$2,0))*INDEX(DataBase!$1:$1048576,MATCH(Analyse!$F301,DataBase!$G:$G,0),MATCH(Analyse!W$8,DataBase!$4:$4,0))</f>
        <v>10</v>
      </c>
      <c r="X301" s="19">
        <f>INDEX(Ponderation!$W:$AA,MATCH(Analyse!X$8,Ponderation!$W:$W,0),MATCH(Analyse!$B$5,Ponderation!$W$2:$AA$2,0))*INDEX(DataBase!$1:$1048576,MATCH(Analyse!$F301,DataBase!$G:$G,0),MATCH(Analyse!X$8,DataBase!$4:$4,0))</f>
        <v>0</v>
      </c>
      <c r="Y301" s="19">
        <f>INDEX(Ponderation!$W:$AA,MATCH(Analyse!Y$8,Ponderation!$W:$W,0),MATCH(Analyse!$B$5,Ponderation!$W$2:$AA$2,0))*INDEX(DataBase!$1:$1048576,MATCH(Analyse!$F301,DataBase!$G:$G,0),MATCH(Analyse!Y$8,DataBase!$4:$4,0))</f>
        <v>10</v>
      </c>
      <c r="Z301" s="19">
        <f>INDEX(Ponderation!$W:$AA,MATCH(Analyse!Z$8,Ponderation!$W:$W,0),MATCH(Analyse!$B$5,Ponderation!$W$2:$AA$2,0))*INDEX(DataBase!$1:$1048576,MATCH(Analyse!$F301,DataBase!$G:$G,0),MATCH(Analyse!Z$8,DataBase!$4:$4,0))</f>
        <v>10</v>
      </c>
      <c r="AA301" s="19">
        <f>INDEX(Ponderation!$W:$AA,MATCH(Analyse!AA$8,Ponderation!$W:$W,0),MATCH(Analyse!$B$5,Ponderation!$W$2:$AA$2,0))*INDEX(DataBase!$1:$1048576,MATCH(Analyse!$F301,DataBase!$G:$G,0),MATCH(Analyse!AA$8,DataBase!$4:$4,0))</f>
        <v>0</v>
      </c>
      <c r="AB301" s="19">
        <f>INDEX(Ponderation!$W:$AA,MATCH(Analyse!AB$8,Ponderation!$W:$W,0),MATCH(Analyse!$B$5,Ponderation!$W$2:$AA$2,0))*INDEX(DataBase!$1:$1048576,MATCH(Analyse!$F301,DataBase!$G:$G,0),MATCH(Analyse!AB$8,DataBase!$4:$4,0))</f>
        <v>0</v>
      </c>
      <c r="AC301" s="19">
        <f>INDEX(Ponderation!$W:$AA,MATCH(Analyse!AC$8,Ponderation!$W:$W,0),MATCH(Analyse!$B$5,Ponderation!$W$2:$AA$2,0))*INDEX(DataBase!$1:$1048576,MATCH(Analyse!$F301,DataBase!$G:$G,0),MATCH(Analyse!AC$8,DataBase!$4:$4,0))</f>
        <v>0</v>
      </c>
      <c r="AD301" s="19">
        <f>INDEX(Ponderation!$W:$AA,MATCH(Analyse!AD$8,Ponderation!$W:$W,0),MATCH(Analyse!$B$5,Ponderation!$W$2:$AA$2,0))*INDEX(DataBase!$1:$1048576,MATCH(Analyse!$F301,DataBase!$G:$G,0),MATCH(Analyse!AD$8,DataBase!$4:$4,0))</f>
        <v>30</v>
      </c>
      <c r="AE301" s="19">
        <f>INDEX(Ponderation!$W:$AA,MATCH(Analyse!AE$8,Ponderation!$W:$W,0),MATCH(Analyse!$B$5,Ponderation!$W$2:$AA$2,0))*INDEX(DataBase!$1:$1048576,MATCH(Analyse!$F301,DataBase!$G:$G,0),MATCH(Analyse!AE$8,DataBase!$4:$4,0))</f>
        <v>0</v>
      </c>
      <c r="AF301" s="19">
        <f>INDEX(Ponderation!$W:$AA,MATCH(Analyse!AF$8,Ponderation!$W:$W,0),MATCH(Analyse!$B$5,Ponderation!$W$2:$AA$2,0))*INDEX(DataBase!$1:$1048576,MATCH(Analyse!$F301,DataBase!$G:$G,0),MATCH(Analyse!AF$8,DataBase!$4:$4,0))</f>
        <v>30</v>
      </c>
      <c r="AG301" s="19">
        <f>INDEX(Ponderation!$W:$AA,MATCH(Analyse!AG$8,Ponderation!$W:$W,0),MATCH(Analyse!$B$5,Ponderation!$W$2:$AA$2,0))*INDEX(DataBase!$1:$1048576,MATCH(Analyse!$F301,DataBase!$G:$G,0),MATCH(Analyse!AG$8,DataBase!$4:$4,0))</f>
        <v>0</v>
      </c>
      <c r="AH301" s="19">
        <f>INDEX(Ponderation!$W:$AA,MATCH(Analyse!AH$8,Ponderation!$W:$W,0),MATCH(Analyse!$B$5,Ponderation!$W$2:$AA$2,0))*INDEX(DataBase!$1:$1048576,MATCH(Analyse!$F301,DataBase!$G:$G,0),MATCH(Analyse!AH$8,DataBase!$4:$4,0))</f>
        <v>30</v>
      </c>
      <c r="AI301" s="19">
        <f>INDEX(Ponderation!$W:$AA,MATCH(Analyse!AI$8,Ponderation!$W:$W,0),MATCH(Analyse!$B$5,Ponderation!$W$2:$AA$2,0))*INDEX(DataBase!$1:$1048576,MATCH(Analyse!$F301,DataBase!$G:$G,0),MATCH(Analyse!AI$8,DataBase!$4:$4,0))</f>
        <v>0</v>
      </c>
      <c r="AJ301" s="19">
        <f>INDEX(Ponderation!$W:$AA,MATCH(Analyse!AJ$8,Ponderation!$W:$W,0),MATCH(Analyse!$B$5,Ponderation!$W$2:$AA$2,0))*INDEX(DataBase!$1:$1048576,MATCH(Analyse!$F301,DataBase!$G:$G,0),MATCH(Analyse!AJ$8,DataBase!$4:$4,0))</f>
        <v>0</v>
      </c>
      <c r="AK301" s="19">
        <f>INDEX(Ponderation!$W:$AA,MATCH(Analyse!AK$8,Ponderation!$W:$W,0),MATCH(Analyse!$B$5,Ponderation!$W$2:$AA$2,0))*INDEX(DataBase!$1:$1048576,MATCH(Analyse!$F301,DataBase!$G:$G,0),MATCH(Analyse!AK$8,DataBase!$4:$4,0))</f>
        <v>30</v>
      </c>
      <c r="AL301" s="19">
        <f>INDEX(Ponderation!$W:$AA,MATCH(Analyse!AL$8,Ponderation!$W:$W,0),MATCH(Analyse!$B$5,Ponderation!$W$2:$AA$2,0))*INDEX(DataBase!$1:$1048576,MATCH(Analyse!$F301,DataBase!$G:$G,0),MATCH(Analyse!AL$8,DataBase!$4:$4,0))</f>
        <v>30</v>
      </c>
      <c r="AM301" s="19">
        <f>INDEX(Ponderation!$W:$AA,MATCH(Analyse!AM$8,Ponderation!$W:$W,0),MATCH(Analyse!$B$5,Ponderation!$W$2:$AA$2,0))*INDEX(DataBase!$1:$1048576,MATCH(Analyse!$F301,DataBase!$G:$G,0),MATCH(Analyse!AM$8,DataBase!$4:$4,0))</f>
        <v>0</v>
      </c>
      <c r="AN301" s="19">
        <f>INDEX(Ponderation!$W:$AA,MATCH(Analyse!AN$8,Ponderation!$W:$W,0),MATCH(Analyse!$B$5,Ponderation!$W$2:$AA$2,0))*INDEX(DataBase!$1:$1048576,MATCH(Analyse!$F301,DataBase!$G:$G,0),MATCH(Analyse!AN$8,DataBase!$4:$4,0))</f>
        <v>0</v>
      </c>
      <c r="AO301" s="19">
        <f>INDEX(Ponderation!$W:$AA,MATCH(Analyse!AO$8,Ponderation!$W:$W,0),MATCH(Analyse!$B$5,Ponderation!$W$2:$AA$2,0))*INDEX(DataBase!$1:$1048576,MATCH(Analyse!$F301,DataBase!$G:$G,0),MATCH(Analyse!AO$8,DataBase!$4:$4,0))</f>
        <v>30</v>
      </c>
      <c r="AP301" s="19">
        <f>INDEX(Ponderation!$W:$AA,MATCH(Analyse!AP$8,Ponderation!$W:$W,0),MATCH(Analyse!$B$5,Ponderation!$W$2:$AA$2,0))*INDEX(DataBase!$1:$1048576,MATCH(Analyse!$F301,DataBase!$G:$G,0),MATCH(Analyse!AP$8,DataBase!$4:$4,0))</f>
        <v>0</v>
      </c>
    </row>
    <row r="302" spans="1:42" ht="18">
      <c r="A302" s="112" t="str">
        <f>DataBase!B298</f>
        <v>Dreissena rostriformis bugensis</v>
      </c>
      <c r="B302" s="112" t="str">
        <f>DataBase!C298</f>
        <v>Caspase</v>
      </c>
      <c r="C302" s="112" t="str">
        <f>DataBase!D298</f>
        <v>Continental</v>
      </c>
      <c r="D302" s="112" t="str">
        <f>DataBase!E298</f>
        <v>S. Devin</v>
      </c>
      <c r="E302" s="112" t="str">
        <f>DataBase!F298</f>
        <v>LIEC</v>
      </c>
      <c r="F302" s="20" t="str">
        <f t="shared" si="14"/>
        <v>Dreissena rostriformis bugensis Caspase</v>
      </c>
      <c r="G302" s="20">
        <f>_xlfn.RANK.EQ(H302,$H$9:$H$997,0)+COUNTIF(H$8:H301,H302)</f>
        <v>78</v>
      </c>
      <c r="H302" s="20">
        <f t="shared" si="15"/>
        <v>310</v>
      </c>
      <c r="I302" s="19">
        <f>INDEX(Ponderation!$W:$AA,MATCH(Analyse!I$8,Ponderation!$W:$W,0),MATCH(Analyse!$B$5,Ponderation!$W$2:$AA$2,0))*INDEX(DataBase!$1:$1048576,MATCH(Analyse!$F302,DataBase!$G:$G,0),MATCH(Analyse!I$8,DataBase!$4:$4,0))</f>
        <v>0</v>
      </c>
      <c r="J302" s="19">
        <f>INDEX(Ponderation!$W:$AA,MATCH(Analyse!J$8,Ponderation!$W:$W,0),MATCH(Analyse!$B$5,Ponderation!$W$2:$AA$2,0))*INDEX(DataBase!$1:$1048576,MATCH(Analyse!$F302,DataBase!$G:$G,0),MATCH(Analyse!J$8,DataBase!$4:$4,0))</f>
        <v>20</v>
      </c>
      <c r="K302" s="19">
        <f>INDEX(Ponderation!$W:$AA,MATCH(Analyse!K$8,Ponderation!$W:$W,0),MATCH(Analyse!$B$5,Ponderation!$W$2:$AA$2,0))*INDEX(DataBase!$1:$1048576,MATCH(Analyse!$F302,DataBase!$G:$G,0),MATCH(Analyse!K$8,DataBase!$4:$4,0))</f>
        <v>0</v>
      </c>
      <c r="L302" s="19">
        <f>INDEX(Ponderation!$W:$AA,MATCH(Analyse!L$8,Ponderation!$W:$W,0),MATCH(Analyse!$B$5,Ponderation!$W$2:$AA$2,0))*INDEX(DataBase!$1:$1048576,MATCH(Analyse!$F302,DataBase!$G:$G,0),MATCH(Analyse!L$8,DataBase!$4:$4,0))</f>
        <v>30</v>
      </c>
      <c r="M302" s="19">
        <f>INDEX(Ponderation!$W:$AA,MATCH(Analyse!M$8,Ponderation!$W:$W,0),MATCH(Analyse!$B$5,Ponderation!$W$2:$AA$2,0))*INDEX(DataBase!$1:$1048576,MATCH(Analyse!$F302,DataBase!$G:$G,0),MATCH(Analyse!M$8,DataBase!$4:$4,0))</f>
        <v>0</v>
      </c>
      <c r="N302" s="19">
        <f>INDEX(Ponderation!$W:$AA,MATCH(Analyse!N$8,Ponderation!$W:$W,0),MATCH(Analyse!$B$5,Ponderation!$W$2:$AA$2,0))*INDEX(DataBase!$1:$1048576,MATCH(Analyse!$F302,DataBase!$G:$G,0),MATCH(Analyse!N$8,DataBase!$4:$4,0))</f>
        <v>0</v>
      </c>
      <c r="O302" s="19">
        <f>INDEX(Ponderation!$W:$AA,MATCH(Analyse!O$8,Ponderation!$W:$W,0),MATCH(Analyse!$B$5,Ponderation!$W$2:$AA$2,0))*INDEX(DataBase!$1:$1048576,MATCH(Analyse!$F302,DataBase!$G:$G,0),MATCH(Analyse!O$8,DataBase!$4:$4,0))</f>
        <v>0</v>
      </c>
      <c r="P302" s="19">
        <f>INDEX(Ponderation!$W:$AA,MATCH(Analyse!P$8,Ponderation!$W:$W,0),MATCH(Analyse!$B$5,Ponderation!$W$2:$AA$2,0))*INDEX(DataBase!$1:$1048576,MATCH(Analyse!$F302,DataBase!$G:$G,0),MATCH(Analyse!P$8,DataBase!$4:$4,0))</f>
        <v>20</v>
      </c>
      <c r="Q302" s="19">
        <f>INDEX(Ponderation!$W:$AA,MATCH(Analyse!Q$8,Ponderation!$W:$W,0),MATCH(Analyse!$B$5,Ponderation!$W$2:$AA$2,0))*INDEX(DataBase!$1:$1048576,MATCH(Analyse!$F302,DataBase!$G:$G,0),MATCH(Analyse!Q$8,DataBase!$4:$4,0))</f>
        <v>0</v>
      </c>
      <c r="R302" s="19">
        <f>INDEX(Ponderation!$W:$AA,MATCH(Analyse!R$8,Ponderation!$W:$W,0),MATCH(Analyse!$B$5,Ponderation!$W$2:$AA$2,0))*INDEX(DataBase!$1:$1048576,MATCH(Analyse!$F302,DataBase!$G:$G,0),MATCH(Analyse!R$8,DataBase!$4:$4,0))</f>
        <v>30</v>
      </c>
      <c r="S302" s="19">
        <f>INDEX(Ponderation!$W:$AA,MATCH(Analyse!S$8,Ponderation!$W:$W,0),MATCH(Analyse!$B$5,Ponderation!$W$2:$AA$2,0))*INDEX(DataBase!$1:$1048576,MATCH(Analyse!$F302,DataBase!$G:$G,0),MATCH(Analyse!S$8,DataBase!$4:$4,0))</f>
        <v>0</v>
      </c>
      <c r="T302" s="19">
        <f>INDEX(Ponderation!$W:$AA,MATCH(Analyse!T$8,Ponderation!$W:$W,0),MATCH(Analyse!$B$5,Ponderation!$W$2:$AA$2,0))*INDEX(DataBase!$1:$1048576,MATCH(Analyse!$F302,DataBase!$G:$G,0),MATCH(Analyse!T$8,DataBase!$4:$4,0))</f>
        <v>0</v>
      </c>
      <c r="U302" s="19">
        <f>INDEX(Ponderation!$W:$AA,MATCH(Analyse!U$8,Ponderation!$W:$W,0),MATCH(Analyse!$B$5,Ponderation!$W$2:$AA$2,0))*INDEX(DataBase!$1:$1048576,MATCH(Analyse!$F302,DataBase!$G:$G,0),MATCH(Analyse!U$8,DataBase!$4:$4,0))</f>
        <v>0</v>
      </c>
      <c r="V302" s="19">
        <f>INDEX(Ponderation!$W:$AA,MATCH(Analyse!V$8,Ponderation!$W:$W,0),MATCH(Analyse!$B$5,Ponderation!$W$2:$AA$2,0))*INDEX(DataBase!$1:$1048576,MATCH(Analyse!$F302,DataBase!$G:$G,0),MATCH(Analyse!V$8,DataBase!$4:$4,0))</f>
        <v>0</v>
      </c>
      <c r="W302" s="19">
        <f>INDEX(Ponderation!$W:$AA,MATCH(Analyse!W$8,Ponderation!$W:$W,0),MATCH(Analyse!$B$5,Ponderation!$W$2:$AA$2,0))*INDEX(DataBase!$1:$1048576,MATCH(Analyse!$F302,DataBase!$G:$G,0),MATCH(Analyse!W$8,DataBase!$4:$4,0))</f>
        <v>10</v>
      </c>
      <c r="X302" s="19">
        <f>INDEX(Ponderation!$W:$AA,MATCH(Analyse!X$8,Ponderation!$W:$W,0),MATCH(Analyse!$B$5,Ponderation!$W$2:$AA$2,0))*INDEX(DataBase!$1:$1048576,MATCH(Analyse!$F302,DataBase!$G:$G,0),MATCH(Analyse!X$8,DataBase!$4:$4,0))</f>
        <v>0</v>
      </c>
      <c r="Y302" s="19">
        <f>INDEX(Ponderation!$W:$AA,MATCH(Analyse!Y$8,Ponderation!$W:$W,0),MATCH(Analyse!$B$5,Ponderation!$W$2:$AA$2,0))*INDEX(DataBase!$1:$1048576,MATCH(Analyse!$F302,DataBase!$G:$G,0),MATCH(Analyse!Y$8,DataBase!$4:$4,0))</f>
        <v>10</v>
      </c>
      <c r="Z302" s="19">
        <f>INDEX(Ponderation!$W:$AA,MATCH(Analyse!Z$8,Ponderation!$W:$W,0),MATCH(Analyse!$B$5,Ponderation!$W$2:$AA$2,0))*INDEX(DataBase!$1:$1048576,MATCH(Analyse!$F302,DataBase!$G:$G,0),MATCH(Analyse!Z$8,DataBase!$4:$4,0))</f>
        <v>10</v>
      </c>
      <c r="AA302" s="19">
        <f>INDEX(Ponderation!$W:$AA,MATCH(Analyse!AA$8,Ponderation!$W:$W,0),MATCH(Analyse!$B$5,Ponderation!$W$2:$AA$2,0))*INDEX(DataBase!$1:$1048576,MATCH(Analyse!$F302,DataBase!$G:$G,0),MATCH(Analyse!AA$8,DataBase!$4:$4,0))</f>
        <v>0</v>
      </c>
      <c r="AB302" s="19">
        <f>INDEX(Ponderation!$W:$AA,MATCH(Analyse!AB$8,Ponderation!$W:$W,0),MATCH(Analyse!$B$5,Ponderation!$W$2:$AA$2,0))*INDEX(DataBase!$1:$1048576,MATCH(Analyse!$F302,DataBase!$G:$G,0),MATCH(Analyse!AB$8,DataBase!$4:$4,0))</f>
        <v>0</v>
      </c>
      <c r="AC302" s="19">
        <f>INDEX(Ponderation!$W:$AA,MATCH(Analyse!AC$8,Ponderation!$W:$W,0),MATCH(Analyse!$B$5,Ponderation!$W$2:$AA$2,0))*INDEX(DataBase!$1:$1048576,MATCH(Analyse!$F302,DataBase!$G:$G,0),MATCH(Analyse!AC$8,DataBase!$4:$4,0))</f>
        <v>0</v>
      </c>
      <c r="AD302" s="19">
        <f>INDEX(Ponderation!$W:$AA,MATCH(Analyse!AD$8,Ponderation!$W:$W,0),MATCH(Analyse!$B$5,Ponderation!$W$2:$AA$2,0))*INDEX(DataBase!$1:$1048576,MATCH(Analyse!$F302,DataBase!$G:$G,0),MATCH(Analyse!AD$8,DataBase!$4:$4,0))</f>
        <v>30</v>
      </c>
      <c r="AE302" s="19">
        <f>INDEX(Ponderation!$W:$AA,MATCH(Analyse!AE$8,Ponderation!$W:$W,0),MATCH(Analyse!$B$5,Ponderation!$W$2:$AA$2,0))*INDEX(DataBase!$1:$1048576,MATCH(Analyse!$F302,DataBase!$G:$G,0),MATCH(Analyse!AE$8,DataBase!$4:$4,0))</f>
        <v>0</v>
      </c>
      <c r="AF302" s="19">
        <f>INDEX(Ponderation!$W:$AA,MATCH(Analyse!AF$8,Ponderation!$W:$W,0),MATCH(Analyse!$B$5,Ponderation!$W$2:$AA$2,0))*INDEX(DataBase!$1:$1048576,MATCH(Analyse!$F302,DataBase!$G:$G,0),MATCH(Analyse!AF$8,DataBase!$4:$4,0))</f>
        <v>30</v>
      </c>
      <c r="AG302" s="19">
        <f>INDEX(Ponderation!$W:$AA,MATCH(Analyse!AG$8,Ponderation!$W:$W,0),MATCH(Analyse!$B$5,Ponderation!$W$2:$AA$2,0))*INDEX(DataBase!$1:$1048576,MATCH(Analyse!$F302,DataBase!$G:$G,0),MATCH(Analyse!AG$8,DataBase!$4:$4,0))</f>
        <v>0</v>
      </c>
      <c r="AH302" s="19">
        <f>INDEX(Ponderation!$W:$AA,MATCH(Analyse!AH$8,Ponderation!$W:$W,0),MATCH(Analyse!$B$5,Ponderation!$W$2:$AA$2,0))*INDEX(DataBase!$1:$1048576,MATCH(Analyse!$F302,DataBase!$G:$G,0),MATCH(Analyse!AH$8,DataBase!$4:$4,0))</f>
        <v>30</v>
      </c>
      <c r="AI302" s="19">
        <f>INDEX(Ponderation!$W:$AA,MATCH(Analyse!AI$8,Ponderation!$W:$W,0),MATCH(Analyse!$B$5,Ponderation!$W$2:$AA$2,0))*INDEX(DataBase!$1:$1048576,MATCH(Analyse!$F302,DataBase!$G:$G,0),MATCH(Analyse!AI$8,DataBase!$4:$4,0))</f>
        <v>0</v>
      </c>
      <c r="AJ302" s="19">
        <f>INDEX(Ponderation!$W:$AA,MATCH(Analyse!AJ$8,Ponderation!$W:$W,0),MATCH(Analyse!$B$5,Ponderation!$W$2:$AA$2,0))*INDEX(DataBase!$1:$1048576,MATCH(Analyse!$F302,DataBase!$G:$G,0),MATCH(Analyse!AJ$8,DataBase!$4:$4,0))</f>
        <v>0</v>
      </c>
      <c r="AK302" s="19">
        <f>INDEX(Ponderation!$W:$AA,MATCH(Analyse!AK$8,Ponderation!$W:$W,0),MATCH(Analyse!$B$5,Ponderation!$W$2:$AA$2,0))*INDEX(DataBase!$1:$1048576,MATCH(Analyse!$F302,DataBase!$G:$G,0),MATCH(Analyse!AK$8,DataBase!$4:$4,0))</f>
        <v>30</v>
      </c>
      <c r="AL302" s="19">
        <f>INDEX(Ponderation!$W:$AA,MATCH(Analyse!AL$8,Ponderation!$W:$W,0),MATCH(Analyse!$B$5,Ponderation!$W$2:$AA$2,0))*INDEX(DataBase!$1:$1048576,MATCH(Analyse!$F302,DataBase!$G:$G,0),MATCH(Analyse!AL$8,DataBase!$4:$4,0))</f>
        <v>30</v>
      </c>
      <c r="AM302" s="19">
        <f>INDEX(Ponderation!$W:$AA,MATCH(Analyse!AM$8,Ponderation!$W:$W,0),MATCH(Analyse!$B$5,Ponderation!$W$2:$AA$2,0))*INDEX(DataBase!$1:$1048576,MATCH(Analyse!$F302,DataBase!$G:$G,0),MATCH(Analyse!AM$8,DataBase!$4:$4,0))</f>
        <v>0</v>
      </c>
      <c r="AN302" s="19">
        <f>INDEX(Ponderation!$W:$AA,MATCH(Analyse!AN$8,Ponderation!$W:$W,0),MATCH(Analyse!$B$5,Ponderation!$W$2:$AA$2,0))*INDEX(DataBase!$1:$1048576,MATCH(Analyse!$F302,DataBase!$G:$G,0),MATCH(Analyse!AN$8,DataBase!$4:$4,0))</f>
        <v>0</v>
      </c>
      <c r="AO302" s="19">
        <f>INDEX(Ponderation!$W:$AA,MATCH(Analyse!AO$8,Ponderation!$W:$W,0),MATCH(Analyse!$B$5,Ponderation!$W$2:$AA$2,0))*INDEX(DataBase!$1:$1048576,MATCH(Analyse!$F302,DataBase!$G:$G,0),MATCH(Analyse!AO$8,DataBase!$4:$4,0))</f>
        <v>30</v>
      </c>
      <c r="AP302" s="19">
        <f>INDEX(Ponderation!$W:$AA,MATCH(Analyse!AP$8,Ponderation!$W:$W,0),MATCH(Analyse!$B$5,Ponderation!$W$2:$AA$2,0))*INDEX(DataBase!$1:$1048576,MATCH(Analyse!$F302,DataBase!$G:$G,0),MATCH(Analyse!AP$8,DataBase!$4:$4,0))</f>
        <v>0</v>
      </c>
    </row>
    <row r="303" spans="1:42" ht="18">
      <c r="A303" s="112" t="str">
        <f>DataBase!B299</f>
        <v>Dreissena rostriformis bugensis</v>
      </c>
      <c r="B303" s="112" t="str">
        <f>DataBase!C299</f>
        <v>Catalase</v>
      </c>
      <c r="C303" s="112" t="str">
        <f>DataBase!D299</f>
        <v>Continental</v>
      </c>
      <c r="D303" s="112" t="str">
        <f>DataBase!E299</f>
        <v>S. Devin</v>
      </c>
      <c r="E303" s="112" t="str">
        <f>DataBase!F299</f>
        <v>LIEC</v>
      </c>
      <c r="F303" s="20" t="str">
        <f t="shared" si="14"/>
        <v>Dreissena rostriformis bugensis Catalase</v>
      </c>
      <c r="G303" s="20">
        <f>_xlfn.RANK.EQ(H303,$H$9:$H$997,0)+COUNTIF(H$8:H302,H303)</f>
        <v>79</v>
      </c>
      <c r="H303" s="20">
        <f t="shared" si="15"/>
        <v>310</v>
      </c>
      <c r="I303" s="19">
        <f>INDEX(Ponderation!$W:$AA,MATCH(Analyse!I$8,Ponderation!$W:$W,0),MATCH(Analyse!$B$5,Ponderation!$W$2:$AA$2,0))*INDEX(DataBase!$1:$1048576,MATCH(Analyse!$F303,DataBase!$G:$G,0),MATCH(Analyse!I$8,DataBase!$4:$4,0))</f>
        <v>0</v>
      </c>
      <c r="J303" s="19">
        <f>INDEX(Ponderation!$W:$AA,MATCH(Analyse!J$8,Ponderation!$W:$W,0),MATCH(Analyse!$B$5,Ponderation!$W$2:$AA$2,0))*INDEX(DataBase!$1:$1048576,MATCH(Analyse!$F303,DataBase!$G:$G,0),MATCH(Analyse!J$8,DataBase!$4:$4,0))</f>
        <v>20</v>
      </c>
      <c r="K303" s="19">
        <f>INDEX(Ponderation!$W:$AA,MATCH(Analyse!K$8,Ponderation!$W:$W,0),MATCH(Analyse!$B$5,Ponderation!$W$2:$AA$2,0))*INDEX(DataBase!$1:$1048576,MATCH(Analyse!$F303,DataBase!$G:$G,0),MATCH(Analyse!K$8,DataBase!$4:$4,0))</f>
        <v>0</v>
      </c>
      <c r="L303" s="19">
        <f>INDEX(Ponderation!$W:$AA,MATCH(Analyse!L$8,Ponderation!$W:$W,0),MATCH(Analyse!$B$5,Ponderation!$W$2:$AA$2,0))*INDEX(DataBase!$1:$1048576,MATCH(Analyse!$F303,DataBase!$G:$G,0),MATCH(Analyse!L$8,DataBase!$4:$4,0))</f>
        <v>30</v>
      </c>
      <c r="M303" s="19">
        <f>INDEX(Ponderation!$W:$AA,MATCH(Analyse!M$8,Ponderation!$W:$W,0),MATCH(Analyse!$B$5,Ponderation!$W$2:$AA$2,0))*INDEX(DataBase!$1:$1048576,MATCH(Analyse!$F303,DataBase!$G:$G,0),MATCH(Analyse!M$8,DataBase!$4:$4,0))</f>
        <v>0</v>
      </c>
      <c r="N303" s="19">
        <f>INDEX(Ponderation!$W:$AA,MATCH(Analyse!N$8,Ponderation!$W:$W,0),MATCH(Analyse!$B$5,Ponderation!$W$2:$AA$2,0))*INDEX(DataBase!$1:$1048576,MATCH(Analyse!$F303,DataBase!$G:$G,0),MATCH(Analyse!N$8,DataBase!$4:$4,0))</f>
        <v>0</v>
      </c>
      <c r="O303" s="19">
        <f>INDEX(Ponderation!$W:$AA,MATCH(Analyse!O$8,Ponderation!$W:$W,0),MATCH(Analyse!$B$5,Ponderation!$W$2:$AA$2,0))*INDEX(DataBase!$1:$1048576,MATCH(Analyse!$F303,DataBase!$G:$G,0),MATCH(Analyse!O$8,DataBase!$4:$4,0))</f>
        <v>0</v>
      </c>
      <c r="P303" s="19">
        <f>INDEX(Ponderation!$W:$AA,MATCH(Analyse!P$8,Ponderation!$W:$W,0),MATCH(Analyse!$B$5,Ponderation!$W$2:$AA$2,0))*INDEX(DataBase!$1:$1048576,MATCH(Analyse!$F303,DataBase!$G:$G,0),MATCH(Analyse!P$8,DataBase!$4:$4,0))</f>
        <v>20</v>
      </c>
      <c r="Q303" s="19">
        <f>INDEX(Ponderation!$W:$AA,MATCH(Analyse!Q$8,Ponderation!$W:$W,0),MATCH(Analyse!$B$5,Ponderation!$W$2:$AA$2,0))*INDEX(DataBase!$1:$1048576,MATCH(Analyse!$F303,DataBase!$G:$G,0),MATCH(Analyse!Q$8,DataBase!$4:$4,0))</f>
        <v>0</v>
      </c>
      <c r="R303" s="19">
        <f>INDEX(Ponderation!$W:$AA,MATCH(Analyse!R$8,Ponderation!$W:$W,0),MATCH(Analyse!$B$5,Ponderation!$W$2:$AA$2,0))*INDEX(DataBase!$1:$1048576,MATCH(Analyse!$F303,DataBase!$G:$G,0),MATCH(Analyse!R$8,DataBase!$4:$4,0))</f>
        <v>30</v>
      </c>
      <c r="S303" s="19">
        <f>INDEX(Ponderation!$W:$AA,MATCH(Analyse!S$8,Ponderation!$W:$W,0),MATCH(Analyse!$B$5,Ponderation!$W$2:$AA$2,0))*INDEX(DataBase!$1:$1048576,MATCH(Analyse!$F303,DataBase!$G:$G,0),MATCH(Analyse!S$8,DataBase!$4:$4,0))</f>
        <v>0</v>
      </c>
      <c r="T303" s="19">
        <f>INDEX(Ponderation!$W:$AA,MATCH(Analyse!T$8,Ponderation!$W:$W,0),MATCH(Analyse!$B$5,Ponderation!$W$2:$AA$2,0))*INDEX(DataBase!$1:$1048576,MATCH(Analyse!$F303,DataBase!$G:$G,0),MATCH(Analyse!T$8,DataBase!$4:$4,0))</f>
        <v>0</v>
      </c>
      <c r="U303" s="19">
        <f>INDEX(Ponderation!$W:$AA,MATCH(Analyse!U$8,Ponderation!$W:$W,0),MATCH(Analyse!$B$5,Ponderation!$W$2:$AA$2,0))*INDEX(DataBase!$1:$1048576,MATCH(Analyse!$F303,DataBase!$G:$G,0),MATCH(Analyse!U$8,DataBase!$4:$4,0))</f>
        <v>0</v>
      </c>
      <c r="V303" s="19">
        <f>INDEX(Ponderation!$W:$AA,MATCH(Analyse!V$8,Ponderation!$W:$W,0),MATCH(Analyse!$B$5,Ponderation!$W$2:$AA$2,0))*INDEX(DataBase!$1:$1048576,MATCH(Analyse!$F303,DataBase!$G:$G,0),MATCH(Analyse!V$8,DataBase!$4:$4,0))</f>
        <v>0</v>
      </c>
      <c r="W303" s="19">
        <f>INDEX(Ponderation!$W:$AA,MATCH(Analyse!W$8,Ponderation!$W:$W,0),MATCH(Analyse!$B$5,Ponderation!$W$2:$AA$2,0))*INDEX(DataBase!$1:$1048576,MATCH(Analyse!$F303,DataBase!$G:$G,0),MATCH(Analyse!W$8,DataBase!$4:$4,0))</f>
        <v>10</v>
      </c>
      <c r="X303" s="19">
        <f>INDEX(Ponderation!$W:$AA,MATCH(Analyse!X$8,Ponderation!$W:$W,0),MATCH(Analyse!$B$5,Ponderation!$W$2:$AA$2,0))*INDEX(DataBase!$1:$1048576,MATCH(Analyse!$F303,DataBase!$G:$G,0),MATCH(Analyse!X$8,DataBase!$4:$4,0))</f>
        <v>0</v>
      </c>
      <c r="Y303" s="19">
        <f>INDEX(Ponderation!$W:$AA,MATCH(Analyse!Y$8,Ponderation!$W:$W,0),MATCH(Analyse!$B$5,Ponderation!$W$2:$AA$2,0))*INDEX(DataBase!$1:$1048576,MATCH(Analyse!$F303,DataBase!$G:$G,0),MATCH(Analyse!Y$8,DataBase!$4:$4,0))</f>
        <v>10</v>
      </c>
      <c r="Z303" s="19">
        <f>INDEX(Ponderation!$W:$AA,MATCH(Analyse!Z$8,Ponderation!$W:$W,0),MATCH(Analyse!$B$5,Ponderation!$W$2:$AA$2,0))*INDEX(DataBase!$1:$1048576,MATCH(Analyse!$F303,DataBase!$G:$G,0),MATCH(Analyse!Z$8,DataBase!$4:$4,0))</f>
        <v>10</v>
      </c>
      <c r="AA303" s="19">
        <f>INDEX(Ponderation!$W:$AA,MATCH(Analyse!AA$8,Ponderation!$W:$W,0),MATCH(Analyse!$B$5,Ponderation!$W$2:$AA$2,0))*INDEX(DataBase!$1:$1048576,MATCH(Analyse!$F303,DataBase!$G:$G,0),MATCH(Analyse!AA$8,DataBase!$4:$4,0))</f>
        <v>0</v>
      </c>
      <c r="AB303" s="19">
        <f>INDEX(Ponderation!$W:$AA,MATCH(Analyse!AB$8,Ponderation!$W:$W,0),MATCH(Analyse!$B$5,Ponderation!$W$2:$AA$2,0))*INDEX(DataBase!$1:$1048576,MATCH(Analyse!$F303,DataBase!$G:$G,0),MATCH(Analyse!AB$8,DataBase!$4:$4,0))</f>
        <v>0</v>
      </c>
      <c r="AC303" s="19">
        <f>INDEX(Ponderation!$W:$AA,MATCH(Analyse!AC$8,Ponderation!$W:$W,0),MATCH(Analyse!$B$5,Ponderation!$W$2:$AA$2,0))*INDEX(DataBase!$1:$1048576,MATCH(Analyse!$F303,DataBase!$G:$G,0),MATCH(Analyse!AC$8,DataBase!$4:$4,0))</f>
        <v>0</v>
      </c>
      <c r="AD303" s="19">
        <f>INDEX(Ponderation!$W:$AA,MATCH(Analyse!AD$8,Ponderation!$W:$W,0),MATCH(Analyse!$B$5,Ponderation!$W$2:$AA$2,0))*INDEX(DataBase!$1:$1048576,MATCH(Analyse!$F303,DataBase!$G:$G,0),MATCH(Analyse!AD$8,DataBase!$4:$4,0))</f>
        <v>30</v>
      </c>
      <c r="AE303" s="19">
        <f>INDEX(Ponderation!$W:$AA,MATCH(Analyse!AE$8,Ponderation!$W:$W,0),MATCH(Analyse!$B$5,Ponderation!$W$2:$AA$2,0))*INDEX(DataBase!$1:$1048576,MATCH(Analyse!$F303,DataBase!$G:$G,0),MATCH(Analyse!AE$8,DataBase!$4:$4,0))</f>
        <v>0</v>
      </c>
      <c r="AF303" s="19">
        <f>INDEX(Ponderation!$W:$AA,MATCH(Analyse!AF$8,Ponderation!$W:$W,0),MATCH(Analyse!$B$5,Ponderation!$W$2:$AA$2,0))*INDEX(DataBase!$1:$1048576,MATCH(Analyse!$F303,DataBase!$G:$G,0),MATCH(Analyse!AF$8,DataBase!$4:$4,0))</f>
        <v>30</v>
      </c>
      <c r="AG303" s="19">
        <f>INDEX(Ponderation!$W:$AA,MATCH(Analyse!AG$8,Ponderation!$W:$W,0),MATCH(Analyse!$B$5,Ponderation!$W$2:$AA$2,0))*INDEX(DataBase!$1:$1048576,MATCH(Analyse!$F303,DataBase!$G:$G,0),MATCH(Analyse!AG$8,DataBase!$4:$4,0))</f>
        <v>0</v>
      </c>
      <c r="AH303" s="19">
        <f>INDEX(Ponderation!$W:$AA,MATCH(Analyse!AH$8,Ponderation!$W:$W,0),MATCH(Analyse!$B$5,Ponderation!$W$2:$AA$2,0))*INDEX(DataBase!$1:$1048576,MATCH(Analyse!$F303,DataBase!$G:$G,0),MATCH(Analyse!AH$8,DataBase!$4:$4,0))</f>
        <v>30</v>
      </c>
      <c r="AI303" s="19">
        <f>INDEX(Ponderation!$W:$AA,MATCH(Analyse!AI$8,Ponderation!$W:$W,0),MATCH(Analyse!$B$5,Ponderation!$W$2:$AA$2,0))*INDEX(DataBase!$1:$1048576,MATCH(Analyse!$F303,DataBase!$G:$G,0),MATCH(Analyse!AI$8,DataBase!$4:$4,0))</f>
        <v>0</v>
      </c>
      <c r="AJ303" s="19">
        <f>INDEX(Ponderation!$W:$AA,MATCH(Analyse!AJ$8,Ponderation!$W:$W,0),MATCH(Analyse!$B$5,Ponderation!$W$2:$AA$2,0))*INDEX(DataBase!$1:$1048576,MATCH(Analyse!$F303,DataBase!$G:$G,0),MATCH(Analyse!AJ$8,DataBase!$4:$4,0))</f>
        <v>0</v>
      </c>
      <c r="AK303" s="19">
        <f>INDEX(Ponderation!$W:$AA,MATCH(Analyse!AK$8,Ponderation!$W:$W,0),MATCH(Analyse!$B$5,Ponderation!$W$2:$AA$2,0))*INDEX(DataBase!$1:$1048576,MATCH(Analyse!$F303,DataBase!$G:$G,0),MATCH(Analyse!AK$8,DataBase!$4:$4,0))</f>
        <v>30</v>
      </c>
      <c r="AL303" s="19">
        <f>INDEX(Ponderation!$W:$AA,MATCH(Analyse!AL$8,Ponderation!$W:$W,0),MATCH(Analyse!$B$5,Ponderation!$W$2:$AA$2,0))*INDEX(DataBase!$1:$1048576,MATCH(Analyse!$F303,DataBase!$G:$G,0),MATCH(Analyse!AL$8,DataBase!$4:$4,0))</f>
        <v>30</v>
      </c>
      <c r="AM303" s="19">
        <f>INDEX(Ponderation!$W:$AA,MATCH(Analyse!AM$8,Ponderation!$W:$W,0),MATCH(Analyse!$B$5,Ponderation!$W$2:$AA$2,0))*INDEX(DataBase!$1:$1048576,MATCH(Analyse!$F303,DataBase!$G:$G,0),MATCH(Analyse!AM$8,DataBase!$4:$4,0))</f>
        <v>0</v>
      </c>
      <c r="AN303" s="19">
        <f>INDEX(Ponderation!$W:$AA,MATCH(Analyse!AN$8,Ponderation!$W:$W,0),MATCH(Analyse!$B$5,Ponderation!$W$2:$AA$2,0))*INDEX(DataBase!$1:$1048576,MATCH(Analyse!$F303,DataBase!$G:$G,0),MATCH(Analyse!AN$8,DataBase!$4:$4,0))</f>
        <v>0</v>
      </c>
      <c r="AO303" s="19">
        <f>INDEX(Ponderation!$W:$AA,MATCH(Analyse!AO$8,Ponderation!$W:$W,0),MATCH(Analyse!$B$5,Ponderation!$W$2:$AA$2,0))*INDEX(DataBase!$1:$1048576,MATCH(Analyse!$F303,DataBase!$G:$G,0),MATCH(Analyse!AO$8,DataBase!$4:$4,0))</f>
        <v>30</v>
      </c>
      <c r="AP303" s="19">
        <f>INDEX(Ponderation!$W:$AA,MATCH(Analyse!AP$8,Ponderation!$W:$W,0),MATCH(Analyse!$B$5,Ponderation!$W$2:$AA$2,0))*INDEX(DataBase!$1:$1048576,MATCH(Analyse!$F303,DataBase!$G:$G,0),MATCH(Analyse!AP$8,DataBase!$4:$4,0))</f>
        <v>0</v>
      </c>
    </row>
    <row r="304" spans="1:42" ht="18">
      <c r="A304" s="112" t="str">
        <f>DataBase!B300</f>
        <v>Dreissena rostriformis bugensis</v>
      </c>
      <c r="B304" s="112" t="str">
        <f>DataBase!C300</f>
        <v>GPx</v>
      </c>
      <c r="C304" s="112" t="str">
        <f>DataBase!D300</f>
        <v>Continental</v>
      </c>
      <c r="D304" s="112" t="str">
        <f>DataBase!E300</f>
        <v>S. Devin</v>
      </c>
      <c r="E304" s="112" t="str">
        <f>DataBase!F300</f>
        <v>LIEC</v>
      </c>
      <c r="F304" s="20" t="str">
        <f t="shared" si="14"/>
        <v>Dreissena rostriformis bugensis GPx</v>
      </c>
      <c r="G304" s="20">
        <f>_xlfn.RANK.EQ(H304,$H$9:$H$997,0)+COUNTIF(H$8:H303,H304)</f>
        <v>80</v>
      </c>
      <c r="H304" s="20">
        <f t="shared" si="15"/>
        <v>310</v>
      </c>
      <c r="I304" s="19">
        <f>INDEX(Ponderation!$W:$AA,MATCH(Analyse!I$8,Ponderation!$W:$W,0),MATCH(Analyse!$B$5,Ponderation!$W$2:$AA$2,0))*INDEX(DataBase!$1:$1048576,MATCH(Analyse!$F304,DataBase!$G:$G,0),MATCH(Analyse!I$8,DataBase!$4:$4,0))</f>
        <v>0</v>
      </c>
      <c r="J304" s="19">
        <f>INDEX(Ponderation!$W:$AA,MATCH(Analyse!J$8,Ponderation!$W:$W,0),MATCH(Analyse!$B$5,Ponderation!$W$2:$AA$2,0))*INDEX(DataBase!$1:$1048576,MATCH(Analyse!$F304,DataBase!$G:$G,0),MATCH(Analyse!J$8,DataBase!$4:$4,0))</f>
        <v>20</v>
      </c>
      <c r="K304" s="19">
        <f>INDEX(Ponderation!$W:$AA,MATCH(Analyse!K$8,Ponderation!$W:$W,0),MATCH(Analyse!$B$5,Ponderation!$W$2:$AA$2,0))*INDEX(DataBase!$1:$1048576,MATCH(Analyse!$F304,DataBase!$G:$G,0),MATCH(Analyse!K$8,DataBase!$4:$4,0))</f>
        <v>0</v>
      </c>
      <c r="L304" s="19">
        <f>INDEX(Ponderation!$W:$AA,MATCH(Analyse!L$8,Ponderation!$W:$W,0),MATCH(Analyse!$B$5,Ponderation!$W$2:$AA$2,0))*INDEX(DataBase!$1:$1048576,MATCH(Analyse!$F304,DataBase!$G:$G,0),MATCH(Analyse!L$8,DataBase!$4:$4,0))</f>
        <v>30</v>
      </c>
      <c r="M304" s="19">
        <f>INDEX(Ponderation!$W:$AA,MATCH(Analyse!M$8,Ponderation!$W:$W,0),MATCH(Analyse!$B$5,Ponderation!$W$2:$AA$2,0))*INDEX(DataBase!$1:$1048576,MATCH(Analyse!$F304,DataBase!$G:$G,0),MATCH(Analyse!M$8,DataBase!$4:$4,0))</f>
        <v>0</v>
      </c>
      <c r="N304" s="19">
        <f>INDEX(Ponderation!$W:$AA,MATCH(Analyse!N$8,Ponderation!$W:$W,0),MATCH(Analyse!$B$5,Ponderation!$W$2:$AA$2,0))*INDEX(DataBase!$1:$1048576,MATCH(Analyse!$F304,DataBase!$G:$G,0),MATCH(Analyse!N$8,DataBase!$4:$4,0))</f>
        <v>0</v>
      </c>
      <c r="O304" s="19">
        <f>INDEX(Ponderation!$W:$AA,MATCH(Analyse!O$8,Ponderation!$W:$W,0),MATCH(Analyse!$B$5,Ponderation!$W$2:$AA$2,0))*INDEX(DataBase!$1:$1048576,MATCH(Analyse!$F304,DataBase!$G:$G,0),MATCH(Analyse!O$8,DataBase!$4:$4,0))</f>
        <v>0</v>
      </c>
      <c r="P304" s="19">
        <f>INDEX(Ponderation!$W:$AA,MATCH(Analyse!P$8,Ponderation!$W:$W,0),MATCH(Analyse!$B$5,Ponderation!$W$2:$AA$2,0))*INDEX(DataBase!$1:$1048576,MATCH(Analyse!$F304,DataBase!$G:$G,0),MATCH(Analyse!P$8,DataBase!$4:$4,0))</f>
        <v>20</v>
      </c>
      <c r="Q304" s="19">
        <f>INDEX(Ponderation!$W:$AA,MATCH(Analyse!Q$8,Ponderation!$W:$W,0),MATCH(Analyse!$B$5,Ponderation!$W$2:$AA$2,0))*INDEX(DataBase!$1:$1048576,MATCH(Analyse!$F304,DataBase!$G:$G,0),MATCH(Analyse!Q$8,DataBase!$4:$4,0))</f>
        <v>0</v>
      </c>
      <c r="R304" s="19">
        <f>INDEX(Ponderation!$W:$AA,MATCH(Analyse!R$8,Ponderation!$W:$W,0),MATCH(Analyse!$B$5,Ponderation!$W$2:$AA$2,0))*INDEX(DataBase!$1:$1048576,MATCH(Analyse!$F304,DataBase!$G:$G,0),MATCH(Analyse!R$8,DataBase!$4:$4,0))</f>
        <v>30</v>
      </c>
      <c r="S304" s="19">
        <f>INDEX(Ponderation!$W:$AA,MATCH(Analyse!S$8,Ponderation!$W:$W,0),MATCH(Analyse!$B$5,Ponderation!$W$2:$AA$2,0))*INDEX(DataBase!$1:$1048576,MATCH(Analyse!$F304,DataBase!$G:$G,0),MATCH(Analyse!S$8,DataBase!$4:$4,0))</f>
        <v>0</v>
      </c>
      <c r="T304" s="19">
        <f>INDEX(Ponderation!$W:$AA,MATCH(Analyse!T$8,Ponderation!$W:$W,0),MATCH(Analyse!$B$5,Ponderation!$W$2:$AA$2,0))*INDEX(DataBase!$1:$1048576,MATCH(Analyse!$F304,DataBase!$G:$G,0),MATCH(Analyse!T$8,DataBase!$4:$4,0))</f>
        <v>0</v>
      </c>
      <c r="U304" s="19">
        <f>INDEX(Ponderation!$W:$AA,MATCH(Analyse!U$8,Ponderation!$W:$W,0),MATCH(Analyse!$B$5,Ponderation!$W$2:$AA$2,0))*INDEX(DataBase!$1:$1048576,MATCH(Analyse!$F304,DataBase!$G:$G,0),MATCH(Analyse!U$8,DataBase!$4:$4,0))</f>
        <v>0</v>
      </c>
      <c r="V304" s="19">
        <f>INDEX(Ponderation!$W:$AA,MATCH(Analyse!V$8,Ponderation!$W:$W,0),MATCH(Analyse!$B$5,Ponderation!$W$2:$AA$2,0))*INDEX(DataBase!$1:$1048576,MATCH(Analyse!$F304,DataBase!$G:$G,0),MATCH(Analyse!V$8,DataBase!$4:$4,0))</f>
        <v>0</v>
      </c>
      <c r="W304" s="19">
        <f>INDEX(Ponderation!$W:$AA,MATCH(Analyse!W$8,Ponderation!$W:$W,0),MATCH(Analyse!$B$5,Ponderation!$W$2:$AA$2,0))*INDEX(DataBase!$1:$1048576,MATCH(Analyse!$F304,DataBase!$G:$G,0),MATCH(Analyse!W$8,DataBase!$4:$4,0))</f>
        <v>10</v>
      </c>
      <c r="X304" s="19">
        <f>INDEX(Ponderation!$W:$AA,MATCH(Analyse!X$8,Ponderation!$W:$W,0),MATCH(Analyse!$B$5,Ponderation!$W$2:$AA$2,0))*INDEX(DataBase!$1:$1048576,MATCH(Analyse!$F304,DataBase!$G:$G,0),MATCH(Analyse!X$8,DataBase!$4:$4,0))</f>
        <v>0</v>
      </c>
      <c r="Y304" s="19">
        <f>INDEX(Ponderation!$W:$AA,MATCH(Analyse!Y$8,Ponderation!$W:$W,0),MATCH(Analyse!$B$5,Ponderation!$W$2:$AA$2,0))*INDEX(DataBase!$1:$1048576,MATCH(Analyse!$F304,DataBase!$G:$G,0),MATCH(Analyse!Y$8,DataBase!$4:$4,0))</f>
        <v>10</v>
      </c>
      <c r="Z304" s="19">
        <f>INDEX(Ponderation!$W:$AA,MATCH(Analyse!Z$8,Ponderation!$W:$W,0),MATCH(Analyse!$B$5,Ponderation!$W$2:$AA$2,0))*INDEX(DataBase!$1:$1048576,MATCH(Analyse!$F304,DataBase!$G:$G,0),MATCH(Analyse!Z$8,DataBase!$4:$4,0))</f>
        <v>10</v>
      </c>
      <c r="AA304" s="19">
        <f>INDEX(Ponderation!$W:$AA,MATCH(Analyse!AA$8,Ponderation!$W:$W,0),MATCH(Analyse!$B$5,Ponderation!$W$2:$AA$2,0))*INDEX(DataBase!$1:$1048576,MATCH(Analyse!$F304,DataBase!$G:$G,0),MATCH(Analyse!AA$8,DataBase!$4:$4,0))</f>
        <v>0</v>
      </c>
      <c r="AB304" s="19">
        <f>INDEX(Ponderation!$W:$AA,MATCH(Analyse!AB$8,Ponderation!$W:$W,0),MATCH(Analyse!$B$5,Ponderation!$W$2:$AA$2,0))*INDEX(DataBase!$1:$1048576,MATCH(Analyse!$F304,DataBase!$G:$G,0),MATCH(Analyse!AB$8,DataBase!$4:$4,0))</f>
        <v>0</v>
      </c>
      <c r="AC304" s="19">
        <f>INDEX(Ponderation!$W:$AA,MATCH(Analyse!AC$8,Ponderation!$W:$W,0),MATCH(Analyse!$B$5,Ponderation!$W$2:$AA$2,0))*INDEX(DataBase!$1:$1048576,MATCH(Analyse!$F304,DataBase!$G:$G,0),MATCH(Analyse!AC$8,DataBase!$4:$4,0))</f>
        <v>0</v>
      </c>
      <c r="AD304" s="19">
        <f>INDEX(Ponderation!$W:$AA,MATCH(Analyse!AD$8,Ponderation!$W:$W,0),MATCH(Analyse!$B$5,Ponderation!$W$2:$AA$2,0))*INDEX(DataBase!$1:$1048576,MATCH(Analyse!$F304,DataBase!$G:$G,0),MATCH(Analyse!AD$8,DataBase!$4:$4,0))</f>
        <v>30</v>
      </c>
      <c r="AE304" s="19">
        <f>INDEX(Ponderation!$W:$AA,MATCH(Analyse!AE$8,Ponderation!$W:$W,0),MATCH(Analyse!$B$5,Ponderation!$W$2:$AA$2,0))*INDEX(DataBase!$1:$1048576,MATCH(Analyse!$F304,DataBase!$G:$G,0),MATCH(Analyse!AE$8,DataBase!$4:$4,0))</f>
        <v>0</v>
      </c>
      <c r="AF304" s="19">
        <f>INDEX(Ponderation!$W:$AA,MATCH(Analyse!AF$8,Ponderation!$W:$W,0),MATCH(Analyse!$B$5,Ponderation!$W$2:$AA$2,0))*INDEX(DataBase!$1:$1048576,MATCH(Analyse!$F304,DataBase!$G:$G,0),MATCH(Analyse!AF$8,DataBase!$4:$4,0))</f>
        <v>30</v>
      </c>
      <c r="AG304" s="19">
        <f>INDEX(Ponderation!$W:$AA,MATCH(Analyse!AG$8,Ponderation!$W:$W,0),MATCH(Analyse!$B$5,Ponderation!$W$2:$AA$2,0))*INDEX(DataBase!$1:$1048576,MATCH(Analyse!$F304,DataBase!$G:$G,0),MATCH(Analyse!AG$8,DataBase!$4:$4,0))</f>
        <v>0</v>
      </c>
      <c r="AH304" s="19">
        <f>INDEX(Ponderation!$W:$AA,MATCH(Analyse!AH$8,Ponderation!$W:$W,0),MATCH(Analyse!$B$5,Ponderation!$W$2:$AA$2,0))*INDEX(DataBase!$1:$1048576,MATCH(Analyse!$F304,DataBase!$G:$G,0),MATCH(Analyse!AH$8,DataBase!$4:$4,0))</f>
        <v>30</v>
      </c>
      <c r="AI304" s="19">
        <f>INDEX(Ponderation!$W:$AA,MATCH(Analyse!AI$8,Ponderation!$W:$W,0),MATCH(Analyse!$B$5,Ponderation!$W$2:$AA$2,0))*INDEX(DataBase!$1:$1048576,MATCH(Analyse!$F304,DataBase!$G:$G,0),MATCH(Analyse!AI$8,DataBase!$4:$4,0))</f>
        <v>0</v>
      </c>
      <c r="AJ304" s="19">
        <f>INDEX(Ponderation!$W:$AA,MATCH(Analyse!AJ$8,Ponderation!$W:$W,0),MATCH(Analyse!$B$5,Ponderation!$W$2:$AA$2,0))*INDEX(DataBase!$1:$1048576,MATCH(Analyse!$F304,DataBase!$G:$G,0),MATCH(Analyse!AJ$8,DataBase!$4:$4,0))</f>
        <v>0</v>
      </c>
      <c r="AK304" s="19">
        <f>INDEX(Ponderation!$W:$AA,MATCH(Analyse!AK$8,Ponderation!$W:$W,0),MATCH(Analyse!$B$5,Ponderation!$W$2:$AA$2,0))*INDEX(DataBase!$1:$1048576,MATCH(Analyse!$F304,DataBase!$G:$G,0),MATCH(Analyse!AK$8,DataBase!$4:$4,0))</f>
        <v>30</v>
      </c>
      <c r="AL304" s="19">
        <f>INDEX(Ponderation!$W:$AA,MATCH(Analyse!AL$8,Ponderation!$W:$W,0),MATCH(Analyse!$B$5,Ponderation!$W$2:$AA$2,0))*INDEX(DataBase!$1:$1048576,MATCH(Analyse!$F304,DataBase!$G:$G,0),MATCH(Analyse!AL$8,DataBase!$4:$4,0))</f>
        <v>30</v>
      </c>
      <c r="AM304" s="19">
        <f>INDEX(Ponderation!$W:$AA,MATCH(Analyse!AM$8,Ponderation!$W:$W,0),MATCH(Analyse!$B$5,Ponderation!$W$2:$AA$2,0))*INDEX(DataBase!$1:$1048576,MATCH(Analyse!$F304,DataBase!$G:$G,0),MATCH(Analyse!AM$8,DataBase!$4:$4,0))</f>
        <v>0</v>
      </c>
      <c r="AN304" s="19">
        <f>INDEX(Ponderation!$W:$AA,MATCH(Analyse!AN$8,Ponderation!$W:$W,0),MATCH(Analyse!$B$5,Ponderation!$W$2:$AA$2,0))*INDEX(DataBase!$1:$1048576,MATCH(Analyse!$F304,DataBase!$G:$G,0),MATCH(Analyse!AN$8,DataBase!$4:$4,0))</f>
        <v>0</v>
      </c>
      <c r="AO304" s="19">
        <f>INDEX(Ponderation!$W:$AA,MATCH(Analyse!AO$8,Ponderation!$W:$W,0),MATCH(Analyse!$B$5,Ponderation!$W$2:$AA$2,0))*INDEX(DataBase!$1:$1048576,MATCH(Analyse!$F304,DataBase!$G:$G,0),MATCH(Analyse!AO$8,DataBase!$4:$4,0))</f>
        <v>30</v>
      </c>
      <c r="AP304" s="19">
        <f>INDEX(Ponderation!$W:$AA,MATCH(Analyse!AP$8,Ponderation!$W:$W,0),MATCH(Analyse!$B$5,Ponderation!$W$2:$AA$2,0))*INDEX(DataBase!$1:$1048576,MATCH(Analyse!$F304,DataBase!$G:$G,0),MATCH(Analyse!AP$8,DataBase!$4:$4,0))</f>
        <v>0</v>
      </c>
    </row>
    <row r="305" spans="1:42" ht="18">
      <c r="A305" s="112" t="str">
        <f>DataBase!B301</f>
        <v>Dreissena rostriformis bugensis</v>
      </c>
      <c r="B305" s="112" t="str">
        <f>DataBase!C301</f>
        <v>GST</v>
      </c>
      <c r="C305" s="112" t="str">
        <f>DataBase!D301</f>
        <v>Continental</v>
      </c>
      <c r="D305" s="112" t="str">
        <f>DataBase!E301</f>
        <v>S. Devin</v>
      </c>
      <c r="E305" s="112" t="str">
        <f>DataBase!F301</f>
        <v>LIEC</v>
      </c>
      <c r="F305" s="20" t="str">
        <f t="shared" si="14"/>
        <v>Dreissena rostriformis bugensis GST</v>
      </c>
      <c r="G305" s="20">
        <f>_xlfn.RANK.EQ(H305,$H$9:$H$997,0)+COUNTIF(H$8:H304,H305)</f>
        <v>81</v>
      </c>
      <c r="H305" s="20">
        <f t="shared" si="15"/>
        <v>310</v>
      </c>
      <c r="I305" s="19">
        <f>INDEX(Ponderation!$W:$AA,MATCH(Analyse!I$8,Ponderation!$W:$W,0),MATCH(Analyse!$B$5,Ponderation!$W$2:$AA$2,0))*INDEX(DataBase!$1:$1048576,MATCH(Analyse!$F305,DataBase!$G:$G,0),MATCH(Analyse!I$8,DataBase!$4:$4,0))</f>
        <v>0</v>
      </c>
      <c r="J305" s="19">
        <f>INDEX(Ponderation!$W:$AA,MATCH(Analyse!J$8,Ponderation!$W:$W,0),MATCH(Analyse!$B$5,Ponderation!$W$2:$AA$2,0))*INDEX(DataBase!$1:$1048576,MATCH(Analyse!$F305,DataBase!$G:$G,0),MATCH(Analyse!J$8,DataBase!$4:$4,0))</f>
        <v>20</v>
      </c>
      <c r="K305" s="19">
        <f>INDEX(Ponderation!$W:$AA,MATCH(Analyse!K$8,Ponderation!$W:$W,0),MATCH(Analyse!$B$5,Ponderation!$W$2:$AA$2,0))*INDEX(DataBase!$1:$1048576,MATCH(Analyse!$F305,DataBase!$G:$G,0),MATCH(Analyse!K$8,DataBase!$4:$4,0))</f>
        <v>0</v>
      </c>
      <c r="L305" s="19">
        <f>INDEX(Ponderation!$W:$AA,MATCH(Analyse!L$8,Ponderation!$W:$W,0),MATCH(Analyse!$B$5,Ponderation!$W$2:$AA$2,0))*INDEX(DataBase!$1:$1048576,MATCH(Analyse!$F305,DataBase!$G:$G,0),MATCH(Analyse!L$8,DataBase!$4:$4,0))</f>
        <v>30</v>
      </c>
      <c r="M305" s="19">
        <f>INDEX(Ponderation!$W:$AA,MATCH(Analyse!M$8,Ponderation!$W:$W,0),MATCH(Analyse!$B$5,Ponderation!$W$2:$AA$2,0))*INDEX(DataBase!$1:$1048576,MATCH(Analyse!$F305,DataBase!$G:$G,0),MATCH(Analyse!M$8,DataBase!$4:$4,0))</f>
        <v>0</v>
      </c>
      <c r="N305" s="19">
        <f>INDEX(Ponderation!$W:$AA,MATCH(Analyse!N$8,Ponderation!$W:$W,0),MATCH(Analyse!$B$5,Ponderation!$W$2:$AA$2,0))*INDEX(DataBase!$1:$1048576,MATCH(Analyse!$F305,DataBase!$G:$G,0),MATCH(Analyse!N$8,DataBase!$4:$4,0))</f>
        <v>0</v>
      </c>
      <c r="O305" s="19">
        <f>INDEX(Ponderation!$W:$AA,MATCH(Analyse!O$8,Ponderation!$W:$W,0),MATCH(Analyse!$B$5,Ponderation!$W$2:$AA$2,0))*INDEX(DataBase!$1:$1048576,MATCH(Analyse!$F305,DataBase!$G:$G,0),MATCH(Analyse!O$8,DataBase!$4:$4,0))</f>
        <v>0</v>
      </c>
      <c r="P305" s="19">
        <f>INDEX(Ponderation!$W:$AA,MATCH(Analyse!P$8,Ponderation!$W:$W,0),MATCH(Analyse!$B$5,Ponderation!$W$2:$AA$2,0))*INDEX(DataBase!$1:$1048576,MATCH(Analyse!$F305,DataBase!$G:$G,0),MATCH(Analyse!P$8,DataBase!$4:$4,0))</f>
        <v>20</v>
      </c>
      <c r="Q305" s="19">
        <f>INDEX(Ponderation!$W:$AA,MATCH(Analyse!Q$8,Ponderation!$W:$W,0),MATCH(Analyse!$B$5,Ponderation!$W$2:$AA$2,0))*INDEX(DataBase!$1:$1048576,MATCH(Analyse!$F305,DataBase!$G:$G,0),MATCH(Analyse!Q$8,DataBase!$4:$4,0))</f>
        <v>0</v>
      </c>
      <c r="R305" s="19">
        <f>INDEX(Ponderation!$W:$AA,MATCH(Analyse!R$8,Ponderation!$W:$W,0),MATCH(Analyse!$B$5,Ponderation!$W$2:$AA$2,0))*INDEX(DataBase!$1:$1048576,MATCH(Analyse!$F305,DataBase!$G:$G,0),MATCH(Analyse!R$8,DataBase!$4:$4,0))</f>
        <v>30</v>
      </c>
      <c r="S305" s="19">
        <f>INDEX(Ponderation!$W:$AA,MATCH(Analyse!S$8,Ponderation!$W:$W,0),MATCH(Analyse!$B$5,Ponderation!$W$2:$AA$2,0))*INDEX(DataBase!$1:$1048576,MATCH(Analyse!$F305,DataBase!$G:$G,0),MATCH(Analyse!S$8,DataBase!$4:$4,0))</f>
        <v>0</v>
      </c>
      <c r="T305" s="19">
        <f>INDEX(Ponderation!$W:$AA,MATCH(Analyse!T$8,Ponderation!$W:$W,0),MATCH(Analyse!$B$5,Ponderation!$W$2:$AA$2,0))*INDEX(DataBase!$1:$1048576,MATCH(Analyse!$F305,DataBase!$G:$G,0),MATCH(Analyse!T$8,DataBase!$4:$4,0))</f>
        <v>0</v>
      </c>
      <c r="U305" s="19">
        <f>INDEX(Ponderation!$W:$AA,MATCH(Analyse!U$8,Ponderation!$W:$W,0),MATCH(Analyse!$B$5,Ponderation!$W$2:$AA$2,0))*INDEX(DataBase!$1:$1048576,MATCH(Analyse!$F305,DataBase!$G:$G,0),MATCH(Analyse!U$8,DataBase!$4:$4,0))</f>
        <v>0</v>
      </c>
      <c r="V305" s="19">
        <f>INDEX(Ponderation!$W:$AA,MATCH(Analyse!V$8,Ponderation!$W:$W,0),MATCH(Analyse!$B$5,Ponderation!$W$2:$AA$2,0))*INDEX(DataBase!$1:$1048576,MATCH(Analyse!$F305,DataBase!$G:$G,0),MATCH(Analyse!V$8,DataBase!$4:$4,0))</f>
        <v>0</v>
      </c>
      <c r="W305" s="19">
        <f>INDEX(Ponderation!$W:$AA,MATCH(Analyse!W$8,Ponderation!$W:$W,0),MATCH(Analyse!$B$5,Ponderation!$W$2:$AA$2,0))*INDEX(DataBase!$1:$1048576,MATCH(Analyse!$F305,DataBase!$G:$G,0),MATCH(Analyse!W$8,DataBase!$4:$4,0))</f>
        <v>10</v>
      </c>
      <c r="X305" s="19">
        <f>INDEX(Ponderation!$W:$AA,MATCH(Analyse!X$8,Ponderation!$W:$W,0),MATCH(Analyse!$B$5,Ponderation!$W$2:$AA$2,0))*INDEX(DataBase!$1:$1048576,MATCH(Analyse!$F305,DataBase!$G:$G,0),MATCH(Analyse!X$8,DataBase!$4:$4,0))</f>
        <v>0</v>
      </c>
      <c r="Y305" s="19">
        <f>INDEX(Ponderation!$W:$AA,MATCH(Analyse!Y$8,Ponderation!$W:$W,0),MATCH(Analyse!$B$5,Ponderation!$W$2:$AA$2,0))*INDEX(DataBase!$1:$1048576,MATCH(Analyse!$F305,DataBase!$G:$G,0),MATCH(Analyse!Y$8,DataBase!$4:$4,0))</f>
        <v>10</v>
      </c>
      <c r="Z305" s="19">
        <f>INDEX(Ponderation!$W:$AA,MATCH(Analyse!Z$8,Ponderation!$W:$W,0),MATCH(Analyse!$B$5,Ponderation!$W$2:$AA$2,0))*INDEX(DataBase!$1:$1048576,MATCH(Analyse!$F305,DataBase!$G:$G,0),MATCH(Analyse!Z$8,DataBase!$4:$4,0))</f>
        <v>10</v>
      </c>
      <c r="AA305" s="19">
        <f>INDEX(Ponderation!$W:$AA,MATCH(Analyse!AA$8,Ponderation!$W:$W,0),MATCH(Analyse!$B$5,Ponderation!$W$2:$AA$2,0))*INDEX(DataBase!$1:$1048576,MATCH(Analyse!$F305,DataBase!$G:$G,0),MATCH(Analyse!AA$8,DataBase!$4:$4,0))</f>
        <v>0</v>
      </c>
      <c r="AB305" s="19">
        <f>INDEX(Ponderation!$W:$AA,MATCH(Analyse!AB$8,Ponderation!$W:$W,0),MATCH(Analyse!$B$5,Ponderation!$W$2:$AA$2,0))*INDEX(DataBase!$1:$1048576,MATCH(Analyse!$F305,DataBase!$G:$G,0),MATCH(Analyse!AB$8,DataBase!$4:$4,0))</f>
        <v>0</v>
      </c>
      <c r="AC305" s="19">
        <f>INDEX(Ponderation!$W:$AA,MATCH(Analyse!AC$8,Ponderation!$W:$W,0),MATCH(Analyse!$B$5,Ponderation!$W$2:$AA$2,0))*INDEX(DataBase!$1:$1048576,MATCH(Analyse!$F305,DataBase!$G:$G,0),MATCH(Analyse!AC$8,DataBase!$4:$4,0))</f>
        <v>0</v>
      </c>
      <c r="AD305" s="19">
        <f>INDEX(Ponderation!$W:$AA,MATCH(Analyse!AD$8,Ponderation!$W:$W,0),MATCH(Analyse!$B$5,Ponderation!$W$2:$AA$2,0))*INDEX(DataBase!$1:$1048576,MATCH(Analyse!$F305,DataBase!$G:$G,0),MATCH(Analyse!AD$8,DataBase!$4:$4,0))</f>
        <v>30</v>
      </c>
      <c r="AE305" s="19">
        <f>INDEX(Ponderation!$W:$AA,MATCH(Analyse!AE$8,Ponderation!$W:$W,0),MATCH(Analyse!$B$5,Ponderation!$W$2:$AA$2,0))*INDEX(DataBase!$1:$1048576,MATCH(Analyse!$F305,DataBase!$G:$G,0),MATCH(Analyse!AE$8,DataBase!$4:$4,0))</f>
        <v>0</v>
      </c>
      <c r="AF305" s="19">
        <f>INDEX(Ponderation!$W:$AA,MATCH(Analyse!AF$8,Ponderation!$W:$W,0),MATCH(Analyse!$B$5,Ponderation!$W$2:$AA$2,0))*INDEX(DataBase!$1:$1048576,MATCH(Analyse!$F305,DataBase!$G:$G,0),MATCH(Analyse!AF$8,DataBase!$4:$4,0))</f>
        <v>30</v>
      </c>
      <c r="AG305" s="19">
        <f>INDEX(Ponderation!$W:$AA,MATCH(Analyse!AG$8,Ponderation!$W:$W,0),MATCH(Analyse!$B$5,Ponderation!$W$2:$AA$2,0))*INDEX(DataBase!$1:$1048576,MATCH(Analyse!$F305,DataBase!$G:$G,0),MATCH(Analyse!AG$8,DataBase!$4:$4,0))</f>
        <v>0</v>
      </c>
      <c r="AH305" s="19">
        <f>INDEX(Ponderation!$W:$AA,MATCH(Analyse!AH$8,Ponderation!$W:$W,0),MATCH(Analyse!$B$5,Ponderation!$W$2:$AA$2,0))*INDEX(DataBase!$1:$1048576,MATCH(Analyse!$F305,DataBase!$G:$G,0),MATCH(Analyse!AH$8,DataBase!$4:$4,0))</f>
        <v>30</v>
      </c>
      <c r="AI305" s="19">
        <f>INDEX(Ponderation!$W:$AA,MATCH(Analyse!AI$8,Ponderation!$W:$W,0),MATCH(Analyse!$B$5,Ponderation!$W$2:$AA$2,0))*INDEX(DataBase!$1:$1048576,MATCH(Analyse!$F305,DataBase!$G:$G,0),MATCH(Analyse!AI$8,DataBase!$4:$4,0))</f>
        <v>0</v>
      </c>
      <c r="AJ305" s="19">
        <f>INDEX(Ponderation!$W:$AA,MATCH(Analyse!AJ$8,Ponderation!$W:$W,0),MATCH(Analyse!$B$5,Ponderation!$W$2:$AA$2,0))*INDEX(DataBase!$1:$1048576,MATCH(Analyse!$F305,DataBase!$G:$G,0),MATCH(Analyse!AJ$8,DataBase!$4:$4,0))</f>
        <v>0</v>
      </c>
      <c r="AK305" s="19">
        <f>INDEX(Ponderation!$W:$AA,MATCH(Analyse!AK$8,Ponderation!$W:$W,0),MATCH(Analyse!$B$5,Ponderation!$W$2:$AA$2,0))*INDEX(DataBase!$1:$1048576,MATCH(Analyse!$F305,DataBase!$G:$G,0),MATCH(Analyse!AK$8,DataBase!$4:$4,0))</f>
        <v>30</v>
      </c>
      <c r="AL305" s="19">
        <f>INDEX(Ponderation!$W:$AA,MATCH(Analyse!AL$8,Ponderation!$W:$W,0),MATCH(Analyse!$B$5,Ponderation!$W$2:$AA$2,0))*INDEX(DataBase!$1:$1048576,MATCH(Analyse!$F305,DataBase!$G:$G,0),MATCH(Analyse!AL$8,DataBase!$4:$4,0))</f>
        <v>30</v>
      </c>
      <c r="AM305" s="19">
        <f>INDEX(Ponderation!$W:$AA,MATCH(Analyse!AM$8,Ponderation!$W:$W,0),MATCH(Analyse!$B$5,Ponderation!$W$2:$AA$2,0))*INDEX(DataBase!$1:$1048576,MATCH(Analyse!$F305,DataBase!$G:$G,0),MATCH(Analyse!AM$8,DataBase!$4:$4,0))</f>
        <v>0</v>
      </c>
      <c r="AN305" s="19">
        <f>INDEX(Ponderation!$W:$AA,MATCH(Analyse!AN$8,Ponderation!$W:$W,0),MATCH(Analyse!$B$5,Ponderation!$W$2:$AA$2,0))*INDEX(DataBase!$1:$1048576,MATCH(Analyse!$F305,DataBase!$G:$G,0),MATCH(Analyse!AN$8,DataBase!$4:$4,0))</f>
        <v>0</v>
      </c>
      <c r="AO305" s="19">
        <f>INDEX(Ponderation!$W:$AA,MATCH(Analyse!AO$8,Ponderation!$W:$W,0),MATCH(Analyse!$B$5,Ponderation!$W$2:$AA$2,0))*INDEX(DataBase!$1:$1048576,MATCH(Analyse!$F305,DataBase!$G:$G,0),MATCH(Analyse!AO$8,DataBase!$4:$4,0))</f>
        <v>30</v>
      </c>
      <c r="AP305" s="19">
        <f>INDEX(Ponderation!$W:$AA,MATCH(Analyse!AP$8,Ponderation!$W:$W,0),MATCH(Analyse!$B$5,Ponderation!$W$2:$AA$2,0))*INDEX(DataBase!$1:$1048576,MATCH(Analyse!$F305,DataBase!$G:$G,0),MATCH(Analyse!AP$8,DataBase!$4:$4,0))</f>
        <v>0</v>
      </c>
    </row>
    <row r="306" spans="1:42" ht="28">
      <c r="A306" s="112" t="str">
        <f>DataBase!B302</f>
        <v>Dreissena rostriformis bugensis</v>
      </c>
      <c r="B306" s="112" t="str">
        <f>DataBase!C302</f>
        <v>Acide Phosphatase</v>
      </c>
      <c r="C306" s="112" t="str">
        <f>DataBase!D302</f>
        <v>Continental</v>
      </c>
      <c r="D306" s="112" t="str">
        <f>DataBase!E302</f>
        <v>S. Devin</v>
      </c>
      <c r="E306" s="112" t="str">
        <f>DataBase!F302</f>
        <v>LIEC</v>
      </c>
      <c r="F306" s="20" t="str">
        <f t="shared" si="14"/>
        <v>Dreissena rostriformis bugensis Acide Phosphatase</v>
      </c>
      <c r="G306" s="20">
        <f>_xlfn.RANK.EQ(H306,$H$9:$H$997,0)+COUNTIF(H$8:H305,H306)</f>
        <v>82</v>
      </c>
      <c r="H306" s="20">
        <f t="shared" si="15"/>
        <v>310</v>
      </c>
      <c r="I306" s="19">
        <f>INDEX(Ponderation!$W:$AA,MATCH(Analyse!I$8,Ponderation!$W:$W,0),MATCH(Analyse!$B$5,Ponderation!$W$2:$AA$2,0))*INDEX(DataBase!$1:$1048576,MATCH(Analyse!$F306,DataBase!$G:$G,0),MATCH(Analyse!I$8,DataBase!$4:$4,0))</f>
        <v>0</v>
      </c>
      <c r="J306" s="19">
        <f>INDEX(Ponderation!$W:$AA,MATCH(Analyse!J$8,Ponderation!$W:$W,0),MATCH(Analyse!$B$5,Ponderation!$W$2:$AA$2,0))*INDEX(DataBase!$1:$1048576,MATCH(Analyse!$F306,DataBase!$G:$G,0),MATCH(Analyse!J$8,DataBase!$4:$4,0))</f>
        <v>20</v>
      </c>
      <c r="K306" s="19">
        <f>INDEX(Ponderation!$W:$AA,MATCH(Analyse!K$8,Ponderation!$W:$W,0),MATCH(Analyse!$B$5,Ponderation!$W$2:$AA$2,0))*INDEX(DataBase!$1:$1048576,MATCH(Analyse!$F306,DataBase!$G:$G,0),MATCH(Analyse!K$8,DataBase!$4:$4,0))</f>
        <v>0</v>
      </c>
      <c r="L306" s="19">
        <f>INDEX(Ponderation!$W:$AA,MATCH(Analyse!L$8,Ponderation!$W:$W,0),MATCH(Analyse!$B$5,Ponderation!$W$2:$AA$2,0))*INDEX(DataBase!$1:$1048576,MATCH(Analyse!$F306,DataBase!$G:$G,0),MATCH(Analyse!L$8,DataBase!$4:$4,0))</f>
        <v>30</v>
      </c>
      <c r="M306" s="19">
        <f>INDEX(Ponderation!$W:$AA,MATCH(Analyse!M$8,Ponderation!$W:$W,0),MATCH(Analyse!$B$5,Ponderation!$W$2:$AA$2,0))*INDEX(DataBase!$1:$1048576,MATCH(Analyse!$F306,DataBase!$G:$G,0),MATCH(Analyse!M$8,DataBase!$4:$4,0))</f>
        <v>0</v>
      </c>
      <c r="N306" s="19">
        <f>INDEX(Ponderation!$W:$AA,MATCH(Analyse!N$8,Ponderation!$W:$W,0),MATCH(Analyse!$B$5,Ponderation!$W$2:$AA$2,0))*INDEX(DataBase!$1:$1048576,MATCH(Analyse!$F306,DataBase!$G:$G,0),MATCH(Analyse!N$8,DataBase!$4:$4,0))</f>
        <v>0</v>
      </c>
      <c r="O306" s="19">
        <f>INDEX(Ponderation!$W:$AA,MATCH(Analyse!O$8,Ponderation!$W:$W,0),MATCH(Analyse!$B$5,Ponderation!$W$2:$AA$2,0))*INDEX(DataBase!$1:$1048576,MATCH(Analyse!$F306,DataBase!$G:$G,0),MATCH(Analyse!O$8,DataBase!$4:$4,0))</f>
        <v>0</v>
      </c>
      <c r="P306" s="19">
        <f>INDEX(Ponderation!$W:$AA,MATCH(Analyse!P$8,Ponderation!$W:$W,0),MATCH(Analyse!$B$5,Ponderation!$W$2:$AA$2,0))*INDEX(DataBase!$1:$1048576,MATCH(Analyse!$F306,DataBase!$G:$G,0),MATCH(Analyse!P$8,DataBase!$4:$4,0))</f>
        <v>20</v>
      </c>
      <c r="Q306" s="19">
        <f>INDEX(Ponderation!$W:$AA,MATCH(Analyse!Q$8,Ponderation!$W:$W,0),MATCH(Analyse!$B$5,Ponderation!$W$2:$AA$2,0))*INDEX(DataBase!$1:$1048576,MATCH(Analyse!$F306,DataBase!$G:$G,0),MATCH(Analyse!Q$8,DataBase!$4:$4,0))</f>
        <v>0</v>
      </c>
      <c r="R306" s="19">
        <f>INDEX(Ponderation!$W:$AA,MATCH(Analyse!R$8,Ponderation!$W:$W,0),MATCH(Analyse!$B$5,Ponderation!$W$2:$AA$2,0))*INDEX(DataBase!$1:$1048576,MATCH(Analyse!$F306,DataBase!$G:$G,0),MATCH(Analyse!R$8,DataBase!$4:$4,0))</f>
        <v>30</v>
      </c>
      <c r="S306" s="19">
        <f>INDEX(Ponderation!$W:$AA,MATCH(Analyse!S$8,Ponderation!$W:$W,0),MATCH(Analyse!$B$5,Ponderation!$W$2:$AA$2,0))*INDEX(DataBase!$1:$1048576,MATCH(Analyse!$F306,DataBase!$G:$G,0),MATCH(Analyse!S$8,DataBase!$4:$4,0))</f>
        <v>0</v>
      </c>
      <c r="T306" s="19">
        <f>INDEX(Ponderation!$W:$AA,MATCH(Analyse!T$8,Ponderation!$W:$W,0),MATCH(Analyse!$B$5,Ponderation!$W$2:$AA$2,0))*INDEX(DataBase!$1:$1048576,MATCH(Analyse!$F306,DataBase!$G:$G,0),MATCH(Analyse!T$8,DataBase!$4:$4,0))</f>
        <v>0</v>
      </c>
      <c r="U306" s="19">
        <f>INDEX(Ponderation!$W:$AA,MATCH(Analyse!U$8,Ponderation!$W:$W,0),MATCH(Analyse!$B$5,Ponderation!$W$2:$AA$2,0))*INDEX(DataBase!$1:$1048576,MATCH(Analyse!$F306,DataBase!$G:$G,0),MATCH(Analyse!U$8,DataBase!$4:$4,0))</f>
        <v>0</v>
      </c>
      <c r="V306" s="19">
        <f>INDEX(Ponderation!$W:$AA,MATCH(Analyse!V$8,Ponderation!$W:$W,0),MATCH(Analyse!$B$5,Ponderation!$W$2:$AA$2,0))*INDEX(DataBase!$1:$1048576,MATCH(Analyse!$F306,DataBase!$G:$G,0),MATCH(Analyse!V$8,DataBase!$4:$4,0))</f>
        <v>0</v>
      </c>
      <c r="W306" s="19">
        <f>INDEX(Ponderation!$W:$AA,MATCH(Analyse!W$8,Ponderation!$W:$W,0),MATCH(Analyse!$B$5,Ponderation!$W$2:$AA$2,0))*INDEX(DataBase!$1:$1048576,MATCH(Analyse!$F306,DataBase!$G:$G,0),MATCH(Analyse!W$8,DataBase!$4:$4,0))</f>
        <v>10</v>
      </c>
      <c r="X306" s="19">
        <f>INDEX(Ponderation!$W:$AA,MATCH(Analyse!X$8,Ponderation!$W:$W,0),MATCH(Analyse!$B$5,Ponderation!$W$2:$AA$2,0))*INDEX(DataBase!$1:$1048576,MATCH(Analyse!$F306,DataBase!$G:$G,0),MATCH(Analyse!X$8,DataBase!$4:$4,0))</f>
        <v>0</v>
      </c>
      <c r="Y306" s="19">
        <f>INDEX(Ponderation!$W:$AA,MATCH(Analyse!Y$8,Ponderation!$W:$W,0),MATCH(Analyse!$B$5,Ponderation!$W$2:$AA$2,0))*INDEX(DataBase!$1:$1048576,MATCH(Analyse!$F306,DataBase!$G:$G,0),MATCH(Analyse!Y$8,DataBase!$4:$4,0))</f>
        <v>10</v>
      </c>
      <c r="Z306" s="19">
        <f>INDEX(Ponderation!$W:$AA,MATCH(Analyse!Z$8,Ponderation!$W:$W,0),MATCH(Analyse!$B$5,Ponderation!$W$2:$AA$2,0))*INDEX(DataBase!$1:$1048576,MATCH(Analyse!$F306,DataBase!$G:$G,0),MATCH(Analyse!Z$8,DataBase!$4:$4,0))</f>
        <v>10</v>
      </c>
      <c r="AA306" s="19">
        <f>INDEX(Ponderation!$W:$AA,MATCH(Analyse!AA$8,Ponderation!$W:$W,0),MATCH(Analyse!$B$5,Ponderation!$W$2:$AA$2,0))*INDEX(DataBase!$1:$1048576,MATCH(Analyse!$F306,DataBase!$G:$G,0),MATCH(Analyse!AA$8,DataBase!$4:$4,0))</f>
        <v>0</v>
      </c>
      <c r="AB306" s="19">
        <f>INDEX(Ponderation!$W:$AA,MATCH(Analyse!AB$8,Ponderation!$W:$W,0),MATCH(Analyse!$B$5,Ponderation!$W$2:$AA$2,0))*INDEX(DataBase!$1:$1048576,MATCH(Analyse!$F306,DataBase!$G:$G,0),MATCH(Analyse!AB$8,DataBase!$4:$4,0))</f>
        <v>0</v>
      </c>
      <c r="AC306" s="19">
        <f>INDEX(Ponderation!$W:$AA,MATCH(Analyse!AC$8,Ponderation!$W:$W,0),MATCH(Analyse!$B$5,Ponderation!$W$2:$AA$2,0))*INDEX(DataBase!$1:$1048576,MATCH(Analyse!$F306,DataBase!$G:$G,0),MATCH(Analyse!AC$8,DataBase!$4:$4,0))</f>
        <v>0</v>
      </c>
      <c r="AD306" s="19">
        <f>INDEX(Ponderation!$W:$AA,MATCH(Analyse!AD$8,Ponderation!$W:$W,0),MATCH(Analyse!$B$5,Ponderation!$W$2:$AA$2,0))*INDEX(DataBase!$1:$1048576,MATCH(Analyse!$F306,DataBase!$G:$G,0),MATCH(Analyse!AD$8,DataBase!$4:$4,0))</f>
        <v>30</v>
      </c>
      <c r="AE306" s="19">
        <f>INDEX(Ponderation!$W:$AA,MATCH(Analyse!AE$8,Ponderation!$W:$W,0),MATCH(Analyse!$B$5,Ponderation!$W$2:$AA$2,0))*INDEX(DataBase!$1:$1048576,MATCH(Analyse!$F306,DataBase!$G:$G,0),MATCH(Analyse!AE$8,DataBase!$4:$4,0))</f>
        <v>0</v>
      </c>
      <c r="AF306" s="19">
        <f>INDEX(Ponderation!$W:$AA,MATCH(Analyse!AF$8,Ponderation!$W:$W,0),MATCH(Analyse!$B$5,Ponderation!$W$2:$AA$2,0))*INDEX(DataBase!$1:$1048576,MATCH(Analyse!$F306,DataBase!$G:$G,0),MATCH(Analyse!AF$8,DataBase!$4:$4,0))</f>
        <v>30</v>
      </c>
      <c r="AG306" s="19">
        <f>INDEX(Ponderation!$W:$AA,MATCH(Analyse!AG$8,Ponderation!$W:$W,0),MATCH(Analyse!$B$5,Ponderation!$W$2:$AA$2,0))*INDEX(DataBase!$1:$1048576,MATCH(Analyse!$F306,DataBase!$G:$G,0),MATCH(Analyse!AG$8,DataBase!$4:$4,0))</f>
        <v>0</v>
      </c>
      <c r="AH306" s="19">
        <f>INDEX(Ponderation!$W:$AA,MATCH(Analyse!AH$8,Ponderation!$W:$W,0),MATCH(Analyse!$B$5,Ponderation!$W$2:$AA$2,0))*INDEX(DataBase!$1:$1048576,MATCH(Analyse!$F306,DataBase!$G:$G,0),MATCH(Analyse!AH$8,DataBase!$4:$4,0))</f>
        <v>30</v>
      </c>
      <c r="AI306" s="19">
        <f>INDEX(Ponderation!$W:$AA,MATCH(Analyse!AI$8,Ponderation!$W:$W,0),MATCH(Analyse!$B$5,Ponderation!$W$2:$AA$2,0))*INDEX(DataBase!$1:$1048576,MATCH(Analyse!$F306,DataBase!$G:$G,0),MATCH(Analyse!AI$8,DataBase!$4:$4,0))</f>
        <v>0</v>
      </c>
      <c r="AJ306" s="19">
        <f>INDEX(Ponderation!$W:$AA,MATCH(Analyse!AJ$8,Ponderation!$W:$W,0),MATCH(Analyse!$B$5,Ponderation!$W$2:$AA$2,0))*INDEX(DataBase!$1:$1048576,MATCH(Analyse!$F306,DataBase!$G:$G,0),MATCH(Analyse!AJ$8,DataBase!$4:$4,0))</f>
        <v>0</v>
      </c>
      <c r="AK306" s="19">
        <f>INDEX(Ponderation!$W:$AA,MATCH(Analyse!AK$8,Ponderation!$W:$W,0),MATCH(Analyse!$B$5,Ponderation!$W$2:$AA$2,0))*INDEX(DataBase!$1:$1048576,MATCH(Analyse!$F306,DataBase!$G:$G,0),MATCH(Analyse!AK$8,DataBase!$4:$4,0))</f>
        <v>30</v>
      </c>
      <c r="AL306" s="19">
        <f>INDEX(Ponderation!$W:$AA,MATCH(Analyse!AL$8,Ponderation!$W:$W,0),MATCH(Analyse!$B$5,Ponderation!$W$2:$AA$2,0))*INDEX(DataBase!$1:$1048576,MATCH(Analyse!$F306,DataBase!$G:$G,0),MATCH(Analyse!AL$8,DataBase!$4:$4,0))</f>
        <v>30</v>
      </c>
      <c r="AM306" s="19">
        <f>INDEX(Ponderation!$W:$AA,MATCH(Analyse!AM$8,Ponderation!$W:$W,0),MATCH(Analyse!$B$5,Ponderation!$W$2:$AA$2,0))*INDEX(DataBase!$1:$1048576,MATCH(Analyse!$F306,DataBase!$G:$G,0),MATCH(Analyse!AM$8,DataBase!$4:$4,0))</f>
        <v>0</v>
      </c>
      <c r="AN306" s="19">
        <f>INDEX(Ponderation!$W:$AA,MATCH(Analyse!AN$8,Ponderation!$W:$W,0),MATCH(Analyse!$B$5,Ponderation!$W$2:$AA$2,0))*INDEX(DataBase!$1:$1048576,MATCH(Analyse!$F306,DataBase!$G:$G,0),MATCH(Analyse!AN$8,DataBase!$4:$4,0))</f>
        <v>0</v>
      </c>
      <c r="AO306" s="19">
        <f>INDEX(Ponderation!$W:$AA,MATCH(Analyse!AO$8,Ponderation!$W:$W,0),MATCH(Analyse!$B$5,Ponderation!$W$2:$AA$2,0))*INDEX(DataBase!$1:$1048576,MATCH(Analyse!$F306,DataBase!$G:$G,0),MATCH(Analyse!AO$8,DataBase!$4:$4,0))</f>
        <v>30</v>
      </c>
      <c r="AP306" s="19">
        <f>INDEX(Ponderation!$W:$AA,MATCH(Analyse!AP$8,Ponderation!$W:$W,0),MATCH(Analyse!$B$5,Ponderation!$W$2:$AA$2,0))*INDEX(DataBase!$1:$1048576,MATCH(Analyse!$F306,DataBase!$G:$G,0),MATCH(Analyse!AP$8,DataBase!$4:$4,0))</f>
        <v>0</v>
      </c>
    </row>
    <row r="307" spans="1:42" ht="28">
      <c r="A307" s="112" t="str">
        <f>DataBase!B303</f>
        <v>Dreissena rostriformis bugensis</v>
      </c>
      <c r="B307" s="112" t="str">
        <f>DataBase!C303</f>
        <v>Chaine de transport d'électrons mitochondriale</v>
      </c>
      <c r="C307" s="112" t="str">
        <f>DataBase!D303</f>
        <v>Continental</v>
      </c>
      <c r="D307" s="112" t="str">
        <f>DataBase!E303</f>
        <v>S. Devin</v>
      </c>
      <c r="E307" s="112" t="str">
        <f>DataBase!F303</f>
        <v>LIEC</v>
      </c>
      <c r="F307" s="20" t="str">
        <f t="shared" si="14"/>
        <v>Dreissena rostriformis bugensis Chaine de transport d'électrons mitochondriale</v>
      </c>
      <c r="G307" s="20">
        <f>_xlfn.RANK.EQ(H307,$H$9:$H$997,0)+COUNTIF(H$8:H306,H307)</f>
        <v>44</v>
      </c>
      <c r="H307" s="20">
        <f t="shared" si="15"/>
        <v>320</v>
      </c>
      <c r="I307" s="19">
        <f>INDEX(Ponderation!$W:$AA,MATCH(Analyse!I$8,Ponderation!$W:$W,0),MATCH(Analyse!$B$5,Ponderation!$W$2:$AA$2,0))*INDEX(DataBase!$1:$1048576,MATCH(Analyse!$F307,DataBase!$G:$G,0),MATCH(Analyse!I$8,DataBase!$4:$4,0))</f>
        <v>0</v>
      </c>
      <c r="J307" s="19">
        <f>INDEX(Ponderation!$W:$AA,MATCH(Analyse!J$8,Ponderation!$W:$W,0),MATCH(Analyse!$B$5,Ponderation!$W$2:$AA$2,0))*INDEX(DataBase!$1:$1048576,MATCH(Analyse!$F307,DataBase!$G:$G,0),MATCH(Analyse!J$8,DataBase!$4:$4,0))</f>
        <v>20</v>
      </c>
      <c r="K307" s="19">
        <f>INDEX(Ponderation!$W:$AA,MATCH(Analyse!K$8,Ponderation!$W:$W,0),MATCH(Analyse!$B$5,Ponderation!$W$2:$AA$2,0))*INDEX(DataBase!$1:$1048576,MATCH(Analyse!$F307,DataBase!$G:$G,0),MATCH(Analyse!K$8,DataBase!$4:$4,0))</f>
        <v>0</v>
      </c>
      <c r="L307" s="19">
        <f>INDEX(Ponderation!$W:$AA,MATCH(Analyse!L$8,Ponderation!$W:$W,0),MATCH(Analyse!$B$5,Ponderation!$W$2:$AA$2,0))*INDEX(DataBase!$1:$1048576,MATCH(Analyse!$F307,DataBase!$G:$G,0),MATCH(Analyse!L$8,DataBase!$4:$4,0))</f>
        <v>30</v>
      </c>
      <c r="M307" s="19">
        <f>INDEX(Ponderation!$W:$AA,MATCH(Analyse!M$8,Ponderation!$W:$W,0),MATCH(Analyse!$B$5,Ponderation!$W$2:$AA$2,0))*INDEX(DataBase!$1:$1048576,MATCH(Analyse!$F307,DataBase!$G:$G,0),MATCH(Analyse!M$8,DataBase!$4:$4,0))</f>
        <v>0</v>
      </c>
      <c r="N307" s="19">
        <f>INDEX(Ponderation!$W:$AA,MATCH(Analyse!N$8,Ponderation!$W:$W,0),MATCH(Analyse!$B$5,Ponderation!$W$2:$AA$2,0))*INDEX(DataBase!$1:$1048576,MATCH(Analyse!$F307,DataBase!$G:$G,0),MATCH(Analyse!N$8,DataBase!$4:$4,0))</f>
        <v>0</v>
      </c>
      <c r="O307" s="19">
        <f>INDEX(Ponderation!$W:$AA,MATCH(Analyse!O$8,Ponderation!$W:$W,0),MATCH(Analyse!$B$5,Ponderation!$W$2:$AA$2,0))*INDEX(DataBase!$1:$1048576,MATCH(Analyse!$F307,DataBase!$G:$G,0),MATCH(Analyse!O$8,DataBase!$4:$4,0))</f>
        <v>30</v>
      </c>
      <c r="P307" s="19">
        <f>INDEX(Ponderation!$W:$AA,MATCH(Analyse!P$8,Ponderation!$W:$W,0),MATCH(Analyse!$B$5,Ponderation!$W$2:$AA$2,0))*INDEX(DataBase!$1:$1048576,MATCH(Analyse!$F307,DataBase!$G:$G,0),MATCH(Analyse!P$8,DataBase!$4:$4,0))</f>
        <v>0</v>
      </c>
      <c r="Q307" s="19">
        <f>INDEX(Ponderation!$W:$AA,MATCH(Analyse!Q$8,Ponderation!$W:$W,0),MATCH(Analyse!$B$5,Ponderation!$W$2:$AA$2,0))*INDEX(DataBase!$1:$1048576,MATCH(Analyse!$F307,DataBase!$G:$G,0),MATCH(Analyse!Q$8,DataBase!$4:$4,0))</f>
        <v>0</v>
      </c>
      <c r="R307" s="19">
        <f>INDEX(Ponderation!$W:$AA,MATCH(Analyse!R$8,Ponderation!$W:$W,0),MATCH(Analyse!$B$5,Ponderation!$W$2:$AA$2,0))*INDEX(DataBase!$1:$1048576,MATCH(Analyse!$F307,DataBase!$G:$G,0),MATCH(Analyse!R$8,DataBase!$4:$4,0))</f>
        <v>30</v>
      </c>
      <c r="S307" s="19">
        <f>INDEX(Ponderation!$W:$AA,MATCH(Analyse!S$8,Ponderation!$W:$W,0),MATCH(Analyse!$B$5,Ponderation!$W$2:$AA$2,0))*INDEX(DataBase!$1:$1048576,MATCH(Analyse!$F307,DataBase!$G:$G,0),MATCH(Analyse!S$8,DataBase!$4:$4,0))</f>
        <v>0</v>
      </c>
      <c r="T307" s="19">
        <f>INDEX(Ponderation!$W:$AA,MATCH(Analyse!T$8,Ponderation!$W:$W,0),MATCH(Analyse!$B$5,Ponderation!$W$2:$AA$2,0))*INDEX(DataBase!$1:$1048576,MATCH(Analyse!$F307,DataBase!$G:$G,0),MATCH(Analyse!T$8,DataBase!$4:$4,0))</f>
        <v>0</v>
      </c>
      <c r="U307" s="19">
        <f>INDEX(Ponderation!$W:$AA,MATCH(Analyse!U$8,Ponderation!$W:$W,0),MATCH(Analyse!$B$5,Ponderation!$W$2:$AA$2,0))*INDEX(DataBase!$1:$1048576,MATCH(Analyse!$F307,DataBase!$G:$G,0),MATCH(Analyse!U$8,DataBase!$4:$4,0))</f>
        <v>0</v>
      </c>
      <c r="V307" s="19">
        <f>INDEX(Ponderation!$W:$AA,MATCH(Analyse!V$8,Ponderation!$W:$W,0),MATCH(Analyse!$B$5,Ponderation!$W$2:$AA$2,0))*INDEX(DataBase!$1:$1048576,MATCH(Analyse!$F307,DataBase!$G:$G,0),MATCH(Analyse!V$8,DataBase!$4:$4,0))</f>
        <v>0</v>
      </c>
      <c r="W307" s="19">
        <f>INDEX(Ponderation!$W:$AA,MATCH(Analyse!W$8,Ponderation!$W:$W,0),MATCH(Analyse!$B$5,Ponderation!$W$2:$AA$2,0))*INDEX(DataBase!$1:$1048576,MATCH(Analyse!$F307,DataBase!$G:$G,0),MATCH(Analyse!W$8,DataBase!$4:$4,0))</f>
        <v>10</v>
      </c>
      <c r="X307" s="19">
        <f>INDEX(Ponderation!$W:$AA,MATCH(Analyse!X$8,Ponderation!$W:$W,0),MATCH(Analyse!$B$5,Ponderation!$W$2:$AA$2,0))*INDEX(DataBase!$1:$1048576,MATCH(Analyse!$F307,DataBase!$G:$G,0),MATCH(Analyse!X$8,DataBase!$4:$4,0))</f>
        <v>0</v>
      </c>
      <c r="Y307" s="19">
        <f>INDEX(Ponderation!$W:$AA,MATCH(Analyse!Y$8,Ponderation!$W:$W,0),MATCH(Analyse!$B$5,Ponderation!$W$2:$AA$2,0))*INDEX(DataBase!$1:$1048576,MATCH(Analyse!$F307,DataBase!$G:$G,0),MATCH(Analyse!Y$8,DataBase!$4:$4,0))</f>
        <v>10</v>
      </c>
      <c r="Z307" s="19">
        <f>INDEX(Ponderation!$W:$AA,MATCH(Analyse!Z$8,Ponderation!$W:$W,0),MATCH(Analyse!$B$5,Ponderation!$W$2:$AA$2,0))*INDEX(DataBase!$1:$1048576,MATCH(Analyse!$F307,DataBase!$G:$G,0),MATCH(Analyse!Z$8,DataBase!$4:$4,0))</f>
        <v>10</v>
      </c>
      <c r="AA307" s="19">
        <f>INDEX(Ponderation!$W:$AA,MATCH(Analyse!AA$8,Ponderation!$W:$W,0),MATCH(Analyse!$B$5,Ponderation!$W$2:$AA$2,0))*INDEX(DataBase!$1:$1048576,MATCH(Analyse!$F307,DataBase!$G:$G,0),MATCH(Analyse!AA$8,DataBase!$4:$4,0))</f>
        <v>0</v>
      </c>
      <c r="AB307" s="19">
        <f>INDEX(Ponderation!$W:$AA,MATCH(Analyse!AB$8,Ponderation!$W:$W,0),MATCH(Analyse!$B$5,Ponderation!$W$2:$AA$2,0))*INDEX(DataBase!$1:$1048576,MATCH(Analyse!$F307,DataBase!$G:$G,0),MATCH(Analyse!AB$8,DataBase!$4:$4,0))</f>
        <v>0</v>
      </c>
      <c r="AC307" s="19">
        <f>INDEX(Ponderation!$W:$AA,MATCH(Analyse!AC$8,Ponderation!$W:$W,0),MATCH(Analyse!$B$5,Ponderation!$W$2:$AA$2,0))*INDEX(DataBase!$1:$1048576,MATCH(Analyse!$F307,DataBase!$G:$G,0),MATCH(Analyse!AC$8,DataBase!$4:$4,0))</f>
        <v>0</v>
      </c>
      <c r="AD307" s="19">
        <f>INDEX(Ponderation!$W:$AA,MATCH(Analyse!AD$8,Ponderation!$W:$W,0),MATCH(Analyse!$B$5,Ponderation!$W$2:$AA$2,0))*INDEX(DataBase!$1:$1048576,MATCH(Analyse!$F307,DataBase!$G:$G,0),MATCH(Analyse!AD$8,DataBase!$4:$4,0))</f>
        <v>30</v>
      </c>
      <c r="AE307" s="19">
        <f>INDEX(Ponderation!$W:$AA,MATCH(Analyse!AE$8,Ponderation!$W:$W,0),MATCH(Analyse!$B$5,Ponderation!$W$2:$AA$2,0))*INDEX(DataBase!$1:$1048576,MATCH(Analyse!$F307,DataBase!$G:$G,0),MATCH(Analyse!AE$8,DataBase!$4:$4,0))</f>
        <v>0</v>
      </c>
      <c r="AF307" s="19">
        <f>INDEX(Ponderation!$W:$AA,MATCH(Analyse!AF$8,Ponderation!$W:$W,0),MATCH(Analyse!$B$5,Ponderation!$W$2:$AA$2,0))*INDEX(DataBase!$1:$1048576,MATCH(Analyse!$F307,DataBase!$G:$G,0),MATCH(Analyse!AF$8,DataBase!$4:$4,0))</f>
        <v>30</v>
      </c>
      <c r="AG307" s="19">
        <f>INDEX(Ponderation!$W:$AA,MATCH(Analyse!AG$8,Ponderation!$W:$W,0),MATCH(Analyse!$B$5,Ponderation!$W$2:$AA$2,0))*INDEX(DataBase!$1:$1048576,MATCH(Analyse!$F307,DataBase!$G:$G,0),MATCH(Analyse!AG$8,DataBase!$4:$4,0))</f>
        <v>0</v>
      </c>
      <c r="AH307" s="19">
        <f>INDEX(Ponderation!$W:$AA,MATCH(Analyse!AH$8,Ponderation!$W:$W,0),MATCH(Analyse!$B$5,Ponderation!$W$2:$AA$2,0))*INDEX(DataBase!$1:$1048576,MATCH(Analyse!$F307,DataBase!$G:$G,0),MATCH(Analyse!AH$8,DataBase!$4:$4,0))</f>
        <v>30</v>
      </c>
      <c r="AI307" s="19">
        <f>INDEX(Ponderation!$W:$AA,MATCH(Analyse!AI$8,Ponderation!$W:$W,0),MATCH(Analyse!$B$5,Ponderation!$W$2:$AA$2,0))*INDEX(DataBase!$1:$1048576,MATCH(Analyse!$F307,DataBase!$G:$G,0),MATCH(Analyse!AI$8,DataBase!$4:$4,0))</f>
        <v>0</v>
      </c>
      <c r="AJ307" s="19">
        <f>INDEX(Ponderation!$W:$AA,MATCH(Analyse!AJ$8,Ponderation!$W:$W,0),MATCH(Analyse!$B$5,Ponderation!$W$2:$AA$2,0))*INDEX(DataBase!$1:$1048576,MATCH(Analyse!$F307,DataBase!$G:$G,0),MATCH(Analyse!AJ$8,DataBase!$4:$4,0))</f>
        <v>0</v>
      </c>
      <c r="AK307" s="19">
        <f>INDEX(Ponderation!$W:$AA,MATCH(Analyse!AK$8,Ponderation!$W:$W,0),MATCH(Analyse!$B$5,Ponderation!$W$2:$AA$2,0))*INDEX(DataBase!$1:$1048576,MATCH(Analyse!$F307,DataBase!$G:$G,0),MATCH(Analyse!AK$8,DataBase!$4:$4,0))</f>
        <v>30</v>
      </c>
      <c r="AL307" s="19">
        <f>INDEX(Ponderation!$W:$AA,MATCH(Analyse!AL$8,Ponderation!$W:$W,0),MATCH(Analyse!$B$5,Ponderation!$W$2:$AA$2,0))*INDEX(DataBase!$1:$1048576,MATCH(Analyse!$F307,DataBase!$G:$G,0),MATCH(Analyse!AL$8,DataBase!$4:$4,0))</f>
        <v>30</v>
      </c>
      <c r="AM307" s="19">
        <f>INDEX(Ponderation!$W:$AA,MATCH(Analyse!AM$8,Ponderation!$W:$W,0),MATCH(Analyse!$B$5,Ponderation!$W$2:$AA$2,0))*INDEX(DataBase!$1:$1048576,MATCH(Analyse!$F307,DataBase!$G:$G,0),MATCH(Analyse!AM$8,DataBase!$4:$4,0))</f>
        <v>0</v>
      </c>
      <c r="AN307" s="19">
        <f>INDEX(Ponderation!$W:$AA,MATCH(Analyse!AN$8,Ponderation!$W:$W,0),MATCH(Analyse!$B$5,Ponderation!$W$2:$AA$2,0))*INDEX(DataBase!$1:$1048576,MATCH(Analyse!$F307,DataBase!$G:$G,0),MATCH(Analyse!AN$8,DataBase!$4:$4,0))</f>
        <v>0</v>
      </c>
      <c r="AO307" s="19">
        <f>INDEX(Ponderation!$W:$AA,MATCH(Analyse!AO$8,Ponderation!$W:$W,0),MATCH(Analyse!$B$5,Ponderation!$W$2:$AA$2,0))*INDEX(DataBase!$1:$1048576,MATCH(Analyse!$F307,DataBase!$G:$G,0),MATCH(Analyse!AO$8,DataBase!$4:$4,0))</f>
        <v>30</v>
      </c>
      <c r="AP307" s="19">
        <f>INDEX(Ponderation!$W:$AA,MATCH(Analyse!AP$8,Ponderation!$W:$W,0),MATCH(Analyse!$B$5,Ponderation!$W$2:$AA$2,0))*INDEX(DataBase!$1:$1048576,MATCH(Analyse!$F307,DataBase!$G:$G,0),MATCH(Analyse!AP$8,DataBase!$4:$4,0))</f>
        <v>0</v>
      </c>
    </row>
    <row r="308" spans="1:42" ht="28">
      <c r="A308" s="112" t="str">
        <f>DataBase!B304</f>
        <v>Dreissena rostriformis bugensis</v>
      </c>
      <c r="B308" s="112" t="str">
        <f>DataBase!C304</f>
        <v>Capacité Antioxydante Totale</v>
      </c>
      <c r="C308" s="112" t="str">
        <f>DataBase!D304</f>
        <v>Continental</v>
      </c>
      <c r="D308" s="112" t="str">
        <f>DataBase!E304</f>
        <v>S. Devin</v>
      </c>
      <c r="E308" s="112" t="str">
        <f>DataBase!F304</f>
        <v>LIEC</v>
      </c>
      <c r="F308" s="20" t="str">
        <f t="shared" si="14"/>
        <v>Dreissena rostriformis bugensis Capacité Antioxydante Totale</v>
      </c>
      <c r="G308" s="20">
        <f>_xlfn.RANK.EQ(H308,$H$9:$H$997,0)+COUNTIF(H$8:H307,H308)</f>
        <v>83</v>
      </c>
      <c r="H308" s="20">
        <f t="shared" si="15"/>
        <v>310</v>
      </c>
      <c r="I308" s="19">
        <f>INDEX(Ponderation!$W:$AA,MATCH(Analyse!I$8,Ponderation!$W:$W,0),MATCH(Analyse!$B$5,Ponderation!$W$2:$AA$2,0))*INDEX(DataBase!$1:$1048576,MATCH(Analyse!$F308,DataBase!$G:$G,0),MATCH(Analyse!I$8,DataBase!$4:$4,0))</f>
        <v>0</v>
      </c>
      <c r="J308" s="19">
        <f>INDEX(Ponderation!$W:$AA,MATCH(Analyse!J$8,Ponderation!$W:$W,0),MATCH(Analyse!$B$5,Ponderation!$W$2:$AA$2,0))*INDEX(DataBase!$1:$1048576,MATCH(Analyse!$F308,DataBase!$G:$G,0),MATCH(Analyse!J$8,DataBase!$4:$4,0))</f>
        <v>20</v>
      </c>
      <c r="K308" s="19">
        <f>INDEX(Ponderation!$W:$AA,MATCH(Analyse!K$8,Ponderation!$W:$W,0),MATCH(Analyse!$B$5,Ponderation!$W$2:$AA$2,0))*INDEX(DataBase!$1:$1048576,MATCH(Analyse!$F308,DataBase!$G:$G,0),MATCH(Analyse!K$8,DataBase!$4:$4,0))</f>
        <v>0</v>
      </c>
      <c r="L308" s="19">
        <f>INDEX(Ponderation!$W:$AA,MATCH(Analyse!L$8,Ponderation!$W:$W,0),MATCH(Analyse!$B$5,Ponderation!$W$2:$AA$2,0))*INDEX(DataBase!$1:$1048576,MATCH(Analyse!$F308,DataBase!$G:$G,0),MATCH(Analyse!L$8,DataBase!$4:$4,0))</f>
        <v>30</v>
      </c>
      <c r="M308" s="19">
        <f>INDEX(Ponderation!$W:$AA,MATCH(Analyse!M$8,Ponderation!$W:$W,0),MATCH(Analyse!$B$5,Ponderation!$W$2:$AA$2,0))*INDEX(DataBase!$1:$1048576,MATCH(Analyse!$F308,DataBase!$G:$G,0),MATCH(Analyse!M$8,DataBase!$4:$4,0))</f>
        <v>0</v>
      </c>
      <c r="N308" s="19">
        <f>INDEX(Ponderation!$W:$AA,MATCH(Analyse!N$8,Ponderation!$W:$W,0),MATCH(Analyse!$B$5,Ponderation!$W$2:$AA$2,0))*INDEX(DataBase!$1:$1048576,MATCH(Analyse!$F308,DataBase!$G:$G,0),MATCH(Analyse!N$8,DataBase!$4:$4,0))</f>
        <v>0</v>
      </c>
      <c r="O308" s="19">
        <f>INDEX(Ponderation!$W:$AA,MATCH(Analyse!O$8,Ponderation!$W:$W,0),MATCH(Analyse!$B$5,Ponderation!$W$2:$AA$2,0))*INDEX(DataBase!$1:$1048576,MATCH(Analyse!$F308,DataBase!$G:$G,0),MATCH(Analyse!O$8,DataBase!$4:$4,0))</f>
        <v>0</v>
      </c>
      <c r="P308" s="19">
        <f>INDEX(Ponderation!$W:$AA,MATCH(Analyse!P$8,Ponderation!$W:$W,0),MATCH(Analyse!$B$5,Ponderation!$W$2:$AA$2,0))*INDEX(DataBase!$1:$1048576,MATCH(Analyse!$F308,DataBase!$G:$G,0),MATCH(Analyse!P$8,DataBase!$4:$4,0))</f>
        <v>20</v>
      </c>
      <c r="Q308" s="19">
        <f>INDEX(Ponderation!$W:$AA,MATCH(Analyse!Q$8,Ponderation!$W:$W,0),MATCH(Analyse!$B$5,Ponderation!$W$2:$AA$2,0))*INDEX(DataBase!$1:$1048576,MATCH(Analyse!$F308,DataBase!$G:$G,0),MATCH(Analyse!Q$8,DataBase!$4:$4,0))</f>
        <v>0</v>
      </c>
      <c r="R308" s="19">
        <f>INDEX(Ponderation!$W:$AA,MATCH(Analyse!R$8,Ponderation!$W:$W,0),MATCH(Analyse!$B$5,Ponderation!$W$2:$AA$2,0))*INDEX(DataBase!$1:$1048576,MATCH(Analyse!$F308,DataBase!$G:$G,0),MATCH(Analyse!R$8,DataBase!$4:$4,0))</f>
        <v>30</v>
      </c>
      <c r="S308" s="19">
        <f>INDEX(Ponderation!$W:$AA,MATCH(Analyse!S$8,Ponderation!$W:$W,0),MATCH(Analyse!$B$5,Ponderation!$W$2:$AA$2,0))*INDEX(DataBase!$1:$1048576,MATCH(Analyse!$F308,DataBase!$G:$G,0),MATCH(Analyse!S$8,DataBase!$4:$4,0))</f>
        <v>0</v>
      </c>
      <c r="T308" s="19">
        <f>INDEX(Ponderation!$W:$AA,MATCH(Analyse!T$8,Ponderation!$W:$W,0),MATCH(Analyse!$B$5,Ponderation!$W$2:$AA$2,0))*INDEX(DataBase!$1:$1048576,MATCH(Analyse!$F308,DataBase!$G:$G,0),MATCH(Analyse!T$8,DataBase!$4:$4,0))</f>
        <v>0</v>
      </c>
      <c r="U308" s="19">
        <f>INDEX(Ponderation!$W:$AA,MATCH(Analyse!U$8,Ponderation!$W:$W,0),MATCH(Analyse!$B$5,Ponderation!$W$2:$AA$2,0))*INDEX(DataBase!$1:$1048576,MATCH(Analyse!$F308,DataBase!$G:$G,0),MATCH(Analyse!U$8,DataBase!$4:$4,0))</f>
        <v>0</v>
      </c>
      <c r="V308" s="19">
        <f>INDEX(Ponderation!$W:$AA,MATCH(Analyse!V$8,Ponderation!$W:$W,0),MATCH(Analyse!$B$5,Ponderation!$W$2:$AA$2,0))*INDEX(DataBase!$1:$1048576,MATCH(Analyse!$F308,DataBase!$G:$G,0),MATCH(Analyse!V$8,DataBase!$4:$4,0))</f>
        <v>0</v>
      </c>
      <c r="W308" s="19">
        <f>INDEX(Ponderation!$W:$AA,MATCH(Analyse!W$8,Ponderation!$W:$W,0),MATCH(Analyse!$B$5,Ponderation!$W$2:$AA$2,0))*INDEX(DataBase!$1:$1048576,MATCH(Analyse!$F308,DataBase!$G:$G,0),MATCH(Analyse!W$8,DataBase!$4:$4,0))</f>
        <v>10</v>
      </c>
      <c r="X308" s="19">
        <f>INDEX(Ponderation!$W:$AA,MATCH(Analyse!X$8,Ponderation!$W:$W,0),MATCH(Analyse!$B$5,Ponderation!$W$2:$AA$2,0))*INDEX(DataBase!$1:$1048576,MATCH(Analyse!$F308,DataBase!$G:$G,0),MATCH(Analyse!X$8,DataBase!$4:$4,0))</f>
        <v>0</v>
      </c>
      <c r="Y308" s="19">
        <f>INDEX(Ponderation!$W:$AA,MATCH(Analyse!Y$8,Ponderation!$W:$W,0),MATCH(Analyse!$B$5,Ponderation!$W$2:$AA$2,0))*INDEX(DataBase!$1:$1048576,MATCH(Analyse!$F308,DataBase!$G:$G,0),MATCH(Analyse!Y$8,DataBase!$4:$4,0))</f>
        <v>10</v>
      </c>
      <c r="Z308" s="19">
        <f>INDEX(Ponderation!$W:$AA,MATCH(Analyse!Z$8,Ponderation!$W:$W,0),MATCH(Analyse!$B$5,Ponderation!$W$2:$AA$2,0))*INDEX(DataBase!$1:$1048576,MATCH(Analyse!$F308,DataBase!$G:$G,0),MATCH(Analyse!Z$8,DataBase!$4:$4,0))</f>
        <v>10</v>
      </c>
      <c r="AA308" s="19">
        <f>INDEX(Ponderation!$W:$AA,MATCH(Analyse!AA$8,Ponderation!$W:$W,0),MATCH(Analyse!$B$5,Ponderation!$W$2:$AA$2,0))*INDEX(DataBase!$1:$1048576,MATCH(Analyse!$F308,DataBase!$G:$G,0),MATCH(Analyse!AA$8,DataBase!$4:$4,0))</f>
        <v>0</v>
      </c>
      <c r="AB308" s="19">
        <f>INDEX(Ponderation!$W:$AA,MATCH(Analyse!AB$8,Ponderation!$W:$W,0),MATCH(Analyse!$B$5,Ponderation!$W$2:$AA$2,0))*INDEX(DataBase!$1:$1048576,MATCH(Analyse!$F308,DataBase!$G:$G,0),MATCH(Analyse!AB$8,DataBase!$4:$4,0))</f>
        <v>0</v>
      </c>
      <c r="AC308" s="19">
        <f>INDEX(Ponderation!$W:$AA,MATCH(Analyse!AC$8,Ponderation!$W:$W,0),MATCH(Analyse!$B$5,Ponderation!$W$2:$AA$2,0))*INDEX(DataBase!$1:$1048576,MATCH(Analyse!$F308,DataBase!$G:$G,0),MATCH(Analyse!AC$8,DataBase!$4:$4,0))</f>
        <v>0</v>
      </c>
      <c r="AD308" s="19">
        <f>INDEX(Ponderation!$W:$AA,MATCH(Analyse!AD$8,Ponderation!$W:$W,0),MATCH(Analyse!$B$5,Ponderation!$W$2:$AA$2,0))*INDEX(DataBase!$1:$1048576,MATCH(Analyse!$F308,DataBase!$G:$G,0),MATCH(Analyse!AD$8,DataBase!$4:$4,0))</f>
        <v>30</v>
      </c>
      <c r="AE308" s="19">
        <f>INDEX(Ponderation!$W:$AA,MATCH(Analyse!AE$8,Ponderation!$W:$W,0),MATCH(Analyse!$B$5,Ponderation!$W$2:$AA$2,0))*INDEX(DataBase!$1:$1048576,MATCH(Analyse!$F308,DataBase!$G:$G,0),MATCH(Analyse!AE$8,DataBase!$4:$4,0))</f>
        <v>0</v>
      </c>
      <c r="AF308" s="19">
        <f>INDEX(Ponderation!$W:$AA,MATCH(Analyse!AF$8,Ponderation!$W:$W,0),MATCH(Analyse!$B$5,Ponderation!$W$2:$AA$2,0))*INDEX(DataBase!$1:$1048576,MATCH(Analyse!$F308,DataBase!$G:$G,0),MATCH(Analyse!AF$8,DataBase!$4:$4,0))</f>
        <v>30</v>
      </c>
      <c r="AG308" s="19">
        <f>INDEX(Ponderation!$W:$AA,MATCH(Analyse!AG$8,Ponderation!$W:$W,0),MATCH(Analyse!$B$5,Ponderation!$W$2:$AA$2,0))*INDEX(DataBase!$1:$1048576,MATCH(Analyse!$F308,DataBase!$G:$G,0),MATCH(Analyse!AG$8,DataBase!$4:$4,0))</f>
        <v>0</v>
      </c>
      <c r="AH308" s="19">
        <f>INDEX(Ponderation!$W:$AA,MATCH(Analyse!AH$8,Ponderation!$W:$W,0),MATCH(Analyse!$B$5,Ponderation!$W$2:$AA$2,0))*INDEX(DataBase!$1:$1048576,MATCH(Analyse!$F308,DataBase!$G:$G,0),MATCH(Analyse!AH$8,DataBase!$4:$4,0))</f>
        <v>30</v>
      </c>
      <c r="AI308" s="19">
        <f>INDEX(Ponderation!$W:$AA,MATCH(Analyse!AI$8,Ponderation!$W:$W,0),MATCH(Analyse!$B$5,Ponderation!$W$2:$AA$2,0))*INDEX(DataBase!$1:$1048576,MATCH(Analyse!$F308,DataBase!$G:$G,0),MATCH(Analyse!AI$8,DataBase!$4:$4,0))</f>
        <v>0</v>
      </c>
      <c r="AJ308" s="19">
        <f>INDEX(Ponderation!$W:$AA,MATCH(Analyse!AJ$8,Ponderation!$W:$W,0),MATCH(Analyse!$B$5,Ponderation!$W$2:$AA$2,0))*INDEX(DataBase!$1:$1048576,MATCH(Analyse!$F308,DataBase!$G:$G,0),MATCH(Analyse!AJ$8,DataBase!$4:$4,0))</f>
        <v>0</v>
      </c>
      <c r="AK308" s="19">
        <f>INDEX(Ponderation!$W:$AA,MATCH(Analyse!AK$8,Ponderation!$W:$W,0),MATCH(Analyse!$B$5,Ponderation!$W$2:$AA$2,0))*INDEX(DataBase!$1:$1048576,MATCH(Analyse!$F308,DataBase!$G:$G,0),MATCH(Analyse!AK$8,DataBase!$4:$4,0))</f>
        <v>30</v>
      </c>
      <c r="AL308" s="19">
        <f>INDEX(Ponderation!$W:$AA,MATCH(Analyse!AL$8,Ponderation!$W:$W,0),MATCH(Analyse!$B$5,Ponderation!$W$2:$AA$2,0))*INDEX(DataBase!$1:$1048576,MATCH(Analyse!$F308,DataBase!$G:$G,0),MATCH(Analyse!AL$8,DataBase!$4:$4,0))</f>
        <v>30</v>
      </c>
      <c r="AM308" s="19">
        <f>INDEX(Ponderation!$W:$AA,MATCH(Analyse!AM$8,Ponderation!$W:$W,0),MATCH(Analyse!$B$5,Ponderation!$W$2:$AA$2,0))*INDEX(DataBase!$1:$1048576,MATCH(Analyse!$F308,DataBase!$G:$G,0),MATCH(Analyse!AM$8,DataBase!$4:$4,0))</f>
        <v>0</v>
      </c>
      <c r="AN308" s="19">
        <f>INDEX(Ponderation!$W:$AA,MATCH(Analyse!AN$8,Ponderation!$W:$W,0),MATCH(Analyse!$B$5,Ponderation!$W$2:$AA$2,0))*INDEX(DataBase!$1:$1048576,MATCH(Analyse!$F308,DataBase!$G:$G,0),MATCH(Analyse!AN$8,DataBase!$4:$4,0))</f>
        <v>0</v>
      </c>
      <c r="AO308" s="19">
        <f>INDEX(Ponderation!$W:$AA,MATCH(Analyse!AO$8,Ponderation!$W:$W,0),MATCH(Analyse!$B$5,Ponderation!$W$2:$AA$2,0))*INDEX(DataBase!$1:$1048576,MATCH(Analyse!$F308,DataBase!$G:$G,0),MATCH(Analyse!AO$8,DataBase!$4:$4,0))</f>
        <v>30</v>
      </c>
      <c r="AP308" s="19">
        <f>INDEX(Ponderation!$W:$AA,MATCH(Analyse!AP$8,Ponderation!$W:$W,0),MATCH(Analyse!$B$5,Ponderation!$W$2:$AA$2,0))*INDEX(DataBase!$1:$1048576,MATCH(Analyse!$F308,DataBase!$G:$G,0),MATCH(Analyse!AP$8,DataBase!$4:$4,0))</f>
        <v>0</v>
      </c>
    </row>
    <row r="309" spans="1:42" ht="18">
      <c r="A309" s="112" t="str">
        <f>DataBase!B305</f>
        <v>Dreissena rostriformis bugensis</v>
      </c>
      <c r="B309" s="112" t="str">
        <f>DataBase!C305</f>
        <v>LDH</v>
      </c>
      <c r="C309" s="112" t="str">
        <f>DataBase!D305</f>
        <v>Continental</v>
      </c>
      <c r="D309" s="112" t="str">
        <f>DataBase!E305</f>
        <v>S. Devin</v>
      </c>
      <c r="E309" s="112" t="str">
        <f>DataBase!F305</f>
        <v>LIEC</v>
      </c>
      <c r="F309" s="20" t="str">
        <f t="shared" si="14"/>
        <v>Dreissena rostriformis bugensis LDH</v>
      </c>
      <c r="G309" s="20">
        <f>_xlfn.RANK.EQ(H309,$H$9:$H$997,0)+COUNTIF(H$8:H308,H309)</f>
        <v>45</v>
      </c>
      <c r="H309" s="20">
        <f t="shared" si="15"/>
        <v>320</v>
      </c>
      <c r="I309" s="19">
        <f>INDEX(Ponderation!$W:$AA,MATCH(Analyse!I$8,Ponderation!$W:$W,0),MATCH(Analyse!$B$5,Ponderation!$W$2:$AA$2,0))*INDEX(DataBase!$1:$1048576,MATCH(Analyse!$F309,DataBase!$G:$G,0),MATCH(Analyse!I$8,DataBase!$4:$4,0))</f>
        <v>0</v>
      </c>
      <c r="J309" s="19">
        <f>INDEX(Ponderation!$W:$AA,MATCH(Analyse!J$8,Ponderation!$W:$W,0),MATCH(Analyse!$B$5,Ponderation!$W$2:$AA$2,0))*INDEX(DataBase!$1:$1048576,MATCH(Analyse!$F309,DataBase!$G:$G,0),MATCH(Analyse!J$8,DataBase!$4:$4,0))</f>
        <v>20</v>
      </c>
      <c r="K309" s="19">
        <f>INDEX(Ponderation!$W:$AA,MATCH(Analyse!K$8,Ponderation!$W:$W,0),MATCH(Analyse!$B$5,Ponderation!$W$2:$AA$2,0))*INDEX(DataBase!$1:$1048576,MATCH(Analyse!$F309,DataBase!$G:$G,0),MATCH(Analyse!K$8,DataBase!$4:$4,0))</f>
        <v>0</v>
      </c>
      <c r="L309" s="19">
        <f>INDEX(Ponderation!$W:$AA,MATCH(Analyse!L$8,Ponderation!$W:$W,0),MATCH(Analyse!$B$5,Ponderation!$W$2:$AA$2,0))*INDEX(DataBase!$1:$1048576,MATCH(Analyse!$F309,DataBase!$G:$G,0),MATCH(Analyse!L$8,DataBase!$4:$4,0))</f>
        <v>30</v>
      </c>
      <c r="M309" s="19">
        <f>INDEX(Ponderation!$W:$AA,MATCH(Analyse!M$8,Ponderation!$W:$W,0),MATCH(Analyse!$B$5,Ponderation!$W$2:$AA$2,0))*INDEX(DataBase!$1:$1048576,MATCH(Analyse!$F309,DataBase!$G:$G,0),MATCH(Analyse!M$8,DataBase!$4:$4,0))</f>
        <v>0</v>
      </c>
      <c r="N309" s="19">
        <f>INDEX(Ponderation!$W:$AA,MATCH(Analyse!N$8,Ponderation!$W:$W,0),MATCH(Analyse!$B$5,Ponderation!$W$2:$AA$2,0))*INDEX(DataBase!$1:$1048576,MATCH(Analyse!$F309,DataBase!$G:$G,0),MATCH(Analyse!N$8,DataBase!$4:$4,0))</f>
        <v>0</v>
      </c>
      <c r="O309" s="19">
        <f>INDEX(Ponderation!$W:$AA,MATCH(Analyse!O$8,Ponderation!$W:$W,0),MATCH(Analyse!$B$5,Ponderation!$W$2:$AA$2,0))*INDEX(DataBase!$1:$1048576,MATCH(Analyse!$F309,DataBase!$G:$G,0),MATCH(Analyse!O$8,DataBase!$4:$4,0))</f>
        <v>30</v>
      </c>
      <c r="P309" s="19">
        <f>INDEX(Ponderation!$W:$AA,MATCH(Analyse!P$8,Ponderation!$W:$W,0),MATCH(Analyse!$B$5,Ponderation!$W$2:$AA$2,0))*INDEX(DataBase!$1:$1048576,MATCH(Analyse!$F309,DataBase!$G:$G,0),MATCH(Analyse!P$8,DataBase!$4:$4,0))</f>
        <v>0</v>
      </c>
      <c r="Q309" s="19">
        <f>INDEX(Ponderation!$W:$AA,MATCH(Analyse!Q$8,Ponderation!$W:$W,0),MATCH(Analyse!$B$5,Ponderation!$W$2:$AA$2,0))*INDEX(DataBase!$1:$1048576,MATCH(Analyse!$F309,DataBase!$G:$G,0),MATCH(Analyse!Q$8,DataBase!$4:$4,0))</f>
        <v>0</v>
      </c>
      <c r="R309" s="19">
        <f>INDEX(Ponderation!$W:$AA,MATCH(Analyse!R$8,Ponderation!$W:$W,0),MATCH(Analyse!$B$5,Ponderation!$W$2:$AA$2,0))*INDEX(DataBase!$1:$1048576,MATCH(Analyse!$F309,DataBase!$G:$G,0),MATCH(Analyse!R$8,DataBase!$4:$4,0))</f>
        <v>30</v>
      </c>
      <c r="S309" s="19">
        <f>INDEX(Ponderation!$W:$AA,MATCH(Analyse!S$8,Ponderation!$W:$W,0),MATCH(Analyse!$B$5,Ponderation!$W$2:$AA$2,0))*INDEX(DataBase!$1:$1048576,MATCH(Analyse!$F309,DataBase!$G:$G,0),MATCH(Analyse!S$8,DataBase!$4:$4,0))</f>
        <v>0</v>
      </c>
      <c r="T309" s="19">
        <f>INDEX(Ponderation!$W:$AA,MATCH(Analyse!T$8,Ponderation!$W:$W,0),MATCH(Analyse!$B$5,Ponderation!$W$2:$AA$2,0))*INDEX(DataBase!$1:$1048576,MATCH(Analyse!$F309,DataBase!$G:$G,0),MATCH(Analyse!T$8,DataBase!$4:$4,0))</f>
        <v>0</v>
      </c>
      <c r="U309" s="19">
        <f>INDEX(Ponderation!$W:$AA,MATCH(Analyse!U$8,Ponderation!$W:$W,0),MATCH(Analyse!$B$5,Ponderation!$W$2:$AA$2,0))*INDEX(DataBase!$1:$1048576,MATCH(Analyse!$F309,DataBase!$G:$G,0),MATCH(Analyse!U$8,DataBase!$4:$4,0))</f>
        <v>0</v>
      </c>
      <c r="V309" s="19">
        <f>INDEX(Ponderation!$W:$AA,MATCH(Analyse!V$8,Ponderation!$W:$W,0),MATCH(Analyse!$B$5,Ponderation!$W$2:$AA$2,0))*INDEX(DataBase!$1:$1048576,MATCH(Analyse!$F309,DataBase!$G:$G,0),MATCH(Analyse!V$8,DataBase!$4:$4,0))</f>
        <v>0</v>
      </c>
      <c r="W309" s="19">
        <f>INDEX(Ponderation!$W:$AA,MATCH(Analyse!W$8,Ponderation!$W:$W,0),MATCH(Analyse!$B$5,Ponderation!$W$2:$AA$2,0))*INDEX(DataBase!$1:$1048576,MATCH(Analyse!$F309,DataBase!$G:$G,0),MATCH(Analyse!W$8,DataBase!$4:$4,0))</f>
        <v>10</v>
      </c>
      <c r="X309" s="19">
        <f>INDEX(Ponderation!$W:$AA,MATCH(Analyse!X$8,Ponderation!$W:$W,0),MATCH(Analyse!$B$5,Ponderation!$W$2:$AA$2,0))*INDEX(DataBase!$1:$1048576,MATCH(Analyse!$F309,DataBase!$G:$G,0),MATCH(Analyse!X$8,DataBase!$4:$4,0))</f>
        <v>0</v>
      </c>
      <c r="Y309" s="19">
        <f>INDEX(Ponderation!$W:$AA,MATCH(Analyse!Y$8,Ponderation!$W:$W,0),MATCH(Analyse!$B$5,Ponderation!$W$2:$AA$2,0))*INDEX(DataBase!$1:$1048576,MATCH(Analyse!$F309,DataBase!$G:$G,0),MATCH(Analyse!Y$8,DataBase!$4:$4,0))</f>
        <v>10</v>
      </c>
      <c r="Z309" s="19">
        <f>INDEX(Ponderation!$W:$AA,MATCH(Analyse!Z$8,Ponderation!$W:$W,0),MATCH(Analyse!$B$5,Ponderation!$W$2:$AA$2,0))*INDEX(DataBase!$1:$1048576,MATCH(Analyse!$F309,DataBase!$G:$G,0),MATCH(Analyse!Z$8,DataBase!$4:$4,0))</f>
        <v>10</v>
      </c>
      <c r="AA309" s="19">
        <f>INDEX(Ponderation!$W:$AA,MATCH(Analyse!AA$8,Ponderation!$W:$W,0),MATCH(Analyse!$B$5,Ponderation!$W$2:$AA$2,0))*INDEX(DataBase!$1:$1048576,MATCH(Analyse!$F309,DataBase!$G:$G,0),MATCH(Analyse!AA$8,DataBase!$4:$4,0))</f>
        <v>0</v>
      </c>
      <c r="AB309" s="19">
        <f>INDEX(Ponderation!$W:$AA,MATCH(Analyse!AB$8,Ponderation!$W:$W,0),MATCH(Analyse!$B$5,Ponderation!$W$2:$AA$2,0))*INDEX(DataBase!$1:$1048576,MATCH(Analyse!$F309,DataBase!$G:$G,0),MATCH(Analyse!AB$8,DataBase!$4:$4,0))</f>
        <v>0</v>
      </c>
      <c r="AC309" s="19">
        <f>INDEX(Ponderation!$W:$AA,MATCH(Analyse!AC$8,Ponderation!$W:$W,0),MATCH(Analyse!$B$5,Ponderation!$W$2:$AA$2,0))*INDEX(DataBase!$1:$1048576,MATCH(Analyse!$F309,DataBase!$G:$G,0),MATCH(Analyse!AC$8,DataBase!$4:$4,0))</f>
        <v>0</v>
      </c>
      <c r="AD309" s="19">
        <f>INDEX(Ponderation!$W:$AA,MATCH(Analyse!AD$8,Ponderation!$W:$W,0),MATCH(Analyse!$B$5,Ponderation!$W$2:$AA$2,0))*INDEX(DataBase!$1:$1048576,MATCH(Analyse!$F309,DataBase!$G:$G,0),MATCH(Analyse!AD$8,DataBase!$4:$4,0))</f>
        <v>30</v>
      </c>
      <c r="AE309" s="19">
        <f>INDEX(Ponderation!$W:$AA,MATCH(Analyse!AE$8,Ponderation!$W:$W,0),MATCH(Analyse!$B$5,Ponderation!$W$2:$AA$2,0))*INDEX(DataBase!$1:$1048576,MATCH(Analyse!$F309,DataBase!$G:$G,0),MATCH(Analyse!AE$8,DataBase!$4:$4,0))</f>
        <v>0</v>
      </c>
      <c r="AF309" s="19">
        <f>INDEX(Ponderation!$W:$AA,MATCH(Analyse!AF$8,Ponderation!$W:$W,0),MATCH(Analyse!$B$5,Ponderation!$W$2:$AA$2,0))*INDEX(DataBase!$1:$1048576,MATCH(Analyse!$F309,DataBase!$G:$G,0),MATCH(Analyse!AF$8,DataBase!$4:$4,0))</f>
        <v>30</v>
      </c>
      <c r="AG309" s="19">
        <f>INDEX(Ponderation!$W:$AA,MATCH(Analyse!AG$8,Ponderation!$W:$W,0),MATCH(Analyse!$B$5,Ponderation!$W$2:$AA$2,0))*INDEX(DataBase!$1:$1048576,MATCH(Analyse!$F309,DataBase!$G:$G,0),MATCH(Analyse!AG$8,DataBase!$4:$4,0))</f>
        <v>0</v>
      </c>
      <c r="AH309" s="19">
        <f>INDEX(Ponderation!$W:$AA,MATCH(Analyse!AH$8,Ponderation!$W:$W,0),MATCH(Analyse!$B$5,Ponderation!$W$2:$AA$2,0))*INDEX(DataBase!$1:$1048576,MATCH(Analyse!$F309,DataBase!$G:$G,0),MATCH(Analyse!AH$8,DataBase!$4:$4,0))</f>
        <v>30</v>
      </c>
      <c r="AI309" s="19">
        <f>INDEX(Ponderation!$W:$AA,MATCH(Analyse!AI$8,Ponderation!$W:$W,0),MATCH(Analyse!$B$5,Ponderation!$W$2:$AA$2,0))*INDEX(DataBase!$1:$1048576,MATCH(Analyse!$F309,DataBase!$G:$G,0),MATCH(Analyse!AI$8,DataBase!$4:$4,0))</f>
        <v>0</v>
      </c>
      <c r="AJ309" s="19">
        <f>INDEX(Ponderation!$W:$AA,MATCH(Analyse!AJ$8,Ponderation!$W:$W,0),MATCH(Analyse!$B$5,Ponderation!$W$2:$AA$2,0))*INDEX(DataBase!$1:$1048576,MATCH(Analyse!$F309,DataBase!$G:$G,0),MATCH(Analyse!AJ$8,DataBase!$4:$4,0))</f>
        <v>0</v>
      </c>
      <c r="AK309" s="19">
        <f>INDEX(Ponderation!$W:$AA,MATCH(Analyse!AK$8,Ponderation!$W:$W,0),MATCH(Analyse!$B$5,Ponderation!$W$2:$AA$2,0))*INDEX(DataBase!$1:$1048576,MATCH(Analyse!$F309,DataBase!$G:$G,0),MATCH(Analyse!AK$8,DataBase!$4:$4,0))</f>
        <v>30</v>
      </c>
      <c r="AL309" s="19">
        <f>INDEX(Ponderation!$W:$AA,MATCH(Analyse!AL$8,Ponderation!$W:$W,0),MATCH(Analyse!$B$5,Ponderation!$W$2:$AA$2,0))*INDEX(DataBase!$1:$1048576,MATCH(Analyse!$F309,DataBase!$G:$G,0),MATCH(Analyse!AL$8,DataBase!$4:$4,0))</f>
        <v>30</v>
      </c>
      <c r="AM309" s="19">
        <f>INDEX(Ponderation!$W:$AA,MATCH(Analyse!AM$8,Ponderation!$W:$W,0),MATCH(Analyse!$B$5,Ponderation!$W$2:$AA$2,0))*INDEX(DataBase!$1:$1048576,MATCH(Analyse!$F309,DataBase!$G:$G,0),MATCH(Analyse!AM$8,DataBase!$4:$4,0))</f>
        <v>0</v>
      </c>
      <c r="AN309" s="19">
        <f>INDEX(Ponderation!$W:$AA,MATCH(Analyse!AN$8,Ponderation!$W:$W,0),MATCH(Analyse!$B$5,Ponderation!$W$2:$AA$2,0))*INDEX(DataBase!$1:$1048576,MATCH(Analyse!$F309,DataBase!$G:$G,0),MATCH(Analyse!AN$8,DataBase!$4:$4,0))</f>
        <v>0</v>
      </c>
      <c r="AO309" s="19">
        <f>INDEX(Ponderation!$W:$AA,MATCH(Analyse!AO$8,Ponderation!$W:$W,0),MATCH(Analyse!$B$5,Ponderation!$W$2:$AA$2,0))*INDEX(DataBase!$1:$1048576,MATCH(Analyse!$F309,DataBase!$G:$G,0),MATCH(Analyse!AO$8,DataBase!$4:$4,0))</f>
        <v>30</v>
      </c>
      <c r="AP309" s="19">
        <f>INDEX(Ponderation!$W:$AA,MATCH(Analyse!AP$8,Ponderation!$W:$W,0),MATCH(Analyse!$B$5,Ponderation!$W$2:$AA$2,0))*INDEX(DataBase!$1:$1048576,MATCH(Analyse!$F309,DataBase!$G:$G,0),MATCH(Analyse!AP$8,DataBase!$4:$4,0))</f>
        <v>0</v>
      </c>
    </row>
    <row r="310" spans="1:42" ht="42">
      <c r="A310" s="112" t="str">
        <f>DataBase!B306</f>
        <v>Dreissena rostriformis bugensis</v>
      </c>
      <c r="B310" s="112" t="str">
        <f>DataBase!C306</f>
        <v>Changement structuraux du système lysosomal (histochimie)</v>
      </c>
      <c r="C310" s="112" t="str">
        <f>DataBase!D306</f>
        <v>Continental</v>
      </c>
      <c r="D310" s="112" t="str">
        <f>DataBase!E306</f>
        <v>S. Devin</v>
      </c>
      <c r="E310" s="112" t="str">
        <f>DataBase!F306</f>
        <v>LIEC</v>
      </c>
      <c r="F310" s="20" t="str">
        <f t="shared" si="14"/>
        <v>Dreissena rostriformis bugensis Changement structuraux du système lysosomal (histochimie)</v>
      </c>
      <c r="G310" s="20">
        <f>_xlfn.RANK.EQ(H310,$H$9:$H$997,0)+COUNTIF(H$8:H309,H310)</f>
        <v>84</v>
      </c>
      <c r="H310" s="20">
        <f t="shared" si="15"/>
        <v>310</v>
      </c>
      <c r="I310" s="19">
        <f>INDEX(Ponderation!$W:$AA,MATCH(Analyse!I$8,Ponderation!$W:$W,0),MATCH(Analyse!$B$5,Ponderation!$W$2:$AA$2,0))*INDEX(DataBase!$1:$1048576,MATCH(Analyse!$F310,DataBase!$G:$G,0),MATCH(Analyse!I$8,DataBase!$4:$4,0))</f>
        <v>0</v>
      </c>
      <c r="J310" s="19">
        <f>INDEX(Ponderation!$W:$AA,MATCH(Analyse!J$8,Ponderation!$W:$W,0),MATCH(Analyse!$B$5,Ponderation!$W$2:$AA$2,0))*INDEX(DataBase!$1:$1048576,MATCH(Analyse!$F310,DataBase!$G:$G,0),MATCH(Analyse!J$8,DataBase!$4:$4,0))</f>
        <v>20</v>
      </c>
      <c r="K310" s="19">
        <f>INDEX(Ponderation!$W:$AA,MATCH(Analyse!K$8,Ponderation!$W:$W,0),MATCH(Analyse!$B$5,Ponderation!$W$2:$AA$2,0))*INDEX(DataBase!$1:$1048576,MATCH(Analyse!$F310,DataBase!$G:$G,0),MATCH(Analyse!K$8,DataBase!$4:$4,0))</f>
        <v>0</v>
      </c>
      <c r="L310" s="19">
        <f>INDEX(Ponderation!$W:$AA,MATCH(Analyse!L$8,Ponderation!$W:$W,0),MATCH(Analyse!$B$5,Ponderation!$W$2:$AA$2,0))*INDEX(DataBase!$1:$1048576,MATCH(Analyse!$F310,DataBase!$G:$G,0),MATCH(Analyse!L$8,DataBase!$4:$4,0))</f>
        <v>30</v>
      </c>
      <c r="M310" s="19">
        <f>INDEX(Ponderation!$W:$AA,MATCH(Analyse!M$8,Ponderation!$W:$W,0),MATCH(Analyse!$B$5,Ponderation!$W$2:$AA$2,0))*INDEX(DataBase!$1:$1048576,MATCH(Analyse!$F310,DataBase!$G:$G,0),MATCH(Analyse!M$8,DataBase!$4:$4,0))</f>
        <v>0</v>
      </c>
      <c r="N310" s="19">
        <f>INDEX(Ponderation!$W:$AA,MATCH(Analyse!N$8,Ponderation!$W:$W,0),MATCH(Analyse!$B$5,Ponderation!$W$2:$AA$2,0))*INDEX(DataBase!$1:$1048576,MATCH(Analyse!$F310,DataBase!$G:$G,0),MATCH(Analyse!N$8,DataBase!$4:$4,0))</f>
        <v>0</v>
      </c>
      <c r="O310" s="19">
        <f>INDEX(Ponderation!$W:$AA,MATCH(Analyse!O$8,Ponderation!$W:$W,0),MATCH(Analyse!$B$5,Ponderation!$W$2:$AA$2,0))*INDEX(DataBase!$1:$1048576,MATCH(Analyse!$F310,DataBase!$G:$G,0),MATCH(Analyse!O$8,DataBase!$4:$4,0))</f>
        <v>0</v>
      </c>
      <c r="P310" s="19">
        <f>INDEX(Ponderation!$W:$AA,MATCH(Analyse!P$8,Ponderation!$W:$W,0),MATCH(Analyse!$B$5,Ponderation!$W$2:$AA$2,0))*INDEX(DataBase!$1:$1048576,MATCH(Analyse!$F310,DataBase!$G:$G,0),MATCH(Analyse!P$8,DataBase!$4:$4,0))</f>
        <v>20</v>
      </c>
      <c r="Q310" s="19">
        <f>INDEX(Ponderation!$W:$AA,MATCH(Analyse!Q$8,Ponderation!$W:$W,0),MATCH(Analyse!$B$5,Ponderation!$W$2:$AA$2,0))*INDEX(DataBase!$1:$1048576,MATCH(Analyse!$F310,DataBase!$G:$G,0),MATCH(Analyse!Q$8,DataBase!$4:$4,0))</f>
        <v>0</v>
      </c>
      <c r="R310" s="19">
        <f>INDEX(Ponderation!$W:$AA,MATCH(Analyse!R$8,Ponderation!$W:$W,0),MATCH(Analyse!$B$5,Ponderation!$W$2:$AA$2,0))*INDEX(DataBase!$1:$1048576,MATCH(Analyse!$F310,DataBase!$G:$G,0),MATCH(Analyse!R$8,DataBase!$4:$4,0))</f>
        <v>30</v>
      </c>
      <c r="S310" s="19">
        <f>INDEX(Ponderation!$W:$AA,MATCH(Analyse!S$8,Ponderation!$W:$W,0),MATCH(Analyse!$B$5,Ponderation!$W$2:$AA$2,0))*INDEX(DataBase!$1:$1048576,MATCH(Analyse!$F310,DataBase!$G:$G,0),MATCH(Analyse!S$8,DataBase!$4:$4,0))</f>
        <v>0</v>
      </c>
      <c r="T310" s="19">
        <f>INDEX(Ponderation!$W:$AA,MATCH(Analyse!T$8,Ponderation!$W:$W,0),MATCH(Analyse!$B$5,Ponderation!$W$2:$AA$2,0))*INDEX(DataBase!$1:$1048576,MATCH(Analyse!$F310,DataBase!$G:$G,0),MATCH(Analyse!T$8,DataBase!$4:$4,0))</f>
        <v>0</v>
      </c>
      <c r="U310" s="19">
        <f>INDEX(Ponderation!$W:$AA,MATCH(Analyse!U$8,Ponderation!$W:$W,0),MATCH(Analyse!$B$5,Ponderation!$W$2:$AA$2,0))*INDEX(DataBase!$1:$1048576,MATCH(Analyse!$F310,DataBase!$G:$G,0),MATCH(Analyse!U$8,DataBase!$4:$4,0))</f>
        <v>0</v>
      </c>
      <c r="V310" s="19">
        <f>INDEX(Ponderation!$W:$AA,MATCH(Analyse!V$8,Ponderation!$W:$W,0),MATCH(Analyse!$B$5,Ponderation!$W$2:$AA$2,0))*INDEX(DataBase!$1:$1048576,MATCH(Analyse!$F310,DataBase!$G:$G,0),MATCH(Analyse!V$8,DataBase!$4:$4,0))</f>
        <v>0</v>
      </c>
      <c r="W310" s="19">
        <f>INDEX(Ponderation!$W:$AA,MATCH(Analyse!W$8,Ponderation!$W:$W,0),MATCH(Analyse!$B$5,Ponderation!$W$2:$AA$2,0))*INDEX(DataBase!$1:$1048576,MATCH(Analyse!$F310,DataBase!$G:$G,0),MATCH(Analyse!W$8,DataBase!$4:$4,0))</f>
        <v>10</v>
      </c>
      <c r="X310" s="19">
        <f>INDEX(Ponderation!$W:$AA,MATCH(Analyse!X$8,Ponderation!$W:$W,0),MATCH(Analyse!$B$5,Ponderation!$W$2:$AA$2,0))*INDEX(DataBase!$1:$1048576,MATCH(Analyse!$F310,DataBase!$G:$G,0),MATCH(Analyse!X$8,DataBase!$4:$4,0))</f>
        <v>0</v>
      </c>
      <c r="Y310" s="19">
        <f>INDEX(Ponderation!$W:$AA,MATCH(Analyse!Y$8,Ponderation!$W:$W,0),MATCH(Analyse!$B$5,Ponderation!$W$2:$AA$2,0))*INDEX(DataBase!$1:$1048576,MATCH(Analyse!$F310,DataBase!$G:$G,0),MATCH(Analyse!Y$8,DataBase!$4:$4,0))</f>
        <v>10</v>
      </c>
      <c r="Z310" s="19">
        <f>INDEX(Ponderation!$W:$AA,MATCH(Analyse!Z$8,Ponderation!$W:$W,0),MATCH(Analyse!$B$5,Ponderation!$W$2:$AA$2,0))*INDEX(DataBase!$1:$1048576,MATCH(Analyse!$F310,DataBase!$G:$G,0),MATCH(Analyse!Z$8,DataBase!$4:$4,0))</f>
        <v>10</v>
      </c>
      <c r="AA310" s="19">
        <f>INDEX(Ponderation!$W:$AA,MATCH(Analyse!AA$8,Ponderation!$W:$W,0),MATCH(Analyse!$B$5,Ponderation!$W$2:$AA$2,0))*INDEX(DataBase!$1:$1048576,MATCH(Analyse!$F310,DataBase!$G:$G,0),MATCH(Analyse!AA$8,DataBase!$4:$4,0))</f>
        <v>0</v>
      </c>
      <c r="AB310" s="19">
        <f>INDEX(Ponderation!$W:$AA,MATCH(Analyse!AB$8,Ponderation!$W:$W,0),MATCH(Analyse!$B$5,Ponderation!$W$2:$AA$2,0))*INDEX(DataBase!$1:$1048576,MATCH(Analyse!$F310,DataBase!$G:$G,0),MATCH(Analyse!AB$8,DataBase!$4:$4,0))</f>
        <v>0</v>
      </c>
      <c r="AC310" s="19">
        <f>INDEX(Ponderation!$W:$AA,MATCH(Analyse!AC$8,Ponderation!$W:$W,0),MATCH(Analyse!$B$5,Ponderation!$W$2:$AA$2,0))*INDEX(DataBase!$1:$1048576,MATCH(Analyse!$F310,DataBase!$G:$G,0),MATCH(Analyse!AC$8,DataBase!$4:$4,0))</f>
        <v>0</v>
      </c>
      <c r="AD310" s="19">
        <f>INDEX(Ponderation!$W:$AA,MATCH(Analyse!AD$8,Ponderation!$W:$W,0),MATCH(Analyse!$B$5,Ponderation!$W$2:$AA$2,0))*INDEX(DataBase!$1:$1048576,MATCH(Analyse!$F310,DataBase!$G:$G,0),MATCH(Analyse!AD$8,DataBase!$4:$4,0))</f>
        <v>30</v>
      </c>
      <c r="AE310" s="19">
        <f>INDEX(Ponderation!$W:$AA,MATCH(Analyse!AE$8,Ponderation!$W:$W,0),MATCH(Analyse!$B$5,Ponderation!$W$2:$AA$2,0))*INDEX(DataBase!$1:$1048576,MATCH(Analyse!$F310,DataBase!$G:$G,0),MATCH(Analyse!AE$8,DataBase!$4:$4,0))</f>
        <v>0</v>
      </c>
      <c r="AF310" s="19">
        <f>INDEX(Ponderation!$W:$AA,MATCH(Analyse!AF$8,Ponderation!$W:$W,0),MATCH(Analyse!$B$5,Ponderation!$W$2:$AA$2,0))*INDEX(DataBase!$1:$1048576,MATCH(Analyse!$F310,DataBase!$G:$G,0),MATCH(Analyse!AF$8,DataBase!$4:$4,0))</f>
        <v>30</v>
      </c>
      <c r="AG310" s="19">
        <f>INDEX(Ponderation!$W:$AA,MATCH(Analyse!AG$8,Ponderation!$W:$W,0),MATCH(Analyse!$B$5,Ponderation!$W$2:$AA$2,0))*INDEX(DataBase!$1:$1048576,MATCH(Analyse!$F310,DataBase!$G:$G,0),MATCH(Analyse!AG$8,DataBase!$4:$4,0))</f>
        <v>0</v>
      </c>
      <c r="AH310" s="19">
        <f>INDEX(Ponderation!$W:$AA,MATCH(Analyse!AH$8,Ponderation!$W:$W,0),MATCH(Analyse!$B$5,Ponderation!$W$2:$AA$2,0))*INDEX(DataBase!$1:$1048576,MATCH(Analyse!$F310,DataBase!$G:$G,0),MATCH(Analyse!AH$8,DataBase!$4:$4,0))</f>
        <v>30</v>
      </c>
      <c r="AI310" s="19">
        <f>INDEX(Ponderation!$W:$AA,MATCH(Analyse!AI$8,Ponderation!$W:$W,0),MATCH(Analyse!$B$5,Ponderation!$W$2:$AA$2,0))*INDEX(DataBase!$1:$1048576,MATCH(Analyse!$F310,DataBase!$G:$G,0),MATCH(Analyse!AI$8,DataBase!$4:$4,0))</f>
        <v>0</v>
      </c>
      <c r="AJ310" s="19">
        <f>INDEX(Ponderation!$W:$AA,MATCH(Analyse!AJ$8,Ponderation!$W:$W,0),MATCH(Analyse!$B$5,Ponderation!$W$2:$AA$2,0))*INDEX(DataBase!$1:$1048576,MATCH(Analyse!$F310,DataBase!$G:$G,0),MATCH(Analyse!AJ$8,DataBase!$4:$4,0))</f>
        <v>0</v>
      </c>
      <c r="AK310" s="19">
        <f>INDEX(Ponderation!$W:$AA,MATCH(Analyse!AK$8,Ponderation!$W:$W,0),MATCH(Analyse!$B$5,Ponderation!$W$2:$AA$2,0))*INDEX(DataBase!$1:$1048576,MATCH(Analyse!$F310,DataBase!$G:$G,0),MATCH(Analyse!AK$8,DataBase!$4:$4,0))</f>
        <v>30</v>
      </c>
      <c r="AL310" s="19">
        <f>INDEX(Ponderation!$W:$AA,MATCH(Analyse!AL$8,Ponderation!$W:$W,0),MATCH(Analyse!$B$5,Ponderation!$W$2:$AA$2,0))*INDEX(DataBase!$1:$1048576,MATCH(Analyse!$F310,DataBase!$G:$G,0),MATCH(Analyse!AL$8,DataBase!$4:$4,0))</f>
        <v>30</v>
      </c>
      <c r="AM310" s="19">
        <f>INDEX(Ponderation!$W:$AA,MATCH(Analyse!AM$8,Ponderation!$W:$W,0),MATCH(Analyse!$B$5,Ponderation!$W$2:$AA$2,0))*INDEX(DataBase!$1:$1048576,MATCH(Analyse!$F310,DataBase!$G:$G,0),MATCH(Analyse!AM$8,DataBase!$4:$4,0))</f>
        <v>0</v>
      </c>
      <c r="AN310" s="19">
        <f>INDEX(Ponderation!$W:$AA,MATCH(Analyse!AN$8,Ponderation!$W:$W,0),MATCH(Analyse!$B$5,Ponderation!$W$2:$AA$2,0))*INDEX(DataBase!$1:$1048576,MATCH(Analyse!$F310,DataBase!$G:$G,0),MATCH(Analyse!AN$8,DataBase!$4:$4,0))</f>
        <v>0</v>
      </c>
      <c r="AO310" s="19">
        <f>INDEX(Ponderation!$W:$AA,MATCH(Analyse!AO$8,Ponderation!$W:$W,0),MATCH(Analyse!$B$5,Ponderation!$W$2:$AA$2,0))*INDEX(DataBase!$1:$1048576,MATCH(Analyse!$F310,DataBase!$G:$G,0),MATCH(Analyse!AO$8,DataBase!$4:$4,0))</f>
        <v>30</v>
      </c>
      <c r="AP310" s="19">
        <f>INDEX(Ponderation!$W:$AA,MATCH(Analyse!AP$8,Ponderation!$W:$W,0),MATCH(Analyse!$B$5,Ponderation!$W$2:$AA$2,0))*INDEX(DataBase!$1:$1048576,MATCH(Analyse!$F310,DataBase!$G:$G,0),MATCH(Analyse!AP$8,DataBase!$4:$4,0))</f>
        <v>0</v>
      </c>
    </row>
    <row r="311" spans="1:42" ht="28">
      <c r="A311" s="112" t="str">
        <f>DataBase!B307</f>
        <v>Dreissena rostriformis bugensis</v>
      </c>
      <c r="B311" s="112" t="str">
        <f>DataBase!C307</f>
        <v>Lipides neutres (histochimie)</v>
      </c>
      <c r="C311" s="112" t="str">
        <f>DataBase!D307</f>
        <v>Continental</v>
      </c>
      <c r="D311" s="112" t="str">
        <f>DataBase!E307</f>
        <v>S. Devin</v>
      </c>
      <c r="E311" s="112" t="str">
        <f>DataBase!F307</f>
        <v>LIEC</v>
      </c>
      <c r="F311" s="20" t="str">
        <f t="shared" si="14"/>
        <v>Dreissena rostriformis bugensis Lipides neutres (histochimie)</v>
      </c>
      <c r="G311" s="20">
        <f>_xlfn.RANK.EQ(H311,$H$9:$H$997,0)+COUNTIF(H$8:H310,H311)</f>
        <v>46</v>
      </c>
      <c r="H311" s="20">
        <f t="shared" si="15"/>
        <v>320</v>
      </c>
      <c r="I311" s="19">
        <f>INDEX(Ponderation!$W:$AA,MATCH(Analyse!I$8,Ponderation!$W:$W,0),MATCH(Analyse!$B$5,Ponderation!$W$2:$AA$2,0))*INDEX(DataBase!$1:$1048576,MATCH(Analyse!$F311,DataBase!$G:$G,0),MATCH(Analyse!I$8,DataBase!$4:$4,0))</f>
        <v>0</v>
      </c>
      <c r="J311" s="19">
        <f>INDEX(Ponderation!$W:$AA,MATCH(Analyse!J$8,Ponderation!$W:$W,0),MATCH(Analyse!$B$5,Ponderation!$W$2:$AA$2,0))*INDEX(DataBase!$1:$1048576,MATCH(Analyse!$F311,DataBase!$G:$G,0),MATCH(Analyse!J$8,DataBase!$4:$4,0))</f>
        <v>20</v>
      </c>
      <c r="K311" s="19">
        <f>INDEX(Ponderation!$W:$AA,MATCH(Analyse!K$8,Ponderation!$W:$W,0),MATCH(Analyse!$B$5,Ponderation!$W$2:$AA$2,0))*INDEX(DataBase!$1:$1048576,MATCH(Analyse!$F311,DataBase!$G:$G,0),MATCH(Analyse!K$8,DataBase!$4:$4,0))</f>
        <v>0</v>
      </c>
      <c r="L311" s="19">
        <f>INDEX(Ponderation!$W:$AA,MATCH(Analyse!L$8,Ponderation!$W:$W,0),MATCH(Analyse!$B$5,Ponderation!$W$2:$AA$2,0))*INDEX(DataBase!$1:$1048576,MATCH(Analyse!$F311,DataBase!$G:$G,0),MATCH(Analyse!L$8,DataBase!$4:$4,0))</f>
        <v>30</v>
      </c>
      <c r="M311" s="19">
        <f>INDEX(Ponderation!$W:$AA,MATCH(Analyse!M$8,Ponderation!$W:$W,0),MATCH(Analyse!$B$5,Ponderation!$W$2:$AA$2,0))*INDEX(DataBase!$1:$1048576,MATCH(Analyse!$F311,DataBase!$G:$G,0),MATCH(Analyse!M$8,DataBase!$4:$4,0))</f>
        <v>0</v>
      </c>
      <c r="N311" s="19">
        <f>INDEX(Ponderation!$W:$AA,MATCH(Analyse!N$8,Ponderation!$W:$W,0),MATCH(Analyse!$B$5,Ponderation!$W$2:$AA$2,0))*INDEX(DataBase!$1:$1048576,MATCH(Analyse!$F311,DataBase!$G:$G,0),MATCH(Analyse!N$8,DataBase!$4:$4,0))</f>
        <v>0</v>
      </c>
      <c r="O311" s="19">
        <f>INDEX(Ponderation!$W:$AA,MATCH(Analyse!O$8,Ponderation!$W:$W,0),MATCH(Analyse!$B$5,Ponderation!$W$2:$AA$2,0))*INDEX(DataBase!$1:$1048576,MATCH(Analyse!$F311,DataBase!$G:$G,0),MATCH(Analyse!O$8,DataBase!$4:$4,0))</f>
        <v>30</v>
      </c>
      <c r="P311" s="19">
        <f>INDEX(Ponderation!$W:$AA,MATCH(Analyse!P$8,Ponderation!$W:$W,0),MATCH(Analyse!$B$5,Ponderation!$W$2:$AA$2,0))*INDEX(DataBase!$1:$1048576,MATCH(Analyse!$F311,DataBase!$G:$G,0),MATCH(Analyse!P$8,DataBase!$4:$4,0))</f>
        <v>0</v>
      </c>
      <c r="Q311" s="19">
        <f>INDEX(Ponderation!$W:$AA,MATCH(Analyse!Q$8,Ponderation!$W:$W,0),MATCH(Analyse!$B$5,Ponderation!$W$2:$AA$2,0))*INDEX(DataBase!$1:$1048576,MATCH(Analyse!$F311,DataBase!$G:$G,0),MATCH(Analyse!Q$8,DataBase!$4:$4,0))</f>
        <v>0</v>
      </c>
      <c r="R311" s="19">
        <f>INDEX(Ponderation!$W:$AA,MATCH(Analyse!R$8,Ponderation!$W:$W,0),MATCH(Analyse!$B$5,Ponderation!$W$2:$AA$2,0))*INDEX(DataBase!$1:$1048576,MATCH(Analyse!$F311,DataBase!$G:$G,0),MATCH(Analyse!R$8,DataBase!$4:$4,0))</f>
        <v>30</v>
      </c>
      <c r="S311" s="19">
        <f>INDEX(Ponderation!$W:$AA,MATCH(Analyse!S$8,Ponderation!$W:$W,0),MATCH(Analyse!$B$5,Ponderation!$W$2:$AA$2,0))*INDEX(DataBase!$1:$1048576,MATCH(Analyse!$F311,DataBase!$G:$G,0),MATCH(Analyse!S$8,DataBase!$4:$4,0))</f>
        <v>0</v>
      </c>
      <c r="T311" s="19">
        <f>INDEX(Ponderation!$W:$AA,MATCH(Analyse!T$8,Ponderation!$W:$W,0),MATCH(Analyse!$B$5,Ponderation!$W$2:$AA$2,0))*INDEX(DataBase!$1:$1048576,MATCH(Analyse!$F311,DataBase!$G:$G,0),MATCH(Analyse!T$8,DataBase!$4:$4,0))</f>
        <v>0</v>
      </c>
      <c r="U311" s="19">
        <f>INDEX(Ponderation!$W:$AA,MATCH(Analyse!U$8,Ponderation!$W:$W,0),MATCH(Analyse!$B$5,Ponderation!$W$2:$AA$2,0))*INDEX(DataBase!$1:$1048576,MATCH(Analyse!$F311,DataBase!$G:$G,0),MATCH(Analyse!U$8,DataBase!$4:$4,0))</f>
        <v>0</v>
      </c>
      <c r="V311" s="19">
        <f>INDEX(Ponderation!$W:$AA,MATCH(Analyse!V$8,Ponderation!$W:$W,0),MATCH(Analyse!$B$5,Ponderation!$W$2:$AA$2,0))*INDEX(DataBase!$1:$1048576,MATCH(Analyse!$F311,DataBase!$G:$G,0),MATCH(Analyse!V$8,DataBase!$4:$4,0))</f>
        <v>0</v>
      </c>
      <c r="W311" s="19">
        <f>INDEX(Ponderation!$W:$AA,MATCH(Analyse!W$8,Ponderation!$W:$W,0),MATCH(Analyse!$B$5,Ponderation!$W$2:$AA$2,0))*INDEX(DataBase!$1:$1048576,MATCH(Analyse!$F311,DataBase!$G:$G,0),MATCH(Analyse!W$8,DataBase!$4:$4,0))</f>
        <v>10</v>
      </c>
      <c r="X311" s="19">
        <f>INDEX(Ponderation!$W:$AA,MATCH(Analyse!X$8,Ponderation!$W:$W,0),MATCH(Analyse!$B$5,Ponderation!$W$2:$AA$2,0))*INDEX(DataBase!$1:$1048576,MATCH(Analyse!$F311,DataBase!$G:$G,0),MATCH(Analyse!X$8,DataBase!$4:$4,0))</f>
        <v>0</v>
      </c>
      <c r="Y311" s="19">
        <f>INDEX(Ponderation!$W:$AA,MATCH(Analyse!Y$8,Ponderation!$W:$W,0),MATCH(Analyse!$B$5,Ponderation!$W$2:$AA$2,0))*INDEX(DataBase!$1:$1048576,MATCH(Analyse!$F311,DataBase!$G:$G,0),MATCH(Analyse!Y$8,DataBase!$4:$4,0))</f>
        <v>10</v>
      </c>
      <c r="Z311" s="19">
        <f>INDEX(Ponderation!$W:$AA,MATCH(Analyse!Z$8,Ponderation!$W:$W,0),MATCH(Analyse!$B$5,Ponderation!$W$2:$AA$2,0))*INDEX(DataBase!$1:$1048576,MATCH(Analyse!$F311,DataBase!$G:$G,0),MATCH(Analyse!Z$8,DataBase!$4:$4,0))</f>
        <v>10</v>
      </c>
      <c r="AA311" s="19">
        <f>INDEX(Ponderation!$W:$AA,MATCH(Analyse!AA$8,Ponderation!$W:$W,0),MATCH(Analyse!$B$5,Ponderation!$W$2:$AA$2,0))*INDEX(DataBase!$1:$1048576,MATCH(Analyse!$F311,DataBase!$G:$G,0),MATCH(Analyse!AA$8,DataBase!$4:$4,0))</f>
        <v>0</v>
      </c>
      <c r="AB311" s="19">
        <f>INDEX(Ponderation!$W:$AA,MATCH(Analyse!AB$8,Ponderation!$W:$W,0),MATCH(Analyse!$B$5,Ponderation!$W$2:$AA$2,0))*INDEX(DataBase!$1:$1048576,MATCH(Analyse!$F311,DataBase!$G:$G,0),MATCH(Analyse!AB$8,DataBase!$4:$4,0))</f>
        <v>0</v>
      </c>
      <c r="AC311" s="19">
        <f>INDEX(Ponderation!$W:$AA,MATCH(Analyse!AC$8,Ponderation!$W:$W,0),MATCH(Analyse!$B$5,Ponderation!$W$2:$AA$2,0))*INDEX(DataBase!$1:$1048576,MATCH(Analyse!$F311,DataBase!$G:$G,0),MATCH(Analyse!AC$8,DataBase!$4:$4,0))</f>
        <v>0</v>
      </c>
      <c r="AD311" s="19">
        <f>INDEX(Ponderation!$W:$AA,MATCH(Analyse!AD$8,Ponderation!$W:$W,0),MATCH(Analyse!$B$5,Ponderation!$W$2:$AA$2,0))*INDEX(DataBase!$1:$1048576,MATCH(Analyse!$F311,DataBase!$G:$G,0),MATCH(Analyse!AD$8,DataBase!$4:$4,0))</f>
        <v>30</v>
      </c>
      <c r="AE311" s="19">
        <f>INDEX(Ponderation!$W:$AA,MATCH(Analyse!AE$8,Ponderation!$W:$W,0),MATCH(Analyse!$B$5,Ponderation!$W$2:$AA$2,0))*INDEX(DataBase!$1:$1048576,MATCH(Analyse!$F311,DataBase!$G:$G,0),MATCH(Analyse!AE$8,DataBase!$4:$4,0))</f>
        <v>0</v>
      </c>
      <c r="AF311" s="19">
        <f>INDEX(Ponderation!$W:$AA,MATCH(Analyse!AF$8,Ponderation!$W:$W,0),MATCH(Analyse!$B$5,Ponderation!$W$2:$AA$2,0))*INDEX(DataBase!$1:$1048576,MATCH(Analyse!$F311,DataBase!$G:$G,0),MATCH(Analyse!AF$8,DataBase!$4:$4,0))</f>
        <v>30</v>
      </c>
      <c r="AG311" s="19">
        <f>INDEX(Ponderation!$W:$AA,MATCH(Analyse!AG$8,Ponderation!$W:$W,0),MATCH(Analyse!$B$5,Ponderation!$W$2:$AA$2,0))*INDEX(DataBase!$1:$1048576,MATCH(Analyse!$F311,DataBase!$G:$G,0),MATCH(Analyse!AG$8,DataBase!$4:$4,0))</f>
        <v>0</v>
      </c>
      <c r="AH311" s="19">
        <f>INDEX(Ponderation!$W:$AA,MATCH(Analyse!AH$8,Ponderation!$W:$W,0),MATCH(Analyse!$B$5,Ponderation!$W$2:$AA$2,0))*INDEX(DataBase!$1:$1048576,MATCH(Analyse!$F311,DataBase!$G:$G,0),MATCH(Analyse!AH$8,DataBase!$4:$4,0))</f>
        <v>30</v>
      </c>
      <c r="AI311" s="19">
        <f>INDEX(Ponderation!$W:$AA,MATCH(Analyse!AI$8,Ponderation!$W:$W,0),MATCH(Analyse!$B$5,Ponderation!$W$2:$AA$2,0))*INDEX(DataBase!$1:$1048576,MATCH(Analyse!$F311,DataBase!$G:$G,0),MATCH(Analyse!AI$8,DataBase!$4:$4,0))</f>
        <v>0</v>
      </c>
      <c r="AJ311" s="19">
        <f>INDEX(Ponderation!$W:$AA,MATCH(Analyse!AJ$8,Ponderation!$W:$W,0),MATCH(Analyse!$B$5,Ponderation!$W$2:$AA$2,0))*INDEX(DataBase!$1:$1048576,MATCH(Analyse!$F311,DataBase!$G:$G,0),MATCH(Analyse!AJ$8,DataBase!$4:$4,0))</f>
        <v>0</v>
      </c>
      <c r="AK311" s="19">
        <f>INDEX(Ponderation!$W:$AA,MATCH(Analyse!AK$8,Ponderation!$W:$W,0),MATCH(Analyse!$B$5,Ponderation!$W$2:$AA$2,0))*INDEX(DataBase!$1:$1048576,MATCH(Analyse!$F311,DataBase!$G:$G,0),MATCH(Analyse!AK$8,DataBase!$4:$4,0))</f>
        <v>30</v>
      </c>
      <c r="AL311" s="19">
        <f>INDEX(Ponderation!$W:$AA,MATCH(Analyse!AL$8,Ponderation!$W:$W,0),MATCH(Analyse!$B$5,Ponderation!$W$2:$AA$2,0))*INDEX(DataBase!$1:$1048576,MATCH(Analyse!$F311,DataBase!$G:$G,0),MATCH(Analyse!AL$8,DataBase!$4:$4,0))</f>
        <v>30</v>
      </c>
      <c r="AM311" s="19">
        <f>INDEX(Ponderation!$W:$AA,MATCH(Analyse!AM$8,Ponderation!$W:$W,0),MATCH(Analyse!$B$5,Ponderation!$W$2:$AA$2,0))*INDEX(DataBase!$1:$1048576,MATCH(Analyse!$F311,DataBase!$G:$G,0),MATCH(Analyse!AM$8,DataBase!$4:$4,0))</f>
        <v>0</v>
      </c>
      <c r="AN311" s="19">
        <f>INDEX(Ponderation!$W:$AA,MATCH(Analyse!AN$8,Ponderation!$W:$W,0),MATCH(Analyse!$B$5,Ponderation!$W$2:$AA$2,0))*INDEX(DataBase!$1:$1048576,MATCH(Analyse!$F311,DataBase!$G:$G,0),MATCH(Analyse!AN$8,DataBase!$4:$4,0))</f>
        <v>0</v>
      </c>
      <c r="AO311" s="19">
        <f>INDEX(Ponderation!$W:$AA,MATCH(Analyse!AO$8,Ponderation!$W:$W,0),MATCH(Analyse!$B$5,Ponderation!$W$2:$AA$2,0))*INDEX(DataBase!$1:$1048576,MATCH(Analyse!$F311,DataBase!$G:$G,0),MATCH(Analyse!AO$8,DataBase!$4:$4,0))</f>
        <v>30</v>
      </c>
      <c r="AP311" s="19">
        <f>INDEX(Ponderation!$W:$AA,MATCH(Analyse!AP$8,Ponderation!$W:$W,0),MATCH(Analyse!$B$5,Ponderation!$W$2:$AA$2,0))*INDEX(DataBase!$1:$1048576,MATCH(Analyse!$F311,DataBase!$G:$G,0),MATCH(Analyse!AP$8,DataBase!$4:$4,0))</f>
        <v>0</v>
      </c>
    </row>
    <row r="312" spans="1:42" ht="28">
      <c r="A312" s="112" t="str">
        <f>DataBase!B308</f>
        <v>Dreissena rostriformis bugensis</v>
      </c>
      <c r="B312" s="112" t="str">
        <f>DataBase!C308</f>
        <v>Lipofuscines (histochimie)</v>
      </c>
      <c r="C312" s="112" t="str">
        <f>DataBase!D308</f>
        <v>Continental</v>
      </c>
      <c r="D312" s="112" t="str">
        <f>DataBase!E308</f>
        <v>S. Devin</v>
      </c>
      <c r="E312" s="112" t="str">
        <f>DataBase!F308</f>
        <v>LIEC</v>
      </c>
      <c r="F312" s="20" t="str">
        <f t="shared" si="14"/>
        <v>Dreissena rostriformis bugensis Lipofuscines (histochimie)</v>
      </c>
      <c r="G312" s="20">
        <f>_xlfn.RANK.EQ(H312,$H$9:$H$997,0)+COUNTIF(H$8:H311,H312)</f>
        <v>85</v>
      </c>
      <c r="H312" s="20">
        <f t="shared" si="15"/>
        <v>310</v>
      </c>
      <c r="I312" s="19">
        <f>INDEX(Ponderation!$W:$AA,MATCH(Analyse!I$8,Ponderation!$W:$W,0),MATCH(Analyse!$B$5,Ponderation!$W$2:$AA$2,0))*INDEX(DataBase!$1:$1048576,MATCH(Analyse!$F312,DataBase!$G:$G,0),MATCH(Analyse!I$8,DataBase!$4:$4,0))</f>
        <v>0</v>
      </c>
      <c r="J312" s="19">
        <f>INDEX(Ponderation!$W:$AA,MATCH(Analyse!J$8,Ponderation!$W:$W,0),MATCH(Analyse!$B$5,Ponderation!$W$2:$AA$2,0))*INDEX(DataBase!$1:$1048576,MATCH(Analyse!$F312,DataBase!$G:$G,0),MATCH(Analyse!J$8,DataBase!$4:$4,0))</f>
        <v>20</v>
      </c>
      <c r="K312" s="19">
        <f>INDEX(Ponderation!$W:$AA,MATCH(Analyse!K$8,Ponderation!$W:$W,0),MATCH(Analyse!$B$5,Ponderation!$W$2:$AA$2,0))*INDEX(DataBase!$1:$1048576,MATCH(Analyse!$F312,DataBase!$G:$G,0),MATCH(Analyse!K$8,DataBase!$4:$4,0))</f>
        <v>0</v>
      </c>
      <c r="L312" s="19">
        <f>INDEX(Ponderation!$W:$AA,MATCH(Analyse!L$8,Ponderation!$W:$W,0),MATCH(Analyse!$B$5,Ponderation!$W$2:$AA$2,0))*INDEX(DataBase!$1:$1048576,MATCH(Analyse!$F312,DataBase!$G:$G,0),MATCH(Analyse!L$8,DataBase!$4:$4,0))</f>
        <v>30</v>
      </c>
      <c r="M312" s="19">
        <f>INDEX(Ponderation!$W:$AA,MATCH(Analyse!M$8,Ponderation!$W:$W,0),MATCH(Analyse!$B$5,Ponderation!$W$2:$AA$2,0))*INDEX(DataBase!$1:$1048576,MATCH(Analyse!$F312,DataBase!$G:$G,0),MATCH(Analyse!M$8,DataBase!$4:$4,0))</f>
        <v>0</v>
      </c>
      <c r="N312" s="19">
        <f>INDEX(Ponderation!$W:$AA,MATCH(Analyse!N$8,Ponderation!$W:$W,0),MATCH(Analyse!$B$5,Ponderation!$W$2:$AA$2,0))*INDEX(DataBase!$1:$1048576,MATCH(Analyse!$F312,DataBase!$G:$G,0),MATCH(Analyse!N$8,DataBase!$4:$4,0))</f>
        <v>0</v>
      </c>
      <c r="O312" s="19">
        <f>INDEX(Ponderation!$W:$AA,MATCH(Analyse!O$8,Ponderation!$W:$W,0),MATCH(Analyse!$B$5,Ponderation!$W$2:$AA$2,0))*INDEX(DataBase!$1:$1048576,MATCH(Analyse!$F312,DataBase!$G:$G,0),MATCH(Analyse!O$8,DataBase!$4:$4,0))</f>
        <v>0</v>
      </c>
      <c r="P312" s="19">
        <f>INDEX(Ponderation!$W:$AA,MATCH(Analyse!P$8,Ponderation!$W:$W,0),MATCH(Analyse!$B$5,Ponderation!$W$2:$AA$2,0))*INDEX(DataBase!$1:$1048576,MATCH(Analyse!$F312,DataBase!$G:$G,0),MATCH(Analyse!P$8,DataBase!$4:$4,0))</f>
        <v>20</v>
      </c>
      <c r="Q312" s="19">
        <f>INDEX(Ponderation!$W:$AA,MATCH(Analyse!Q$8,Ponderation!$W:$W,0),MATCH(Analyse!$B$5,Ponderation!$W$2:$AA$2,0))*INDEX(DataBase!$1:$1048576,MATCH(Analyse!$F312,DataBase!$G:$G,0),MATCH(Analyse!Q$8,DataBase!$4:$4,0))</f>
        <v>0</v>
      </c>
      <c r="R312" s="19">
        <f>INDEX(Ponderation!$W:$AA,MATCH(Analyse!R$8,Ponderation!$W:$W,0),MATCH(Analyse!$B$5,Ponderation!$W$2:$AA$2,0))*INDEX(DataBase!$1:$1048576,MATCH(Analyse!$F312,DataBase!$G:$G,0),MATCH(Analyse!R$8,DataBase!$4:$4,0))</f>
        <v>30</v>
      </c>
      <c r="S312" s="19">
        <f>INDEX(Ponderation!$W:$AA,MATCH(Analyse!S$8,Ponderation!$W:$W,0),MATCH(Analyse!$B$5,Ponderation!$W$2:$AA$2,0))*INDEX(DataBase!$1:$1048576,MATCH(Analyse!$F312,DataBase!$G:$G,0),MATCH(Analyse!S$8,DataBase!$4:$4,0))</f>
        <v>0</v>
      </c>
      <c r="T312" s="19">
        <f>INDEX(Ponderation!$W:$AA,MATCH(Analyse!T$8,Ponderation!$W:$W,0),MATCH(Analyse!$B$5,Ponderation!$W$2:$AA$2,0))*INDEX(DataBase!$1:$1048576,MATCH(Analyse!$F312,DataBase!$G:$G,0),MATCH(Analyse!T$8,DataBase!$4:$4,0))</f>
        <v>0</v>
      </c>
      <c r="U312" s="19">
        <f>INDEX(Ponderation!$W:$AA,MATCH(Analyse!U$8,Ponderation!$W:$W,0),MATCH(Analyse!$B$5,Ponderation!$W$2:$AA$2,0))*INDEX(DataBase!$1:$1048576,MATCH(Analyse!$F312,DataBase!$G:$G,0),MATCH(Analyse!U$8,DataBase!$4:$4,0))</f>
        <v>0</v>
      </c>
      <c r="V312" s="19">
        <f>INDEX(Ponderation!$W:$AA,MATCH(Analyse!V$8,Ponderation!$W:$W,0),MATCH(Analyse!$B$5,Ponderation!$W$2:$AA$2,0))*INDEX(DataBase!$1:$1048576,MATCH(Analyse!$F312,DataBase!$G:$G,0),MATCH(Analyse!V$8,DataBase!$4:$4,0))</f>
        <v>0</v>
      </c>
      <c r="W312" s="19">
        <f>INDEX(Ponderation!$W:$AA,MATCH(Analyse!W$8,Ponderation!$W:$W,0),MATCH(Analyse!$B$5,Ponderation!$W$2:$AA$2,0))*INDEX(DataBase!$1:$1048576,MATCH(Analyse!$F312,DataBase!$G:$G,0),MATCH(Analyse!W$8,DataBase!$4:$4,0))</f>
        <v>10</v>
      </c>
      <c r="X312" s="19">
        <f>INDEX(Ponderation!$W:$AA,MATCH(Analyse!X$8,Ponderation!$W:$W,0),MATCH(Analyse!$B$5,Ponderation!$W$2:$AA$2,0))*INDEX(DataBase!$1:$1048576,MATCH(Analyse!$F312,DataBase!$G:$G,0),MATCH(Analyse!X$8,DataBase!$4:$4,0))</f>
        <v>0</v>
      </c>
      <c r="Y312" s="19">
        <f>INDEX(Ponderation!$W:$AA,MATCH(Analyse!Y$8,Ponderation!$W:$W,0),MATCH(Analyse!$B$5,Ponderation!$W$2:$AA$2,0))*INDEX(DataBase!$1:$1048576,MATCH(Analyse!$F312,DataBase!$G:$G,0),MATCH(Analyse!Y$8,DataBase!$4:$4,0))</f>
        <v>10</v>
      </c>
      <c r="Z312" s="19">
        <f>INDEX(Ponderation!$W:$AA,MATCH(Analyse!Z$8,Ponderation!$W:$W,0),MATCH(Analyse!$B$5,Ponderation!$W$2:$AA$2,0))*INDEX(DataBase!$1:$1048576,MATCH(Analyse!$F312,DataBase!$G:$G,0),MATCH(Analyse!Z$8,DataBase!$4:$4,0))</f>
        <v>10</v>
      </c>
      <c r="AA312" s="19">
        <f>INDEX(Ponderation!$W:$AA,MATCH(Analyse!AA$8,Ponderation!$W:$W,0),MATCH(Analyse!$B$5,Ponderation!$W$2:$AA$2,0))*INDEX(DataBase!$1:$1048576,MATCH(Analyse!$F312,DataBase!$G:$G,0),MATCH(Analyse!AA$8,DataBase!$4:$4,0))</f>
        <v>0</v>
      </c>
      <c r="AB312" s="19">
        <f>INDEX(Ponderation!$W:$AA,MATCH(Analyse!AB$8,Ponderation!$W:$W,0),MATCH(Analyse!$B$5,Ponderation!$W$2:$AA$2,0))*INDEX(DataBase!$1:$1048576,MATCH(Analyse!$F312,DataBase!$G:$G,0),MATCH(Analyse!AB$8,DataBase!$4:$4,0))</f>
        <v>0</v>
      </c>
      <c r="AC312" s="19">
        <f>INDEX(Ponderation!$W:$AA,MATCH(Analyse!AC$8,Ponderation!$W:$W,0),MATCH(Analyse!$B$5,Ponderation!$W$2:$AA$2,0))*INDEX(DataBase!$1:$1048576,MATCH(Analyse!$F312,DataBase!$G:$G,0),MATCH(Analyse!AC$8,DataBase!$4:$4,0))</f>
        <v>0</v>
      </c>
      <c r="AD312" s="19">
        <f>INDEX(Ponderation!$W:$AA,MATCH(Analyse!AD$8,Ponderation!$W:$W,0),MATCH(Analyse!$B$5,Ponderation!$W$2:$AA$2,0))*INDEX(DataBase!$1:$1048576,MATCH(Analyse!$F312,DataBase!$G:$G,0),MATCH(Analyse!AD$8,DataBase!$4:$4,0))</f>
        <v>30</v>
      </c>
      <c r="AE312" s="19">
        <f>INDEX(Ponderation!$W:$AA,MATCH(Analyse!AE$8,Ponderation!$W:$W,0),MATCH(Analyse!$B$5,Ponderation!$W$2:$AA$2,0))*INDEX(DataBase!$1:$1048576,MATCH(Analyse!$F312,DataBase!$G:$G,0),MATCH(Analyse!AE$8,DataBase!$4:$4,0))</f>
        <v>0</v>
      </c>
      <c r="AF312" s="19">
        <f>INDEX(Ponderation!$W:$AA,MATCH(Analyse!AF$8,Ponderation!$W:$W,0),MATCH(Analyse!$B$5,Ponderation!$W$2:$AA$2,0))*INDEX(DataBase!$1:$1048576,MATCH(Analyse!$F312,DataBase!$G:$G,0),MATCH(Analyse!AF$8,DataBase!$4:$4,0))</f>
        <v>30</v>
      </c>
      <c r="AG312" s="19">
        <f>INDEX(Ponderation!$W:$AA,MATCH(Analyse!AG$8,Ponderation!$W:$W,0),MATCH(Analyse!$B$5,Ponderation!$W$2:$AA$2,0))*INDEX(DataBase!$1:$1048576,MATCH(Analyse!$F312,DataBase!$G:$G,0),MATCH(Analyse!AG$8,DataBase!$4:$4,0))</f>
        <v>0</v>
      </c>
      <c r="AH312" s="19">
        <f>INDEX(Ponderation!$W:$AA,MATCH(Analyse!AH$8,Ponderation!$W:$W,0),MATCH(Analyse!$B$5,Ponderation!$W$2:$AA$2,0))*INDEX(DataBase!$1:$1048576,MATCH(Analyse!$F312,DataBase!$G:$G,0),MATCH(Analyse!AH$8,DataBase!$4:$4,0))</f>
        <v>30</v>
      </c>
      <c r="AI312" s="19">
        <f>INDEX(Ponderation!$W:$AA,MATCH(Analyse!AI$8,Ponderation!$W:$W,0),MATCH(Analyse!$B$5,Ponderation!$W$2:$AA$2,0))*INDEX(DataBase!$1:$1048576,MATCH(Analyse!$F312,DataBase!$G:$G,0),MATCH(Analyse!AI$8,DataBase!$4:$4,0))</f>
        <v>0</v>
      </c>
      <c r="AJ312" s="19">
        <f>INDEX(Ponderation!$W:$AA,MATCH(Analyse!AJ$8,Ponderation!$W:$W,0),MATCH(Analyse!$B$5,Ponderation!$W$2:$AA$2,0))*INDEX(DataBase!$1:$1048576,MATCH(Analyse!$F312,DataBase!$G:$G,0),MATCH(Analyse!AJ$8,DataBase!$4:$4,0))</f>
        <v>0</v>
      </c>
      <c r="AK312" s="19">
        <f>INDEX(Ponderation!$W:$AA,MATCH(Analyse!AK$8,Ponderation!$W:$W,0),MATCH(Analyse!$B$5,Ponderation!$W$2:$AA$2,0))*INDEX(DataBase!$1:$1048576,MATCH(Analyse!$F312,DataBase!$G:$G,0),MATCH(Analyse!AK$8,DataBase!$4:$4,0))</f>
        <v>30</v>
      </c>
      <c r="AL312" s="19">
        <f>INDEX(Ponderation!$W:$AA,MATCH(Analyse!AL$8,Ponderation!$W:$W,0),MATCH(Analyse!$B$5,Ponderation!$W$2:$AA$2,0))*INDEX(DataBase!$1:$1048576,MATCH(Analyse!$F312,DataBase!$G:$G,0),MATCH(Analyse!AL$8,DataBase!$4:$4,0))</f>
        <v>30</v>
      </c>
      <c r="AM312" s="19">
        <f>INDEX(Ponderation!$W:$AA,MATCH(Analyse!AM$8,Ponderation!$W:$W,0),MATCH(Analyse!$B$5,Ponderation!$W$2:$AA$2,0))*INDEX(DataBase!$1:$1048576,MATCH(Analyse!$F312,DataBase!$G:$G,0),MATCH(Analyse!AM$8,DataBase!$4:$4,0))</f>
        <v>0</v>
      </c>
      <c r="AN312" s="19">
        <f>INDEX(Ponderation!$W:$AA,MATCH(Analyse!AN$8,Ponderation!$W:$W,0),MATCH(Analyse!$B$5,Ponderation!$W$2:$AA$2,0))*INDEX(DataBase!$1:$1048576,MATCH(Analyse!$F312,DataBase!$G:$G,0),MATCH(Analyse!AN$8,DataBase!$4:$4,0))</f>
        <v>0</v>
      </c>
      <c r="AO312" s="19">
        <f>INDEX(Ponderation!$W:$AA,MATCH(Analyse!AO$8,Ponderation!$W:$W,0),MATCH(Analyse!$B$5,Ponderation!$W$2:$AA$2,0))*INDEX(DataBase!$1:$1048576,MATCH(Analyse!$F312,DataBase!$G:$G,0),MATCH(Analyse!AO$8,DataBase!$4:$4,0))</f>
        <v>30</v>
      </c>
      <c r="AP312" s="19">
        <f>INDEX(Ponderation!$W:$AA,MATCH(Analyse!AP$8,Ponderation!$W:$W,0),MATCH(Analyse!$B$5,Ponderation!$W$2:$AA$2,0))*INDEX(DataBase!$1:$1048576,MATCH(Analyse!$F312,DataBase!$G:$G,0),MATCH(Analyse!AP$8,DataBase!$4:$4,0))</f>
        <v>0</v>
      </c>
    </row>
    <row r="313" spans="1:42" ht="28">
      <c r="A313" s="112" t="str">
        <f>DataBase!B309</f>
        <v>Dreissena rostriformis bugensis</v>
      </c>
      <c r="B313" s="112" t="str">
        <f>DataBase!C309</f>
        <v>Catalase (histochimie)</v>
      </c>
      <c r="C313" s="112" t="str">
        <f>DataBase!D309</f>
        <v>Continental</v>
      </c>
      <c r="D313" s="112" t="str">
        <f>DataBase!E309</f>
        <v>S. Devin</v>
      </c>
      <c r="E313" s="112" t="str">
        <f>DataBase!F309</f>
        <v>LIEC</v>
      </c>
      <c r="F313" s="20" t="str">
        <f t="shared" si="14"/>
        <v>Dreissena rostriformis bugensis Catalase (histochimie)</v>
      </c>
      <c r="G313" s="20">
        <f>_xlfn.RANK.EQ(H313,$H$9:$H$997,0)+COUNTIF(H$8:H312,H313)</f>
        <v>86</v>
      </c>
      <c r="H313" s="20">
        <f t="shared" si="15"/>
        <v>310</v>
      </c>
      <c r="I313" s="19">
        <f>INDEX(Ponderation!$W:$AA,MATCH(Analyse!I$8,Ponderation!$W:$W,0),MATCH(Analyse!$B$5,Ponderation!$W$2:$AA$2,0))*INDEX(DataBase!$1:$1048576,MATCH(Analyse!$F313,DataBase!$G:$G,0),MATCH(Analyse!I$8,DataBase!$4:$4,0))</f>
        <v>0</v>
      </c>
      <c r="J313" s="19">
        <f>INDEX(Ponderation!$W:$AA,MATCH(Analyse!J$8,Ponderation!$W:$W,0),MATCH(Analyse!$B$5,Ponderation!$W$2:$AA$2,0))*INDEX(DataBase!$1:$1048576,MATCH(Analyse!$F313,DataBase!$G:$G,0),MATCH(Analyse!J$8,DataBase!$4:$4,0))</f>
        <v>20</v>
      </c>
      <c r="K313" s="19">
        <f>INDEX(Ponderation!$W:$AA,MATCH(Analyse!K$8,Ponderation!$W:$W,0),MATCH(Analyse!$B$5,Ponderation!$W$2:$AA$2,0))*INDEX(DataBase!$1:$1048576,MATCH(Analyse!$F313,DataBase!$G:$G,0),MATCH(Analyse!K$8,DataBase!$4:$4,0))</f>
        <v>0</v>
      </c>
      <c r="L313" s="19">
        <f>INDEX(Ponderation!$W:$AA,MATCH(Analyse!L$8,Ponderation!$W:$W,0),MATCH(Analyse!$B$5,Ponderation!$W$2:$AA$2,0))*INDEX(DataBase!$1:$1048576,MATCH(Analyse!$F313,DataBase!$G:$G,0),MATCH(Analyse!L$8,DataBase!$4:$4,0))</f>
        <v>30</v>
      </c>
      <c r="M313" s="19">
        <f>INDEX(Ponderation!$W:$AA,MATCH(Analyse!M$8,Ponderation!$W:$W,0),MATCH(Analyse!$B$5,Ponderation!$W$2:$AA$2,0))*INDEX(DataBase!$1:$1048576,MATCH(Analyse!$F313,DataBase!$G:$G,0),MATCH(Analyse!M$8,DataBase!$4:$4,0))</f>
        <v>0</v>
      </c>
      <c r="N313" s="19">
        <f>INDEX(Ponderation!$W:$AA,MATCH(Analyse!N$8,Ponderation!$W:$W,0),MATCH(Analyse!$B$5,Ponderation!$W$2:$AA$2,0))*INDEX(DataBase!$1:$1048576,MATCH(Analyse!$F313,DataBase!$G:$G,0),MATCH(Analyse!N$8,DataBase!$4:$4,0))</f>
        <v>0</v>
      </c>
      <c r="O313" s="19">
        <f>INDEX(Ponderation!$W:$AA,MATCH(Analyse!O$8,Ponderation!$W:$W,0),MATCH(Analyse!$B$5,Ponderation!$W$2:$AA$2,0))*INDEX(DataBase!$1:$1048576,MATCH(Analyse!$F313,DataBase!$G:$G,0),MATCH(Analyse!O$8,DataBase!$4:$4,0))</f>
        <v>0</v>
      </c>
      <c r="P313" s="19">
        <f>INDEX(Ponderation!$W:$AA,MATCH(Analyse!P$8,Ponderation!$W:$W,0),MATCH(Analyse!$B$5,Ponderation!$W$2:$AA$2,0))*INDEX(DataBase!$1:$1048576,MATCH(Analyse!$F313,DataBase!$G:$G,0),MATCH(Analyse!P$8,DataBase!$4:$4,0))</f>
        <v>20</v>
      </c>
      <c r="Q313" s="19">
        <f>INDEX(Ponderation!$W:$AA,MATCH(Analyse!Q$8,Ponderation!$W:$W,0),MATCH(Analyse!$B$5,Ponderation!$W$2:$AA$2,0))*INDEX(DataBase!$1:$1048576,MATCH(Analyse!$F313,DataBase!$G:$G,0),MATCH(Analyse!Q$8,DataBase!$4:$4,0))</f>
        <v>0</v>
      </c>
      <c r="R313" s="19">
        <f>INDEX(Ponderation!$W:$AA,MATCH(Analyse!R$8,Ponderation!$W:$W,0),MATCH(Analyse!$B$5,Ponderation!$W$2:$AA$2,0))*INDEX(DataBase!$1:$1048576,MATCH(Analyse!$F313,DataBase!$G:$G,0),MATCH(Analyse!R$8,DataBase!$4:$4,0))</f>
        <v>30</v>
      </c>
      <c r="S313" s="19">
        <f>INDEX(Ponderation!$W:$AA,MATCH(Analyse!S$8,Ponderation!$W:$W,0),MATCH(Analyse!$B$5,Ponderation!$W$2:$AA$2,0))*INDEX(DataBase!$1:$1048576,MATCH(Analyse!$F313,DataBase!$G:$G,0),MATCH(Analyse!S$8,DataBase!$4:$4,0))</f>
        <v>0</v>
      </c>
      <c r="T313" s="19">
        <f>INDEX(Ponderation!$W:$AA,MATCH(Analyse!T$8,Ponderation!$W:$W,0),MATCH(Analyse!$B$5,Ponderation!$W$2:$AA$2,0))*INDEX(DataBase!$1:$1048576,MATCH(Analyse!$F313,DataBase!$G:$G,0),MATCH(Analyse!T$8,DataBase!$4:$4,0))</f>
        <v>0</v>
      </c>
      <c r="U313" s="19">
        <f>INDEX(Ponderation!$W:$AA,MATCH(Analyse!U$8,Ponderation!$W:$W,0),MATCH(Analyse!$B$5,Ponderation!$W$2:$AA$2,0))*INDEX(DataBase!$1:$1048576,MATCH(Analyse!$F313,DataBase!$G:$G,0),MATCH(Analyse!U$8,DataBase!$4:$4,0))</f>
        <v>0</v>
      </c>
      <c r="V313" s="19">
        <f>INDEX(Ponderation!$W:$AA,MATCH(Analyse!V$8,Ponderation!$W:$W,0),MATCH(Analyse!$B$5,Ponderation!$W$2:$AA$2,0))*INDEX(DataBase!$1:$1048576,MATCH(Analyse!$F313,DataBase!$G:$G,0),MATCH(Analyse!V$8,DataBase!$4:$4,0))</f>
        <v>0</v>
      </c>
      <c r="W313" s="19">
        <f>INDEX(Ponderation!$W:$AA,MATCH(Analyse!W$8,Ponderation!$W:$W,0),MATCH(Analyse!$B$5,Ponderation!$W$2:$AA$2,0))*INDEX(DataBase!$1:$1048576,MATCH(Analyse!$F313,DataBase!$G:$G,0),MATCH(Analyse!W$8,DataBase!$4:$4,0))</f>
        <v>10</v>
      </c>
      <c r="X313" s="19">
        <f>INDEX(Ponderation!$W:$AA,MATCH(Analyse!X$8,Ponderation!$W:$W,0),MATCH(Analyse!$B$5,Ponderation!$W$2:$AA$2,0))*INDEX(DataBase!$1:$1048576,MATCH(Analyse!$F313,DataBase!$G:$G,0),MATCH(Analyse!X$8,DataBase!$4:$4,0))</f>
        <v>0</v>
      </c>
      <c r="Y313" s="19">
        <f>INDEX(Ponderation!$W:$AA,MATCH(Analyse!Y$8,Ponderation!$W:$W,0),MATCH(Analyse!$B$5,Ponderation!$W$2:$AA$2,0))*INDEX(DataBase!$1:$1048576,MATCH(Analyse!$F313,DataBase!$G:$G,0),MATCH(Analyse!Y$8,DataBase!$4:$4,0))</f>
        <v>10</v>
      </c>
      <c r="Z313" s="19">
        <f>INDEX(Ponderation!$W:$AA,MATCH(Analyse!Z$8,Ponderation!$W:$W,0),MATCH(Analyse!$B$5,Ponderation!$W$2:$AA$2,0))*INDEX(DataBase!$1:$1048576,MATCH(Analyse!$F313,DataBase!$G:$G,0),MATCH(Analyse!Z$8,DataBase!$4:$4,0))</f>
        <v>10</v>
      </c>
      <c r="AA313" s="19">
        <f>INDEX(Ponderation!$W:$AA,MATCH(Analyse!AA$8,Ponderation!$W:$W,0),MATCH(Analyse!$B$5,Ponderation!$W$2:$AA$2,0))*INDEX(DataBase!$1:$1048576,MATCH(Analyse!$F313,DataBase!$G:$G,0),MATCH(Analyse!AA$8,DataBase!$4:$4,0))</f>
        <v>0</v>
      </c>
      <c r="AB313" s="19">
        <f>INDEX(Ponderation!$W:$AA,MATCH(Analyse!AB$8,Ponderation!$W:$W,0),MATCH(Analyse!$B$5,Ponderation!$W$2:$AA$2,0))*INDEX(DataBase!$1:$1048576,MATCH(Analyse!$F313,DataBase!$G:$G,0),MATCH(Analyse!AB$8,DataBase!$4:$4,0))</f>
        <v>0</v>
      </c>
      <c r="AC313" s="19">
        <f>INDEX(Ponderation!$W:$AA,MATCH(Analyse!AC$8,Ponderation!$W:$W,0),MATCH(Analyse!$B$5,Ponderation!$W$2:$AA$2,0))*INDEX(DataBase!$1:$1048576,MATCH(Analyse!$F313,DataBase!$G:$G,0),MATCH(Analyse!AC$8,DataBase!$4:$4,0))</f>
        <v>0</v>
      </c>
      <c r="AD313" s="19">
        <f>INDEX(Ponderation!$W:$AA,MATCH(Analyse!AD$8,Ponderation!$W:$W,0),MATCH(Analyse!$B$5,Ponderation!$W$2:$AA$2,0))*INDEX(DataBase!$1:$1048576,MATCH(Analyse!$F313,DataBase!$G:$G,0),MATCH(Analyse!AD$8,DataBase!$4:$4,0))</f>
        <v>30</v>
      </c>
      <c r="AE313" s="19">
        <f>INDEX(Ponderation!$W:$AA,MATCH(Analyse!AE$8,Ponderation!$W:$W,0),MATCH(Analyse!$B$5,Ponderation!$W$2:$AA$2,0))*INDEX(DataBase!$1:$1048576,MATCH(Analyse!$F313,DataBase!$G:$G,0),MATCH(Analyse!AE$8,DataBase!$4:$4,0))</f>
        <v>0</v>
      </c>
      <c r="AF313" s="19">
        <f>INDEX(Ponderation!$W:$AA,MATCH(Analyse!AF$8,Ponderation!$W:$W,0),MATCH(Analyse!$B$5,Ponderation!$W$2:$AA$2,0))*INDEX(DataBase!$1:$1048576,MATCH(Analyse!$F313,DataBase!$G:$G,0),MATCH(Analyse!AF$8,DataBase!$4:$4,0))</f>
        <v>30</v>
      </c>
      <c r="AG313" s="19">
        <f>INDEX(Ponderation!$W:$AA,MATCH(Analyse!AG$8,Ponderation!$W:$W,0),MATCH(Analyse!$B$5,Ponderation!$W$2:$AA$2,0))*INDEX(DataBase!$1:$1048576,MATCH(Analyse!$F313,DataBase!$G:$G,0),MATCH(Analyse!AG$8,DataBase!$4:$4,0))</f>
        <v>0</v>
      </c>
      <c r="AH313" s="19">
        <f>INDEX(Ponderation!$W:$AA,MATCH(Analyse!AH$8,Ponderation!$W:$W,0),MATCH(Analyse!$B$5,Ponderation!$W$2:$AA$2,0))*INDEX(DataBase!$1:$1048576,MATCH(Analyse!$F313,DataBase!$G:$G,0),MATCH(Analyse!AH$8,DataBase!$4:$4,0))</f>
        <v>30</v>
      </c>
      <c r="AI313" s="19">
        <f>INDEX(Ponderation!$W:$AA,MATCH(Analyse!AI$8,Ponderation!$W:$W,0),MATCH(Analyse!$B$5,Ponderation!$W$2:$AA$2,0))*INDEX(DataBase!$1:$1048576,MATCH(Analyse!$F313,DataBase!$G:$G,0),MATCH(Analyse!AI$8,DataBase!$4:$4,0))</f>
        <v>0</v>
      </c>
      <c r="AJ313" s="19">
        <f>INDEX(Ponderation!$W:$AA,MATCH(Analyse!AJ$8,Ponderation!$W:$W,0),MATCH(Analyse!$B$5,Ponderation!$W$2:$AA$2,0))*INDEX(DataBase!$1:$1048576,MATCH(Analyse!$F313,DataBase!$G:$G,0),MATCH(Analyse!AJ$8,DataBase!$4:$4,0))</f>
        <v>0</v>
      </c>
      <c r="AK313" s="19">
        <f>INDEX(Ponderation!$W:$AA,MATCH(Analyse!AK$8,Ponderation!$W:$W,0),MATCH(Analyse!$B$5,Ponderation!$W$2:$AA$2,0))*INDEX(DataBase!$1:$1048576,MATCH(Analyse!$F313,DataBase!$G:$G,0),MATCH(Analyse!AK$8,DataBase!$4:$4,0))</f>
        <v>30</v>
      </c>
      <c r="AL313" s="19">
        <f>INDEX(Ponderation!$W:$AA,MATCH(Analyse!AL$8,Ponderation!$W:$W,0),MATCH(Analyse!$B$5,Ponderation!$W$2:$AA$2,0))*INDEX(DataBase!$1:$1048576,MATCH(Analyse!$F313,DataBase!$G:$G,0),MATCH(Analyse!AL$8,DataBase!$4:$4,0))</f>
        <v>30</v>
      </c>
      <c r="AM313" s="19">
        <f>INDEX(Ponderation!$W:$AA,MATCH(Analyse!AM$8,Ponderation!$W:$W,0),MATCH(Analyse!$B$5,Ponderation!$W$2:$AA$2,0))*INDEX(DataBase!$1:$1048576,MATCH(Analyse!$F313,DataBase!$G:$G,0),MATCH(Analyse!AM$8,DataBase!$4:$4,0))</f>
        <v>0</v>
      </c>
      <c r="AN313" s="19">
        <f>INDEX(Ponderation!$W:$AA,MATCH(Analyse!AN$8,Ponderation!$W:$W,0),MATCH(Analyse!$B$5,Ponderation!$W$2:$AA$2,0))*INDEX(DataBase!$1:$1048576,MATCH(Analyse!$F313,DataBase!$G:$G,0),MATCH(Analyse!AN$8,DataBase!$4:$4,0))</f>
        <v>0</v>
      </c>
      <c r="AO313" s="19">
        <f>INDEX(Ponderation!$W:$AA,MATCH(Analyse!AO$8,Ponderation!$W:$W,0),MATCH(Analyse!$B$5,Ponderation!$W$2:$AA$2,0))*INDEX(DataBase!$1:$1048576,MATCH(Analyse!$F313,DataBase!$G:$G,0),MATCH(Analyse!AO$8,DataBase!$4:$4,0))</f>
        <v>30</v>
      </c>
      <c r="AP313" s="19">
        <f>INDEX(Ponderation!$W:$AA,MATCH(Analyse!AP$8,Ponderation!$W:$W,0),MATCH(Analyse!$B$5,Ponderation!$W$2:$AA$2,0))*INDEX(DataBase!$1:$1048576,MATCH(Analyse!$F313,DataBase!$G:$G,0),MATCH(Analyse!AP$8,DataBase!$4:$4,0))</f>
        <v>0</v>
      </c>
    </row>
    <row r="314" spans="1:42" ht="18">
      <c r="A314" s="112" t="str">
        <f>DataBase!B310</f>
        <v>Corbicula fluminea</v>
      </c>
      <c r="B314" s="112" t="str">
        <f>DataBase!C310</f>
        <v>Scope For Growth</v>
      </c>
      <c r="C314" s="112" t="str">
        <f>DataBase!D310</f>
        <v>Continental</v>
      </c>
      <c r="D314" s="112" t="str">
        <f>DataBase!E310</f>
        <v>S. Devin</v>
      </c>
      <c r="E314" s="112" t="str">
        <f>DataBase!F310</f>
        <v>LIEC</v>
      </c>
      <c r="F314" s="20" t="str">
        <f t="shared" si="14"/>
        <v>Corbicula fluminea Scope For Growth</v>
      </c>
      <c r="G314" s="20">
        <f>_xlfn.RANK.EQ(H314,$H$9:$H$997,0)+COUNTIF(H$8:H313,H314)</f>
        <v>87</v>
      </c>
      <c r="H314" s="20">
        <f t="shared" si="15"/>
        <v>310</v>
      </c>
      <c r="I314" s="19">
        <f>INDEX(Ponderation!$W:$AA,MATCH(Analyse!I$8,Ponderation!$W:$W,0),MATCH(Analyse!$B$5,Ponderation!$W$2:$AA$2,0))*INDEX(DataBase!$1:$1048576,MATCH(Analyse!$F314,DataBase!$G:$G,0),MATCH(Analyse!I$8,DataBase!$4:$4,0))</f>
        <v>0</v>
      </c>
      <c r="J314" s="19">
        <f>INDEX(Ponderation!$W:$AA,MATCH(Analyse!J$8,Ponderation!$W:$W,0),MATCH(Analyse!$B$5,Ponderation!$W$2:$AA$2,0))*INDEX(DataBase!$1:$1048576,MATCH(Analyse!$F314,DataBase!$G:$G,0),MATCH(Analyse!J$8,DataBase!$4:$4,0))</f>
        <v>20</v>
      </c>
      <c r="K314" s="19">
        <f>INDEX(Ponderation!$W:$AA,MATCH(Analyse!K$8,Ponderation!$W:$W,0),MATCH(Analyse!$B$5,Ponderation!$W$2:$AA$2,0))*INDEX(DataBase!$1:$1048576,MATCH(Analyse!$F314,DataBase!$G:$G,0),MATCH(Analyse!K$8,DataBase!$4:$4,0))</f>
        <v>0</v>
      </c>
      <c r="L314" s="19">
        <f>INDEX(Ponderation!$W:$AA,MATCH(Analyse!L$8,Ponderation!$W:$W,0),MATCH(Analyse!$B$5,Ponderation!$W$2:$AA$2,0))*INDEX(DataBase!$1:$1048576,MATCH(Analyse!$F314,DataBase!$G:$G,0),MATCH(Analyse!L$8,DataBase!$4:$4,0))</f>
        <v>30</v>
      </c>
      <c r="M314" s="19">
        <f>INDEX(Ponderation!$W:$AA,MATCH(Analyse!M$8,Ponderation!$W:$W,0),MATCH(Analyse!$B$5,Ponderation!$W$2:$AA$2,0))*INDEX(DataBase!$1:$1048576,MATCH(Analyse!$F314,DataBase!$G:$G,0),MATCH(Analyse!M$8,DataBase!$4:$4,0))</f>
        <v>0</v>
      </c>
      <c r="N314" s="19">
        <f>INDEX(Ponderation!$W:$AA,MATCH(Analyse!N$8,Ponderation!$W:$W,0),MATCH(Analyse!$B$5,Ponderation!$W$2:$AA$2,0))*INDEX(DataBase!$1:$1048576,MATCH(Analyse!$F314,DataBase!$G:$G,0),MATCH(Analyse!N$8,DataBase!$4:$4,0))</f>
        <v>0</v>
      </c>
      <c r="O314" s="19">
        <f>INDEX(Ponderation!$W:$AA,MATCH(Analyse!O$8,Ponderation!$W:$W,0),MATCH(Analyse!$B$5,Ponderation!$W$2:$AA$2,0))*INDEX(DataBase!$1:$1048576,MATCH(Analyse!$F314,DataBase!$G:$G,0),MATCH(Analyse!O$8,DataBase!$4:$4,0))</f>
        <v>30</v>
      </c>
      <c r="P314" s="19">
        <f>INDEX(Ponderation!$W:$AA,MATCH(Analyse!P$8,Ponderation!$W:$W,0),MATCH(Analyse!$B$5,Ponderation!$W$2:$AA$2,0))*INDEX(DataBase!$1:$1048576,MATCH(Analyse!$F314,DataBase!$G:$G,0),MATCH(Analyse!P$8,DataBase!$4:$4,0))</f>
        <v>0</v>
      </c>
      <c r="Q314" s="19">
        <f>INDEX(Ponderation!$W:$AA,MATCH(Analyse!Q$8,Ponderation!$W:$W,0),MATCH(Analyse!$B$5,Ponderation!$W$2:$AA$2,0))*INDEX(DataBase!$1:$1048576,MATCH(Analyse!$F314,DataBase!$G:$G,0),MATCH(Analyse!Q$8,DataBase!$4:$4,0))</f>
        <v>0</v>
      </c>
      <c r="R314" s="19">
        <f>INDEX(Ponderation!$W:$AA,MATCH(Analyse!R$8,Ponderation!$W:$W,0),MATCH(Analyse!$B$5,Ponderation!$W$2:$AA$2,0))*INDEX(DataBase!$1:$1048576,MATCH(Analyse!$F314,DataBase!$G:$G,0),MATCH(Analyse!R$8,DataBase!$4:$4,0))</f>
        <v>30</v>
      </c>
      <c r="S314" s="19">
        <f>INDEX(Ponderation!$W:$AA,MATCH(Analyse!S$8,Ponderation!$W:$W,0),MATCH(Analyse!$B$5,Ponderation!$W$2:$AA$2,0))*INDEX(DataBase!$1:$1048576,MATCH(Analyse!$F314,DataBase!$G:$G,0),MATCH(Analyse!S$8,DataBase!$4:$4,0))</f>
        <v>0</v>
      </c>
      <c r="T314" s="19">
        <f>INDEX(Ponderation!$W:$AA,MATCH(Analyse!T$8,Ponderation!$W:$W,0),MATCH(Analyse!$B$5,Ponderation!$W$2:$AA$2,0))*INDEX(DataBase!$1:$1048576,MATCH(Analyse!$F314,DataBase!$G:$G,0),MATCH(Analyse!T$8,DataBase!$4:$4,0))</f>
        <v>0</v>
      </c>
      <c r="U314" s="19">
        <f>INDEX(Ponderation!$W:$AA,MATCH(Analyse!U$8,Ponderation!$W:$W,0),MATCH(Analyse!$B$5,Ponderation!$W$2:$AA$2,0))*INDEX(DataBase!$1:$1048576,MATCH(Analyse!$F314,DataBase!$G:$G,0),MATCH(Analyse!U$8,DataBase!$4:$4,0))</f>
        <v>0</v>
      </c>
      <c r="V314" s="19">
        <f>INDEX(Ponderation!$W:$AA,MATCH(Analyse!V$8,Ponderation!$W:$W,0),MATCH(Analyse!$B$5,Ponderation!$W$2:$AA$2,0))*INDEX(DataBase!$1:$1048576,MATCH(Analyse!$F314,DataBase!$G:$G,0),MATCH(Analyse!V$8,DataBase!$4:$4,0))</f>
        <v>0</v>
      </c>
      <c r="W314" s="19">
        <f>INDEX(Ponderation!$W:$AA,MATCH(Analyse!W$8,Ponderation!$W:$W,0),MATCH(Analyse!$B$5,Ponderation!$W$2:$AA$2,0))*INDEX(DataBase!$1:$1048576,MATCH(Analyse!$F314,DataBase!$G:$G,0),MATCH(Analyse!W$8,DataBase!$4:$4,0))</f>
        <v>10</v>
      </c>
      <c r="X314" s="19">
        <f>INDEX(Ponderation!$W:$AA,MATCH(Analyse!X$8,Ponderation!$W:$W,0),MATCH(Analyse!$B$5,Ponderation!$W$2:$AA$2,0))*INDEX(DataBase!$1:$1048576,MATCH(Analyse!$F314,DataBase!$G:$G,0),MATCH(Analyse!X$8,DataBase!$4:$4,0))</f>
        <v>0</v>
      </c>
      <c r="Y314" s="19">
        <f>INDEX(Ponderation!$W:$AA,MATCH(Analyse!Y$8,Ponderation!$W:$W,0),MATCH(Analyse!$B$5,Ponderation!$W$2:$AA$2,0))*INDEX(DataBase!$1:$1048576,MATCH(Analyse!$F314,DataBase!$G:$G,0),MATCH(Analyse!Y$8,DataBase!$4:$4,0))</f>
        <v>10</v>
      </c>
      <c r="Z314" s="19">
        <f>INDEX(Ponderation!$W:$AA,MATCH(Analyse!Z$8,Ponderation!$W:$W,0),MATCH(Analyse!$B$5,Ponderation!$W$2:$AA$2,0))*INDEX(DataBase!$1:$1048576,MATCH(Analyse!$F314,DataBase!$G:$G,0),MATCH(Analyse!Z$8,DataBase!$4:$4,0))</f>
        <v>10</v>
      </c>
      <c r="AA314" s="19">
        <f>INDEX(Ponderation!$W:$AA,MATCH(Analyse!AA$8,Ponderation!$W:$W,0),MATCH(Analyse!$B$5,Ponderation!$W$2:$AA$2,0))*INDEX(DataBase!$1:$1048576,MATCH(Analyse!$F314,DataBase!$G:$G,0),MATCH(Analyse!AA$8,DataBase!$4:$4,0))</f>
        <v>0</v>
      </c>
      <c r="AB314" s="19">
        <f>INDEX(Ponderation!$W:$AA,MATCH(Analyse!AB$8,Ponderation!$W:$W,0),MATCH(Analyse!$B$5,Ponderation!$W$2:$AA$2,0))*INDEX(DataBase!$1:$1048576,MATCH(Analyse!$F314,DataBase!$G:$G,0),MATCH(Analyse!AB$8,DataBase!$4:$4,0))</f>
        <v>0</v>
      </c>
      <c r="AC314" s="19">
        <f>INDEX(Ponderation!$W:$AA,MATCH(Analyse!AC$8,Ponderation!$W:$W,0),MATCH(Analyse!$B$5,Ponderation!$W$2:$AA$2,0))*INDEX(DataBase!$1:$1048576,MATCH(Analyse!$F314,DataBase!$G:$G,0),MATCH(Analyse!AC$8,DataBase!$4:$4,0))</f>
        <v>0</v>
      </c>
      <c r="AD314" s="19">
        <f>INDEX(Ponderation!$W:$AA,MATCH(Analyse!AD$8,Ponderation!$W:$W,0),MATCH(Analyse!$B$5,Ponderation!$W$2:$AA$2,0))*INDEX(DataBase!$1:$1048576,MATCH(Analyse!$F314,DataBase!$G:$G,0),MATCH(Analyse!AD$8,DataBase!$4:$4,0))</f>
        <v>30</v>
      </c>
      <c r="AE314" s="19">
        <f>INDEX(Ponderation!$W:$AA,MATCH(Analyse!AE$8,Ponderation!$W:$W,0),MATCH(Analyse!$B$5,Ponderation!$W$2:$AA$2,0))*INDEX(DataBase!$1:$1048576,MATCH(Analyse!$F314,DataBase!$G:$G,0),MATCH(Analyse!AE$8,DataBase!$4:$4,0))</f>
        <v>0</v>
      </c>
      <c r="AF314" s="19">
        <f>INDEX(Ponderation!$W:$AA,MATCH(Analyse!AF$8,Ponderation!$W:$W,0),MATCH(Analyse!$B$5,Ponderation!$W$2:$AA$2,0))*INDEX(DataBase!$1:$1048576,MATCH(Analyse!$F314,DataBase!$G:$G,0),MATCH(Analyse!AF$8,DataBase!$4:$4,0))</f>
        <v>30</v>
      </c>
      <c r="AG314" s="19">
        <f>INDEX(Ponderation!$W:$AA,MATCH(Analyse!AG$8,Ponderation!$W:$W,0),MATCH(Analyse!$B$5,Ponderation!$W$2:$AA$2,0))*INDEX(DataBase!$1:$1048576,MATCH(Analyse!$F314,DataBase!$G:$G,0),MATCH(Analyse!AG$8,DataBase!$4:$4,0))</f>
        <v>0</v>
      </c>
      <c r="AH314" s="19">
        <f>INDEX(Ponderation!$W:$AA,MATCH(Analyse!AH$8,Ponderation!$W:$W,0),MATCH(Analyse!$B$5,Ponderation!$W$2:$AA$2,0))*INDEX(DataBase!$1:$1048576,MATCH(Analyse!$F314,DataBase!$G:$G,0),MATCH(Analyse!AH$8,DataBase!$4:$4,0))</f>
        <v>30</v>
      </c>
      <c r="AI314" s="19">
        <f>INDEX(Ponderation!$W:$AA,MATCH(Analyse!AI$8,Ponderation!$W:$W,0),MATCH(Analyse!$B$5,Ponderation!$W$2:$AA$2,0))*INDEX(DataBase!$1:$1048576,MATCH(Analyse!$F314,DataBase!$G:$G,0),MATCH(Analyse!AI$8,DataBase!$4:$4,0))</f>
        <v>0</v>
      </c>
      <c r="AJ314" s="19">
        <f>INDEX(Ponderation!$W:$AA,MATCH(Analyse!AJ$8,Ponderation!$W:$W,0),MATCH(Analyse!$B$5,Ponderation!$W$2:$AA$2,0))*INDEX(DataBase!$1:$1048576,MATCH(Analyse!$F314,DataBase!$G:$G,0),MATCH(Analyse!AJ$8,DataBase!$4:$4,0))</f>
        <v>20</v>
      </c>
      <c r="AK314" s="19">
        <f>INDEX(Ponderation!$W:$AA,MATCH(Analyse!AK$8,Ponderation!$W:$W,0),MATCH(Analyse!$B$5,Ponderation!$W$2:$AA$2,0))*INDEX(DataBase!$1:$1048576,MATCH(Analyse!$F314,DataBase!$G:$G,0),MATCH(Analyse!AK$8,DataBase!$4:$4,0))</f>
        <v>0</v>
      </c>
      <c r="AL314" s="19">
        <f>INDEX(Ponderation!$W:$AA,MATCH(Analyse!AL$8,Ponderation!$W:$W,0),MATCH(Analyse!$B$5,Ponderation!$W$2:$AA$2,0))*INDEX(DataBase!$1:$1048576,MATCH(Analyse!$F314,DataBase!$G:$G,0),MATCH(Analyse!AL$8,DataBase!$4:$4,0))</f>
        <v>30</v>
      </c>
      <c r="AM314" s="19">
        <f>INDEX(Ponderation!$W:$AA,MATCH(Analyse!AM$8,Ponderation!$W:$W,0),MATCH(Analyse!$B$5,Ponderation!$W$2:$AA$2,0))*INDEX(DataBase!$1:$1048576,MATCH(Analyse!$F314,DataBase!$G:$G,0),MATCH(Analyse!AM$8,DataBase!$4:$4,0))</f>
        <v>0</v>
      </c>
      <c r="AN314" s="19">
        <f>INDEX(Ponderation!$W:$AA,MATCH(Analyse!AN$8,Ponderation!$W:$W,0),MATCH(Analyse!$B$5,Ponderation!$W$2:$AA$2,0))*INDEX(DataBase!$1:$1048576,MATCH(Analyse!$F314,DataBase!$G:$G,0),MATCH(Analyse!AN$8,DataBase!$4:$4,0))</f>
        <v>0</v>
      </c>
      <c r="AO314" s="19">
        <f>INDEX(Ponderation!$W:$AA,MATCH(Analyse!AO$8,Ponderation!$W:$W,0),MATCH(Analyse!$B$5,Ponderation!$W$2:$AA$2,0))*INDEX(DataBase!$1:$1048576,MATCH(Analyse!$F314,DataBase!$G:$G,0),MATCH(Analyse!AO$8,DataBase!$4:$4,0))</f>
        <v>30</v>
      </c>
      <c r="AP314" s="19">
        <f>INDEX(Ponderation!$W:$AA,MATCH(Analyse!AP$8,Ponderation!$W:$W,0),MATCH(Analyse!$B$5,Ponderation!$W$2:$AA$2,0))*INDEX(DataBase!$1:$1048576,MATCH(Analyse!$F314,DataBase!$G:$G,0),MATCH(Analyse!AP$8,DataBase!$4:$4,0))</f>
        <v>0</v>
      </c>
    </row>
    <row r="315" spans="1:42" ht="18">
      <c r="A315" s="112" t="str">
        <f>DataBase!B311</f>
        <v>Corbicula fluminea</v>
      </c>
      <c r="B315" s="112" t="str">
        <f>DataBase!C311</f>
        <v>Indice de Condition</v>
      </c>
      <c r="C315" s="112" t="str">
        <f>DataBase!D311</f>
        <v>Continental</v>
      </c>
      <c r="D315" s="112" t="str">
        <f>DataBase!E311</f>
        <v>S. Devin</v>
      </c>
      <c r="E315" s="112" t="str">
        <f>DataBase!F311</f>
        <v>LIEC</v>
      </c>
      <c r="F315" s="20" t="str">
        <f t="shared" si="14"/>
        <v>Corbicula fluminea Indice de Condition</v>
      </c>
      <c r="G315" s="20">
        <f>_xlfn.RANK.EQ(H315,$H$9:$H$997,0)+COUNTIF(H$8:H314,H315)</f>
        <v>88</v>
      </c>
      <c r="H315" s="20">
        <f t="shared" si="15"/>
        <v>310</v>
      </c>
      <c r="I315" s="19">
        <f>INDEX(Ponderation!$W:$AA,MATCH(Analyse!I$8,Ponderation!$W:$W,0),MATCH(Analyse!$B$5,Ponderation!$W$2:$AA$2,0))*INDEX(DataBase!$1:$1048576,MATCH(Analyse!$F315,DataBase!$G:$G,0),MATCH(Analyse!I$8,DataBase!$4:$4,0))</f>
        <v>0</v>
      </c>
      <c r="J315" s="19">
        <f>INDEX(Ponderation!$W:$AA,MATCH(Analyse!J$8,Ponderation!$W:$W,0),MATCH(Analyse!$B$5,Ponderation!$W$2:$AA$2,0))*INDEX(DataBase!$1:$1048576,MATCH(Analyse!$F315,DataBase!$G:$G,0),MATCH(Analyse!J$8,DataBase!$4:$4,0))</f>
        <v>20</v>
      </c>
      <c r="K315" s="19">
        <f>INDEX(Ponderation!$W:$AA,MATCH(Analyse!K$8,Ponderation!$W:$W,0),MATCH(Analyse!$B$5,Ponderation!$W$2:$AA$2,0))*INDEX(DataBase!$1:$1048576,MATCH(Analyse!$F315,DataBase!$G:$G,0),MATCH(Analyse!K$8,DataBase!$4:$4,0))</f>
        <v>0</v>
      </c>
      <c r="L315" s="19">
        <f>INDEX(Ponderation!$W:$AA,MATCH(Analyse!L$8,Ponderation!$W:$W,0),MATCH(Analyse!$B$5,Ponderation!$W$2:$AA$2,0))*INDEX(DataBase!$1:$1048576,MATCH(Analyse!$F315,DataBase!$G:$G,0),MATCH(Analyse!L$8,DataBase!$4:$4,0))</f>
        <v>30</v>
      </c>
      <c r="M315" s="19">
        <f>INDEX(Ponderation!$W:$AA,MATCH(Analyse!M$8,Ponderation!$W:$W,0),MATCH(Analyse!$B$5,Ponderation!$W$2:$AA$2,0))*INDEX(DataBase!$1:$1048576,MATCH(Analyse!$F315,DataBase!$G:$G,0),MATCH(Analyse!M$8,DataBase!$4:$4,0))</f>
        <v>0</v>
      </c>
      <c r="N315" s="19">
        <f>INDEX(Ponderation!$W:$AA,MATCH(Analyse!N$8,Ponderation!$W:$W,0),MATCH(Analyse!$B$5,Ponderation!$W$2:$AA$2,0))*INDEX(DataBase!$1:$1048576,MATCH(Analyse!$F315,DataBase!$G:$G,0),MATCH(Analyse!N$8,DataBase!$4:$4,0))</f>
        <v>0</v>
      </c>
      <c r="O315" s="19">
        <f>INDEX(Ponderation!$W:$AA,MATCH(Analyse!O$8,Ponderation!$W:$W,0),MATCH(Analyse!$B$5,Ponderation!$W$2:$AA$2,0))*INDEX(DataBase!$1:$1048576,MATCH(Analyse!$F315,DataBase!$G:$G,0),MATCH(Analyse!O$8,DataBase!$4:$4,0))</f>
        <v>30</v>
      </c>
      <c r="P315" s="19">
        <f>INDEX(Ponderation!$W:$AA,MATCH(Analyse!P$8,Ponderation!$W:$W,0),MATCH(Analyse!$B$5,Ponderation!$W$2:$AA$2,0))*INDEX(DataBase!$1:$1048576,MATCH(Analyse!$F315,DataBase!$G:$G,0),MATCH(Analyse!P$8,DataBase!$4:$4,0))</f>
        <v>0</v>
      </c>
      <c r="Q315" s="19">
        <f>INDEX(Ponderation!$W:$AA,MATCH(Analyse!Q$8,Ponderation!$W:$W,0),MATCH(Analyse!$B$5,Ponderation!$W$2:$AA$2,0))*INDEX(DataBase!$1:$1048576,MATCH(Analyse!$F315,DataBase!$G:$G,0),MATCH(Analyse!Q$8,DataBase!$4:$4,0))</f>
        <v>0</v>
      </c>
      <c r="R315" s="19">
        <f>INDEX(Ponderation!$W:$AA,MATCH(Analyse!R$8,Ponderation!$W:$W,0),MATCH(Analyse!$B$5,Ponderation!$W$2:$AA$2,0))*INDEX(DataBase!$1:$1048576,MATCH(Analyse!$F315,DataBase!$G:$G,0),MATCH(Analyse!R$8,DataBase!$4:$4,0))</f>
        <v>30</v>
      </c>
      <c r="S315" s="19">
        <f>INDEX(Ponderation!$W:$AA,MATCH(Analyse!S$8,Ponderation!$W:$W,0),MATCH(Analyse!$B$5,Ponderation!$W$2:$AA$2,0))*INDEX(DataBase!$1:$1048576,MATCH(Analyse!$F315,DataBase!$G:$G,0),MATCH(Analyse!S$8,DataBase!$4:$4,0))</f>
        <v>0</v>
      </c>
      <c r="T315" s="19">
        <f>INDEX(Ponderation!$W:$AA,MATCH(Analyse!T$8,Ponderation!$W:$W,0),MATCH(Analyse!$B$5,Ponderation!$W$2:$AA$2,0))*INDEX(DataBase!$1:$1048576,MATCH(Analyse!$F315,DataBase!$G:$G,0),MATCH(Analyse!T$8,DataBase!$4:$4,0))</f>
        <v>0</v>
      </c>
      <c r="U315" s="19">
        <f>INDEX(Ponderation!$W:$AA,MATCH(Analyse!U$8,Ponderation!$W:$W,0),MATCH(Analyse!$B$5,Ponderation!$W$2:$AA$2,0))*INDEX(DataBase!$1:$1048576,MATCH(Analyse!$F315,DataBase!$G:$G,0),MATCH(Analyse!U$8,DataBase!$4:$4,0))</f>
        <v>0</v>
      </c>
      <c r="V315" s="19">
        <f>INDEX(Ponderation!$W:$AA,MATCH(Analyse!V$8,Ponderation!$W:$W,0),MATCH(Analyse!$B$5,Ponderation!$W$2:$AA$2,0))*INDEX(DataBase!$1:$1048576,MATCH(Analyse!$F315,DataBase!$G:$G,0),MATCH(Analyse!V$8,DataBase!$4:$4,0))</f>
        <v>0</v>
      </c>
      <c r="W315" s="19">
        <f>INDEX(Ponderation!$W:$AA,MATCH(Analyse!W$8,Ponderation!$W:$W,0),MATCH(Analyse!$B$5,Ponderation!$W$2:$AA$2,0))*INDEX(DataBase!$1:$1048576,MATCH(Analyse!$F315,DataBase!$G:$G,0),MATCH(Analyse!W$8,DataBase!$4:$4,0))</f>
        <v>10</v>
      </c>
      <c r="X315" s="19">
        <f>INDEX(Ponderation!$W:$AA,MATCH(Analyse!X$8,Ponderation!$W:$W,0),MATCH(Analyse!$B$5,Ponderation!$W$2:$AA$2,0))*INDEX(DataBase!$1:$1048576,MATCH(Analyse!$F315,DataBase!$G:$G,0),MATCH(Analyse!X$8,DataBase!$4:$4,0))</f>
        <v>0</v>
      </c>
      <c r="Y315" s="19">
        <f>INDEX(Ponderation!$W:$AA,MATCH(Analyse!Y$8,Ponderation!$W:$W,0),MATCH(Analyse!$B$5,Ponderation!$W$2:$AA$2,0))*INDEX(DataBase!$1:$1048576,MATCH(Analyse!$F315,DataBase!$G:$G,0),MATCH(Analyse!Y$8,DataBase!$4:$4,0))</f>
        <v>10</v>
      </c>
      <c r="Z315" s="19">
        <f>INDEX(Ponderation!$W:$AA,MATCH(Analyse!Z$8,Ponderation!$W:$W,0),MATCH(Analyse!$B$5,Ponderation!$W$2:$AA$2,0))*INDEX(DataBase!$1:$1048576,MATCH(Analyse!$F315,DataBase!$G:$G,0),MATCH(Analyse!Z$8,DataBase!$4:$4,0))</f>
        <v>10</v>
      </c>
      <c r="AA315" s="19">
        <f>INDEX(Ponderation!$W:$AA,MATCH(Analyse!AA$8,Ponderation!$W:$W,0),MATCH(Analyse!$B$5,Ponderation!$W$2:$AA$2,0))*INDEX(DataBase!$1:$1048576,MATCH(Analyse!$F315,DataBase!$G:$G,0),MATCH(Analyse!AA$8,DataBase!$4:$4,0))</f>
        <v>0</v>
      </c>
      <c r="AB315" s="19">
        <f>INDEX(Ponderation!$W:$AA,MATCH(Analyse!AB$8,Ponderation!$W:$W,0),MATCH(Analyse!$B$5,Ponderation!$W$2:$AA$2,0))*INDEX(DataBase!$1:$1048576,MATCH(Analyse!$F315,DataBase!$G:$G,0),MATCH(Analyse!AB$8,DataBase!$4:$4,0))</f>
        <v>0</v>
      </c>
      <c r="AC315" s="19">
        <f>INDEX(Ponderation!$W:$AA,MATCH(Analyse!AC$8,Ponderation!$W:$W,0),MATCH(Analyse!$B$5,Ponderation!$W$2:$AA$2,0))*INDEX(DataBase!$1:$1048576,MATCH(Analyse!$F315,DataBase!$G:$G,0),MATCH(Analyse!AC$8,DataBase!$4:$4,0))</f>
        <v>0</v>
      </c>
      <c r="AD315" s="19">
        <f>INDEX(Ponderation!$W:$AA,MATCH(Analyse!AD$8,Ponderation!$W:$W,0),MATCH(Analyse!$B$5,Ponderation!$W$2:$AA$2,0))*INDEX(DataBase!$1:$1048576,MATCH(Analyse!$F315,DataBase!$G:$G,0),MATCH(Analyse!AD$8,DataBase!$4:$4,0))</f>
        <v>30</v>
      </c>
      <c r="AE315" s="19">
        <f>INDEX(Ponderation!$W:$AA,MATCH(Analyse!AE$8,Ponderation!$W:$W,0),MATCH(Analyse!$B$5,Ponderation!$W$2:$AA$2,0))*INDEX(DataBase!$1:$1048576,MATCH(Analyse!$F315,DataBase!$G:$G,0),MATCH(Analyse!AE$8,DataBase!$4:$4,0))</f>
        <v>0</v>
      </c>
      <c r="AF315" s="19">
        <f>INDEX(Ponderation!$W:$AA,MATCH(Analyse!AF$8,Ponderation!$W:$W,0),MATCH(Analyse!$B$5,Ponderation!$W$2:$AA$2,0))*INDEX(DataBase!$1:$1048576,MATCH(Analyse!$F315,DataBase!$G:$G,0),MATCH(Analyse!AF$8,DataBase!$4:$4,0))</f>
        <v>30</v>
      </c>
      <c r="AG315" s="19">
        <f>INDEX(Ponderation!$W:$AA,MATCH(Analyse!AG$8,Ponderation!$W:$W,0),MATCH(Analyse!$B$5,Ponderation!$W$2:$AA$2,0))*INDEX(DataBase!$1:$1048576,MATCH(Analyse!$F315,DataBase!$G:$G,0),MATCH(Analyse!AG$8,DataBase!$4:$4,0))</f>
        <v>0</v>
      </c>
      <c r="AH315" s="19">
        <f>INDEX(Ponderation!$W:$AA,MATCH(Analyse!AH$8,Ponderation!$W:$W,0),MATCH(Analyse!$B$5,Ponderation!$W$2:$AA$2,0))*INDEX(DataBase!$1:$1048576,MATCH(Analyse!$F315,DataBase!$G:$G,0),MATCH(Analyse!AH$8,DataBase!$4:$4,0))</f>
        <v>30</v>
      </c>
      <c r="AI315" s="19">
        <f>INDEX(Ponderation!$W:$AA,MATCH(Analyse!AI$8,Ponderation!$W:$W,0),MATCH(Analyse!$B$5,Ponderation!$W$2:$AA$2,0))*INDEX(DataBase!$1:$1048576,MATCH(Analyse!$F315,DataBase!$G:$G,0),MATCH(Analyse!AI$8,DataBase!$4:$4,0))</f>
        <v>0</v>
      </c>
      <c r="AJ315" s="19">
        <f>INDEX(Ponderation!$W:$AA,MATCH(Analyse!AJ$8,Ponderation!$W:$W,0),MATCH(Analyse!$B$5,Ponderation!$W$2:$AA$2,0))*INDEX(DataBase!$1:$1048576,MATCH(Analyse!$F315,DataBase!$G:$G,0),MATCH(Analyse!AJ$8,DataBase!$4:$4,0))</f>
        <v>20</v>
      </c>
      <c r="AK315" s="19">
        <f>INDEX(Ponderation!$W:$AA,MATCH(Analyse!AK$8,Ponderation!$W:$W,0),MATCH(Analyse!$B$5,Ponderation!$W$2:$AA$2,0))*INDEX(DataBase!$1:$1048576,MATCH(Analyse!$F315,DataBase!$G:$G,0),MATCH(Analyse!AK$8,DataBase!$4:$4,0))</f>
        <v>0</v>
      </c>
      <c r="AL315" s="19">
        <f>INDEX(Ponderation!$W:$AA,MATCH(Analyse!AL$8,Ponderation!$W:$W,0),MATCH(Analyse!$B$5,Ponderation!$W$2:$AA$2,0))*INDEX(DataBase!$1:$1048576,MATCH(Analyse!$F315,DataBase!$G:$G,0),MATCH(Analyse!AL$8,DataBase!$4:$4,0))</f>
        <v>30</v>
      </c>
      <c r="AM315" s="19">
        <f>INDEX(Ponderation!$W:$AA,MATCH(Analyse!AM$8,Ponderation!$W:$W,0),MATCH(Analyse!$B$5,Ponderation!$W$2:$AA$2,0))*INDEX(DataBase!$1:$1048576,MATCH(Analyse!$F315,DataBase!$G:$G,0),MATCH(Analyse!AM$8,DataBase!$4:$4,0))</f>
        <v>0</v>
      </c>
      <c r="AN315" s="19">
        <f>INDEX(Ponderation!$W:$AA,MATCH(Analyse!AN$8,Ponderation!$W:$W,0),MATCH(Analyse!$B$5,Ponderation!$W$2:$AA$2,0))*INDEX(DataBase!$1:$1048576,MATCH(Analyse!$F315,DataBase!$G:$G,0),MATCH(Analyse!AN$8,DataBase!$4:$4,0))</f>
        <v>0</v>
      </c>
      <c r="AO315" s="19">
        <f>INDEX(Ponderation!$W:$AA,MATCH(Analyse!AO$8,Ponderation!$W:$W,0),MATCH(Analyse!$B$5,Ponderation!$W$2:$AA$2,0))*INDEX(DataBase!$1:$1048576,MATCH(Analyse!$F315,DataBase!$G:$G,0),MATCH(Analyse!AO$8,DataBase!$4:$4,0))</f>
        <v>30</v>
      </c>
      <c r="AP315" s="19">
        <f>INDEX(Ponderation!$W:$AA,MATCH(Analyse!AP$8,Ponderation!$W:$W,0),MATCH(Analyse!$B$5,Ponderation!$W$2:$AA$2,0))*INDEX(DataBase!$1:$1048576,MATCH(Analyse!$F315,DataBase!$G:$G,0),MATCH(Analyse!AP$8,DataBase!$4:$4,0))</f>
        <v>0</v>
      </c>
    </row>
    <row r="316" spans="1:42" ht="18">
      <c r="A316" s="112" t="str">
        <f>DataBase!B312</f>
        <v>Corbicula fluminea</v>
      </c>
      <c r="B316" s="112" t="str">
        <f>DataBase!C312</f>
        <v>Triglycerides</v>
      </c>
      <c r="C316" s="112" t="str">
        <f>DataBase!D312</f>
        <v>Continental</v>
      </c>
      <c r="D316" s="112" t="str">
        <f>DataBase!E312</f>
        <v>S. Devin</v>
      </c>
      <c r="E316" s="112" t="str">
        <f>DataBase!F312</f>
        <v>LIEC</v>
      </c>
      <c r="F316" s="20" t="str">
        <f t="shared" si="14"/>
        <v>Corbicula fluminea Triglycerides</v>
      </c>
      <c r="G316" s="20">
        <f>_xlfn.RANK.EQ(H316,$H$9:$H$997,0)+COUNTIF(H$8:H315,H316)</f>
        <v>47</v>
      </c>
      <c r="H316" s="20">
        <f t="shared" si="15"/>
        <v>320</v>
      </c>
      <c r="I316" s="19">
        <f>INDEX(Ponderation!$W:$AA,MATCH(Analyse!I$8,Ponderation!$W:$W,0),MATCH(Analyse!$B$5,Ponderation!$W$2:$AA$2,0))*INDEX(DataBase!$1:$1048576,MATCH(Analyse!$F316,DataBase!$G:$G,0),MATCH(Analyse!I$8,DataBase!$4:$4,0))</f>
        <v>0</v>
      </c>
      <c r="J316" s="19">
        <f>INDEX(Ponderation!$W:$AA,MATCH(Analyse!J$8,Ponderation!$W:$W,0),MATCH(Analyse!$B$5,Ponderation!$W$2:$AA$2,0))*INDEX(DataBase!$1:$1048576,MATCH(Analyse!$F316,DataBase!$G:$G,0),MATCH(Analyse!J$8,DataBase!$4:$4,0))</f>
        <v>20</v>
      </c>
      <c r="K316" s="19">
        <f>INDEX(Ponderation!$W:$AA,MATCH(Analyse!K$8,Ponderation!$W:$W,0),MATCH(Analyse!$B$5,Ponderation!$W$2:$AA$2,0))*INDEX(DataBase!$1:$1048576,MATCH(Analyse!$F316,DataBase!$G:$G,0),MATCH(Analyse!K$8,DataBase!$4:$4,0))</f>
        <v>0</v>
      </c>
      <c r="L316" s="19">
        <f>INDEX(Ponderation!$W:$AA,MATCH(Analyse!L$8,Ponderation!$W:$W,0),MATCH(Analyse!$B$5,Ponderation!$W$2:$AA$2,0))*INDEX(DataBase!$1:$1048576,MATCH(Analyse!$F316,DataBase!$G:$G,0),MATCH(Analyse!L$8,DataBase!$4:$4,0))</f>
        <v>30</v>
      </c>
      <c r="M316" s="19">
        <f>INDEX(Ponderation!$W:$AA,MATCH(Analyse!M$8,Ponderation!$W:$W,0),MATCH(Analyse!$B$5,Ponderation!$W$2:$AA$2,0))*INDEX(DataBase!$1:$1048576,MATCH(Analyse!$F316,DataBase!$G:$G,0),MATCH(Analyse!M$8,DataBase!$4:$4,0))</f>
        <v>0</v>
      </c>
      <c r="N316" s="19">
        <f>INDEX(Ponderation!$W:$AA,MATCH(Analyse!N$8,Ponderation!$W:$W,0),MATCH(Analyse!$B$5,Ponderation!$W$2:$AA$2,0))*INDEX(DataBase!$1:$1048576,MATCH(Analyse!$F316,DataBase!$G:$G,0),MATCH(Analyse!N$8,DataBase!$4:$4,0))</f>
        <v>0</v>
      </c>
      <c r="O316" s="19">
        <f>INDEX(Ponderation!$W:$AA,MATCH(Analyse!O$8,Ponderation!$W:$W,0),MATCH(Analyse!$B$5,Ponderation!$W$2:$AA$2,0))*INDEX(DataBase!$1:$1048576,MATCH(Analyse!$F316,DataBase!$G:$G,0),MATCH(Analyse!O$8,DataBase!$4:$4,0))</f>
        <v>30</v>
      </c>
      <c r="P316" s="19">
        <f>INDEX(Ponderation!$W:$AA,MATCH(Analyse!P$8,Ponderation!$W:$W,0),MATCH(Analyse!$B$5,Ponderation!$W$2:$AA$2,0))*INDEX(DataBase!$1:$1048576,MATCH(Analyse!$F316,DataBase!$G:$G,0),MATCH(Analyse!P$8,DataBase!$4:$4,0))</f>
        <v>0</v>
      </c>
      <c r="Q316" s="19">
        <f>INDEX(Ponderation!$W:$AA,MATCH(Analyse!Q$8,Ponderation!$W:$W,0),MATCH(Analyse!$B$5,Ponderation!$W$2:$AA$2,0))*INDEX(DataBase!$1:$1048576,MATCH(Analyse!$F316,DataBase!$G:$G,0),MATCH(Analyse!Q$8,DataBase!$4:$4,0))</f>
        <v>0</v>
      </c>
      <c r="R316" s="19">
        <f>INDEX(Ponderation!$W:$AA,MATCH(Analyse!R$8,Ponderation!$W:$W,0),MATCH(Analyse!$B$5,Ponderation!$W$2:$AA$2,0))*INDEX(DataBase!$1:$1048576,MATCH(Analyse!$F316,DataBase!$G:$G,0),MATCH(Analyse!R$8,DataBase!$4:$4,0))</f>
        <v>30</v>
      </c>
      <c r="S316" s="19">
        <f>INDEX(Ponderation!$W:$AA,MATCH(Analyse!S$8,Ponderation!$W:$W,0),MATCH(Analyse!$B$5,Ponderation!$W$2:$AA$2,0))*INDEX(DataBase!$1:$1048576,MATCH(Analyse!$F316,DataBase!$G:$G,0),MATCH(Analyse!S$8,DataBase!$4:$4,0))</f>
        <v>0</v>
      </c>
      <c r="T316" s="19">
        <f>INDEX(Ponderation!$W:$AA,MATCH(Analyse!T$8,Ponderation!$W:$W,0),MATCH(Analyse!$B$5,Ponderation!$W$2:$AA$2,0))*INDEX(DataBase!$1:$1048576,MATCH(Analyse!$F316,DataBase!$G:$G,0),MATCH(Analyse!T$8,DataBase!$4:$4,0))</f>
        <v>0</v>
      </c>
      <c r="U316" s="19">
        <f>INDEX(Ponderation!$W:$AA,MATCH(Analyse!U$8,Ponderation!$W:$W,0),MATCH(Analyse!$B$5,Ponderation!$W$2:$AA$2,0))*INDEX(DataBase!$1:$1048576,MATCH(Analyse!$F316,DataBase!$G:$G,0),MATCH(Analyse!U$8,DataBase!$4:$4,0))</f>
        <v>0</v>
      </c>
      <c r="V316" s="19">
        <f>INDEX(Ponderation!$W:$AA,MATCH(Analyse!V$8,Ponderation!$W:$W,0),MATCH(Analyse!$B$5,Ponderation!$W$2:$AA$2,0))*INDEX(DataBase!$1:$1048576,MATCH(Analyse!$F316,DataBase!$G:$G,0),MATCH(Analyse!V$8,DataBase!$4:$4,0))</f>
        <v>0</v>
      </c>
      <c r="W316" s="19">
        <f>INDEX(Ponderation!$W:$AA,MATCH(Analyse!W$8,Ponderation!$W:$W,0),MATCH(Analyse!$B$5,Ponderation!$W$2:$AA$2,0))*INDEX(DataBase!$1:$1048576,MATCH(Analyse!$F316,DataBase!$G:$G,0),MATCH(Analyse!W$8,DataBase!$4:$4,0))</f>
        <v>10</v>
      </c>
      <c r="X316" s="19">
        <f>INDEX(Ponderation!$W:$AA,MATCH(Analyse!X$8,Ponderation!$W:$W,0),MATCH(Analyse!$B$5,Ponderation!$W$2:$AA$2,0))*INDEX(DataBase!$1:$1048576,MATCH(Analyse!$F316,DataBase!$G:$G,0),MATCH(Analyse!X$8,DataBase!$4:$4,0))</f>
        <v>0</v>
      </c>
      <c r="Y316" s="19">
        <f>INDEX(Ponderation!$W:$AA,MATCH(Analyse!Y$8,Ponderation!$W:$W,0),MATCH(Analyse!$B$5,Ponderation!$W$2:$AA$2,0))*INDEX(DataBase!$1:$1048576,MATCH(Analyse!$F316,DataBase!$G:$G,0),MATCH(Analyse!Y$8,DataBase!$4:$4,0))</f>
        <v>10</v>
      </c>
      <c r="Z316" s="19">
        <f>INDEX(Ponderation!$W:$AA,MATCH(Analyse!Z$8,Ponderation!$W:$W,0),MATCH(Analyse!$B$5,Ponderation!$W$2:$AA$2,0))*INDEX(DataBase!$1:$1048576,MATCH(Analyse!$F316,DataBase!$G:$G,0),MATCH(Analyse!Z$8,DataBase!$4:$4,0))</f>
        <v>10</v>
      </c>
      <c r="AA316" s="19">
        <f>INDEX(Ponderation!$W:$AA,MATCH(Analyse!AA$8,Ponderation!$W:$W,0),MATCH(Analyse!$B$5,Ponderation!$W$2:$AA$2,0))*INDEX(DataBase!$1:$1048576,MATCH(Analyse!$F316,DataBase!$G:$G,0),MATCH(Analyse!AA$8,DataBase!$4:$4,0))</f>
        <v>0</v>
      </c>
      <c r="AB316" s="19">
        <f>INDEX(Ponderation!$W:$AA,MATCH(Analyse!AB$8,Ponderation!$W:$W,0),MATCH(Analyse!$B$5,Ponderation!$W$2:$AA$2,0))*INDEX(DataBase!$1:$1048576,MATCH(Analyse!$F316,DataBase!$G:$G,0),MATCH(Analyse!AB$8,DataBase!$4:$4,0))</f>
        <v>0</v>
      </c>
      <c r="AC316" s="19">
        <f>INDEX(Ponderation!$W:$AA,MATCH(Analyse!AC$8,Ponderation!$W:$W,0),MATCH(Analyse!$B$5,Ponderation!$W$2:$AA$2,0))*INDEX(DataBase!$1:$1048576,MATCH(Analyse!$F316,DataBase!$G:$G,0),MATCH(Analyse!AC$8,DataBase!$4:$4,0))</f>
        <v>0</v>
      </c>
      <c r="AD316" s="19">
        <f>INDEX(Ponderation!$W:$AA,MATCH(Analyse!AD$8,Ponderation!$W:$W,0),MATCH(Analyse!$B$5,Ponderation!$W$2:$AA$2,0))*INDEX(DataBase!$1:$1048576,MATCH(Analyse!$F316,DataBase!$G:$G,0),MATCH(Analyse!AD$8,DataBase!$4:$4,0))</f>
        <v>30</v>
      </c>
      <c r="AE316" s="19">
        <f>INDEX(Ponderation!$W:$AA,MATCH(Analyse!AE$8,Ponderation!$W:$W,0),MATCH(Analyse!$B$5,Ponderation!$W$2:$AA$2,0))*INDEX(DataBase!$1:$1048576,MATCH(Analyse!$F316,DataBase!$G:$G,0),MATCH(Analyse!AE$8,DataBase!$4:$4,0))</f>
        <v>0</v>
      </c>
      <c r="AF316" s="19">
        <f>INDEX(Ponderation!$W:$AA,MATCH(Analyse!AF$8,Ponderation!$W:$W,0),MATCH(Analyse!$B$5,Ponderation!$W$2:$AA$2,0))*INDEX(DataBase!$1:$1048576,MATCH(Analyse!$F316,DataBase!$G:$G,0),MATCH(Analyse!AF$8,DataBase!$4:$4,0))</f>
        <v>30</v>
      </c>
      <c r="AG316" s="19">
        <f>INDEX(Ponderation!$W:$AA,MATCH(Analyse!AG$8,Ponderation!$W:$W,0),MATCH(Analyse!$B$5,Ponderation!$W$2:$AA$2,0))*INDEX(DataBase!$1:$1048576,MATCH(Analyse!$F316,DataBase!$G:$G,0),MATCH(Analyse!AG$8,DataBase!$4:$4,0))</f>
        <v>0</v>
      </c>
      <c r="AH316" s="19">
        <f>INDEX(Ponderation!$W:$AA,MATCH(Analyse!AH$8,Ponderation!$W:$W,0),MATCH(Analyse!$B$5,Ponderation!$W$2:$AA$2,0))*INDEX(DataBase!$1:$1048576,MATCH(Analyse!$F316,DataBase!$G:$G,0),MATCH(Analyse!AH$8,DataBase!$4:$4,0))</f>
        <v>30</v>
      </c>
      <c r="AI316" s="19">
        <f>INDEX(Ponderation!$W:$AA,MATCH(Analyse!AI$8,Ponderation!$W:$W,0),MATCH(Analyse!$B$5,Ponderation!$W$2:$AA$2,0))*INDEX(DataBase!$1:$1048576,MATCH(Analyse!$F316,DataBase!$G:$G,0),MATCH(Analyse!AI$8,DataBase!$4:$4,0))</f>
        <v>0</v>
      </c>
      <c r="AJ316" s="19">
        <f>INDEX(Ponderation!$W:$AA,MATCH(Analyse!AJ$8,Ponderation!$W:$W,0),MATCH(Analyse!$B$5,Ponderation!$W$2:$AA$2,0))*INDEX(DataBase!$1:$1048576,MATCH(Analyse!$F316,DataBase!$G:$G,0),MATCH(Analyse!AJ$8,DataBase!$4:$4,0))</f>
        <v>0</v>
      </c>
      <c r="AK316" s="19">
        <f>INDEX(Ponderation!$W:$AA,MATCH(Analyse!AK$8,Ponderation!$W:$W,0),MATCH(Analyse!$B$5,Ponderation!$W$2:$AA$2,0))*INDEX(DataBase!$1:$1048576,MATCH(Analyse!$F316,DataBase!$G:$G,0),MATCH(Analyse!AK$8,DataBase!$4:$4,0))</f>
        <v>30</v>
      </c>
      <c r="AL316" s="19">
        <f>INDEX(Ponderation!$W:$AA,MATCH(Analyse!AL$8,Ponderation!$W:$W,0),MATCH(Analyse!$B$5,Ponderation!$W$2:$AA$2,0))*INDEX(DataBase!$1:$1048576,MATCH(Analyse!$F316,DataBase!$G:$G,0),MATCH(Analyse!AL$8,DataBase!$4:$4,0))</f>
        <v>30</v>
      </c>
      <c r="AM316" s="19">
        <f>INDEX(Ponderation!$W:$AA,MATCH(Analyse!AM$8,Ponderation!$W:$W,0),MATCH(Analyse!$B$5,Ponderation!$W$2:$AA$2,0))*INDEX(DataBase!$1:$1048576,MATCH(Analyse!$F316,DataBase!$G:$G,0),MATCH(Analyse!AM$8,DataBase!$4:$4,0))</f>
        <v>0</v>
      </c>
      <c r="AN316" s="19">
        <f>INDEX(Ponderation!$W:$AA,MATCH(Analyse!AN$8,Ponderation!$W:$W,0),MATCH(Analyse!$B$5,Ponderation!$W$2:$AA$2,0))*INDEX(DataBase!$1:$1048576,MATCH(Analyse!$F316,DataBase!$G:$G,0),MATCH(Analyse!AN$8,DataBase!$4:$4,0))</f>
        <v>0</v>
      </c>
      <c r="AO316" s="19">
        <f>INDEX(Ponderation!$W:$AA,MATCH(Analyse!AO$8,Ponderation!$W:$W,0),MATCH(Analyse!$B$5,Ponderation!$W$2:$AA$2,0))*INDEX(DataBase!$1:$1048576,MATCH(Analyse!$F316,DataBase!$G:$G,0),MATCH(Analyse!AO$8,DataBase!$4:$4,0))</f>
        <v>30</v>
      </c>
      <c r="AP316" s="19">
        <f>INDEX(Ponderation!$W:$AA,MATCH(Analyse!AP$8,Ponderation!$W:$W,0),MATCH(Analyse!$B$5,Ponderation!$W$2:$AA$2,0))*INDEX(DataBase!$1:$1048576,MATCH(Analyse!$F316,DataBase!$G:$G,0),MATCH(Analyse!AP$8,DataBase!$4:$4,0))</f>
        <v>0</v>
      </c>
    </row>
    <row r="317" spans="1:42" ht="18">
      <c r="A317" s="112" t="str">
        <f>DataBase!B313</f>
        <v>Corbicula fluminea</v>
      </c>
      <c r="B317" s="112" t="str">
        <f>DataBase!C313</f>
        <v>SOD</v>
      </c>
      <c r="C317" s="112" t="str">
        <f>DataBase!D313</f>
        <v>Continental</v>
      </c>
      <c r="D317" s="112" t="str">
        <f>DataBase!E313</f>
        <v>S. Devin</v>
      </c>
      <c r="E317" s="112" t="str">
        <f>DataBase!F313</f>
        <v>LIEC</v>
      </c>
      <c r="F317" s="20" t="str">
        <f t="shared" si="14"/>
        <v>Corbicula fluminea SOD</v>
      </c>
      <c r="G317" s="20">
        <f>_xlfn.RANK.EQ(H317,$H$9:$H$997,0)+COUNTIF(H$8:H316,H317)</f>
        <v>89</v>
      </c>
      <c r="H317" s="20">
        <f t="shared" si="15"/>
        <v>310</v>
      </c>
      <c r="I317" s="19">
        <f>INDEX(Ponderation!$W:$AA,MATCH(Analyse!I$8,Ponderation!$W:$W,0),MATCH(Analyse!$B$5,Ponderation!$W$2:$AA$2,0))*INDEX(DataBase!$1:$1048576,MATCH(Analyse!$F317,DataBase!$G:$G,0),MATCH(Analyse!I$8,DataBase!$4:$4,0))</f>
        <v>0</v>
      </c>
      <c r="J317" s="19">
        <f>INDEX(Ponderation!$W:$AA,MATCH(Analyse!J$8,Ponderation!$W:$W,0),MATCH(Analyse!$B$5,Ponderation!$W$2:$AA$2,0))*INDEX(DataBase!$1:$1048576,MATCH(Analyse!$F317,DataBase!$G:$G,0),MATCH(Analyse!J$8,DataBase!$4:$4,0))</f>
        <v>20</v>
      </c>
      <c r="K317" s="19">
        <f>INDEX(Ponderation!$W:$AA,MATCH(Analyse!K$8,Ponderation!$W:$W,0),MATCH(Analyse!$B$5,Ponderation!$W$2:$AA$2,0))*INDEX(DataBase!$1:$1048576,MATCH(Analyse!$F317,DataBase!$G:$G,0),MATCH(Analyse!K$8,DataBase!$4:$4,0))</f>
        <v>0</v>
      </c>
      <c r="L317" s="19">
        <f>INDEX(Ponderation!$W:$AA,MATCH(Analyse!L$8,Ponderation!$W:$W,0),MATCH(Analyse!$B$5,Ponderation!$W$2:$AA$2,0))*INDEX(DataBase!$1:$1048576,MATCH(Analyse!$F317,DataBase!$G:$G,0),MATCH(Analyse!L$8,DataBase!$4:$4,0))</f>
        <v>30</v>
      </c>
      <c r="M317" s="19">
        <f>INDEX(Ponderation!$W:$AA,MATCH(Analyse!M$8,Ponderation!$W:$W,0),MATCH(Analyse!$B$5,Ponderation!$W$2:$AA$2,0))*INDEX(DataBase!$1:$1048576,MATCH(Analyse!$F317,DataBase!$G:$G,0),MATCH(Analyse!M$8,DataBase!$4:$4,0))</f>
        <v>0</v>
      </c>
      <c r="N317" s="19">
        <f>INDEX(Ponderation!$W:$AA,MATCH(Analyse!N$8,Ponderation!$W:$W,0),MATCH(Analyse!$B$5,Ponderation!$W$2:$AA$2,0))*INDEX(DataBase!$1:$1048576,MATCH(Analyse!$F317,DataBase!$G:$G,0),MATCH(Analyse!N$8,DataBase!$4:$4,0))</f>
        <v>0</v>
      </c>
      <c r="O317" s="19">
        <f>INDEX(Ponderation!$W:$AA,MATCH(Analyse!O$8,Ponderation!$W:$W,0),MATCH(Analyse!$B$5,Ponderation!$W$2:$AA$2,0))*INDEX(DataBase!$1:$1048576,MATCH(Analyse!$F317,DataBase!$G:$G,0),MATCH(Analyse!O$8,DataBase!$4:$4,0))</f>
        <v>0</v>
      </c>
      <c r="P317" s="19">
        <f>INDEX(Ponderation!$W:$AA,MATCH(Analyse!P$8,Ponderation!$W:$W,0),MATCH(Analyse!$B$5,Ponderation!$W$2:$AA$2,0))*INDEX(DataBase!$1:$1048576,MATCH(Analyse!$F317,DataBase!$G:$G,0),MATCH(Analyse!P$8,DataBase!$4:$4,0))</f>
        <v>20</v>
      </c>
      <c r="Q317" s="19">
        <f>INDEX(Ponderation!$W:$AA,MATCH(Analyse!Q$8,Ponderation!$W:$W,0),MATCH(Analyse!$B$5,Ponderation!$W$2:$AA$2,0))*INDEX(DataBase!$1:$1048576,MATCH(Analyse!$F317,DataBase!$G:$G,0),MATCH(Analyse!Q$8,DataBase!$4:$4,0))</f>
        <v>0</v>
      </c>
      <c r="R317" s="19">
        <f>INDEX(Ponderation!$W:$AA,MATCH(Analyse!R$8,Ponderation!$W:$W,0),MATCH(Analyse!$B$5,Ponderation!$W$2:$AA$2,0))*INDEX(DataBase!$1:$1048576,MATCH(Analyse!$F317,DataBase!$G:$G,0),MATCH(Analyse!R$8,DataBase!$4:$4,0))</f>
        <v>30</v>
      </c>
      <c r="S317" s="19">
        <f>INDEX(Ponderation!$W:$AA,MATCH(Analyse!S$8,Ponderation!$W:$W,0),MATCH(Analyse!$B$5,Ponderation!$W$2:$AA$2,0))*INDEX(DataBase!$1:$1048576,MATCH(Analyse!$F317,DataBase!$G:$G,0),MATCH(Analyse!S$8,DataBase!$4:$4,0))</f>
        <v>0</v>
      </c>
      <c r="T317" s="19">
        <f>INDEX(Ponderation!$W:$AA,MATCH(Analyse!T$8,Ponderation!$W:$W,0),MATCH(Analyse!$B$5,Ponderation!$W$2:$AA$2,0))*INDEX(DataBase!$1:$1048576,MATCH(Analyse!$F317,DataBase!$G:$G,0),MATCH(Analyse!T$8,DataBase!$4:$4,0))</f>
        <v>0</v>
      </c>
      <c r="U317" s="19">
        <f>INDEX(Ponderation!$W:$AA,MATCH(Analyse!U$8,Ponderation!$W:$W,0),MATCH(Analyse!$B$5,Ponderation!$W$2:$AA$2,0))*INDEX(DataBase!$1:$1048576,MATCH(Analyse!$F317,DataBase!$G:$G,0),MATCH(Analyse!U$8,DataBase!$4:$4,0))</f>
        <v>0</v>
      </c>
      <c r="V317" s="19">
        <f>INDEX(Ponderation!$W:$AA,MATCH(Analyse!V$8,Ponderation!$W:$W,0),MATCH(Analyse!$B$5,Ponderation!$W$2:$AA$2,0))*INDEX(DataBase!$1:$1048576,MATCH(Analyse!$F317,DataBase!$G:$G,0),MATCH(Analyse!V$8,DataBase!$4:$4,0))</f>
        <v>0</v>
      </c>
      <c r="W317" s="19">
        <f>INDEX(Ponderation!$W:$AA,MATCH(Analyse!W$8,Ponderation!$W:$W,0),MATCH(Analyse!$B$5,Ponderation!$W$2:$AA$2,0))*INDEX(DataBase!$1:$1048576,MATCH(Analyse!$F317,DataBase!$G:$G,0),MATCH(Analyse!W$8,DataBase!$4:$4,0))</f>
        <v>10</v>
      </c>
      <c r="X317" s="19">
        <f>INDEX(Ponderation!$W:$AA,MATCH(Analyse!X$8,Ponderation!$W:$W,0),MATCH(Analyse!$B$5,Ponderation!$W$2:$AA$2,0))*INDEX(DataBase!$1:$1048576,MATCH(Analyse!$F317,DataBase!$G:$G,0),MATCH(Analyse!X$8,DataBase!$4:$4,0))</f>
        <v>0</v>
      </c>
      <c r="Y317" s="19">
        <f>INDEX(Ponderation!$W:$AA,MATCH(Analyse!Y$8,Ponderation!$W:$W,0),MATCH(Analyse!$B$5,Ponderation!$W$2:$AA$2,0))*INDEX(DataBase!$1:$1048576,MATCH(Analyse!$F317,DataBase!$G:$G,0),MATCH(Analyse!Y$8,DataBase!$4:$4,0))</f>
        <v>10</v>
      </c>
      <c r="Z317" s="19">
        <f>INDEX(Ponderation!$W:$AA,MATCH(Analyse!Z$8,Ponderation!$W:$W,0),MATCH(Analyse!$B$5,Ponderation!$W$2:$AA$2,0))*INDEX(DataBase!$1:$1048576,MATCH(Analyse!$F317,DataBase!$G:$G,0),MATCH(Analyse!Z$8,DataBase!$4:$4,0))</f>
        <v>10</v>
      </c>
      <c r="AA317" s="19">
        <f>INDEX(Ponderation!$W:$AA,MATCH(Analyse!AA$8,Ponderation!$W:$W,0),MATCH(Analyse!$B$5,Ponderation!$W$2:$AA$2,0))*INDEX(DataBase!$1:$1048576,MATCH(Analyse!$F317,DataBase!$G:$G,0),MATCH(Analyse!AA$8,DataBase!$4:$4,0))</f>
        <v>0</v>
      </c>
      <c r="AB317" s="19">
        <f>INDEX(Ponderation!$W:$AA,MATCH(Analyse!AB$8,Ponderation!$W:$W,0),MATCH(Analyse!$B$5,Ponderation!$W$2:$AA$2,0))*INDEX(DataBase!$1:$1048576,MATCH(Analyse!$F317,DataBase!$G:$G,0),MATCH(Analyse!AB$8,DataBase!$4:$4,0))</f>
        <v>0</v>
      </c>
      <c r="AC317" s="19">
        <f>INDEX(Ponderation!$W:$AA,MATCH(Analyse!AC$8,Ponderation!$W:$W,0),MATCH(Analyse!$B$5,Ponderation!$W$2:$AA$2,0))*INDEX(DataBase!$1:$1048576,MATCH(Analyse!$F317,DataBase!$G:$G,0),MATCH(Analyse!AC$8,DataBase!$4:$4,0))</f>
        <v>0</v>
      </c>
      <c r="AD317" s="19">
        <f>INDEX(Ponderation!$W:$AA,MATCH(Analyse!AD$8,Ponderation!$W:$W,0),MATCH(Analyse!$B$5,Ponderation!$W$2:$AA$2,0))*INDEX(DataBase!$1:$1048576,MATCH(Analyse!$F317,DataBase!$G:$G,0),MATCH(Analyse!AD$8,DataBase!$4:$4,0))</f>
        <v>30</v>
      </c>
      <c r="AE317" s="19">
        <f>INDEX(Ponderation!$W:$AA,MATCH(Analyse!AE$8,Ponderation!$W:$W,0),MATCH(Analyse!$B$5,Ponderation!$W$2:$AA$2,0))*INDEX(DataBase!$1:$1048576,MATCH(Analyse!$F317,DataBase!$G:$G,0),MATCH(Analyse!AE$8,DataBase!$4:$4,0))</f>
        <v>0</v>
      </c>
      <c r="AF317" s="19">
        <f>INDEX(Ponderation!$W:$AA,MATCH(Analyse!AF$8,Ponderation!$W:$W,0),MATCH(Analyse!$B$5,Ponderation!$W$2:$AA$2,0))*INDEX(DataBase!$1:$1048576,MATCH(Analyse!$F317,DataBase!$G:$G,0),MATCH(Analyse!AF$8,DataBase!$4:$4,0))</f>
        <v>30</v>
      </c>
      <c r="AG317" s="19">
        <f>INDEX(Ponderation!$W:$AA,MATCH(Analyse!AG$8,Ponderation!$W:$W,0),MATCH(Analyse!$B$5,Ponderation!$W$2:$AA$2,0))*INDEX(DataBase!$1:$1048576,MATCH(Analyse!$F317,DataBase!$G:$G,0),MATCH(Analyse!AG$8,DataBase!$4:$4,0))</f>
        <v>0</v>
      </c>
      <c r="AH317" s="19">
        <f>INDEX(Ponderation!$W:$AA,MATCH(Analyse!AH$8,Ponderation!$W:$W,0),MATCH(Analyse!$B$5,Ponderation!$W$2:$AA$2,0))*INDEX(DataBase!$1:$1048576,MATCH(Analyse!$F317,DataBase!$G:$G,0),MATCH(Analyse!AH$8,DataBase!$4:$4,0))</f>
        <v>30</v>
      </c>
      <c r="AI317" s="19">
        <f>INDEX(Ponderation!$W:$AA,MATCH(Analyse!AI$8,Ponderation!$W:$W,0),MATCH(Analyse!$B$5,Ponderation!$W$2:$AA$2,0))*INDEX(DataBase!$1:$1048576,MATCH(Analyse!$F317,DataBase!$G:$G,0),MATCH(Analyse!AI$8,DataBase!$4:$4,0))</f>
        <v>0</v>
      </c>
      <c r="AJ317" s="19">
        <f>INDEX(Ponderation!$W:$AA,MATCH(Analyse!AJ$8,Ponderation!$W:$W,0),MATCH(Analyse!$B$5,Ponderation!$W$2:$AA$2,0))*INDEX(DataBase!$1:$1048576,MATCH(Analyse!$F317,DataBase!$G:$G,0),MATCH(Analyse!AJ$8,DataBase!$4:$4,0))</f>
        <v>0</v>
      </c>
      <c r="AK317" s="19">
        <f>INDEX(Ponderation!$W:$AA,MATCH(Analyse!AK$8,Ponderation!$W:$W,0),MATCH(Analyse!$B$5,Ponderation!$W$2:$AA$2,0))*INDEX(DataBase!$1:$1048576,MATCH(Analyse!$F317,DataBase!$G:$G,0),MATCH(Analyse!AK$8,DataBase!$4:$4,0))</f>
        <v>30</v>
      </c>
      <c r="AL317" s="19">
        <f>INDEX(Ponderation!$W:$AA,MATCH(Analyse!AL$8,Ponderation!$W:$W,0),MATCH(Analyse!$B$5,Ponderation!$W$2:$AA$2,0))*INDEX(DataBase!$1:$1048576,MATCH(Analyse!$F317,DataBase!$G:$G,0),MATCH(Analyse!AL$8,DataBase!$4:$4,0))</f>
        <v>30</v>
      </c>
      <c r="AM317" s="19">
        <f>INDEX(Ponderation!$W:$AA,MATCH(Analyse!AM$8,Ponderation!$W:$W,0),MATCH(Analyse!$B$5,Ponderation!$W$2:$AA$2,0))*INDEX(DataBase!$1:$1048576,MATCH(Analyse!$F317,DataBase!$G:$G,0),MATCH(Analyse!AM$8,DataBase!$4:$4,0))</f>
        <v>0</v>
      </c>
      <c r="AN317" s="19">
        <f>INDEX(Ponderation!$W:$AA,MATCH(Analyse!AN$8,Ponderation!$W:$W,0),MATCH(Analyse!$B$5,Ponderation!$W$2:$AA$2,0))*INDEX(DataBase!$1:$1048576,MATCH(Analyse!$F317,DataBase!$G:$G,0),MATCH(Analyse!AN$8,DataBase!$4:$4,0))</f>
        <v>0</v>
      </c>
      <c r="AO317" s="19">
        <f>INDEX(Ponderation!$W:$AA,MATCH(Analyse!AO$8,Ponderation!$W:$W,0),MATCH(Analyse!$B$5,Ponderation!$W$2:$AA$2,0))*INDEX(DataBase!$1:$1048576,MATCH(Analyse!$F317,DataBase!$G:$G,0),MATCH(Analyse!AO$8,DataBase!$4:$4,0))</f>
        <v>30</v>
      </c>
      <c r="AP317" s="19">
        <f>INDEX(Ponderation!$W:$AA,MATCH(Analyse!AP$8,Ponderation!$W:$W,0),MATCH(Analyse!$B$5,Ponderation!$W$2:$AA$2,0))*INDEX(DataBase!$1:$1048576,MATCH(Analyse!$F317,DataBase!$G:$G,0),MATCH(Analyse!AP$8,DataBase!$4:$4,0))</f>
        <v>0</v>
      </c>
    </row>
    <row r="318" spans="1:42" ht="18">
      <c r="A318" s="112" t="str">
        <f>DataBase!B314</f>
        <v>Corbicula fluminea</v>
      </c>
      <c r="B318" s="112" t="str">
        <f>DataBase!C314</f>
        <v>Peroxidation lipidique</v>
      </c>
      <c r="C318" s="112" t="str">
        <f>DataBase!D314</f>
        <v>Continental</v>
      </c>
      <c r="D318" s="112" t="str">
        <f>DataBase!E314</f>
        <v>S. Devin</v>
      </c>
      <c r="E318" s="112" t="str">
        <f>DataBase!F314</f>
        <v>LIEC</v>
      </c>
      <c r="F318" s="20" t="str">
        <f t="shared" si="14"/>
        <v>Corbicula fluminea Peroxidation lipidique</v>
      </c>
      <c r="G318" s="20">
        <f>_xlfn.RANK.EQ(H318,$H$9:$H$997,0)+COUNTIF(H$8:H317,H318)</f>
        <v>90</v>
      </c>
      <c r="H318" s="20">
        <f t="shared" si="15"/>
        <v>310</v>
      </c>
      <c r="I318" s="19">
        <f>INDEX(Ponderation!$W:$AA,MATCH(Analyse!I$8,Ponderation!$W:$W,0),MATCH(Analyse!$B$5,Ponderation!$W$2:$AA$2,0))*INDEX(DataBase!$1:$1048576,MATCH(Analyse!$F318,DataBase!$G:$G,0),MATCH(Analyse!I$8,DataBase!$4:$4,0))</f>
        <v>0</v>
      </c>
      <c r="J318" s="19">
        <f>INDEX(Ponderation!$W:$AA,MATCH(Analyse!J$8,Ponderation!$W:$W,0),MATCH(Analyse!$B$5,Ponderation!$W$2:$AA$2,0))*INDEX(DataBase!$1:$1048576,MATCH(Analyse!$F318,DataBase!$G:$G,0),MATCH(Analyse!J$8,DataBase!$4:$4,0))</f>
        <v>20</v>
      </c>
      <c r="K318" s="19">
        <f>INDEX(Ponderation!$W:$AA,MATCH(Analyse!K$8,Ponderation!$W:$W,0),MATCH(Analyse!$B$5,Ponderation!$W$2:$AA$2,0))*INDEX(DataBase!$1:$1048576,MATCH(Analyse!$F318,DataBase!$G:$G,0),MATCH(Analyse!K$8,DataBase!$4:$4,0))</f>
        <v>0</v>
      </c>
      <c r="L318" s="19">
        <f>INDEX(Ponderation!$W:$AA,MATCH(Analyse!L$8,Ponderation!$W:$W,0),MATCH(Analyse!$B$5,Ponderation!$W$2:$AA$2,0))*INDEX(DataBase!$1:$1048576,MATCH(Analyse!$F318,DataBase!$G:$G,0),MATCH(Analyse!L$8,DataBase!$4:$4,0))</f>
        <v>30</v>
      </c>
      <c r="M318" s="19">
        <f>INDEX(Ponderation!$W:$AA,MATCH(Analyse!M$8,Ponderation!$W:$W,0),MATCH(Analyse!$B$5,Ponderation!$W$2:$AA$2,0))*INDEX(DataBase!$1:$1048576,MATCH(Analyse!$F318,DataBase!$G:$G,0),MATCH(Analyse!M$8,DataBase!$4:$4,0))</f>
        <v>0</v>
      </c>
      <c r="N318" s="19">
        <f>INDEX(Ponderation!$W:$AA,MATCH(Analyse!N$8,Ponderation!$W:$W,0),MATCH(Analyse!$B$5,Ponderation!$W$2:$AA$2,0))*INDEX(DataBase!$1:$1048576,MATCH(Analyse!$F318,DataBase!$G:$G,0),MATCH(Analyse!N$8,DataBase!$4:$4,0))</f>
        <v>0</v>
      </c>
      <c r="O318" s="19">
        <f>INDEX(Ponderation!$W:$AA,MATCH(Analyse!O$8,Ponderation!$W:$W,0),MATCH(Analyse!$B$5,Ponderation!$W$2:$AA$2,0))*INDEX(DataBase!$1:$1048576,MATCH(Analyse!$F318,DataBase!$G:$G,0),MATCH(Analyse!O$8,DataBase!$4:$4,0))</f>
        <v>0</v>
      </c>
      <c r="P318" s="19">
        <f>INDEX(Ponderation!$W:$AA,MATCH(Analyse!P$8,Ponderation!$W:$W,0),MATCH(Analyse!$B$5,Ponderation!$W$2:$AA$2,0))*INDEX(DataBase!$1:$1048576,MATCH(Analyse!$F318,DataBase!$G:$G,0),MATCH(Analyse!P$8,DataBase!$4:$4,0))</f>
        <v>20</v>
      </c>
      <c r="Q318" s="19">
        <f>INDEX(Ponderation!$W:$AA,MATCH(Analyse!Q$8,Ponderation!$W:$W,0),MATCH(Analyse!$B$5,Ponderation!$W$2:$AA$2,0))*INDEX(DataBase!$1:$1048576,MATCH(Analyse!$F318,DataBase!$G:$G,0),MATCH(Analyse!Q$8,DataBase!$4:$4,0))</f>
        <v>0</v>
      </c>
      <c r="R318" s="19">
        <f>INDEX(Ponderation!$W:$AA,MATCH(Analyse!R$8,Ponderation!$W:$W,0),MATCH(Analyse!$B$5,Ponderation!$W$2:$AA$2,0))*INDEX(DataBase!$1:$1048576,MATCH(Analyse!$F318,DataBase!$G:$G,0),MATCH(Analyse!R$8,DataBase!$4:$4,0))</f>
        <v>30</v>
      </c>
      <c r="S318" s="19">
        <f>INDEX(Ponderation!$W:$AA,MATCH(Analyse!S$8,Ponderation!$W:$W,0),MATCH(Analyse!$B$5,Ponderation!$W$2:$AA$2,0))*INDEX(DataBase!$1:$1048576,MATCH(Analyse!$F318,DataBase!$G:$G,0),MATCH(Analyse!S$8,DataBase!$4:$4,0))</f>
        <v>0</v>
      </c>
      <c r="T318" s="19">
        <f>INDEX(Ponderation!$W:$AA,MATCH(Analyse!T$8,Ponderation!$W:$W,0),MATCH(Analyse!$B$5,Ponderation!$W$2:$AA$2,0))*INDEX(DataBase!$1:$1048576,MATCH(Analyse!$F318,DataBase!$G:$G,0),MATCH(Analyse!T$8,DataBase!$4:$4,0))</f>
        <v>0</v>
      </c>
      <c r="U318" s="19">
        <f>INDEX(Ponderation!$W:$AA,MATCH(Analyse!U$8,Ponderation!$W:$W,0),MATCH(Analyse!$B$5,Ponderation!$W$2:$AA$2,0))*INDEX(DataBase!$1:$1048576,MATCH(Analyse!$F318,DataBase!$G:$G,0),MATCH(Analyse!U$8,DataBase!$4:$4,0))</f>
        <v>0</v>
      </c>
      <c r="V318" s="19">
        <f>INDEX(Ponderation!$W:$AA,MATCH(Analyse!V$8,Ponderation!$W:$W,0),MATCH(Analyse!$B$5,Ponderation!$W$2:$AA$2,0))*INDEX(DataBase!$1:$1048576,MATCH(Analyse!$F318,DataBase!$G:$G,0),MATCH(Analyse!V$8,DataBase!$4:$4,0))</f>
        <v>0</v>
      </c>
      <c r="W318" s="19">
        <f>INDEX(Ponderation!$W:$AA,MATCH(Analyse!W$8,Ponderation!$W:$W,0),MATCH(Analyse!$B$5,Ponderation!$W$2:$AA$2,0))*INDEX(DataBase!$1:$1048576,MATCH(Analyse!$F318,DataBase!$G:$G,0),MATCH(Analyse!W$8,DataBase!$4:$4,0))</f>
        <v>10</v>
      </c>
      <c r="X318" s="19">
        <f>INDEX(Ponderation!$W:$AA,MATCH(Analyse!X$8,Ponderation!$W:$W,0),MATCH(Analyse!$B$5,Ponderation!$W$2:$AA$2,0))*INDEX(DataBase!$1:$1048576,MATCH(Analyse!$F318,DataBase!$G:$G,0),MATCH(Analyse!X$8,DataBase!$4:$4,0))</f>
        <v>0</v>
      </c>
      <c r="Y318" s="19">
        <f>INDEX(Ponderation!$W:$AA,MATCH(Analyse!Y$8,Ponderation!$W:$W,0),MATCH(Analyse!$B$5,Ponderation!$W$2:$AA$2,0))*INDEX(DataBase!$1:$1048576,MATCH(Analyse!$F318,DataBase!$G:$G,0),MATCH(Analyse!Y$8,DataBase!$4:$4,0))</f>
        <v>10</v>
      </c>
      <c r="Z318" s="19">
        <f>INDEX(Ponderation!$W:$AA,MATCH(Analyse!Z$8,Ponderation!$W:$W,0),MATCH(Analyse!$B$5,Ponderation!$W$2:$AA$2,0))*INDEX(DataBase!$1:$1048576,MATCH(Analyse!$F318,DataBase!$G:$G,0),MATCH(Analyse!Z$8,DataBase!$4:$4,0))</f>
        <v>10</v>
      </c>
      <c r="AA318" s="19">
        <f>INDEX(Ponderation!$W:$AA,MATCH(Analyse!AA$8,Ponderation!$W:$W,0),MATCH(Analyse!$B$5,Ponderation!$W$2:$AA$2,0))*INDEX(DataBase!$1:$1048576,MATCH(Analyse!$F318,DataBase!$G:$G,0),MATCH(Analyse!AA$8,DataBase!$4:$4,0))</f>
        <v>0</v>
      </c>
      <c r="AB318" s="19">
        <f>INDEX(Ponderation!$W:$AA,MATCH(Analyse!AB$8,Ponderation!$W:$W,0),MATCH(Analyse!$B$5,Ponderation!$W$2:$AA$2,0))*INDEX(DataBase!$1:$1048576,MATCH(Analyse!$F318,DataBase!$G:$G,0),MATCH(Analyse!AB$8,DataBase!$4:$4,0))</f>
        <v>0</v>
      </c>
      <c r="AC318" s="19">
        <f>INDEX(Ponderation!$W:$AA,MATCH(Analyse!AC$8,Ponderation!$W:$W,0),MATCH(Analyse!$B$5,Ponderation!$W$2:$AA$2,0))*INDEX(DataBase!$1:$1048576,MATCH(Analyse!$F318,DataBase!$G:$G,0),MATCH(Analyse!AC$8,DataBase!$4:$4,0))</f>
        <v>0</v>
      </c>
      <c r="AD318" s="19">
        <f>INDEX(Ponderation!$W:$AA,MATCH(Analyse!AD$8,Ponderation!$W:$W,0),MATCH(Analyse!$B$5,Ponderation!$W$2:$AA$2,0))*INDEX(DataBase!$1:$1048576,MATCH(Analyse!$F318,DataBase!$G:$G,0),MATCH(Analyse!AD$8,DataBase!$4:$4,0))</f>
        <v>30</v>
      </c>
      <c r="AE318" s="19">
        <f>INDEX(Ponderation!$W:$AA,MATCH(Analyse!AE$8,Ponderation!$W:$W,0),MATCH(Analyse!$B$5,Ponderation!$W$2:$AA$2,0))*INDEX(DataBase!$1:$1048576,MATCH(Analyse!$F318,DataBase!$G:$G,0),MATCH(Analyse!AE$8,DataBase!$4:$4,0))</f>
        <v>0</v>
      </c>
      <c r="AF318" s="19">
        <f>INDEX(Ponderation!$W:$AA,MATCH(Analyse!AF$8,Ponderation!$W:$W,0),MATCH(Analyse!$B$5,Ponderation!$W$2:$AA$2,0))*INDEX(DataBase!$1:$1048576,MATCH(Analyse!$F318,DataBase!$G:$G,0),MATCH(Analyse!AF$8,DataBase!$4:$4,0))</f>
        <v>30</v>
      </c>
      <c r="AG318" s="19">
        <f>INDEX(Ponderation!$W:$AA,MATCH(Analyse!AG$8,Ponderation!$W:$W,0),MATCH(Analyse!$B$5,Ponderation!$W$2:$AA$2,0))*INDEX(DataBase!$1:$1048576,MATCH(Analyse!$F318,DataBase!$G:$G,0),MATCH(Analyse!AG$8,DataBase!$4:$4,0))</f>
        <v>0</v>
      </c>
      <c r="AH318" s="19">
        <f>INDEX(Ponderation!$W:$AA,MATCH(Analyse!AH$8,Ponderation!$W:$W,0),MATCH(Analyse!$B$5,Ponderation!$W$2:$AA$2,0))*INDEX(DataBase!$1:$1048576,MATCH(Analyse!$F318,DataBase!$G:$G,0),MATCH(Analyse!AH$8,DataBase!$4:$4,0))</f>
        <v>30</v>
      </c>
      <c r="AI318" s="19">
        <f>INDEX(Ponderation!$W:$AA,MATCH(Analyse!AI$8,Ponderation!$W:$W,0),MATCH(Analyse!$B$5,Ponderation!$W$2:$AA$2,0))*INDEX(DataBase!$1:$1048576,MATCH(Analyse!$F318,DataBase!$G:$G,0),MATCH(Analyse!AI$8,DataBase!$4:$4,0))</f>
        <v>0</v>
      </c>
      <c r="AJ318" s="19">
        <f>INDEX(Ponderation!$W:$AA,MATCH(Analyse!AJ$8,Ponderation!$W:$W,0),MATCH(Analyse!$B$5,Ponderation!$W$2:$AA$2,0))*INDEX(DataBase!$1:$1048576,MATCH(Analyse!$F318,DataBase!$G:$G,0),MATCH(Analyse!AJ$8,DataBase!$4:$4,0))</f>
        <v>0</v>
      </c>
      <c r="AK318" s="19">
        <f>INDEX(Ponderation!$W:$AA,MATCH(Analyse!AK$8,Ponderation!$W:$W,0),MATCH(Analyse!$B$5,Ponderation!$W$2:$AA$2,0))*INDEX(DataBase!$1:$1048576,MATCH(Analyse!$F318,DataBase!$G:$G,0),MATCH(Analyse!AK$8,DataBase!$4:$4,0))</f>
        <v>30</v>
      </c>
      <c r="AL318" s="19">
        <f>INDEX(Ponderation!$W:$AA,MATCH(Analyse!AL$8,Ponderation!$W:$W,0),MATCH(Analyse!$B$5,Ponderation!$W$2:$AA$2,0))*INDEX(DataBase!$1:$1048576,MATCH(Analyse!$F318,DataBase!$G:$G,0),MATCH(Analyse!AL$8,DataBase!$4:$4,0))</f>
        <v>30</v>
      </c>
      <c r="AM318" s="19">
        <f>INDEX(Ponderation!$W:$AA,MATCH(Analyse!AM$8,Ponderation!$W:$W,0),MATCH(Analyse!$B$5,Ponderation!$W$2:$AA$2,0))*INDEX(DataBase!$1:$1048576,MATCH(Analyse!$F318,DataBase!$G:$G,0),MATCH(Analyse!AM$8,DataBase!$4:$4,0))</f>
        <v>0</v>
      </c>
      <c r="AN318" s="19">
        <f>INDEX(Ponderation!$W:$AA,MATCH(Analyse!AN$8,Ponderation!$W:$W,0),MATCH(Analyse!$B$5,Ponderation!$W$2:$AA$2,0))*INDEX(DataBase!$1:$1048576,MATCH(Analyse!$F318,DataBase!$G:$G,0),MATCH(Analyse!AN$8,DataBase!$4:$4,0))</f>
        <v>0</v>
      </c>
      <c r="AO318" s="19">
        <f>INDEX(Ponderation!$W:$AA,MATCH(Analyse!AO$8,Ponderation!$W:$W,0),MATCH(Analyse!$B$5,Ponderation!$W$2:$AA$2,0))*INDEX(DataBase!$1:$1048576,MATCH(Analyse!$F318,DataBase!$G:$G,0),MATCH(Analyse!AO$8,DataBase!$4:$4,0))</f>
        <v>30</v>
      </c>
      <c r="AP318" s="19">
        <f>INDEX(Ponderation!$W:$AA,MATCH(Analyse!AP$8,Ponderation!$W:$W,0),MATCH(Analyse!$B$5,Ponderation!$W$2:$AA$2,0))*INDEX(DataBase!$1:$1048576,MATCH(Analyse!$F318,DataBase!$G:$G,0),MATCH(Analyse!AP$8,DataBase!$4:$4,0))</f>
        <v>0</v>
      </c>
    </row>
    <row r="319" spans="1:42" ht="18">
      <c r="A319" s="112" t="str">
        <f>DataBase!B315</f>
        <v>Corbicula fluminea</v>
      </c>
      <c r="B319" s="112" t="str">
        <f>DataBase!C315</f>
        <v>Caspase</v>
      </c>
      <c r="C319" s="112" t="str">
        <f>DataBase!D315</f>
        <v>Continental</v>
      </c>
      <c r="D319" s="112" t="str">
        <f>DataBase!E315</f>
        <v>S. Devin</v>
      </c>
      <c r="E319" s="112" t="str">
        <f>DataBase!F315</f>
        <v>LIEC</v>
      </c>
      <c r="F319" s="20" t="str">
        <f t="shared" si="14"/>
        <v>Corbicula fluminea Caspase</v>
      </c>
      <c r="G319" s="20">
        <f>_xlfn.RANK.EQ(H319,$H$9:$H$997,0)+COUNTIF(H$8:H318,H319)</f>
        <v>91</v>
      </c>
      <c r="H319" s="20">
        <f t="shared" si="15"/>
        <v>310</v>
      </c>
      <c r="I319" s="19">
        <f>INDEX(Ponderation!$W:$AA,MATCH(Analyse!I$8,Ponderation!$W:$W,0),MATCH(Analyse!$B$5,Ponderation!$W$2:$AA$2,0))*INDEX(DataBase!$1:$1048576,MATCH(Analyse!$F319,DataBase!$G:$G,0),MATCH(Analyse!I$8,DataBase!$4:$4,0))</f>
        <v>0</v>
      </c>
      <c r="J319" s="19">
        <f>INDEX(Ponderation!$W:$AA,MATCH(Analyse!J$8,Ponderation!$W:$W,0),MATCH(Analyse!$B$5,Ponderation!$W$2:$AA$2,0))*INDEX(DataBase!$1:$1048576,MATCH(Analyse!$F319,DataBase!$G:$G,0),MATCH(Analyse!J$8,DataBase!$4:$4,0))</f>
        <v>20</v>
      </c>
      <c r="K319" s="19">
        <f>INDEX(Ponderation!$W:$AA,MATCH(Analyse!K$8,Ponderation!$W:$W,0),MATCH(Analyse!$B$5,Ponderation!$W$2:$AA$2,0))*INDEX(DataBase!$1:$1048576,MATCH(Analyse!$F319,DataBase!$G:$G,0),MATCH(Analyse!K$8,DataBase!$4:$4,0))</f>
        <v>0</v>
      </c>
      <c r="L319" s="19">
        <f>INDEX(Ponderation!$W:$AA,MATCH(Analyse!L$8,Ponderation!$W:$W,0),MATCH(Analyse!$B$5,Ponderation!$W$2:$AA$2,0))*INDEX(DataBase!$1:$1048576,MATCH(Analyse!$F319,DataBase!$G:$G,0),MATCH(Analyse!L$8,DataBase!$4:$4,0))</f>
        <v>30</v>
      </c>
      <c r="M319" s="19">
        <f>INDEX(Ponderation!$W:$AA,MATCH(Analyse!M$8,Ponderation!$W:$W,0),MATCH(Analyse!$B$5,Ponderation!$W$2:$AA$2,0))*INDEX(DataBase!$1:$1048576,MATCH(Analyse!$F319,DataBase!$G:$G,0),MATCH(Analyse!M$8,DataBase!$4:$4,0))</f>
        <v>0</v>
      </c>
      <c r="N319" s="19">
        <f>INDEX(Ponderation!$W:$AA,MATCH(Analyse!N$8,Ponderation!$W:$W,0),MATCH(Analyse!$B$5,Ponderation!$W$2:$AA$2,0))*INDEX(DataBase!$1:$1048576,MATCH(Analyse!$F319,DataBase!$G:$G,0),MATCH(Analyse!N$8,DataBase!$4:$4,0))</f>
        <v>0</v>
      </c>
      <c r="O319" s="19">
        <f>INDEX(Ponderation!$W:$AA,MATCH(Analyse!O$8,Ponderation!$W:$W,0),MATCH(Analyse!$B$5,Ponderation!$W$2:$AA$2,0))*INDEX(DataBase!$1:$1048576,MATCH(Analyse!$F319,DataBase!$G:$G,0),MATCH(Analyse!O$8,DataBase!$4:$4,0))</f>
        <v>0</v>
      </c>
      <c r="P319" s="19">
        <f>INDEX(Ponderation!$W:$AA,MATCH(Analyse!P$8,Ponderation!$W:$W,0),MATCH(Analyse!$B$5,Ponderation!$W$2:$AA$2,0))*INDEX(DataBase!$1:$1048576,MATCH(Analyse!$F319,DataBase!$G:$G,0),MATCH(Analyse!P$8,DataBase!$4:$4,0))</f>
        <v>20</v>
      </c>
      <c r="Q319" s="19">
        <f>INDEX(Ponderation!$W:$AA,MATCH(Analyse!Q$8,Ponderation!$W:$W,0),MATCH(Analyse!$B$5,Ponderation!$W$2:$AA$2,0))*INDEX(DataBase!$1:$1048576,MATCH(Analyse!$F319,DataBase!$G:$G,0),MATCH(Analyse!Q$8,DataBase!$4:$4,0))</f>
        <v>0</v>
      </c>
      <c r="R319" s="19">
        <f>INDEX(Ponderation!$W:$AA,MATCH(Analyse!R$8,Ponderation!$W:$W,0),MATCH(Analyse!$B$5,Ponderation!$W$2:$AA$2,0))*INDEX(DataBase!$1:$1048576,MATCH(Analyse!$F319,DataBase!$G:$G,0),MATCH(Analyse!R$8,DataBase!$4:$4,0))</f>
        <v>30</v>
      </c>
      <c r="S319" s="19">
        <f>INDEX(Ponderation!$W:$AA,MATCH(Analyse!S$8,Ponderation!$W:$W,0),MATCH(Analyse!$B$5,Ponderation!$W$2:$AA$2,0))*INDEX(DataBase!$1:$1048576,MATCH(Analyse!$F319,DataBase!$G:$G,0),MATCH(Analyse!S$8,DataBase!$4:$4,0))</f>
        <v>0</v>
      </c>
      <c r="T319" s="19">
        <f>INDEX(Ponderation!$W:$AA,MATCH(Analyse!T$8,Ponderation!$W:$W,0),MATCH(Analyse!$B$5,Ponderation!$W$2:$AA$2,0))*INDEX(DataBase!$1:$1048576,MATCH(Analyse!$F319,DataBase!$G:$G,0),MATCH(Analyse!T$8,DataBase!$4:$4,0))</f>
        <v>0</v>
      </c>
      <c r="U319" s="19">
        <f>INDEX(Ponderation!$W:$AA,MATCH(Analyse!U$8,Ponderation!$W:$W,0),MATCH(Analyse!$B$5,Ponderation!$W$2:$AA$2,0))*INDEX(DataBase!$1:$1048576,MATCH(Analyse!$F319,DataBase!$G:$G,0),MATCH(Analyse!U$8,DataBase!$4:$4,0))</f>
        <v>0</v>
      </c>
      <c r="V319" s="19">
        <f>INDEX(Ponderation!$W:$AA,MATCH(Analyse!V$8,Ponderation!$W:$W,0),MATCH(Analyse!$B$5,Ponderation!$W$2:$AA$2,0))*INDEX(DataBase!$1:$1048576,MATCH(Analyse!$F319,DataBase!$G:$G,0),MATCH(Analyse!V$8,DataBase!$4:$4,0))</f>
        <v>0</v>
      </c>
      <c r="W319" s="19">
        <f>INDEX(Ponderation!$W:$AA,MATCH(Analyse!W$8,Ponderation!$W:$W,0),MATCH(Analyse!$B$5,Ponderation!$W$2:$AA$2,0))*INDEX(DataBase!$1:$1048576,MATCH(Analyse!$F319,DataBase!$G:$G,0),MATCH(Analyse!W$8,DataBase!$4:$4,0))</f>
        <v>10</v>
      </c>
      <c r="X319" s="19">
        <f>INDEX(Ponderation!$W:$AA,MATCH(Analyse!X$8,Ponderation!$W:$W,0),MATCH(Analyse!$B$5,Ponderation!$W$2:$AA$2,0))*INDEX(DataBase!$1:$1048576,MATCH(Analyse!$F319,DataBase!$G:$G,0),MATCH(Analyse!X$8,DataBase!$4:$4,0))</f>
        <v>0</v>
      </c>
      <c r="Y319" s="19">
        <f>INDEX(Ponderation!$W:$AA,MATCH(Analyse!Y$8,Ponderation!$W:$W,0),MATCH(Analyse!$B$5,Ponderation!$W$2:$AA$2,0))*INDEX(DataBase!$1:$1048576,MATCH(Analyse!$F319,DataBase!$G:$G,0),MATCH(Analyse!Y$8,DataBase!$4:$4,0))</f>
        <v>10</v>
      </c>
      <c r="Z319" s="19">
        <f>INDEX(Ponderation!$W:$AA,MATCH(Analyse!Z$8,Ponderation!$W:$W,0),MATCH(Analyse!$B$5,Ponderation!$W$2:$AA$2,0))*INDEX(DataBase!$1:$1048576,MATCH(Analyse!$F319,DataBase!$G:$G,0),MATCH(Analyse!Z$8,DataBase!$4:$4,0))</f>
        <v>10</v>
      </c>
      <c r="AA319" s="19">
        <f>INDEX(Ponderation!$W:$AA,MATCH(Analyse!AA$8,Ponderation!$W:$W,0),MATCH(Analyse!$B$5,Ponderation!$W$2:$AA$2,0))*INDEX(DataBase!$1:$1048576,MATCH(Analyse!$F319,DataBase!$G:$G,0),MATCH(Analyse!AA$8,DataBase!$4:$4,0))</f>
        <v>0</v>
      </c>
      <c r="AB319" s="19">
        <f>INDEX(Ponderation!$W:$AA,MATCH(Analyse!AB$8,Ponderation!$W:$W,0),MATCH(Analyse!$B$5,Ponderation!$W$2:$AA$2,0))*INDEX(DataBase!$1:$1048576,MATCH(Analyse!$F319,DataBase!$G:$G,0),MATCH(Analyse!AB$8,DataBase!$4:$4,0))</f>
        <v>0</v>
      </c>
      <c r="AC319" s="19">
        <f>INDEX(Ponderation!$W:$AA,MATCH(Analyse!AC$8,Ponderation!$W:$W,0),MATCH(Analyse!$B$5,Ponderation!$W$2:$AA$2,0))*INDEX(DataBase!$1:$1048576,MATCH(Analyse!$F319,DataBase!$G:$G,0),MATCH(Analyse!AC$8,DataBase!$4:$4,0))</f>
        <v>0</v>
      </c>
      <c r="AD319" s="19">
        <f>INDEX(Ponderation!$W:$AA,MATCH(Analyse!AD$8,Ponderation!$W:$W,0),MATCH(Analyse!$B$5,Ponderation!$W$2:$AA$2,0))*INDEX(DataBase!$1:$1048576,MATCH(Analyse!$F319,DataBase!$G:$G,0),MATCH(Analyse!AD$8,DataBase!$4:$4,0))</f>
        <v>30</v>
      </c>
      <c r="AE319" s="19">
        <f>INDEX(Ponderation!$W:$AA,MATCH(Analyse!AE$8,Ponderation!$W:$W,0),MATCH(Analyse!$B$5,Ponderation!$W$2:$AA$2,0))*INDEX(DataBase!$1:$1048576,MATCH(Analyse!$F319,DataBase!$G:$G,0),MATCH(Analyse!AE$8,DataBase!$4:$4,0))</f>
        <v>0</v>
      </c>
      <c r="AF319" s="19">
        <f>INDEX(Ponderation!$W:$AA,MATCH(Analyse!AF$8,Ponderation!$W:$W,0),MATCH(Analyse!$B$5,Ponderation!$W$2:$AA$2,0))*INDEX(DataBase!$1:$1048576,MATCH(Analyse!$F319,DataBase!$G:$G,0),MATCH(Analyse!AF$8,DataBase!$4:$4,0))</f>
        <v>30</v>
      </c>
      <c r="AG319" s="19">
        <f>INDEX(Ponderation!$W:$AA,MATCH(Analyse!AG$8,Ponderation!$W:$W,0),MATCH(Analyse!$B$5,Ponderation!$W$2:$AA$2,0))*INDEX(DataBase!$1:$1048576,MATCH(Analyse!$F319,DataBase!$G:$G,0),MATCH(Analyse!AG$8,DataBase!$4:$4,0))</f>
        <v>0</v>
      </c>
      <c r="AH319" s="19">
        <f>INDEX(Ponderation!$W:$AA,MATCH(Analyse!AH$8,Ponderation!$W:$W,0),MATCH(Analyse!$B$5,Ponderation!$W$2:$AA$2,0))*INDEX(DataBase!$1:$1048576,MATCH(Analyse!$F319,DataBase!$G:$G,0),MATCH(Analyse!AH$8,DataBase!$4:$4,0))</f>
        <v>30</v>
      </c>
      <c r="AI319" s="19">
        <f>INDEX(Ponderation!$W:$AA,MATCH(Analyse!AI$8,Ponderation!$W:$W,0),MATCH(Analyse!$B$5,Ponderation!$W$2:$AA$2,0))*INDEX(DataBase!$1:$1048576,MATCH(Analyse!$F319,DataBase!$G:$G,0),MATCH(Analyse!AI$8,DataBase!$4:$4,0))</f>
        <v>0</v>
      </c>
      <c r="AJ319" s="19">
        <f>INDEX(Ponderation!$W:$AA,MATCH(Analyse!AJ$8,Ponderation!$W:$W,0),MATCH(Analyse!$B$5,Ponderation!$W$2:$AA$2,0))*INDEX(DataBase!$1:$1048576,MATCH(Analyse!$F319,DataBase!$G:$G,0),MATCH(Analyse!AJ$8,DataBase!$4:$4,0))</f>
        <v>0</v>
      </c>
      <c r="AK319" s="19">
        <f>INDEX(Ponderation!$W:$AA,MATCH(Analyse!AK$8,Ponderation!$W:$W,0),MATCH(Analyse!$B$5,Ponderation!$W$2:$AA$2,0))*INDEX(DataBase!$1:$1048576,MATCH(Analyse!$F319,DataBase!$G:$G,0),MATCH(Analyse!AK$8,DataBase!$4:$4,0))</f>
        <v>30</v>
      </c>
      <c r="AL319" s="19">
        <f>INDEX(Ponderation!$W:$AA,MATCH(Analyse!AL$8,Ponderation!$W:$W,0),MATCH(Analyse!$B$5,Ponderation!$W$2:$AA$2,0))*INDEX(DataBase!$1:$1048576,MATCH(Analyse!$F319,DataBase!$G:$G,0),MATCH(Analyse!AL$8,DataBase!$4:$4,0))</f>
        <v>30</v>
      </c>
      <c r="AM319" s="19">
        <f>INDEX(Ponderation!$W:$AA,MATCH(Analyse!AM$8,Ponderation!$W:$W,0),MATCH(Analyse!$B$5,Ponderation!$W$2:$AA$2,0))*INDEX(DataBase!$1:$1048576,MATCH(Analyse!$F319,DataBase!$G:$G,0),MATCH(Analyse!AM$8,DataBase!$4:$4,0))</f>
        <v>0</v>
      </c>
      <c r="AN319" s="19">
        <f>INDEX(Ponderation!$W:$AA,MATCH(Analyse!AN$8,Ponderation!$W:$W,0),MATCH(Analyse!$B$5,Ponderation!$W$2:$AA$2,0))*INDEX(DataBase!$1:$1048576,MATCH(Analyse!$F319,DataBase!$G:$G,0),MATCH(Analyse!AN$8,DataBase!$4:$4,0))</f>
        <v>0</v>
      </c>
      <c r="AO319" s="19">
        <f>INDEX(Ponderation!$W:$AA,MATCH(Analyse!AO$8,Ponderation!$W:$W,0),MATCH(Analyse!$B$5,Ponderation!$W$2:$AA$2,0))*INDEX(DataBase!$1:$1048576,MATCH(Analyse!$F319,DataBase!$G:$G,0),MATCH(Analyse!AO$8,DataBase!$4:$4,0))</f>
        <v>30</v>
      </c>
      <c r="AP319" s="19">
        <f>INDEX(Ponderation!$W:$AA,MATCH(Analyse!AP$8,Ponderation!$W:$W,0),MATCH(Analyse!$B$5,Ponderation!$W$2:$AA$2,0))*INDEX(DataBase!$1:$1048576,MATCH(Analyse!$F319,DataBase!$G:$G,0),MATCH(Analyse!AP$8,DataBase!$4:$4,0))</f>
        <v>0</v>
      </c>
    </row>
    <row r="320" spans="1:42" ht="18">
      <c r="A320" s="112" t="str">
        <f>DataBase!B316</f>
        <v>Corbicula fluminea</v>
      </c>
      <c r="B320" s="112" t="str">
        <f>DataBase!C316</f>
        <v>Catalase</v>
      </c>
      <c r="C320" s="112" t="str">
        <f>DataBase!D316</f>
        <v>Continental</v>
      </c>
      <c r="D320" s="112" t="str">
        <f>DataBase!E316</f>
        <v>S. Devin</v>
      </c>
      <c r="E320" s="112" t="str">
        <f>DataBase!F316</f>
        <v>LIEC</v>
      </c>
      <c r="F320" s="20" t="str">
        <f t="shared" si="14"/>
        <v>Corbicula fluminea Catalase</v>
      </c>
      <c r="G320" s="20">
        <f>_xlfn.RANK.EQ(H320,$H$9:$H$997,0)+COUNTIF(H$8:H319,H320)</f>
        <v>92</v>
      </c>
      <c r="H320" s="20">
        <f t="shared" si="15"/>
        <v>310</v>
      </c>
      <c r="I320" s="19">
        <f>INDEX(Ponderation!$W:$AA,MATCH(Analyse!I$8,Ponderation!$W:$W,0),MATCH(Analyse!$B$5,Ponderation!$W$2:$AA$2,0))*INDEX(DataBase!$1:$1048576,MATCH(Analyse!$F320,DataBase!$G:$G,0),MATCH(Analyse!I$8,DataBase!$4:$4,0))</f>
        <v>0</v>
      </c>
      <c r="J320" s="19">
        <f>INDEX(Ponderation!$W:$AA,MATCH(Analyse!J$8,Ponderation!$W:$W,0),MATCH(Analyse!$B$5,Ponderation!$W$2:$AA$2,0))*INDEX(DataBase!$1:$1048576,MATCH(Analyse!$F320,DataBase!$G:$G,0),MATCH(Analyse!J$8,DataBase!$4:$4,0))</f>
        <v>20</v>
      </c>
      <c r="K320" s="19">
        <f>INDEX(Ponderation!$W:$AA,MATCH(Analyse!K$8,Ponderation!$W:$W,0),MATCH(Analyse!$B$5,Ponderation!$W$2:$AA$2,0))*INDEX(DataBase!$1:$1048576,MATCH(Analyse!$F320,DataBase!$G:$G,0),MATCH(Analyse!K$8,DataBase!$4:$4,0))</f>
        <v>0</v>
      </c>
      <c r="L320" s="19">
        <f>INDEX(Ponderation!$W:$AA,MATCH(Analyse!L$8,Ponderation!$W:$W,0),MATCH(Analyse!$B$5,Ponderation!$W$2:$AA$2,0))*INDEX(DataBase!$1:$1048576,MATCH(Analyse!$F320,DataBase!$G:$G,0),MATCH(Analyse!L$8,DataBase!$4:$4,0))</f>
        <v>30</v>
      </c>
      <c r="M320" s="19">
        <f>INDEX(Ponderation!$W:$AA,MATCH(Analyse!M$8,Ponderation!$W:$W,0),MATCH(Analyse!$B$5,Ponderation!$W$2:$AA$2,0))*INDEX(DataBase!$1:$1048576,MATCH(Analyse!$F320,DataBase!$G:$G,0),MATCH(Analyse!M$8,DataBase!$4:$4,0))</f>
        <v>0</v>
      </c>
      <c r="N320" s="19">
        <f>INDEX(Ponderation!$W:$AA,MATCH(Analyse!N$8,Ponderation!$W:$W,0),MATCH(Analyse!$B$5,Ponderation!$W$2:$AA$2,0))*INDEX(DataBase!$1:$1048576,MATCH(Analyse!$F320,DataBase!$G:$G,0),MATCH(Analyse!N$8,DataBase!$4:$4,0))</f>
        <v>0</v>
      </c>
      <c r="O320" s="19">
        <f>INDEX(Ponderation!$W:$AA,MATCH(Analyse!O$8,Ponderation!$W:$W,0),MATCH(Analyse!$B$5,Ponderation!$W$2:$AA$2,0))*INDEX(DataBase!$1:$1048576,MATCH(Analyse!$F320,DataBase!$G:$G,0),MATCH(Analyse!O$8,DataBase!$4:$4,0))</f>
        <v>0</v>
      </c>
      <c r="P320" s="19">
        <f>INDEX(Ponderation!$W:$AA,MATCH(Analyse!P$8,Ponderation!$W:$W,0),MATCH(Analyse!$B$5,Ponderation!$W$2:$AA$2,0))*INDEX(DataBase!$1:$1048576,MATCH(Analyse!$F320,DataBase!$G:$G,0),MATCH(Analyse!P$8,DataBase!$4:$4,0))</f>
        <v>20</v>
      </c>
      <c r="Q320" s="19">
        <f>INDEX(Ponderation!$W:$AA,MATCH(Analyse!Q$8,Ponderation!$W:$W,0),MATCH(Analyse!$B$5,Ponderation!$W$2:$AA$2,0))*INDEX(DataBase!$1:$1048576,MATCH(Analyse!$F320,DataBase!$G:$G,0),MATCH(Analyse!Q$8,DataBase!$4:$4,0))</f>
        <v>0</v>
      </c>
      <c r="R320" s="19">
        <f>INDEX(Ponderation!$W:$AA,MATCH(Analyse!R$8,Ponderation!$W:$W,0),MATCH(Analyse!$B$5,Ponderation!$W$2:$AA$2,0))*INDEX(DataBase!$1:$1048576,MATCH(Analyse!$F320,DataBase!$G:$G,0),MATCH(Analyse!R$8,DataBase!$4:$4,0))</f>
        <v>30</v>
      </c>
      <c r="S320" s="19">
        <f>INDEX(Ponderation!$W:$AA,MATCH(Analyse!S$8,Ponderation!$W:$W,0),MATCH(Analyse!$B$5,Ponderation!$W$2:$AA$2,0))*INDEX(DataBase!$1:$1048576,MATCH(Analyse!$F320,DataBase!$G:$G,0),MATCH(Analyse!S$8,DataBase!$4:$4,0))</f>
        <v>0</v>
      </c>
      <c r="T320" s="19">
        <f>INDEX(Ponderation!$W:$AA,MATCH(Analyse!T$8,Ponderation!$W:$W,0),MATCH(Analyse!$B$5,Ponderation!$W$2:$AA$2,0))*INDEX(DataBase!$1:$1048576,MATCH(Analyse!$F320,DataBase!$G:$G,0),MATCH(Analyse!T$8,DataBase!$4:$4,0))</f>
        <v>0</v>
      </c>
      <c r="U320" s="19">
        <f>INDEX(Ponderation!$W:$AA,MATCH(Analyse!U$8,Ponderation!$W:$W,0),MATCH(Analyse!$B$5,Ponderation!$W$2:$AA$2,0))*INDEX(DataBase!$1:$1048576,MATCH(Analyse!$F320,DataBase!$G:$G,0),MATCH(Analyse!U$8,DataBase!$4:$4,0))</f>
        <v>0</v>
      </c>
      <c r="V320" s="19">
        <f>INDEX(Ponderation!$W:$AA,MATCH(Analyse!V$8,Ponderation!$W:$W,0),MATCH(Analyse!$B$5,Ponderation!$W$2:$AA$2,0))*INDEX(DataBase!$1:$1048576,MATCH(Analyse!$F320,DataBase!$G:$G,0),MATCH(Analyse!V$8,DataBase!$4:$4,0))</f>
        <v>0</v>
      </c>
      <c r="W320" s="19">
        <f>INDEX(Ponderation!$W:$AA,MATCH(Analyse!W$8,Ponderation!$W:$W,0),MATCH(Analyse!$B$5,Ponderation!$W$2:$AA$2,0))*INDEX(DataBase!$1:$1048576,MATCH(Analyse!$F320,DataBase!$G:$G,0),MATCH(Analyse!W$8,DataBase!$4:$4,0))</f>
        <v>10</v>
      </c>
      <c r="X320" s="19">
        <f>INDEX(Ponderation!$W:$AA,MATCH(Analyse!X$8,Ponderation!$W:$W,0),MATCH(Analyse!$B$5,Ponderation!$W$2:$AA$2,0))*INDEX(DataBase!$1:$1048576,MATCH(Analyse!$F320,DataBase!$G:$G,0),MATCH(Analyse!X$8,DataBase!$4:$4,0))</f>
        <v>0</v>
      </c>
      <c r="Y320" s="19">
        <f>INDEX(Ponderation!$W:$AA,MATCH(Analyse!Y$8,Ponderation!$W:$W,0),MATCH(Analyse!$B$5,Ponderation!$W$2:$AA$2,0))*INDEX(DataBase!$1:$1048576,MATCH(Analyse!$F320,DataBase!$G:$G,0),MATCH(Analyse!Y$8,DataBase!$4:$4,0))</f>
        <v>10</v>
      </c>
      <c r="Z320" s="19">
        <f>INDEX(Ponderation!$W:$AA,MATCH(Analyse!Z$8,Ponderation!$W:$W,0),MATCH(Analyse!$B$5,Ponderation!$W$2:$AA$2,0))*INDEX(DataBase!$1:$1048576,MATCH(Analyse!$F320,DataBase!$G:$G,0),MATCH(Analyse!Z$8,DataBase!$4:$4,0))</f>
        <v>10</v>
      </c>
      <c r="AA320" s="19">
        <f>INDEX(Ponderation!$W:$AA,MATCH(Analyse!AA$8,Ponderation!$W:$W,0),MATCH(Analyse!$B$5,Ponderation!$W$2:$AA$2,0))*INDEX(DataBase!$1:$1048576,MATCH(Analyse!$F320,DataBase!$G:$G,0),MATCH(Analyse!AA$8,DataBase!$4:$4,0))</f>
        <v>0</v>
      </c>
      <c r="AB320" s="19">
        <f>INDEX(Ponderation!$W:$AA,MATCH(Analyse!AB$8,Ponderation!$W:$W,0),MATCH(Analyse!$B$5,Ponderation!$W$2:$AA$2,0))*INDEX(DataBase!$1:$1048576,MATCH(Analyse!$F320,DataBase!$G:$G,0),MATCH(Analyse!AB$8,DataBase!$4:$4,0))</f>
        <v>0</v>
      </c>
      <c r="AC320" s="19">
        <f>INDEX(Ponderation!$W:$AA,MATCH(Analyse!AC$8,Ponderation!$W:$W,0),MATCH(Analyse!$B$5,Ponderation!$W$2:$AA$2,0))*INDEX(DataBase!$1:$1048576,MATCH(Analyse!$F320,DataBase!$G:$G,0),MATCH(Analyse!AC$8,DataBase!$4:$4,0))</f>
        <v>0</v>
      </c>
      <c r="AD320" s="19">
        <f>INDEX(Ponderation!$W:$AA,MATCH(Analyse!AD$8,Ponderation!$W:$W,0),MATCH(Analyse!$B$5,Ponderation!$W$2:$AA$2,0))*INDEX(DataBase!$1:$1048576,MATCH(Analyse!$F320,DataBase!$G:$G,0),MATCH(Analyse!AD$8,DataBase!$4:$4,0))</f>
        <v>30</v>
      </c>
      <c r="AE320" s="19">
        <f>INDEX(Ponderation!$W:$AA,MATCH(Analyse!AE$8,Ponderation!$W:$W,0),MATCH(Analyse!$B$5,Ponderation!$W$2:$AA$2,0))*INDEX(DataBase!$1:$1048576,MATCH(Analyse!$F320,DataBase!$G:$G,0),MATCH(Analyse!AE$8,DataBase!$4:$4,0))</f>
        <v>0</v>
      </c>
      <c r="AF320" s="19">
        <f>INDEX(Ponderation!$W:$AA,MATCH(Analyse!AF$8,Ponderation!$W:$W,0),MATCH(Analyse!$B$5,Ponderation!$W$2:$AA$2,0))*INDEX(DataBase!$1:$1048576,MATCH(Analyse!$F320,DataBase!$G:$G,0),MATCH(Analyse!AF$8,DataBase!$4:$4,0))</f>
        <v>30</v>
      </c>
      <c r="AG320" s="19">
        <f>INDEX(Ponderation!$W:$AA,MATCH(Analyse!AG$8,Ponderation!$W:$W,0),MATCH(Analyse!$B$5,Ponderation!$W$2:$AA$2,0))*INDEX(DataBase!$1:$1048576,MATCH(Analyse!$F320,DataBase!$G:$G,0),MATCH(Analyse!AG$8,DataBase!$4:$4,0))</f>
        <v>0</v>
      </c>
      <c r="AH320" s="19">
        <f>INDEX(Ponderation!$W:$AA,MATCH(Analyse!AH$8,Ponderation!$W:$W,0),MATCH(Analyse!$B$5,Ponderation!$W$2:$AA$2,0))*INDEX(DataBase!$1:$1048576,MATCH(Analyse!$F320,DataBase!$G:$G,0),MATCH(Analyse!AH$8,DataBase!$4:$4,0))</f>
        <v>30</v>
      </c>
      <c r="AI320" s="19">
        <f>INDEX(Ponderation!$W:$AA,MATCH(Analyse!AI$8,Ponderation!$W:$W,0),MATCH(Analyse!$B$5,Ponderation!$W$2:$AA$2,0))*INDEX(DataBase!$1:$1048576,MATCH(Analyse!$F320,DataBase!$G:$G,0),MATCH(Analyse!AI$8,DataBase!$4:$4,0))</f>
        <v>0</v>
      </c>
      <c r="AJ320" s="19">
        <f>INDEX(Ponderation!$W:$AA,MATCH(Analyse!AJ$8,Ponderation!$W:$W,0),MATCH(Analyse!$B$5,Ponderation!$W$2:$AA$2,0))*INDEX(DataBase!$1:$1048576,MATCH(Analyse!$F320,DataBase!$G:$G,0),MATCH(Analyse!AJ$8,DataBase!$4:$4,0))</f>
        <v>0</v>
      </c>
      <c r="AK320" s="19">
        <f>INDEX(Ponderation!$W:$AA,MATCH(Analyse!AK$8,Ponderation!$W:$W,0),MATCH(Analyse!$B$5,Ponderation!$W$2:$AA$2,0))*INDEX(DataBase!$1:$1048576,MATCH(Analyse!$F320,DataBase!$G:$G,0),MATCH(Analyse!AK$8,DataBase!$4:$4,0))</f>
        <v>30</v>
      </c>
      <c r="AL320" s="19">
        <f>INDEX(Ponderation!$W:$AA,MATCH(Analyse!AL$8,Ponderation!$W:$W,0),MATCH(Analyse!$B$5,Ponderation!$W$2:$AA$2,0))*INDEX(DataBase!$1:$1048576,MATCH(Analyse!$F320,DataBase!$G:$G,0),MATCH(Analyse!AL$8,DataBase!$4:$4,0))</f>
        <v>30</v>
      </c>
      <c r="AM320" s="19">
        <f>INDEX(Ponderation!$W:$AA,MATCH(Analyse!AM$8,Ponderation!$W:$W,0),MATCH(Analyse!$B$5,Ponderation!$W$2:$AA$2,0))*INDEX(DataBase!$1:$1048576,MATCH(Analyse!$F320,DataBase!$G:$G,0),MATCH(Analyse!AM$8,DataBase!$4:$4,0))</f>
        <v>0</v>
      </c>
      <c r="AN320" s="19">
        <f>INDEX(Ponderation!$W:$AA,MATCH(Analyse!AN$8,Ponderation!$W:$W,0),MATCH(Analyse!$B$5,Ponderation!$W$2:$AA$2,0))*INDEX(DataBase!$1:$1048576,MATCH(Analyse!$F320,DataBase!$G:$G,0),MATCH(Analyse!AN$8,DataBase!$4:$4,0))</f>
        <v>0</v>
      </c>
      <c r="AO320" s="19">
        <f>INDEX(Ponderation!$W:$AA,MATCH(Analyse!AO$8,Ponderation!$W:$W,0),MATCH(Analyse!$B$5,Ponderation!$W$2:$AA$2,0))*INDEX(DataBase!$1:$1048576,MATCH(Analyse!$F320,DataBase!$G:$G,0),MATCH(Analyse!AO$8,DataBase!$4:$4,0))</f>
        <v>30</v>
      </c>
      <c r="AP320" s="19">
        <f>INDEX(Ponderation!$W:$AA,MATCH(Analyse!AP$8,Ponderation!$W:$W,0),MATCH(Analyse!$B$5,Ponderation!$W$2:$AA$2,0))*INDEX(DataBase!$1:$1048576,MATCH(Analyse!$F320,DataBase!$G:$G,0),MATCH(Analyse!AP$8,DataBase!$4:$4,0))</f>
        <v>0</v>
      </c>
    </row>
    <row r="321" spans="1:42" ht="18">
      <c r="A321" s="112" t="str">
        <f>DataBase!B317</f>
        <v>Corbicula fluminea</v>
      </c>
      <c r="B321" s="112" t="str">
        <f>DataBase!C317</f>
        <v>GPx</v>
      </c>
      <c r="C321" s="112" t="str">
        <f>DataBase!D317</f>
        <v>Continental</v>
      </c>
      <c r="D321" s="112" t="str">
        <f>DataBase!E317</f>
        <v>S. Devin</v>
      </c>
      <c r="E321" s="112" t="str">
        <f>DataBase!F317</f>
        <v>LIEC</v>
      </c>
      <c r="F321" s="20" t="str">
        <f t="shared" si="14"/>
        <v>Corbicula fluminea GPx</v>
      </c>
      <c r="G321" s="20">
        <f>_xlfn.RANK.EQ(H321,$H$9:$H$997,0)+COUNTIF(H$8:H320,H321)</f>
        <v>93</v>
      </c>
      <c r="H321" s="20">
        <f t="shared" si="15"/>
        <v>310</v>
      </c>
      <c r="I321" s="19">
        <f>INDEX(Ponderation!$W:$AA,MATCH(Analyse!I$8,Ponderation!$W:$W,0),MATCH(Analyse!$B$5,Ponderation!$W$2:$AA$2,0))*INDEX(DataBase!$1:$1048576,MATCH(Analyse!$F321,DataBase!$G:$G,0),MATCH(Analyse!I$8,DataBase!$4:$4,0))</f>
        <v>0</v>
      </c>
      <c r="J321" s="19">
        <f>INDEX(Ponderation!$W:$AA,MATCH(Analyse!J$8,Ponderation!$W:$W,0),MATCH(Analyse!$B$5,Ponderation!$W$2:$AA$2,0))*INDEX(DataBase!$1:$1048576,MATCH(Analyse!$F321,DataBase!$G:$G,0),MATCH(Analyse!J$8,DataBase!$4:$4,0))</f>
        <v>20</v>
      </c>
      <c r="K321" s="19">
        <f>INDEX(Ponderation!$W:$AA,MATCH(Analyse!K$8,Ponderation!$W:$W,0),MATCH(Analyse!$B$5,Ponderation!$W$2:$AA$2,0))*INDEX(DataBase!$1:$1048576,MATCH(Analyse!$F321,DataBase!$G:$G,0),MATCH(Analyse!K$8,DataBase!$4:$4,0))</f>
        <v>0</v>
      </c>
      <c r="L321" s="19">
        <f>INDEX(Ponderation!$W:$AA,MATCH(Analyse!L$8,Ponderation!$W:$W,0),MATCH(Analyse!$B$5,Ponderation!$W$2:$AA$2,0))*INDEX(DataBase!$1:$1048576,MATCH(Analyse!$F321,DataBase!$G:$G,0),MATCH(Analyse!L$8,DataBase!$4:$4,0))</f>
        <v>30</v>
      </c>
      <c r="M321" s="19">
        <f>INDEX(Ponderation!$W:$AA,MATCH(Analyse!M$8,Ponderation!$W:$W,0),MATCH(Analyse!$B$5,Ponderation!$W$2:$AA$2,0))*INDEX(DataBase!$1:$1048576,MATCH(Analyse!$F321,DataBase!$G:$G,0),MATCH(Analyse!M$8,DataBase!$4:$4,0))</f>
        <v>0</v>
      </c>
      <c r="N321" s="19">
        <f>INDEX(Ponderation!$W:$AA,MATCH(Analyse!N$8,Ponderation!$W:$W,0),MATCH(Analyse!$B$5,Ponderation!$W$2:$AA$2,0))*INDEX(DataBase!$1:$1048576,MATCH(Analyse!$F321,DataBase!$G:$G,0),MATCH(Analyse!N$8,DataBase!$4:$4,0))</f>
        <v>0</v>
      </c>
      <c r="O321" s="19">
        <f>INDEX(Ponderation!$W:$AA,MATCH(Analyse!O$8,Ponderation!$W:$W,0),MATCH(Analyse!$B$5,Ponderation!$W$2:$AA$2,0))*INDEX(DataBase!$1:$1048576,MATCH(Analyse!$F321,DataBase!$G:$G,0),MATCH(Analyse!O$8,DataBase!$4:$4,0))</f>
        <v>0</v>
      </c>
      <c r="P321" s="19">
        <f>INDEX(Ponderation!$W:$AA,MATCH(Analyse!P$8,Ponderation!$W:$W,0),MATCH(Analyse!$B$5,Ponderation!$W$2:$AA$2,0))*INDEX(DataBase!$1:$1048576,MATCH(Analyse!$F321,DataBase!$G:$G,0),MATCH(Analyse!P$8,DataBase!$4:$4,0))</f>
        <v>20</v>
      </c>
      <c r="Q321" s="19">
        <f>INDEX(Ponderation!$W:$AA,MATCH(Analyse!Q$8,Ponderation!$W:$W,0),MATCH(Analyse!$B$5,Ponderation!$W$2:$AA$2,0))*INDEX(DataBase!$1:$1048576,MATCH(Analyse!$F321,DataBase!$G:$G,0),MATCH(Analyse!Q$8,DataBase!$4:$4,0))</f>
        <v>0</v>
      </c>
      <c r="R321" s="19">
        <f>INDEX(Ponderation!$W:$AA,MATCH(Analyse!R$8,Ponderation!$W:$W,0),MATCH(Analyse!$B$5,Ponderation!$W$2:$AA$2,0))*INDEX(DataBase!$1:$1048576,MATCH(Analyse!$F321,DataBase!$G:$G,0),MATCH(Analyse!R$8,DataBase!$4:$4,0))</f>
        <v>30</v>
      </c>
      <c r="S321" s="19">
        <f>INDEX(Ponderation!$W:$AA,MATCH(Analyse!S$8,Ponderation!$W:$W,0),MATCH(Analyse!$B$5,Ponderation!$W$2:$AA$2,0))*INDEX(DataBase!$1:$1048576,MATCH(Analyse!$F321,DataBase!$G:$G,0),MATCH(Analyse!S$8,DataBase!$4:$4,0))</f>
        <v>0</v>
      </c>
      <c r="T321" s="19">
        <f>INDEX(Ponderation!$W:$AA,MATCH(Analyse!T$8,Ponderation!$W:$W,0),MATCH(Analyse!$B$5,Ponderation!$W$2:$AA$2,0))*INDEX(DataBase!$1:$1048576,MATCH(Analyse!$F321,DataBase!$G:$G,0),MATCH(Analyse!T$8,DataBase!$4:$4,0))</f>
        <v>0</v>
      </c>
      <c r="U321" s="19">
        <f>INDEX(Ponderation!$W:$AA,MATCH(Analyse!U$8,Ponderation!$W:$W,0),MATCH(Analyse!$B$5,Ponderation!$W$2:$AA$2,0))*INDEX(DataBase!$1:$1048576,MATCH(Analyse!$F321,DataBase!$G:$G,0),MATCH(Analyse!U$8,DataBase!$4:$4,0))</f>
        <v>0</v>
      </c>
      <c r="V321" s="19">
        <f>INDEX(Ponderation!$W:$AA,MATCH(Analyse!V$8,Ponderation!$W:$W,0),MATCH(Analyse!$B$5,Ponderation!$W$2:$AA$2,0))*INDEX(DataBase!$1:$1048576,MATCH(Analyse!$F321,DataBase!$G:$G,0),MATCH(Analyse!V$8,DataBase!$4:$4,0))</f>
        <v>0</v>
      </c>
      <c r="W321" s="19">
        <f>INDEX(Ponderation!$W:$AA,MATCH(Analyse!W$8,Ponderation!$W:$W,0),MATCH(Analyse!$B$5,Ponderation!$W$2:$AA$2,0))*INDEX(DataBase!$1:$1048576,MATCH(Analyse!$F321,DataBase!$G:$G,0),MATCH(Analyse!W$8,DataBase!$4:$4,0))</f>
        <v>10</v>
      </c>
      <c r="X321" s="19">
        <f>INDEX(Ponderation!$W:$AA,MATCH(Analyse!X$8,Ponderation!$W:$W,0),MATCH(Analyse!$B$5,Ponderation!$W$2:$AA$2,0))*INDEX(DataBase!$1:$1048576,MATCH(Analyse!$F321,DataBase!$G:$G,0),MATCH(Analyse!X$8,DataBase!$4:$4,0))</f>
        <v>0</v>
      </c>
      <c r="Y321" s="19">
        <f>INDEX(Ponderation!$W:$AA,MATCH(Analyse!Y$8,Ponderation!$W:$W,0),MATCH(Analyse!$B$5,Ponderation!$W$2:$AA$2,0))*INDEX(DataBase!$1:$1048576,MATCH(Analyse!$F321,DataBase!$G:$G,0),MATCH(Analyse!Y$8,DataBase!$4:$4,0))</f>
        <v>10</v>
      </c>
      <c r="Z321" s="19">
        <f>INDEX(Ponderation!$W:$AA,MATCH(Analyse!Z$8,Ponderation!$W:$W,0),MATCH(Analyse!$B$5,Ponderation!$W$2:$AA$2,0))*INDEX(DataBase!$1:$1048576,MATCH(Analyse!$F321,DataBase!$G:$G,0),MATCH(Analyse!Z$8,DataBase!$4:$4,0))</f>
        <v>10</v>
      </c>
      <c r="AA321" s="19">
        <f>INDEX(Ponderation!$W:$AA,MATCH(Analyse!AA$8,Ponderation!$W:$W,0),MATCH(Analyse!$B$5,Ponderation!$W$2:$AA$2,0))*INDEX(DataBase!$1:$1048576,MATCH(Analyse!$F321,DataBase!$G:$G,0),MATCH(Analyse!AA$8,DataBase!$4:$4,0))</f>
        <v>0</v>
      </c>
      <c r="AB321" s="19">
        <f>INDEX(Ponderation!$W:$AA,MATCH(Analyse!AB$8,Ponderation!$W:$W,0),MATCH(Analyse!$B$5,Ponderation!$W$2:$AA$2,0))*INDEX(DataBase!$1:$1048576,MATCH(Analyse!$F321,DataBase!$G:$G,0),MATCH(Analyse!AB$8,DataBase!$4:$4,0))</f>
        <v>0</v>
      </c>
      <c r="AC321" s="19">
        <f>INDEX(Ponderation!$W:$AA,MATCH(Analyse!AC$8,Ponderation!$W:$W,0),MATCH(Analyse!$B$5,Ponderation!$W$2:$AA$2,0))*INDEX(DataBase!$1:$1048576,MATCH(Analyse!$F321,DataBase!$G:$G,0),MATCH(Analyse!AC$8,DataBase!$4:$4,0))</f>
        <v>0</v>
      </c>
      <c r="AD321" s="19">
        <f>INDEX(Ponderation!$W:$AA,MATCH(Analyse!AD$8,Ponderation!$W:$W,0),MATCH(Analyse!$B$5,Ponderation!$W$2:$AA$2,0))*INDEX(DataBase!$1:$1048576,MATCH(Analyse!$F321,DataBase!$G:$G,0),MATCH(Analyse!AD$8,DataBase!$4:$4,0))</f>
        <v>30</v>
      </c>
      <c r="AE321" s="19">
        <f>INDEX(Ponderation!$W:$AA,MATCH(Analyse!AE$8,Ponderation!$W:$W,0),MATCH(Analyse!$B$5,Ponderation!$W$2:$AA$2,0))*INDEX(DataBase!$1:$1048576,MATCH(Analyse!$F321,DataBase!$G:$G,0),MATCH(Analyse!AE$8,DataBase!$4:$4,0))</f>
        <v>0</v>
      </c>
      <c r="AF321" s="19">
        <f>INDEX(Ponderation!$W:$AA,MATCH(Analyse!AF$8,Ponderation!$W:$W,0),MATCH(Analyse!$B$5,Ponderation!$W$2:$AA$2,0))*INDEX(DataBase!$1:$1048576,MATCH(Analyse!$F321,DataBase!$G:$G,0),MATCH(Analyse!AF$8,DataBase!$4:$4,0))</f>
        <v>30</v>
      </c>
      <c r="AG321" s="19">
        <f>INDEX(Ponderation!$W:$AA,MATCH(Analyse!AG$8,Ponderation!$W:$W,0),MATCH(Analyse!$B$5,Ponderation!$W$2:$AA$2,0))*INDEX(DataBase!$1:$1048576,MATCH(Analyse!$F321,DataBase!$G:$G,0),MATCH(Analyse!AG$8,DataBase!$4:$4,0))</f>
        <v>0</v>
      </c>
      <c r="AH321" s="19">
        <f>INDEX(Ponderation!$W:$AA,MATCH(Analyse!AH$8,Ponderation!$W:$W,0),MATCH(Analyse!$B$5,Ponderation!$W$2:$AA$2,0))*INDEX(DataBase!$1:$1048576,MATCH(Analyse!$F321,DataBase!$G:$G,0),MATCH(Analyse!AH$8,DataBase!$4:$4,0))</f>
        <v>30</v>
      </c>
      <c r="AI321" s="19">
        <f>INDEX(Ponderation!$W:$AA,MATCH(Analyse!AI$8,Ponderation!$W:$W,0),MATCH(Analyse!$B$5,Ponderation!$W$2:$AA$2,0))*INDEX(DataBase!$1:$1048576,MATCH(Analyse!$F321,DataBase!$G:$G,0),MATCH(Analyse!AI$8,DataBase!$4:$4,0))</f>
        <v>0</v>
      </c>
      <c r="AJ321" s="19">
        <f>INDEX(Ponderation!$W:$AA,MATCH(Analyse!AJ$8,Ponderation!$W:$W,0),MATCH(Analyse!$B$5,Ponderation!$W$2:$AA$2,0))*INDEX(DataBase!$1:$1048576,MATCH(Analyse!$F321,DataBase!$G:$G,0),MATCH(Analyse!AJ$8,DataBase!$4:$4,0))</f>
        <v>0</v>
      </c>
      <c r="AK321" s="19">
        <f>INDEX(Ponderation!$W:$AA,MATCH(Analyse!AK$8,Ponderation!$W:$W,0),MATCH(Analyse!$B$5,Ponderation!$W$2:$AA$2,0))*INDEX(DataBase!$1:$1048576,MATCH(Analyse!$F321,DataBase!$G:$G,0),MATCH(Analyse!AK$8,DataBase!$4:$4,0))</f>
        <v>30</v>
      </c>
      <c r="AL321" s="19">
        <f>INDEX(Ponderation!$W:$AA,MATCH(Analyse!AL$8,Ponderation!$W:$W,0),MATCH(Analyse!$B$5,Ponderation!$W$2:$AA$2,0))*INDEX(DataBase!$1:$1048576,MATCH(Analyse!$F321,DataBase!$G:$G,0),MATCH(Analyse!AL$8,DataBase!$4:$4,0))</f>
        <v>30</v>
      </c>
      <c r="AM321" s="19">
        <f>INDEX(Ponderation!$W:$AA,MATCH(Analyse!AM$8,Ponderation!$W:$W,0),MATCH(Analyse!$B$5,Ponderation!$W$2:$AA$2,0))*INDEX(DataBase!$1:$1048576,MATCH(Analyse!$F321,DataBase!$G:$G,0),MATCH(Analyse!AM$8,DataBase!$4:$4,0))</f>
        <v>0</v>
      </c>
      <c r="AN321" s="19">
        <f>INDEX(Ponderation!$W:$AA,MATCH(Analyse!AN$8,Ponderation!$W:$W,0),MATCH(Analyse!$B$5,Ponderation!$W$2:$AA$2,0))*INDEX(DataBase!$1:$1048576,MATCH(Analyse!$F321,DataBase!$G:$G,0),MATCH(Analyse!AN$8,DataBase!$4:$4,0))</f>
        <v>0</v>
      </c>
      <c r="AO321" s="19">
        <f>INDEX(Ponderation!$W:$AA,MATCH(Analyse!AO$8,Ponderation!$W:$W,0),MATCH(Analyse!$B$5,Ponderation!$W$2:$AA$2,0))*INDEX(DataBase!$1:$1048576,MATCH(Analyse!$F321,DataBase!$G:$G,0),MATCH(Analyse!AO$8,DataBase!$4:$4,0))</f>
        <v>30</v>
      </c>
      <c r="AP321" s="19">
        <f>INDEX(Ponderation!$W:$AA,MATCH(Analyse!AP$8,Ponderation!$W:$W,0),MATCH(Analyse!$B$5,Ponderation!$W$2:$AA$2,0))*INDEX(DataBase!$1:$1048576,MATCH(Analyse!$F321,DataBase!$G:$G,0),MATCH(Analyse!AP$8,DataBase!$4:$4,0))</f>
        <v>0</v>
      </c>
    </row>
    <row r="322" spans="1:42" ht="18">
      <c r="A322" s="112" t="str">
        <f>DataBase!B318</f>
        <v>Corbicula fluminea</v>
      </c>
      <c r="B322" s="112" t="str">
        <f>DataBase!C318</f>
        <v>GST</v>
      </c>
      <c r="C322" s="112" t="str">
        <f>DataBase!D318</f>
        <v>Continental</v>
      </c>
      <c r="D322" s="112" t="str">
        <f>DataBase!E318</f>
        <v>S. Devin</v>
      </c>
      <c r="E322" s="112" t="str">
        <f>DataBase!F318</f>
        <v>LIEC</v>
      </c>
      <c r="F322" s="20" t="str">
        <f t="shared" si="14"/>
        <v>Corbicula fluminea GST</v>
      </c>
      <c r="G322" s="20">
        <f>_xlfn.RANK.EQ(H322,$H$9:$H$997,0)+COUNTIF(H$8:H321,H322)</f>
        <v>94</v>
      </c>
      <c r="H322" s="20">
        <f t="shared" si="15"/>
        <v>310</v>
      </c>
      <c r="I322" s="19">
        <f>INDEX(Ponderation!$W:$AA,MATCH(Analyse!I$8,Ponderation!$W:$W,0),MATCH(Analyse!$B$5,Ponderation!$W$2:$AA$2,0))*INDEX(DataBase!$1:$1048576,MATCH(Analyse!$F322,DataBase!$G:$G,0),MATCH(Analyse!I$8,DataBase!$4:$4,0))</f>
        <v>0</v>
      </c>
      <c r="J322" s="19">
        <f>INDEX(Ponderation!$W:$AA,MATCH(Analyse!J$8,Ponderation!$W:$W,0),MATCH(Analyse!$B$5,Ponderation!$W$2:$AA$2,0))*INDEX(DataBase!$1:$1048576,MATCH(Analyse!$F322,DataBase!$G:$G,0),MATCH(Analyse!J$8,DataBase!$4:$4,0))</f>
        <v>20</v>
      </c>
      <c r="K322" s="19">
        <f>INDEX(Ponderation!$W:$AA,MATCH(Analyse!K$8,Ponderation!$W:$W,0),MATCH(Analyse!$B$5,Ponderation!$W$2:$AA$2,0))*INDEX(DataBase!$1:$1048576,MATCH(Analyse!$F322,DataBase!$G:$G,0),MATCH(Analyse!K$8,DataBase!$4:$4,0))</f>
        <v>0</v>
      </c>
      <c r="L322" s="19">
        <f>INDEX(Ponderation!$W:$AA,MATCH(Analyse!L$8,Ponderation!$W:$W,0),MATCH(Analyse!$B$5,Ponderation!$W$2:$AA$2,0))*INDEX(DataBase!$1:$1048576,MATCH(Analyse!$F322,DataBase!$G:$G,0),MATCH(Analyse!L$8,DataBase!$4:$4,0))</f>
        <v>30</v>
      </c>
      <c r="M322" s="19">
        <f>INDEX(Ponderation!$W:$AA,MATCH(Analyse!M$8,Ponderation!$W:$W,0),MATCH(Analyse!$B$5,Ponderation!$W$2:$AA$2,0))*INDEX(DataBase!$1:$1048576,MATCH(Analyse!$F322,DataBase!$G:$G,0),MATCH(Analyse!M$8,DataBase!$4:$4,0))</f>
        <v>0</v>
      </c>
      <c r="N322" s="19">
        <f>INDEX(Ponderation!$W:$AA,MATCH(Analyse!N$8,Ponderation!$W:$W,0),MATCH(Analyse!$B$5,Ponderation!$W$2:$AA$2,0))*INDEX(DataBase!$1:$1048576,MATCH(Analyse!$F322,DataBase!$G:$G,0),MATCH(Analyse!N$8,DataBase!$4:$4,0))</f>
        <v>0</v>
      </c>
      <c r="O322" s="19">
        <f>INDEX(Ponderation!$W:$AA,MATCH(Analyse!O$8,Ponderation!$W:$W,0),MATCH(Analyse!$B$5,Ponderation!$W$2:$AA$2,0))*INDEX(DataBase!$1:$1048576,MATCH(Analyse!$F322,DataBase!$G:$G,0),MATCH(Analyse!O$8,DataBase!$4:$4,0))</f>
        <v>0</v>
      </c>
      <c r="P322" s="19">
        <f>INDEX(Ponderation!$W:$AA,MATCH(Analyse!P$8,Ponderation!$W:$W,0),MATCH(Analyse!$B$5,Ponderation!$W$2:$AA$2,0))*INDEX(DataBase!$1:$1048576,MATCH(Analyse!$F322,DataBase!$G:$G,0),MATCH(Analyse!P$8,DataBase!$4:$4,0))</f>
        <v>20</v>
      </c>
      <c r="Q322" s="19">
        <f>INDEX(Ponderation!$W:$AA,MATCH(Analyse!Q$8,Ponderation!$W:$W,0),MATCH(Analyse!$B$5,Ponderation!$W$2:$AA$2,0))*INDEX(DataBase!$1:$1048576,MATCH(Analyse!$F322,DataBase!$G:$G,0),MATCH(Analyse!Q$8,DataBase!$4:$4,0))</f>
        <v>0</v>
      </c>
      <c r="R322" s="19">
        <f>INDEX(Ponderation!$W:$AA,MATCH(Analyse!R$8,Ponderation!$W:$W,0),MATCH(Analyse!$B$5,Ponderation!$W$2:$AA$2,0))*INDEX(DataBase!$1:$1048576,MATCH(Analyse!$F322,DataBase!$G:$G,0),MATCH(Analyse!R$8,DataBase!$4:$4,0))</f>
        <v>30</v>
      </c>
      <c r="S322" s="19">
        <f>INDEX(Ponderation!$W:$AA,MATCH(Analyse!S$8,Ponderation!$W:$W,0),MATCH(Analyse!$B$5,Ponderation!$W$2:$AA$2,0))*INDEX(DataBase!$1:$1048576,MATCH(Analyse!$F322,DataBase!$G:$G,0),MATCH(Analyse!S$8,DataBase!$4:$4,0))</f>
        <v>0</v>
      </c>
      <c r="T322" s="19">
        <f>INDEX(Ponderation!$W:$AA,MATCH(Analyse!T$8,Ponderation!$W:$W,0),MATCH(Analyse!$B$5,Ponderation!$W$2:$AA$2,0))*INDEX(DataBase!$1:$1048576,MATCH(Analyse!$F322,DataBase!$G:$G,0),MATCH(Analyse!T$8,DataBase!$4:$4,0))</f>
        <v>0</v>
      </c>
      <c r="U322" s="19">
        <f>INDEX(Ponderation!$W:$AA,MATCH(Analyse!U$8,Ponderation!$W:$W,0),MATCH(Analyse!$B$5,Ponderation!$W$2:$AA$2,0))*INDEX(DataBase!$1:$1048576,MATCH(Analyse!$F322,DataBase!$G:$G,0),MATCH(Analyse!U$8,DataBase!$4:$4,0))</f>
        <v>0</v>
      </c>
      <c r="V322" s="19">
        <f>INDEX(Ponderation!$W:$AA,MATCH(Analyse!V$8,Ponderation!$W:$W,0),MATCH(Analyse!$B$5,Ponderation!$W$2:$AA$2,0))*INDEX(DataBase!$1:$1048576,MATCH(Analyse!$F322,DataBase!$G:$G,0),MATCH(Analyse!V$8,DataBase!$4:$4,0))</f>
        <v>0</v>
      </c>
      <c r="W322" s="19">
        <f>INDEX(Ponderation!$W:$AA,MATCH(Analyse!W$8,Ponderation!$W:$W,0),MATCH(Analyse!$B$5,Ponderation!$W$2:$AA$2,0))*INDEX(DataBase!$1:$1048576,MATCH(Analyse!$F322,DataBase!$G:$G,0),MATCH(Analyse!W$8,DataBase!$4:$4,0))</f>
        <v>10</v>
      </c>
      <c r="X322" s="19">
        <f>INDEX(Ponderation!$W:$AA,MATCH(Analyse!X$8,Ponderation!$W:$W,0),MATCH(Analyse!$B$5,Ponderation!$W$2:$AA$2,0))*INDEX(DataBase!$1:$1048576,MATCH(Analyse!$F322,DataBase!$G:$G,0),MATCH(Analyse!X$8,DataBase!$4:$4,0))</f>
        <v>0</v>
      </c>
      <c r="Y322" s="19">
        <f>INDEX(Ponderation!$W:$AA,MATCH(Analyse!Y$8,Ponderation!$W:$W,0),MATCH(Analyse!$B$5,Ponderation!$W$2:$AA$2,0))*INDEX(DataBase!$1:$1048576,MATCH(Analyse!$F322,DataBase!$G:$G,0),MATCH(Analyse!Y$8,DataBase!$4:$4,0))</f>
        <v>10</v>
      </c>
      <c r="Z322" s="19">
        <f>INDEX(Ponderation!$W:$AA,MATCH(Analyse!Z$8,Ponderation!$W:$W,0),MATCH(Analyse!$B$5,Ponderation!$W$2:$AA$2,0))*INDEX(DataBase!$1:$1048576,MATCH(Analyse!$F322,DataBase!$G:$G,0),MATCH(Analyse!Z$8,DataBase!$4:$4,0))</f>
        <v>10</v>
      </c>
      <c r="AA322" s="19">
        <f>INDEX(Ponderation!$W:$AA,MATCH(Analyse!AA$8,Ponderation!$W:$W,0),MATCH(Analyse!$B$5,Ponderation!$W$2:$AA$2,0))*INDEX(DataBase!$1:$1048576,MATCH(Analyse!$F322,DataBase!$G:$G,0),MATCH(Analyse!AA$8,DataBase!$4:$4,0))</f>
        <v>0</v>
      </c>
      <c r="AB322" s="19">
        <f>INDEX(Ponderation!$W:$AA,MATCH(Analyse!AB$8,Ponderation!$W:$W,0),MATCH(Analyse!$B$5,Ponderation!$W$2:$AA$2,0))*INDEX(DataBase!$1:$1048576,MATCH(Analyse!$F322,DataBase!$G:$G,0),MATCH(Analyse!AB$8,DataBase!$4:$4,0))</f>
        <v>0</v>
      </c>
      <c r="AC322" s="19">
        <f>INDEX(Ponderation!$W:$AA,MATCH(Analyse!AC$8,Ponderation!$W:$W,0),MATCH(Analyse!$B$5,Ponderation!$W$2:$AA$2,0))*INDEX(DataBase!$1:$1048576,MATCH(Analyse!$F322,DataBase!$G:$G,0),MATCH(Analyse!AC$8,DataBase!$4:$4,0))</f>
        <v>0</v>
      </c>
      <c r="AD322" s="19">
        <f>INDEX(Ponderation!$W:$AA,MATCH(Analyse!AD$8,Ponderation!$W:$W,0),MATCH(Analyse!$B$5,Ponderation!$W$2:$AA$2,0))*INDEX(DataBase!$1:$1048576,MATCH(Analyse!$F322,DataBase!$G:$G,0),MATCH(Analyse!AD$8,DataBase!$4:$4,0))</f>
        <v>30</v>
      </c>
      <c r="AE322" s="19">
        <f>INDEX(Ponderation!$W:$AA,MATCH(Analyse!AE$8,Ponderation!$W:$W,0),MATCH(Analyse!$B$5,Ponderation!$W$2:$AA$2,0))*INDEX(DataBase!$1:$1048576,MATCH(Analyse!$F322,DataBase!$G:$G,0),MATCH(Analyse!AE$8,DataBase!$4:$4,0))</f>
        <v>0</v>
      </c>
      <c r="AF322" s="19">
        <f>INDEX(Ponderation!$W:$AA,MATCH(Analyse!AF$8,Ponderation!$W:$W,0),MATCH(Analyse!$B$5,Ponderation!$W$2:$AA$2,0))*INDEX(DataBase!$1:$1048576,MATCH(Analyse!$F322,DataBase!$G:$G,0),MATCH(Analyse!AF$8,DataBase!$4:$4,0))</f>
        <v>30</v>
      </c>
      <c r="AG322" s="19">
        <f>INDEX(Ponderation!$W:$AA,MATCH(Analyse!AG$8,Ponderation!$W:$W,0),MATCH(Analyse!$B$5,Ponderation!$W$2:$AA$2,0))*INDEX(DataBase!$1:$1048576,MATCH(Analyse!$F322,DataBase!$G:$G,0),MATCH(Analyse!AG$8,DataBase!$4:$4,0))</f>
        <v>0</v>
      </c>
      <c r="AH322" s="19">
        <f>INDEX(Ponderation!$W:$AA,MATCH(Analyse!AH$8,Ponderation!$W:$W,0),MATCH(Analyse!$B$5,Ponderation!$W$2:$AA$2,0))*INDEX(DataBase!$1:$1048576,MATCH(Analyse!$F322,DataBase!$G:$G,0),MATCH(Analyse!AH$8,DataBase!$4:$4,0))</f>
        <v>30</v>
      </c>
      <c r="AI322" s="19">
        <f>INDEX(Ponderation!$W:$AA,MATCH(Analyse!AI$8,Ponderation!$W:$W,0),MATCH(Analyse!$B$5,Ponderation!$W$2:$AA$2,0))*INDEX(DataBase!$1:$1048576,MATCH(Analyse!$F322,DataBase!$G:$G,0),MATCH(Analyse!AI$8,DataBase!$4:$4,0))</f>
        <v>0</v>
      </c>
      <c r="AJ322" s="19">
        <f>INDEX(Ponderation!$W:$AA,MATCH(Analyse!AJ$8,Ponderation!$W:$W,0),MATCH(Analyse!$B$5,Ponderation!$W$2:$AA$2,0))*INDEX(DataBase!$1:$1048576,MATCH(Analyse!$F322,DataBase!$G:$G,0),MATCH(Analyse!AJ$8,DataBase!$4:$4,0))</f>
        <v>0</v>
      </c>
      <c r="AK322" s="19">
        <f>INDEX(Ponderation!$W:$AA,MATCH(Analyse!AK$8,Ponderation!$W:$W,0),MATCH(Analyse!$B$5,Ponderation!$W$2:$AA$2,0))*INDEX(DataBase!$1:$1048576,MATCH(Analyse!$F322,DataBase!$G:$G,0),MATCH(Analyse!AK$8,DataBase!$4:$4,0))</f>
        <v>30</v>
      </c>
      <c r="AL322" s="19">
        <f>INDEX(Ponderation!$W:$AA,MATCH(Analyse!AL$8,Ponderation!$W:$W,0),MATCH(Analyse!$B$5,Ponderation!$W$2:$AA$2,0))*INDEX(DataBase!$1:$1048576,MATCH(Analyse!$F322,DataBase!$G:$G,0),MATCH(Analyse!AL$8,DataBase!$4:$4,0))</f>
        <v>30</v>
      </c>
      <c r="AM322" s="19">
        <f>INDEX(Ponderation!$W:$AA,MATCH(Analyse!AM$8,Ponderation!$W:$W,0),MATCH(Analyse!$B$5,Ponderation!$W$2:$AA$2,0))*INDEX(DataBase!$1:$1048576,MATCH(Analyse!$F322,DataBase!$G:$G,0),MATCH(Analyse!AM$8,DataBase!$4:$4,0))</f>
        <v>0</v>
      </c>
      <c r="AN322" s="19">
        <f>INDEX(Ponderation!$W:$AA,MATCH(Analyse!AN$8,Ponderation!$W:$W,0),MATCH(Analyse!$B$5,Ponderation!$W$2:$AA$2,0))*INDEX(DataBase!$1:$1048576,MATCH(Analyse!$F322,DataBase!$G:$G,0),MATCH(Analyse!AN$8,DataBase!$4:$4,0))</f>
        <v>0</v>
      </c>
      <c r="AO322" s="19">
        <f>INDEX(Ponderation!$W:$AA,MATCH(Analyse!AO$8,Ponderation!$W:$W,0),MATCH(Analyse!$B$5,Ponderation!$W$2:$AA$2,0))*INDEX(DataBase!$1:$1048576,MATCH(Analyse!$F322,DataBase!$G:$G,0),MATCH(Analyse!AO$8,DataBase!$4:$4,0))</f>
        <v>30</v>
      </c>
      <c r="AP322" s="19">
        <f>INDEX(Ponderation!$W:$AA,MATCH(Analyse!AP$8,Ponderation!$W:$W,0),MATCH(Analyse!$B$5,Ponderation!$W$2:$AA$2,0))*INDEX(DataBase!$1:$1048576,MATCH(Analyse!$F322,DataBase!$G:$G,0),MATCH(Analyse!AP$8,DataBase!$4:$4,0))</f>
        <v>0</v>
      </c>
    </row>
    <row r="323" spans="1:42" ht="18">
      <c r="A323" s="112" t="str">
        <f>DataBase!B319</f>
        <v>Corbicula fluminea</v>
      </c>
      <c r="B323" s="112" t="str">
        <f>DataBase!C319</f>
        <v>Acide Phosphatase</v>
      </c>
      <c r="C323" s="112" t="str">
        <f>DataBase!D319</f>
        <v>Continental</v>
      </c>
      <c r="D323" s="112" t="str">
        <f>DataBase!E319</f>
        <v>S. Devin</v>
      </c>
      <c r="E323" s="112" t="str">
        <f>DataBase!F319</f>
        <v>LIEC</v>
      </c>
      <c r="F323" s="20" t="str">
        <f t="shared" si="14"/>
        <v>Corbicula fluminea Acide Phosphatase</v>
      </c>
      <c r="G323" s="20">
        <f>_xlfn.RANK.EQ(H323,$H$9:$H$997,0)+COUNTIF(H$8:H322,H323)</f>
        <v>95</v>
      </c>
      <c r="H323" s="20">
        <f t="shared" si="15"/>
        <v>310</v>
      </c>
      <c r="I323" s="19">
        <f>INDEX(Ponderation!$W:$AA,MATCH(Analyse!I$8,Ponderation!$W:$W,0),MATCH(Analyse!$B$5,Ponderation!$W$2:$AA$2,0))*INDEX(DataBase!$1:$1048576,MATCH(Analyse!$F323,DataBase!$G:$G,0),MATCH(Analyse!I$8,DataBase!$4:$4,0))</f>
        <v>0</v>
      </c>
      <c r="J323" s="19">
        <f>INDEX(Ponderation!$W:$AA,MATCH(Analyse!J$8,Ponderation!$W:$W,0),MATCH(Analyse!$B$5,Ponderation!$W$2:$AA$2,0))*INDEX(DataBase!$1:$1048576,MATCH(Analyse!$F323,DataBase!$G:$G,0),MATCH(Analyse!J$8,DataBase!$4:$4,0))</f>
        <v>20</v>
      </c>
      <c r="K323" s="19">
        <f>INDEX(Ponderation!$W:$AA,MATCH(Analyse!K$8,Ponderation!$W:$W,0),MATCH(Analyse!$B$5,Ponderation!$W$2:$AA$2,0))*INDEX(DataBase!$1:$1048576,MATCH(Analyse!$F323,DataBase!$G:$G,0),MATCH(Analyse!K$8,DataBase!$4:$4,0))</f>
        <v>0</v>
      </c>
      <c r="L323" s="19">
        <f>INDEX(Ponderation!$W:$AA,MATCH(Analyse!L$8,Ponderation!$W:$W,0),MATCH(Analyse!$B$5,Ponderation!$W$2:$AA$2,0))*INDEX(DataBase!$1:$1048576,MATCH(Analyse!$F323,DataBase!$G:$G,0),MATCH(Analyse!L$8,DataBase!$4:$4,0))</f>
        <v>30</v>
      </c>
      <c r="M323" s="19">
        <f>INDEX(Ponderation!$W:$AA,MATCH(Analyse!M$8,Ponderation!$W:$W,0),MATCH(Analyse!$B$5,Ponderation!$W$2:$AA$2,0))*INDEX(DataBase!$1:$1048576,MATCH(Analyse!$F323,DataBase!$G:$G,0),MATCH(Analyse!M$8,DataBase!$4:$4,0))</f>
        <v>0</v>
      </c>
      <c r="N323" s="19">
        <f>INDEX(Ponderation!$W:$AA,MATCH(Analyse!N$8,Ponderation!$W:$W,0),MATCH(Analyse!$B$5,Ponderation!$W$2:$AA$2,0))*INDEX(DataBase!$1:$1048576,MATCH(Analyse!$F323,DataBase!$G:$G,0),MATCH(Analyse!N$8,DataBase!$4:$4,0))</f>
        <v>0</v>
      </c>
      <c r="O323" s="19">
        <f>INDEX(Ponderation!$W:$AA,MATCH(Analyse!O$8,Ponderation!$W:$W,0),MATCH(Analyse!$B$5,Ponderation!$W$2:$AA$2,0))*INDEX(DataBase!$1:$1048576,MATCH(Analyse!$F323,DataBase!$G:$G,0),MATCH(Analyse!O$8,DataBase!$4:$4,0))</f>
        <v>0</v>
      </c>
      <c r="P323" s="19">
        <f>INDEX(Ponderation!$W:$AA,MATCH(Analyse!P$8,Ponderation!$W:$W,0),MATCH(Analyse!$B$5,Ponderation!$W$2:$AA$2,0))*INDEX(DataBase!$1:$1048576,MATCH(Analyse!$F323,DataBase!$G:$G,0),MATCH(Analyse!P$8,DataBase!$4:$4,0))</f>
        <v>20</v>
      </c>
      <c r="Q323" s="19">
        <f>INDEX(Ponderation!$W:$AA,MATCH(Analyse!Q$8,Ponderation!$W:$W,0),MATCH(Analyse!$B$5,Ponderation!$W$2:$AA$2,0))*INDEX(DataBase!$1:$1048576,MATCH(Analyse!$F323,DataBase!$G:$G,0),MATCH(Analyse!Q$8,DataBase!$4:$4,0))</f>
        <v>0</v>
      </c>
      <c r="R323" s="19">
        <f>INDEX(Ponderation!$W:$AA,MATCH(Analyse!R$8,Ponderation!$W:$W,0),MATCH(Analyse!$B$5,Ponderation!$W$2:$AA$2,0))*INDEX(DataBase!$1:$1048576,MATCH(Analyse!$F323,DataBase!$G:$G,0),MATCH(Analyse!R$8,DataBase!$4:$4,0))</f>
        <v>30</v>
      </c>
      <c r="S323" s="19">
        <f>INDEX(Ponderation!$W:$AA,MATCH(Analyse!S$8,Ponderation!$W:$W,0),MATCH(Analyse!$B$5,Ponderation!$W$2:$AA$2,0))*INDEX(DataBase!$1:$1048576,MATCH(Analyse!$F323,DataBase!$G:$G,0),MATCH(Analyse!S$8,DataBase!$4:$4,0))</f>
        <v>0</v>
      </c>
      <c r="T323" s="19">
        <f>INDEX(Ponderation!$W:$AA,MATCH(Analyse!T$8,Ponderation!$W:$W,0),MATCH(Analyse!$B$5,Ponderation!$W$2:$AA$2,0))*INDEX(DataBase!$1:$1048576,MATCH(Analyse!$F323,DataBase!$G:$G,0),MATCH(Analyse!T$8,DataBase!$4:$4,0))</f>
        <v>0</v>
      </c>
      <c r="U323" s="19">
        <f>INDEX(Ponderation!$W:$AA,MATCH(Analyse!U$8,Ponderation!$W:$W,0),MATCH(Analyse!$B$5,Ponderation!$W$2:$AA$2,0))*INDEX(DataBase!$1:$1048576,MATCH(Analyse!$F323,DataBase!$G:$G,0),MATCH(Analyse!U$8,DataBase!$4:$4,0))</f>
        <v>0</v>
      </c>
      <c r="V323" s="19">
        <f>INDEX(Ponderation!$W:$AA,MATCH(Analyse!V$8,Ponderation!$W:$W,0),MATCH(Analyse!$B$5,Ponderation!$W$2:$AA$2,0))*INDEX(DataBase!$1:$1048576,MATCH(Analyse!$F323,DataBase!$G:$G,0),MATCH(Analyse!V$8,DataBase!$4:$4,0))</f>
        <v>0</v>
      </c>
      <c r="W323" s="19">
        <f>INDEX(Ponderation!$W:$AA,MATCH(Analyse!W$8,Ponderation!$W:$W,0),MATCH(Analyse!$B$5,Ponderation!$W$2:$AA$2,0))*INDEX(DataBase!$1:$1048576,MATCH(Analyse!$F323,DataBase!$G:$G,0),MATCH(Analyse!W$8,DataBase!$4:$4,0))</f>
        <v>10</v>
      </c>
      <c r="X323" s="19">
        <f>INDEX(Ponderation!$W:$AA,MATCH(Analyse!X$8,Ponderation!$W:$W,0),MATCH(Analyse!$B$5,Ponderation!$W$2:$AA$2,0))*INDEX(DataBase!$1:$1048576,MATCH(Analyse!$F323,DataBase!$G:$G,0),MATCH(Analyse!X$8,DataBase!$4:$4,0))</f>
        <v>0</v>
      </c>
      <c r="Y323" s="19">
        <f>INDEX(Ponderation!$W:$AA,MATCH(Analyse!Y$8,Ponderation!$W:$W,0),MATCH(Analyse!$B$5,Ponderation!$W$2:$AA$2,0))*INDEX(DataBase!$1:$1048576,MATCH(Analyse!$F323,DataBase!$G:$G,0),MATCH(Analyse!Y$8,DataBase!$4:$4,0))</f>
        <v>10</v>
      </c>
      <c r="Z323" s="19">
        <f>INDEX(Ponderation!$W:$AA,MATCH(Analyse!Z$8,Ponderation!$W:$W,0),MATCH(Analyse!$B$5,Ponderation!$W$2:$AA$2,0))*INDEX(DataBase!$1:$1048576,MATCH(Analyse!$F323,DataBase!$G:$G,0),MATCH(Analyse!Z$8,DataBase!$4:$4,0))</f>
        <v>10</v>
      </c>
      <c r="AA323" s="19">
        <f>INDEX(Ponderation!$W:$AA,MATCH(Analyse!AA$8,Ponderation!$W:$W,0),MATCH(Analyse!$B$5,Ponderation!$W$2:$AA$2,0))*INDEX(DataBase!$1:$1048576,MATCH(Analyse!$F323,DataBase!$G:$G,0),MATCH(Analyse!AA$8,DataBase!$4:$4,0))</f>
        <v>0</v>
      </c>
      <c r="AB323" s="19">
        <f>INDEX(Ponderation!$W:$AA,MATCH(Analyse!AB$8,Ponderation!$W:$W,0),MATCH(Analyse!$B$5,Ponderation!$W$2:$AA$2,0))*INDEX(DataBase!$1:$1048576,MATCH(Analyse!$F323,DataBase!$G:$G,0),MATCH(Analyse!AB$8,DataBase!$4:$4,0))</f>
        <v>0</v>
      </c>
      <c r="AC323" s="19">
        <f>INDEX(Ponderation!$W:$AA,MATCH(Analyse!AC$8,Ponderation!$W:$W,0),MATCH(Analyse!$B$5,Ponderation!$W$2:$AA$2,0))*INDEX(DataBase!$1:$1048576,MATCH(Analyse!$F323,DataBase!$G:$G,0),MATCH(Analyse!AC$8,DataBase!$4:$4,0))</f>
        <v>0</v>
      </c>
      <c r="AD323" s="19">
        <f>INDEX(Ponderation!$W:$AA,MATCH(Analyse!AD$8,Ponderation!$W:$W,0),MATCH(Analyse!$B$5,Ponderation!$W$2:$AA$2,0))*INDEX(DataBase!$1:$1048576,MATCH(Analyse!$F323,DataBase!$G:$G,0),MATCH(Analyse!AD$8,DataBase!$4:$4,0))</f>
        <v>30</v>
      </c>
      <c r="AE323" s="19">
        <f>INDEX(Ponderation!$W:$AA,MATCH(Analyse!AE$8,Ponderation!$W:$W,0),MATCH(Analyse!$B$5,Ponderation!$W$2:$AA$2,0))*INDEX(DataBase!$1:$1048576,MATCH(Analyse!$F323,DataBase!$G:$G,0),MATCH(Analyse!AE$8,DataBase!$4:$4,0))</f>
        <v>0</v>
      </c>
      <c r="AF323" s="19">
        <f>INDEX(Ponderation!$W:$AA,MATCH(Analyse!AF$8,Ponderation!$W:$W,0),MATCH(Analyse!$B$5,Ponderation!$W$2:$AA$2,0))*INDEX(DataBase!$1:$1048576,MATCH(Analyse!$F323,DataBase!$G:$G,0),MATCH(Analyse!AF$8,DataBase!$4:$4,0))</f>
        <v>30</v>
      </c>
      <c r="AG323" s="19">
        <f>INDEX(Ponderation!$W:$AA,MATCH(Analyse!AG$8,Ponderation!$W:$W,0),MATCH(Analyse!$B$5,Ponderation!$W$2:$AA$2,0))*INDEX(DataBase!$1:$1048576,MATCH(Analyse!$F323,DataBase!$G:$G,0),MATCH(Analyse!AG$8,DataBase!$4:$4,0))</f>
        <v>0</v>
      </c>
      <c r="AH323" s="19">
        <f>INDEX(Ponderation!$W:$AA,MATCH(Analyse!AH$8,Ponderation!$W:$W,0),MATCH(Analyse!$B$5,Ponderation!$W$2:$AA$2,0))*INDEX(DataBase!$1:$1048576,MATCH(Analyse!$F323,DataBase!$G:$G,0),MATCH(Analyse!AH$8,DataBase!$4:$4,0))</f>
        <v>30</v>
      </c>
      <c r="AI323" s="19">
        <f>INDEX(Ponderation!$W:$AA,MATCH(Analyse!AI$8,Ponderation!$W:$W,0),MATCH(Analyse!$B$5,Ponderation!$W$2:$AA$2,0))*INDEX(DataBase!$1:$1048576,MATCH(Analyse!$F323,DataBase!$G:$G,0),MATCH(Analyse!AI$8,DataBase!$4:$4,0))</f>
        <v>0</v>
      </c>
      <c r="AJ323" s="19">
        <f>INDEX(Ponderation!$W:$AA,MATCH(Analyse!AJ$8,Ponderation!$W:$W,0),MATCH(Analyse!$B$5,Ponderation!$W$2:$AA$2,0))*INDEX(DataBase!$1:$1048576,MATCH(Analyse!$F323,DataBase!$G:$G,0),MATCH(Analyse!AJ$8,DataBase!$4:$4,0))</f>
        <v>0</v>
      </c>
      <c r="AK323" s="19">
        <f>INDEX(Ponderation!$W:$AA,MATCH(Analyse!AK$8,Ponderation!$W:$W,0),MATCH(Analyse!$B$5,Ponderation!$W$2:$AA$2,0))*INDEX(DataBase!$1:$1048576,MATCH(Analyse!$F323,DataBase!$G:$G,0),MATCH(Analyse!AK$8,DataBase!$4:$4,0))</f>
        <v>30</v>
      </c>
      <c r="AL323" s="19">
        <f>INDEX(Ponderation!$W:$AA,MATCH(Analyse!AL$8,Ponderation!$W:$W,0),MATCH(Analyse!$B$5,Ponderation!$W$2:$AA$2,0))*INDEX(DataBase!$1:$1048576,MATCH(Analyse!$F323,DataBase!$G:$G,0),MATCH(Analyse!AL$8,DataBase!$4:$4,0))</f>
        <v>30</v>
      </c>
      <c r="AM323" s="19">
        <f>INDEX(Ponderation!$W:$AA,MATCH(Analyse!AM$8,Ponderation!$W:$W,0),MATCH(Analyse!$B$5,Ponderation!$W$2:$AA$2,0))*INDEX(DataBase!$1:$1048576,MATCH(Analyse!$F323,DataBase!$G:$G,0),MATCH(Analyse!AM$8,DataBase!$4:$4,0))</f>
        <v>0</v>
      </c>
      <c r="AN323" s="19">
        <f>INDEX(Ponderation!$W:$AA,MATCH(Analyse!AN$8,Ponderation!$W:$W,0),MATCH(Analyse!$B$5,Ponderation!$W$2:$AA$2,0))*INDEX(DataBase!$1:$1048576,MATCH(Analyse!$F323,DataBase!$G:$G,0),MATCH(Analyse!AN$8,DataBase!$4:$4,0))</f>
        <v>0</v>
      </c>
      <c r="AO323" s="19">
        <f>INDEX(Ponderation!$W:$AA,MATCH(Analyse!AO$8,Ponderation!$W:$W,0),MATCH(Analyse!$B$5,Ponderation!$W$2:$AA$2,0))*INDEX(DataBase!$1:$1048576,MATCH(Analyse!$F323,DataBase!$G:$G,0),MATCH(Analyse!AO$8,DataBase!$4:$4,0))</f>
        <v>30</v>
      </c>
      <c r="AP323" s="19">
        <f>INDEX(Ponderation!$W:$AA,MATCH(Analyse!AP$8,Ponderation!$W:$W,0),MATCH(Analyse!$B$5,Ponderation!$W$2:$AA$2,0))*INDEX(DataBase!$1:$1048576,MATCH(Analyse!$F323,DataBase!$G:$G,0),MATCH(Analyse!AP$8,DataBase!$4:$4,0))</f>
        <v>0</v>
      </c>
    </row>
    <row r="324" spans="1:42" ht="28">
      <c r="A324" s="112" t="str">
        <f>DataBase!B320</f>
        <v>Corbicula fluminea</v>
      </c>
      <c r="B324" s="112" t="str">
        <f>DataBase!C320</f>
        <v>Chaine de transport d'électrons mitochondriale</v>
      </c>
      <c r="C324" s="112" t="str">
        <f>DataBase!D320</f>
        <v>Continental</v>
      </c>
      <c r="D324" s="112" t="str">
        <f>DataBase!E320</f>
        <v>S. Devin</v>
      </c>
      <c r="E324" s="112" t="str">
        <f>DataBase!F320</f>
        <v>LIEC</v>
      </c>
      <c r="F324" s="20" t="str">
        <f t="shared" si="14"/>
        <v>Corbicula fluminea Chaine de transport d'électrons mitochondriale</v>
      </c>
      <c r="G324" s="20">
        <f>_xlfn.RANK.EQ(H324,$H$9:$H$997,0)+COUNTIF(H$8:H323,H324)</f>
        <v>48</v>
      </c>
      <c r="H324" s="20">
        <f t="shared" si="15"/>
        <v>320</v>
      </c>
      <c r="I324" s="19">
        <f>INDEX(Ponderation!$W:$AA,MATCH(Analyse!I$8,Ponderation!$W:$W,0),MATCH(Analyse!$B$5,Ponderation!$W$2:$AA$2,0))*INDEX(DataBase!$1:$1048576,MATCH(Analyse!$F324,DataBase!$G:$G,0),MATCH(Analyse!I$8,DataBase!$4:$4,0))</f>
        <v>0</v>
      </c>
      <c r="J324" s="19">
        <f>INDEX(Ponderation!$W:$AA,MATCH(Analyse!J$8,Ponderation!$W:$W,0),MATCH(Analyse!$B$5,Ponderation!$W$2:$AA$2,0))*INDEX(DataBase!$1:$1048576,MATCH(Analyse!$F324,DataBase!$G:$G,0),MATCH(Analyse!J$8,DataBase!$4:$4,0))</f>
        <v>20</v>
      </c>
      <c r="K324" s="19">
        <f>INDEX(Ponderation!$W:$AA,MATCH(Analyse!K$8,Ponderation!$W:$W,0),MATCH(Analyse!$B$5,Ponderation!$W$2:$AA$2,0))*INDEX(DataBase!$1:$1048576,MATCH(Analyse!$F324,DataBase!$G:$G,0),MATCH(Analyse!K$8,DataBase!$4:$4,0))</f>
        <v>0</v>
      </c>
      <c r="L324" s="19">
        <f>INDEX(Ponderation!$W:$AA,MATCH(Analyse!L$8,Ponderation!$W:$W,0),MATCH(Analyse!$B$5,Ponderation!$W$2:$AA$2,0))*INDEX(DataBase!$1:$1048576,MATCH(Analyse!$F324,DataBase!$G:$G,0),MATCH(Analyse!L$8,DataBase!$4:$4,0))</f>
        <v>30</v>
      </c>
      <c r="M324" s="19">
        <f>INDEX(Ponderation!$W:$AA,MATCH(Analyse!M$8,Ponderation!$W:$W,0),MATCH(Analyse!$B$5,Ponderation!$W$2:$AA$2,0))*INDEX(DataBase!$1:$1048576,MATCH(Analyse!$F324,DataBase!$G:$G,0),MATCH(Analyse!M$8,DataBase!$4:$4,0))</f>
        <v>0</v>
      </c>
      <c r="N324" s="19">
        <f>INDEX(Ponderation!$W:$AA,MATCH(Analyse!N$8,Ponderation!$W:$W,0),MATCH(Analyse!$B$5,Ponderation!$W$2:$AA$2,0))*INDEX(DataBase!$1:$1048576,MATCH(Analyse!$F324,DataBase!$G:$G,0),MATCH(Analyse!N$8,DataBase!$4:$4,0))</f>
        <v>0</v>
      </c>
      <c r="O324" s="19">
        <f>INDEX(Ponderation!$W:$AA,MATCH(Analyse!O$8,Ponderation!$W:$W,0),MATCH(Analyse!$B$5,Ponderation!$W$2:$AA$2,0))*INDEX(DataBase!$1:$1048576,MATCH(Analyse!$F324,DataBase!$G:$G,0),MATCH(Analyse!O$8,DataBase!$4:$4,0))</f>
        <v>30</v>
      </c>
      <c r="P324" s="19">
        <f>INDEX(Ponderation!$W:$AA,MATCH(Analyse!P$8,Ponderation!$W:$W,0),MATCH(Analyse!$B$5,Ponderation!$W$2:$AA$2,0))*INDEX(DataBase!$1:$1048576,MATCH(Analyse!$F324,DataBase!$G:$G,0),MATCH(Analyse!P$8,DataBase!$4:$4,0))</f>
        <v>0</v>
      </c>
      <c r="Q324" s="19">
        <f>INDEX(Ponderation!$W:$AA,MATCH(Analyse!Q$8,Ponderation!$W:$W,0),MATCH(Analyse!$B$5,Ponderation!$W$2:$AA$2,0))*INDEX(DataBase!$1:$1048576,MATCH(Analyse!$F324,DataBase!$G:$G,0),MATCH(Analyse!Q$8,DataBase!$4:$4,0))</f>
        <v>0</v>
      </c>
      <c r="R324" s="19">
        <f>INDEX(Ponderation!$W:$AA,MATCH(Analyse!R$8,Ponderation!$W:$W,0),MATCH(Analyse!$B$5,Ponderation!$W$2:$AA$2,0))*INDEX(DataBase!$1:$1048576,MATCH(Analyse!$F324,DataBase!$G:$G,0),MATCH(Analyse!R$8,DataBase!$4:$4,0))</f>
        <v>30</v>
      </c>
      <c r="S324" s="19">
        <f>INDEX(Ponderation!$W:$AA,MATCH(Analyse!S$8,Ponderation!$W:$W,0),MATCH(Analyse!$B$5,Ponderation!$W$2:$AA$2,0))*INDEX(DataBase!$1:$1048576,MATCH(Analyse!$F324,DataBase!$G:$G,0),MATCH(Analyse!S$8,DataBase!$4:$4,0))</f>
        <v>0</v>
      </c>
      <c r="T324" s="19">
        <f>INDEX(Ponderation!$W:$AA,MATCH(Analyse!T$8,Ponderation!$W:$W,0),MATCH(Analyse!$B$5,Ponderation!$W$2:$AA$2,0))*INDEX(DataBase!$1:$1048576,MATCH(Analyse!$F324,DataBase!$G:$G,0),MATCH(Analyse!T$8,DataBase!$4:$4,0))</f>
        <v>0</v>
      </c>
      <c r="U324" s="19">
        <f>INDEX(Ponderation!$W:$AA,MATCH(Analyse!U$8,Ponderation!$W:$W,0),MATCH(Analyse!$B$5,Ponderation!$W$2:$AA$2,0))*INDEX(DataBase!$1:$1048576,MATCH(Analyse!$F324,DataBase!$G:$G,0),MATCH(Analyse!U$8,DataBase!$4:$4,0))</f>
        <v>0</v>
      </c>
      <c r="V324" s="19">
        <f>INDEX(Ponderation!$W:$AA,MATCH(Analyse!V$8,Ponderation!$W:$W,0),MATCH(Analyse!$B$5,Ponderation!$W$2:$AA$2,0))*INDEX(DataBase!$1:$1048576,MATCH(Analyse!$F324,DataBase!$G:$G,0),MATCH(Analyse!V$8,DataBase!$4:$4,0))</f>
        <v>0</v>
      </c>
      <c r="W324" s="19">
        <f>INDEX(Ponderation!$W:$AA,MATCH(Analyse!W$8,Ponderation!$W:$W,0),MATCH(Analyse!$B$5,Ponderation!$W$2:$AA$2,0))*INDEX(DataBase!$1:$1048576,MATCH(Analyse!$F324,DataBase!$G:$G,0),MATCH(Analyse!W$8,DataBase!$4:$4,0))</f>
        <v>10</v>
      </c>
      <c r="X324" s="19">
        <f>INDEX(Ponderation!$W:$AA,MATCH(Analyse!X$8,Ponderation!$W:$W,0),MATCH(Analyse!$B$5,Ponderation!$W$2:$AA$2,0))*INDEX(DataBase!$1:$1048576,MATCH(Analyse!$F324,DataBase!$G:$G,0),MATCH(Analyse!X$8,DataBase!$4:$4,0))</f>
        <v>0</v>
      </c>
      <c r="Y324" s="19">
        <f>INDEX(Ponderation!$W:$AA,MATCH(Analyse!Y$8,Ponderation!$W:$W,0),MATCH(Analyse!$B$5,Ponderation!$W$2:$AA$2,0))*INDEX(DataBase!$1:$1048576,MATCH(Analyse!$F324,DataBase!$G:$G,0),MATCH(Analyse!Y$8,DataBase!$4:$4,0))</f>
        <v>10</v>
      </c>
      <c r="Z324" s="19">
        <f>INDEX(Ponderation!$W:$AA,MATCH(Analyse!Z$8,Ponderation!$W:$W,0),MATCH(Analyse!$B$5,Ponderation!$W$2:$AA$2,0))*INDEX(DataBase!$1:$1048576,MATCH(Analyse!$F324,DataBase!$G:$G,0),MATCH(Analyse!Z$8,DataBase!$4:$4,0))</f>
        <v>10</v>
      </c>
      <c r="AA324" s="19">
        <f>INDEX(Ponderation!$W:$AA,MATCH(Analyse!AA$8,Ponderation!$W:$W,0),MATCH(Analyse!$B$5,Ponderation!$W$2:$AA$2,0))*INDEX(DataBase!$1:$1048576,MATCH(Analyse!$F324,DataBase!$G:$G,0),MATCH(Analyse!AA$8,DataBase!$4:$4,0))</f>
        <v>0</v>
      </c>
      <c r="AB324" s="19">
        <f>INDEX(Ponderation!$W:$AA,MATCH(Analyse!AB$8,Ponderation!$W:$W,0),MATCH(Analyse!$B$5,Ponderation!$W$2:$AA$2,0))*INDEX(DataBase!$1:$1048576,MATCH(Analyse!$F324,DataBase!$G:$G,0),MATCH(Analyse!AB$8,DataBase!$4:$4,0))</f>
        <v>0</v>
      </c>
      <c r="AC324" s="19">
        <f>INDEX(Ponderation!$W:$AA,MATCH(Analyse!AC$8,Ponderation!$W:$W,0),MATCH(Analyse!$B$5,Ponderation!$W$2:$AA$2,0))*INDEX(DataBase!$1:$1048576,MATCH(Analyse!$F324,DataBase!$G:$G,0),MATCH(Analyse!AC$8,DataBase!$4:$4,0))</f>
        <v>0</v>
      </c>
      <c r="AD324" s="19">
        <f>INDEX(Ponderation!$W:$AA,MATCH(Analyse!AD$8,Ponderation!$W:$W,0),MATCH(Analyse!$B$5,Ponderation!$W$2:$AA$2,0))*INDEX(DataBase!$1:$1048576,MATCH(Analyse!$F324,DataBase!$G:$G,0),MATCH(Analyse!AD$8,DataBase!$4:$4,0))</f>
        <v>30</v>
      </c>
      <c r="AE324" s="19">
        <f>INDEX(Ponderation!$W:$AA,MATCH(Analyse!AE$8,Ponderation!$W:$W,0),MATCH(Analyse!$B$5,Ponderation!$W$2:$AA$2,0))*INDEX(DataBase!$1:$1048576,MATCH(Analyse!$F324,DataBase!$G:$G,0),MATCH(Analyse!AE$8,DataBase!$4:$4,0))</f>
        <v>0</v>
      </c>
      <c r="AF324" s="19">
        <f>INDEX(Ponderation!$W:$AA,MATCH(Analyse!AF$8,Ponderation!$W:$W,0),MATCH(Analyse!$B$5,Ponderation!$W$2:$AA$2,0))*INDEX(DataBase!$1:$1048576,MATCH(Analyse!$F324,DataBase!$G:$G,0),MATCH(Analyse!AF$8,DataBase!$4:$4,0))</f>
        <v>30</v>
      </c>
      <c r="AG324" s="19">
        <f>INDEX(Ponderation!$W:$AA,MATCH(Analyse!AG$8,Ponderation!$W:$W,0),MATCH(Analyse!$B$5,Ponderation!$W$2:$AA$2,0))*INDEX(DataBase!$1:$1048576,MATCH(Analyse!$F324,DataBase!$G:$G,0),MATCH(Analyse!AG$8,DataBase!$4:$4,0))</f>
        <v>0</v>
      </c>
      <c r="AH324" s="19">
        <f>INDEX(Ponderation!$W:$AA,MATCH(Analyse!AH$8,Ponderation!$W:$W,0),MATCH(Analyse!$B$5,Ponderation!$W$2:$AA$2,0))*INDEX(DataBase!$1:$1048576,MATCH(Analyse!$F324,DataBase!$G:$G,0),MATCH(Analyse!AH$8,DataBase!$4:$4,0))</f>
        <v>30</v>
      </c>
      <c r="AI324" s="19">
        <f>INDEX(Ponderation!$W:$AA,MATCH(Analyse!AI$8,Ponderation!$W:$W,0),MATCH(Analyse!$B$5,Ponderation!$W$2:$AA$2,0))*INDEX(DataBase!$1:$1048576,MATCH(Analyse!$F324,DataBase!$G:$G,0),MATCH(Analyse!AI$8,DataBase!$4:$4,0))</f>
        <v>0</v>
      </c>
      <c r="AJ324" s="19">
        <f>INDEX(Ponderation!$W:$AA,MATCH(Analyse!AJ$8,Ponderation!$W:$W,0),MATCH(Analyse!$B$5,Ponderation!$W$2:$AA$2,0))*INDEX(DataBase!$1:$1048576,MATCH(Analyse!$F324,DataBase!$G:$G,0),MATCH(Analyse!AJ$8,DataBase!$4:$4,0))</f>
        <v>0</v>
      </c>
      <c r="AK324" s="19">
        <f>INDEX(Ponderation!$W:$AA,MATCH(Analyse!AK$8,Ponderation!$W:$W,0),MATCH(Analyse!$B$5,Ponderation!$W$2:$AA$2,0))*INDEX(DataBase!$1:$1048576,MATCH(Analyse!$F324,DataBase!$G:$G,0),MATCH(Analyse!AK$8,DataBase!$4:$4,0))</f>
        <v>30</v>
      </c>
      <c r="AL324" s="19">
        <f>INDEX(Ponderation!$W:$AA,MATCH(Analyse!AL$8,Ponderation!$W:$W,0),MATCH(Analyse!$B$5,Ponderation!$W$2:$AA$2,0))*INDEX(DataBase!$1:$1048576,MATCH(Analyse!$F324,DataBase!$G:$G,0),MATCH(Analyse!AL$8,DataBase!$4:$4,0))</f>
        <v>30</v>
      </c>
      <c r="AM324" s="19">
        <f>INDEX(Ponderation!$W:$AA,MATCH(Analyse!AM$8,Ponderation!$W:$W,0),MATCH(Analyse!$B$5,Ponderation!$W$2:$AA$2,0))*INDEX(DataBase!$1:$1048576,MATCH(Analyse!$F324,DataBase!$G:$G,0),MATCH(Analyse!AM$8,DataBase!$4:$4,0))</f>
        <v>0</v>
      </c>
      <c r="AN324" s="19">
        <f>INDEX(Ponderation!$W:$AA,MATCH(Analyse!AN$8,Ponderation!$W:$W,0),MATCH(Analyse!$B$5,Ponderation!$W$2:$AA$2,0))*INDEX(DataBase!$1:$1048576,MATCH(Analyse!$F324,DataBase!$G:$G,0),MATCH(Analyse!AN$8,DataBase!$4:$4,0))</f>
        <v>0</v>
      </c>
      <c r="AO324" s="19">
        <f>INDEX(Ponderation!$W:$AA,MATCH(Analyse!AO$8,Ponderation!$W:$W,0),MATCH(Analyse!$B$5,Ponderation!$W$2:$AA$2,0))*INDEX(DataBase!$1:$1048576,MATCH(Analyse!$F324,DataBase!$G:$G,0),MATCH(Analyse!AO$8,DataBase!$4:$4,0))</f>
        <v>30</v>
      </c>
      <c r="AP324" s="19">
        <f>INDEX(Ponderation!$W:$AA,MATCH(Analyse!AP$8,Ponderation!$W:$W,0),MATCH(Analyse!$B$5,Ponderation!$W$2:$AA$2,0))*INDEX(DataBase!$1:$1048576,MATCH(Analyse!$F324,DataBase!$G:$G,0),MATCH(Analyse!AP$8,DataBase!$4:$4,0))</f>
        <v>0</v>
      </c>
    </row>
    <row r="325" spans="1:42" ht="28">
      <c r="A325" s="112" t="str">
        <f>DataBase!B321</f>
        <v>Corbicula fluminea</v>
      </c>
      <c r="B325" s="112" t="str">
        <f>DataBase!C321</f>
        <v>Capacité Antioxydante Totale</v>
      </c>
      <c r="C325" s="112" t="str">
        <f>DataBase!D321</f>
        <v>Continental</v>
      </c>
      <c r="D325" s="112" t="str">
        <f>DataBase!E321</f>
        <v>S. Devin</v>
      </c>
      <c r="E325" s="112" t="str">
        <f>DataBase!F321</f>
        <v>LIEC</v>
      </c>
      <c r="F325" s="20" t="str">
        <f t="shared" si="14"/>
        <v>Corbicula fluminea Capacité Antioxydante Totale</v>
      </c>
      <c r="G325" s="20">
        <f>_xlfn.RANK.EQ(H325,$H$9:$H$997,0)+COUNTIF(H$8:H324,H325)</f>
        <v>96</v>
      </c>
      <c r="H325" s="20">
        <f t="shared" si="15"/>
        <v>310</v>
      </c>
      <c r="I325" s="19">
        <f>INDEX(Ponderation!$W:$AA,MATCH(Analyse!I$8,Ponderation!$W:$W,0),MATCH(Analyse!$B$5,Ponderation!$W$2:$AA$2,0))*INDEX(DataBase!$1:$1048576,MATCH(Analyse!$F325,DataBase!$G:$G,0),MATCH(Analyse!I$8,DataBase!$4:$4,0))</f>
        <v>0</v>
      </c>
      <c r="J325" s="19">
        <f>INDEX(Ponderation!$W:$AA,MATCH(Analyse!J$8,Ponderation!$W:$W,0),MATCH(Analyse!$B$5,Ponderation!$W$2:$AA$2,0))*INDEX(DataBase!$1:$1048576,MATCH(Analyse!$F325,DataBase!$G:$G,0),MATCH(Analyse!J$8,DataBase!$4:$4,0))</f>
        <v>20</v>
      </c>
      <c r="K325" s="19">
        <f>INDEX(Ponderation!$W:$AA,MATCH(Analyse!K$8,Ponderation!$W:$W,0),MATCH(Analyse!$B$5,Ponderation!$W$2:$AA$2,0))*INDEX(DataBase!$1:$1048576,MATCH(Analyse!$F325,DataBase!$G:$G,0),MATCH(Analyse!K$8,DataBase!$4:$4,0))</f>
        <v>0</v>
      </c>
      <c r="L325" s="19">
        <f>INDEX(Ponderation!$W:$AA,MATCH(Analyse!L$8,Ponderation!$W:$W,0),MATCH(Analyse!$B$5,Ponderation!$W$2:$AA$2,0))*INDEX(DataBase!$1:$1048576,MATCH(Analyse!$F325,DataBase!$G:$G,0),MATCH(Analyse!L$8,DataBase!$4:$4,0))</f>
        <v>30</v>
      </c>
      <c r="M325" s="19">
        <f>INDEX(Ponderation!$W:$AA,MATCH(Analyse!M$8,Ponderation!$W:$W,0),MATCH(Analyse!$B$5,Ponderation!$W$2:$AA$2,0))*INDEX(DataBase!$1:$1048576,MATCH(Analyse!$F325,DataBase!$G:$G,0),MATCH(Analyse!M$8,DataBase!$4:$4,0))</f>
        <v>0</v>
      </c>
      <c r="N325" s="19">
        <f>INDEX(Ponderation!$W:$AA,MATCH(Analyse!N$8,Ponderation!$W:$W,0),MATCH(Analyse!$B$5,Ponderation!$W$2:$AA$2,0))*INDEX(DataBase!$1:$1048576,MATCH(Analyse!$F325,DataBase!$G:$G,0),MATCH(Analyse!N$8,DataBase!$4:$4,0))</f>
        <v>0</v>
      </c>
      <c r="O325" s="19">
        <f>INDEX(Ponderation!$W:$AA,MATCH(Analyse!O$8,Ponderation!$W:$W,0),MATCH(Analyse!$B$5,Ponderation!$W$2:$AA$2,0))*INDEX(DataBase!$1:$1048576,MATCH(Analyse!$F325,DataBase!$G:$G,0),MATCH(Analyse!O$8,DataBase!$4:$4,0))</f>
        <v>0</v>
      </c>
      <c r="P325" s="19">
        <f>INDEX(Ponderation!$W:$AA,MATCH(Analyse!P$8,Ponderation!$W:$W,0),MATCH(Analyse!$B$5,Ponderation!$W$2:$AA$2,0))*INDEX(DataBase!$1:$1048576,MATCH(Analyse!$F325,DataBase!$G:$G,0),MATCH(Analyse!P$8,DataBase!$4:$4,0))</f>
        <v>20</v>
      </c>
      <c r="Q325" s="19">
        <f>INDEX(Ponderation!$W:$AA,MATCH(Analyse!Q$8,Ponderation!$W:$W,0),MATCH(Analyse!$B$5,Ponderation!$W$2:$AA$2,0))*INDEX(DataBase!$1:$1048576,MATCH(Analyse!$F325,DataBase!$G:$G,0),MATCH(Analyse!Q$8,DataBase!$4:$4,0))</f>
        <v>0</v>
      </c>
      <c r="R325" s="19">
        <f>INDEX(Ponderation!$W:$AA,MATCH(Analyse!R$8,Ponderation!$W:$W,0),MATCH(Analyse!$B$5,Ponderation!$W$2:$AA$2,0))*INDEX(DataBase!$1:$1048576,MATCH(Analyse!$F325,DataBase!$G:$G,0),MATCH(Analyse!R$8,DataBase!$4:$4,0))</f>
        <v>30</v>
      </c>
      <c r="S325" s="19">
        <f>INDEX(Ponderation!$W:$AA,MATCH(Analyse!S$8,Ponderation!$W:$W,0),MATCH(Analyse!$B$5,Ponderation!$W$2:$AA$2,0))*INDEX(DataBase!$1:$1048576,MATCH(Analyse!$F325,DataBase!$G:$G,0),MATCH(Analyse!S$8,DataBase!$4:$4,0))</f>
        <v>0</v>
      </c>
      <c r="T325" s="19">
        <f>INDEX(Ponderation!$W:$AA,MATCH(Analyse!T$8,Ponderation!$W:$W,0),MATCH(Analyse!$B$5,Ponderation!$W$2:$AA$2,0))*INDEX(DataBase!$1:$1048576,MATCH(Analyse!$F325,DataBase!$G:$G,0),MATCH(Analyse!T$8,DataBase!$4:$4,0))</f>
        <v>0</v>
      </c>
      <c r="U325" s="19">
        <f>INDEX(Ponderation!$W:$AA,MATCH(Analyse!U$8,Ponderation!$W:$W,0),MATCH(Analyse!$B$5,Ponderation!$W$2:$AA$2,0))*INDEX(DataBase!$1:$1048576,MATCH(Analyse!$F325,DataBase!$G:$G,0),MATCH(Analyse!U$8,DataBase!$4:$4,0))</f>
        <v>0</v>
      </c>
      <c r="V325" s="19">
        <f>INDEX(Ponderation!$W:$AA,MATCH(Analyse!V$8,Ponderation!$W:$W,0),MATCH(Analyse!$B$5,Ponderation!$W$2:$AA$2,0))*INDEX(DataBase!$1:$1048576,MATCH(Analyse!$F325,DataBase!$G:$G,0),MATCH(Analyse!V$8,DataBase!$4:$4,0))</f>
        <v>0</v>
      </c>
      <c r="W325" s="19">
        <f>INDEX(Ponderation!$W:$AA,MATCH(Analyse!W$8,Ponderation!$W:$W,0),MATCH(Analyse!$B$5,Ponderation!$W$2:$AA$2,0))*INDEX(DataBase!$1:$1048576,MATCH(Analyse!$F325,DataBase!$G:$G,0),MATCH(Analyse!W$8,DataBase!$4:$4,0))</f>
        <v>10</v>
      </c>
      <c r="X325" s="19">
        <f>INDEX(Ponderation!$W:$AA,MATCH(Analyse!X$8,Ponderation!$W:$W,0),MATCH(Analyse!$B$5,Ponderation!$W$2:$AA$2,0))*INDEX(DataBase!$1:$1048576,MATCH(Analyse!$F325,DataBase!$G:$G,0),MATCH(Analyse!X$8,DataBase!$4:$4,0))</f>
        <v>0</v>
      </c>
      <c r="Y325" s="19">
        <f>INDEX(Ponderation!$W:$AA,MATCH(Analyse!Y$8,Ponderation!$W:$W,0),MATCH(Analyse!$B$5,Ponderation!$W$2:$AA$2,0))*INDEX(DataBase!$1:$1048576,MATCH(Analyse!$F325,DataBase!$G:$G,0),MATCH(Analyse!Y$8,DataBase!$4:$4,0))</f>
        <v>10</v>
      </c>
      <c r="Z325" s="19">
        <f>INDEX(Ponderation!$W:$AA,MATCH(Analyse!Z$8,Ponderation!$W:$W,0),MATCH(Analyse!$B$5,Ponderation!$W$2:$AA$2,0))*INDEX(DataBase!$1:$1048576,MATCH(Analyse!$F325,DataBase!$G:$G,0),MATCH(Analyse!Z$8,DataBase!$4:$4,0))</f>
        <v>10</v>
      </c>
      <c r="AA325" s="19">
        <f>INDEX(Ponderation!$W:$AA,MATCH(Analyse!AA$8,Ponderation!$W:$W,0),MATCH(Analyse!$B$5,Ponderation!$W$2:$AA$2,0))*INDEX(DataBase!$1:$1048576,MATCH(Analyse!$F325,DataBase!$G:$G,0),MATCH(Analyse!AA$8,DataBase!$4:$4,0))</f>
        <v>0</v>
      </c>
      <c r="AB325" s="19">
        <f>INDEX(Ponderation!$W:$AA,MATCH(Analyse!AB$8,Ponderation!$W:$W,0),MATCH(Analyse!$B$5,Ponderation!$W$2:$AA$2,0))*INDEX(DataBase!$1:$1048576,MATCH(Analyse!$F325,DataBase!$G:$G,0),MATCH(Analyse!AB$8,DataBase!$4:$4,0))</f>
        <v>0</v>
      </c>
      <c r="AC325" s="19">
        <f>INDEX(Ponderation!$W:$AA,MATCH(Analyse!AC$8,Ponderation!$W:$W,0),MATCH(Analyse!$B$5,Ponderation!$W$2:$AA$2,0))*INDEX(DataBase!$1:$1048576,MATCH(Analyse!$F325,DataBase!$G:$G,0),MATCH(Analyse!AC$8,DataBase!$4:$4,0))</f>
        <v>0</v>
      </c>
      <c r="AD325" s="19">
        <f>INDEX(Ponderation!$W:$AA,MATCH(Analyse!AD$8,Ponderation!$W:$W,0),MATCH(Analyse!$B$5,Ponderation!$W$2:$AA$2,0))*INDEX(DataBase!$1:$1048576,MATCH(Analyse!$F325,DataBase!$G:$G,0),MATCH(Analyse!AD$8,DataBase!$4:$4,0))</f>
        <v>30</v>
      </c>
      <c r="AE325" s="19">
        <f>INDEX(Ponderation!$W:$AA,MATCH(Analyse!AE$8,Ponderation!$W:$W,0),MATCH(Analyse!$B$5,Ponderation!$W$2:$AA$2,0))*INDEX(DataBase!$1:$1048576,MATCH(Analyse!$F325,DataBase!$G:$G,0),MATCH(Analyse!AE$8,DataBase!$4:$4,0))</f>
        <v>0</v>
      </c>
      <c r="AF325" s="19">
        <f>INDEX(Ponderation!$W:$AA,MATCH(Analyse!AF$8,Ponderation!$W:$W,0),MATCH(Analyse!$B$5,Ponderation!$W$2:$AA$2,0))*INDEX(DataBase!$1:$1048576,MATCH(Analyse!$F325,DataBase!$G:$G,0),MATCH(Analyse!AF$8,DataBase!$4:$4,0))</f>
        <v>30</v>
      </c>
      <c r="AG325" s="19">
        <f>INDEX(Ponderation!$W:$AA,MATCH(Analyse!AG$8,Ponderation!$W:$W,0),MATCH(Analyse!$B$5,Ponderation!$W$2:$AA$2,0))*INDEX(DataBase!$1:$1048576,MATCH(Analyse!$F325,DataBase!$G:$G,0),MATCH(Analyse!AG$8,DataBase!$4:$4,0))</f>
        <v>0</v>
      </c>
      <c r="AH325" s="19">
        <f>INDEX(Ponderation!$W:$AA,MATCH(Analyse!AH$8,Ponderation!$W:$W,0),MATCH(Analyse!$B$5,Ponderation!$W$2:$AA$2,0))*INDEX(DataBase!$1:$1048576,MATCH(Analyse!$F325,DataBase!$G:$G,0),MATCH(Analyse!AH$8,DataBase!$4:$4,0))</f>
        <v>30</v>
      </c>
      <c r="AI325" s="19">
        <f>INDEX(Ponderation!$W:$AA,MATCH(Analyse!AI$8,Ponderation!$W:$W,0),MATCH(Analyse!$B$5,Ponderation!$W$2:$AA$2,0))*INDEX(DataBase!$1:$1048576,MATCH(Analyse!$F325,DataBase!$G:$G,0),MATCH(Analyse!AI$8,DataBase!$4:$4,0))</f>
        <v>0</v>
      </c>
      <c r="AJ325" s="19">
        <f>INDEX(Ponderation!$W:$AA,MATCH(Analyse!AJ$8,Ponderation!$W:$W,0),MATCH(Analyse!$B$5,Ponderation!$W$2:$AA$2,0))*INDEX(DataBase!$1:$1048576,MATCH(Analyse!$F325,DataBase!$G:$G,0),MATCH(Analyse!AJ$8,DataBase!$4:$4,0))</f>
        <v>0</v>
      </c>
      <c r="AK325" s="19">
        <f>INDEX(Ponderation!$W:$AA,MATCH(Analyse!AK$8,Ponderation!$W:$W,0),MATCH(Analyse!$B$5,Ponderation!$W$2:$AA$2,0))*INDEX(DataBase!$1:$1048576,MATCH(Analyse!$F325,DataBase!$G:$G,0),MATCH(Analyse!AK$8,DataBase!$4:$4,0))</f>
        <v>30</v>
      </c>
      <c r="AL325" s="19">
        <f>INDEX(Ponderation!$W:$AA,MATCH(Analyse!AL$8,Ponderation!$W:$W,0),MATCH(Analyse!$B$5,Ponderation!$W$2:$AA$2,0))*INDEX(DataBase!$1:$1048576,MATCH(Analyse!$F325,DataBase!$G:$G,0),MATCH(Analyse!AL$8,DataBase!$4:$4,0))</f>
        <v>30</v>
      </c>
      <c r="AM325" s="19">
        <f>INDEX(Ponderation!$W:$AA,MATCH(Analyse!AM$8,Ponderation!$W:$W,0),MATCH(Analyse!$B$5,Ponderation!$W$2:$AA$2,0))*INDEX(DataBase!$1:$1048576,MATCH(Analyse!$F325,DataBase!$G:$G,0),MATCH(Analyse!AM$8,DataBase!$4:$4,0))</f>
        <v>0</v>
      </c>
      <c r="AN325" s="19">
        <f>INDEX(Ponderation!$W:$AA,MATCH(Analyse!AN$8,Ponderation!$W:$W,0),MATCH(Analyse!$B$5,Ponderation!$W$2:$AA$2,0))*INDEX(DataBase!$1:$1048576,MATCH(Analyse!$F325,DataBase!$G:$G,0),MATCH(Analyse!AN$8,DataBase!$4:$4,0))</f>
        <v>0</v>
      </c>
      <c r="AO325" s="19">
        <f>INDEX(Ponderation!$W:$AA,MATCH(Analyse!AO$8,Ponderation!$W:$W,0),MATCH(Analyse!$B$5,Ponderation!$W$2:$AA$2,0))*INDEX(DataBase!$1:$1048576,MATCH(Analyse!$F325,DataBase!$G:$G,0),MATCH(Analyse!AO$8,DataBase!$4:$4,0))</f>
        <v>30</v>
      </c>
      <c r="AP325" s="19">
        <f>INDEX(Ponderation!$W:$AA,MATCH(Analyse!AP$8,Ponderation!$W:$W,0),MATCH(Analyse!$B$5,Ponderation!$W$2:$AA$2,0))*INDEX(DataBase!$1:$1048576,MATCH(Analyse!$F325,DataBase!$G:$G,0),MATCH(Analyse!AP$8,DataBase!$4:$4,0))</f>
        <v>0</v>
      </c>
    </row>
    <row r="326" spans="1:42" ht="18">
      <c r="A326" s="112" t="str">
        <f>DataBase!B322</f>
        <v>Corbicula fluminea</v>
      </c>
      <c r="B326" s="112" t="str">
        <f>DataBase!C322</f>
        <v>LDH</v>
      </c>
      <c r="C326" s="112" t="str">
        <f>DataBase!D322</f>
        <v>Continental</v>
      </c>
      <c r="D326" s="112" t="str">
        <f>DataBase!E322</f>
        <v>S. Devin</v>
      </c>
      <c r="E326" s="112" t="str">
        <f>DataBase!F322</f>
        <v>LIEC</v>
      </c>
      <c r="F326" s="20" t="str">
        <f t="shared" si="14"/>
        <v>Corbicula fluminea LDH</v>
      </c>
      <c r="G326" s="20">
        <f>_xlfn.RANK.EQ(H326,$H$9:$H$997,0)+COUNTIF(H$8:H325,H326)</f>
        <v>49</v>
      </c>
      <c r="H326" s="20">
        <f t="shared" si="15"/>
        <v>320</v>
      </c>
      <c r="I326" s="19">
        <f>INDEX(Ponderation!$W:$AA,MATCH(Analyse!I$8,Ponderation!$W:$W,0),MATCH(Analyse!$B$5,Ponderation!$W$2:$AA$2,0))*INDEX(DataBase!$1:$1048576,MATCH(Analyse!$F326,DataBase!$G:$G,0),MATCH(Analyse!I$8,DataBase!$4:$4,0))</f>
        <v>0</v>
      </c>
      <c r="J326" s="19">
        <f>INDEX(Ponderation!$W:$AA,MATCH(Analyse!J$8,Ponderation!$W:$W,0),MATCH(Analyse!$B$5,Ponderation!$W$2:$AA$2,0))*INDEX(DataBase!$1:$1048576,MATCH(Analyse!$F326,DataBase!$G:$G,0),MATCH(Analyse!J$8,DataBase!$4:$4,0))</f>
        <v>20</v>
      </c>
      <c r="K326" s="19">
        <f>INDEX(Ponderation!$W:$AA,MATCH(Analyse!K$8,Ponderation!$W:$W,0),MATCH(Analyse!$B$5,Ponderation!$W$2:$AA$2,0))*INDEX(DataBase!$1:$1048576,MATCH(Analyse!$F326,DataBase!$G:$G,0),MATCH(Analyse!K$8,DataBase!$4:$4,0))</f>
        <v>0</v>
      </c>
      <c r="L326" s="19">
        <f>INDEX(Ponderation!$W:$AA,MATCH(Analyse!L$8,Ponderation!$W:$W,0),MATCH(Analyse!$B$5,Ponderation!$W$2:$AA$2,0))*INDEX(DataBase!$1:$1048576,MATCH(Analyse!$F326,DataBase!$G:$G,0),MATCH(Analyse!L$8,DataBase!$4:$4,0))</f>
        <v>30</v>
      </c>
      <c r="M326" s="19">
        <f>INDEX(Ponderation!$W:$AA,MATCH(Analyse!M$8,Ponderation!$W:$W,0),MATCH(Analyse!$B$5,Ponderation!$W$2:$AA$2,0))*INDEX(DataBase!$1:$1048576,MATCH(Analyse!$F326,DataBase!$G:$G,0),MATCH(Analyse!M$8,DataBase!$4:$4,0))</f>
        <v>0</v>
      </c>
      <c r="N326" s="19">
        <f>INDEX(Ponderation!$W:$AA,MATCH(Analyse!N$8,Ponderation!$W:$W,0),MATCH(Analyse!$B$5,Ponderation!$W$2:$AA$2,0))*INDEX(DataBase!$1:$1048576,MATCH(Analyse!$F326,DataBase!$G:$G,0),MATCH(Analyse!N$8,DataBase!$4:$4,0))</f>
        <v>0</v>
      </c>
      <c r="O326" s="19">
        <f>INDEX(Ponderation!$W:$AA,MATCH(Analyse!O$8,Ponderation!$W:$W,0),MATCH(Analyse!$B$5,Ponderation!$W$2:$AA$2,0))*INDEX(DataBase!$1:$1048576,MATCH(Analyse!$F326,DataBase!$G:$G,0),MATCH(Analyse!O$8,DataBase!$4:$4,0))</f>
        <v>30</v>
      </c>
      <c r="P326" s="19">
        <f>INDEX(Ponderation!$W:$AA,MATCH(Analyse!P$8,Ponderation!$W:$W,0),MATCH(Analyse!$B$5,Ponderation!$W$2:$AA$2,0))*INDEX(DataBase!$1:$1048576,MATCH(Analyse!$F326,DataBase!$G:$G,0),MATCH(Analyse!P$8,DataBase!$4:$4,0))</f>
        <v>0</v>
      </c>
      <c r="Q326" s="19">
        <f>INDEX(Ponderation!$W:$AA,MATCH(Analyse!Q$8,Ponderation!$W:$W,0),MATCH(Analyse!$B$5,Ponderation!$W$2:$AA$2,0))*INDEX(DataBase!$1:$1048576,MATCH(Analyse!$F326,DataBase!$G:$G,0),MATCH(Analyse!Q$8,DataBase!$4:$4,0))</f>
        <v>0</v>
      </c>
      <c r="R326" s="19">
        <f>INDEX(Ponderation!$W:$AA,MATCH(Analyse!R$8,Ponderation!$W:$W,0),MATCH(Analyse!$B$5,Ponderation!$W$2:$AA$2,0))*INDEX(DataBase!$1:$1048576,MATCH(Analyse!$F326,DataBase!$G:$G,0),MATCH(Analyse!R$8,DataBase!$4:$4,0))</f>
        <v>30</v>
      </c>
      <c r="S326" s="19">
        <f>INDEX(Ponderation!$W:$AA,MATCH(Analyse!S$8,Ponderation!$W:$W,0),MATCH(Analyse!$B$5,Ponderation!$W$2:$AA$2,0))*INDEX(DataBase!$1:$1048576,MATCH(Analyse!$F326,DataBase!$G:$G,0),MATCH(Analyse!S$8,DataBase!$4:$4,0))</f>
        <v>0</v>
      </c>
      <c r="T326" s="19">
        <f>INDEX(Ponderation!$W:$AA,MATCH(Analyse!T$8,Ponderation!$W:$W,0),MATCH(Analyse!$B$5,Ponderation!$W$2:$AA$2,0))*INDEX(DataBase!$1:$1048576,MATCH(Analyse!$F326,DataBase!$G:$G,0),MATCH(Analyse!T$8,DataBase!$4:$4,0))</f>
        <v>0</v>
      </c>
      <c r="U326" s="19">
        <f>INDEX(Ponderation!$W:$AA,MATCH(Analyse!U$8,Ponderation!$W:$W,0),MATCH(Analyse!$B$5,Ponderation!$W$2:$AA$2,0))*INDEX(DataBase!$1:$1048576,MATCH(Analyse!$F326,DataBase!$G:$G,0),MATCH(Analyse!U$8,DataBase!$4:$4,0))</f>
        <v>0</v>
      </c>
      <c r="V326" s="19">
        <f>INDEX(Ponderation!$W:$AA,MATCH(Analyse!V$8,Ponderation!$W:$W,0),MATCH(Analyse!$B$5,Ponderation!$W$2:$AA$2,0))*INDEX(DataBase!$1:$1048576,MATCH(Analyse!$F326,DataBase!$G:$G,0),MATCH(Analyse!V$8,DataBase!$4:$4,0))</f>
        <v>0</v>
      </c>
      <c r="W326" s="19">
        <f>INDEX(Ponderation!$W:$AA,MATCH(Analyse!W$8,Ponderation!$W:$W,0),MATCH(Analyse!$B$5,Ponderation!$W$2:$AA$2,0))*INDEX(DataBase!$1:$1048576,MATCH(Analyse!$F326,DataBase!$G:$G,0),MATCH(Analyse!W$8,DataBase!$4:$4,0))</f>
        <v>10</v>
      </c>
      <c r="X326" s="19">
        <f>INDEX(Ponderation!$W:$AA,MATCH(Analyse!X$8,Ponderation!$W:$W,0),MATCH(Analyse!$B$5,Ponderation!$W$2:$AA$2,0))*INDEX(DataBase!$1:$1048576,MATCH(Analyse!$F326,DataBase!$G:$G,0),MATCH(Analyse!X$8,DataBase!$4:$4,0))</f>
        <v>0</v>
      </c>
      <c r="Y326" s="19">
        <f>INDEX(Ponderation!$W:$AA,MATCH(Analyse!Y$8,Ponderation!$W:$W,0),MATCH(Analyse!$B$5,Ponderation!$W$2:$AA$2,0))*INDEX(DataBase!$1:$1048576,MATCH(Analyse!$F326,DataBase!$G:$G,0),MATCH(Analyse!Y$8,DataBase!$4:$4,0))</f>
        <v>10</v>
      </c>
      <c r="Z326" s="19">
        <f>INDEX(Ponderation!$W:$AA,MATCH(Analyse!Z$8,Ponderation!$W:$W,0),MATCH(Analyse!$B$5,Ponderation!$W$2:$AA$2,0))*INDEX(DataBase!$1:$1048576,MATCH(Analyse!$F326,DataBase!$G:$G,0),MATCH(Analyse!Z$8,DataBase!$4:$4,0))</f>
        <v>10</v>
      </c>
      <c r="AA326" s="19">
        <f>INDEX(Ponderation!$W:$AA,MATCH(Analyse!AA$8,Ponderation!$W:$W,0),MATCH(Analyse!$B$5,Ponderation!$W$2:$AA$2,0))*INDEX(DataBase!$1:$1048576,MATCH(Analyse!$F326,DataBase!$G:$G,0),MATCH(Analyse!AA$8,DataBase!$4:$4,0))</f>
        <v>0</v>
      </c>
      <c r="AB326" s="19">
        <f>INDEX(Ponderation!$W:$AA,MATCH(Analyse!AB$8,Ponderation!$W:$W,0),MATCH(Analyse!$B$5,Ponderation!$W$2:$AA$2,0))*INDEX(DataBase!$1:$1048576,MATCH(Analyse!$F326,DataBase!$G:$G,0),MATCH(Analyse!AB$8,DataBase!$4:$4,0))</f>
        <v>0</v>
      </c>
      <c r="AC326" s="19">
        <f>INDEX(Ponderation!$W:$AA,MATCH(Analyse!AC$8,Ponderation!$W:$W,0),MATCH(Analyse!$B$5,Ponderation!$W$2:$AA$2,0))*INDEX(DataBase!$1:$1048576,MATCH(Analyse!$F326,DataBase!$G:$G,0),MATCH(Analyse!AC$8,DataBase!$4:$4,0))</f>
        <v>0</v>
      </c>
      <c r="AD326" s="19">
        <f>INDEX(Ponderation!$W:$AA,MATCH(Analyse!AD$8,Ponderation!$W:$W,0),MATCH(Analyse!$B$5,Ponderation!$W$2:$AA$2,0))*INDEX(DataBase!$1:$1048576,MATCH(Analyse!$F326,DataBase!$G:$G,0),MATCH(Analyse!AD$8,DataBase!$4:$4,0))</f>
        <v>30</v>
      </c>
      <c r="AE326" s="19">
        <f>INDEX(Ponderation!$W:$AA,MATCH(Analyse!AE$8,Ponderation!$W:$W,0),MATCH(Analyse!$B$5,Ponderation!$W$2:$AA$2,0))*INDEX(DataBase!$1:$1048576,MATCH(Analyse!$F326,DataBase!$G:$G,0),MATCH(Analyse!AE$8,DataBase!$4:$4,0))</f>
        <v>0</v>
      </c>
      <c r="AF326" s="19">
        <f>INDEX(Ponderation!$W:$AA,MATCH(Analyse!AF$8,Ponderation!$W:$W,0),MATCH(Analyse!$B$5,Ponderation!$W$2:$AA$2,0))*INDEX(DataBase!$1:$1048576,MATCH(Analyse!$F326,DataBase!$G:$G,0),MATCH(Analyse!AF$8,DataBase!$4:$4,0))</f>
        <v>30</v>
      </c>
      <c r="AG326" s="19">
        <f>INDEX(Ponderation!$W:$AA,MATCH(Analyse!AG$8,Ponderation!$W:$W,0),MATCH(Analyse!$B$5,Ponderation!$W$2:$AA$2,0))*INDEX(DataBase!$1:$1048576,MATCH(Analyse!$F326,DataBase!$G:$G,0),MATCH(Analyse!AG$8,DataBase!$4:$4,0))</f>
        <v>0</v>
      </c>
      <c r="AH326" s="19">
        <f>INDEX(Ponderation!$W:$AA,MATCH(Analyse!AH$8,Ponderation!$W:$W,0),MATCH(Analyse!$B$5,Ponderation!$W$2:$AA$2,0))*INDEX(DataBase!$1:$1048576,MATCH(Analyse!$F326,DataBase!$G:$G,0),MATCH(Analyse!AH$8,DataBase!$4:$4,0))</f>
        <v>30</v>
      </c>
      <c r="AI326" s="19">
        <f>INDEX(Ponderation!$W:$AA,MATCH(Analyse!AI$8,Ponderation!$W:$W,0),MATCH(Analyse!$B$5,Ponderation!$W$2:$AA$2,0))*INDEX(DataBase!$1:$1048576,MATCH(Analyse!$F326,DataBase!$G:$G,0),MATCH(Analyse!AI$8,DataBase!$4:$4,0))</f>
        <v>0</v>
      </c>
      <c r="AJ326" s="19">
        <f>INDEX(Ponderation!$W:$AA,MATCH(Analyse!AJ$8,Ponderation!$W:$W,0),MATCH(Analyse!$B$5,Ponderation!$W$2:$AA$2,0))*INDEX(DataBase!$1:$1048576,MATCH(Analyse!$F326,DataBase!$G:$G,0),MATCH(Analyse!AJ$8,DataBase!$4:$4,0))</f>
        <v>0</v>
      </c>
      <c r="AK326" s="19">
        <f>INDEX(Ponderation!$W:$AA,MATCH(Analyse!AK$8,Ponderation!$W:$W,0),MATCH(Analyse!$B$5,Ponderation!$W$2:$AA$2,0))*INDEX(DataBase!$1:$1048576,MATCH(Analyse!$F326,DataBase!$G:$G,0),MATCH(Analyse!AK$8,DataBase!$4:$4,0))</f>
        <v>30</v>
      </c>
      <c r="AL326" s="19">
        <f>INDEX(Ponderation!$W:$AA,MATCH(Analyse!AL$8,Ponderation!$W:$W,0),MATCH(Analyse!$B$5,Ponderation!$W$2:$AA$2,0))*INDEX(DataBase!$1:$1048576,MATCH(Analyse!$F326,DataBase!$G:$G,0),MATCH(Analyse!AL$8,DataBase!$4:$4,0))</f>
        <v>30</v>
      </c>
      <c r="AM326" s="19">
        <f>INDEX(Ponderation!$W:$AA,MATCH(Analyse!AM$8,Ponderation!$W:$W,0),MATCH(Analyse!$B$5,Ponderation!$W$2:$AA$2,0))*INDEX(DataBase!$1:$1048576,MATCH(Analyse!$F326,DataBase!$G:$G,0),MATCH(Analyse!AM$8,DataBase!$4:$4,0))</f>
        <v>0</v>
      </c>
      <c r="AN326" s="19">
        <f>INDEX(Ponderation!$W:$AA,MATCH(Analyse!AN$8,Ponderation!$W:$W,0),MATCH(Analyse!$B$5,Ponderation!$W$2:$AA$2,0))*INDEX(DataBase!$1:$1048576,MATCH(Analyse!$F326,DataBase!$G:$G,0),MATCH(Analyse!AN$8,DataBase!$4:$4,0))</f>
        <v>0</v>
      </c>
      <c r="AO326" s="19">
        <f>INDEX(Ponderation!$W:$AA,MATCH(Analyse!AO$8,Ponderation!$W:$W,0),MATCH(Analyse!$B$5,Ponderation!$W$2:$AA$2,0))*INDEX(DataBase!$1:$1048576,MATCH(Analyse!$F326,DataBase!$G:$G,0),MATCH(Analyse!AO$8,DataBase!$4:$4,0))</f>
        <v>30</v>
      </c>
      <c r="AP326" s="19">
        <f>INDEX(Ponderation!$W:$AA,MATCH(Analyse!AP$8,Ponderation!$W:$W,0),MATCH(Analyse!$B$5,Ponderation!$W$2:$AA$2,0))*INDEX(DataBase!$1:$1048576,MATCH(Analyse!$F326,DataBase!$G:$G,0),MATCH(Analyse!AP$8,DataBase!$4:$4,0))</f>
        <v>0</v>
      </c>
    </row>
    <row r="327" spans="1:42" ht="28">
      <c r="A327" s="112" t="str">
        <f>DataBase!B323</f>
        <v>Corbicula fluminea</v>
      </c>
      <c r="B327" s="112" t="str">
        <f>DataBase!C323</f>
        <v>Changement structuraux du système lysosomal (histochimie)</v>
      </c>
      <c r="C327" s="112" t="str">
        <f>DataBase!D323</f>
        <v>Continental</v>
      </c>
      <c r="D327" s="112" t="str">
        <f>DataBase!E323</f>
        <v>S. Devin</v>
      </c>
      <c r="E327" s="112" t="str">
        <f>DataBase!F323</f>
        <v>LIEC</v>
      </c>
      <c r="F327" s="20" t="str">
        <f t="shared" ref="F327:F338" si="16">A327&amp;" "&amp;B327</f>
        <v>Corbicula fluminea Changement structuraux du système lysosomal (histochimie)</v>
      </c>
      <c r="G327" s="20">
        <f>_xlfn.RANK.EQ(H327,$H$9:$H$997,0)+COUNTIF(H$8:H326,H327)</f>
        <v>97</v>
      </c>
      <c r="H327" s="20">
        <f t="shared" ref="H327:H338" si="17">SUM(I327:AP327)</f>
        <v>310</v>
      </c>
      <c r="I327" s="19">
        <f>INDEX(Ponderation!$W:$AA,MATCH(Analyse!I$8,Ponderation!$W:$W,0),MATCH(Analyse!$B$5,Ponderation!$W$2:$AA$2,0))*INDEX(DataBase!$1:$1048576,MATCH(Analyse!$F327,DataBase!$G:$G,0),MATCH(Analyse!I$8,DataBase!$4:$4,0))</f>
        <v>0</v>
      </c>
      <c r="J327" s="19">
        <f>INDEX(Ponderation!$W:$AA,MATCH(Analyse!J$8,Ponderation!$W:$W,0),MATCH(Analyse!$B$5,Ponderation!$W$2:$AA$2,0))*INDEX(DataBase!$1:$1048576,MATCH(Analyse!$F327,DataBase!$G:$G,0),MATCH(Analyse!J$8,DataBase!$4:$4,0))</f>
        <v>20</v>
      </c>
      <c r="K327" s="19">
        <f>INDEX(Ponderation!$W:$AA,MATCH(Analyse!K$8,Ponderation!$W:$W,0),MATCH(Analyse!$B$5,Ponderation!$W$2:$AA$2,0))*INDEX(DataBase!$1:$1048576,MATCH(Analyse!$F327,DataBase!$G:$G,0),MATCH(Analyse!K$8,DataBase!$4:$4,0))</f>
        <v>0</v>
      </c>
      <c r="L327" s="19">
        <f>INDEX(Ponderation!$W:$AA,MATCH(Analyse!L$8,Ponderation!$W:$W,0),MATCH(Analyse!$B$5,Ponderation!$W$2:$AA$2,0))*INDEX(DataBase!$1:$1048576,MATCH(Analyse!$F327,DataBase!$G:$G,0),MATCH(Analyse!L$8,DataBase!$4:$4,0))</f>
        <v>30</v>
      </c>
      <c r="M327" s="19">
        <f>INDEX(Ponderation!$W:$AA,MATCH(Analyse!M$8,Ponderation!$W:$W,0),MATCH(Analyse!$B$5,Ponderation!$W$2:$AA$2,0))*INDEX(DataBase!$1:$1048576,MATCH(Analyse!$F327,DataBase!$G:$G,0),MATCH(Analyse!M$8,DataBase!$4:$4,0))</f>
        <v>0</v>
      </c>
      <c r="N327" s="19">
        <f>INDEX(Ponderation!$W:$AA,MATCH(Analyse!N$8,Ponderation!$W:$W,0),MATCH(Analyse!$B$5,Ponderation!$W$2:$AA$2,0))*INDEX(DataBase!$1:$1048576,MATCH(Analyse!$F327,DataBase!$G:$G,0),MATCH(Analyse!N$8,DataBase!$4:$4,0))</f>
        <v>0</v>
      </c>
      <c r="O327" s="19">
        <f>INDEX(Ponderation!$W:$AA,MATCH(Analyse!O$8,Ponderation!$W:$W,0),MATCH(Analyse!$B$5,Ponderation!$W$2:$AA$2,0))*INDEX(DataBase!$1:$1048576,MATCH(Analyse!$F327,DataBase!$G:$G,0),MATCH(Analyse!O$8,DataBase!$4:$4,0))</f>
        <v>0</v>
      </c>
      <c r="P327" s="19">
        <f>INDEX(Ponderation!$W:$AA,MATCH(Analyse!P$8,Ponderation!$W:$W,0),MATCH(Analyse!$B$5,Ponderation!$W$2:$AA$2,0))*INDEX(DataBase!$1:$1048576,MATCH(Analyse!$F327,DataBase!$G:$G,0),MATCH(Analyse!P$8,DataBase!$4:$4,0))</f>
        <v>20</v>
      </c>
      <c r="Q327" s="19">
        <f>INDEX(Ponderation!$W:$AA,MATCH(Analyse!Q$8,Ponderation!$W:$W,0),MATCH(Analyse!$B$5,Ponderation!$W$2:$AA$2,0))*INDEX(DataBase!$1:$1048576,MATCH(Analyse!$F327,DataBase!$G:$G,0),MATCH(Analyse!Q$8,DataBase!$4:$4,0))</f>
        <v>0</v>
      </c>
      <c r="R327" s="19">
        <f>INDEX(Ponderation!$W:$AA,MATCH(Analyse!R$8,Ponderation!$W:$W,0),MATCH(Analyse!$B$5,Ponderation!$W$2:$AA$2,0))*INDEX(DataBase!$1:$1048576,MATCH(Analyse!$F327,DataBase!$G:$G,0),MATCH(Analyse!R$8,DataBase!$4:$4,0))</f>
        <v>30</v>
      </c>
      <c r="S327" s="19">
        <f>INDEX(Ponderation!$W:$AA,MATCH(Analyse!S$8,Ponderation!$W:$W,0),MATCH(Analyse!$B$5,Ponderation!$W$2:$AA$2,0))*INDEX(DataBase!$1:$1048576,MATCH(Analyse!$F327,DataBase!$G:$G,0),MATCH(Analyse!S$8,DataBase!$4:$4,0))</f>
        <v>0</v>
      </c>
      <c r="T327" s="19">
        <f>INDEX(Ponderation!$W:$AA,MATCH(Analyse!T$8,Ponderation!$W:$W,0),MATCH(Analyse!$B$5,Ponderation!$W$2:$AA$2,0))*INDEX(DataBase!$1:$1048576,MATCH(Analyse!$F327,DataBase!$G:$G,0),MATCH(Analyse!T$8,DataBase!$4:$4,0))</f>
        <v>0</v>
      </c>
      <c r="U327" s="19">
        <f>INDEX(Ponderation!$W:$AA,MATCH(Analyse!U$8,Ponderation!$W:$W,0),MATCH(Analyse!$B$5,Ponderation!$W$2:$AA$2,0))*INDEX(DataBase!$1:$1048576,MATCH(Analyse!$F327,DataBase!$G:$G,0),MATCH(Analyse!U$8,DataBase!$4:$4,0))</f>
        <v>0</v>
      </c>
      <c r="V327" s="19">
        <f>INDEX(Ponderation!$W:$AA,MATCH(Analyse!V$8,Ponderation!$W:$W,0),MATCH(Analyse!$B$5,Ponderation!$W$2:$AA$2,0))*INDEX(DataBase!$1:$1048576,MATCH(Analyse!$F327,DataBase!$G:$G,0),MATCH(Analyse!V$8,DataBase!$4:$4,0))</f>
        <v>0</v>
      </c>
      <c r="W327" s="19">
        <f>INDEX(Ponderation!$W:$AA,MATCH(Analyse!W$8,Ponderation!$W:$W,0),MATCH(Analyse!$B$5,Ponderation!$W$2:$AA$2,0))*INDEX(DataBase!$1:$1048576,MATCH(Analyse!$F327,DataBase!$G:$G,0),MATCH(Analyse!W$8,DataBase!$4:$4,0))</f>
        <v>10</v>
      </c>
      <c r="X327" s="19">
        <f>INDEX(Ponderation!$W:$AA,MATCH(Analyse!X$8,Ponderation!$W:$W,0),MATCH(Analyse!$B$5,Ponderation!$W$2:$AA$2,0))*INDEX(DataBase!$1:$1048576,MATCH(Analyse!$F327,DataBase!$G:$G,0),MATCH(Analyse!X$8,DataBase!$4:$4,0))</f>
        <v>0</v>
      </c>
      <c r="Y327" s="19">
        <f>INDEX(Ponderation!$W:$AA,MATCH(Analyse!Y$8,Ponderation!$W:$W,0),MATCH(Analyse!$B$5,Ponderation!$W$2:$AA$2,0))*INDEX(DataBase!$1:$1048576,MATCH(Analyse!$F327,DataBase!$G:$G,0),MATCH(Analyse!Y$8,DataBase!$4:$4,0))</f>
        <v>10</v>
      </c>
      <c r="Z327" s="19">
        <f>INDEX(Ponderation!$W:$AA,MATCH(Analyse!Z$8,Ponderation!$W:$W,0),MATCH(Analyse!$B$5,Ponderation!$W$2:$AA$2,0))*INDEX(DataBase!$1:$1048576,MATCH(Analyse!$F327,DataBase!$G:$G,0),MATCH(Analyse!Z$8,DataBase!$4:$4,0))</f>
        <v>10</v>
      </c>
      <c r="AA327" s="19">
        <f>INDEX(Ponderation!$W:$AA,MATCH(Analyse!AA$8,Ponderation!$W:$W,0),MATCH(Analyse!$B$5,Ponderation!$W$2:$AA$2,0))*INDEX(DataBase!$1:$1048576,MATCH(Analyse!$F327,DataBase!$G:$G,0),MATCH(Analyse!AA$8,DataBase!$4:$4,0))</f>
        <v>0</v>
      </c>
      <c r="AB327" s="19">
        <f>INDEX(Ponderation!$W:$AA,MATCH(Analyse!AB$8,Ponderation!$W:$W,0),MATCH(Analyse!$B$5,Ponderation!$W$2:$AA$2,0))*INDEX(DataBase!$1:$1048576,MATCH(Analyse!$F327,DataBase!$G:$G,0),MATCH(Analyse!AB$8,DataBase!$4:$4,0))</f>
        <v>0</v>
      </c>
      <c r="AC327" s="19">
        <f>INDEX(Ponderation!$W:$AA,MATCH(Analyse!AC$8,Ponderation!$W:$W,0),MATCH(Analyse!$B$5,Ponderation!$W$2:$AA$2,0))*INDEX(DataBase!$1:$1048576,MATCH(Analyse!$F327,DataBase!$G:$G,0),MATCH(Analyse!AC$8,DataBase!$4:$4,0))</f>
        <v>0</v>
      </c>
      <c r="AD327" s="19">
        <f>INDEX(Ponderation!$W:$AA,MATCH(Analyse!AD$8,Ponderation!$W:$W,0),MATCH(Analyse!$B$5,Ponderation!$W$2:$AA$2,0))*INDEX(DataBase!$1:$1048576,MATCH(Analyse!$F327,DataBase!$G:$G,0),MATCH(Analyse!AD$8,DataBase!$4:$4,0))</f>
        <v>30</v>
      </c>
      <c r="AE327" s="19">
        <f>INDEX(Ponderation!$W:$AA,MATCH(Analyse!AE$8,Ponderation!$W:$W,0),MATCH(Analyse!$B$5,Ponderation!$W$2:$AA$2,0))*INDEX(DataBase!$1:$1048576,MATCH(Analyse!$F327,DataBase!$G:$G,0),MATCH(Analyse!AE$8,DataBase!$4:$4,0))</f>
        <v>0</v>
      </c>
      <c r="AF327" s="19">
        <f>INDEX(Ponderation!$W:$AA,MATCH(Analyse!AF$8,Ponderation!$W:$W,0),MATCH(Analyse!$B$5,Ponderation!$W$2:$AA$2,0))*INDEX(DataBase!$1:$1048576,MATCH(Analyse!$F327,DataBase!$G:$G,0),MATCH(Analyse!AF$8,DataBase!$4:$4,0))</f>
        <v>30</v>
      </c>
      <c r="AG327" s="19">
        <f>INDEX(Ponderation!$W:$AA,MATCH(Analyse!AG$8,Ponderation!$W:$W,0),MATCH(Analyse!$B$5,Ponderation!$W$2:$AA$2,0))*INDEX(DataBase!$1:$1048576,MATCH(Analyse!$F327,DataBase!$G:$G,0),MATCH(Analyse!AG$8,DataBase!$4:$4,0))</f>
        <v>0</v>
      </c>
      <c r="AH327" s="19">
        <f>INDEX(Ponderation!$W:$AA,MATCH(Analyse!AH$8,Ponderation!$W:$W,0),MATCH(Analyse!$B$5,Ponderation!$W$2:$AA$2,0))*INDEX(DataBase!$1:$1048576,MATCH(Analyse!$F327,DataBase!$G:$G,0),MATCH(Analyse!AH$8,DataBase!$4:$4,0))</f>
        <v>30</v>
      </c>
      <c r="AI327" s="19">
        <f>INDEX(Ponderation!$W:$AA,MATCH(Analyse!AI$8,Ponderation!$W:$W,0),MATCH(Analyse!$B$5,Ponderation!$W$2:$AA$2,0))*INDEX(DataBase!$1:$1048576,MATCH(Analyse!$F327,DataBase!$G:$G,0),MATCH(Analyse!AI$8,DataBase!$4:$4,0))</f>
        <v>0</v>
      </c>
      <c r="AJ327" s="19">
        <f>INDEX(Ponderation!$W:$AA,MATCH(Analyse!AJ$8,Ponderation!$W:$W,0),MATCH(Analyse!$B$5,Ponderation!$W$2:$AA$2,0))*INDEX(DataBase!$1:$1048576,MATCH(Analyse!$F327,DataBase!$G:$G,0),MATCH(Analyse!AJ$8,DataBase!$4:$4,0))</f>
        <v>0</v>
      </c>
      <c r="AK327" s="19">
        <f>INDEX(Ponderation!$W:$AA,MATCH(Analyse!AK$8,Ponderation!$W:$W,0),MATCH(Analyse!$B$5,Ponderation!$W$2:$AA$2,0))*INDEX(DataBase!$1:$1048576,MATCH(Analyse!$F327,DataBase!$G:$G,0),MATCH(Analyse!AK$8,DataBase!$4:$4,0))</f>
        <v>30</v>
      </c>
      <c r="AL327" s="19">
        <f>INDEX(Ponderation!$W:$AA,MATCH(Analyse!AL$8,Ponderation!$W:$W,0),MATCH(Analyse!$B$5,Ponderation!$W$2:$AA$2,0))*INDEX(DataBase!$1:$1048576,MATCH(Analyse!$F327,DataBase!$G:$G,0),MATCH(Analyse!AL$8,DataBase!$4:$4,0))</f>
        <v>30</v>
      </c>
      <c r="AM327" s="19">
        <f>INDEX(Ponderation!$W:$AA,MATCH(Analyse!AM$8,Ponderation!$W:$W,0),MATCH(Analyse!$B$5,Ponderation!$W$2:$AA$2,0))*INDEX(DataBase!$1:$1048576,MATCH(Analyse!$F327,DataBase!$G:$G,0),MATCH(Analyse!AM$8,DataBase!$4:$4,0))</f>
        <v>0</v>
      </c>
      <c r="AN327" s="19">
        <f>INDEX(Ponderation!$W:$AA,MATCH(Analyse!AN$8,Ponderation!$W:$W,0),MATCH(Analyse!$B$5,Ponderation!$W$2:$AA$2,0))*INDEX(DataBase!$1:$1048576,MATCH(Analyse!$F327,DataBase!$G:$G,0),MATCH(Analyse!AN$8,DataBase!$4:$4,0))</f>
        <v>0</v>
      </c>
      <c r="AO327" s="19">
        <f>INDEX(Ponderation!$W:$AA,MATCH(Analyse!AO$8,Ponderation!$W:$W,0),MATCH(Analyse!$B$5,Ponderation!$W$2:$AA$2,0))*INDEX(DataBase!$1:$1048576,MATCH(Analyse!$F327,DataBase!$G:$G,0),MATCH(Analyse!AO$8,DataBase!$4:$4,0))</f>
        <v>30</v>
      </c>
      <c r="AP327" s="19">
        <f>INDEX(Ponderation!$W:$AA,MATCH(Analyse!AP$8,Ponderation!$W:$W,0),MATCH(Analyse!$B$5,Ponderation!$W$2:$AA$2,0))*INDEX(DataBase!$1:$1048576,MATCH(Analyse!$F327,DataBase!$G:$G,0),MATCH(Analyse!AP$8,DataBase!$4:$4,0))</f>
        <v>0</v>
      </c>
    </row>
    <row r="328" spans="1:42" ht="28">
      <c r="A328" s="112" t="str">
        <f>DataBase!B324</f>
        <v>Corbicula fluminea</v>
      </c>
      <c r="B328" s="112" t="str">
        <f>DataBase!C324</f>
        <v>Lipides neutres (histochimie)</v>
      </c>
      <c r="C328" s="112" t="str">
        <f>DataBase!D324</f>
        <v>Continental</v>
      </c>
      <c r="D328" s="112" t="str">
        <f>DataBase!E324</f>
        <v>S. Devin</v>
      </c>
      <c r="E328" s="112" t="str">
        <f>DataBase!F324</f>
        <v>LIEC</v>
      </c>
      <c r="F328" s="20" t="str">
        <f t="shared" si="16"/>
        <v>Corbicula fluminea Lipides neutres (histochimie)</v>
      </c>
      <c r="G328" s="20">
        <f>_xlfn.RANK.EQ(H328,$H$9:$H$997,0)+COUNTIF(H$8:H327,H328)</f>
        <v>50</v>
      </c>
      <c r="H328" s="20">
        <f t="shared" si="17"/>
        <v>320</v>
      </c>
      <c r="I328" s="19">
        <f>INDEX(Ponderation!$W:$AA,MATCH(Analyse!I$8,Ponderation!$W:$W,0),MATCH(Analyse!$B$5,Ponderation!$W$2:$AA$2,0))*INDEX(DataBase!$1:$1048576,MATCH(Analyse!$F328,DataBase!$G:$G,0),MATCH(Analyse!I$8,DataBase!$4:$4,0))</f>
        <v>0</v>
      </c>
      <c r="J328" s="19">
        <f>INDEX(Ponderation!$W:$AA,MATCH(Analyse!J$8,Ponderation!$W:$W,0),MATCH(Analyse!$B$5,Ponderation!$W$2:$AA$2,0))*INDEX(DataBase!$1:$1048576,MATCH(Analyse!$F328,DataBase!$G:$G,0),MATCH(Analyse!J$8,DataBase!$4:$4,0))</f>
        <v>20</v>
      </c>
      <c r="K328" s="19">
        <f>INDEX(Ponderation!$W:$AA,MATCH(Analyse!K$8,Ponderation!$W:$W,0),MATCH(Analyse!$B$5,Ponderation!$W$2:$AA$2,0))*INDEX(DataBase!$1:$1048576,MATCH(Analyse!$F328,DataBase!$G:$G,0),MATCH(Analyse!K$8,DataBase!$4:$4,0))</f>
        <v>0</v>
      </c>
      <c r="L328" s="19">
        <f>INDEX(Ponderation!$W:$AA,MATCH(Analyse!L$8,Ponderation!$W:$W,0),MATCH(Analyse!$B$5,Ponderation!$W$2:$AA$2,0))*INDEX(DataBase!$1:$1048576,MATCH(Analyse!$F328,DataBase!$G:$G,0),MATCH(Analyse!L$8,DataBase!$4:$4,0))</f>
        <v>30</v>
      </c>
      <c r="M328" s="19">
        <f>INDEX(Ponderation!$W:$AA,MATCH(Analyse!M$8,Ponderation!$W:$W,0),MATCH(Analyse!$B$5,Ponderation!$W$2:$AA$2,0))*INDEX(DataBase!$1:$1048576,MATCH(Analyse!$F328,DataBase!$G:$G,0),MATCH(Analyse!M$8,DataBase!$4:$4,0))</f>
        <v>0</v>
      </c>
      <c r="N328" s="19">
        <f>INDEX(Ponderation!$W:$AA,MATCH(Analyse!N$8,Ponderation!$W:$W,0),MATCH(Analyse!$B$5,Ponderation!$W$2:$AA$2,0))*INDEX(DataBase!$1:$1048576,MATCH(Analyse!$F328,DataBase!$G:$G,0),MATCH(Analyse!N$8,DataBase!$4:$4,0))</f>
        <v>0</v>
      </c>
      <c r="O328" s="19">
        <f>INDEX(Ponderation!$W:$AA,MATCH(Analyse!O$8,Ponderation!$W:$W,0),MATCH(Analyse!$B$5,Ponderation!$W$2:$AA$2,0))*INDEX(DataBase!$1:$1048576,MATCH(Analyse!$F328,DataBase!$G:$G,0),MATCH(Analyse!O$8,DataBase!$4:$4,0))</f>
        <v>30</v>
      </c>
      <c r="P328" s="19">
        <f>INDEX(Ponderation!$W:$AA,MATCH(Analyse!P$8,Ponderation!$W:$W,0),MATCH(Analyse!$B$5,Ponderation!$W$2:$AA$2,0))*INDEX(DataBase!$1:$1048576,MATCH(Analyse!$F328,DataBase!$G:$G,0),MATCH(Analyse!P$8,DataBase!$4:$4,0))</f>
        <v>0</v>
      </c>
      <c r="Q328" s="19">
        <f>INDEX(Ponderation!$W:$AA,MATCH(Analyse!Q$8,Ponderation!$W:$W,0),MATCH(Analyse!$B$5,Ponderation!$W$2:$AA$2,0))*INDEX(DataBase!$1:$1048576,MATCH(Analyse!$F328,DataBase!$G:$G,0),MATCH(Analyse!Q$8,DataBase!$4:$4,0))</f>
        <v>0</v>
      </c>
      <c r="R328" s="19">
        <f>INDEX(Ponderation!$W:$AA,MATCH(Analyse!R$8,Ponderation!$W:$W,0),MATCH(Analyse!$B$5,Ponderation!$W$2:$AA$2,0))*INDEX(DataBase!$1:$1048576,MATCH(Analyse!$F328,DataBase!$G:$G,0),MATCH(Analyse!R$8,DataBase!$4:$4,0))</f>
        <v>30</v>
      </c>
      <c r="S328" s="19">
        <f>INDEX(Ponderation!$W:$AA,MATCH(Analyse!S$8,Ponderation!$W:$W,0),MATCH(Analyse!$B$5,Ponderation!$W$2:$AA$2,0))*INDEX(DataBase!$1:$1048576,MATCH(Analyse!$F328,DataBase!$G:$G,0),MATCH(Analyse!S$8,DataBase!$4:$4,0))</f>
        <v>0</v>
      </c>
      <c r="T328" s="19">
        <f>INDEX(Ponderation!$W:$AA,MATCH(Analyse!T$8,Ponderation!$W:$W,0),MATCH(Analyse!$B$5,Ponderation!$W$2:$AA$2,0))*INDEX(DataBase!$1:$1048576,MATCH(Analyse!$F328,DataBase!$G:$G,0),MATCH(Analyse!T$8,DataBase!$4:$4,0))</f>
        <v>0</v>
      </c>
      <c r="U328" s="19">
        <f>INDEX(Ponderation!$W:$AA,MATCH(Analyse!U$8,Ponderation!$W:$W,0),MATCH(Analyse!$B$5,Ponderation!$W$2:$AA$2,0))*INDEX(DataBase!$1:$1048576,MATCH(Analyse!$F328,DataBase!$G:$G,0),MATCH(Analyse!U$8,DataBase!$4:$4,0))</f>
        <v>0</v>
      </c>
      <c r="V328" s="19">
        <f>INDEX(Ponderation!$W:$AA,MATCH(Analyse!V$8,Ponderation!$W:$W,0),MATCH(Analyse!$B$5,Ponderation!$W$2:$AA$2,0))*INDEX(DataBase!$1:$1048576,MATCH(Analyse!$F328,DataBase!$G:$G,0),MATCH(Analyse!V$8,DataBase!$4:$4,0))</f>
        <v>0</v>
      </c>
      <c r="W328" s="19">
        <f>INDEX(Ponderation!$W:$AA,MATCH(Analyse!W$8,Ponderation!$W:$W,0),MATCH(Analyse!$B$5,Ponderation!$W$2:$AA$2,0))*INDEX(DataBase!$1:$1048576,MATCH(Analyse!$F328,DataBase!$G:$G,0),MATCH(Analyse!W$8,DataBase!$4:$4,0))</f>
        <v>10</v>
      </c>
      <c r="X328" s="19">
        <f>INDEX(Ponderation!$W:$AA,MATCH(Analyse!X$8,Ponderation!$W:$W,0),MATCH(Analyse!$B$5,Ponderation!$W$2:$AA$2,0))*INDEX(DataBase!$1:$1048576,MATCH(Analyse!$F328,DataBase!$G:$G,0),MATCH(Analyse!X$8,DataBase!$4:$4,0))</f>
        <v>0</v>
      </c>
      <c r="Y328" s="19">
        <f>INDEX(Ponderation!$W:$AA,MATCH(Analyse!Y$8,Ponderation!$W:$W,0),MATCH(Analyse!$B$5,Ponderation!$W$2:$AA$2,0))*INDEX(DataBase!$1:$1048576,MATCH(Analyse!$F328,DataBase!$G:$G,0),MATCH(Analyse!Y$8,DataBase!$4:$4,0))</f>
        <v>10</v>
      </c>
      <c r="Z328" s="19">
        <f>INDEX(Ponderation!$W:$AA,MATCH(Analyse!Z$8,Ponderation!$W:$W,0),MATCH(Analyse!$B$5,Ponderation!$W$2:$AA$2,0))*INDEX(DataBase!$1:$1048576,MATCH(Analyse!$F328,DataBase!$G:$G,0),MATCH(Analyse!Z$8,DataBase!$4:$4,0))</f>
        <v>10</v>
      </c>
      <c r="AA328" s="19">
        <f>INDEX(Ponderation!$W:$AA,MATCH(Analyse!AA$8,Ponderation!$W:$W,0),MATCH(Analyse!$B$5,Ponderation!$W$2:$AA$2,0))*INDEX(DataBase!$1:$1048576,MATCH(Analyse!$F328,DataBase!$G:$G,0),MATCH(Analyse!AA$8,DataBase!$4:$4,0))</f>
        <v>0</v>
      </c>
      <c r="AB328" s="19">
        <f>INDEX(Ponderation!$W:$AA,MATCH(Analyse!AB$8,Ponderation!$W:$W,0),MATCH(Analyse!$B$5,Ponderation!$W$2:$AA$2,0))*INDEX(DataBase!$1:$1048576,MATCH(Analyse!$F328,DataBase!$G:$G,0),MATCH(Analyse!AB$8,DataBase!$4:$4,0))</f>
        <v>0</v>
      </c>
      <c r="AC328" s="19">
        <f>INDEX(Ponderation!$W:$AA,MATCH(Analyse!AC$8,Ponderation!$W:$W,0),MATCH(Analyse!$B$5,Ponderation!$W$2:$AA$2,0))*INDEX(DataBase!$1:$1048576,MATCH(Analyse!$F328,DataBase!$G:$G,0),MATCH(Analyse!AC$8,DataBase!$4:$4,0))</f>
        <v>0</v>
      </c>
      <c r="AD328" s="19">
        <f>INDEX(Ponderation!$W:$AA,MATCH(Analyse!AD$8,Ponderation!$W:$W,0),MATCH(Analyse!$B$5,Ponderation!$W$2:$AA$2,0))*INDEX(DataBase!$1:$1048576,MATCH(Analyse!$F328,DataBase!$G:$G,0),MATCH(Analyse!AD$8,DataBase!$4:$4,0))</f>
        <v>30</v>
      </c>
      <c r="AE328" s="19">
        <f>INDEX(Ponderation!$W:$AA,MATCH(Analyse!AE$8,Ponderation!$W:$W,0),MATCH(Analyse!$B$5,Ponderation!$W$2:$AA$2,0))*INDEX(DataBase!$1:$1048576,MATCH(Analyse!$F328,DataBase!$G:$G,0),MATCH(Analyse!AE$8,DataBase!$4:$4,0))</f>
        <v>0</v>
      </c>
      <c r="AF328" s="19">
        <f>INDEX(Ponderation!$W:$AA,MATCH(Analyse!AF$8,Ponderation!$W:$W,0),MATCH(Analyse!$B$5,Ponderation!$W$2:$AA$2,0))*INDEX(DataBase!$1:$1048576,MATCH(Analyse!$F328,DataBase!$G:$G,0),MATCH(Analyse!AF$8,DataBase!$4:$4,0))</f>
        <v>30</v>
      </c>
      <c r="AG328" s="19">
        <f>INDEX(Ponderation!$W:$AA,MATCH(Analyse!AG$8,Ponderation!$W:$W,0),MATCH(Analyse!$B$5,Ponderation!$W$2:$AA$2,0))*INDEX(DataBase!$1:$1048576,MATCH(Analyse!$F328,DataBase!$G:$G,0),MATCH(Analyse!AG$8,DataBase!$4:$4,0))</f>
        <v>0</v>
      </c>
      <c r="AH328" s="19">
        <f>INDEX(Ponderation!$W:$AA,MATCH(Analyse!AH$8,Ponderation!$W:$W,0),MATCH(Analyse!$B$5,Ponderation!$W$2:$AA$2,0))*INDEX(DataBase!$1:$1048576,MATCH(Analyse!$F328,DataBase!$G:$G,0),MATCH(Analyse!AH$8,DataBase!$4:$4,0))</f>
        <v>30</v>
      </c>
      <c r="AI328" s="19">
        <f>INDEX(Ponderation!$W:$AA,MATCH(Analyse!AI$8,Ponderation!$W:$W,0),MATCH(Analyse!$B$5,Ponderation!$W$2:$AA$2,0))*INDEX(DataBase!$1:$1048576,MATCH(Analyse!$F328,DataBase!$G:$G,0),MATCH(Analyse!AI$8,DataBase!$4:$4,0))</f>
        <v>0</v>
      </c>
      <c r="AJ328" s="19">
        <f>INDEX(Ponderation!$W:$AA,MATCH(Analyse!AJ$8,Ponderation!$W:$W,0),MATCH(Analyse!$B$5,Ponderation!$W$2:$AA$2,0))*INDEX(DataBase!$1:$1048576,MATCH(Analyse!$F328,DataBase!$G:$G,0),MATCH(Analyse!AJ$8,DataBase!$4:$4,0))</f>
        <v>0</v>
      </c>
      <c r="AK328" s="19">
        <f>INDEX(Ponderation!$W:$AA,MATCH(Analyse!AK$8,Ponderation!$W:$W,0),MATCH(Analyse!$B$5,Ponderation!$W$2:$AA$2,0))*INDEX(DataBase!$1:$1048576,MATCH(Analyse!$F328,DataBase!$G:$G,0),MATCH(Analyse!AK$8,DataBase!$4:$4,0))</f>
        <v>30</v>
      </c>
      <c r="AL328" s="19">
        <f>INDEX(Ponderation!$W:$AA,MATCH(Analyse!AL$8,Ponderation!$W:$W,0),MATCH(Analyse!$B$5,Ponderation!$W$2:$AA$2,0))*INDEX(DataBase!$1:$1048576,MATCH(Analyse!$F328,DataBase!$G:$G,0),MATCH(Analyse!AL$8,DataBase!$4:$4,0))</f>
        <v>30</v>
      </c>
      <c r="AM328" s="19">
        <f>INDEX(Ponderation!$W:$AA,MATCH(Analyse!AM$8,Ponderation!$W:$W,0),MATCH(Analyse!$B$5,Ponderation!$W$2:$AA$2,0))*INDEX(DataBase!$1:$1048576,MATCH(Analyse!$F328,DataBase!$G:$G,0),MATCH(Analyse!AM$8,DataBase!$4:$4,0))</f>
        <v>0</v>
      </c>
      <c r="AN328" s="19">
        <f>INDEX(Ponderation!$W:$AA,MATCH(Analyse!AN$8,Ponderation!$W:$W,0),MATCH(Analyse!$B$5,Ponderation!$W$2:$AA$2,0))*INDEX(DataBase!$1:$1048576,MATCH(Analyse!$F328,DataBase!$G:$G,0),MATCH(Analyse!AN$8,DataBase!$4:$4,0))</f>
        <v>0</v>
      </c>
      <c r="AO328" s="19">
        <f>INDEX(Ponderation!$W:$AA,MATCH(Analyse!AO$8,Ponderation!$W:$W,0),MATCH(Analyse!$B$5,Ponderation!$W$2:$AA$2,0))*INDEX(DataBase!$1:$1048576,MATCH(Analyse!$F328,DataBase!$G:$G,0),MATCH(Analyse!AO$8,DataBase!$4:$4,0))</f>
        <v>30</v>
      </c>
      <c r="AP328" s="19">
        <f>INDEX(Ponderation!$W:$AA,MATCH(Analyse!AP$8,Ponderation!$W:$W,0),MATCH(Analyse!$B$5,Ponderation!$W$2:$AA$2,0))*INDEX(DataBase!$1:$1048576,MATCH(Analyse!$F328,DataBase!$G:$G,0),MATCH(Analyse!AP$8,DataBase!$4:$4,0))</f>
        <v>0</v>
      </c>
    </row>
    <row r="329" spans="1:42" ht="28">
      <c r="A329" s="112" t="str">
        <f>DataBase!B325</f>
        <v>Corbicula fluminea</v>
      </c>
      <c r="B329" s="112" t="str">
        <f>DataBase!C325</f>
        <v>Lipofuscines (histochimie)</v>
      </c>
      <c r="C329" s="112" t="str">
        <f>DataBase!D325</f>
        <v>Continental</v>
      </c>
      <c r="D329" s="112" t="str">
        <f>DataBase!E325</f>
        <v>S. Devin</v>
      </c>
      <c r="E329" s="112" t="str">
        <f>DataBase!F325</f>
        <v>LIEC</v>
      </c>
      <c r="F329" s="20" t="str">
        <f t="shared" si="16"/>
        <v>Corbicula fluminea Lipofuscines (histochimie)</v>
      </c>
      <c r="G329" s="20">
        <f>_xlfn.RANK.EQ(H329,$H$9:$H$997,0)+COUNTIF(H$8:H328,H329)</f>
        <v>98</v>
      </c>
      <c r="H329" s="20">
        <f t="shared" si="17"/>
        <v>310</v>
      </c>
      <c r="I329" s="19">
        <f>INDEX(Ponderation!$W:$AA,MATCH(Analyse!I$8,Ponderation!$W:$W,0),MATCH(Analyse!$B$5,Ponderation!$W$2:$AA$2,0))*INDEX(DataBase!$1:$1048576,MATCH(Analyse!$F329,DataBase!$G:$G,0),MATCH(Analyse!I$8,DataBase!$4:$4,0))</f>
        <v>0</v>
      </c>
      <c r="J329" s="19">
        <f>INDEX(Ponderation!$W:$AA,MATCH(Analyse!J$8,Ponderation!$W:$W,0),MATCH(Analyse!$B$5,Ponderation!$W$2:$AA$2,0))*INDEX(DataBase!$1:$1048576,MATCH(Analyse!$F329,DataBase!$G:$G,0),MATCH(Analyse!J$8,DataBase!$4:$4,0))</f>
        <v>20</v>
      </c>
      <c r="K329" s="19">
        <f>INDEX(Ponderation!$W:$AA,MATCH(Analyse!K$8,Ponderation!$W:$W,0),MATCH(Analyse!$B$5,Ponderation!$W$2:$AA$2,0))*INDEX(DataBase!$1:$1048576,MATCH(Analyse!$F329,DataBase!$G:$G,0),MATCH(Analyse!K$8,DataBase!$4:$4,0))</f>
        <v>0</v>
      </c>
      <c r="L329" s="19">
        <f>INDEX(Ponderation!$W:$AA,MATCH(Analyse!L$8,Ponderation!$W:$W,0),MATCH(Analyse!$B$5,Ponderation!$W$2:$AA$2,0))*INDEX(DataBase!$1:$1048576,MATCH(Analyse!$F329,DataBase!$G:$G,0),MATCH(Analyse!L$8,DataBase!$4:$4,0))</f>
        <v>30</v>
      </c>
      <c r="M329" s="19">
        <f>INDEX(Ponderation!$W:$AA,MATCH(Analyse!M$8,Ponderation!$W:$W,0),MATCH(Analyse!$B$5,Ponderation!$W$2:$AA$2,0))*INDEX(DataBase!$1:$1048576,MATCH(Analyse!$F329,DataBase!$G:$G,0),MATCH(Analyse!M$8,DataBase!$4:$4,0))</f>
        <v>0</v>
      </c>
      <c r="N329" s="19">
        <f>INDEX(Ponderation!$W:$AA,MATCH(Analyse!N$8,Ponderation!$W:$W,0),MATCH(Analyse!$B$5,Ponderation!$W$2:$AA$2,0))*INDEX(DataBase!$1:$1048576,MATCH(Analyse!$F329,DataBase!$G:$G,0),MATCH(Analyse!N$8,DataBase!$4:$4,0))</f>
        <v>0</v>
      </c>
      <c r="O329" s="19">
        <f>INDEX(Ponderation!$W:$AA,MATCH(Analyse!O$8,Ponderation!$W:$W,0),MATCH(Analyse!$B$5,Ponderation!$W$2:$AA$2,0))*INDEX(DataBase!$1:$1048576,MATCH(Analyse!$F329,DataBase!$G:$G,0),MATCH(Analyse!O$8,DataBase!$4:$4,0))</f>
        <v>0</v>
      </c>
      <c r="P329" s="19">
        <f>INDEX(Ponderation!$W:$AA,MATCH(Analyse!P$8,Ponderation!$W:$W,0),MATCH(Analyse!$B$5,Ponderation!$W$2:$AA$2,0))*INDEX(DataBase!$1:$1048576,MATCH(Analyse!$F329,DataBase!$G:$G,0),MATCH(Analyse!P$8,DataBase!$4:$4,0))</f>
        <v>20</v>
      </c>
      <c r="Q329" s="19">
        <f>INDEX(Ponderation!$W:$AA,MATCH(Analyse!Q$8,Ponderation!$W:$W,0),MATCH(Analyse!$B$5,Ponderation!$W$2:$AA$2,0))*INDEX(DataBase!$1:$1048576,MATCH(Analyse!$F329,DataBase!$G:$G,0),MATCH(Analyse!Q$8,DataBase!$4:$4,0))</f>
        <v>0</v>
      </c>
      <c r="R329" s="19">
        <f>INDEX(Ponderation!$W:$AA,MATCH(Analyse!R$8,Ponderation!$W:$W,0),MATCH(Analyse!$B$5,Ponderation!$W$2:$AA$2,0))*INDEX(DataBase!$1:$1048576,MATCH(Analyse!$F329,DataBase!$G:$G,0),MATCH(Analyse!R$8,DataBase!$4:$4,0))</f>
        <v>30</v>
      </c>
      <c r="S329" s="19">
        <f>INDEX(Ponderation!$W:$AA,MATCH(Analyse!S$8,Ponderation!$W:$W,0),MATCH(Analyse!$B$5,Ponderation!$W$2:$AA$2,0))*INDEX(DataBase!$1:$1048576,MATCH(Analyse!$F329,DataBase!$G:$G,0),MATCH(Analyse!S$8,DataBase!$4:$4,0))</f>
        <v>0</v>
      </c>
      <c r="T329" s="19">
        <f>INDEX(Ponderation!$W:$AA,MATCH(Analyse!T$8,Ponderation!$W:$W,0),MATCH(Analyse!$B$5,Ponderation!$W$2:$AA$2,0))*INDEX(DataBase!$1:$1048576,MATCH(Analyse!$F329,DataBase!$G:$G,0),MATCH(Analyse!T$8,DataBase!$4:$4,0))</f>
        <v>0</v>
      </c>
      <c r="U329" s="19">
        <f>INDEX(Ponderation!$W:$AA,MATCH(Analyse!U$8,Ponderation!$W:$W,0),MATCH(Analyse!$B$5,Ponderation!$W$2:$AA$2,0))*INDEX(DataBase!$1:$1048576,MATCH(Analyse!$F329,DataBase!$G:$G,0),MATCH(Analyse!U$8,DataBase!$4:$4,0))</f>
        <v>0</v>
      </c>
      <c r="V329" s="19">
        <f>INDEX(Ponderation!$W:$AA,MATCH(Analyse!V$8,Ponderation!$W:$W,0),MATCH(Analyse!$B$5,Ponderation!$W$2:$AA$2,0))*INDEX(DataBase!$1:$1048576,MATCH(Analyse!$F329,DataBase!$G:$G,0),MATCH(Analyse!V$8,DataBase!$4:$4,0))</f>
        <v>0</v>
      </c>
      <c r="W329" s="19">
        <f>INDEX(Ponderation!$W:$AA,MATCH(Analyse!W$8,Ponderation!$W:$W,0),MATCH(Analyse!$B$5,Ponderation!$W$2:$AA$2,0))*INDEX(DataBase!$1:$1048576,MATCH(Analyse!$F329,DataBase!$G:$G,0),MATCH(Analyse!W$8,DataBase!$4:$4,0))</f>
        <v>10</v>
      </c>
      <c r="X329" s="19">
        <f>INDEX(Ponderation!$W:$AA,MATCH(Analyse!X$8,Ponderation!$W:$W,0),MATCH(Analyse!$B$5,Ponderation!$W$2:$AA$2,0))*INDEX(DataBase!$1:$1048576,MATCH(Analyse!$F329,DataBase!$G:$G,0),MATCH(Analyse!X$8,DataBase!$4:$4,0))</f>
        <v>0</v>
      </c>
      <c r="Y329" s="19">
        <f>INDEX(Ponderation!$W:$AA,MATCH(Analyse!Y$8,Ponderation!$W:$W,0),MATCH(Analyse!$B$5,Ponderation!$W$2:$AA$2,0))*INDEX(DataBase!$1:$1048576,MATCH(Analyse!$F329,DataBase!$G:$G,0),MATCH(Analyse!Y$8,DataBase!$4:$4,0))</f>
        <v>10</v>
      </c>
      <c r="Z329" s="19">
        <f>INDEX(Ponderation!$W:$AA,MATCH(Analyse!Z$8,Ponderation!$W:$W,0),MATCH(Analyse!$B$5,Ponderation!$W$2:$AA$2,0))*INDEX(DataBase!$1:$1048576,MATCH(Analyse!$F329,DataBase!$G:$G,0),MATCH(Analyse!Z$8,DataBase!$4:$4,0))</f>
        <v>10</v>
      </c>
      <c r="AA329" s="19">
        <f>INDEX(Ponderation!$W:$AA,MATCH(Analyse!AA$8,Ponderation!$W:$W,0),MATCH(Analyse!$B$5,Ponderation!$W$2:$AA$2,0))*INDEX(DataBase!$1:$1048576,MATCH(Analyse!$F329,DataBase!$G:$G,0),MATCH(Analyse!AA$8,DataBase!$4:$4,0))</f>
        <v>0</v>
      </c>
      <c r="AB329" s="19">
        <f>INDEX(Ponderation!$W:$AA,MATCH(Analyse!AB$8,Ponderation!$W:$W,0),MATCH(Analyse!$B$5,Ponderation!$W$2:$AA$2,0))*INDEX(DataBase!$1:$1048576,MATCH(Analyse!$F329,DataBase!$G:$G,0),MATCH(Analyse!AB$8,DataBase!$4:$4,0))</f>
        <v>0</v>
      </c>
      <c r="AC329" s="19">
        <f>INDEX(Ponderation!$W:$AA,MATCH(Analyse!AC$8,Ponderation!$W:$W,0),MATCH(Analyse!$B$5,Ponderation!$W$2:$AA$2,0))*INDEX(DataBase!$1:$1048576,MATCH(Analyse!$F329,DataBase!$G:$G,0),MATCH(Analyse!AC$8,DataBase!$4:$4,0))</f>
        <v>0</v>
      </c>
      <c r="AD329" s="19">
        <f>INDEX(Ponderation!$W:$AA,MATCH(Analyse!AD$8,Ponderation!$W:$W,0),MATCH(Analyse!$B$5,Ponderation!$W$2:$AA$2,0))*INDEX(DataBase!$1:$1048576,MATCH(Analyse!$F329,DataBase!$G:$G,0),MATCH(Analyse!AD$8,DataBase!$4:$4,0))</f>
        <v>30</v>
      </c>
      <c r="AE329" s="19">
        <f>INDEX(Ponderation!$W:$AA,MATCH(Analyse!AE$8,Ponderation!$W:$W,0),MATCH(Analyse!$B$5,Ponderation!$W$2:$AA$2,0))*INDEX(DataBase!$1:$1048576,MATCH(Analyse!$F329,DataBase!$G:$G,0),MATCH(Analyse!AE$8,DataBase!$4:$4,0))</f>
        <v>0</v>
      </c>
      <c r="AF329" s="19">
        <f>INDEX(Ponderation!$W:$AA,MATCH(Analyse!AF$8,Ponderation!$W:$W,0),MATCH(Analyse!$B$5,Ponderation!$W$2:$AA$2,0))*INDEX(DataBase!$1:$1048576,MATCH(Analyse!$F329,DataBase!$G:$G,0),MATCH(Analyse!AF$8,DataBase!$4:$4,0))</f>
        <v>30</v>
      </c>
      <c r="AG329" s="19">
        <f>INDEX(Ponderation!$W:$AA,MATCH(Analyse!AG$8,Ponderation!$W:$W,0),MATCH(Analyse!$B$5,Ponderation!$W$2:$AA$2,0))*INDEX(DataBase!$1:$1048576,MATCH(Analyse!$F329,DataBase!$G:$G,0),MATCH(Analyse!AG$8,DataBase!$4:$4,0))</f>
        <v>0</v>
      </c>
      <c r="AH329" s="19">
        <f>INDEX(Ponderation!$W:$AA,MATCH(Analyse!AH$8,Ponderation!$W:$W,0),MATCH(Analyse!$B$5,Ponderation!$W$2:$AA$2,0))*INDEX(DataBase!$1:$1048576,MATCH(Analyse!$F329,DataBase!$G:$G,0),MATCH(Analyse!AH$8,DataBase!$4:$4,0))</f>
        <v>30</v>
      </c>
      <c r="AI329" s="19">
        <f>INDEX(Ponderation!$W:$AA,MATCH(Analyse!AI$8,Ponderation!$W:$W,0),MATCH(Analyse!$B$5,Ponderation!$W$2:$AA$2,0))*INDEX(DataBase!$1:$1048576,MATCH(Analyse!$F329,DataBase!$G:$G,0),MATCH(Analyse!AI$8,DataBase!$4:$4,0))</f>
        <v>0</v>
      </c>
      <c r="AJ329" s="19">
        <f>INDEX(Ponderation!$W:$AA,MATCH(Analyse!AJ$8,Ponderation!$W:$W,0),MATCH(Analyse!$B$5,Ponderation!$W$2:$AA$2,0))*INDEX(DataBase!$1:$1048576,MATCH(Analyse!$F329,DataBase!$G:$G,0),MATCH(Analyse!AJ$8,DataBase!$4:$4,0))</f>
        <v>0</v>
      </c>
      <c r="AK329" s="19">
        <f>INDEX(Ponderation!$W:$AA,MATCH(Analyse!AK$8,Ponderation!$W:$W,0),MATCH(Analyse!$B$5,Ponderation!$W$2:$AA$2,0))*INDEX(DataBase!$1:$1048576,MATCH(Analyse!$F329,DataBase!$G:$G,0),MATCH(Analyse!AK$8,DataBase!$4:$4,0))</f>
        <v>30</v>
      </c>
      <c r="AL329" s="19">
        <f>INDEX(Ponderation!$W:$AA,MATCH(Analyse!AL$8,Ponderation!$W:$W,0),MATCH(Analyse!$B$5,Ponderation!$W$2:$AA$2,0))*INDEX(DataBase!$1:$1048576,MATCH(Analyse!$F329,DataBase!$G:$G,0),MATCH(Analyse!AL$8,DataBase!$4:$4,0))</f>
        <v>30</v>
      </c>
      <c r="AM329" s="19">
        <f>INDEX(Ponderation!$W:$AA,MATCH(Analyse!AM$8,Ponderation!$W:$W,0),MATCH(Analyse!$B$5,Ponderation!$W$2:$AA$2,0))*INDEX(DataBase!$1:$1048576,MATCH(Analyse!$F329,DataBase!$G:$G,0),MATCH(Analyse!AM$8,DataBase!$4:$4,0))</f>
        <v>0</v>
      </c>
      <c r="AN329" s="19">
        <f>INDEX(Ponderation!$W:$AA,MATCH(Analyse!AN$8,Ponderation!$W:$W,0),MATCH(Analyse!$B$5,Ponderation!$W$2:$AA$2,0))*INDEX(DataBase!$1:$1048576,MATCH(Analyse!$F329,DataBase!$G:$G,0),MATCH(Analyse!AN$8,DataBase!$4:$4,0))</f>
        <v>0</v>
      </c>
      <c r="AO329" s="19">
        <f>INDEX(Ponderation!$W:$AA,MATCH(Analyse!AO$8,Ponderation!$W:$W,0),MATCH(Analyse!$B$5,Ponderation!$W$2:$AA$2,0))*INDEX(DataBase!$1:$1048576,MATCH(Analyse!$F329,DataBase!$G:$G,0),MATCH(Analyse!AO$8,DataBase!$4:$4,0))</f>
        <v>30</v>
      </c>
      <c r="AP329" s="19">
        <f>INDEX(Ponderation!$W:$AA,MATCH(Analyse!AP$8,Ponderation!$W:$W,0),MATCH(Analyse!$B$5,Ponderation!$W$2:$AA$2,0))*INDEX(DataBase!$1:$1048576,MATCH(Analyse!$F329,DataBase!$G:$G,0),MATCH(Analyse!AP$8,DataBase!$4:$4,0))</f>
        <v>0</v>
      </c>
    </row>
    <row r="330" spans="1:42" ht="18">
      <c r="A330" s="112" t="str">
        <f>DataBase!B326</f>
        <v>Corbicula fluminea</v>
      </c>
      <c r="B330" s="112" t="str">
        <f>DataBase!C326</f>
        <v>Catalase (histochimie)</v>
      </c>
      <c r="C330" s="112" t="str">
        <f>DataBase!D326</f>
        <v>Continental</v>
      </c>
      <c r="D330" s="112" t="str">
        <f>DataBase!E326</f>
        <v>S. Devin</v>
      </c>
      <c r="E330" s="112" t="str">
        <f>DataBase!F326</f>
        <v>LIEC</v>
      </c>
      <c r="F330" s="20" t="str">
        <f t="shared" si="16"/>
        <v>Corbicula fluminea Catalase (histochimie)</v>
      </c>
      <c r="G330" s="20">
        <f>_xlfn.RANK.EQ(H330,$H$9:$H$997,0)+COUNTIF(H$8:H329,H330)</f>
        <v>99</v>
      </c>
      <c r="H330" s="20">
        <f t="shared" si="17"/>
        <v>310</v>
      </c>
      <c r="I330" s="19">
        <f>INDEX(Ponderation!$W:$AA,MATCH(Analyse!I$8,Ponderation!$W:$W,0),MATCH(Analyse!$B$5,Ponderation!$W$2:$AA$2,0))*INDEX(DataBase!$1:$1048576,MATCH(Analyse!$F330,DataBase!$G:$G,0),MATCH(Analyse!I$8,DataBase!$4:$4,0))</f>
        <v>0</v>
      </c>
      <c r="J330" s="19">
        <f>INDEX(Ponderation!$W:$AA,MATCH(Analyse!J$8,Ponderation!$W:$W,0),MATCH(Analyse!$B$5,Ponderation!$W$2:$AA$2,0))*INDEX(DataBase!$1:$1048576,MATCH(Analyse!$F330,DataBase!$G:$G,0),MATCH(Analyse!J$8,DataBase!$4:$4,0))</f>
        <v>20</v>
      </c>
      <c r="K330" s="19">
        <f>INDEX(Ponderation!$W:$AA,MATCH(Analyse!K$8,Ponderation!$W:$W,0),MATCH(Analyse!$B$5,Ponderation!$W$2:$AA$2,0))*INDEX(DataBase!$1:$1048576,MATCH(Analyse!$F330,DataBase!$G:$G,0),MATCH(Analyse!K$8,DataBase!$4:$4,0))</f>
        <v>0</v>
      </c>
      <c r="L330" s="19">
        <f>INDEX(Ponderation!$W:$AA,MATCH(Analyse!L$8,Ponderation!$W:$W,0),MATCH(Analyse!$B$5,Ponderation!$W$2:$AA$2,0))*INDEX(DataBase!$1:$1048576,MATCH(Analyse!$F330,DataBase!$G:$G,0),MATCH(Analyse!L$8,DataBase!$4:$4,0))</f>
        <v>30</v>
      </c>
      <c r="M330" s="19">
        <f>INDEX(Ponderation!$W:$AA,MATCH(Analyse!M$8,Ponderation!$W:$W,0),MATCH(Analyse!$B$5,Ponderation!$W$2:$AA$2,0))*INDEX(DataBase!$1:$1048576,MATCH(Analyse!$F330,DataBase!$G:$G,0),MATCH(Analyse!M$8,DataBase!$4:$4,0))</f>
        <v>0</v>
      </c>
      <c r="N330" s="19">
        <f>INDEX(Ponderation!$W:$AA,MATCH(Analyse!N$8,Ponderation!$W:$W,0),MATCH(Analyse!$B$5,Ponderation!$W$2:$AA$2,0))*INDEX(DataBase!$1:$1048576,MATCH(Analyse!$F330,DataBase!$G:$G,0),MATCH(Analyse!N$8,DataBase!$4:$4,0))</f>
        <v>0</v>
      </c>
      <c r="O330" s="19">
        <f>INDEX(Ponderation!$W:$AA,MATCH(Analyse!O$8,Ponderation!$W:$W,0),MATCH(Analyse!$B$5,Ponderation!$W$2:$AA$2,0))*INDEX(DataBase!$1:$1048576,MATCH(Analyse!$F330,DataBase!$G:$G,0),MATCH(Analyse!O$8,DataBase!$4:$4,0))</f>
        <v>0</v>
      </c>
      <c r="P330" s="19">
        <f>INDEX(Ponderation!$W:$AA,MATCH(Analyse!P$8,Ponderation!$W:$W,0),MATCH(Analyse!$B$5,Ponderation!$W$2:$AA$2,0))*INDEX(DataBase!$1:$1048576,MATCH(Analyse!$F330,DataBase!$G:$G,0),MATCH(Analyse!P$8,DataBase!$4:$4,0))</f>
        <v>20</v>
      </c>
      <c r="Q330" s="19">
        <f>INDEX(Ponderation!$W:$AA,MATCH(Analyse!Q$8,Ponderation!$W:$W,0),MATCH(Analyse!$B$5,Ponderation!$W$2:$AA$2,0))*INDEX(DataBase!$1:$1048576,MATCH(Analyse!$F330,DataBase!$G:$G,0),MATCH(Analyse!Q$8,DataBase!$4:$4,0))</f>
        <v>0</v>
      </c>
      <c r="R330" s="19">
        <f>INDEX(Ponderation!$W:$AA,MATCH(Analyse!R$8,Ponderation!$W:$W,0),MATCH(Analyse!$B$5,Ponderation!$W$2:$AA$2,0))*INDEX(DataBase!$1:$1048576,MATCH(Analyse!$F330,DataBase!$G:$G,0),MATCH(Analyse!R$8,DataBase!$4:$4,0))</f>
        <v>30</v>
      </c>
      <c r="S330" s="19">
        <f>INDEX(Ponderation!$W:$AA,MATCH(Analyse!S$8,Ponderation!$W:$W,0),MATCH(Analyse!$B$5,Ponderation!$W$2:$AA$2,0))*INDEX(DataBase!$1:$1048576,MATCH(Analyse!$F330,DataBase!$G:$G,0),MATCH(Analyse!S$8,DataBase!$4:$4,0))</f>
        <v>0</v>
      </c>
      <c r="T330" s="19">
        <f>INDEX(Ponderation!$W:$AA,MATCH(Analyse!T$8,Ponderation!$W:$W,0),MATCH(Analyse!$B$5,Ponderation!$W$2:$AA$2,0))*INDEX(DataBase!$1:$1048576,MATCH(Analyse!$F330,DataBase!$G:$G,0),MATCH(Analyse!T$8,DataBase!$4:$4,0))</f>
        <v>0</v>
      </c>
      <c r="U330" s="19">
        <f>INDEX(Ponderation!$W:$AA,MATCH(Analyse!U$8,Ponderation!$W:$W,0),MATCH(Analyse!$B$5,Ponderation!$W$2:$AA$2,0))*INDEX(DataBase!$1:$1048576,MATCH(Analyse!$F330,DataBase!$G:$G,0),MATCH(Analyse!U$8,DataBase!$4:$4,0))</f>
        <v>0</v>
      </c>
      <c r="V330" s="19">
        <f>INDEX(Ponderation!$W:$AA,MATCH(Analyse!V$8,Ponderation!$W:$W,0),MATCH(Analyse!$B$5,Ponderation!$W$2:$AA$2,0))*INDEX(DataBase!$1:$1048576,MATCH(Analyse!$F330,DataBase!$G:$G,0),MATCH(Analyse!V$8,DataBase!$4:$4,0))</f>
        <v>0</v>
      </c>
      <c r="W330" s="19">
        <f>INDEX(Ponderation!$W:$AA,MATCH(Analyse!W$8,Ponderation!$W:$W,0),MATCH(Analyse!$B$5,Ponderation!$W$2:$AA$2,0))*INDEX(DataBase!$1:$1048576,MATCH(Analyse!$F330,DataBase!$G:$G,0),MATCH(Analyse!W$8,DataBase!$4:$4,0))</f>
        <v>10</v>
      </c>
      <c r="X330" s="19">
        <f>INDEX(Ponderation!$W:$AA,MATCH(Analyse!X$8,Ponderation!$W:$W,0),MATCH(Analyse!$B$5,Ponderation!$W$2:$AA$2,0))*INDEX(DataBase!$1:$1048576,MATCH(Analyse!$F330,DataBase!$G:$G,0),MATCH(Analyse!X$8,DataBase!$4:$4,0))</f>
        <v>0</v>
      </c>
      <c r="Y330" s="19">
        <f>INDEX(Ponderation!$W:$AA,MATCH(Analyse!Y$8,Ponderation!$W:$W,0),MATCH(Analyse!$B$5,Ponderation!$W$2:$AA$2,0))*INDEX(DataBase!$1:$1048576,MATCH(Analyse!$F330,DataBase!$G:$G,0),MATCH(Analyse!Y$8,DataBase!$4:$4,0))</f>
        <v>10</v>
      </c>
      <c r="Z330" s="19">
        <f>INDEX(Ponderation!$W:$AA,MATCH(Analyse!Z$8,Ponderation!$W:$W,0),MATCH(Analyse!$B$5,Ponderation!$W$2:$AA$2,0))*INDEX(DataBase!$1:$1048576,MATCH(Analyse!$F330,DataBase!$G:$G,0),MATCH(Analyse!Z$8,DataBase!$4:$4,0))</f>
        <v>10</v>
      </c>
      <c r="AA330" s="19">
        <f>INDEX(Ponderation!$W:$AA,MATCH(Analyse!AA$8,Ponderation!$W:$W,0),MATCH(Analyse!$B$5,Ponderation!$W$2:$AA$2,0))*INDEX(DataBase!$1:$1048576,MATCH(Analyse!$F330,DataBase!$G:$G,0),MATCH(Analyse!AA$8,DataBase!$4:$4,0))</f>
        <v>0</v>
      </c>
      <c r="AB330" s="19">
        <f>INDEX(Ponderation!$W:$AA,MATCH(Analyse!AB$8,Ponderation!$W:$W,0),MATCH(Analyse!$B$5,Ponderation!$W$2:$AA$2,0))*INDEX(DataBase!$1:$1048576,MATCH(Analyse!$F330,DataBase!$G:$G,0),MATCH(Analyse!AB$8,DataBase!$4:$4,0))</f>
        <v>0</v>
      </c>
      <c r="AC330" s="19">
        <f>INDEX(Ponderation!$W:$AA,MATCH(Analyse!AC$8,Ponderation!$W:$W,0),MATCH(Analyse!$B$5,Ponderation!$W$2:$AA$2,0))*INDEX(DataBase!$1:$1048576,MATCH(Analyse!$F330,DataBase!$G:$G,0),MATCH(Analyse!AC$8,DataBase!$4:$4,0))</f>
        <v>0</v>
      </c>
      <c r="AD330" s="19">
        <f>INDEX(Ponderation!$W:$AA,MATCH(Analyse!AD$8,Ponderation!$W:$W,0),MATCH(Analyse!$B$5,Ponderation!$W$2:$AA$2,0))*INDEX(DataBase!$1:$1048576,MATCH(Analyse!$F330,DataBase!$G:$G,0),MATCH(Analyse!AD$8,DataBase!$4:$4,0))</f>
        <v>30</v>
      </c>
      <c r="AE330" s="19">
        <f>INDEX(Ponderation!$W:$AA,MATCH(Analyse!AE$8,Ponderation!$W:$W,0),MATCH(Analyse!$B$5,Ponderation!$W$2:$AA$2,0))*INDEX(DataBase!$1:$1048576,MATCH(Analyse!$F330,DataBase!$G:$G,0),MATCH(Analyse!AE$8,DataBase!$4:$4,0))</f>
        <v>0</v>
      </c>
      <c r="AF330" s="19">
        <f>INDEX(Ponderation!$W:$AA,MATCH(Analyse!AF$8,Ponderation!$W:$W,0),MATCH(Analyse!$B$5,Ponderation!$W$2:$AA$2,0))*INDEX(DataBase!$1:$1048576,MATCH(Analyse!$F330,DataBase!$G:$G,0),MATCH(Analyse!AF$8,DataBase!$4:$4,0))</f>
        <v>30</v>
      </c>
      <c r="AG330" s="19">
        <f>INDEX(Ponderation!$W:$AA,MATCH(Analyse!AG$8,Ponderation!$W:$W,0),MATCH(Analyse!$B$5,Ponderation!$W$2:$AA$2,0))*INDEX(DataBase!$1:$1048576,MATCH(Analyse!$F330,DataBase!$G:$G,0),MATCH(Analyse!AG$8,DataBase!$4:$4,0))</f>
        <v>0</v>
      </c>
      <c r="AH330" s="19">
        <f>INDEX(Ponderation!$W:$AA,MATCH(Analyse!AH$8,Ponderation!$W:$W,0),MATCH(Analyse!$B$5,Ponderation!$W$2:$AA$2,0))*INDEX(DataBase!$1:$1048576,MATCH(Analyse!$F330,DataBase!$G:$G,0),MATCH(Analyse!AH$8,DataBase!$4:$4,0))</f>
        <v>30</v>
      </c>
      <c r="AI330" s="19">
        <f>INDEX(Ponderation!$W:$AA,MATCH(Analyse!AI$8,Ponderation!$W:$W,0),MATCH(Analyse!$B$5,Ponderation!$W$2:$AA$2,0))*INDEX(DataBase!$1:$1048576,MATCH(Analyse!$F330,DataBase!$G:$G,0),MATCH(Analyse!AI$8,DataBase!$4:$4,0))</f>
        <v>0</v>
      </c>
      <c r="AJ330" s="19">
        <f>INDEX(Ponderation!$W:$AA,MATCH(Analyse!AJ$8,Ponderation!$W:$W,0),MATCH(Analyse!$B$5,Ponderation!$W$2:$AA$2,0))*INDEX(DataBase!$1:$1048576,MATCH(Analyse!$F330,DataBase!$G:$G,0),MATCH(Analyse!AJ$8,DataBase!$4:$4,0))</f>
        <v>0</v>
      </c>
      <c r="AK330" s="19">
        <f>INDEX(Ponderation!$W:$AA,MATCH(Analyse!AK$8,Ponderation!$W:$W,0),MATCH(Analyse!$B$5,Ponderation!$W$2:$AA$2,0))*INDEX(DataBase!$1:$1048576,MATCH(Analyse!$F330,DataBase!$G:$G,0),MATCH(Analyse!AK$8,DataBase!$4:$4,0))</f>
        <v>30</v>
      </c>
      <c r="AL330" s="19">
        <f>INDEX(Ponderation!$W:$AA,MATCH(Analyse!AL$8,Ponderation!$W:$W,0),MATCH(Analyse!$B$5,Ponderation!$W$2:$AA$2,0))*INDEX(DataBase!$1:$1048576,MATCH(Analyse!$F330,DataBase!$G:$G,0),MATCH(Analyse!AL$8,DataBase!$4:$4,0))</f>
        <v>30</v>
      </c>
      <c r="AM330" s="19">
        <f>INDEX(Ponderation!$W:$AA,MATCH(Analyse!AM$8,Ponderation!$W:$W,0),MATCH(Analyse!$B$5,Ponderation!$W$2:$AA$2,0))*INDEX(DataBase!$1:$1048576,MATCH(Analyse!$F330,DataBase!$G:$G,0),MATCH(Analyse!AM$8,DataBase!$4:$4,0))</f>
        <v>0</v>
      </c>
      <c r="AN330" s="19">
        <f>INDEX(Ponderation!$W:$AA,MATCH(Analyse!AN$8,Ponderation!$W:$W,0),MATCH(Analyse!$B$5,Ponderation!$W$2:$AA$2,0))*INDEX(DataBase!$1:$1048576,MATCH(Analyse!$F330,DataBase!$G:$G,0),MATCH(Analyse!AN$8,DataBase!$4:$4,0))</f>
        <v>0</v>
      </c>
      <c r="AO330" s="19">
        <f>INDEX(Ponderation!$W:$AA,MATCH(Analyse!AO$8,Ponderation!$W:$W,0),MATCH(Analyse!$B$5,Ponderation!$W$2:$AA$2,0))*INDEX(DataBase!$1:$1048576,MATCH(Analyse!$F330,DataBase!$G:$G,0),MATCH(Analyse!AO$8,DataBase!$4:$4,0))</f>
        <v>30</v>
      </c>
      <c r="AP330" s="19">
        <f>INDEX(Ponderation!$W:$AA,MATCH(Analyse!AP$8,Ponderation!$W:$W,0),MATCH(Analyse!$B$5,Ponderation!$W$2:$AA$2,0))*INDEX(DataBase!$1:$1048576,MATCH(Analyse!$F330,DataBase!$G:$G,0),MATCH(Analyse!AP$8,DataBase!$4:$4,0))</f>
        <v>0</v>
      </c>
    </row>
    <row r="331" spans="1:42" ht="18">
      <c r="A331" s="112" t="str">
        <f>DataBase!B327</f>
        <v>Mytilus edulis</v>
      </c>
      <c r="B331" s="112" t="str">
        <f>DataBase!C327</f>
        <v>COMETE</v>
      </c>
      <c r="C331" s="112" t="str">
        <f>DataBase!D327</f>
        <v>Transition / Côtier</v>
      </c>
      <c r="D331" s="112" t="str">
        <f>DataBase!E327</f>
        <v>A. Mauffret</v>
      </c>
      <c r="E331" s="112" t="str">
        <f>DataBase!F327</f>
        <v>LEX</v>
      </c>
      <c r="F331" s="20" t="str">
        <f t="shared" si="16"/>
        <v>Mytilus edulis COMETE</v>
      </c>
      <c r="G331" s="20">
        <f>_xlfn.RANK.EQ(H331,$H$9:$H$997,0)+COUNTIF(H$8:H330,H331)</f>
        <v>220</v>
      </c>
      <c r="H331" s="20">
        <f t="shared" si="17"/>
        <v>240</v>
      </c>
      <c r="I331" s="19">
        <f>INDEX(Ponderation!$W:$AA,MATCH(Analyse!I$8,Ponderation!$W:$W,0),MATCH(Analyse!$B$5,Ponderation!$W$2:$AA$2,0))*INDEX(DataBase!$1:$1048576,MATCH(Analyse!$F331,DataBase!$G:$G,0),MATCH(Analyse!I$8,DataBase!$4:$4,0))</f>
        <v>30</v>
      </c>
      <c r="J331" s="19">
        <f>INDEX(Ponderation!$W:$AA,MATCH(Analyse!J$8,Ponderation!$W:$W,0),MATCH(Analyse!$B$5,Ponderation!$W$2:$AA$2,0))*INDEX(DataBase!$1:$1048576,MATCH(Analyse!$F331,DataBase!$G:$G,0),MATCH(Analyse!J$8,DataBase!$4:$4,0))</f>
        <v>0</v>
      </c>
      <c r="K331" s="19">
        <f>INDEX(Ponderation!$W:$AA,MATCH(Analyse!K$8,Ponderation!$W:$W,0),MATCH(Analyse!$B$5,Ponderation!$W$2:$AA$2,0))*INDEX(DataBase!$1:$1048576,MATCH(Analyse!$F331,DataBase!$G:$G,0),MATCH(Analyse!K$8,DataBase!$4:$4,0))</f>
        <v>0</v>
      </c>
      <c r="L331" s="19">
        <f>INDEX(Ponderation!$W:$AA,MATCH(Analyse!L$8,Ponderation!$W:$W,0),MATCH(Analyse!$B$5,Ponderation!$W$2:$AA$2,0))*INDEX(DataBase!$1:$1048576,MATCH(Analyse!$F331,DataBase!$G:$G,0),MATCH(Analyse!L$8,DataBase!$4:$4,0))</f>
        <v>0</v>
      </c>
      <c r="M331" s="19">
        <f>INDEX(Ponderation!$W:$AA,MATCH(Analyse!M$8,Ponderation!$W:$W,0),MATCH(Analyse!$B$5,Ponderation!$W$2:$AA$2,0))*INDEX(DataBase!$1:$1048576,MATCH(Analyse!$F331,DataBase!$G:$G,0),MATCH(Analyse!M$8,DataBase!$4:$4,0))</f>
        <v>20</v>
      </c>
      <c r="N331" s="19">
        <f>INDEX(Ponderation!$W:$AA,MATCH(Analyse!N$8,Ponderation!$W:$W,0),MATCH(Analyse!$B$5,Ponderation!$W$2:$AA$2,0))*INDEX(DataBase!$1:$1048576,MATCH(Analyse!$F331,DataBase!$G:$G,0),MATCH(Analyse!N$8,DataBase!$4:$4,0))</f>
        <v>0</v>
      </c>
      <c r="O331" s="19">
        <f>INDEX(Ponderation!$W:$AA,MATCH(Analyse!O$8,Ponderation!$W:$W,0),MATCH(Analyse!$B$5,Ponderation!$W$2:$AA$2,0))*INDEX(DataBase!$1:$1048576,MATCH(Analyse!$F331,DataBase!$G:$G,0),MATCH(Analyse!O$8,DataBase!$4:$4,0))</f>
        <v>0</v>
      </c>
      <c r="P331" s="19">
        <f>INDEX(Ponderation!$W:$AA,MATCH(Analyse!P$8,Ponderation!$W:$W,0),MATCH(Analyse!$B$5,Ponderation!$W$2:$AA$2,0))*INDEX(DataBase!$1:$1048576,MATCH(Analyse!$F331,DataBase!$G:$G,0),MATCH(Analyse!P$8,DataBase!$4:$4,0))</f>
        <v>20</v>
      </c>
      <c r="Q331" s="19">
        <f>INDEX(Ponderation!$W:$AA,MATCH(Analyse!Q$8,Ponderation!$W:$W,0),MATCH(Analyse!$B$5,Ponderation!$W$2:$AA$2,0))*INDEX(DataBase!$1:$1048576,MATCH(Analyse!$F331,DataBase!$G:$G,0),MATCH(Analyse!Q$8,DataBase!$4:$4,0))</f>
        <v>0</v>
      </c>
      <c r="R331" s="19">
        <f>INDEX(Ponderation!$W:$AA,MATCH(Analyse!R$8,Ponderation!$W:$W,0),MATCH(Analyse!$B$5,Ponderation!$W$2:$AA$2,0))*INDEX(DataBase!$1:$1048576,MATCH(Analyse!$F331,DataBase!$G:$G,0),MATCH(Analyse!R$8,DataBase!$4:$4,0))</f>
        <v>30</v>
      </c>
      <c r="S331" s="19">
        <f>INDEX(Ponderation!$W:$AA,MATCH(Analyse!S$8,Ponderation!$W:$W,0),MATCH(Analyse!$B$5,Ponderation!$W$2:$AA$2,0))*INDEX(DataBase!$1:$1048576,MATCH(Analyse!$F331,DataBase!$G:$G,0),MATCH(Analyse!S$8,DataBase!$4:$4,0))</f>
        <v>0</v>
      </c>
      <c r="T331" s="19">
        <f>INDEX(Ponderation!$W:$AA,MATCH(Analyse!T$8,Ponderation!$W:$W,0),MATCH(Analyse!$B$5,Ponderation!$W$2:$AA$2,0))*INDEX(DataBase!$1:$1048576,MATCH(Analyse!$F331,DataBase!$G:$G,0),MATCH(Analyse!T$8,DataBase!$4:$4,0))</f>
        <v>0</v>
      </c>
      <c r="U331" s="19">
        <f>INDEX(Ponderation!$W:$AA,MATCH(Analyse!U$8,Ponderation!$W:$W,0),MATCH(Analyse!$B$5,Ponderation!$W$2:$AA$2,0))*INDEX(DataBase!$1:$1048576,MATCH(Analyse!$F331,DataBase!$G:$G,0),MATCH(Analyse!U$8,DataBase!$4:$4,0))</f>
        <v>0</v>
      </c>
      <c r="V331" s="19">
        <f>INDEX(Ponderation!$W:$AA,MATCH(Analyse!V$8,Ponderation!$W:$W,0),MATCH(Analyse!$B$5,Ponderation!$W$2:$AA$2,0))*INDEX(DataBase!$1:$1048576,MATCH(Analyse!$F331,DataBase!$G:$G,0),MATCH(Analyse!V$8,DataBase!$4:$4,0))</f>
        <v>0</v>
      </c>
      <c r="W331" s="19">
        <f>INDEX(Ponderation!$W:$AA,MATCH(Analyse!W$8,Ponderation!$W:$W,0),MATCH(Analyse!$B$5,Ponderation!$W$2:$AA$2,0))*INDEX(DataBase!$1:$1048576,MATCH(Analyse!$F331,DataBase!$G:$G,0),MATCH(Analyse!W$8,DataBase!$4:$4,0))</f>
        <v>10</v>
      </c>
      <c r="X331" s="19">
        <f>INDEX(Ponderation!$W:$AA,MATCH(Analyse!X$8,Ponderation!$W:$W,0),MATCH(Analyse!$B$5,Ponderation!$W$2:$AA$2,0))*INDEX(DataBase!$1:$1048576,MATCH(Analyse!$F331,DataBase!$G:$G,0),MATCH(Analyse!X$8,DataBase!$4:$4,0))</f>
        <v>0</v>
      </c>
      <c r="Y331" s="19">
        <f>INDEX(Ponderation!$W:$AA,MATCH(Analyse!Y$8,Ponderation!$W:$W,0),MATCH(Analyse!$B$5,Ponderation!$W$2:$AA$2,0))*INDEX(DataBase!$1:$1048576,MATCH(Analyse!$F331,DataBase!$G:$G,0),MATCH(Analyse!Y$8,DataBase!$4:$4,0))</f>
        <v>0</v>
      </c>
      <c r="Z331" s="19">
        <f>INDEX(Ponderation!$W:$AA,MATCH(Analyse!Z$8,Ponderation!$W:$W,0),MATCH(Analyse!$B$5,Ponderation!$W$2:$AA$2,0))*INDEX(DataBase!$1:$1048576,MATCH(Analyse!$F331,DataBase!$G:$G,0),MATCH(Analyse!Z$8,DataBase!$4:$4,0))</f>
        <v>0</v>
      </c>
      <c r="AA331" s="19">
        <f>INDEX(Ponderation!$W:$AA,MATCH(Analyse!AA$8,Ponderation!$W:$W,0),MATCH(Analyse!$B$5,Ponderation!$W$2:$AA$2,0))*INDEX(DataBase!$1:$1048576,MATCH(Analyse!$F331,DataBase!$G:$G,0),MATCH(Analyse!AA$8,DataBase!$4:$4,0))</f>
        <v>0</v>
      </c>
      <c r="AB331" s="19">
        <f>INDEX(Ponderation!$W:$AA,MATCH(Analyse!AB$8,Ponderation!$W:$W,0),MATCH(Analyse!$B$5,Ponderation!$W$2:$AA$2,0))*INDEX(DataBase!$1:$1048576,MATCH(Analyse!$F331,DataBase!$G:$G,0),MATCH(Analyse!AB$8,DataBase!$4:$4,0))</f>
        <v>10</v>
      </c>
      <c r="AC331" s="19">
        <f>INDEX(Ponderation!$W:$AA,MATCH(Analyse!AC$8,Ponderation!$W:$W,0),MATCH(Analyse!$B$5,Ponderation!$W$2:$AA$2,0))*INDEX(DataBase!$1:$1048576,MATCH(Analyse!$F331,DataBase!$G:$G,0),MATCH(Analyse!AC$8,DataBase!$4:$4,0))</f>
        <v>0</v>
      </c>
      <c r="AD331" s="19">
        <f>INDEX(Ponderation!$W:$AA,MATCH(Analyse!AD$8,Ponderation!$W:$W,0),MATCH(Analyse!$B$5,Ponderation!$W$2:$AA$2,0))*INDEX(DataBase!$1:$1048576,MATCH(Analyse!$F331,DataBase!$G:$G,0),MATCH(Analyse!AD$8,DataBase!$4:$4,0))</f>
        <v>30</v>
      </c>
      <c r="AE331" s="19">
        <f>INDEX(Ponderation!$W:$AA,MATCH(Analyse!AE$8,Ponderation!$W:$W,0),MATCH(Analyse!$B$5,Ponderation!$W$2:$AA$2,0))*INDEX(DataBase!$1:$1048576,MATCH(Analyse!$F331,DataBase!$G:$G,0),MATCH(Analyse!AE$8,DataBase!$4:$4,0))</f>
        <v>0</v>
      </c>
      <c r="AF331" s="19">
        <f>INDEX(Ponderation!$W:$AA,MATCH(Analyse!AF$8,Ponderation!$W:$W,0),MATCH(Analyse!$B$5,Ponderation!$W$2:$AA$2,0))*INDEX(DataBase!$1:$1048576,MATCH(Analyse!$F331,DataBase!$G:$G,0),MATCH(Analyse!AF$8,DataBase!$4:$4,0))</f>
        <v>30</v>
      </c>
      <c r="AG331" s="19">
        <f>INDEX(Ponderation!$W:$AA,MATCH(Analyse!AG$8,Ponderation!$W:$W,0),MATCH(Analyse!$B$5,Ponderation!$W$2:$AA$2,0))*INDEX(DataBase!$1:$1048576,MATCH(Analyse!$F331,DataBase!$G:$G,0),MATCH(Analyse!AG$8,DataBase!$4:$4,0))</f>
        <v>0</v>
      </c>
      <c r="AH331" s="19">
        <f>INDEX(Ponderation!$W:$AA,MATCH(Analyse!AH$8,Ponderation!$W:$W,0),MATCH(Analyse!$B$5,Ponderation!$W$2:$AA$2,0))*INDEX(DataBase!$1:$1048576,MATCH(Analyse!$F331,DataBase!$G:$G,0),MATCH(Analyse!AH$8,DataBase!$4:$4,0))</f>
        <v>30</v>
      </c>
      <c r="AI331" s="19">
        <f>INDEX(Ponderation!$W:$AA,MATCH(Analyse!AI$8,Ponderation!$W:$W,0),MATCH(Analyse!$B$5,Ponderation!$W$2:$AA$2,0))*INDEX(DataBase!$1:$1048576,MATCH(Analyse!$F331,DataBase!$G:$G,0),MATCH(Analyse!AI$8,DataBase!$4:$4,0))</f>
        <v>0</v>
      </c>
      <c r="AJ331" s="19">
        <f>INDEX(Ponderation!$W:$AA,MATCH(Analyse!AJ$8,Ponderation!$W:$W,0),MATCH(Analyse!$B$5,Ponderation!$W$2:$AA$2,0))*INDEX(DataBase!$1:$1048576,MATCH(Analyse!$F331,DataBase!$G:$G,0),MATCH(Analyse!AJ$8,DataBase!$4:$4,0))</f>
        <v>20</v>
      </c>
      <c r="AK331" s="19">
        <f>INDEX(Ponderation!$W:$AA,MATCH(Analyse!AK$8,Ponderation!$W:$W,0),MATCH(Analyse!$B$5,Ponderation!$W$2:$AA$2,0))*INDEX(DataBase!$1:$1048576,MATCH(Analyse!$F331,DataBase!$G:$G,0),MATCH(Analyse!AK$8,DataBase!$4:$4,0))</f>
        <v>0</v>
      </c>
      <c r="AL331" s="19">
        <f>INDEX(Ponderation!$W:$AA,MATCH(Analyse!AL$8,Ponderation!$W:$W,0),MATCH(Analyse!$B$5,Ponderation!$W$2:$AA$2,0))*INDEX(DataBase!$1:$1048576,MATCH(Analyse!$F331,DataBase!$G:$G,0),MATCH(Analyse!AL$8,DataBase!$4:$4,0))</f>
        <v>0</v>
      </c>
      <c r="AM331" s="19">
        <f>INDEX(Ponderation!$W:$AA,MATCH(Analyse!AM$8,Ponderation!$W:$W,0),MATCH(Analyse!$B$5,Ponderation!$W$2:$AA$2,0))*INDEX(DataBase!$1:$1048576,MATCH(Analyse!$F331,DataBase!$G:$G,0),MATCH(Analyse!AM$8,DataBase!$4:$4,0))</f>
        <v>0</v>
      </c>
      <c r="AN331" s="19">
        <f>INDEX(Ponderation!$W:$AA,MATCH(Analyse!AN$8,Ponderation!$W:$W,0),MATCH(Analyse!$B$5,Ponderation!$W$2:$AA$2,0))*INDEX(DataBase!$1:$1048576,MATCH(Analyse!$F331,DataBase!$G:$G,0),MATCH(Analyse!AN$8,DataBase!$4:$4,0))</f>
        <v>0</v>
      </c>
      <c r="AO331" s="19">
        <f>INDEX(Ponderation!$W:$AA,MATCH(Analyse!AO$8,Ponderation!$W:$W,0),MATCH(Analyse!$B$5,Ponderation!$W$2:$AA$2,0))*INDEX(DataBase!$1:$1048576,MATCH(Analyse!$F331,DataBase!$G:$G,0),MATCH(Analyse!AO$8,DataBase!$4:$4,0))</f>
        <v>0</v>
      </c>
      <c r="AP331" s="19">
        <f>INDEX(Ponderation!$W:$AA,MATCH(Analyse!AP$8,Ponderation!$W:$W,0),MATCH(Analyse!$B$5,Ponderation!$W$2:$AA$2,0))*INDEX(DataBase!$1:$1048576,MATCH(Analyse!$F331,DataBase!$G:$G,0),MATCH(Analyse!AP$8,DataBase!$4:$4,0))</f>
        <v>10</v>
      </c>
    </row>
    <row r="332" spans="1:42" ht="18">
      <c r="A332" s="112" t="str">
        <f>DataBase!B328</f>
        <v>Mytilus edulis</v>
      </c>
      <c r="B332" s="112" t="str">
        <f>DataBase!C328</f>
        <v>COMETE</v>
      </c>
      <c r="C332" s="112" t="str">
        <f>DataBase!D328</f>
        <v>Transition</v>
      </c>
      <c r="D332" s="112" t="str">
        <f>DataBase!E328</f>
        <v>A. Mauffret</v>
      </c>
      <c r="E332" s="112" t="str">
        <f>DataBase!F328</f>
        <v>LEX</v>
      </c>
      <c r="F332" s="20" t="str">
        <f t="shared" si="16"/>
        <v>Mytilus edulis COMETE</v>
      </c>
      <c r="G332" s="20">
        <f>_xlfn.RANK.EQ(H332,$H$9:$H$997,0)+COUNTIF(H$8:H331,H332)</f>
        <v>221</v>
      </c>
      <c r="H332" s="20">
        <f t="shared" si="17"/>
        <v>240</v>
      </c>
      <c r="I332" s="19">
        <f>INDEX(Ponderation!$W:$AA,MATCH(Analyse!I$8,Ponderation!$W:$W,0),MATCH(Analyse!$B$5,Ponderation!$W$2:$AA$2,0))*INDEX(DataBase!$1:$1048576,MATCH(Analyse!$F332,DataBase!$G:$G,0),MATCH(Analyse!I$8,DataBase!$4:$4,0))</f>
        <v>30</v>
      </c>
      <c r="J332" s="19">
        <f>INDEX(Ponderation!$W:$AA,MATCH(Analyse!J$8,Ponderation!$W:$W,0),MATCH(Analyse!$B$5,Ponderation!$W$2:$AA$2,0))*INDEX(DataBase!$1:$1048576,MATCH(Analyse!$F332,DataBase!$G:$G,0),MATCH(Analyse!J$8,DataBase!$4:$4,0))</f>
        <v>0</v>
      </c>
      <c r="K332" s="19">
        <f>INDEX(Ponderation!$W:$AA,MATCH(Analyse!K$8,Ponderation!$W:$W,0),MATCH(Analyse!$B$5,Ponderation!$W$2:$AA$2,0))*INDEX(DataBase!$1:$1048576,MATCH(Analyse!$F332,DataBase!$G:$G,0),MATCH(Analyse!K$8,DataBase!$4:$4,0))</f>
        <v>0</v>
      </c>
      <c r="L332" s="19">
        <f>INDEX(Ponderation!$W:$AA,MATCH(Analyse!L$8,Ponderation!$W:$W,0),MATCH(Analyse!$B$5,Ponderation!$W$2:$AA$2,0))*INDEX(DataBase!$1:$1048576,MATCH(Analyse!$F332,DataBase!$G:$G,0),MATCH(Analyse!L$8,DataBase!$4:$4,0))</f>
        <v>0</v>
      </c>
      <c r="M332" s="19">
        <f>INDEX(Ponderation!$W:$AA,MATCH(Analyse!M$8,Ponderation!$W:$W,0),MATCH(Analyse!$B$5,Ponderation!$W$2:$AA$2,0))*INDEX(DataBase!$1:$1048576,MATCH(Analyse!$F332,DataBase!$G:$G,0),MATCH(Analyse!M$8,DataBase!$4:$4,0))</f>
        <v>20</v>
      </c>
      <c r="N332" s="19">
        <f>INDEX(Ponderation!$W:$AA,MATCH(Analyse!N$8,Ponderation!$W:$W,0),MATCH(Analyse!$B$5,Ponderation!$W$2:$AA$2,0))*INDEX(DataBase!$1:$1048576,MATCH(Analyse!$F332,DataBase!$G:$G,0),MATCH(Analyse!N$8,DataBase!$4:$4,0))</f>
        <v>0</v>
      </c>
      <c r="O332" s="19">
        <f>INDEX(Ponderation!$W:$AA,MATCH(Analyse!O$8,Ponderation!$W:$W,0),MATCH(Analyse!$B$5,Ponderation!$W$2:$AA$2,0))*INDEX(DataBase!$1:$1048576,MATCH(Analyse!$F332,DataBase!$G:$G,0),MATCH(Analyse!O$8,DataBase!$4:$4,0))</f>
        <v>0</v>
      </c>
      <c r="P332" s="19">
        <f>INDEX(Ponderation!$W:$AA,MATCH(Analyse!P$8,Ponderation!$W:$W,0),MATCH(Analyse!$B$5,Ponderation!$W$2:$AA$2,0))*INDEX(DataBase!$1:$1048576,MATCH(Analyse!$F332,DataBase!$G:$G,0),MATCH(Analyse!P$8,DataBase!$4:$4,0))</f>
        <v>20</v>
      </c>
      <c r="Q332" s="19">
        <f>INDEX(Ponderation!$W:$AA,MATCH(Analyse!Q$8,Ponderation!$W:$W,0),MATCH(Analyse!$B$5,Ponderation!$W$2:$AA$2,0))*INDEX(DataBase!$1:$1048576,MATCH(Analyse!$F332,DataBase!$G:$G,0),MATCH(Analyse!Q$8,DataBase!$4:$4,0))</f>
        <v>0</v>
      </c>
      <c r="R332" s="19">
        <f>INDEX(Ponderation!$W:$AA,MATCH(Analyse!R$8,Ponderation!$W:$W,0),MATCH(Analyse!$B$5,Ponderation!$W$2:$AA$2,0))*INDEX(DataBase!$1:$1048576,MATCH(Analyse!$F332,DataBase!$G:$G,0),MATCH(Analyse!R$8,DataBase!$4:$4,0))</f>
        <v>30</v>
      </c>
      <c r="S332" s="19">
        <f>INDEX(Ponderation!$W:$AA,MATCH(Analyse!S$8,Ponderation!$W:$W,0),MATCH(Analyse!$B$5,Ponderation!$W$2:$AA$2,0))*INDEX(DataBase!$1:$1048576,MATCH(Analyse!$F332,DataBase!$G:$G,0),MATCH(Analyse!S$8,DataBase!$4:$4,0))</f>
        <v>0</v>
      </c>
      <c r="T332" s="19">
        <f>INDEX(Ponderation!$W:$AA,MATCH(Analyse!T$8,Ponderation!$W:$W,0),MATCH(Analyse!$B$5,Ponderation!$W$2:$AA$2,0))*INDEX(DataBase!$1:$1048576,MATCH(Analyse!$F332,DataBase!$G:$G,0),MATCH(Analyse!T$8,DataBase!$4:$4,0))</f>
        <v>0</v>
      </c>
      <c r="U332" s="19">
        <f>INDEX(Ponderation!$W:$AA,MATCH(Analyse!U$8,Ponderation!$W:$W,0),MATCH(Analyse!$B$5,Ponderation!$W$2:$AA$2,0))*INDEX(DataBase!$1:$1048576,MATCH(Analyse!$F332,DataBase!$G:$G,0),MATCH(Analyse!U$8,DataBase!$4:$4,0))</f>
        <v>0</v>
      </c>
      <c r="V332" s="19">
        <f>INDEX(Ponderation!$W:$AA,MATCH(Analyse!V$8,Ponderation!$W:$W,0),MATCH(Analyse!$B$5,Ponderation!$W$2:$AA$2,0))*INDEX(DataBase!$1:$1048576,MATCH(Analyse!$F332,DataBase!$G:$G,0),MATCH(Analyse!V$8,DataBase!$4:$4,0))</f>
        <v>0</v>
      </c>
      <c r="W332" s="19">
        <f>INDEX(Ponderation!$W:$AA,MATCH(Analyse!W$8,Ponderation!$W:$W,0),MATCH(Analyse!$B$5,Ponderation!$W$2:$AA$2,0))*INDEX(DataBase!$1:$1048576,MATCH(Analyse!$F332,DataBase!$G:$G,0),MATCH(Analyse!W$8,DataBase!$4:$4,0))</f>
        <v>10</v>
      </c>
      <c r="X332" s="19">
        <f>INDEX(Ponderation!$W:$AA,MATCH(Analyse!X$8,Ponderation!$W:$W,0),MATCH(Analyse!$B$5,Ponderation!$W$2:$AA$2,0))*INDEX(DataBase!$1:$1048576,MATCH(Analyse!$F332,DataBase!$G:$G,0),MATCH(Analyse!X$8,DataBase!$4:$4,0))</f>
        <v>0</v>
      </c>
      <c r="Y332" s="19">
        <f>INDEX(Ponderation!$W:$AA,MATCH(Analyse!Y$8,Ponderation!$W:$W,0),MATCH(Analyse!$B$5,Ponderation!$W$2:$AA$2,0))*INDEX(DataBase!$1:$1048576,MATCH(Analyse!$F332,DataBase!$G:$G,0),MATCH(Analyse!Y$8,DataBase!$4:$4,0))</f>
        <v>0</v>
      </c>
      <c r="Z332" s="19">
        <f>INDEX(Ponderation!$W:$AA,MATCH(Analyse!Z$8,Ponderation!$W:$W,0),MATCH(Analyse!$B$5,Ponderation!$W$2:$AA$2,0))*INDEX(DataBase!$1:$1048576,MATCH(Analyse!$F332,DataBase!$G:$G,0),MATCH(Analyse!Z$8,DataBase!$4:$4,0))</f>
        <v>0</v>
      </c>
      <c r="AA332" s="19">
        <f>INDEX(Ponderation!$W:$AA,MATCH(Analyse!AA$8,Ponderation!$W:$W,0),MATCH(Analyse!$B$5,Ponderation!$W$2:$AA$2,0))*INDEX(DataBase!$1:$1048576,MATCH(Analyse!$F332,DataBase!$G:$G,0),MATCH(Analyse!AA$8,DataBase!$4:$4,0))</f>
        <v>0</v>
      </c>
      <c r="AB332" s="19">
        <f>INDEX(Ponderation!$W:$AA,MATCH(Analyse!AB$8,Ponderation!$W:$W,0),MATCH(Analyse!$B$5,Ponderation!$W$2:$AA$2,0))*INDEX(DataBase!$1:$1048576,MATCH(Analyse!$F332,DataBase!$G:$G,0),MATCH(Analyse!AB$8,DataBase!$4:$4,0))</f>
        <v>10</v>
      </c>
      <c r="AC332" s="19">
        <f>INDEX(Ponderation!$W:$AA,MATCH(Analyse!AC$8,Ponderation!$W:$W,0),MATCH(Analyse!$B$5,Ponderation!$W$2:$AA$2,0))*INDEX(DataBase!$1:$1048576,MATCH(Analyse!$F332,DataBase!$G:$G,0),MATCH(Analyse!AC$8,DataBase!$4:$4,0))</f>
        <v>0</v>
      </c>
      <c r="AD332" s="19">
        <f>INDEX(Ponderation!$W:$AA,MATCH(Analyse!AD$8,Ponderation!$W:$W,0),MATCH(Analyse!$B$5,Ponderation!$W$2:$AA$2,0))*INDEX(DataBase!$1:$1048576,MATCH(Analyse!$F332,DataBase!$G:$G,0),MATCH(Analyse!AD$8,DataBase!$4:$4,0))</f>
        <v>30</v>
      </c>
      <c r="AE332" s="19">
        <f>INDEX(Ponderation!$W:$AA,MATCH(Analyse!AE$8,Ponderation!$W:$W,0),MATCH(Analyse!$B$5,Ponderation!$W$2:$AA$2,0))*INDEX(DataBase!$1:$1048576,MATCH(Analyse!$F332,DataBase!$G:$G,0),MATCH(Analyse!AE$8,DataBase!$4:$4,0))</f>
        <v>0</v>
      </c>
      <c r="AF332" s="19">
        <f>INDEX(Ponderation!$W:$AA,MATCH(Analyse!AF$8,Ponderation!$W:$W,0),MATCH(Analyse!$B$5,Ponderation!$W$2:$AA$2,0))*INDEX(DataBase!$1:$1048576,MATCH(Analyse!$F332,DataBase!$G:$G,0),MATCH(Analyse!AF$8,DataBase!$4:$4,0))</f>
        <v>30</v>
      </c>
      <c r="AG332" s="19">
        <f>INDEX(Ponderation!$W:$AA,MATCH(Analyse!AG$8,Ponderation!$W:$W,0),MATCH(Analyse!$B$5,Ponderation!$W$2:$AA$2,0))*INDEX(DataBase!$1:$1048576,MATCH(Analyse!$F332,DataBase!$G:$G,0),MATCH(Analyse!AG$8,DataBase!$4:$4,0))</f>
        <v>0</v>
      </c>
      <c r="AH332" s="19">
        <f>INDEX(Ponderation!$W:$AA,MATCH(Analyse!AH$8,Ponderation!$W:$W,0),MATCH(Analyse!$B$5,Ponderation!$W$2:$AA$2,0))*INDEX(DataBase!$1:$1048576,MATCH(Analyse!$F332,DataBase!$G:$G,0),MATCH(Analyse!AH$8,DataBase!$4:$4,0))</f>
        <v>30</v>
      </c>
      <c r="AI332" s="19">
        <f>INDEX(Ponderation!$W:$AA,MATCH(Analyse!AI$8,Ponderation!$W:$W,0),MATCH(Analyse!$B$5,Ponderation!$W$2:$AA$2,0))*INDEX(DataBase!$1:$1048576,MATCH(Analyse!$F332,DataBase!$G:$G,0),MATCH(Analyse!AI$8,DataBase!$4:$4,0))</f>
        <v>0</v>
      </c>
      <c r="AJ332" s="19">
        <f>INDEX(Ponderation!$W:$AA,MATCH(Analyse!AJ$8,Ponderation!$W:$W,0),MATCH(Analyse!$B$5,Ponderation!$W$2:$AA$2,0))*INDEX(DataBase!$1:$1048576,MATCH(Analyse!$F332,DataBase!$G:$G,0),MATCH(Analyse!AJ$8,DataBase!$4:$4,0))</f>
        <v>20</v>
      </c>
      <c r="AK332" s="19">
        <f>INDEX(Ponderation!$W:$AA,MATCH(Analyse!AK$8,Ponderation!$W:$W,0),MATCH(Analyse!$B$5,Ponderation!$W$2:$AA$2,0))*INDEX(DataBase!$1:$1048576,MATCH(Analyse!$F332,DataBase!$G:$G,0),MATCH(Analyse!AK$8,DataBase!$4:$4,0))</f>
        <v>0</v>
      </c>
      <c r="AL332" s="19">
        <f>INDEX(Ponderation!$W:$AA,MATCH(Analyse!AL$8,Ponderation!$W:$W,0),MATCH(Analyse!$B$5,Ponderation!$W$2:$AA$2,0))*INDEX(DataBase!$1:$1048576,MATCH(Analyse!$F332,DataBase!$G:$G,0),MATCH(Analyse!AL$8,DataBase!$4:$4,0))</f>
        <v>0</v>
      </c>
      <c r="AM332" s="19">
        <f>INDEX(Ponderation!$W:$AA,MATCH(Analyse!AM$8,Ponderation!$W:$W,0),MATCH(Analyse!$B$5,Ponderation!$W$2:$AA$2,0))*INDEX(DataBase!$1:$1048576,MATCH(Analyse!$F332,DataBase!$G:$G,0),MATCH(Analyse!AM$8,DataBase!$4:$4,0))</f>
        <v>0</v>
      </c>
      <c r="AN332" s="19">
        <f>INDEX(Ponderation!$W:$AA,MATCH(Analyse!AN$8,Ponderation!$W:$W,0),MATCH(Analyse!$B$5,Ponderation!$W$2:$AA$2,0))*INDEX(DataBase!$1:$1048576,MATCH(Analyse!$F332,DataBase!$G:$G,0),MATCH(Analyse!AN$8,DataBase!$4:$4,0))</f>
        <v>0</v>
      </c>
      <c r="AO332" s="19">
        <f>INDEX(Ponderation!$W:$AA,MATCH(Analyse!AO$8,Ponderation!$W:$W,0),MATCH(Analyse!$B$5,Ponderation!$W$2:$AA$2,0))*INDEX(DataBase!$1:$1048576,MATCH(Analyse!$F332,DataBase!$G:$G,0),MATCH(Analyse!AO$8,DataBase!$4:$4,0))</f>
        <v>0</v>
      </c>
      <c r="AP332" s="19">
        <f>INDEX(Ponderation!$W:$AA,MATCH(Analyse!AP$8,Ponderation!$W:$W,0),MATCH(Analyse!$B$5,Ponderation!$W$2:$AA$2,0))*INDEX(DataBase!$1:$1048576,MATCH(Analyse!$F332,DataBase!$G:$G,0),MATCH(Analyse!AP$8,DataBase!$4:$4,0))</f>
        <v>10</v>
      </c>
    </row>
    <row r="333" spans="1:42" ht="18">
      <c r="A333" s="112" t="str">
        <f>DataBase!B329</f>
        <v>Mytilus edulis</v>
      </c>
      <c r="B333" s="112" t="str">
        <f>DataBase!C329</f>
        <v>AChE</v>
      </c>
      <c r="C333" s="112" t="str">
        <f>DataBase!D329</f>
        <v>Transition / Côtier</v>
      </c>
      <c r="D333" s="112" t="str">
        <f>DataBase!E329</f>
        <v>A. Mauffret</v>
      </c>
      <c r="E333" s="112" t="str">
        <f>DataBase!F329</f>
        <v>LEX</v>
      </c>
      <c r="F333" s="20" t="str">
        <f t="shared" si="16"/>
        <v>Mytilus edulis AChE</v>
      </c>
      <c r="G333" s="20">
        <f>_xlfn.RANK.EQ(H333,$H$9:$H$997,0)+COUNTIF(H$8:H332,H333)</f>
        <v>2</v>
      </c>
      <c r="H333" s="20">
        <f t="shared" si="17"/>
        <v>380</v>
      </c>
      <c r="I333" s="19">
        <f>INDEX(Ponderation!$W:$AA,MATCH(Analyse!I$8,Ponderation!$W:$W,0),MATCH(Analyse!$B$5,Ponderation!$W$2:$AA$2,0))*INDEX(DataBase!$1:$1048576,MATCH(Analyse!$F333,DataBase!$G:$G,0),MATCH(Analyse!I$8,DataBase!$4:$4,0))</f>
        <v>30</v>
      </c>
      <c r="J333" s="19">
        <f>INDEX(Ponderation!$W:$AA,MATCH(Analyse!J$8,Ponderation!$W:$W,0),MATCH(Analyse!$B$5,Ponderation!$W$2:$AA$2,0))*INDEX(DataBase!$1:$1048576,MATCH(Analyse!$F333,DataBase!$G:$G,0),MATCH(Analyse!J$8,DataBase!$4:$4,0))</f>
        <v>0</v>
      </c>
      <c r="K333" s="19">
        <f>INDEX(Ponderation!$W:$AA,MATCH(Analyse!K$8,Ponderation!$W:$W,0),MATCH(Analyse!$B$5,Ponderation!$W$2:$AA$2,0))*INDEX(DataBase!$1:$1048576,MATCH(Analyse!$F333,DataBase!$G:$G,0),MATCH(Analyse!K$8,DataBase!$4:$4,0))</f>
        <v>0</v>
      </c>
      <c r="L333" s="19">
        <f>INDEX(Ponderation!$W:$AA,MATCH(Analyse!L$8,Ponderation!$W:$W,0),MATCH(Analyse!$B$5,Ponderation!$W$2:$AA$2,0))*INDEX(DataBase!$1:$1048576,MATCH(Analyse!$F333,DataBase!$G:$G,0),MATCH(Analyse!L$8,DataBase!$4:$4,0))</f>
        <v>30</v>
      </c>
      <c r="M333" s="19">
        <f>INDEX(Ponderation!$W:$AA,MATCH(Analyse!M$8,Ponderation!$W:$W,0),MATCH(Analyse!$B$5,Ponderation!$W$2:$AA$2,0))*INDEX(DataBase!$1:$1048576,MATCH(Analyse!$F333,DataBase!$G:$G,0),MATCH(Analyse!M$8,DataBase!$4:$4,0))</f>
        <v>0</v>
      </c>
      <c r="N333" s="19">
        <f>INDEX(Ponderation!$W:$AA,MATCH(Analyse!N$8,Ponderation!$W:$W,0),MATCH(Analyse!$B$5,Ponderation!$W$2:$AA$2,0))*INDEX(DataBase!$1:$1048576,MATCH(Analyse!$F333,DataBase!$G:$G,0),MATCH(Analyse!N$8,DataBase!$4:$4,0))</f>
        <v>0</v>
      </c>
      <c r="O333" s="19">
        <f>INDEX(Ponderation!$W:$AA,MATCH(Analyse!O$8,Ponderation!$W:$W,0),MATCH(Analyse!$B$5,Ponderation!$W$2:$AA$2,0))*INDEX(DataBase!$1:$1048576,MATCH(Analyse!$F333,DataBase!$G:$G,0),MATCH(Analyse!O$8,DataBase!$4:$4,0))</f>
        <v>30</v>
      </c>
      <c r="P333" s="19">
        <f>INDEX(Ponderation!$W:$AA,MATCH(Analyse!P$8,Ponderation!$W:$W,0),MATCH(Analyse!$B$5,Ponderation!$W$2:$AA$2,0))*INDEX(DataBase!$1:$1048576,MATCH(Analyse!$F333,DataBase!$G:$G,0),MATCH(Analyse!P$8,DataBase!$4:$4,0))</f>
        <v>0</v>
      </c>
      <c r="Q333" s="19">
        <f>INDEX(Ponderation!$W:$AA,MATCH(Analyse!Q$8,Ponderation!$W:$W,0),MATCH(Analyse!$B$5,Ponderation!$W$2:$AA$2,0))*INDEX(DataBase!$1:$1048576,MATCH(Analyse!$F333,DataBase!$G:$G,0),MATCH(Analyse!Q$8,DataBase!$4:$4,0))</f>
        <v>0</v>
      </c>
      <c r="R333" s="19">
        <f>INDEX(Ponderation!$W:$AA,MATCH(Analyse!R$8,Ponderation!$W:$W,0),MATCH(Analyse!$B$5,Ponderation!$W$2:$AA$2,0))*INDEX(DataBase!$1:$1048576,MATCH(Analyse!$F333,DataBase!$G:$G,0),MATCH(Analyse!R$8,DataBase!$4:$4,0))</f>
        <v>30</v>
      </c>
      <c r="S333" s="19">
        <f>INDEX(Ponderation!$W:$AA,MATCH(Analyse!S$8,Ponderation!$W:$W,0),MATCH(Analyse!$B$5,Ponderation!$W$2:$AA$2,0))*INDEX(DataBase!$1:$1048576,MATCH(Analyse!$F333,DataBase!$G:$G,0),MATCH(Analyse!S$8,DataBase!$4:$4,0))</f>
        <v>20</v>
      </c>
      <c r="T333" s="19">
        <f>INDEX(Ponderation!$W:$AA,MATCH(Analyse!T$8,Ponderation!$W:$W,0),MATCH(Analyse!$B$5,Ponderation!$W$2:$AA$2,0))*INDEX(DataBase!$1:$1048576,MATCH(Analyse!$F333,DataBase!$G:$G,0),MATCH(Analyse!T$8,DataBase!$4:$4,0))</f>
        <v>0</v>
      </c>
      <c r="U333" s="19">
        <f>INDEX(Ponderation!$W:$AA,MATCH(Analyse!U$8,Ponderation!$W:$W,0),MATCH(Analyse!$B$5,Ponderation!$W$2:$AA$2,0))*INDEX(DataBase!$1:$1048576,MATCH(Analyse!$F333,DataBase!$G:$G,0),MATCH(Analyse!U$8,DataBase!$4:$4,0))</f>
        <v>0</v>
      </c>
      <c r="V333" s="19">
        <f>INDEX(Ponderation!$W:$AA,MATCH(Analyse!V$8,Ponderation!$W:$W,0),MATCH(Analyse!$B$5,Ponderation!$W$2:$AA$2,0))*INDEX(DataBase!$1:$1048576,MATCH(Analyse!$F333,DataBase!$G:$G,0),MATCH(Analyse!V$8,DataBase!$4:$4,0))</f>
        <v>20</v>
      </c>
      <c r="W333" s="19">
        <f>INDEX(Ponderation!$W:$AA,MATCH(Analyse!W$8,Ponderation!$W:$W,0),MATCH(Analyse!$B$5,Ponderation!$W$2:$AA$2,0))*INDEX(DataBase!$1:$1048576,MATCH(Analyse!$F333,DataBase!$G:$G,0),MATCH(Analyse!W$8,DataBase!$4:$4,0))</f>
        <v>0</v>
      </c>
      <c r="X333" s="19">
        <f>INDEX(Ponderation!$W:$AA,MATCH(Analyse!X$8,Ponderation!$W:$W,0),MATCH(Analyse!$B$5,Ponderation!$W$2:$AA$2,0))*INDEX(DataBase!$1:$1048576,MATCH(Analyse!$F333,DataBase!$G:$G,0),MATCH(Analyse!X$8,DataBase!$4:$4,0))</f>
        <v>0</v>
      </c>
      <c r="Y333" s="19">
        <f>INDEX(Ponderation!$W:$AA,MATCH(Analyse!Y$8,Ponderation!$W:$W,0),MATCH(Analyse!$B$5,Ponderation!$W$2:$AA$2,0))*INDEX(DataBase!$1:$1048576,MATCH(Analyse!$F333,DataBase!$G:$G,0),MATCH(Analyse!Y$8,DataBase!$4:$4,0))</f>
        <v>0</v>
      </c>
      <c r="Z333" s="19">
        <f>INDEX(Ponderation!$W:$AA,MATCH(Analyse!Z$8,Ponderation!$W:$W,0),MATCH(Analyse!$B$5,Ponderation!$W$2:$AA$2,0))*INDEX(DataBase!$1:$1048576,MATCH(Analyse!$F333,DataBase!$G:$G,0),MATCH(Analyse!Z$8,DataBase!$4:$4,0))</f>
        <v>0</v>
      </c>
      <c r="AA333" s="19">
        <f>INDEX(Ponderation!$W:$AA,MATCH(Analyse!AA$8,Ponderation!$W:$W,0),MATCH(Analyse!$B$5,Ponderation!$W$2:$AA$2,0))*INDEX(DataBase!$1:$1048576,MATCH(Analyse!$F333,DataBase!$G:$G,0),MATCH(Analyse!AA$8,DataBase!$4:$4,0))</f>
        <v>0</v>
      </c>
      <c r="AB333" s="19">
        <f>INDEX(Ponderation!$W:$AA,MATCH(Analyse!AB$8,Ponderation!$W:$W,0),MATCH(Analyse!$B$5,Ponderation!$W$2:$AA$2,0))*INDEX(DataBase!$1:$1048576,MATCH(Analyse!$F333,DataBase!$G:$G,0),MATCH(Analyse!AB$8,DataBase!$4:$4,0))</f>
        <v>10</v>
      </c>
      <c r="AC333" s="19">
        <f>INDEX(Ponderation!$W:$AA,MATCH(Analyse!AC$8,Ponderation!$W:$W,0),MATCH(Analyse!$B$5,Ponderation!$W$2:$AA$2,0))*INDEX(DataBase!$1:$1048576,MATCH(Analyse!$F333,DataBase!$G:$G,0),MATCH(Analyse!AC$8,DataBase!$4:$4,0))</f>
        <v>10</v>
      </c>
      <c r="AD333" s="19">
        <f>INDEX(Ponderation!$W:$AA,MATCH(Analyse!AD$8,Ponderation!$W:$W,0),MATCH(Analyse!$B$5,Ponderation!$W$2:$AA$2,0))*INDEX(DataBase!$1:$1048576,MATCH(Analyse!$F333,DataBase!$G:$G,0),MATCH(Analyse!AD$8,DataBase!$4:$4,0))</f>
        <v>30</v>
      </c>
      <c r="AE333" s="19">
        <f>INDEX(Ponderation!$W:$AA,MATCH(Analyse!AE$8,Ponderation!$W:$W,0),MATCH(Analyse!$B$5,Ponderation!$W$2:$AA$2,0))*INDEX(DataBase!$1:$1048576,MATCH(Analyse!$F333,DataBase!$G:$G,0),MATCH(Analyse!AE$8,DataBase!$4:$4,0))</f>
        <v>30</v>
      </c>
      <c r="AF333" s="19">
        <f>INDEX(Ponderation!$W:$AA,MATCH(Analyse!AF$8,Ponderation!$W:$W,0),MATCH(Analyse!$B$5,Ponderation!$W$2:$AA$2,0))*INDEX(DataBase!$1:$1048576,MATCH(Analyse!$F333,DataBase!$G:$G,0),MATCH(Analyse!AF$8,DataBase!$4:$4,0))</f>
        <v>30</v>
      </c>
      <c r="AG333" s="19">
        <f>INDEX(Ponderation!$W:$AA,MATCH(Analyse!AG$8,Ponderation!$W:$W,0),MATCH(Analyse!$B$5,Ponderation!$W$2:$AA$2,0))*INDEX(DataBase!$1:$1048576,MATCH(Analyse!$F333,DataBase!$G:$G,0),MATCH(Analyse!AG$8,DataBase!$4:$4,0))</f>
        <v>0</v>
      </c>
      <c r="AH333" s="19">
        <f>INDEX(Ponderation!$W:$AA,MATCH(Analyse!AH$8,Ponderation!$W:$W,0),MATCH(Analyse!$B$5,Ponderation!$W$2:$AA$2,0))*INDEX(DataBase!$1:$1048576,MATCH(Analyse!$F333,DataBase!$G:$G,0),MATCH(Analyse!AH$8,DataBase!$4:$4,0))</f>
        <v>30</v>
      </c>
      <c r="AI333" s="19">
        <f>INDEX(Ponderation!$W:$AA,MATCH(Analyse!AI$8,Ponderation!$W:$W,0),MATCH(Analyse!$B$5,Ponderation!$W$2:$AA$2,0))*INDEX(DataBase!$1:$1048576,MATCH(Analyse!$F333,DataBase!$G:$G,0),MATCH(Analyse!AI$8,DataBase!$4:$4,0))</f>
        <v>0</v>
      </c>
      <c r="AJ333" s="19">
        <f>INDEX(Ponderation!$W:$AA,MATCH(Analyse!AJ$8,Ponderation!$W:$W,0),MATCH(Analyse!$B$5,Ponderation!$W$2:$AA$2,0))*INDEX(DataBase!$1:$1048576,MATCH(Analyse!$F333,DataBase!$G:$G,0),MATCH(Analyse!AJ$8,DataBase!$4:$4,0))</f>
        <v>20</v>
      </c>
      <c r="AK333" s="19">
        <f>INDEX(Ponderation!$W:$AA,MATCH(Analyse!AK$8,Ponderation!$W:$W,0),MATCH(Analyse!$B$5,Ponderation!$W$2:$AA$2,0))*INDEX(DataBase!$1:$1048576,MATCH(Analyse!$F333,DataBase!$G:$G,0),MATCH(Analyse!AK$8,DataBase!$4:$4,0))</f>
        <v>30</v>
      </c>
      <c r="AL333" s="19">
        <f>INDEX(Ponderation!$W:$AA,MATCH(Analyse!AL$8,Ponderation!$W:$W,0),MATCH(Analyse!$B$5,Ponderation!$W$2:$AA$2,0))*INDEX(DataBase!$1:$1048576,MATCH(Analyse!$F333,DataBase!$G:$G,0),MATCH(Analyse!AL$8,DataBase!$4:$4,0))</f>
        <v>0</v>
      </c>
      <c r="AM333" s="19">
        <f>INDEX(Ponderation!$W:$AA,MATCH(Analyse!AM$8,Ponderation!$W:$W,0),MATCH(Analyse!$B$5,Ponderation!$W$2:$AA$2,0))*INDEX(DataBase!$1:$1048576,MATCH(Analyse!$F333,DataBase!$G:$G,0),MATCH(Analyse!AM$8,DataBase!$4:$4,0))</f>
        <v>0</v>
      </c>
      <c r="AN333" s="19">
        <f>INDEX(Ponderation!$W:$AA,MATCH(Analyse!AN$8,Ponderation!$W:$W,0),MATCH(Analyse!$B$5,Ponderation!$W$2:$AA$2,0))*INDEX(DataBase!$1:$1048576,MATCH(Analyse!$F333,DataBase!$G:$G,0),MATCH(Analyse!AN$8,DataBase!$4:$4,0))</f>
        <v>0</v>
      </c>
      <c r="AO333" s="19">
        <f>INDEX(Ponderation!$W:$AA,MATCH(Analyse!AO$8,Ponderation!$W:$W,0),MATCH(Analyse!$B$5,Ponderation!$W$2:$AA$2,0))*INDEX(DataBase!$1:$1048576,MATCH(Analyse!$F333,DataBase!$G:$G,0),MATCH(Analyse!AO$8,DataBase!$4:$4,0))</f>
        <v>30</v>
      </c>
      <c r="AP333" s="19">
        <f>INDEX(Ponderation!$W:$AA,MATCH(Analyse!AP$8,Ponderation!$W:$W,0),MATCH(Analyse!$B$5,Ponderation!$W$2:$AA$2,0))*INDEX(DataBase!$1:$1048576,MATCH(Analyse!$F333,DataBase!$G:$G,0),MATCH(Analyse!AP$8,DataBase!$4:$4,0))</f>
        <v>0</v>
      </c>
    </row>
    <row r="334" spans="1:42" ht="18">
      <c r="A334" s="112" t="str">
        <f>DataBase!B330</f>
        <v>Mytilus edulis</v>
      </c>
      <c r="B334" s="112" t="str">
        <f>DataBase!C330</f>
        <v>AChE</v>
      </c>
      <c r="C334" s="112" t="str">
        <f>DataBase!D330</f>
        <v>Transition</v>
      </c>
      <c r="D334" s="112" t="str">
        <f>DataBase!E330</f>
        <v>A. Mauffret</v>
      </c>
      <c r="E334" s="112" t="str">
        <f>DataBase!F330</f>
        <v>LEX</v>
      </c>
      <c r="F334" s="20" t="str">
        <f t="shared" si="16"/>
        <v>Mytilus edulis AChE</v>
      </c>
      <c r="G334" s="20">
        <f>_xlfn.RANK.EQ(H334,$H$9:$H$997,0)+COUNTIF(H$8:H333,H334)</f>
        <v>3</v>
      </c>
      <c r="H334" s="20">
        <f t="shared" si="17"/>
        <v>380</v>
      </c>
      <c r="I334" s="19">
        <f>INDEX(Ponderation!$W:$AA,MATCH(Analyse!I$8,Ponderation!$W:$W,0),MATCH(Analyse!$B$5,Ponderation!$W$2:$AA$2,0))*INDEX(DataBase!$1:$1048576,MATCH(Analyse!$F334,DataBase!$G:$G,0),MATCH(Analyse!I$8,DataBase!$4:$4,0))</f>
        <v>30</v>
      </c>
      <c r="J334" s="19">
        <f>INDEX(Ponderation!$W:$AA,MATCH(Analyse!J$8,Ponderation!$W:$W,0),MATCH(Analyse!$B$5,Ponderation!$W$2:$AA$2,0))*INDEX(DataBase!$1:$1048576,MATCH(Analyse!$F334,DataBase!$G:$G,0),MATCH(Analyse!J$8,DataBase!$4:$4,0))</f>
        <v>0</v>
      </c>
      <c r="K334" s="19">
        <f>INDEX(Ponderation!$W:$AA,MATCH(Analyse!K$8,Ponderation!$W:$W,0),MATCH(Analyse!$B$5,Ponderation!$W$2:$AA$2,0))*INDEX(DataBase!$1:$1048576,MATCH(Analyse!$F334,DataBase!$G:$G,0),MATCH(Analyse!K$8,DataBase!$4:$4,0))</f>
        <v>0</v>
      </c>
      <c r="L334" s="19">
        <f>INDEX(Ponderation!$W:$AA,MATCH(Analyse!L$8,Ponderation!$W:$W,0),MATCH(Analyse!$B$5,Ponderation!$W$2:$AA$2,0))*INDEX(DataBase!$1:$1048576,MATCH(Analyse!$F334,DataBase!$G:$G,0),MATCH(Analyse!L$8,DataBase!$4:$4,0))</f>
        <v>30</v>
      </c>
      <c r="M334" s="19">
        <f>INDEX(Ponderation!$W:$AA,MATCH(Analyse!M$8,Ponderation!$W:$W,0),MATCH(Analyse!$B$5,Ponderation!$W$2:$AA$2,0))*INDEX(DataBase!$1:$1048576,MATCH(Analyse!$F334,DataBase!$G:$G,0),MATCH(Analyse!M$8,DataBase!$4:$4,0))</f>
        <v>0</v>
      </c>
      <c r="N334" s="19">
        <f>INDEX(Ponderation!$W:$AA,MATCH(Analyse!N$8,Ponderation!$W:$W,0),MATCH(Analyse!$B$5,Ponderation!$W$2:$AA$2,0))*INDEX(DataBase!$1:$1048576,MATCH(Analyse!$F334,DataBase!$G:$G,0),MATCH(Analyse!N$8,DataBase!$4:$4,0))</f>
        <v>0</v>
      </c>
      <c r="O334" s="19">
        <f>INDEX(Ponderation!$W:$AA,MATCH(Analyse!O$8,Ponderation!$W:$W,0),MATCH(Analyse!$B$5,Ponderation!$W$2:$AA$2,0))*INDEX(DataBase!$1:$1048576,MATCH(Analyse!$F334,DataBase!$G:$G,0),MATCH(Analyse!O$8,DataBase!$4:$4,0))</f>
        <v>30</v>
      </c>
      <c r="P334" s="19">
        <f>INDEX(Ponderation!$W:$AA,MATCH(Analyse!P$8,Ponderation!$W:$W,0),MATCH(Analyse!$B$5,Ponderation!$W$2:$AA$2,0))*INDEX(DataBase!$1:$1048576,MATCH(Analyse!$F334,DataBase!$G:$G,0),MATCH(Analyse!P$8,DataBase!$4:$4,0))</f>
        <v>0</v>
      </c>
      <c r="Q334" s="19">
        <f>INDEX(Ponderation!$W:$AA,MATCH(Analyse!Q$8,Ponderation!$W:$W,0),MATCH(Analyse!$B$5,Ponderation!$W$2:$AA$2,0))*INDEX(DataBase!$1:$1048576,MATCH(Analyse!$F334,DataBase!$G:$G,0),MATCH(Analyse!Q$8,DataBase!$4:$4,0))</f>
        <v>0</v>
      </c>
      <c r="R334" s="19">
        <f>INDEX(Ponderation!$W:$AA,MATCH(Analyse!R$8,Ponderation!$W:$W,0),MATCH(Analyse!$B$5,Ponderation!$W$2:$AA$2,0))*INDEX(DataBase!$1:$1048576,MATCH(Analyse!$F334,DataBase!$G:$G,0),MATCH(Analyse!R$8,DataBase!$4:$4,0))</f>
        <v>30</v>
      </c>
      <c r="S334" s="19">
        <f>INDEX(Ponderation!$W:$AA,MATCH(Analyse!S$8,Ponderation!$W:$W,0),MATCH(Analyse!$B$5,Ponderation!$W$2:$AA$2,0))*INDEX(DataBase!$1:$1048576,MATCH(Analyse!$F334,DataBase!$G:$G,0),MATCH(Analyse!S$8,DataBase!$4:$4,0))</f>
        <v>20</v>
      </c>
      <c r="T334" s="19">
        <f>INDEX(Ponderation!$W:$AA,MATCH(Analyse!T$8,Ponderation!$W:$W,0),MATCH(Analyse!$B$5,Ponderation!$W$2:$AA$2,0))*INDEX(DataBase!$1:$1048576,MATCH(Analyse!$F334,DataBase!$G:$G,0),MATCH(Analyse!T$8,DataBase!$4:$4,0))</f>
        <v>0</v>
      </c>
      <c r="U334" s="19">
        <f>INDEX(Ponderation!$W:$AA,MATCH(Analyse!U$8,Ponderation!$W:$W,0),MATCH(Analyse!$B$5,Ponderation!$W$2:$AA$2,0))*INDEX(DataBase!$1:$1048576,MATCH(Analyse!$F334,DataBase!$G:$G,0),MATCH(Analyse!U$8,DataBase!$4:$4,0))</f>
        <v>0</v>
      </c>
      <c r="V334" s="19">
        <f>INDEX(Ponderation!$W:$AA,MATCH(Analyse!V$8,Ponderation!$W:$W,0),MATCH(Analyse!$B$5,Ponderation!$W$2:$AA$2,0))*INDEX(DataBase!$1:$1048576,MATCH(Analyse!$F334,DataBase!$G:$G,0),MATCH(Analyse!V$8,DataBase!$4:$4,0))</f>
        <v>20</v>
      </c>
      <c r="W334" s="19">
        <f>INDEX(Ponderation!$W:$AA,MATCH(Analyse!W$8,Ponderation!$W:$W,0),MATCH(Analyse!$B$5,Ponderation!$W$2:$AA$2,0))*INDEX(DataBase!$1:$1048576,MATCH(Analyse!$F334,DataBase!$G:$G,0),MATCH(Analyse!W$8,DataBase!$4:$4,0))</f>
        <v>0</v>
      </c>
      <c r="X334" s="19">
        <f>INDEX(Ponderation!$W:$AA,MATCH(Analyse!X$8,Ponderation!$W:$W,0),MATCH(Analyse!$B$5,Ponderation!$W$2:$AA$2,0))*INDEX(DataBase!$1:$1048576,MATCH(Analyse!$F334,DataBase!$G:$G,0),MATCH(Analyse!X$8,DataBase!$4:$4,0))</f>
        <v>0</v>
      </c>
      <c r="Y334" s="19">
        <f>INDEX(Ponderation!$W:$AA,MATCH(Analyse!Y$8,Ponderation!$W:$W,0),MATCH(Analyse!$B$5,Ponderation!$W$2:$AA$2,0))*INDEX(DataBase!$1:$1048576,MATCH(Analyse!$F334,DataBase!$G:$G,0),MATCH(Analyse!Y$8,DataBase!$4:$4,0))</f>
        <v>0</v>
      </c>
      <c r="Z334" s="19">
        <f>INDEX(Ponderation!$W:$AA,MATCH(Analyse!Z$8,Ponderation!$W:$W,0),MATCH(Analyse!$B$5,Ponderation!$W$2:$AA$2,0))*INDEX(DataBase!$1:$1048576,MATCH(Analyse!$F334,DataBase!$G:$G,0),MATCH(Analyse!Z$8,DataBase!$4:$4,0))</f>
        <v>0</v>
      </c>
      <c r="AA334" s="19">
        <f>INDEX(Ponderation!$W:$AA,MATCH(Analyse!AA$8,Ponderation!$W:$W,0),MATCH(Analyse!$B$5,Ponderation!$W$2:$AA$2,0))*INDEX(DataBase!$1:$1048576,MATCH(Analyse!$F334,DataBase!$G:$G,0),MATCH(Analyse!AA$8,DataBase!$4:$4,0))</f>
        <v>0</v>
      </c>
      <c r="AB334" s="19">
        <f>INDEX(Ponderation!$W:$AA,MATCH(Analyse!AB$8,Ponderation!$W:$W,0),MATCH(Analyse!$B$5,Ponderation!$W$2:$AA$2,0))*INDEX(DataBase!$1:$1048576,MATCH(Analyse!$F334,DataBase!$G:$G,0),MATCH(Analyse!AB$8,DataBase!$4:$4,0))</f>
        <v>10</v>
      </c>
      <c r="AC334" s="19">
        <f>INDEX(Ponderation!$W:$AA,MATCH(Analyse!AC$8,Ponderation!$W:$W,0),MATCH(Analyse!$B$5,Ponderation!$W$2:$AA$2,0))*INDEX(DataBase!$1:$1048576,MATCH(Analyse!$F334,DataBase!$G:$G,0),MATCH(Analyse!AC$8,DataBase!$4:$4,0))</f>
        <v>10</v>
      </c>
      <c r="AD334" s="19">
        <f>INDEX(Ponderation!$W:$AA,MATCH(Analyse!AD$8,Ponderation!$W:$W,0),MATCH(Analyse!$B$5,Ponderation!$W$2:$AA$2,0))*INDEX(DataBase!$1:$1048576,MATCH(Analyse!$F334,DataBase!$G:$G,0),MATCH(Analyse!AD$8,DataBase!$4:$4,0))</f>
        <v>30</v>
      </c>
      <c r="AE334" s="19">
        <f>INDEX(Ponderation!$W:$AA,MATCH(Analyse!AE$8,Ponderation!$W:$W,0),MATCH(Analyse!$B$5,Ponderation!$W$2:$AA$2,0))*INDEX(DataBase!$1:$1048576,MATCH(Analyse!$F334,DataBase!$G:$G,0),MATCH(Analyse!AE$8,DataBase!$4:$4,0))</f>
        <v>30</v>
      </c>
      <c r="AF334" s="19">
        <f>INDEX(Ponderation!$W:$AA,MATCH(Analyse!AF$8,Ponderation!$W:$W,0),MATCH(Analyse!$B$5,Ponderation!$W$2:$AA$2,0))*INDEX(DataBase!$1:$1048576,MATCH(Analyse!$F334,DataBase!$G:$G,0),MATCH(Analyse!AF$8,DataBase!$4:$4,0))</f>
        <v>30</v>
      </c>
      <c r="AG334" s="19">
        <f>INDEX(Ponderation!$W:$AA,MATCH(Analyse!AG$8,Ponderation!$W:$W,0),MATCH(Analyse!$B$5,Ponderation!$W$2:$AA$2,0))*INDEX(DataBase!$1:$1048576,MATCH(Analyse!$F334,DataBase!$G:$G,0),MATCH(Analyse!AG$8,DataBase!$4:$4,0))</f>
        <v>0</v>
      </c>
      <c r="AH334" s="19">
        <f>INDEX(Ponderation!$W:$AA,MATCH(Analyse!AH$8,Ponderation!$W:$W,0),MATCH(Analyse!$B$5,Ponderation!$W$2:$AA$2,0))*INDEX(DataBase!$1:$1048576,MATCH(Analyse!$F334,DataBase!$G:$G,0),MATCH(Analyse!AH$8,DataBase!$4:$4,0))</f>
        <v>30</v>
      </c>
      <c r="AI334" s="19">
        <f>INDEX(Ponderation!$W:$AA,MATCH(Analyse!AI$8,Ponderation!$W:$W,0),MATCH(Analyse!$B$5,Ponderation!$W$2:$AA$2,0))*INDEX(DataBase!$1:$1048576,MATCH(Analyse!$F334,DataBase!$G:$G,0),MATCH(Analyse!AI$8,DataBase!$4:$4,0))</f>
        <v>0</v>
      </c>
      <c r="AJ334" s="19">
        <f>INDEX(Ponderation!$W:$AA,MATCH(Analyse!AJ$8,Ponderation!$W:$W,0),MATCH(Analyse!$B$5,Ponderation!$W$2:$AA$2,0))*INDEX(DataBase!$1:$1048576,MATCH(Analyse!$F334,DataBase!$G:$G,0),MATCH(Analyse!AJ$8,DataBase!$4:$4,0))</f>
        <v>20</v>
      </c>
      <c r="AK334" s="19">
        <f>INDEX(Ponderation!$W:$AA,MATCH(Analyse!AK$8,Ponderation!$W:$W,0),MATCH(Analyse!$B$5,Ponderation!$W$2:$AA$2,0))*INDEX(DataBase!$1:$1048576,MATCH(Analyse!$F334,DataBase!$G:$G,0),MATCH(Analyse!AK$8,DataBase!$4:$4,0))</f>
        <v>30</v>
      </c>
      <c r="AL334" s="19">
        <f>INDEX(Ponderation!$W:$AA,MATCH(Analyse!AL$8,Ponderation!$W:$W,0),MATCH(Analyse!$B$5,Ponderation!$W$2:$AA$2,0))*INDEX(DataBase!$1:$1048576,MATCH(Analyse!$F334,DataBase!$G:$G,0),MATCH(Analyse!AL$8,DataBase!$4:$4,0))</f>
        <v>0</v>
      </c>
      <c r="AM334" s="19">
        <f>INDEX(Ponderation!$W:$AA,MATCH(Analyse!AM$8,Ponderation!$W:$W,0),MATCH(Analyse!$B$5,Ponderation!$W$2:$AA$2,0))*INDEX(DataBase!$1:$1048576,MATCH(Analyse!$F334,DataBase!$G:$G,0),MATCH(Analyse!AM$8,DataBase!$4:$4,0))</f>
        <v>0</v>
      </c>
      <c r="AN334" s="19">
        <f>INDEX(Ponderation!$W:$AA,MATCH(Analyse!AN$8,Ponderation!$W:$W,0),MATCH(Analyse!$B$5,Ponderation!$W$2:$AA$2,0))*INDEX(DataBase!$1:$1048576,MATCH(Analyse!$F334,DataBase!$G:$G,0),MATCH(Analyse!AN$8,DataBase!$4:$4,0))</f>
        <v>0</v>
      </c>
      <c r="AO334" s="19">
        <f>INDEX(Ponderation!$W:$AA,MATCH(Analyse!AO$8,Ponderation!$W:$W,0),MATCH(Analyse!$B$5,Ponderation!$W$2:$AA$2,0))*INDEX(DataBase!$1:$1048576,MATCH(Analyse!$F334,DataBase!$G:$G,0),MATCH(Analyse!AO$8,DataBase!$4:$4,0))</f>
        <v>30</v>
      </c>
      <c r="AP334" s="19">
        <f>INDEX(Ponderation!$W:$AA,MATCH(Analyse!AP$8,Ponderation!$W:$W,0),MATCH(Analyse!$B$5,Ponderation!$W$2:$AA$2,0))*INDEX(DataBase!$1:$1048576,MATCH(Analyse!$F334,DataBase!$G:$G,0),MATCH(Analyse!AP$8,DataBase!$4:$4,0))</f>
        <v>0</v>
      </c>
    </row>
    <row r="335" spans="1:42" ht="18">
      <c r="A335" s="112" t="str">
        <f>DataBase!B331</f>
        <v>Platichthys flesus</v>
      </c>
      <c r="B335" s="112" t="str">
        <f>DataBase!C331</f>
        <v>COMETE</v>
      </c>
      <c r="C335" s="112" t="str">
        <f>DataBase!D331</f>
        <v>Transition / Côtier</v>
      </c>
      <c r="D335" s="112" t="str">
        <f>DataBase!E331</f>
        <v>A. Mauffret</v>
      </c>
      <c r="E335" s="112" t="str">
        <f>DataBase!F331</f>
        <v>LEX</v>
      </c>
      <c r="F335" s="20" t="str">
        <f t="shared" si="16"/>
        <v>Platichthys flesus COMETE</v>
      </c>
      <c r="G335" s="20">
        <f>_xlfn.RANK.EQ(H335,$H$9:$H$997,0)+COUNTIF(H$8:H334,H335)</f>
        <v>148</v>
      </c>
      <c r="H335" s="20">
        <f t="shared" si="17"/>
        <v>280</v>
      </c>
      <c r="I335" s="19">
        <f>INDEX(Ponderation!$W:$AA,MATCH(Analyse!I$8,Ponderation!$W:$W,0),MATCH(Analyse!$B$5,Ponderation!$W$2:$AA$2,0))*INDEX(DataBase!$1:$1048576,MATCH(Analyse!$F335,DataBase!$G:$G,0),MATCH(Analyse!I$8,DataBase!$4:$4,0))</f>
        <v>30</v>
      </c>
      <c r="J335" s="19">
        <f>INDEX(Ponderation!$W:$AA,MATCH(Analyse!J$8,Ponderation!$W:$W,0),MATCH(Analyse!$B$5,Ponderation!$W$2:$AA$2,0))*INDEX(DataBase!$1:$1048576,MATCH(Analyse!$F335,DataBase!$G:$G,0),MATCH(Analyse!J$8,DataBase!$4:$4,0))</f>
        <v>0</v>
      </c>
      <c r="K335" s="19">
        <f>INDEX(Ponderation!$W:$AA,MATCH(Analyse!K$8,Ponderation!$W:$W,0),MATCH(Analyse!$B$5,Ponderation!$W$2:$AA$2,0))*INDEX(DataBase!$1:$1048576,MATCH(Analyse!$F335,DataBase!$G:$G,0),MATCH(Analyse!K$8,DataBase!$4:$4,0))</f>
        <v>0</v>
      </c>
      <c r="L335" s="19">
        <f>INDEX(Ponderation!$W:$AA,MATCH(Analyse!L$8,Ponderation!$W:$W,0),MATCH(Analyse!$B$5,Ponderation!$W$2:$AA$2,0))*INDEX(DataBase!$1:$1048576,MATCH(Analyse!$F335,DataBase!$G:$G,0),MATCH(Analyse!L$8,DataBase!$4:$4,0))</f>
        <v>0</v>
      </c>
      <c r="M335" s="19">
        <f>INDEX(Ponderation!$W:$AA,MATCH(Analyse!M$8,Ponderation!$W:$W,0),MATCH(Analyse!$B$5,Ponderation!$W$2:$AA$2,0))*INDEX(DataBase!$1:$1048576,MATCH(Analyse!$F335,DataBase!$G:$G,0),MATCH(Analyse!M$8,DataBase!$4:$4,0))</f>
        <v>20</v>
      </c>
      <c r="N335" s="19">
        <f>INDEX(Ponderation!$W:$AA,MATCH(Analyse!N$8,Ponderation!$W:$W,0),MATCH(Analyse!$B$5,Ponderation!$W$2:$AA$2,0))*INDEX(DataBase!$1:$1048576,MATCH(Analyse!$F335,DataBase!$G:$G,0),MATCH(Analyse!N$8,DataBase!$4:$4,0))</f>
        <v>0</v>
      </c>
      <c r="O335" s="19">
        <f>INDEX(Ponderation!$W:$AA,MATCH(Analyse!O$8,Ponderation!$W:$W,0),MATCH(Analyse!$B$5,Ponderation!$W$2:$AA$2,0))*INDEX(DataBase!$1:$1048576,MATCH(Analyse!$F335,DataBase!$G:$G,0),MATCH(Analyse!O$8,DataBase!$4:$4,0))</f>
        <v>0</v>
      </c>
      <c r="P335" s="19">
        <f>INDEX(Ponderation!$W:$AA,MATCH(Analyse!P$8,Ponderation!$W:$W,0),MATCH(Analyse!$B$5,Ponderation!$W$2:$AA$2,0))*INDEX(DataBase!$1:$1048576,MATCH(Analyse!$F335,DataBase!$G:$G,0),MATCH(Analyse!P$8,DataBase!$4:$4,0))</f>
        <v>20</v>
      </c>
      <c r="Q335" s="19">
        <f>INDEX(Ponderation!$W:$AA,MATCH(Analyse!Q$8,Ponderation!$W:$W,0),MATCH(Analyse!$B$5,Ponderation!$W$2:$AA$2,0))*INDEX(DataBase!$1:$1048576,MATCH(Analyse!$F335,DataBase!$G:$G,0),MATCH(Analyse!Q$8,DataBase!$4:$4,0))</f>
        <v>0</v>
      </c>
      <c r="R335" s="19">
        <f>INDEX(Ponderation!$W:$AA,MATCH(Analyse!R$8,Ponderation!$W:$W,0),MATCH(Analyse!$B$5,Ponderation!$W$2:$AA$2,0))*INDEX(DataBase!$1:$1048576,MATCH(Analyse!$F335,DataBase!$G:$G,0),MATCH(Analyse!R$8,DataBase!$4:$4,0))</f>
        <v>30</v>
      </c>
      <c r="S335" s="19">
        <f>INDEX(Ponderation!$W:$AA,MATCH(Analyse!S$8,Ponderation!$W:$W,0),MATCH(Analyse!$B$5,Ponderation!$W$2:$AA$2,0))*INDEX(DataBase!$1:$1048576,MATCH(Analyse!$F335,DataBase!$G:$G,0),MATCH(Analyse!S$8,DataBase!$4:$4,0))</f>
        <v>0</v>
      </c>
      <c r="T335" s="19">
        <f>INDEX(Ponderation!$W:$AA,MATCH(Analyse!T$8,Ponderation!$W:$W,0),MATCH(Analyse!$B$5,Ponderation!$W$2:$AA$2,0))*INDEX(DataBase!$1:$1048576,MATCH(Analyse!$F335,DataBase!$G:$G,0),MATCH(Analyse!T$8,DataBase!$4:$4,0))</f>
        <v>0</v>
      </c>
      <c r="U335" s="19">
        <f>INDEX(Ponderation!$W:$AA,MATCH(Analyse!U$8,Ponderation!$W:$W,0),MATCH(Analyse!$B$5,Ponderation!$W$2:$AA$2,0))*INDEX(DataBase!$1:$1048576,MATCH(Analyse!$F335,DataBase!$G:$G,0),MATCH(Analyse!U$8,DataBase!$4:$4,0))</f>
        <v>0</v>
      </c>
      <c r="V335" s="19">
        <f>INDEX(Ponderation!$W:$AA,MATCH(Analyse!V$8,Ponderation!$W:$W,0),MATCH(Analyse!$B$5,Ponderation!$W$2:$AA$2,0))*INDEX(DataBase!$1:$1048576,MATCH(Analyse!$F335,DataBase!$G:$G,0),MATCH(Analyse!V$8,DataBase!$4:$4,0))</f>
        <v>20</v>
      </c>
      <c r="W335" s="19">
        <f>INDEX(Ponderation!$W:$AA,MATCH(Analyse!W$8,Ponderation!$W:$W,0),MATCH(Analyse!$B$5,Ponderation!$W$2:$AA$2,0))*INDEX(DataBase!$1:$1048576,MATCH(Analyse!$F335,DataBase!$G:$G,0),MATCH(Analyse!W$8,DataBase!$4:$4,0))</f>
        <v>0</v>
      </c>
      <c r="X335" s="19">
        <f>INDEX(Ponderation!$W:$AA,MATCH(Analyse!X$8,Ponderation!$W:$W,0),MATCH(Analyse!$B$5,Ponderation!$W$2:$AA$2,0))*INDEX(DataBase!$1:$1048576,MATCH(Analyse!$F335,DataBase!$G:$G,0),MATCH(Analyse!X$8,DataBase!$4:$4,0))</f>
        <v>0</v>
      </c>
      <c r="Y335" s="19">
        <f>INDEX(Ponderation!$W:$AA,MATCH(Analyse!Y$8,Ponderation!$W:$W,0),MATCH(Analyse!$B$5,Ponderation!$W$2:$AA$2,0))*INDEX(DataBase!$1:$1048576,MATCH(Analyse!$F335,DataBase!$G:$G,0),MATCH(Analyse!Y$8,DataBase!$4:$4,0))</f>
        <v>0</v>
      </c>
      <c r="Z335" s="19">
        <f>INDEX(Ponderation!$W:$AA,MATCH(Analyse!Z$8,Ponderation!$W:$W,0),MATCH(Analyse!$B$5,Ponderation!$W$2:$AA$2,0))*INDEX(DataBase!$1:$1048576,MATCH(Analyse!$F335,DataBase!$G:$G,0),MATCH(Analyse!Z$8,DataBase!$4:$4,0))</f>
        <v>0</v>
      </c>
      <c r="AA335" s="19">
        <f>INDEX(Ponderation!$W:$AA,MATCH(Analyse!AA$8,Ponderation!$W:$W,0),MATCH(Analyse!$B$5,Ponderation!$W$2:$AA$2,0))*INDEX(DataBase!$1:$1048576,MATCH(Analyse!$F335,DataBase!$G:$G,0),MATCH(Analyse!AA$8,DataBase!$4:$4,0))</f>
        <v>0</v>
      </c>
      <c r="AB335" s="19">
        <f>INDEX(Ponderation!$W:$AA,MATCH(Analyse!AB$8,Ponderation!$W:$W,0),MATCH(Analyse!$B$5,Ponderation!$W$2:$AA$2,0))*INDEX(DataBase!$1:$1048576,MATCH(Analyse!$F335,DataBase!$G:$G,0),MATCH(Analyse!AB$8,DataBase!$4:$4,0))</f>
        <v>10</v>
      </c>
      <c r="AC335" s="19">
        <f>INDEX(Ponderation!$W:$AA,MATCH(Analyse!AC$8,Ponderation!$W:$W,0),MATCH(Analyse!$B$5,Ponderation!$W$2:$AA$2,0))*INDEX(DataBase!$1:$1048576,MATCH(Analyse!$F335,DataBase!$G:$G,0),MATCH(Analyse!AC$8,DataBase!$4:$4,0))</f>
        <v>10</v>
      </c>
      <c r="AD335" s="19">
        <f>INDEX(Ponderation!$W:$AA,MATCH(Analyse!AD$8,Ponderation!$W:$W,0),MATCH(Analyse!$B$5,Ponderation!$W$2:$AA$2,0))*INDEX(DataBase!$1:$1048576,MATCH(Analyse!$F335,DataBase!$G:$G,0),MATCH(Analyse!AD$8,DataBase!$4:$4,0))</f>
        <v>30</v>
      </c>
      <c r="AE335" s="19">
        <f>INDEX(Ponderation!$W:$AA,MATCH(Analyse!AE$8,Ponderation!$W:$W,0),MATCH(Analyse!$B$5,Ponderation!$W$2:$AA$2,0))*INDEX(DataBase!$1:$1048576,MATCH(Analyse!$F335,DataBase!$G:$G,0),MATCH(Analyse!AE$8,DataBase!$4:$4,0))</f>
        <v>0</v>
      </c>
      <c r="AF335" s="19">
        <f>INDEX(Ponderation!$W:$AA,MATCH(Analyse!AF$8,Ponderation!$W:$W,0),MATCH(Analyse!$B$5,Ponderation!$W$2:$AA$2,0))*INDEX(DataBase!$1:$1048576,MATCH(Analyse!$F335,DataBase!$G:$G,0),MATCH(Analyse!AF$8,DataBase!$4:$4,0))</f>
        <v>30</v>
      </c>
      <c r="AG335" s="19">
        <f>INDEX(Ponderation!$W:$AA,MATCH(Analyse!AG$8,Ponderation!$W:$W,0),MATCH(Analyse!$B$5,Ponderation!$W$2:$AA$2,0))*INDEX(DataBase!$1:$1048576,MATCH(Analyse!$F335,DataBase!$G:$G,0),MATCH(Analyse!AG$8,DataBase!$4:$4,0))</f>
        <v>0</v>
      </c>
      <c r="AH335" s="19">
        <f>INDEX(Ponderation!$W:$AA,MATCH(Analyse!AH$8,Ponderation!$W:$W,0),MATCH(Analyse!$B$5,Ponderation!$W$2:$AA$2,0))*INDEX(DataBase!$1:$1048576,MATCH(Analyse!$F335,DataBase!$G:$G,0),MATCH(Analyse!AH$8,DataBase!$4:$4,0))</f>
        <v>0</v>
      </c>
      <c r="AI335" s="19">
        <f>INDEX(Ponderation!$W:$AA,MATCH(Analyse!AI$8,Ponderation!$W:$W,0),MATCH(Analyse!$B$5,Ponderation!$W$2:$AA$2,0))*INDEX(DataBase!$1:$1048576,MATCH(Analyse!$F335,DataBase!$G:$G,0),MATCH(Analyse!AI$8,DataBase!$4:$4,0))</f>
        <v>10</v>
      </c>
      <c r="AJ335" s="19">
        <f>INDEX(Ponderation!$W:$AA,MATCH(Analyse!AJ$8,Ponderation!$W:$W,0),MATCH(Analyse!$B$5,Ponderation!$W$2:$AA$2,0))*INDEX(DataBase!$1:$1048576,MATCH(Analyse!$F335,DataBase!$G:$G,0),MATCH(Analyse!AJ$8,DataBase!$4:$4,0))</f>
        <v>0</v>
      </c>
      <c r="AK335" s="19">
        <f>INDEX(Ponderation!$W:$AA,MATCH(Analyse!AK$8,Ponderation!$W:$W,0),MATCH(Analyse!$B$5,Ponderation!$W$2:$AA$2,0))*INDEX(DataBase!$1:$1048576,MATCH(Analyse!$F335,DataBase!$G:$G,0),MATCH(Analyse!AK$8,DataBase!$4:$4,0))</f>
        <v>30</v>
      </c>
      <c r="AL335" s="19">
        <f>INDEX(Ponderation!$W:$AA,MATCH(Analyse!AL$8,Ponderation!$W:$W,0),MATCH(Analyse!$B$5,Ponderation!$W$2:$AA$2,0))*INDEX(DataBase!$1:$1048576,MATCH(Analyse!$F335,DataBase!$G:$G,0),MATCH(Analyse!AL$8,DataBase!$4:$4,0))</f>
        <v>30</v>
      </c>
      <c r="AM335" s="19">
        <f>INDEX(Ponderation!$W:$AA,MATCH(Analyse!AM$8,Ponderation!$W:$W,0),MATCH(Analyse!$B$5,Ponderation!$W$2:$AA$2,0))*INDEX(DataBase!$1:$1048576,MATCH(Analyse!$F335,DataBase!$G:$G,0),MATCH(Analyse!AM$8,DataBase!$4:$4,0))</f>
        <v>0</v>
      </c>
      <c r="AN335" s="19">
        <f>INDEX(Ponderation!$W:$AA,MATCH(Analyse!AN$8,Ponderation!$W:$W,0),MATCH(Analyse!$B$5,Ponderation!$W$2:$AA$2,0))*INDEX(DataBase!$1:$1048576,MATCH(Analyse!$F335,DataBase!$G:$G,0),MATCH(Analyse!AN$8,DataBase!$4:$4,0))</f>
        <v>0</v>
      </c>
      <c r="AO335" s="19">
        <f>INDEX(Ponderation!$W:$AA,MATCH(Analyse!AO$8,Ponderation!$W:$W,0),MATCH(Analyse!$B$5,Ponderation!$W$2:$AA$2,0))*INDEX(DataBase!$1:$1048576,MATCH(Analyse!$F335,DataBase!$G:$G,0),MATCH(Analyse!AO$8,DataBase!$4:$4,0))</f>
        <v>0</v>
      </c>
      <c r="AP335" s="19">
        <f>INDEX(Ponderation!$W:$AA,MATCH(Analyse!AP$8,Ponderation!$W:$W,0),MATCH(Analyse!$B$5,Ponderation!$W$2:$AA$2,0))*INDEX(DataBase!$1:$1048576,MATCH(Analyse!$F335,DataBase!$G:$G,0),MATCH(Analyse!AP$8,DataBase!$4:$4,0))</f>
        <v>10</v>
      </c>
    </row>
    <row r="336" spans="1:42" ht="18">
      <c r="A336" s="112" t="str">
        <f>DataBase!B332</f>
        <v>Platichthys flesus</v>
      </c>
      <c r="B336" s="112" t="str">
        <f>DataBase!C332</f>
        <v>COMETE</v>
      </c>
      <c r="C336" s="112" t="str">
        <f>DataBase!D332</f>
        <v>Côtier</v>
      </c>
      <c r="D336" s="112" t="str">
        <f>DataBase!E332</f>
        <v>A. Mauffret</v>
      </c>
      <c r="E336" s="112" t="str">
        <f>DataBase!F332</f>
        <v>LEX</v>
      </c>
      <c r="F336" s="20" t="str">
        <f t="shared" si="16"/>
        <v>Platichthys flesus COMETE</v>
      </c>
      <c r="G336" s="20">
        <f>_xlfn.RANK.EQ(H336,$H$9:$H$997,0)+COUNTIF(H$8:H335,H336)</f>
        <v>149</v>
      </c>
      <c r="H336" s="20">
        <f t="shared" si="17"/>
        <v>280</v>
      </c>
      <c r="I336" s="19">
        <f>INDEX(Ponderation!$W:$AA,MATCH(Analyse!I$8,Ponderation!$W:$W,0),MATCH(Analyse!$B$5,Ponderation!$W$2:$AA$2,0))*INDEX(DataBase!$1:$1048576,MATCH(Analyse!$F336,DataBase!$G:$G,0),MATCH(Analyse!I$8,DataBase!$4:$4,0))</f>
        <v>30</v>
      </c>
      <c r="J336" s="19">
        <f>INDEX(Ponderation!$W:$AA,MATCH(Analyse!J$8,Ponderation!$W:$W,0),MATCH(Analyse!$B$5,Ponderation!$W$2:$AA$2,0))*INDEX(DataBase!$1:$1048576,MATCH(Analyse!$F336,DataBase!$G:$G,0),MATCH(Analyse!J$8,DataBase!$4:$4,0))</f>
        <v>0</v>
      </c>
      <c r="K336" s="19">
        <f>INDEX(Ponderation!$W:$AA,MATCH(Analyse!K$8,Ponderation!$W:$W,0),MATCH(Analyse!$B$5,Ponderation!$W$2:$AA$2,0))*INDEX(DataBase!$1:$1048576,MATCH(Analyse!$F336,DataBase!$G:$G,0),MATCH(Analyse!K$8,DataBase!$4:$4,0))</f>
        <v>0</v>
      </c>
      <c r="L336" s="19">
        <f>INDEX(Ponderation!$W:$AA,MATCH(Analyse!L$8,Ponderation!$W:$W,0),MATCH(Analyse!$B$5,Ponderation!$W$2:$AA$2,0))*INDEX(DataBase!$1:$1048576,MATCH(Analyse!$F336,DataBase!$G:$G,0),MATCH(Analyse!L$8,DataBase!$4:$4,0))</f>
        <v>0</v>
      </c>
      <c r="M336" s="19">
        <f>INDEX(Ponderation!$W:$AA,MATCH(Analyse!M$8,Ponderation!$W:$W,0),MATCH(Analyse!$B$5,Ponderation!$W$2:$AA$2,0))*INDEX(DataBase!$1:$1048576,MATCH(Analyse!$F336,DataBase!$G:$G,0),MATCH(Analyse!M$8,DataBase!$4:$4,0))</f>
        <v>20</v>
      </c>
      <c r="N336" s="19">
        <f>INDEX(Ponderation!$W:$AA,MATCH(Analyse!N$8,Ponderation!$W:$W,0),MATCH(Analyse!$B$5,Ponderation!$W$2:$AA$2,0))*INDEX(DataBase!$1:$1048576,MATCH(Analyse!$F336,DataBase!$G:$G,0),MATCH(Analyse!N$8,DataBase!$4:$4,0))</f>
        <v>0</v>
      </c>
      <c r="O336" s="19">
        <f>INDEX(Ponderation!$W:$AA,MATCH(Analyse!O$8,Ponderation!$W:$W,0),MATCH(Analyse!$B$5,Ponderation!$W$2:$AA$2,0))*INDEX(DataBase!$1:$1048576,MATCH(Analyse!$F336,DataBase!$G:$G,0),MATCH(Analyse!O$8,DataBase!$4:$4,0))</f>
        <v>0</v>
      </c>
      <c r="P336" s="19">
        <f>INDEX(Ponderation!$W:$AA,MATCH(Analyse!P$8,Ponderation!$W:$W,0),MATCH(Analyse!$B$5,Ponderation!$W$2:$AA$2,0))*INDEX(DataBase!$1:$1048576,MATCH(Analyse!$F336,DataBase!$G:$G,0),MATCH(Analyse!P$8,DataBase!$4:$4,0))</f>
        <v>20</v>
      </c>
      <c r="Q336" s="19">
        <f>INDEX(Ponderation!$W:$AA,MATCH(Analyse!Q$8,Ponderation!$W:$W,0),MATCH(Analyse!$B$5,Ponderation!$W$2:$AA$2,0))*INDEX(DataBase!$1:$1048576,MATCH(Analyse!$F336,DataBase!$G:$G,0),MATCH(Analyse!Q$8,DataBase!$4:$4,0))</f>
        <v>0</v>
      </c>
      <c r="R336" s="19">
        <f>INDEX(Ponderation!$W:$AA,MATCH(Analyse!R$8,Ponderation!$W:$W,0),MATCH(Analyse!$B$5,Ponderation!$W$2:$AA$2,0))*INDEX(DataBase!$1:$1048576,MATCH(Analyse!$F336,DataBase!$G:$G,0),MATCH(Analyse!R$8,DataBase!$4:$4,0))</f>
        <v>30</v>
      </c>
      <c r="S336" s="19">
        <f>INDEX(Ponderation!$W:$AA,MATCH(Analyse!S$8,Ponderation!$W:$W,0),MATCH(Analyse!$B$5,Ponderation!$W$2:$AA$2,0))*INDEX(DataBase!$1:$1048576,MATCH(Analyse!$F336,DataBase!$G:$G,0),MATCH(Analyse!S$8,DataBase!$4:$4,0))</f>
        <v>0</v>
      </c>
      <c r="T336" s="19">
        <f>INDEX(Ponderation!$W:$AA,MATCH(Analyse!T$8,Ponderation!$W:$W,0),MATCH(Analyse!$B$5,Ponderation!$W$2:$AA$2,0))*INDEX(DataBase!$1:$1048576,MATCH(Analyse!$F336,DataBase!$G:$G,0),MATCH(Analyse!T$8,DataBase!$4:$4,0))</f>
        <v>0</v>
      </c>
      <c r="U336" s="19">
        <f>INDEX(Ponderation!$W:$AA,MATCH(Analyse!U$8,Ponderation!$W:$W,0),MATCH(Analyse!$B$5,Ponderation!$W$2:$AA$2,0))*INDEX(DataBase!$1:$1048576,MATCH(Analyse!$F336,DataBase!$G:$G,0),MATCH(Analyse!U$8,DataBase!$4:$4,0))</f>
        <v>0</v>
      </c>
      <c r="V336" s="19">
        <f>INDEX(Ponderation!$W:$AA,MATCH(Analyse!V$8,Ponderation!$W:$W,0),MATCH(Analyse!$B$5,Ponderation!$W$2:$AA$2,0))*INDEX(DataBase!$1:$1048576,MATCH(Analyse!$F336,DataBase!$G:$G,0),MATCH(Analyse!V$8,DataBase!$4:$4,0))</f>
        <v>20</v>
      </c>
      <c r="W336" s="19">
        <f>INDEX(Ponderation!$W:$AA,MATCH(Analyse!W$8,Ponderation!$W:$W,0),MATCH(Analyse!$B$5,Ponderation!$W$2:$AA$2,0))*INDEX(DataBase!$1:$1048576,MATCH(Analyse!$F336,DataBase!$G:$G,0),MATCH(Analyse!W$8,DataBase!$4:$4,0))</f>
        <v>0</v>
      </c>
      <c r="X336" s="19">
        <f>INDEX(Ponderation!$W:$AA,MATCH(Analyse!X$8,Ponderation!$W:$W,0),MATCH(Analyse!$B$5,Ponderation!$W$2:$AA$2,0))*INDEX(DataBase!$1:$1048576,MATCH(Analyse!$F336,DataBase!$G:$G,0),MATCH(Analyse!X$8,DataBase!$4:$4,0))</f>
        <v>0</v>
      </c>
      <c r="Y336" s="19">
        <f>INDEX(Ponderation!$W:$AA,MATCH(Analyse!Y$8,Ponderation!$W:$W,0),MATCH(Analyse!$B$5,Ponderation!$W$2:$AA$2,0))*INDEX(DataBase!$1:$1048576,MATCH(Analyse!$F336,DataBase!$G:$G,0),MATCH(Analyse!Y$8,DataBase!$4:$4,0))</f>
        <v>0</v>
      </c>
      <c r="Z336" s="19">
        <f>INDEX(Ponderation!$W:$AA,MATCH(Analyse!Z$8,Ponderation!$W:$W,0),MATCH(Analyse!$B$5,Ponderation!$W$2:$AA$2,0))*INDEX(DataBase!$1:$1048576,MATCH(Analyse!$F336,DataBase!$G:$G,0),MATCH(Analyse!Z$8,DataBase!$4:$4,0))</f>
        <v>0</v>
      </c>
      <c r="AA336" s="19">
        <f>INDEX(Ponderation!$W:$AA,MATCH(Analyse!AA$8,Ponderation!$W:$W,0),MATCH(Analyse!$B$5,Ponderation!$W$2:$AA$2,0))*INDEX(DataBase!$1:$1048576,MATCH(Analyse!$F336,DataBase!$G:$G,0),MATCH(Analyse!AA$8,DataBase!$4:$4,0))</f>
        <v>0</v>
      </c>
      <c r="AB336" s="19">
        <f>INDEX(Ponderation!$W:$AA,MATCH(Analyse!AB$8,Ponderation!$W:$W,0),MATCH(Analyse!$B$5,Ponderation!$W$2:$AA$2,0))*INDEX(DataBase!$1:$1048576,MATCH(Analyse!$F336,DataBase!$G:$G,0),MATCH(Analyse!AB$8,DataBase!$4:$4,0))</f>
        <v>10</v>
      </c>
      <c r="AC336" s="19">
        <f>INDEX(Ponderation!$W:$AA,MATCH(Analyse!AC$8,Ponderation!$W:$W,0),MATCH(Analyse!$B$5,Ponderation!$W$2:$AA$2,0))*INDEX(DataBase!$1:$1048576,MATCH(Analyse!$F336,DataBase!$G:$G,0),MATCH(Analyse!AC$8,DataBase!$4:$4,0))</f>
        <v>10</v>
      </c>
      <c r="AD336" s="19">
        <f>INDEX(Ponderation!$W:$AA,MATCH(Analyse!AD$8,Ponderation!$W:$W,0),MATCH(Analyse!$B$5,Ponderation!$W$2:$AA$2,0))*INDEX(DataBase!$1:$1048576,MATCH(Analyse!$F336,DataBase!$G:$G,0),MATCH(Analyse!AD$8,DataBase!$4:$4,0))</f>
        <v>30</v>
      </c>
      <c r="AE336" s="19">
        <f>INDEX(Ponderation!$W:$AA,MATCH(Analyse!AE$8,Ponderation!$W:$W,0),MATCH(Analyse!$B$5,Ponderation!$W$2:$AA$2,0))*INDEX(DataBase!$1:$1048576,MATCH(Analyse!$F336,DataBase!$G:$G,0),MATCH(Analyse!AE$8,DataBase!$4:$4,0))</f>
        <v>0</v>
      </c>
      <c r="AF336" s="19">
        <f>INDEX(Ponderation!$W:$AA,MATCH(Analyse!AF$8,Ponderation!$W:$W,0),MATCH(Analyse!$B$5,Ponderation!$W$2:$AA$2,0))*INDEX(DataBase!$1:$1048576,MATCH(Analyse!$F336,DataBase!$G:$G,0),MATCH(Analyse!AF$8,DataBase!$4:$4,0))</f>
        <v>30</v>
      </c>
      <c r="AG336" s="19">
        <f>INDEX(Ponderation!$W:$AA,MATCH(Analyse!AG$8,Ponderation!$W:$W,0),MATCH(Analyse!$B$5,Ponderation!$W$2:$AA$2,0))*INDEX(DataBase!$1:$1048576,MATCH(Analyse!$F336,DataBase!$G:$G,0),MATCH(Analyse!AG$8,DataBase!$4:$4,0))</f>
        <v>0</v>
      </c>
      <c r="AH336" s="19">
        <f>INDEX(Ponderation!$W:$AA,MATCH(Analyse!AH$8,Ponderation!$W:$W,0),MATCH(Analyse!$B$5,Ponderation!$W$2:$AA$2,0))*INDEX(DataBase!$1:$1048576,MATCH(Analyse!$F336,DataBase!$G:$G,0),MATCH(Analyse!AH$8,DataBase!$4:$4,0))</f>
        <v>0</v>
      </c>
      <c r="AI336" s="19">
        <f>INDEX(Ponderation!$W:$AA,MATCH(Analyse!AI$8,Ponderation!$W:$W,0),MATCH(Analyse!$B$5,Ponderation!$W$2:$AA$2,0))*INDEX(DataBase!$1:$1048576,MATCH(Analyse!$F336,DataBase!$G:$G,0),MATCH(Analyse!AI$8,DataBase!$4:$4,0))</f>
        <v>10</v>
      </c>
      <c r="AJ336" s="19">
        <f>INDEX(Ponderation!$W:$AA,MATCH(Analyse!AJ$8,Ponderation!$W:$W,0),MATCH(Analyse!$B$5,Ponderation!$W$2:$AA$2,0))*INDEX(DataBase!$1:$1048576,MATCH(Analyse!$F336,DataBase!$G:$G,0),MATCH(Analyse!AJ$8,DataBase!$4:$4,0))</f>
        <v>0</v>
      </c>
      <c r="AK336" s="19">
        <f>INDEX(Ponderation!$W:$AA,MATCH(Analyse!AK$8,Ponderation!$W:$W,0),MATCH(Analyse!$B$5,Ponderation!$W$2:$AA$2,0))*INDEX(DataBase!$1:$1048576,MATCH(Analyse!$F336,DataBase!$G:$G,0),MATCH(Analyse!AK$8,DataBase!$4:$4,0))</f>
        <v>30</v>
      </c>
      <c r="AL336" s="19">
        <f>INDEX(Ponderation!$W:$AA,MATCH(Analyse!AL$8,Ponderation!$W:$W,0),MATCH(Analyse!$B$5,Ponderation!$W$2:$AA$2,0))*INDEX(DataBase!$1:$1048576,MATCH(Analyse!$F336,DataBase!$G:$G,0),MATCH(Analyse!AL$8,DataBase!$4:$4,0))</f>
        <v>30</v>
      </c>
      <c r="AM336" s="19">
        <f>INDEX(Ponderation!$W:$AA,MATCH(Analyse!AM$8,Ponderation!$W:$W,0),MATCH(Analyse!$B$5,Ponderation!$W$2:$AA$2,0))*INDEX(DataBase!$1:$1048576,MATCH(Analyse!$F336,DataBase!$G:$G,0),MATCH(Analyse!AM$8,DataBase!$4:$4,0))</f>
        <v>0</v>
      </c>
      <c r="AN336" s="19">
        <f>INDEX(Ponderation!$W:$AA,MATCH(Analyse!AN$8,Ponderation!$W:$W,0),MATCH(Analyse!$B$5,Ponderation!$W$2:$AA$2,0))*INDEX(DataBase!$1:$1048576,MATCH(Analyse!$F336,DataBase!$G:$G,0),MATCH(Analyse!AN$8,DataBase!$4:$4,0))</f>
        <v>0</v>
      </c>
      <c r="AO336" s="19">
        <f>INDEX(Ponderation!$W:$AA,MATCH(Analyse!AO$8,Ponderation!$W:$W,0),MATCH(Analyse!$B$5,Ponderation!$W$2:$AA$2,0))*INDEX(DataBase!$1:$1048576,MATCH(Analyse!$F336,DataBase!$G:$G,0),MATCH(Analyse!AO$8,DataBase!$4:$4,0))</f>
        <v>0</v>
      </c>
      <c r="AP336" s="19">
        <f>INDEX(Ponderation!$W:$AA,MATCH(Analyse!AP$8,Ponderation!$W:$W,0),MATCH(Analyse!$B$5,Ponderation!$W$2:$AA$2,0))*INDEX(DataBase!$1:$1048576,MATCH(Analyse!$F336,DataBase!$G:$G,0),MATCH(Analyse!AP$8,DataBase!$4:$4,0))</f>
        <v>10</v>
      </c>
    </row>
    <row r="337" spans="1:42" ht="18">
      <c r="A337" s="112" t="str">
        <f>DataBase!B333</f>
        <v>Platichthys flesus</v>
      </c>
      <c r="B337" s="112" t="str">
        <f>DataBase!C333</f>
        <v>AChE</v>
      </c>
      <c r="C337" s="112" t="str">
        <f>DataBase!D333</f>
        <v>Transition / Côtier</v>
      </c>
      <c r="D337" s="112" t="str">
        <f>DataBase!E333</f>
        <v>A. Mauffret</v>
      </c>
      <c r="E337" s="112" t="str">
        <f>DataBase!F333</f>
        <v>LEX</v>
      </c>
      <c r="F337" s="20" t="str">
        <f t="shared" si="16"/>
        <v>Platichthys flesus AChE</v>
      </c>
      <c r="G337" s="20">
        <f>_xlfn.RANK.EQ(H337,$H$9:$H$997,0)+COUNTIF(H$8:H336,H337)</f>
        <v>100</v>
      </c>
      <c r="H337" s="20">
        <f t="shared" si="17"/>
        <v>310</v>
      </c>
      <c r="I337" s="19">
        <f>INDEX(Ponderation!$W:$AA,MATCH(Analyse!I$8,Ponderation!$W:$W,0),MATCH(Analyse!$B$5,Ponderation!$W$2:$AA$2,0))*INDEX(DataBase!$1:$1048576,MATCH(Analyse!$F337,DataBase!$G:$G,0),MATCH(Analyse!I$8,DataBase!$4:$4,0))</f>
        <v>30</v>
      </c>
      <c r="J337" s="19">
        <f>INDEX(Ponderation!$W:$AA,MATCH(Analyse!J$8,Ponderation!$W:$W,0),MATCH(Analyse!$B$5,Ponderation!$W$2:$AA$2,0))*INDEX(DataBase!$1:$1048576,MATCH(Analyse!$F337,DataBase!$G:$G,0),MATCH(Analyse!J$8,DataBase!$4:$4,0))</f>
        <v>0</v>
      </c>
      <c r="K337" s="19">
        <f>INDEX(Ponderation!$W:$AA,MATCH(Analyse!K$8,Ponderation!$W:$W,0),MATCH(Analyse!$B$5,Ponderation!$W$2:$AA$2,0))*INDEX(DataBase!$1:$1048576,MATCH(Analyse!$F337,DataBase!$G:$G,0),MATCH(Analyse!K$8,DataBase!$4:$4,0))</f>
        <v>0</v>
      </c>
      <c r="L337" s="19">
        <f>INDEX(Ponderation!$W:$AA,MATCH(Analyse!L$8,Ponderation!$W:$W,0),MATCH(Analyse!$B$5,Ponderation!$W$2:$AA$2,0))*INDEX(DataBase!$1:$1048576,MATCH(Analyse!$F337,DataBase!$G:$G,0),MATCH(Analyse!L$8,DataBase!$4:$4,0))</f>
        <v>0</v>
      </c>
      <c r="M337" s="19">
        <f>INDEX(Ponderation!$W:$AA,MATCH(Analyse!M$8,Ponderation!$W:$W,0),MATCH(Analyse!$B$5,Ponderation!$W$2:$AA$2,0))*INDEX(DataBase!$1:$1048576,MATCH(Analyse!$F337,DataBase!$G:$G,0),MATCH(Analyse!M$8,DataBase!$4:$4,0))</f>
        <v>20</v>
      </c>
      <c r="N337" s="19">
        <f>INDEX(Ponderation!$W:$AA,MATCH(Analyse!N$8,Ponderation!$W:$W,0),MATCH(Analyse!$B$5,Ponderation!$W$2:$AA$2,0))*INDEX(DataBase!$1:$1048576,MATCH(Analyse!$F337,DataBase!$G:$G,0),MATCH(Analyse!N$8,DataBase!$4:$4,0))</f>
        <v>0</v>
      </c>
      <c r="O337" s="19">
        <f>INDEX(Ponderation!$W:$AA,MATCH(Analyse!O$8,Ponderation!$W:$W,0),MATCH(Analyse!$B$5,Ponderation!$W$2:$AA$2,0))*INDEX(DataBase!$1:$1048576,MATCH(Analyse!$F337,DataBase!$G:$G,0),MATCH(Analyse!O$8,DataBase!$4:$4,0))</f>
        <v>30</v>
      </c>
      <c r="P337" s="19">
        <f>INDEX(Ponderation!$W:$AA,MATCH(Analyse!P$8,Ponderation!$W:$W,0),MATCH(Analyse!$B$5,Ponderation!$W$2:$AA$2,0))*INDEX(DataBase!$1:$1048576,MATCH(Analyse!$F337,DataBase!$G:$G,0),MATCH(Analyse!P$8,DataBase!$4:$4,0))</f>
        <v>0</v>
      </c>
      <c r="Q337" s="19">
        <f>INDEX(Ponderation!$W:$AA,MATCH(Analyse!Q$8,Ponderation!$W:$W,0),MATCH(Analyse!$B$5,Ponderation!$W$2:$AA$2,0))*INDEX(DataBase!$1:$1048576,MATCH(Analyse!$F337,DataBase!$G:$G,0),MATCH(Analyse!Q$8,DataBase!$4:$4,0))</f>
        <v>0</v>
      </c>
      <c r="R337" s="19">
        <f>INDEX(Ponderation!$W:$AA,MATCH(Analyse!R$8,Ponderation!$W:$W,0),MATCH(Analyse!$B$5,Ponderation!$W$2:$AA$2,0))*INDEX(DataBase!$1:$1048576,MATCH(Analyse!$F337,DataBase!$G:$G,0),MATCH(Analyse!R$8,DataBase!$4:$4,0))</f>
        <v>30</v>
      </c>
      <c r="S337" s="19">
        <f>INDEX(Ponderation!$W:$AA,MATCH(Analyse!S$8,Ponderation!$W:$W,0),MATCH(Analyse!$B$5,Ponderation!$W$2:$AA$2,0))*INDEX(DataBase!$1:$1048576,MATCH(Analyse!$F337,DataBase!$G:$G,0),MATCH(Analyse!S$8,DataBase!$4:$4,0))</f>
        <v>0</v>
      </c>
      <c r="T337" s="19">
        <f>INDEX(Ponderation!$W:$AA,MATCH(Analyse!T$8,Ponderation!$W:$W,0),MATCH(Analyse!$B$5,Ponderation!$W$2:$AA$2,0))*INDEX(DataBase!$1:$1048576,MATCH(Analyse!$F337,DataBase!$G:$G,0),MATCH(Analyse!T$8,DataBase!$4:$4,0))</f>
        <v>0</v>
      </c>
      <c r="U337" s="19">
        <f>INDEX(Ponderation!$W:$AA,MATCH(Analyse!U$8,Ponderation!$W:$W,0),MATCH(Analyse!$B$5,Ponderation!$W$2:$AA$2,0))*INDEX(DataBase!$1:$1048576,MATCH(Analyse!$F337,DataBase!$G:$G,0),MATCH(Analyse!U$8,DataBase!$4:$4,0))</f>
        <v>0</v>
      </c>
      <c r="V337" s="19">
        <f>INDEX(Ponderation!$W:$AA,MATCH(Analyse!V$8,Ponderation!$W:$W,0),MATCH(Analyse!$B$5,Ponderation!$W$2:$AA$2,0))*INDEX(DataBase!$1:$1048576,MATCH(Analyse!$F337,DataBase!$G:$G,0),MATCH(Analyse!V$8,DataBase!$4:$4,0))</f>
        <v>20</v>
      </c>
      <c r="W337" s="19">
        <f>INDEX(Ponderation!$W:$AA,MATCH(Analyse!W$8,Ponderation!$W:$W,0),MATCH(Analyse!$B$5,Ponderation!$W$2:$AA$2,0))*INDEX(DataBase!$1:$1048576,MATCH(Analyse!$F337,DataBase!$G:$G,0),MATCH(Analyse!W$8,DataBase!$4:$4,0))</f>
        <v>0</v>
      </c>
      <c r="X337" s="19">
        <f>INDEX(Ponderation!$W:$AA,MATCH(Analyse!X$8,Ponderation!$W:$W,0),MATCH(Analyse!$B$5,Ponderation!$W$2:$AA$2,0))*INDEX(DataBase!$1:$1048576,MATCH(Analyse!$F337,DataBase!$G:$G,0),MATCH(Analyse!X$8,DataBase!$4:$4,0))</f>
        <v>0</v>
      </c>
      <c r="Y337" s="19">
        <f>INDEX(Ponderation!$W:$AA,MATCH(Analyse!Y$8,Ponderation!$W:$W,0),MATCH(Analyse!$B$5,Ponderation!$W$2:$AA$2,0))*INDEX(DataBase!$1:$1048576,MATCH(Analyse!$F337,DataBase!$G:$G,0),MATCH(Analyse!Y$8,DataBase!$4:$4,0))</f>
        <v>0</v>
      </c>
      <c r="Z337" s="19">
        <f>INDEX(Ponderation!$W:$AA,MATCH(Analyse!Z$8,Ponderation!$W:$W,0),MATCH(Analyse!$B$5,Ponderation!$W$2:$AA$2,0))*INDEX(DataBase!$1:$1048576,MATCH(Analyse!$F337,DataBase!$G:$G,0),MATCH(Analyse!Z$8,DataBase!$4:$4,0))</f>
        <v>0</v>
      </c>
      <c r="AA337" s="19">
        <f>INDEX(Ponderation!$W:$AA,MATCH(Analyse!AA$8,Ponderation!$W:$W,0),MATCH(Analyse!$B$5,Ponderation!$W$2:$AA$2,0))*INDEX(DataBase!$1:$1048576,MATCH(Analyse!$F337,DataBase!$G:$G,0),MATCH(Analyse!AA$8,DataBase!$4:$4,0))</f>
        <v>0</v>
      </c>
      <c r="AB337" s="19">
        <f>INDEX(Ponderation!$W:$AA,MATCH(Analyse!AB$8,Ponderation!$W:$W,0),MATCH(Analyse!$B$5,Ponderation!$W$2:$AA$2,0))*INDEX(DataBase!$1:$1048576,MATCH(Analyse!$F337,DataBase!$G:$G,0),MATCH(Analyse!AB$8,DataBase!$4:$4,0))</f>
        <v>10</v>
      </c>
      <c r="AC337" s="19">
        <f>INDEX(Ponderation!$W:$AA,MATCH(Analyse!AC$8,Ponderation!$W:$W,0),MATCH(Analyse!$B$5,Ponderation!$W$2:$AA$2,0))*INDEX(DataBase!$1:$1048576,MATCH(Analyse!$F337,DataBase!$G:$G,0),MATCH(Analyse!AC$8,DataBase!$4:$4,0))</f>
        <v>10</v>
      </c>
      <c r="AD337" s="19">
        <f>INDEX(Ponderation!$W:$AA,MATCH(Analyse!AD$8,Ponderation!$W:$W,0),MATCH(Analyse!$B$5,Ponderation!$W$2:$AA$2,0))*INDEX(DataBase!$1:$1048576,MATCH(Analyse!$F337,DataBase!$G:$G,0),MATCH(Analyse!AD$8,DataBase!$4:$4,0))</f>
        <v>30</v>
      </c>
      <c r="AE337" s="19">
        <f>INDEX(Ponderation!$W:$AA,MATCH(Analyse!AE$8,Ponderation!$W:$W,0),MATCH(Analyse!$B$5,Ponderation!$W$2:$AA$2,0))*INDEX(DataBase!$1:$1048576,MATCH(Analyse!$F337,DataBase!$G:$G,0),MATCH(Analyse!AE$8,DataBase!$4:$4,0))</f>
        <v>0</v>
      </c>
      <c r="AF337" s="19">
        <f>INDEX(Ponderation!$W:$AA,MATCH(Analyse!AF$8,Ponderation!$W:$W,0),MATCH(Analyse!$B$5,Ponderation!$W$2:$AA$2,0))*INDEX(DataBase!$1:$1048576,MATCH(Analyse!$F337,DataBase!$G:$G,0),MATCH(Analyse!AF$8,DataBase!$4:$4,0))</f>
        <v>30</v>
      </c>
      <c r="AG337" s="19">
        <f>INDEX(Ponderation!$W:$AA,MATCH(Analyse!AG$8,Ponderation!$W:$W,0),MATCH(Analyse!$B$5,Ponderation!$W$2:$AA$2,0))*INDEX(DataBase!$1:$1048576,MATCH(Analyse!$F337,DataBase!$G:$G,0),MATCH(Analyse!AG$8,DataBase!$4:$4,0))</f>
        <v>0</v>
      </c>
      <c r="AH337" s="19">
        <f>INDEX(Ponderation!$W:$AA,MATCH(Analyse!AH$8,Ponderation!$W:$W,0),MATCH(Analyse!$B$5,Ponderation!$W$2:$AA$2,0))*INDEX(DataBase!$1:$1048576,MATCH(Analyse!$F337,DataBase!$G:$G,0),MATCH(Analyse!AH$8,DataBase!$4:$4,0))</f>
        <v>0</v>
      </c>
      <c r="AI337" s="19">
        <f>INDEX(Ponderation!$W:$AA,MATCH(Analyse!AI$8,Ponderation!$W:$W,0),MATCH(Analyse!$B$5,Ponderation!$W$2:$AA$2,0))*INDEX(DataBase!$1:$1048576,MATCH(Analyse!$F337,DataBase!$G:$G,0),MATCH(Analyse!AI$8,DataBase!$4:$4,0))</f>
        <v>10</v>
      </c>
      <c r="AJ337" s="19">
        <f>INDEX(Ponderation!$W:$AA,MATCH(Analyse!AJ$8,Ponderation!$W:$W,0),MATCH(Analyse!$B$5,Ponderation!$W$2:$AA$2,0))*INDEX(DataBase!$1:$1048576,MATCH(Analyse!$F337,DataBase!$G:$G,0),MATCH(Analyse!AJ$8,DataBase!$4:$4,0))</f>
        <v>0</v>
      </c>
      <c r="AK337" s="19">
        <f>INDEX(Ponderation!$W:$AA,MATCH(Analyse!AK$8,Ponderation!$W:$W,0),MATCH(Analyse!$B$5,Ponderation!$W$2:$AA$2,0))*INDEX(DataBase!$1:$1048576,MATCH(Analyse!$F337,DataBase!$G:$G,0),MATCH(Analyse!AK$8,DataBase!$4:$4,0))</f>
        <v>30</v>
      </c>
      <c r="AL337" s="19">
        <f>INDEX(Ponderation!$W:$AA,MATCH(Analyse!AL$8,Ponderation!$W:$W,0),MATCH(Analyse!$B$5,Ponderation!$W$2:$AA$2,0))*INDEX(DataBase!$1:$1048576,MATCH(Analyse!$F337,DataBase!$G:$G,0),MATCH(Analyse!AL$8,DataBase!$4:$4,0))</f>
        <v>30</v>
      </c>
      <c r="AM337" s="19">
        <f>INDEX(Ponderation!$W:$AA,MATCH(Analyse!AM$8,Ponderation!$W:$W,0),MATCH(Analyse!$B$5,Ponderation!$W$2:$AA$2,0))*INDEX(DataBase!$1:$1048576,MATCH(Analyse!$F337,DataBase!$G:$G,0),MATCH(Analyse!AM$8,DataBase!$4:$4,0))</f>
        <v>0</v>
      </c>
      <c r="AN337" s="19">
        <f>INDEX(Ponderation!$W:$AA,MATCH(Analyse!AN$8,Ponderation!$W:$W,0),MATCH(Analyse!$B$5,Ponderation!$W$2:$AA$2,0))*INDEX(DataBase!$1:$1048576,MATCH(Analyse!$F337,DataBase!$G:$G,0),MATCH(Analyse!AN$8,DataBase!$4:$4,0))</f>
        <v>0</v>
      </c>
      <c r="AO337" s="19">
        <f>INDEX(Ponderation!$W:$AA,MATCH(Analyse!AO$8,Ponderation!$W:$W,0),MATCH(Analyse!$B$5,Ponderation!$W$2:$AA$2,0))*INDEX(DataBase!$1:$1048576,MATCH(Analyse!$F337,DataBase!$G:$G,0),MATCH(Analyse!AO$8,DataBase!$4:$4,0))</f>
        <v>30</v>
      </c>
      <c r="AP337" s="19">
        <f>INDEX(Ponderation!$W:$AA,MATCH(Analyse!AP$8,Ponderation!$W:$W,0),MATCH(Analyse!$B$5,Ponderation!$W$2:$AA$2,0))*INDEX(DataBase!$1:$1048576,MATCH(Analyse!$F337,DataBase!$G:$G,0),MATCH(Analyse!AP$8,DataBase!$4:$4,0))</f>
        <v>0</v>
      </c>
    </row>
    <row r="338" spans="1:42" ht="18">
      <c r="A338" s="112" t="str">
        <f>DataBase!B334</f>
        <v>Platichthys flesus</v>
      </c>
      <c r="B338" s="112" t="str">
        <f>DataBase!C334</f>
        <v>AChE</v>
      </c>
      <c r="C338" s="112" t="str">
        <f>DataBase!D334</f>
        <v>Côtier</v>
      </c>
      <c r="D338" s="112" t="str">
        <f>DataBase!E334</f>
        <v>A. Mauffret</v>
      </c>
      <c r="E338" s="112" t="str">
        <f>DataBase!F334</f>
        <v>LEX</v>
      </c>
      <c r="F338" s="20" t="str">
        <f t="shared" si="16"/>
        <v>Platichthys flesus AChE</v>
      </c>
      <c r="G338" s="20">
        <f>_xlfn.RANK.EQ(H338,$H$9:$H$997,0)+COUNTIF(H$8:H337,H338)</f>
        <v>101</v>
      </c>
      <c r="H338" s="20">
        <f t="shared" si="17"/>
        <v>310</v>
      </c>
      <c r="I338" s="19">
        <f>INDEX(Ponderation!$W:$AA,MATCH(Analyse!I$8,Ponderation!$W:$W,0),MATCH(Analyse!$B$5,Ponderation!$W$2:$AA$2,0))*INDEX(DataBase!$1:$1048576,MATCH(Analyse!$F338,DataBase!$G:$G,0),MATCH(Analyse!I$8,DataBase!$4:$4,0))</f>
        <v>30</v>
      </c>
      <c r="J338" s="19">
        <f>INDEX(Ponderation!$W:$AA,MATCH(Analyse!J$8,Ponderation!$W:$W,0),MATCH(Analyse!$B$5,Ponderation!$W$2:$AA$2,0))*INDEX(DataBase!$1:$1048576,MATCH(Analyse!$F338,DataBase!$G:$G,0),MATCH(Analyse!J$8,DataBase!$4:$4,0))</f>
        <v>0</v>
      </c>
      <c r="K338" s="19">
        <f>INDEX(Ponderation!$W:$AA,MATCH(Analyse!K$8,Ponderation!$W:$W,0),MATCH(Analyse!$B$5,Ponderation!$W$2:$AA$2,0))*INDEX(DataBase!$1:$1048576,MATCH(Analyse!$F338,DataBase!$G:$G,0),MATCH(Analyse!K$8,DataBase!$4:$4,0))</f>
        <v>0</v>
      </c>
      <c r="L338" s="19">
        <f>INDEX(Ponderation!$W:$AA,MATCH(Analyse!L$8,Ponderation!$W:$W,0),MATCH(Analyse!$B$5,Ponderation!$W$2:$AA$2,0))*INDEX(DataBase!$1:$1048576,MATCH(Analyse!$F338,DataBase!$G:$G,0),MATCH(Analyse!L$8,DataBase!$4:$4,0))</f>
        <v>0</v>
      </c>
      <c r="M338" s="19">
        <f>INDEX(Ponderation!$W:$AA,MATCH(Analyse!M$8,Ponderation!$W:$W,0),MATCH(Analyse!$B$5,Ponderation!$W$2:$AA$2,0))*INDEX(DataBase!$1:$1048576,MATCH(Analyse!$F338,DataBase!$G:$G,0),MATCH(Analyse!M$8,DataBase!$4:$4,0))</f>
        <v>20</v>
      </c>
      <c r="N338" s="19">
        <f>INDEX(Ponderation!$W:$AA,MATCH(Analyse!N$8,Ponderation!$W:$W,0),MATCH(Analyse!$B$5,Ponderation!$W$2:$AA$2,0))*INDEX(DataBase!$1:$1048576,MATCH(Analyse!$F338,DataBase!$G:$G,0),MATCH(Analyse!N$8,DataBase!$4:$4,0))</f>
        <v>0</v>
      </c>
      <c r="O338" s="19">
        <f>INDEX(Ponderation!$W:$AA,MATCH(Analyse!O$8,Ponderation!$W:$W,0),MATCH(Analyse!$B$5,Ponderation!$W$2:$AA$2,0))*INDEX(DataBase!$1:$1048576,MATCH(Analyse!$F338,DataBase!$G:$G,0),MATCH(Analyse!O$8,DataBase!$4:$4,0))</f>
        <v>30</v>
      </c>
      <c r="P338" s="19">
        <f>INDEX(Ponderation!$W:$AA,MATCH(Analyse!P$8,Ponderation!$W:$W,0),MATCH(Analyse!$B$5,Ponderation!$W$2:$AA$2,0))*INDEX(DataBase!$1:$1048576,MATCH(Analyse!$F338,DataBase!$G:$G,0),MATCH(Analyse!P$8,DataBase!$4:$4,0))</f>
        <v>0</v>
      </c>
      <c r="Q338" s="19">
        <f>INDEX(Ponderation!$W:$AA,MATCH(Analyse!Q$8,Ponderation!$W:$W,0),MATCH(Analyse!$B$5,Ponderation!$W$2:$AA$2,0))*INDEX(DataBase!$1:$1048576,MATCH(Analyse!$F338,DataBase!$G:$G,0),MATCH(Analyse!Q$8,DataBase!$4:$4,0))</f>
        <v>0</v>
      </c>
      <c r="R338" s="19">
        <f>INDEX(Ponderation!$W:$AA,MATCH(Analyse!R$8,Ponderation!$W:$W,0),MATCH(Analyse!$B$5,Ponderation!$W$2:$AA$2,0))*INDEX(DataBase!$1:$1048576,MATCH(Analyse!$F338,DataBase!$G:$G,0),MATCH(Analyse!R$8,DataBase!$4:$4,0))</f>
        <v>30</v>
      </c>
      <c r="S338" s="19">
        <f>INDEX(Ponderation!$W:$AA,MATCH(Analyse!S$8,Ponderation!$W:$W,0),MATCH(Analyse!$B$5,Ponderation!$W$2:$AA$2,0))*INDEX(DataBase!$1:$1048576,MATCH(Analyse!$F338,DataBase!$G:$G,0),MATCH(Analyse!S$8,DataBase!$4:$4,0))</f>
        <v>0</v>
      </c>
      <c r="T338" s="19">
        <f>INDEX(Ponderation!$W:$AA,MATCH(Analyse!T$8,Ponderation!$W:$W,0),MATCH(Analyse!$B$5,Ponderation!$W$2:$AA$2,0))*INDEX(DataBase!$1:$1048576,MATCH(Analyse!$F338,DataBase!$G:$G,0),MATCH(Analyse!T$8,DataBase!$4:$4,0))</f>
        <v>0</v>
      </c>
      <c r="U338" s="19">
        <f>INDEX(Ponderation!$W:$AA,MATCH(Analyse!U$8,Ponderation!$W:$W,0),MATCH(Analyse!$B$5,Ponderation!$W$2:$AA$2,0))*INDEX(DataBase!$1:$1048576,MATCH(Analyse!$F338,DataBase!$G:$G,0),MATCH(Analyse!U$8,DataBase!$4:$4,0))</f>
        <v>0</v>
      </c>
      <c r="V338" s="19">
        <f>INDEX(Ponderation!$W:$AA,MATCH(Analyse!V$8,Ponderation!$W:$W,0),MATCH(Analyse!$B$5,Ponderation!$W$2:$AA$2,0))*INDEX(DataBase!$1:$1048576,MATCH(Analyse!$F338,DataBase!$G:$G,0),MATCH(Analyse!V$8,DataBase!$4:$4,0))</f>
        <v>20</v>
      </c>
      <c r="W338" s="19">
        <f>INDEX(Ponderation!$W:$AA,MATCH(Analyse!W$8,Ponderation!$W:$W,0),MATCH(Analyse!$B$5,Ponderation!$W$2:$AA$2,0))*INDEX(DataBase!$1:$1048576,MATCH(Analyse!$F338,DataBase!$G:$G,0),MATCH(Analyse!W$8,DataBase!$4:$4,0))</f>
        <v>0</v>
      </c>
      <c r="X338" s="19">
        <f>INDEX(Ponderation!$W:$AA,MATCH(Analyse!X$8,Ponderation!$W:$W,0),MATCH(Analyse!$B$5,Ponderation!$W$2:$AA$2,0))*INDEX(DataBase!$1:$1048576,MATCH(Analyse!$F338,DataBase!$G:$G,0),MATCH(Analyse!X$8,DataBase!$4:$4,0))</f>
        <v>0</v>
      </c>
      <c r="Y338" s="19">
        <f>INDEX(Ponderation!$W:$AA,MATCH(Analyse!Y$8,Ponderation!$W:$W,0),MATCH(Analyse!$B$5,Ponderation!$W$2:$AA$2,0))*INDEX(DataBase!$1:$1048576,MATCH(Analyse!$F338,DataBase!$G:$G,0),MATCH(Analyse!Y$8,DataBase!$4:$4,0))</f>
        <v>0</v>
      </c>
      <c r="Z338" s="19">
        <f>INDEX(Ponderation!$W:$AA,MATCH(Analyse!Z$8,Ponderation!$W:$W,0),MATCH(Analyse!$B$5,Ponderation!$W$2:$AA$2,0))*INDEX(DataBase!$1:$1048576,MATCH(Analyse!$F338,DataBase!$G:$G,0),MATCH(Analyse!Z$8,DataBase!$4:$4,0))</f>
        <v>0</v>
      </c>
      <c r="AA338" s="19">
        <f>INDEX(Ponderation!$W:$AA,MATCH(Analyse!AA$8,Ponderation!$W:$W,0),MATCH(Analyse!$B$5,Ponderation!$W$2:$AA$2,0))*INDEX(DataBase!$1:$1048576,MATCH(Analyse!$F338,DataBase!$G:$G,0),MATCH(Analyse!AA$8,DataBase!$4:$4,0))</f>
        <v>0</v>
      </c>
      <c r="AB338" s="19">
        <f>INDEX(Ponderation!$W:$AA,MATCH(Analyse!AB$8,Ponderation!$W:$W,0),MATCH(Analyse!$B$5,Ponderation!$W$2:$AA$2,0))*INDEX(DataBase!$1:$1048576,MATCH(Analyse!$F338,DataBase!$G:$G,0),MATCH(Analyse!AB$8,DataBase!$4:$4,0))</f>
        <v>10</v>
      </c>
      <c r="AC338" s="19">
        <f>INDEX(Ponderation!$W:$AA,MATCH(Analyse!AC$8,Ponderation!$W:$W,0),MATCH(Analyse!$B$5,Ponderation!$W$2:$AA$2,0))*INDEX(DataBase!$1:$1048576,MATCH(Analyse!$F338,DataBase!$G:$G,0),MATCH(Analyse!AC$8,DataBase!$4:$4,0))</f>
        <v>10</v>
      </c>
      <c r="AD338" s="19">
        <f>INDEX(Ponderation!$W:$AA,MATCH(Analyse!AD$8,Ponderation!$W:$W,0),MATCH(Analyse!$B$5,Ponderation!$W$2:$AA$2,0))*INDEX(DataBase!$1:$1048576,MATCH(Analyse!$F338,DataBase!$G:$G,0),MATCH(Analyse!AD$8,DataBase!$4:$4,0))</f>
        <v>30</v>
      </c>
      <c r="AE338" s="19">
        <f>INDEX(Ponderation!$W:$AA,MATCH(Analyse!AE$8,Ponderation!$W:$W,0),MATCH(Analyse!$B$5,Ponderation!$W$2:$AA$2,0))*INDEX(DataBase!$1:$1048576,MATCH(Analyse!$F338,DataBase!$G:$G,0),MATCH(Analyse!AE$8,DataBase!$4:$4,0))</f>
        <v>0</v>
      </c>
      <c r="AF338" s="19">
        <f>INDEX(Ponderation!$W:$AA,MATCH(Analyse!AF$8,Ponderation!$W:$W,0),MATCH(Analyse!$B$5,Ponderation!$W$2:$AA$2,0))*INDEX(DataBase!$1:$1048576,MATCH(Analyse!$F338,DataBase!$G:$G,0),MATCH(Analyse!AF$8,DataBase!$4:$4,0))</f>
        <v>30</v>
      </c>
      <c r="AG338" s="19">
        <f>INDEX(Ponderation!$W:$AA,MATCH(Analyse!AG$8,Ponderation!$W:$W,0),MATCH(Analyse!$B$5,Ponderation!$W$2:$AA$2,0))*INDEX(DataBase!$1:$1048576,MATCH(Analyse!$F338,DataBase!$G:$G,0),MATCH(Analyse!AG$8,DataBase!$4:$4,0))</f>
        <v>0</v>
      </c>
      <c r="AH338" s="19">
        <f>INDEX(Ponderation!$W:$AA,MATCH(Analyse!AH$8,Ponderation!$W:$W,0),MATCH(Analyse!$B$5,Ponderation!$W$2:$AA$2,0))*INDEX(DataBase!$1:$1048576,MATCH(Analyse!$F338,DataBase!$G:$G,0),MATCH(Analyse!AH$8,DataBase!$4:$4,0))</f>
        <v>0</v>
      </c>
      <c r="AI338" s="19">
        <f>INDEX(Ponderation!$W:$AA,MATCH(Analyse!AI$8,Ponderation!$W:$W,0),MATCH(Analyse!$B$5,Ponderation!$W$2:$AA$2,0))*INDEX(DataBase!$1:$1048576,MATCH(Analyse!$F338,DataBase!$G:$G,0),MATCH(Analyse!AI$8,DataBase!$4:$4,0))</f>
        <v>10</v>
      </c>
      <c r="AJ338" s="19">
        <f>INDEX(Ponderation!$W:$AA,MATCH(Analyse!AJ$8,Ponderation!$W:$W,0),MATCH(Analyse!$B$5,Ponderation!$W$2:$AA$2,0))*INDEX(DataBase!$1:$1048576,MATCH(Analyse!$F338,DataBase!$G:$G,0),MATCH(Analyse!AJ$8,DataBase!$4:$4,0))</f>
        <v>0</v>
      </c>
      <c r="AK338" s="19">
        <f>INDEX(Ponderation!$W:$AA,MATCH(Analyse!AK$8,Ponderation!$W:$W,0),MATCH(Analyse!$B$5,Ponderation!$W$2:$AA$2,0))*INDEX(DataBase!$1:$1048576,MATCH(Analyse!$F338,DataBase!$G:$G,0),MATCH(Analyse!AK$8,DataBase!$4:$4,0))</f>
        <v>30</v>
      </c>
      <c r="AL338" s="19">
        <f>INDEX(Ponderation!$W:$AA,MATCH(Analyse!AL$8,Ponderation!$W:$W,0),MATCH(Analyse!$B$5,Ponderation!$W$2:$AA$2,0))*INDEX(DataBase!$1:$1048576,MATCH(Analyse!$F338,DataBase!$G:$G,0),MATCH(Analyse!AL$8,DataBase!$4:$4,0))</f>
        <v>30</v>
      </c>
      <c r="AM338" s="19">
        <f>INDEX(Ponderation!$W:$AA,MATCH(Analyse!AM$8,Ponderation!$W:$W,0),MATCH(Analyse!$B$5,Ponderation!$W$2:$AA$2,0))*INDEX(DataBase!$1:$1048576,MATCH(Analyse!$F338,DataBase!$G:$G,0),MATCH(Analyse!AM$8,DataBase!$4:$4,0))</f>
        <v>0</v>
      </c>
      <c r="AN338" s="19">
        <f>INDEX(Ponderation!$W:$AA,MATCH(Analyse!AN$8,Ponderation!$W:$W,0),MATCH(Analyse!$B$5,Ponderation!$W$2:$AA$2,0))*INDEX(DataBase!$1:$1048576,MATCH(Analyse!$F338,DataBase!$G:$G,0),MATCH(Analyse!AN$8,DataBase!$4:$4,0))</f>
        <v>0</v>
      </c>
      <c r="AO338" s="19">
        <f>INDEX(Ponderation!$W:$AA,MATCH(Analyse!AO$8,Ponderation!$W:$W,0),MATCH(Analyse!$B$5,Ponderation!$W$2:$AA$2,0))*INDEX(DataBase!$1:$1048576,MATCH(Analyse!$F338,DataBase!$G:$G,0),MATCH(Analyse!AO$8,DataBase!$4:$4,0))</f>
        <v>30</v>
      </c>
      <c r="AP338" s="19">
        <f>INDEX(Ponderation!$W:$AA,MATCH(Analyse!AP$8,Ponderation!$W:$W,0),MATCH(Analyse!$B$5,Ponderation!$W$2:$AA$2,0))*INDEX(DataBase!$1:$1048576,MATCH(Analyse!$F338,DataBase!$G:$G,0),MATCH(Analyse!AP$8,DataBase!$4:$4,0))</f>
        <v>0</v>
      </c>
    </row>
  </sheetData>
  <autoFilter ref="A7:D240"/>
  <mergeCells count="33">
    <mergeCell ref="C1:C4"/>
    <mergeCell ref="E1:L1"/>
    <mergeCell ref="E2:L2"/>
    <mergeCell ref="E3:L3"/>
    <mergeCell ref="E4:L4"/>
    <mergeCell ref="AD5:AG5"/>
    <mergeCell ref="AJ6:AN6"/>
    <mergeCell ref="AH6:AI6"/>
    <mergeCell ref="AO6:AP6"/>
    <mergeCell ref="AH5:AI5"/>
    <mergeCell ref="AJ5:AN5"/>
    <mergeCell ref="AO5:AP5"/>
    <mergeCell ref="I5:K5"/>
    <mergeCell ref="B5:D5"/>
    <mergeCell ref="H5:H7"/>
    <mergeCell ref="I6:K6"/>
    <mergeCell ref="G5:G7"/>
    <mergeCell ref="L5:N5"/>
    <mergeCell ref="O5:P5"/>
    <mergeCell ref="Q5:T5"/>
    <mergeCell ref="U5:W5"/>
    <mergeCell ref="X5:AC5"/>
    <mergeCell ref="L6:N6"/>
    <mergeCell ref="O6:P6"/>
    <mergeCell ref="Q6:T6"/>
    <mergeCell ref="U6:W6"/>
    <mergeCell ref="AD6:AG6"/>
    <mergeCell ref="X6:AC6"/>
    <mergeCell ref="N1:N4"/>
    <mergeCell ref="P1:W1"/>
    <mergeCell ref="P2:W2"/>
    <mergeCell ref="P3:W3"/>
    <mergeCell ref="P4:W4"/>
  </mergeCells>
  <pageMargins left="0.70000000000000007" right="0.70000000000000007" top="1.1437007874015752" bottom="1.1437007874015752" header="0.75000000000000011" footer="0.75000000000000011"/>
  <pageSetup paperSize="9" fitToWidth="0" fitToHeight="0"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V360"/>
  <sheetViews>
    <sheetView tabSelected="1" zoomScale="60" zoomScaleNormal="60" workbookViewId="0">
      <pane xSplit="5" ySplit="3" topLeftCell="F4" activePane="bottomRight" state="frozen"/>
      <selection pane="topRight" activeCell="D1" sqref="D1"/>
      <selection pane="bottomLeft" activeCell="A9" sqref="A9"/>
      <selection pane="bottomRight" activeCell="D2" sqref="D2"/>
    </sheetView>
  </sheetViews>
  <sheetFormatPr baseColWidth="10" defaultRowHeight="14"/>
  <cols>
    <col min="1" max="2" width="2.58203125" style="136" customWidth="1"/>
    <col min="3" max="3" width="34.08203125" customWidth="1"/>
    <col min="4" max="4" width="32.75" bestFit="1" customWidth="1"/>
    <col min="5" max="5" width="24.08203125" customWidth="1"/>
    <col min="6" max="6" width="17.58203125" customWidth="1"/>
    <col min="7" max="7" width="7.33203125" bestFit="1" customWidth="1"/>
    <col min="8" max="8" width="0.25" customWidth="1"/>
    <col min="9" max="11" width="17.25" bestFit="1" customWidth="1"/>
    <col min="12" max="12" width="11.33203125" bestFit="1" customWidth="1"/>
    <col min="13" max="13" width="17.25" bestFit="1" customWidth="1"/>
    <col min="14" max="14" width="15.58203125" bestFit="1" customWidth="1"/>
    <col min="15" max="15" width="13.83203125" bestFit="1" customWidth="1"/>
    <col min="16" max="16" width="16.5" bestFit="1" customWidth="1"/>
    <col min="17" max="17" width="12.08203125" bestFit="1" customWidth="1"/>
    <col min="18" max="18" width="5.83203125" bestFit="1" customWidth="1"/>
    <col min="19" max="19" width="9.33203125" bestFit="1" customWidth="1"/>
    <col min="20" max="20" width="7" bestFit="1" customWidth="1"/>
    <col min="21" max="21" width="6" bestFit="1" customWidth="1"/>
    <col min="22" max="22" width="7" bestFit="1" customWidth="1"/>
    <col min="23" max="23" width="10.75" bestFit="1" customWidth="1"/>
    <col min="24" max="24" width="10.25" bestFit="1" customWidth="1"/>
    <col min="25" max="27" width="12" bestFit="1" customWidth="1"/>
    <col min="28" max="28" width="13.25" bestFit="1" customWidth="1"/>
    <col min="29" max="30" width="6.5" bestFit="1" customWidth="1"/>
    <col min="31" max="31" width="13.58203125" bestFit="1" customWidth="1"/>
    <col min="32" max="32" width="11.5" bestFit="1" customWidth="1"/>
    <col min="33" max="33" width="12.58203125" bestFit="1" customWidth="1"/>
    <col min="34" max="34" width="9.58203125" bestFit="1" customWidth="1"/>
    <col min="35" max="35" width="13.75" bestFit="1" customWidth="1"/>
    <col min="36" max="36" width="12" bestFit="1" customWidth="1"/>
    <col min="37" max="37" width="10.33203125" bestFit="1" customWidth="1"/>
    <col min="38" max="38" width="13.25" bestFit="1" customWidth="1"/>
    <col min="39" max="41" width="12.75" bestFit="1" customWidth="1"/>
    <col min="42" max="42" width="10.5" customWidth="1"/>
    <col min="43" max="43" width="5.08203125" bestFit="1" customWidth="1"/>
  </cols>
  <sheetData>
    <row r="1" spans="1:1010" s="107" customFormat="1" ht="20.5" thickTop="1">
      <c r="A1" s="137"/>
      <c r="B1" s="137"/>
      <c r="E1" s="115"/>
      <c r="F1" s="115"/>
      <c r="I1" s="258" t="s">
        <v>42</v>
      </c>
      <c r="J1" s="259"/>
      <c r="K1" s="259"/>
      <c r="L1" s="276" t="s">
        <v>43</v>
      </c>
      <c r="M1" s="259"/>
      <c r="N1" s="259"/>
      <c r="O1" s="274" t="s">
        <v>44</v>
      </c>
      <c r="P1" s="323"/>
      <c r="Q1" s="276" t="s">
        <v>45</v>
      </c>
      <c r="R1" s="259"/>
      <c r="S1" s="259"/>
      <c r="T1" s="259"/>
      <c r="U1" s="281" t="s">
        <v>46</v>
      </c>
      <c r="V1" s="282"/>
      <c r="W1" s="282"/>
      <c r="X1" s="258" t="s">
        <v>11</v>
      </c>
      <c r="Y1" s="259"/>
      <c r="Z1" s="259"/>
      <c r="AA1" s="259"/>
      <c r="AB1" s="259"/>
      <c r="AC1" s="259"/>
      <c r="AD1" s="280" t="s">
        <v>12</v>
      </c>
      <c r="AE1" s="268"/>
      <c r="AF1" s="268"/>
      <c r="AG1" s="268"/>
      <c r="AH1" s="258" t="s">
        <v>47</v>
      </c>
      <c r="AI1" s="259"/>
      <c r="AJ1" s="267" t="s">
        <v>13</v>
      </c>
      <c r="AK1" s="268"/>
      <c r="AL1" s="268"/>
      <c r="AM1" s="268"/>
      <c r="AN1" s="268"/>
      <c r="AO1" s="258" t="s">
        <v>48</v>
      </c>
      <c r="AP1" s="259"/>
    </row>
    <row r="2" spans="1:1010" ht="80">
      <c r="C2" s="125" t="s">
        <v>236</v>
      </c>
      <c r="D2" s="126" t="s">
        <v>113</v>
      </c>
      <c r="I2" s="322" t="s">
        <v>49</v>
      </c>
      <c r="J2" s="322"/>
      <c r="K2" s="322"/>
      <c r="L2" s="322" t="s">
        <v>50</v>
      </c>
      <c r="M2" s="322"/>
      <c r="N2" s="322"/>
      <c r="O2" s="322" t="s">
        <v>51</v>
      </c>
      <c r="P2" s="322"/>
      <c r="Q2" s="322" t="s">
        <v>52</v>
      </c>
      <c r="R2" s="322"/>
      <c r="S2" s="322"/>
      <c r="T2" s="322"/>
      <c r="U2" s="322" t="s">
        <v>241</v>
      </c>
      <c r="V2" s="322"/>
      <c r="W2" s="322"/>
      <c r="X2" s="322" t="s">
        <v>125</v>
      </c>
      <c r="Y2" s="322"/>
      <c r="Z2" s="322"/>
      <c r="AA2" s="322"/>
      <c r="AB2" s="322"/>
      <c r="AC2" s="322"/>
      <c r="AD2" s="322" t="s">
        <v>14</v>
      </c>
      <c r="AE2" s="322"/>
      <c r="AF2" s="322"/>
      <c r="AG2" s="322"/>
      <c r="AH2" s="322" t="s">
        <v>121</v>
      </c>
      <c r="AI2" s="322"/>
      <c r="AJ2" s="322" t="s">
        <v>15</v>
      </c>
      <c r="AK2" s="322"/>
      <c r="AL2" s="322"/>
      <c r="AM2" s="322"/>
      <c r="AN2" s="322"/>
      <c r="AO2" s="322" t="s">
        <v>114</v>
      </c>
      <c r="AP2" s="322"/>
      <c r="AQ2" s="5"/>
      <c r="AR2" s="4"/>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c r="FE2" s="2"/>
      <c r="FF2" s="2"/>
      <c r="FG2" s="2"/>
      <c r="FH2" s="2"/>
      <c r="FI2" s="2"/>
      <c r="FJ2" s="2"/>
      <c r="FK2" s="2"/>
      <c r="FL2" s="2"/>
      <c r="FM2" s="2"/>
      <c r="FN2" s="2"/>
      <c r="FO2" s="2"/>
      <c r="FP2" s="2"/>
      <c r="FQ2" s="2"/>
      <c r="FR2" s="2"/>
      <c r="FS2" s="2"/>
      <c r="FT2" s="2"/>
      <c r="FU2" s="2"/>
      <c r="FV2" s="2"/>
      <c r="FW2" s="2"/>
      <c r="FX2" s="2"/>
      <c r="FY2" s="2"/>
      <c r="FZ2" s="2"/>
      <c r="GA2" s="2"/>
      <c r="GB2" s="2"/>
      <c r="GC2" s="2"/>
      <c r="GD2" s="2"/>
      <c r="GE2" s="2"/>
      <c r="GF2" s="2"/>
      <c r="GG2" s="2"/>
      <c r="GH2" s="2"/>
      <c r="GI2" s="2"/>
      <c r="GJ2" s="2"/>
      <c r="GK2" s="2"/>
      <c r="GL2" s="2"/>
      <c r="GM2" s="2"/>
      <c r="GN2" s="2"/>
      <c r="GO2" s="2"/>
      <c r="GP2" s="2"/>
      <c r="GQ2" s="2"/>
      <c r="GR2" s="2"/>
      <c r="GS2" s="2"/>
      <c r="GT2" s="2"/>
      <c r="GU2" s="2"/>
      <c r="GV2" s="2"/>
      <c r="GW2" s="2"/>
      <c r="GX2" s="2"/>
      <c r="GY2" s="2"/>
      <c r="GZ2" s="2"/>
      <c r="HA2" s="2"/>
      <c r="HB2" s="2"/>
      <c r="HC2" s="2"/>
      <c r="HD2" s="2"/>
      <c r="HE2" s="2"/>
      <c r="HF2" s="2"/>
      <c r="HG2" s="2"/>
      <c r="HH2" s="2"/>
      <c r="HI2" s="2"/>
      <c r="HJ2" s="2"/>
      <c r="HK2" s="2"/>
      <c r="HL2" s="2"/>
      <c r="HM2" s="2"/>
      <c r="HN2" s="2"/>
      <c r="HO2" s="2"/>
      <c r="HP2" s="2"/>
      <c r="HQ2" s="2"/>
      <c r="HR2" s="2"/>
      <c r="HS2" s="2"/>
      <c r="HT2" s="2"/>
      <c r="HU2" s="2"/>
      <c r="HV2" s="2"/>
      <c r="HW2" s="2"/>
      <c r="HX2" s="2"/>
      <c r="HY2" s="2"/>
      <c r="HZ2" s="2"/>
      <c r="IA2" s="2"/>
      <c r="IB2" s="2"/>
      <c r="IC2" s="2"/>
      <c r="ID2" s="2"/>
      <c r="IE2" s="2"/>
      <c r="IF2" s="2"/>
      <c r="IG2" s="2"/>
      <c r="IH2" s="2"/>
      <c r="II2" s="2"/>
      <c r="IJ2" s="2"/>
      <c r="IK2" s="2"/>
      <c r="IL2" s="2"/>
      <c r="IM2" s="2"/>
      <c r="IN2" s="2"/>
      <c r="IO2" s="2"/>
      <c r="IP2" s="2"/>
      <c r="IQ2" s="2"/>
      <c r="IR2" s="2"/>
      <c r="IS2" s="2"/>
      <c r="IT2" s="2"/>
      <c r="IU2" s="2"/>
      <c r="IV2" s="2"/>
      <c r="IW2" s="2"/>
      <c r="IX2" s="2"/>
      <c r="IY2" s="2"/>
      <c r="IZ2" s="2"/>
      <c r="JA2" s="2"/>
      <c r="JB2" s="2"/>
      <c r="JC2" s="2"/>
      <c r="JD2" s="2"/>
      <c r="JE2" s="2"/>
      <c r="JF2" s="2"/>
      <c r="JG2" s="2"/>
      <c r="JH2" s="2"/>
      <c r="JI2" s="2"/>
      <c r="JJ2" s="2"/>
      <c r="JK2" s="2"/>
      <c r="JL2" s="2"/>
      <c r="JM2" s="2"/>
      <c r="JN2" s="2"/>
      <c r="JO2" s="2"/>
      <c r="JP2" s="2"/>
      <c r="JQ2" s="2"/>
      <c r="JR2" s="2"/>
      <c r="JS2" s="2"/>
      <c r="JT2" s="2"/>
      <c r="JU2" s="2"/>
      <c r="JV2" s="2"/>
      <c r="JW2" s="2"/>
      <c r="JX2" s="2"/>
      <c r="JY2" s="2"/>
      <c r="JZ2" s="2"/>
      <c r="KA2" s="2"/>
      <c r="KB2" s="2"/>
      <c r="KC2" s="2"/>
      <c r="KD2" s="2"/>
      <c r="KE2" s="2"/>
      <c r="KF2" s="2"/>
      <c r="KG2" s="2"/>
      <c r="KH2" s="2"/>
      <c r="KI2" s="2"/>
      <c r="KJ2" s="2"/>
      <c r="KK2" s="2"/>
      <c r="KL2" s="2"/>
      <c r="KM2" s="2"/>
      <c r="KN2" s="2"/>
      <c r="KO2" s="2"/>
      <c r="KP2" s="2"/>
      <c r="KQ2" s="2"/>
      <c r="KR2" s="2"/>
      <c r="KS2" s="2"/>
      <c r="KT2" s="2"/>
      <c r="KU2" s="2"/>
      <c r="KV2" s="2"/>
      <c r="KW2" s="2"/>
      <c r="KX2" s="2"/>
      <c r="KY2" s="2"/>
      <c r="KZ2" s="2"/>
      <c r="LA2" s="2"/>
      <c r="LB2" s="2"/>
      <c r="LC2" s="2"/>
      <c r="LD2" s="2"/>
      <c r="LE2" s="2"/>
      <c r="LF2" s="2"/>
      <c r="LG2" s="2"/>
      <c r="LH2" s="2"/>
      <c r="LI2" s="2"/>
      <c r="LJ2" s="2"/>
      <c r="LK2" s="2"/>
      <c r="LL2" s="2"/>
      <c r="LM2" s="2"/>
      <c r="LN2" s="2"/>
      <c r="LO2" s="2"/>
      <c r="LP2" s="2"/>
      <c r="LQ2" s="2"/>
      <c r="LR2" s="2"/>
      <c r="LS2" s="2"/>
      <c r="LT2" s="2"/>
      <c r="LU2" s="2"/>
      <c r="LV2" s="2"/>
      <c r="LW2" s="2"/>
      <c r="LX2" s="2"/>
      <c r="LY2" s="2"/>
      <c r="LZ2" s="2"/>
      <c r="MA2" s="2"/>
      <c r="MB2" s="2"/>
      <c r="MC2" s="2"/>
      <c r="MD2" s="2"/>
      <c r="ME2" s="2"/>
      <c r="MF2" s="2"/>
      <c r="MG2" s="2"/>
      <c r="MH2" s="2"/>
      <c r="MI2" s="2"/>
      <c r="MJ2" s="2"/>
      <c r="MK2" s="2"/>
      <c r="ML2" s="2"/>
      <c r="MM2" s="2"/>
      <c r="MN2" s="2"/>
      <c r="MO2" s="2"/>
      <c r="MP2" s="2"/>
      <c r="MQ2" s="2"/>
      <c r="MR2" s="2"/>
      <c r="MS2" s="2"/>
      <c r="MT2" s="2"/>
      <c r="MU2" s="2"/>
      <c r="MV2" s="2"/>
      <c r="MW2" s="2"/>
      <c r="MX2" s="2"/>
      <c r="MY2" s="2"/>
      <c r="MZ2" s="2"/>
      <c r="NA2" s="2"/>
      <c r="NB2" s="2"/>
      <c r="NC2" s="2"/>
      <c r="ND2" s="2"/>
      <c r="NE2" s="2"/>
      <c r="NF2" s="2"/>
      <c r="NG2" s="2"/>
      <c r="NH2" s="2"/>
      <c r="NI2" s="2"/>
      <c r="NJ2" s="2"/>
      <c r="NK2" s="2"/>
      <c r="NL2" s="2"/>
      <c r="NM2" s="2"/>
      <c r="NN2" s="2"/>
      <c r="NO2" s="2"/>
      <c r="NP2" s="2"/>
      <c r="NQ2" s="2"/>
      <c r="NR2" s="2"/>
      <c r="NS2" s="2"/>
      <c r="NT2" s="2"/>
      <c r="NU2" s="2"/>
      <c r="NV2" s="2"/>
      <c r="NW2" s="2"/>
      <c r="NX2" s="2"/>
      <c r="NY2" s="2"/>
      <c r="NZ2" s="2"/>
      <c r="OA2" s="2"/>
      <c r="OB2" s="2"/>
      <c r="OC2" s="2"/>
      <c r="OD2" s="2"/>
      <c r="OE2" s="2"/>
      <c r="OF2" s="2"/>
      <c r="OG2" s="2"/>
      <c r="OH2" s="2"/>
      <c r="OI2" s="2"/>
      <c r="OJ2" s="2"/>
      <c r="OK2" s="2"/>
      <c r="OL2" s="2"/>
      <c r="OM2" s="2"/>
      <c r="ON2" s="2"/>
      <c r="OO2" s="2"/>
      <c r="OP2" s="2"/>
      <c r="OQ2" s="2"/>
      <c r="OR2" s="2"/>
      <c r="OS2" s="2"/>
      <c r="OT2" s="2"/>
      <c r="OU2" s="2"/>
      <c r="OV2" s="2"/>
      <c r="OW2" s="2"/>
      <c r="OX2" s="2"/>
      <c r="OY2" s="2"/>
      <c r="OZ2" s="2"/>
      <c r="PA2" s="2"/>
      <c r="PB2" s="2"/>
      <c r="PC2" s="2"/>
      <c r="PD2" s="2"/>
      <c r="PE2" s="2"/>
      <c r="PF2" s="2"/>
      <c r="PG2" s="2"/>
      <c r="PH2" s="2"/>
      <c r="PI2" s="2"/>
      <c r="PJ2" s="2"/>
      <c r="PK2" s="2"/>
      <c r="PL2" s="2"/>
      <c r="PM2" s="2"/>
      <c r="PN2" s="2"/>
      <c r="PO2" s="2"/>
      <c r="PP2" s="2"/>
      <c r="PQ2" s="2"/>
      <c r="PR2" s="2"/>
      <c r="PS2" s="2"/>
      <c r="PT2" s="2"/>
      <c r="PU2" s="2"/>
      <c r="PV2" s="2"/>
      <c r="PW2" s="2"/>
      <c r="PX2" s="2"/>
      <c r="PY2" s="2"/>
      <c r="PZ2" s="2"/>
      <c r="QA2" s="2"/>
      <c r="QB2" s="2"/>
      <c r="QC2" s="2"/>
      <c r="QD2" s="2"/>
      <c r="QE2" s="2"/>
      <c r="QF2" s="2"/>
      <c r="QG2" s="2"/>
      <c r="QH2" s="2"/>
      <c r="QI2" s="2"/>
      <c r="QJ2" s="2"/>
      <c r="QK2" s="2"/>
      <c r="QL2" s="2"/>
      <c r="QM2" s="2"/>
      <c r="QN2" s="2"/>
      <c r="QO2" s="2"/>
      <c r="QP2" s="2"/>
      <c r="QQ2" s="2"/>
      <c r="QR2" s="2"/>
      <c r="QS2" s="2"/>
      <c r="QT2" s="2"/>
      <c r="QU2" s="2"/>
      <c r="QV2" s="2"/>
      <c r="QW2" s="2"/>
      <c r="QX2" s="2"/>
      <c r="QY2" s="2"/>
      <c r="QZ2" s="2"/>
      <c r="RA2" s="2"/>
      <c r="RB2" s="2"/>
      <c r="RC2" s="2"/>
      <c r="RD2" s="2"/>
      <c r="RE2" s="2"/>
      <c r="RF2" s="2"/>
      <c r="RG2" s="2"/>
      <c r="RH2" s="2"/>
      <c r="RI2" s="2"/>
      <c r="RJ2" s="2"/>
      <c r="RK2" s="2"/>
      <c r="RL2" s="2"/>
      <c r="RM2" s="2"/>
      <c r="RN2" s="2"/>
      <c r="RO2" s="2"/>
      <c r="RP2" s="2"/>
      <c r="RQ2" s="2"/>
      <c r="RR2" s="2"/>
      <c r="RS2" s="2"/>
      <c r="RT2" s="2"/>
      <c r="RU2" s="2"/>
      <c r="RV2" s="2"/>
      <c r="RW2" s="2"/>
      <c r="RX2" s="2"/>
      <c r="RY2" s="2"/>
      <c r="RZ2" s="2"/>
      <c r="SA2" s="2"/>
      <c r="SB2" s="2"/>
      <c r="SC2" s="2"/>
      <c r="SD2" s="2"/>
      <c r="SE2" s="2"/>
      <c r="SF2" s="2"/>
      <c r="SG2" s="2"/>
      <c r="SH2" s="2"/>
      <c r="SI2" s="2"/>
      <c r="SJ2" s="2"/>
      <c r="SK2" s="2"/>
      <c r="SL2" s="2"/>
      <c r="SM2" s="2"/>
      <c r="SN2" s="2"/>
      <c r="SO2" s="2"/>
      <c r="SP2" s="2"/>
      <c r="SQ2" s="2"/>
      <c r="SR2" s="2"/>
      <c r="SS2" s="2"/>
      <c r="ST2" s="2"/>
      <c r="SU2" s="2"/>
      <c r="SV2" s="2"/>
      <c r="SW2" s="2"/>
      <c r="SX2" s="2"/>
      <c r="SY2" s="2"/>
      <c r="SZ2" s="2"/>
      <c r="TA2" s="2"/>
      <c r="TB2" s="2"/>
      <c r="TC2" s="2"/>
      <c r="TD2" s="2"/>
      <c r="TE2" s="2"/>
      <c r="TF2" s="2"/>
      <c r="TG2" s="2"/>
      <c r="TH2" s="2"/>
      <c r="TI2" s="2"/>
      <c r="TJ2" s="2"/>
      <c r="TK2" s="2"/>
      <c r="TL2" s="2"/>
      <c r="TM2" s="2"/>
      <c r="TN2" s="2"/>
      <c r="TO2" s="2"/>
      <c r="TP2" s="2"/>
      <c r="TQ2" s="2"/>
      <c r="TR2" s="2"/>
      <c r="TS2" s="2"/>
      <c r="TT2" s="2"/>
      <c r="TU2" s="2"/>
      <c r="TV2" s="2"/>
      <c r="TW2" s="2"/>
      <c r="TX2" s="2"/>
      <c r="TY2" s="2"/>
      <c r="TZ2" s="2"/>
      <c r="UA2" s="2"/>
      <c r="UB2" s="2"/>
      <c r="UC2" s="2"/>
      <c r="UD2" s="2"/>
      <c r="UE2" s="2"/>
      <c r="UF2" s="2"/>
      <c r="UG2" s="2"/>
      <c r="UH2" s="2"/>
      <c r="UI2" s="2"/>
      <c r="UJ2" s="2"/>
      <c r="UK2" s="2"/>
      <c r="UL2" s="2"/>
      <c r="UM2" s="2"/>
      <c r="UN2" s="2"/>
      <c r="UO2" s="2"/>
      <c r="UP2" s="2"/>
      <c r="UQ2" s="2"/>
      <c r="UR2" s="2"/>
      <c r="US2" s="2"/>
      <c r="UT2" s="2"/>
      <c r="UU2" s="2"/>
      <c r="UV2" s="2"/>
      <c r="UW2" s="2"/>
      <c r="UX2" s="2"/>
      <c r="UY2" s="2"/>
      <c r="UZ2" s="2"/>
      <c r="VA2" s="2"/>
      <c r="VB2" s="2"/>
      <c r="VC2" s="2"/>
      <c r="VD2" s="2"/>
      <c r="VE2" s="2"/>
      <c r="VF2" s="2"/>
      <c r="VG2" s="2"/>
      <c r="VH2" s="2"/>
      <c r="VI2" s="2"/>
      <c r="VJ2" s="2"/>
      <c r="VK2" s="2"/>
      <c r="VL2" s="2"/>
      <c r="VM2" s="2"/>
      <c r="VN2" s="2"/>
      <c r="VO2" s="2"/>
      <c r="VP2" s="2"/>
      <c r="VQ2" s="2"/>
      <c r="VR2" s="2"/>
      <c r="VS2" s="2"/>
      <c r="VT2" s="2"/>
      <c r="VU2" s="2"/>
      <c r="VV2" s="2"/>
      <c r="VW2" s="2"/>
      <c r="VX2" s="2"/>
      <c r="VY2" s="2"/>
      <c r="VZ2" s="2"/>
      <c r="WA2" s="2"/>
      <c r="WB2" s="2"/>
      <c r="WC2" s="2"/>
      <c r="WD2" s="2"/>
      <c r="WE2" s="2"/>
      <c r="WF2" s="2"/>
      <c r="WG2" s="2"/>
      <c r="WH2" s="2"/>
      <c r="WI2" s="2"/>
      <c r="WJ2" s="2"/>
      <c r="WK2" s="2"/>
      <c r="WL2" s="2"/>
      <c r="WM2" s="2"/>
      <c r="WN2" s="2"/>
      <c r="WO2" s="2"/>
      <c r="WP2" s="2"/>
      <c r="WQ2" s="2"/>
      <c r="WR2" s="2"/>
      <c r="WS2" s="2"/>
      <c r="WT2" s="2"/>
      <c r="WU2" s="2"/>
      <c r="WV2" s="2"/>
      <c r="WW2" s="2"/>
      <c r="WX2" s="2"/>
      <c r="WY2" s="2"/>
      <c r="WZ2" s="2"/>
      <c r="XA2" s="2"/>
      <c r="XB2" s="2"/>
      <c r="XC2" s="2"/>
      <c r="XD2" s="2"/>
      <c r="XE2" s="2"/>
      <c r="XF2" s="2"/>
      <c r="XG2" s="2"/>
      <c r="XH2" s="2"/>
      <c r="XI2" s="2"/>
      <c r="XJ2" s="2"/>
      <c r="XK2" s="2"/>
      <c r="XL2" s="2"/>
      <c r="XM2" s="2"/>
      <c r="XN2" s="2"/>
      <c r="XO2" s="2"/>
      <c r="XP2" s="2"/>
      <c r="XQ2" s="2"/>
      <c r="XR2" s="2"/>
      <c r="XS2" s="2"/>
      <c r="XT2" s="2"/>
      <c r="XU2" s="2"/>
      <c r="XV2" s="2"/>
      <c r="XW2" s="2"/>
      <c r="XX2" s="2"/>
      <c r="XY2" s="2"/>
      <c r="XZ2" s="2"/>
      <c r="YA2" s="2"/>
      <c r="YB2" s="2"/>
      <c r="YC2" s="2"/>
      <c r="YD2" s="2"/>
      <c r="YE2" s="2"/>
      <c r="YF2" s="2"/>
      <c r="YG2" s="2"/>
      <c r="YH2" s="2"/>
      <c r="YI2" s="2"/>
      <c r="YJ2" s="2"/>
      <c r="YK2" s="2"/>
      <c r="YL2" s="2"/>
      <c r="YM2" s="2"/>
      <c r="YN2" s="2"/>
      <c r="YO2" s="2"/>
      <c r="YP2" s="2"/>
      <c r="YQ2" s="2"/>
      <c r="YR2" s="2"/>
      <c r="YS2" s="2"/>
      <c r="YT2" s="2"/>
      <c r="YU2" s="2"/>
      <c r="YV2" s="2"/>
      <c r="YW2" s="2"/>
      <c r="YX2" s="2"/>
      <c r="YY2" s="2"/>
      <c r="YZ2" s="2"/>
      <c r="ZA2" s="2"/>
      <c r="ZB2" s="2"/>
      <c r="ZC2" s="2"/>
      <c r="ZD2" s="2"/>
      <c r="ZE2" s="2"/>
      <c r="ZF2" s="2"/>
      <c r="ZG2" s="2"/>
      <c r="ZH2" s="2"/>
      <c r="ZI2" s="2"/>
      <c r="ZJ2" s="2"/>
      <c r="ZK2" s="2"/>
      <c r="ZL2" s="2"/>
      <c r="ZM2" s="2"/>
      <c r="ZN2" s="2"/>
      <c r="ZO2" s="2"/>
      <c r="ZP2" s="2"/>
      <c r="ZQ2" s="2"/>
      <c r="ZR2" s="2"/>
      <c r="ZS2" s="2"/>
      <c r="ZT2" s="2"/>
      <c r="ZU2" s="2"/>
      <c r="ZV2" s="2"/>
      <c r="ZW2" s="2"/>
      <c r="ZX2" s="2"/>
      <c r="ZY2" s="2"/>
      <c r="ZZ2" s="2"/>
      <c r="AAA2" s="2"/>
      <c r="AAB2" s="2"/>
      <c r="AAC2" s="2"/>
      <c r="AAD2" s="2"/>
      <c r="AAE2" s="2"/>
      <c r="AAF2" s="2"/>
      <c r="AAG2" s="2"/>
      <c r="AAH2" s="2"/>
      <c r="AAI2" s="2"/>
      <c r="AAJ2" s="2"/>
      <c r="AAK2" s="2"/>
      <c r="AAL2" s="2"/>
      <c r="AAM2" s="2"/>
      <c r="AAN2" s="2"/>
      <c r="AAO2" s="2"/>
      <c r="AAP2" s="2"/>
      <c r="AAQ2" s="2"/>
      <c r="AAR2" s="2"/>
      <c r="AAS2" s="2"/>
      <c r="AAT2" s="2"/>
      <c r="AAU2" s="2"/>
      <c r="AAV2" s="2"/>
      <c r="AAW2" s="2"/>
      <c r="AAX2" s="2"/>
      <c r="AAY2" s="2"/>
      <c r="AAZ2" s="2"/>
      <c r="ABA2" s="2"/>
      <c r="ABB2" s="2"/>
      <c r="ABC2" s="2"/>
      <c r="ABD2" s="2"/>
      <c r="ABE2" s="2"/>
      <c r="ABF2" s="2"/>
      <c r="ABG2" s="2"/>
      <c r="ABH2" s="2"/>
      <c r="ABI2" s="2"/>
      <c r="ABJ2" s="2"/>
      <c r="ABK2" s="2"/>
      <c r="ABL2" s="2"/>
      <c r="ABM2" s="2"/>
      <c r="ABN2" s="2"/>
      <c r="ABO2" s="2"/>
      <c r="ABP2" s="2"/>
      <c r="ABQ2" s="2"/>
      <c r="ABR2" s="2"/>
      <c r="ABS2" s="2"/>
      <c r="ABT2" s="2"/>
      <c r="ABU2" s="2"/>
      <c r="ABV2" s="2"/>
      <c r="ABW2" s="2"/>
      <c r="ABX2" s="2"/>
      <c r="ABY2" s="2"/>
      <c r="ABZ2" s="2"/>
      <c r="ACA2" s="2"/>
      <c r="ACB2" s="2"/>
      <c r="ACC2" s="2"/>
      <c r="ACD2" s="2"/>
      <c r="ACE2" s="2"/>
      <c r="ACF2" s="2"/>
      <c r="ACG2" s="2"/>
      <c r="ACH2" s="2"/>
      <c r="ACI2" s="2"/>
      <c r="ACJ2" s="2"/>
      <c r="ACK2" s="2"/>
      <c r="ACL2" s="2"/>
      <c r="ACM2" s="2"/>
      <c r="ACN2" s="2"/>
      <c r="ACO2" s="2"/>
      <c r="ACP2" s="2"/>
      <c r="ACQ2" s="2"/>
      <c r="ACR2" s="2"/>
      <c r="ACS2" s="2"/>
      <c r="ACT2" s="2"/>
      <c r="ACU2" s="2"/>
      <c r="ACV2" s="2"/>
      <c r="ACW2" s="2"/>
      <c r="ACX2" s="2"/>
      <c r="ACY2" s="2"/>
      <c r="ACZ2" s="2"/>
      <c r="ADA2" s="2"/>
      <c r="ADB2" s="2"/>
      <c r="ADC2" s="2"/>
      <c r="ADD2" s="2"/>
      <c r="ADE2" s="2"/>
      <c r="ADF2" s="2"/>
      <c r="ADG2" s="2"/>
      <c r="ADH2" s="2"/>
      <c r="ADI2" s="2"/>
      <c r="ADJ2" s="2"/>
      <c r="ADK2" s="2"/>
      <c r="ADL2" s="2"/>
      <c r="ADM2" s="2"/>
      <c r="ADN2" s="2"/>
      <c r="ADO2" s="2"/>
      <c r="ADP2" s="2"/>
      <c r="ADQ2" s="2"/>
      <c r="ADR2" s="2"/>
      <c r="ADS2" s="2"/>
      <c r="ADT2" s="2"/>
      <c r="ADU2" s="2"/>
      <c r="ADV2" s="2"/>
      <c r="ADW2" s="2"/>
      <c r="ADX2" s="2"/>
      <c r="ADY2" s="2"/>
      <c r="ADZ2" s="2"/>
      <c r="AEA2" s="2"/>
      <c r="AEB2" s="2"/>
      <c r="AEC2" s="2"/>
      <c r="AED2" s="2"/>
      <c r="AEE2" s="2"/>
      <c r="AEF2" s="2"/>
      <c r="AEG2" s="2"/>
      <c r="AEH2" s="2"/>
      <c r="AEI2" s="2"/>
      <c r="AEJ2" s="2"/>
      <c r="AEK2" s="2"/>
      <c r="AEL2" s="2"/>
      <c r="AEM2" s="2"/>
      <c r="AEN2" s="2"/>
      <c r="AEO2" s="2"/>
      <c r="AEP2" s="2"/>
      <c r="AEQ2" s="2"/>
      <c r="AER2" s="2"/>
      <c r="AES2" s="2"/>
      <c r="AET2" s="2"/>
      <c r="AEU2" s="2"/>
      <c r="AEV2" s="2"/>
      <c r="AEW2" s="2"/>
      <c r="AEX2" s="2"/>
      <c r="AEY2" s="2"/>
      <c r="AEZ2" s="2"/>
      <c r="AFA2" s="2"/>
      <c r="AFB2" s="2"/>
      <c r="AFC2" s="2"/>
      <c r="AFD2" s="2"/>
      <c r="AFE2" s="2"/>
      <c r="AFF2" s="2"/>
      <c r="AFG2" s="2"/>
      <c r="AFH2" s="2"/>
      <c r="AFI2" s="2"/>
      <c r="AFJ2" s="2"/>
      <c r="AFK2" s="2"/>
      <c r="AFL2" s="2"/>
      <c r="AFM2" s="2"/>
      <c r="AFN2" s="2"/>
      <c r="AFO2" s="2"/>
      <c r="AFP2" s="2"/>
      <c r="AFQ2" s="2"/>
      <c r="AFR2" s="2"/>
      <c r="AFS2" s="2"/>
      <c r="AFT2" s="2"/>
      <c r="AFU2" s="2"/>
      <c r="AFV2" s="2"/>
      <c r="AFW2" s="2"/>
      <c r="AFX2" s="2"/>
      <c r="AFY2" s="2"/>
      <c r="AFZ2" s="2"/>
      <c r="AGA2" s="2"/>
      <c r="AGB2" s="2"/>
      <c r="AGC2" s="2"/>
      <c r="AGD2" s="2"/>
      <c r="AGE2" s="2"/>
      <c r="AGF2" s="2"/>
      <c r="AGG2" s="2"/>
      <c r="AGH2" s="2"/>
      <c r="AGI2" s="2"/>
      <c r="AGJ2" s="2"/>
      <c r="AGK2" s="2"/>
      <c r="AGL2" s="2"/>
      <c r="AGM2" s="2"/>
      <c r="AGN2" s="2"/>
      <c r="AGO2" s="2"/>
      <c r="AGP2" s="2"/>
      <c r="AGQ2" s="2"/>
      <c r="AGR2" s="2"/>
      <c r="AGS2" s="2"/>
      <c r="AGT2" s="2"/>
      <c r="AGU2" s="2"/>
      <c r="AGV2" s="2"/>
      <c r="AGW2" s="2"/>
      <c r="AGX2" s="2"/>
      <c r="AGY2" s="2"/>
      <c r="AGZ2" s="2"/>
      <c r="AHA2" s="2"/>
      <c r="AHB2" s="2"/>
      <c r="AHC2" s="2"/>
      <c r="AHD2" s="2"/>
      <c r="AHE2" s="2"/>
      <c r="AHF2" s="2"/>
      <c r="AHG2" s="2"/>
      <c r="AHH2" s="2"/>
      <c r="AHI2" s="2"/>
      <c r="AHJ2" s="2"/>
      <c r="AHK2" s="2"/>
      <c r="AHL2" s="2"/>
      <c r="AHM2" s="2"/>
      <c r="AHN2" s="2"/>
      <c r="AHO2" s="2"/>
      <c r="AHP2" s="2"/>
      <c r="AHQ2" s="2"/>
      <c r="AHR2" s="2"/>
      <c r="AHS2" s="2"/>
      <c r="AHT2" s="2"/>
      <c r="AHU2" s="2"/>
      <c r="AHV2" s="2"/>
      <c r="AHW2" s="2"/>
      <c r="AHX2" s="2"/>
      <c r="AHY2" s="2"/>
      <c r="AHZ2" s="2"/>
      <c r="AIA2" s="2"/>
      <c r="AIB2" s="2"/>
      <c r="AIC2" s="2"/>
      <c r="AID2" s="2"/>
      <c r="AIE2" s="2"/>
      <c r="AIF2" s="2"/>
      <c r="AIG2" s="2"/>
      <c r="AIH2" s="2"/>
      <c r="AII2" s="2"/>
      <c r="AIJ2" s="2"/>
      <c r="AIK2" s="2"/>
      <c r="AIL2" s="2"/>
      <c r="AIM2" s="2"/>
      <c r="AIN2" s="2"/>
      <c r="AIO2" s="2"/>
      <c r="AIP2" s="2"/>
      <c r="AIQ2" s="2"/>
      <c r="AIR2" s="2"/>
      <c r="AIS2" s="2"/>
      <c r="AIT2" s="2"/>
      <c r="AIU2" s="2"/>
      <c r="AIV2" s="2"/>
      <c r="AIW2" s="2"/>
      <c r="AIX2" s="2"/>
      <c r="AIY2" s="2"/>
      <c r="AIZ2" s="2"/>
      <c r="AJA2" s="2"/>
      <c r="AJB2" s="2"/>
      <c r="AJC2" s="2"/>
      <c r="AJD2" s="2"/>
      <c r="AJE2" s="2"/>
      <c r="AJF2" s="2"/>
      <c r="AJG2" s="2"/>
      <c r="AJH2" s="2"/>
      <c r="AJI2" s="2"/>
      <c r="AJJ2" s="2"/>
      <c r="AJK2" s="2"/>
      <c r="AJL2" s="2"/>
      <c r="AJM2" s="2"/>
      <c r="AJN2" s="2"/>
      <c r="AJO2" s="2"/>
      <c r="AJP2" s="2"/>
      <c r="AJQ2" s="2"/>
      <c r="AJR2" s="2"/>
      <c r="AJS2" s="2"/>
      <c r="AJT2" s="2"/>
      <c r="AJU2" s="2"/>
      <c r="AJV2" s="2"/>
      <c r="AJW2" s="2"/>
      <c r="AJX2" s="2"/>
      <c r="AJY2" s="2"/>
      <c r="AJZ2" s="2"/>
      <c r="AKA2" s="2"/>
      <c r="AKB2" s="2"/>
      <c r="AKC2" s="2"/>
      <c r="AKD2" s="2"/>
      <c r="AKE2" s="2"/>
      <c r="AKF2" s="2"/>
      <c r="AKG2" s="2"/>
      <c r="AKH2" s="2"/>
      <c r="AKI2" s="2"/>
      <c r="AKJ2" s="2"/>
      <c r="AKK2" s="2"/>
      <c r="AKL2" s="2"/>
      <c r="AKM2" s="2"/>
      <c r="AKN2" s="2"/>
      <c r="AKO2" s="2"/>
      <c r="AKP2" s="2"/>
      <c r="AKQ2" s="2"/>
      <c r="AKR2" s="2"/>
      <c r="AKS2" s="2"/>
      <c r="AKT2" s="2"/>
      <c r="AKU2" s="2"/>
      <c r="AKV2" s="2"/>
      <c r="AKW2" s="2"/>
      <c r="AKX2" s="2"/>
      <c r="AKY2" s="2"/>
      <c r="AKZ2" s="2"/>
      <c r="ALA2" s="2"/>
      <c r="ALB2" s="2"/>
      <c r="ALC2" s="2"/>
      <c r="ALD2" s="2"/>
      <c r="ALE2" s="2"/>
      <c r="ALF2" s="2"/>
      <c r="ALG2" s="2"/>
      <c r="ALH2" s="2"/>
      <c r="ALI2" s="2"/>
      <c r="ALJ2" s="2"/>
      <c r="ALK2" s="2"/>
      <c r="ALL2" s="2"/>
      <c r="ALM2" s="2"/>
      <c r="ALN2" s="2"/>
      <c r="ALO2" s="2"/>
      <c r="ALP2" s="2"/>
      <c r="ALQ2" s="2"/>
      <c r="ALR2" s="2"/>
      <c r="ALS2" s="2"/>
      <c r="ALT2" s="2"/>
      <c r="ALU2" s="2"/>
      <c r="ALV2" s="2"/>
    </row>
    <row r="3" spans="1:1010" ht="79" customHeight="1">
      <c r="A3" s="138" t="s">
        <v>151</v>
      </c>
      <c r="B3" s="138" t="s">
        <v>138</v>
      </c>
      <c r="C3" s="8" t="s">
        <v>53</v>
      </c>
      <c r="D3" s="8" t="s">
        <v>0</v>
      </c>
      <c r="E3" s="8" t="s">
        <v>284</v>
      </c>
      <c r="F3" s="8" t="s">
        <v>217</v>
      </c>
      <c r="G3" s="123" t="s">
        <v>150</v>
      </c>
      <c r="H3" s="124" t="s">
        <v>116</v>
      </c>
      <c r="I3" s="119" t="s">
        <v>56</v>
      </c>
      <c r="J3" s="119" t="s">
        <v>57</v>
      </c>
      <c r="K3" s="119" t="s">
        <v>58</v>
      </c>
      <c r="L3" s="119" t="s">
        <v>59</v>
      </c>
      <c r="M3" s="119" t="s">
        <v>60</v>
      </c>
      <c r="N3" s="119" t="s">
        <v>61</v>
      </c>
      <c r="O3" s="119" t="s">
        <v>62</v>
      </c>
      <c r="P3" s="119" t="s">
        <v>63</v>
      </c>
      <c r="Q3" s="119" t="s">
        <v>64</v>
      </c>
      <c r="R3" s="119" t="s">
        <v>65</v>
      </c>
      <c r="S3" s="119" t="s">
        <v>66</v>
      </c>
      <c r="T3" s="119" t="s">
        <v>67</v>
      </c>
      <c r="U3" s="119" t="s">
        <v>68</v>
      </c>
      <c r="V3" s="119" t="s">
        <v>69</v>
      </c>
      <c r="W3" s="119" t="s">
        <v>70</v>
      </c>
      <c r="X3" s="120" t="s">
        <v>132</v>
      </c>
      <c r="Y3" s="120" t="s">
        <v>133</v>
      </c>
      <c r="Z3" s="120" t="s">
        <v>134</v>
      </c>
      <c r="AA3" s="120" t="s">
        <v>123</v>
      </c>
      <c r="AB3" s="120" t="s">
        <v>16</v>
      </c>
      <c r="AC3" s="120" t="s">
        <v>17</v>
      </c>
      <c r="AD3" s="119" t="s">
        <v>19</v>
      </c>
      <c r="AE3" s="119" t="s">
        <v>20</v>
      </c>
      <c r="AF3" s="119" t="s">
        <v>122</v>
      </c>
      <c r="AG3" s="119" t="s">
        <v>21</v>
      </c>
      <c r="AH3" s="119" t="s">
        <v>71</v>
      </c>
      <c r="AI3" s="119" t="s">
        <v>72</v>
      </c>
      <c r="AJ3" s="121" t="s">
        <v>120</v>
      </c>
      <c r="AK3" s="121" t="s">
        <v>18</v>
      </c>
      <c r="AL3" s="121" t="s">
        <v>135</v>
      </c>
      <c r="AM3" s="121" t="s">
        <v>136</v>
      </c>
      <c r="AN3" s="121" t="s">
        <v>137</v>
      </c>
      <c r="AO3" s="119" t="s">
        <v>73</v>
      </c>
      <c r="AP3" s="119" t="s">
        <v>74</v>
      </c>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row>
    <row r="4" spans="1:1010">
      <c r="A4" s="136">
        <f>MATCH(B4,DataBase!G:G,0)</f>
        <v>14</v>
      </c>
      <c r="B4" s="136" t="str">
        <f>C4&amp;" "&amp;D4</f>
        <v>Gammarus fossarum mue</v>
      </c>
      <c r="C4" t="str">
        <f>INDEX(Analyse!A:A,MATCH(ChoixBMK!$G4,Analyse!$G:$G,0))</f>
        <v>Gammarus fossarum</v>
      </c>
      <c r="D4" t="str">
        <f>INDEX(Analyse!B:B,MATCH(ChoixBMK!$G4,Analyse!$G:$G,0))</f>
        <v>mue</v>
      </c>
      <c r="E4" t="str">
        <f>INDEX(Analyse!C:C,MATCH(ChoixBMK!$G4,Analyse!$G:$G,0))</f>
        <v>Continental</v>
      </c>
      <c r="F4" t="str">
        <f>INDEX(Analyse!E:E,MATCH(ChoixBMK!$G4,Analyse!$G:$G,0))</f>
        <v>RIVERLY</v>
      </c>
      <c r="G4">
        <v>1</v>
      </c>
      <c r="H4">
        <f>INDEX(Analyse!H:H,MATCH(ChoixBMK!$G4,Analyse!$G:$G,0))</f>
        <v>390</v>
      </c>
      <c r="I4" s="122" t="str">
        <f>IF(INDEX(DataBase!$1:$1048576,ChoixBMK!$A4,MATCH(I$3,DataBase!$3:$3,0))=1,"X","")</f>
        <v>X</v>
      </c>
      <c r="J4" s="122" t="str">
        <f>IF(INDEX(DataBase!$1:$1048576,ChoixBMK!$A4,MATCH(J$3,DataBase!$3:$3,0))=1,"X","")</f>
        <v/>
      </c>
      <c r="K4" s="122" t="str">
        <f>IF(INDEX(DataBase!$1:$1048576,ChoixBMK!$A4,MATCH(K$3,DataBase!$3:$3,0))=1,"X","")</f>
        <v/>
      </c>
      <c r="L4" s="122" t="str">
        <f>IF(INDEX(DataBase!$1:$1048576,ChoixBMK!$A4,MATCH(L$3,DataBase!$3:$3,0))=1,"X","")</f>
        <v>X</v>
      </c>
      <c r="M4" s="122" t="str">
        <f>IF(INDEX(DataBase!$1:$1048576,ChoixBMK!$A4,MATCH(M$3,DataBase!$3:$3,0))=1,"X","")</f>
        <v/>
      </c>
      <c r="N4" s="122" t="str">
        <f>IF(INDEX(DataBase!$1:$1048576,ChoixBMK!$A4,MATCH(N$3,DataBase!$3:$3,0))=1,"X","")</f>
        <v/>
      </c>
      <c r="O4" s="122" t="str">
        <f>IF(INDEX(DataBase!$1:$1048576,ChoixBMK!$A4,MATCH(O$3,DataBase!$3:$3,0))=1,"X","")</f>
        <v>X</v>
      </c>
      <c r="P4" s="122" t="str">
        <f>IF(INDEX(DataBase!$1:$1048576,ChoixBMK!$A4,MATCH(P$3,DataBase!$3:$3,0))=1,"X","")</f>
        <v/>
      </c>
      <c r="Q4" s="122" t="str">
        <f>IF(INDEX(DataBase!$1:$1048576,ChoixBMK!$A4,MATCH(Q$3,DataBase!$3:$3,0))=1,"X","")</f>
        <v/>
      </c>
      <c r="R4" s="122" t="str">
        <f>IF(INDEX(DataBase!$1:$1048576,ChoixBMK!$A4,MATCH(R$3,DataBase!$3:$3,0))=1,"X","")</f>
        <v>X</v>
      </c>
      <c r="S4" s="122" t="str">
        <f>IF(INDEX(DataBase!$1:$1048576,ChoixBMK!$A4,MATCH(S$3,DataBase!$3:$3,0))=1,"X","")</f>
        <v/>
      </c>
      <c r="T4" s="122" t="str">
        <f>IF(INDEX(DataBase!$1:$1048576,ChoixBMK!$A4,MATCH(T$3,DataBase!$3:$3,0))=1,"X","")</f>
        <v>X</v>
      </c>
      <c r="U4" s="122" t="str">
        <f>IF(INDEX(DataBase!$1:$1048576,ChoixBMK!$A4,MATCH(U$3,DataBase!$3:$3,0))=1,"X","")</f>
        <v>X</v>
      </c>
      <c r="V4" s="122" t="str">
        <f>IF(INDEX(DataBase!$1:$1048576,ChoixBMK!$A4,MATCH(V$3,DataBase!$3:$3,0))=1,"X","")</f>
        <v/>
      </c>
      <c r="W4" s="122" t="str">
        <f>IF(INDEX(DataBase!$1:$1048576,ChoixBMK!$A4,MATCH(W$3,DataBase!$3:$3,0))=1,"X","")</f>
        <v/>
      </c>
      <c r="X4" s="122" t="str">
        <f>IF(INDEX(DataBase!$1:$1048576,ChoixBMK!$A4,MATCH(X$3,DataBase!$3:$3,0))=1,"X","")</f>
        <v>X</v>
      </c>
      <c r="Y4" s="122" t="str">
        <f>IF(INDEX(DataBase!$1:$1048576,ChoixBMK!$A4,MATCH(Y$3,DataBase!$3:$3,0))=1,"X","")</f>
        <v>X</v>
      </c>
      <c r="Z4" s="122" t="str">
        <f>IF(INDEX(DataBase!$1:$1048576,ChoixBMK!$A4,MATCH(Z$3,DataBase!$3:$3,0))=1,"X","")</f>
        <v>X</v>
      </c>
      <c r="AA4" s="122" t="str">
        <f>IF(INDEX(DataBase!$1:$1048576,ChoixBMK!$A4,MATCH(AA$3,DataBase!$3:$3,0))=1,"X","")</f>
        <v/>
      </c>
      <c r="AB4" s="122" t="str">
        <f>IF(INDEX(DataBase!$1:$1048576,ChoixBMK!$A4,MATCH(AB$3,DataBase!$3:$3,0))=1,"X","")</f>
        <v/>
      </c>
      <c r="AC4" s="122" t="str">
        <f>IF(INDEX(DataBase!$1:$1048576,ChoixBMK!$A4,MATCH(AC$3,DataBase!$3:$3,0))=1,"X","")</f>
        <v/>
      </c>
      <c r="AD4" s="122" t="str">
        <f>IF(INDEX(DataBase!$1:$1048576,ChoixBMK!$A4,MATCH(AD$3,DataBase!$3:$3,0))=1,"X","")</f>
        <v>X</v>
      </c>
      <c r="AE4" s="122" t="str">
        <f>IF(INDEX(DataBase!$1:$1048576,ChoixBMK!$A4,MATCH(AE$3,DataBase!$3:$3,0))=1,"X","")</f>
        <v>X</v>
      </c>
      <c r="AF4" s="122" t="str">
        <f>IF(INDEX(DataBase!$1:$1048576,ChoixBMK!$A4,MATCH(AF$3,DataBase!$3:$3,0))=1,"X","")</f>
        <v>X</v>
      </c>
      <c r="AG4" s="122" t="str">
        <f>IF(INDEX(DataBase!$1:$1048576,ChoixBMK!$A4,MATCH(AG$3,DataBase!$3:$3,0))=1,"X","")</f>
        <v/>
      </c>
      <c r="AH4" s="122" t="str">
        <f>IF(INDEX(DataBase!$1:$1048576,ChoixBMK!$A4,MATCH(AH$3,DataBase!$3:$3,0))=1,"X","")</f>
        <v>X</v>
      </c>
      <c r="AI4" s="122" t="str">
        <f>IF(INDEX(DataBase!$1:$1048576,ChoixBMK!$A4,MATCH(AI$3,DataBase!$3:$3,0))=1,"X","")</f>
        <v/>
      </c>
      <c r="AJ4" s="122" t="str">
        <f>IF(INDEX(DataBase!$1:$1048576,ChoixBMK!$A4,MATCH(AJ$3,DataBase!$3:$3,0))=1,"X","")</f>
        <v/>
      </c>
      <c r="AK4" s="122" t="str">
        <f>IF(INDEX(DataBase!$1:$1048576,ChoixBMK!$A4,MATCH(AK$3,DataBase!$3:$3,0))=1,"X","")</f>
        <v>X</v>
      </c>
      <c r="AL4" s="122" t="str">
        <f>IF(INDEX(DataBase!$1:$1048576,ChoixBMK!$A4,MATCH(AL$3,DataBase!$3:$3,0))=1,"X","")</f>
        <v/>
      </c>
      <c r="AM4" s="122" t="str">
        <f>IF(INDEX(DataBase!$1:$1048576,ChoixBMK!$A4,MATCH(AM$3,DataBase!$3:$3,0))=1,"X","")</f>
        <v>X</v>
      </c>
      <c r="AN4" s="122" t="str">
        <f>IF(INDEX(DataBase!$1:$1048576,ChoixBMK!$A4,MATCH(AN$3,DataBase!$3:$3,0))=1,"X","")</f>
        <v/>
      </c>
      <c r="AO4" s="122" t="str">
        <f>IF(INDEX(DataBase!$1:$1048576,ChoixBMK!$A4,MATCH(AO$3,DataBase!$3:$3,0))=1,"X","")</f>
        <v>X</v>
      </c>
      <c r="AP4" s="122" t="str">
        <f>IF(INDEX(DataBase!$1:$1048576,ChoixBMK!$A4,MATCH(AP$3,DataBase!$3:$3,0))=1,"X","")</f>
        <v/>
      </c>
    </row>
    <row r="5" spans="1:1010">
      <c r="A5" s="136">
        <f>MATCH(B5,DataBase!G:G,0)</f>
        <v>329</v>
      </c>
      <c r="B5" s="136" t="str">
        <f t="shared" ref="B5:B68" si="0">C5&amp;" "&amp;D5</f>
        <v>Mytilus edulis AChE</v>
      </c>
      <c r="C5" t="str">
        <f>INDEX(Analyse!A:A,MATCH(ChoixBMK!$G5,Analyse!$G:$G,0))</f>
        <v>Mytilus edulis</v>
      </c>
      <c r="D5" t="str">
        <f>INDEX(Analyse!B:B,MATCH(ChoixBMK!$G5,Analyse!$G:$G,0))</f>
        <v>AChE</v>
      </c>
      <c r="E5" t="str">
        <f>INDEX(Analyse!C:C,MATCH(ChoixBMK!$G5,Analyse!$G:$G,0))</f>
        <v>Transition / Côtier</v>
      </c>
      <c r="F5" t="str">
        <f>INDEX(Analyse!E:E,MATCH(ChoixBMK!$G5,Analyse!$G:$G,0))</f>
        <v>LEX</v>
      </c>
      <c r="G5">
        <v>2</v>
      </c>
      <c r="H5">
        <f>INDEX(Analyse!H:H,MATCH(ChoixBMK!$G5,Analyse!$G:$G,0))</f>
        <v>380</v>
      </c>
      <c r="I5" s="122" t="str">
        <f>IF(INDEX(DataBase!$1:$1048576,ChoixBMK!$A5,MATCH(I$3,DataBase!$3:$3,0))=1,"X","")</f>
        <v>X</v>
      </c>
      <c r="J5" s="122" t="str">
        <f>IF(INDEX(DataBase!$1:$1048576,ChoixBMK!$A5,MATCH(J$3,DataBase!$3:$3,0))=1,"X","")</f>
        <v/>
      </c>
      <c r="K5" s="122" t="str">
        <f>IF(INDEX(DataBase!$1:$1048576,ChoixBMK!$A5,MATCH(K$3,DataBase!$3:$3,0))=1,"X","")</f>
        <v/>
      </c>
      <c r="L5" s="122" t="str">
        <f>IF(INDEX(DataBase!$1:$1048576,ChoixBMK!$A5,MATCH(L$3,DataBase!$3:$3,0))=1,"X","")</f>
        <v>X</v>
      </c>
      <c r="M5" s="122" t="str">
        <f>IF(INDEX(DataBase!$1:$1048576,ChoixBMK!$A5,MATCH(M$3,DataBase!$3:$3,0))=1,"X","")</f>
        <v/>
      </c>
      <c r="N5" s="122" t="str">
        <f>IF(INDEX(DataBase!$1:$1048576,ChoixBMK!$A5,MATCH(N$3,DataBase!$3:$3,0))=1,"X","")</f>
        <v/>
      </c>
      <c r="O5" s="122" t="str">
        <f>IF(INDEX(DataBase!$1:$1048576,ChoixBMK!$A5,MATCH(O$3,DataBase!$3:$3,0))=1,"X","")</f>
        <v>X</v>
      </c>
      <c r="P5" s="122" t="str">
        <f>IF(INDEX(DataBase!$1:$1048576,ChoixBMK!$A5,MATCH(P$3,DataBase!$3:$3,0))=1,"X","")</f>
        <v/>
      </c>
      <c r="Q5" s="122" t="str">
        <f>IF(INDEX(DataBase!$1:$1048576,ChoixBMK!$A5,MATCH(Q$3,DataBase!$3:$3,0))=1,"X","")</f>
        <v/>
      </c>
      <c r="R5" s="122" t="str">
        <f>IF(INDEX(DataBase!$1:$1048576,ChoixBMK!$A5,MATCH(R$3,DataBase!$3:$3,0))=1,"X","")</f>
        <v>X</v>
      </c>
      <c r="S5" s="122" t="str">
        <f>IF(INDEX(DataBase!$1:$1048576,ChoixBMK!$A5,MATCH(S$3,DataBase!$3:$3,0))=1,"X","")</f>
        <v>X</v>
      </c>
      <c r="T5" s="122" t="str">
        <f>IF(INDEX(DataBase!$1:$1048576,ChoixBMK!$A5,MATCH(T$3,DataBase!$3:$3,0))=1,"X","")</f>
        <v/>
      </c>
      <c r="U5" s="122" t="str">
        <f>IF(INDEX(DataBase!$1:$1048576,ChoixBMK!$A5,MATCH(U$3,DataBase!$3:$3,0))=1,"X","")</f>
        <v/>
      </c>
      <c r="V5" s="122" t="str">
        <f>IF(INDEX(DataBase!$1:$1048576,ChoixBMK!$A5,MATCH(V$3,DataBase!$3:$3,0))=1,"X","")</f>
        <v>X</v>
      </c>
      <c r="W5" s="122" t="str">
        <f>IF(INDEX(DataBase!$1:$1048576,ChoixBMK!$A5,MATCH(W$3,DataBase!$3:$3,0))=1,"X","")</f>
        <v/>
      </c>
      <c r="X5" s="122" t="str">
        <f>IF(INDEX(DataBase!$1:$1048576,ChoixBMK!$A5,MATCH(X$3,DataBase!$3:$3,0))=1,"X","")</f>
        <v/>
      </c>
      <c r="Y5" s="122" t="str">
        <f>IF(INDEX(DataBase!$1:$1048576,ChoixBMK!$A5,MATCH(Y$3,DataBase!$3:$3,0))=1,"X","")</f>
        <v/>
      </c>
      <c r="Z5" s="122" t="str">
        <f>IF(INDEX(DataBase!$1:$1048576,ChoixBMK!$A5,MATCH(Z$3,DataBase!$3:$3,0))=1,"X","")</f>
        <v/>
      </c>
      <c r="AA5" s="122" t="str">
        <f>IF(INDEX(DataBase!$1:$1048576,ChoixBMK!$A5,MATCH(AA$3,DataBase!$3:$3,0))=1,"X","")</f>
        <v/>
      </c>
      <c r="AB5" s="122" t="str">
        <f>IF(INDEX(DataBase!$1:$1048576,ChoixBMK!$A5,MATCH(AB$3,DataBase!$3:$3,0))=1,"X","")</f>
        <v>X</v>
      </c>
      <c r="AC5" s="122" t="str">
        <f>IF(INDEX(DataBase!$1:$1048576,ChoixBMK!$A5,MATCH(AC$3,DataBase!$3:$3,0))=1,"X","")</f>
        <v>X</v>
      </c>
      <c r="AD5" s="122" t="str">
        <f>IF(INDEX(DataBase!$1:$1048576,ChoixBMK!$A5,MATCH(AD$3,DataBase!$3:$3,0))=1,"X","")</f>
        <v>X</v>
      </c>
      <c r="AE5" s="122" t="str">
        <f>IF(INDEX(DataBase!$1:$1048576,ChoixBMK!$A5,MATCH(AE$3,DataBase!$3:$3,0))=1,"X","")</f>
        <v>X</v>
      </c>
      <c r="AF5" s="122" t="str">
        <f>IF(INDEX(DataBase!$1:$1048576,ChoixBMK!$A5,MATCH(AF$3,DataBase!$3:$3,0))=1,"X","")</f>
        <v>X</v>
      </c>
      <c r="AG5" s="122" t="str">
        <f>IF(INDEX(DataBase!$1:$1048576,ChoixBMK!$A5,MATCH(AG$3,DataBase!$3:$3,0))=1,"X","")</f>
        <v/>
      </c>
      <c r="AH5" s="122" t="str">
        <f>IF(INDEX(DataBase!$1:$1048576,ChoixBMK!$A5,MATCH(AH$3,DataBase!$3:$3,0))=1,"X","")</f>
        <v>X</v>
      </c>
      <c r="AI5" s="122" t="str">
        <f>IF(INDEX(DataBase!$1:$1048576,ChoixBMK!$A5,MATCH(AI$3,DataBase!$3:$3,0))=1,"X","")</f>
        <v/>
      </c>
      <c r="AJ5" s="122" t="str">
        <f>IF(INDEX(DataBase!$1:$1048576,ChoixBMK!$A5,MATCH(AJ$3,DataBase!$3:$3,0))=1,"X","")</f>
        <v>X</v>
      </c>
      <c r="AK5" s="122" t="str">
        <f>IF(INDEX(DataBase!$1:$1048576,ChoixBMK!$A5,MATCH(AK$3,DataBase!$3:$3,0))=1,"X","")</f>
        <v>X</v>
      </c>
      <c r="AL5" s="122" t="str">
        <f>IF(INDEX(DataBase!$1:$1048576,ChoixBMK!$A5,MATCH(AL$3,DataBase!$3:$3,0))=1,"X","")</f>
        <v/>
      </c>
      <c r="AM5" s="122" t="str">
        <f>IF(INDEX(DataBase!$1:$1048576,ChoixBMK!$A5,MATCH(AM$3,DataBase!$3:$3,0))=1,"X","")</f>
        <v/>
      </c>
      <c r="AN5" s="122" t="str">
        <f>IF(INDEX(DataBase!$1:$1048576,ChoixBMK!$A5,MATCH(AN$3,DataBase!$3:$3,0))=1,"X","")</f>
        <v/>
      </c>
      <c r="AO5" s="122" t="str">
        <f>IF(INDEX(DataBase!$1:$1048576,ChoixBMK!$A5,MATCH(AO$3,DataBase!$3:$3,0))=1,"X","")</f>
        <v>X</v>
      </c>
      <c r="AP5" s="122" t="str">
        <f>IF(INDEX(DataBase!$1:$1048576,ChoixBMK!$A5,MATCH(AP$3,DataBase!$3:$3,0))=1,"X","")</f>
        <v/>
      </c>
    </row>
    <row r="6" spans="1:1010">
      <c r="A6" s="136">
        <f>MATCH(B6,DataBase!G:G,0)</f>
        <v>329</v>
      </c>
      <c r="B6" s="136" t="str">
        <f t="shared" si="0"/>
        <v>Mytilus edulis AChE</v>
      </c>
      <c r="C6" t="str">
        <f>INDEX(Analyse!A:A,MATCH(ChoixBMK!$G6,Analyse!$G:$G,0))</f>
        <v>Mytilus edulis</v>
      </c>
      <c r="D6" t="str">
        <f>INDEX(Analyse!B:B,MATCH(ChoixBMK!$G6,Analyse!$G:$G,0))</f>
        <v>AChE</v>
      </c>
      <c r="E6" t="str">
        <f>INDEX(Analyse!C:C,MATCH(ChoixBMK!$G6,Analyse!$G:$G,0))</f>
        <v>Transition</v>
      </c>
      <c r="F6" t="str">
        <f>INDEX(Analyse!E:E,MATCH(ChoixBMK!$G6,Analyse!$G:$G,0))</f>
        <v>LEX</v>
      </c>
      <c r="G6">
        <v>3</v>
      </c>
      <c r="H6">
        <f>INDEX(Analyse!H:H,MATCH(ChoixBMK!$G6,Analyse!$G:$G,0))</f>
        <v>380</v>
      </c>
      <c r="I6" s="122" t="str">
        <f>IF(INDEX(DataBase!$1:$1048576,ChoixBMK!$A6,MATCH(I$3,DataBase!$3:$3,0))=1,"X","")</f>
        <v>X</v>
      </c>
      <c r="J6" s="122" t="str">
        <f>IF(INDEX(DataBase!$1:$1048576,ChoixBMK!$A6,MATCH(J$3,DataBase!$3:$3,0))=1,"X","")</f>
        <v/>
      </c>
      <c r="K6" s="122" t="str">
        <f>IF(INDEX(DataBase!$1:$1048576,ChoixBMK!$A6,MATCH(K$3,DataBase!$3:$3,0))=1,"X","")</f>
        <v/>
      </c>
      <c r="L6" s="122" t="str">
        <f>IF(INDEX(DataBase!$1:$1048576,ChoixBMK!$A6,MATCH(L$3,DataBase!$3:$3,0))=1,"X","")</f>
        <v>X</v>
      </c>
      <c r="M6" s="122" t="str">
        <f>IF(INDEX(DataBase!$1:$1048576,ChoixBMK!$A6,MATCH(M$3,DataBase!$3:$3,0))=1,"X","")</f>
        <v/>
      </c>
      <c r="N6" s="122" t="str">
        <f>IF(INDEX(DataBase!$1:$1048576,ChoixBMK!$A6,MATCH(N$3,DataBase!$3:$3,0))=1,"X","")</f>
        <v/>
      </c>
      <c r="O6" s="122" t="str">
        <f>IF(INDEX(DataBase!$1:$1048576,ChoixBMK!$A6,MATCH(O$3,DataBase!$3:$3,0))=1,"X","")</f>
        <v>X</v>
      </c>
      <c r="P6" s="122" t="str">
        <f>IF(INDEX(DataBase!$1:$1048576,ChoixBMK!$A6,MATCH(P$3,DataBase!$3:$3,0))=1,"X","")</f>
        <v/>
      </c>
      <c r="Q6" s="122" t="str">
        <f>IF(INDEX(DataBase!$1:$1048576,ChoixBMK!$A6,MATCH(Q$3,DataBase!$3:$3,0))=1,"X","")</f>
        <v/>
      </c>
      <c r="R6" s="122" t="str">
        <f>IF(INDEX(DataBase!$1:$1048576,ChoixBMK!$A6,MATCH(R$3,DataBase!$3:$3,0))=1,"X","")</f>
        <v>X</v>
      </c>
      <c r="S6" s="122" t="str">
        <f>IF(INDEX(DataBase!$1:$1048576,ChoixBMK!$A6,MATCH(S$3,DataBase!$3:$3,0))=1,"X","")</f>
        <v>X</v>
      </c>
      <c r="T6" s="122" t="str">
        <f>IF(INDEX(DataBase!$1:$1048576,ChoixBMK!$A6,MATCH(T$3,DataBase!$3:$3,0))=1,"X","")</f>
        <v/>
      </c>
      <c r="U6" s="122" t="str">
        <f>IF(INDEX(DataBase!$1:$1048576,ChoixBMK!$A6,MATCH(U$3,DataBase!$3:$3,0))=1,"X","")</f>
        <v/>
      </c>
      <c r="V6" s="122" t="str">
        <f>IF(INDEX(DataBase!$1:$1048576,ChoixBMK!$A6,MATCH(V$3,DataBase!$3:$3,0))=1,"X","")</f>
        <v>X</v>
      </c>
      <c r="W6" s="122" t="str">
        <f>IF(INDEX(DataBase!$1:$1048576,ChoixBMK!$A6,MATCH(W$3,DataBase!$3:$3,0))=1,"X","")</f>
        <v/>
      </c>
      <c r="X6" s="122" t="str">
        <f>IF(INDEX(DataBase!$1:$1048576,ChoixBMK!$A6,MATCH(X$3,DataBase!$3:$3,0))=1,"X","")</f>
        <v/>
      </c>
      <c r="Y6" s="122" t="str">
        <f>IF(INDEX(DataBase!$1:$1048576,ChoixBMK!$A6,MATCH(Y$3,DataBase!$3:$3,0))=1,"X","")</f>
        <v/>
      </c>
      <c r="Z6" s="122" t="str">
        <f>IF(INDEX(DataBase!$1:$1048576,ChoixBMK!$A6,MATCH(Z$3,DataBase!$3:$3,0))=1,"X","")</f>
        <v/>
      </c>
      <c r="AA6" s="122" t="str">
        <f>IF(INDEX(DataBase!$1:$1048576,ChoixBMK!$A6,MATCH(AA$3,DataBase!$3:$3,0))=1,"X","")</f>
        <v/>
      </c>
      <c r="AB6" s="122" t="str">
        <f>IF(INDEX(DataBase!$1:$1048576,ChoixBMK!$A6,MATCH(AB$3,DataBase!$3:$3,0))=1,"X","")</f>
        <v>X</v>
      </c>
      <c r="AC6" s="122" t="str">
        <f>IF(INDEX(DataBase!$1:$1048576,ChoixBMK!$A6,MATCH(AC$3,DataBase!$3:$3,0))=1,"X","")</f>
        <v>X</v>
      </c>
      <c r="AD6" s="122" t="str">
        <f>IF(INDEX(DataBase!$1:$1048576,ChoixBMK!$A6,MATCH(AD$3,DataBase!$3:$3,0))=1,"X","")</f>
        <v>X</v>
      </c>
      <c r="AE6" s="122" t="str">
        <f>IF(INDEX(DataBase!$1:$1048576,ChoixBMK!$A6,MATCH(AE$3,DataBase!$3:$3,0))=1,"X","")</f>
        <v>X</v>
      </c>
      <c r="AF6" s="122" t="str">
        <f>IF(INDEX(DataBase!$1:$1048576,ChoixBMK!$A6,MATCH(AF$3,DataBase!$3:$3,0))=1,"X","")</f>
        <v>X</v>
      </c>
      <c r="AG6" s="122" t="str">
        <f>IF(INDEX(DataBase!$1:$1048576,ChoixBMK!$A6,MATCH(AG$3,DataBase!$3:$3,0))=1,"X","")</f>
        <v/>
      </c>
      <c r="AH6" s="122" t="str">
        <f>IF(INDEX(DataBase!$1:$1048576,ChoixBMK!$A6,MATCH(AH$3,DataBase!$3:$3,0))=1,"X","")</f>
        <v>X</v>
      </c>
      <c r="AI6" s="122" t="str">
        <f>IF(INDEX(DataBase!$1:$1048576,ChoixBMK!$A6,MATCH(AI$3,DataBase!$3:$3,0))=1,"X","")</f>
        <v/>
      </c>
      <c r="AJ6" s="122" t="str">
        <f>IF(INDEX(DataBase!$1:$1048576,ChoixBMK!$A6,MATCH(AJ$3,DataBase!$3:$3,0))=1,"X","")</f>
        <v>X</v>
      </c>
      <c r="AK6" s="122" t="str">
        <f>IF(INDEX(DataBase!$1:$1048576,ChoixBMK!$A6,MATCH(AK$3,DataBase!$3:$3,0))=1,"X","")</f>
        <v>X</v>
      </c>
      <c r="AL6" s="122" t="str">
        <f>IF(INDEX(DataBase!$1:$1048576,ChoixBMK!$A6,MATCH(AL$3,DataBase!$3:$3,0))=1,"X","")</f>
        <v/>
      </c>
      <c r="AM6" s="122" t="str">
        <f>IF(INDEX(DataBase!$1:$1048576,ChoixBMK!$A6,MATCH(AM$3,DataBase!$3:$3,0))=1,"X","")</f>
        <v/>
      </c>
      <c r="AN6" s="122" t="str">
        <f>IF(INDEX(DataBase!$1:$1048576,ChoixBMK!$A6,MATCH(AN$3,DataBase!$3:$3,0))=1,"X","")</f>
        <v/>
      </c>
      <c r="AO6" s="122" t="str">
        <f>IF(INDEX(DataBase!$1:$1048576,ChoixBMK!$A6,MATCH(AO$3,DataBase!$3:$3,0))=1,"X","")</f>
        <v>X</v>
      </c>
      <c r="AP6" s="122" t="str">
        <f>IF(INDEX(DataBase!$1:$1048576,ChoixBMK!$A6,MATCH(AP$3,DataBase!$3:$3,0))=1,"X","")</f>
        <v/>
      </c>
    </row>
    <row r="7" spans="1:1010">
      <c r="A7" s="136">
        <f>MATCH(B7,DataBase!G:G,0)</f>
        <v>15</v>
      </c>
      <c r="B7" s="136" t="str">
        <f t="shared" si="0"/>
        <v>Gammarus fossarum taux d'alimentation</v>
      </c>
      <c r="C7" t="str">
        <f>INDEX(Analyse!A:A,MATCH(ChoixBMK!$G7,Analyse!$G:$G,0))</f>
        <v>Gammarus fossarum</v>
      </c>
      <c r="D7" t="str">
        <f>INDEX(Analyse!B:B,MATCH(ChoixBMK!$G7,Analyse!$G:$G,0))</f>
        <v>taux d'alimentation</v>
      </c>
      <c r="E7" t="str">
        <f>INDEX(Analyse!C:C,MATCH(ChoixBMK!$G7,Analyse!$G:$G,0))</f>
        <v>Continental</v>
      </c>
      <c r="F7" t="str">
        <f>INDEX(Analyse!E:E,MATCH(ChoixBMK!$G7,Analyse!$G:$G,0))</f>
        <v>RIVERLY</v>
      </c>
      <c r="G7">
        <v>4</v>
      </c>
      <c r="H7">
        <f>INDEX(Analyse!H:H,MATCH(ChoixBMK!$G7,Analyse!$G:$G,0))</f>
        <v>370</v>
      </c>
      <c r="I7" s="122" t="str">
        <f>IF(INDEX(DataBase!$1:$1048576,ChoixBMK!$A7,MATCH(I$3,DataBase!$3:$3,0))=1,"X","")</f>
        <v/>
      </c>
      <c r="J7" s="122" t="str">
        <f>IF(INDEX(DataBase!$1:$1048576,ChoixBMK!$A7,MATCH(J$3,DataBase!$3:$3,0))=1,"X","")</f>
        <v>X</v>
      </c>
      <c r="K7" s="122" t="str">
        <f>IF(INDEX(DataBase!$1:$1048576,ChoixBMK!$A7,MATCH(K$3,DataBase!$3:$3,0))=1,"X","")</f>
        <v/>
      </c>
      <c r="L7" s="122" t="str">
        <f>IF(INDEX(DataBase!$1:$1048576,ChoixBMK!$A7,MATCH(L$3,DataBase!$3:$3,0))=1,"X","")</f>
        <v>X</v>
      </c>
      <c r="M7" s="122" t="str">
        <f>IF(INDEX(DataBase!$1:$1048576,ChoixBMK!$A7,MATCH(M$3,DataBase!$3:$3,0))=1,"X","")</f>
        <v/>
      </c>
      <c r="N7" s="122" t="str">
        <f>IF(INDEX(DataBase!$1:$1048576,ChoixBMK!$A7,MATCH(N$3,DataBase!$3:$3,0))=1,"X","")</f>
        <v/>
      </c>
      <c r="O7" s="122" t="str">
        <f>IF(INDEX(DataBase!$1:$1048576,ChoixBMK!$A7,MATCH(O$3,DataBase!$3:$3,0))=1,"X","")</f>
        <v>X</v>
      </c>
      <c r="P7" s="122" t="str">
        <f>IF(INDEX(DataBase!$1:$1048576,ChoixBMK!$A7,MATCH(P$3,DataBase!$3:$3,0))=1,"X","")</f>
        <v/>
      </c>
      <c r="Q7" s="122" t="str">
        <f>IF(INDEX(DataBase!$1:$1048576,ChoixBMK!$A7,MATCH(Q$3,DataBase!$3:$3,0))=1,"X","")</f>
        <v/>
      </c>
      <c r="R7" s="122" t="str">
        <f>IF(INDEX(DataBase!$1:$1048576,ChoixBMK!$A7,MATCH(R$3,DataBase!$3:$3,0))=1,"X","")</f>
        <v>X</v>
      </c>
      <c r="S7" s="122" t="str">
        <f>IF(INDEX(DataBase!$1:$1048576,ChoixBMK!$A7,MATCH(S$3,DataBase!$3:$3,0))=1,"X","")</f>
        <v/>
      </c>
      <c r="T7" s="122" t="str">
        <f>IF(INDEX(DataBase!$1:$1048576,ChoixBMK!$A7,MATCH(T$3,DataBase!$3:$3,0))=1,"X","")</f>
        <v/>
      </c>
      <c r="U7" s="122" t="str">
        <f>IF(INDEX(DataBase!$1:$1048576,ChoixBMK!$A7,MATCH(U$3,DataBase!$3:$3,0))=1,"X","")</f>
        <v>X</v>
      </c>
      <c r="V7" s="122" t="str">
        <f>IF(INDEX(DataBase!$1:$1048576,ChoixBMK!$A7,MATCH(V$3,DataBase!$3:$3,0))=1,"X","")</f>
        <v/>
      </c>
      <c r="W7" s="122" t="str">
        <f>IF(INDEX(DataBase!$1:$1048576,ChoixBMK!$A7,MATCH(W$3,DataBase!$3:$3,0))=1,"X","")</f>
        <v/>
      </c>
      <c r="X7" s="122" t="str">
        <f>IF(INDEX(DataBase!$1:$1048576,ChoixBMK!$A7,MATCH(X$3,DataBase!$3:$3,0))=1,"X","")</f>
        <v>X</v>
      </c>
      <c r="Y7" s="122" t="str">
        <f>IF(INDEX(DataBase!$1:$1048576,ChoixBMK!$A7,MATCH(Y$3,DataBase!$3:$3,0))=1,"X","")</f>
        <v>X</v>
      </c>
      <c r="Z7" s="122" t="str">
        <f>IF(INDEX(DataBase!$1:$1048576,ChoixBMK!$A7,MATCH(Z$3,DataBase!$3:$3,0))=1,"X","")</f>
        <v>X</v>
      </c>
      <c r="AA7" s="122" t="str">
        <f>IF(INDEX(DataBase!$1:$1048576,ChoixBMK!$A7,MATCH(AA$3,DataBase!$3:$3,0))=1,"X","")</f>
        <v/>
      </c>
      <c r="AB7" s="122" t="str">
        <f>IF(INDEX(DataBase!$1:$1048576,ChoixBMK!$A7,MATCH(AB$3,DataBase!$3:$3,0))=1,"X","")</f>
        <v/>
      </c>
      <c r="AC7" s="122" t="str">
        <f>IF(INDEX(DataBase!$1:$1048576,ChoixBMK!$A7,MATCH(AC$3,DataBase!$3:$3,0))=1,"X","")</f>
        <v/>
      </c>
      <c r="AD7" s="122" t="str">
        <f>IF(INDEX(DataBase!$1:$1048576,ChoixBMK!$A7,MATCH(AD$3,DataBase!$3:$3,0))=1,"X","")</f>
        <v>X</v>
      </c>
      <c r="AE7" s="122" t="str">
        <f>IF(INDEX(DataBase!$1:$1048576,ChoixBMK!$A7,MATCH(AE$3,DataBase!$3:$3,0))=1,"X","")</f>
        <v>X</v>
      </c>
      <c r="AF7" s="122" t="str">
        <f>IF(INDEX(DataBase!$1:$1048576,ChoixBMK!$A7,MATCH(AF$3,DataBase!$3:$3,0))=1,"X","")</f>
        <v>X</v>
      </c>
      <c r="AG7" s="122" t="str">
        <f>IF(INDEX(DataBase!$1:$1048576,ChoixBMK!$A7,MATCH(AG$3,DataBase!$3:$3,0))=1,"X","")</f>
        <v/>
      </c>
      <c r="AH7" s="122" t="str">
        <f>IF(INDEX(DataBase!$1:$1048576,ChoixBMK!$A7,MATCH(AH$3,DataBase!$3:$3,0))=1,"X","")</f>
        <v>X</v>
      </c>
      <c r="AI7" s="122" t="str">
        <f>IF(INDEX(DataBase!$1:$1048576,ChoixBMK!$A7,MATCH(AI$3,DataBase!$3:$3,0))=1,"X","")</f>
        <v/>
      </c>
      <c r="AJ7" s="122" t="str">
        <f>IF(INDEX(DataBase!$1:$1048576,ChoixBMK!$A7,MATCH(AJ$3,DataBase!$3:$3,0))=1,"X","")</f>
        <v/>
      </c>
      <c r="AK7" s="122" t="str">
        <f>IF(INDEX(DataBase!$1:$1048576,ChoixBMK!$A7,MATCH(AK$3,DataBase!$3:$3,0))=1,"X","")</f>
        <v>X</v>
      </c>
      <c r="AL7" s="122" t="str">
        <f>IF(INDEX(DataBase!$1:$1048576,ChoixBMK!$A7,MATCH(AL$3,DataBase!$3:$3,0))=1,"X","")</f>
        <v/>
      </c>
      <c r="AM7" s="122" t="str">
        <f>IF(INDEX(DataBase!$1:$1048576,ChoixBMK!$A7,MATCH(AM$3,DataBase!$3:$3,0))=1,"X","")</f>
        <v>X</v>
      </c>
      <c r="AN7" s="122" t="str">
        <f>IF(INDEX(DataBase!$1:$1048576,ChoixBMK!$A7,MATCH(AN$3,DataBase!$3:$3,0))=1,"X","")</f>
        <v/>
      </c>
      <c r="AO7" s="122" t="str">
        <f>IF(INDEX(DataBase!$1:$1048576,ChoixBMK!$A7,MATCH(AO$3,DataBase!$3:$3,0))=1,"X","")</f>
        <v>X</v>
      </c>
      <c r="AP7" s="122" t="str">
        <f>IF(INDEX(DataBase!$1:$1048576,ChoixBMK!$A7,MATCH(AP$3,DataBase!$3:$3,0))=1,"X","")</f>
        <v/>
      </c>
    </row>
    <row r="8" spans="1:1010">
      <c r="A8" s="136">
        <f>MATCH(B8,DataBase!G:G,0)</f>
        <v>13</v>
      </c>
      <c r="B8" s="136" t="str">
        <f t="shared" si="0"/>
        <v>Gammarus fossarum comet sur spermatozoide</v>
      </c>
      <c r="C8" t="str">
        <f>INDEX(Analyse!A:A,MATCH(ChoixBMK!$G8,Analyse!$G:$G,0))</f>
        <v>Gammarus fossarum</v>
      </c>
      <c r="D8" t="str">
        <f>INDEX(Analyse!B:B,MATCH(ChoixBMK!$G8,Analyse!$G:$G,0))</f>
        <v>comet sur spermatozoide</v>
      </c>
      <c r="E8" t="str">
        <f>INDEX(Analyse!C:C,MATCH(ChoixBMK!$G8,Analyse!$G:$G,0))</f>
        <v>Continental</v>
      </c>
      <c r="F8" t="str">
        <f>INDEX(Analyse!E:E,MATCH(ChoixBMK!$G8,Analyse!$G:$G,0))</f>
        <v>RIVERLY</v>
      </c>
      <c r="G8">
        <v>5</v>
      </c>
      <c r="H8">
        <f>INDEX(Analyse!H:H,MATCH(ChoixBMK!$G8,Analyse!$G:$G,0))</f>
        <v>360</v>
      </c>
      <c r="I8" s="122" t="str">
        <f>IF(INDEX(DataBase!$1:$1048576,ChoixBMK!$A8,MATCH(I$3,DataBase!$3:$3,0))=1,"X","")</f>
        <v>X</v>
      </c>
      <c r="J8" s="122" t="str">
        <f>IF(INDEX(DataBase!$1:$1048576,ChoixBMK!$A8,MATCH(J$3,DataBase!$3:$3,0))=1,"X","")</f>
        <v/>
      </c>
      <c r="K8" s="122" t="str">
        <f>IF(INDEX(DataBase!$1:$1048576,ChoixBMK!$A8,MATCH(K$3,DataBase!$3:$3,0))=1,"X","")</f>
        <v/>
      </c>
      <c r="L8" s="122" t="str">
        <f>IF(INDEX(DataBase!$1:$1048576,ChoixBMK!$A8,MATCH(L$3,DataBase!$3:$3,0))=1,"X","")</f>
        <v>X</v>
      </c>
      <c r="M8" s="122" t="str">
        <f>IF(INDEX(DataBase!$1:$1048576,ChoixBMK!$A8,MATCH(M$3,DataBase!$3:$3,0))=1,"X","")</f>
        <v/>
      </c>
      <c r="N8" s="122" t="str">
        <f>IF(INDEX(DataBase!$1:$1048576,ChoixBMK!$A8,MATCH(N$3,DataBase!$3:$3,0))=1,"X","")</f>
        <v/>
      </c>
      <c r="O8" s="122" t="str">
        <f>IF(INDEX(DataBase!$1:$1048576,ChoixBMK!$A8,MATCH(O$3,DataBase!$3:$3,0))=1,"X","")</f>
        <v>X</v>
      </c>
      <c r="P8" s="122" t="str">
        <f>IF(INDEX(DataBase!$1:$1048576,ChoixBMK!$A8,MATCH(P$3,DataBase!$3:$3,0))=1,"X","")</f>
        <v/>
      </c>
      <c r="Q8" s="122" t="str">
        <f>IF(INDEX(DataBase!$1:$1048576,ChoixBMK!$A8,MATCH(Q$3,DataBase!$3:$3,0))=1,"X","")</f>
        <v/>
      </c>
      <c r="R8" s="122" t="str">
        <f>IF(INDEX(DataBase!$1:$1048576,ChoixBMK!$A8,MATCH(R$3,DataBase!$3:$3,0))=1,"X","")</f>
        <v>X</v>
      </c>
      <c r="S8" s="122" t="str">
        <f>IF(INDEX(DataBase!$1:$1048576,ChoixBMK!$A8,MATCH(S$3,DataBase!$3:$3,0))=1,"X","")</f>
        <v/>
      </c>
      <c r="T8" s="122" t="str">
        <f>IF(INDEX(DataBase!$1:$1048576,ChoixBMK!$A8,MATCH(T$3,DataBase!$3:$3,0))=1,"X","")</f>
        <v/>
      </c>
      <c r="U8" s="122" t="str">
        <f>IF(INDEX(DataBase!$1:$1048576,ChoixBMK!$A8,MATCH(U$3,DataBase!$3:$3,0))=1,"X","")</f>
        <v>X</v>
      </c>
      <c r="V8" s="122" t="str">
        <f>IF(INDEX(DataBase!$1:$1048576,ChoixBMK!$A8,MATCH(V$3,DataBase!$3:$3,0))=1,"X","")</f>
        <v/>
      </c>
      <c r="W8" s="122" t="str">
        <f>IF(INDEX(DataBase!$1:$1048576,ChoixBMK!$A8,MATCH(W$3,DataBase!$3:$3,0))=1,"X","")</f>
        <v/>
      </c>
      <c r="X8" s="122" t="str">
        <f>IF(INDEX(DataBase!$1:$1048576,ChoixBMK!$A8,MATCH(X$3,DataBase!$3:$3,0))=1,"X","")</f>
        <v>X</v>
      </c>
      <c r="Y8" s="122" t="str">
        <f>IF(INDEX(DataBase!$1:$1048576,ChoixBMK!$A8,MATCH(Y$3,DataBase!$3:$3,0))=1,"X","")</f>
        <v>X</v>
      </c>
      <c r="Z8" s="122" t="str">
        <f>IF(INDEX(DataBase!$1:$1048576,ChoixBMK!$A8,MATCH(Z$3,DataBase!$3:$3,0))=1,"X","")</f>
        <v>X</v>
      </c>
      <c r="AA8" s="122" t="str">
        <f>IF(INDEX(DataBase!$1:$1048576,ChoixBMK!$A8,MATCH(AA$3,DataBase!$3:$3,0))=1,"X","")</f>
        <v/>
      </c>
      <c r="AB8" s="122" t="str">
        <f>IF(INDEX(DataBase!$1:$1048576,ChoixBMK!$A8,MATCH(AB$3,DataBase!$3:$3,0))=1,"X","")</f>
        <v/>
      </c>
      <c r="AC8" s="122" t="str">
        <f>IF(INDEX(DataBase!$1:$1048576,ChoixBMK!$A8,MATCH(AC$3,DataBase!$3:$3,0))=1,"X","")</f>
        <v/>
      </c>
      <c r="AD8" s="122" t="str">
        <f>IF(INDEX(DataBase!$1:$1048576,ChoixBMK!$A8,MATCH(AD$3,DataBase!$3:$3,0))=1,"X","")</f>
        <v>X</v>
      </c>
      <c r="AE8" s="122" t="str">
        <f>IF(INDEX(DataBase!$1:$1048576,ChoixBMK!$A8,MATCH(AE$3,DataBase!$3:$3,0))=1,"X","")</f>
        <v>X</v>
      </c>
      <c r="AF8" s="122" t="str">
        <f>IF(INDEX(DataBase!$1:$1048576,ChoixBMK!$A8,MATCH(AF$3,DataBase!$3:$3,0))=1,"X","")</f>
        <v>X</v>
      </c>
      <c r="AG8" s="122" t="str">
        <f>IF(INDEX(DataBase!$1:$1048576,ChoixBMK!$A8,MATCH(AG$3,DataBase!$3:$3,0))=1,"X","")</f>
        <v/>
      </c>
      <c r="AH8" s="122" t="str">
        <f>IF(INDEX(DataBase!$1:$1048576,ChoixBMK!$A8,MATCH(AH$3,DataBase!$3:$3,0))=1,"X","")</f>
        <v>X</v>
      </c>
      <c r="AI8" s="122" t="str">
        <f>IF(INDEX(DataBase!$1:$1048576,ChoixBMK!$A8,MATCH(AI$3,DataBase!$3:$3,0))=1,"X","")</f>
        <v/>
      </c>
      <c r="AJ8" s="122" t="str">
        <f>IF(INDEX(DataBase!$1:$1048576,ChoixBMK!$A8,MATCH(AJ$3,DataBase!$3:$3,0))=1,"X","")</f>
        <v/>
      </c>
      <c r="AK8" s="122" t="str">
        <f>IF(INDEX(DataBase!$1:$1048576,ChoixBMK!$A8,MATCH(AK$3,DataBase!$3:$3,0))=1,"X","")</f>
        <v>X</v>
      </c>
      <c r="AL8" s="122" t="str">
        <f>IF(INDEX(DataBase!$1:$1048576,ChoixBMK!$A8,MATCH(AL$3,DataBase!$3:$3,0))=1,"X","")</f>
        <v/>
      </c>
      <c r="AM8" s="122" t="str">
        <f>IF(INDEX(DataBase!$1:$1048576,ChoixBMK!$A8,MATCH(AM$3,DataBase!$3:$3,0))=1,"X","")</f>
        <v>X</v>
      </c>
      <c r="AN8" s="122" t="str">
        <f>IF(INDEX(DataBase!$1:$1048576,ChoixBMK!$A8,MATCH(AN$3,DataBase!$3:$3,0))=1,"X","")</f>
        <v/>
      </c>
      <c r="AO8" s="122" t="str">
        <f>IF(INDEX(DataBase!$1:$1048576,ChoixBMK!$A8,MATCH(AO$3,DataBase!$3:$3,0))=1,"X","")</f>
        <v/>
      </c>
      <c r="AP8" s="122" t="str">
        <f>IF(INDEX(DataBase!$1:$1048576,ChoixBMK!$A8,MATCH(AP$3,DataBase!$3:$3,0))=1,"X","")</f>
        <v>X</v>
      </c>
    </row>
    <row r="9" spans="1:1010">
      <c r="A9" s="136">
        <f>MATCH(B9,DataBase!G:G,0)</f>
        <v>69</v>
      </c>
      <c r="B9" s="136" t="str">
        <f t="shared" si="0"/>
        <v>Crassostrea gigas Laccase</v>
      </c>
      <c r="C9" t="str">
        <f>INDEX(Analyse!A:A,MATCH(ChoixBMK!$G9,Analyse!$G:$G,0))</f>
        <v>Crassostrea gigas</v>
      </c>
      <c r="D9" t="str">
        <f>INDEX(Analyse!B:B,MATCH(ChoixBMK!$G9,Analyse!$G:$G,0))</f>
        <v>Laccase</v>
      </c>
      <c r="E9" t="str">
        <f>INDEX(Analyse!C:C,MATCH(ChoixBMK!$G9,Analyse!$G:$G,0))</f>
        <v>Transition / Côtier</v>
      </c>
      <c r="F9" t="str">
        <f>INDEX(Analyse!E:E,MATCH(ChoixBMK!$G9,Analyse!$G:$G,0))</f>
        <v>LIENSs</v>
      </c>
      <c r="G9">
        <v>6</v>
      </c>
      <c r="H9">
        <f>INDEX(Analyse!H:H,MATCH(ChoixBMK!$G9,Analyse!$G:$G,0))</f>
        <v>360</v>
      </c>
      <c r="I9" s="122" t="str">
        <f>IF(INDEX(DataBase!$1:$1048576,ChoixBMK!$A9,MATCH(I$3,DataBase!$3:$3,0))=1,"X","")</f>
        <v>X</v>
      </c>
      <c r="J9" s="122" t="str">
        <f>IF(INDEX(DataBase!$1:$1048576,ChoixBMK!$A9,MATCH(J$3,DataBase!$3:$3,0))=1,"X","")</f>
        <v/>
      </c>
      <c r="K9" s="122" t="str">
        <f>IF(INDEX(DataBase!$1:$1048576,ChoixBMK!$A9,MATCH(K$3,DataBase!$3:$3,0))=1,"X","")</f>
        <v/>
      </c>
      <c r="L9" s="122" t="str">
        <f>IF(INDEX(DataBase!$1:$1048576,ChoixBMK!$A9,MATCH(L$3,DataBase!$3:$3,0))=1,"X","")</f>
        <v>X</v>
      </c>
      <c r="M9" s="122" t="str">
        <f>IF(INDEX(DataBase!$1:$1048576,ChoixBMK!$A9,MATCH(M$3,DataBase!$3:$3,0))=1,"X","")</f>
        <v/>
      </c>
      <c r="N9" s="122" t="str">
        <f>IF(INDEX(DataBase!$1:$1048576,ChoixBMK!$A9,MATCH(N$3,DataBase!$3:$3,0))=1,"X","")</f>
        <v/>
      </c>
      <c r="O9" s="122" t="str">
        <f>IF(INDEX(DataBase!$1:$1048576,ChoixBMK!$A9,MATCH(O$3,DataBase!$3:$3,0))=1,"X","")</f>
        <v>X</v>
      </c>
      <c r="P9" s="122" t="str">
        <f>IF(INDEX(DataBase!$1:$1048576,ChoixBMK!$A9,MATCH(P$3,DataBase!$3:$3,0))=1,"X","")</f>
        <v/>
      </c>
      <c r="Q9" s="122" t="str">
        <f>IF(INDEX(DataBase!$1:$1048576,ChoixBMK!$A9,MATCH(Q$3,DataBase!$3:$3,0))=1,"X","")</f>
        <v/>
      </c>
      <c r="R9" s="122" t="str">
        <f>IF(INDEX(DataBase!$1:$1048576,ChoixBMK!$A9,MATCH(R$3,DataBase!$3:$3,0))=1,"X","")</f>
        <v>X</v>
      </c>
      <c r="S9" s="122" t="str">
        <f>IF(INDEX(DataBase!$1:$1048576,ChoixBMK!$A9,MATCH(S$3,DataBase!$3:$3,0))=1,"X","")</f>
        <v>X</v>
      </c>
      <c r="T9" s="122" t="str">
        <f>IF(INDEX(DataBase!$1:$1048576,ChoixBMK!$A9,MATCH(T$3,DataBase!$3:$3,0))=1,"X","")</f>
        <v/>
      </c>
      <c r="U9" s="122" t="str">
        <f>IF(INDEX(DataBase!$1:$1048576,ChoixBMK!$A9,MATCH(U$3,DataBase!$3:$3,0))=1,"X","")</f>
        <v/>
      </c>
      <c r="V9" s="122" t="str">
        <f>IF(INDEX(DataBase!$1:$1048576,ChoixBMK!$A9,MATCH(V$3,DataBase!$3:$3,0))=1,"X","")</f>
        <v/>
      </c>
      <c r="W9" s="122" t="str">
        <f>IF(INDEX(DataBase!$1:$1048576,ChoixBMK!$A9,MATCH(W$3,DataBase!$3:$3,0))=1,"X","")</f>
        <v>X</v>
      </c>
      <c r="X9" s="122" t="str">
        <f>IF(INDEX(DataBase!$1:$1048576,ChoixBMK!$A9,MATCH(X$3,DataBase!$3:$3,0))=1,"X","")</f>
        <v/>
      </c>
      <c r="Y9" s="122" t="str">
        <f>IF(INDEX(DataBase!$1:$1048576,ChoixBMK!$A9,MATCH(Y$3,DataBase!$3:$3,0))=1,"X","")</f>
        <v/>
      </c>
      <c r="Z9" s="122" t="str">
        <f>IF(INDEX(DataBase!$1:$1048576,ChoixBMK!$A9,MATCH(Z$3,DataBase!$3:$3,0))=1,"X","")</f>
        <v/>
      </c>
      <c r="AA9" s="122" t="str">
        <f>IF(INDEX(DataBase!$1:$1048576,ChoixBMK!$A9,MATCH(AA$3,DataBase!$3:$3,0))=1,"X","")</f>
        <v/>
      </c>
      <c r="AB9" s="122" t="str">
        <f>IF(INDEX(DataBase!$1:$1048576,ChoixBMK!$A9,MATCH(AB$3,DataBase!$3:$3,0))=1,"X","")</f>
        <v>X</v>
      </c>
      <c r="AC9" s="122" t="str">
        <f>IF(INDEX(DataBase!$1:$1048576,ChoixBMK!$A9,MATCH(AC$3,DataBase!$3:$3,0))=1,"X","")</f>
        <v/>
      </c>
      <c r="AD9" s="122" t="str">
        <f>IF(INDEX(DataBase!$1:$1048576,ChoixBMK!$A9,MATCH(AD$3,DataBase!$3:$3,0))=1,"X","")</f>
        <v>X</v>
      </c>
      <c r="AE9" s="122" t="str">
        <f>IF(INDEX(DataBase!$1:$1048576,ChoixBMK!$A9,MATCH(AE$3,DataBase!$3:$3,0))=1,"X","")</f>
        <v>X</v>
      </c>
      <c r="AF9" s="122" t="str">
        <f>IF(INDEX(DataBase!$1:$1048576,ChoixBMK!$A9,MATCH(AF$3,DataBase!$3:$3,0))=1,"X","")</f>
        <v>X</v>
      </c>
      <c r="AG9" s="122" t="str">
        <f>IF(INDEX(DataBase!$1:$1048576,ChoixBMK!$A9,MATCH(AG$3,DataBase!$3:$3,0))=1,"X","")</f>
        <v/>
      </c>
      <c r="AH9" s="122" t="str">
        <f>IF(INDEX(DataBase!$1:$1048576,ChoixBMK!$A9,MATCH(AH$3,DataBase!$3:$3,0))=1,"X","")</f>
        <v>X</v>
      </c>
      <c r="AI9" s="122" t="str">
        <f>IF(INDEX(DataBase!$1:$1048576,ChoixBMK!$A9,MATCH(AI$3,DataBase!$3:$3,0))=1,"X","")</f>
        <v/>
      </c>
      <c r="AJ9" s="122" t="str">
        <f>IF(INDEX(DataBase!$1:$1048576,ChoixBMK!$A9,MATCH(AJ$3,DataBase!$3:$3,0))=1,"X","")</f>
        <v>X</v>
      </c>
      <c r="AK9" s="122" t="str">
        <f>IF(INDEX(DataBase!$1:$1048576,ChoixBMK!$A9,MATCH(AK$3,DataBase!$3:$3,0))=1,"X","")</f>
        <v/>
      </c>
      <c r="AL9" s="122" t="str">
        <f>IF(INDEX(DataBase!$1:$1048576,ChoixBMK!$A9,MATCH(AL$3,DataBase!$3:$3,0))=1,"X","")</f>
        <v>X</v>
      </c>
      <c r="AM9" s="122" t="str">
        <f>IF(INDEX(DataBase!$1:$1048576,ChoixBMK!$A9,MATCH(AM$3,DataBase!$3:$3,0))=1,"X","")</f>
        <v/>
      </c>
      <c r="AN9" s="122" t="str">
        <f>IF(INDEX(DataBase!$1:$1048576,ChoixBMK!$A9,MATCH(AN$3,DataBase!$3:$3,0))=1,"X","")</f>
        <v/>
      </c>
      <c r="AO9" s="122" t="str">
        <f>IF(INDEX(DataBase!$1:$1048576,ChoixBMK!$A9,MATCH(AO$3,DataBase!$3:$3,0))=1,"X","")</f>
        <v>X</v>
      </c>
      <c r="AP9" s="122" t="str">
        <f>IF(INDEX(DataBase!$1:$1048576,ChoixBMK!$A9,MATCH(AP$3,DataBase!$3:$3,0))=1,"X","")</f>
        <v/>
      </c>
    </row>
    <row r="10" spans="1:1010">
      <c r="A10" s="136">
        <f>MATCH(B10,DataBase!G:G,0)</f>
        <v>164</v>
      </c>
      <c r="B10" s="136" t="str">
        <f t="shared" si="0"/>
        <v>Gammarus fossarum Trypsine</v>
      </c>
      <c r="C10" t="str">
        <f>INDEX(Analyse!A:A,MATCH(ChoixBMK!$G10,Analyse!$G:$G,0))</f>
        <v>Gammarus fossarum</v>
      </c>
      <c r="D10" t="str">
        <f>INDEX(Analyse!B:B,MATCH(ChoixBMK!$G10,Analyse!$G:$G,0))</f>
        <v>Trypsine</v>
      </c>
      <c r="E10" t="str">
        <f>INDEX(Analyse!C:C,MATCH(ChoixBMK!$G10,Analyse!$G:$G,0))</f>
        <v>Continental</v>
      </c>
      <c r="F10" t="str">
        <f>INDEX(Analyse!E:E,MATCH(ChoixBMK!$G10,Analyse!$G:$G,0))</f>
        <v>SEBIO</v>
      </c>
      <c r="G10">
        <v>7</v>
      </c>
      <c r="H10">
        <f>INDEX(Analyse!H:H,MATCH(ChoixBMK!$G10,Analyse!$G:$G,0))</f>
        <v>360</v>
      </c>
      <c r="I10" s="122" t="str">
        <f>IF(INDEX(DataBase!$1:$1048576,ChoixBMK!$A10,MATCH(I$3,DataBase!$3:$3,0))=1,"X","")</f>
        <v/>
      </c>
      <c r="J10" s="122" t="str">
        <f>IF(INDEX(DataBase!$1:$1048576,ChoixBMK!$A10,MATCH(J$3,DataBase!$3:$3,0))=1,"X","")</f>
        <v/>
      </c>
      <c r="K10" s="122" t="str">
        <f>IF(INDEX(DataBase!$1:$1048576,ChoixBMK!$A10,MATCH(K$3,DataBase!$3:$3,0))=1,"X","")</f>
        <v>X</v>
      </c>
      <c r="L10" s="122" t="str">
        <f>IF(INDEX(DataBase!$1:$1048576,ChoixBMK!$A10,MATCH(L$3,DataBase!$3:$3,0))=1,"X","")</f>
        <v/>
      </c>
      <c r="M10" s="122" t="str">
        <f>IF(INDEX(DataBase!$1:$1048576,ChoixBMK!$A10,MATCH(M$3,DataBase!$3:$3,0))=1,"X","")</f>
        <v>X</v>
      </c>
      <c r="N10" s="122" t="str">
        <f>IF(INDEX(DataBase!$1:$1048576,ChoixBMK!$A10,MATCH(N$3,DataBase!$3:$3,0))=1,"X","")</f>
        <v/>
      </c>
      <c r="O10" s="122" t="str">
        <f>IF(INDEX(DataBase!$1:$1048576,ChoixBMK!$A10,MATCH(O$3,DataBase!$3:$3,0))=1,"X","")</f>
        <v>X</v>
      </c>
      <c r="P10" s="122" t="str">
        <f>IF(INDEX(DataBase!$1:$1048576,ChoixBMK!$A10,MATCH(P$3,DataBase!$3:$3,0))=1,"X","")</f>
        <v/>
      </c>
      <c r="Q10" s="122" t="str">
        <f>IF(INDEX(DataBase!$1:$1048576,ChoixBMK!$A10,MATCH(Q$3,DataBase!$3:$3,0))=1,"X","")</f>
        <v/>
      </c>
      <c r="R10" s="122" t="str">
        <f>IF(INDEX(DataBase!$1:$1048576,ChoixBMK!$A10,MATCH(R$3,DataBase!$3:$3,0))=1,"X","")</f>
        <v>X</v>
      </c>
      <c r="S10" s="122" t="str">
        <f>IF(INDEX(DataBase!$1:$1048576,ChoixBMK!$A10,MATCH(S$3,DataBase!$3:$3,0))=1,"X","")</f>
        <v/>
      </c>
      <c r="T10" s="122" t="str">
        <f>IF(INDEX(DataBase!$1:$1048576,ChoixBMK!$A10,MATCH(T$3,DataBase!$3:$3,0))=1,"X","")</f>
        <v/>
      </c>
      <c r="U10" s="122" t="str">
        <f>IF(INDEX(DataBase!$1:$1048576,ChoixBMK!$A10,MATCH(U$3,DataBase!$3:$3,0))=1,"X","")</f>
        <v>X</v>
      </c>
      <c r="V10" s="122" t="str">
        <f>IF(INDEX(DataBase!$1:$1048576,ChoixBMK!$A10,MATCH(V$3,DataBase!$3:$3,0))=1,"X","")</f>
        <v/>
      </c>
      <c r="W10" s="122" t="str">
        <f>IF(INDEX(DataBase!$1:$1048576,ChoixBMK!$A10,MATCH(W$3,DataBase!$3:$3,0))=1,"X","")</f>
        <v/>
      </c>
      <c r="X10" s="122" t="str">
        <f>IF(INDEX(DataBase!$1:$1048576,ChoixBMK!$A10,MATCH(X$3,DataBase!$3:$3,0))=1,"X","")</f>
        <v>X</v>
      </c>
      <c r="Y10" s="122" t="str">
        <f>IF(INDEX(DataBase!$1:$1048576,ChoixBMK!$A10,MATCH(Y$3,DataBase!$3:$3,0))=1,"X","")</f>
        <v>X</v>
      </c>
      <c r="Z10" s="122" t="str">
        <f>IF(INDEX(DataBase!$1:$1048576,ChoixBMK!$A10,MATCH(Z$3,DataBase!$3:$3,0))=1,"X","")</f>
        <v>X</v>
      </c>
      <c r="AA10" s="122" t="str">
        <f>IF(INDEX(DataBase!$1:$1048576,ChoixBMK!$A10,MATCH(AA$3,DataBase!$3:$3,0))=1,"X","")</f>
        <v/>
      </c>
      <c r="AB10" s="122" t="str">
        <f>IF(INDEX(DataBase!$1:$1048576,ChoixBMK!$A10,MATCH(AB$3,DataBase!$3:$3,0))=1,"X","")</f>
        <v/>
      </c>
      <c r="AC10" s="122" t="str">
        <f>IF(INDEX(DataBase!$1:$1048576,ChoixBMK!$A10,MATCH(AC$3,DataBase!$3:$3,0))=1,"X","")</f>
        <v/>
      </c>
      <c r="AD10" s="122" t="str">
        <f>IF(INDEX(DataBase!$1:$1048576,ChoixBMK!$A10,MATCH(AD$3,DataBase!$3:$3,0))=1,"X","")</f>
        <v>X</v>
      </c>
      <c r="AE10" s="122" t="str">
        <f>IF(INDEX(DataBase!$1:$1048576,ChoixBMK!$A10,MATCH(AE$3,DataBase!$3:$3,0))=1,"X","")</f>
        <v>X</v>
      </c>
      <c r="AF10" s="122" t="str">
        <f>IF(INDEX(DataBase!$1:$1048576,ChoixBMK!$A10,MATCH(AF$3,DataBase!$3:$3,0))=1,"X","")</f>
        <v>X</v>
      </c>
      <c r="AG10" s="122" t="str">
        <f>IF(INDEX(DataBase!$1:$1048576,ChoixBMK!$A10,MATCH(AG$3,DataBase!$3:$3,0))=1,"X","")</f>
        <v/>
      </c>
      <c r="AH10" s="122" t="str">
        <f>IF(INDEX(DataBase!$1:$1048576,ChoixBMK!$A10,MATCH(AH$3,DataBase!$3:$3,0))=1,"X","")</f>
        <v>X</v>
      </c>
      <c r="AI10" s="122" t="str">
        <f>IF(INDEX(DataBase!$1:$1048576,ChoixBMK!$A10,MATCH(AI$3,DataBase!$3:$3,0))=1,"X","")</f>
        <v/>
      </c>
      <c r="AJ10" s="122" t="str">
        <f>IF(INDEX(DataBase!$1:$1048576,ChoixBMK!$A10,MATCH(AJ$3,DataBase!$3:$3,0))=1,"X","")</f>
        <v/>
      </c>
      <c r="AK10" s="122" t="str">
        <f>IF(INDEX(DataBase!$1:$1048576,ChoixBMK!$A10,MATCH(AK$3,DataBase!$3:$3,0))=1,"X","")</f>
        <v>X</v>
      </c>
      <c r="AL10" s="122" t="str">
        <f>IF(INDEX(DataBase!$1:$1048576,ChoixBMK!$A10,MATCH(AL$3,DataBase!$3:$3,0))=1,"X","")</f>
        <v>X</v>
      </c>
      <c r="AM10" s="122" t="str">
        <f>IF(INDEX(DataBase!$1:$1048576,ChoixBMK!$A10,MATCH(AM$3,DataBase!$3:$3,0))=1,"X","")</f>
        <v/>
      </c>
      <c r="AN10" s="122" t="str">
        <f>IF(INDEX(DataBase!$1:$1048576,ChoixBMK!$A10,MATCH(AN$3,DataBase!$3:$3,0))=1,"X","")</f>
        <v/>
      </c>
      <c r="AO10" s="122" t="str">
        <f>IF(INDEX(DataBase!$1:$1048576,ChoixBMK!$A10,MATCH(AO$3,DataBase!$3:$3,0))=1,"X","")</f>
        <v>X</v>
      </c>
      <c r="AP10" s="122" t="str">
        <f>IF(INDEX(DataBase!$1:$1048576,ChoixBMK!$A10,MATCH(AP$3,DataBase!$3:$3,0))=1,"X","")</f>
        <v/>
      </c>
    </row>
    <row r="11" spans="1:1010">
      <c r="A11" s="136">
        <f>MATCH(B11,DataBase!G:G,0)</f>
        <v>165</v>
      </c>
      <c r="B11" s="136" t="str">
        <f t="shared" si="0"/>
        <v>Gammarus fossarum Amylase</v>
      </c>
      <c r="C11" t="str">
        <f>INDEX(Analyse!A:A,MATCH(ChoixBMK!$G11,Analyse!$G:$G,0))</f>
        <v>Gammarus fossarum</v>
      </c>
      <c r="D11" t="str">
        <f>INDEX(Analyse!B:B,MATCH(ChoixBMK!$G11,Analyse!$G:$G,0))</f>
        <v>Amylase</v>
      </c>
      <c r="E11" t="str">
        <f>INDEX(Analyse!C:C,MATCH(ChoixBMK!$G11,Analyse!$G:$G,0))</f>
        <v>Continental</v>
      </c>
      <c r="F11" t="str">
        <f>INDEX(Analyse!E:E,MATCH(ChoixBMK!$G11,Analyse!$G:$G,0))</f>
        <v>SEBIO</v>
      </c>
      <c r="G11">
        <v>8</v>
      </c>
      <c r="H11">
        <f>INDEX(Analyse!H:H,MATCH(ChoixBMK!$G11,Analyse!$G:$G,0))</f>
        <v>360</v>
      </c>
      <c r="I11" s="122" t="str">
        <f>IF(INDEX(DataBase!$1:$1048576,ChoixBMK!$A11,MATCH(I$3,DataBase!$3:$3,0))=1,"X","")</f>
        <v/>
      </c>
      <c r="J11" s="122" t="str">
        <f>IF(INDEX(DataBase!$1:$1048576,ChoixBMK!$A11,MATCH(J$3,DataBase!$3:$3,0))=1,"X","")</f>
        <v/>
      </c>
      <c r="K11" s="122" t="str">
        <f>IF(INDEX(DataBase!$1:$1048576,ChoixBMK!$A11,MATCH(K$3,DataBase!$3:$3,0))=1,"X","")</f>
        <v>X</v>
      </c>
      <c r="L11" s="122" t="str">
        <f>IF(INDEX(DataBase!$1:$1048576,ChoixBMK!$A11,MATCH(L$3,DataBase!$3:$3,0))=1,"X","")</f>
        <v/>
      </c>
      <c r="M11" s="122" t="str">
        <f>IF(INDEX(DataBase!$1:$1048576,ChoixBMK!$A11,MATCH(M$3,DataBase!$3:$3,0))=1,"X","")</f>
        <v>X</v>
      </c>
      <c r="N11" s="122" t="str">
        <f>IF(INDEX(DataBase!$1:$1048576,ChoixBMK!$A11,MATCH(N$3,DataBase!$3:$3,0))=1,"X","")</f>
        <v/>
      </c>
      <c r="O11" s="122" t="str">
        <f>IF(INDEX(DataBase!$1:$1048576,ChoixBMK!$A11,MATCH(O$3,DataBase!$3:$3,0))=1,"X","")</f>
        <v>X</v>
      </c>
      <c r="P11" s="122" t="str">
        <f>IF(INDEX(DataBase!$1:$1048576,ChoixBMK!$A11,MATCH(P$3,DataBase!$3:$3,0))=1,"X","")</f>
        <v/>
      </c>
      <c r="Q11" s="122" t="str">
        <f>IF(INDEX(DataBase!$1:$1048576,ChoixBMK!$A11,MATCH(Q$3,DataBase!$3:$3,0))=1,"X","")</f>
        <v/>
      </c>
      <c r="R11" s="122" t="str">
        <f>IF(INDEX(DataBase!$1:$1048576,ChoixBMK!$A11,MATCH(R$3,DataBase!$3:$3,0))=1,"X","")</f>
        <v>X</v>
      </c>
      <c r="S11" s="122" t="str">
        <f>IF(INDEX(DataBase!$1:$1048576,ChoixBMK!$A11,MATCH(S$3,DataBase!$3:$3,0))=1,"X","")</f>
        <v/>
      </c>
      <c r="T11" s="122" t="str">
        <f>IF(INDEX(DataBase!$1:$1048576,ChoixBMK!$A11,MATCH(T$3,DataBase!$3:$3,0))=1,"X","")</f>
        <v/>
      </c>
      <c r="U11" s="122" t="str">
        <f>IF(INDEX(DataBase!$1:$1048576,ChoixBMK!$A11,MATCH(U$3,DataBase!$3:$3,0))=1,"X","")</f>
        <v>X</v>
      </c>
      <c r="V11" s="122" t="str">
        <f>IF(INDEX(DataBase!$1:$1048576,ChoixBMK!$A11,MATCH(V$3,DataBase!$3:$3,0))=1,"X","")</f>
        <v/>
      </c>
      <c r="W11" s="122" t="str">
        <f>IF(INDEX(DataBase!$1:$1048576,ChoixBMK!$A11,MATCH(W$3,DataBase!$3:$3,0))=1,"X","")</f>
        <v/>
      </c>
      <c r="X11" s="122" t="str">
        <f>IF(INDEX(DataBase!$1:$1048576,ChoixBMK!$A11,MATCH(X$3,DataBase!$3:$3,0))=1,"X","")</f>
        <v>X</v>
      </c>
      <c r="Y11" s="122" t="str">
        <f>IF(INDEX(DataBase!$1:$1048576,ChoixBMK!$A11,MATCH(Y$3,DataBase!$3:$3,0))=1,"X","")</f>
        <v>X</v>
      </c>
      <c r="Z11" s="122" t="str">
        <f>IF(INDEX(DataBase!$1:$1048576,ChoixBMK!$A11,MATCH(Z$3,DataBase!$3:$3,0))=1,"X","")</f>
        <v>X</v>
      </c>
      <c r="AA11" s="122" t="str">
        <f>IF(INDEX(DataBase!$1:$1048576,ChoixBMK!$A11,MATCH(AA$3,DataBase!$3:$3,0))=1,"X","")</f>
        <v/>
      </c>
      <c r="AB11" s="122" t="str">
        <f>IF(INDEX(DataBase!$1:$1048576,ChoixBMK!$A11,MATCH(AB$3,DataBase!$3:$3,0))=1,"X","")</f>
        <v/>
      </c>
      <c r="AC11" s="122" t="str">
        <f>IF(INDEX(DataBase!$1:$1048576,ChoixBMK!$A11,MATCH(AC$3,DataBase!$3:$3,0))=1,"X","")</f>
        <v/>
      </c>
      <c r="AD11" s="122" t="str">
        <f>IF(INDEX(DataBase!$1:$1048576,ChoixBMK!$A11,MATCH(AD$3,DataBase!$3:$3,0))=1,"X","")</f>
        <v>X</v>
      </c>
      <c r="AE11" s="122" t="str">
        <f>IF(INDEX(DataBase!$1:$1048576,ChoixBMK!$A11,MATCH(AE$3,DataBase!$3:$3,0))=1,"X","")</f>
        <v>X</v>
      </c>
      <c r="AF11" s="122" t="str">
        <f>IF(INDEX(DataBase!$1:$1048576,ChoixBMK!$A11,MATCH(AF$3,DataBase!$3:$3,0))=1,"X","")</f>
        <v>X</v>
      </c>
      <c r="AG11" s="122" t="str">
        <f>IF(INDEX(DataBase!$1:$1048576,ChoixBMK!$A11,MATCH(AG$3,DataBase!$3:$3,0))=1,"X","")</f>
        <v/>
      </c>
      <c r="AH11" s="122" t="str">
        <f>IF(INDEX(DataBase!$1:$1048576,ChoixBMK!$A11,MATCH(AH$3,DataBase!$3:$3,0))=1,"X","")</f>
        <v>X</v>
      </c>
      <c r="AI11" s="122" t="str">
        <f>IF(INDEX(DataBase!$1:$1048576,ChoixBMK!$A11,MATCH(AI$3,DataBase!$3:$3,0))=1,"X","")</f>
        <v/>
      </c>
      <c r="AJ11" s="122" t="str">
        <f>IF(INDEX(DataBase!$1:$1048576,ChoixBMK!$A11,MATCH(AJ$3,DataBase!$3:$3,0))=1,"X","")</f>
        <v/>
      </c>
      <c r="AK11" s="122" t="str">
        <f>IF(INDEX(DataBase!$1:$1048576,ChoixBMK!$A11,MATCH(AK$3,DataBase!$3:$3,0))=1,"X","")</f>
        <v>X</v>
      </c>
      <c r="AL11" s="122" t="str">
        <f>IF(INDEX(DataBase!$1:$1048576,ChoixBMK!$A11,MATCH(AL$3,DataBase!$3:$3,0))=1,"X","")</f>
        <v>X</v>
      </c>
      <c r="AM11" s="122" t="str">
        <f>IF(INDEX(DataBase!$1:$1048576,ChoixBMK!$A11,MATCH(AM$3,DataBase!$3:$3,0))=1,"X","")</f>
        <v/>
      </c>
      <c r="AN11" s="122" t="str">
        <f>IF(INDEX(DataBase!$1:$1048576,ChoixBMK!$A11,MATCH(AN$3,DataBase!$3:$3,0))=1,"X","")</f>
        <v/>
      </c>
      <c r="AO11" s="122" t="str">
        <f>IF(INDEX(DataBase!$1:$1048576,ChoixBMK!$A11,MATCH(AO$3,DataBase!$3:$3,0))=1,"X","")</f>
        <v>X</v>
      </c>
      <c r="AP11" s="122" t="str">
        <f>IF(INDEX(DataBase!$1:$1048576,ChoixBMK!$A11,MATCH(AP$3,DataBase!$3:$3,0))=1,"X","")</f>
        <v/>
      </c>
    </row>
    <row r="12" spans="1:1010">
      <c r="A12" s="136">
        <f>MATCH(B12,DataBase!G:G,0)</f>
        <v>12</v>
      </c>
      <c r="B12" s="136" t="str">
        <f t="shared" si="0"/>
        <v>Gammarus fossarum AchE</v>
      </c>
      <c r="C12" t="str">
        <f>INDEX(Analyse!A:A,MATCH(ChoixBMK!$G12,Analyse!$G:$G,0))</f>
        <v>Gammarus fossarum</v>
      </c>
      <c r="D12" t="str">
        <f>INDEX(Analyse!B:B,MATCH(ChoixBMK!$G12,Analyse!$G:$G,0))</f>
        <v>AchE</v>
      </c>
      <c r="E12" t="str">
        <f>INDEX(Analyse!C:C,MATCH(ChoixBMK!$G12,Analyse!$G:$G,0))</f>
        <v>Continental</v>
      </c>
      <c r="F12" t="str">
        <f>INDEX(Analyse!E:E,MATCH(ChoixBMK!$G12,Analyse!$G:$G,0))</f>
        <v>RIVERLY</v>
      </c>
      <c r="G12">
        <v>9</v>
      </c>
      <c r="H12">
        <f>INDEX(Analyse!H:H,MATCH(ChoixBMK!$G12,Analyse!$G:$G,0))</f>
        <v>350</v>
      </c>
      <c r="I12" s="122" t="str">
        <f>IF(INDEX(DataBase!$1:$1048576,ChoixBMK!$A12,MATCH(I$3,DataBase!$3:$3,0))=1,"X","")</f>
        <v>X</v>
      </c>
      <c r="J12" s="122" t="str">
        <f>IF(INDEX(DataBase!$1:$1048576,ChoixBMK!$A12,MATCH(J$3,DataBase!$3:$3,0))=1,"X","")</f>
        <v/>
      </c>
      <c r="K12" s="122" t="str">
        <f>IF(INDEX(DataBase!$1:$1048576,ChoixBMK!$A12,MATCH(K$3,DataBase!$3:$3,0))=1,"X","")</f>
        <v/>
      </c>
      <c r="L12" s="122" t="str">
        <f>IF(INDEX(DataBase!$1:$1048576,ChoixBMK!$A12,MATCH(L$3,DataBase!$3:$3,0))=1,"X","")</f>
        <v>X</v>
      </c>
      <c r="M12" s="122" t="str">
        <f>IF(INDEX(DataBase!$1:$1048576,ChoixBMK!$A12,MATCH(M$3,DataBase!$3:$3,0))=1,"X","")</f>
        <v/>
      </c>
      <c r="N12" s="122" t="str">
        <f>IF(INDEX(DataBase!$1:$1048576,ChoixBMK!$A12,MATCH(N$3,DataBase!$3:$3,0))=1,"X","")</f>
        <v/>
      </c>
      <c r="O12" s="122" t="str">
        <f>IF(INDEX(DataBase!$1:$1048576,ChoixBMK!$A12,MATCH(O$3,DataBase!$3:$3,0))=1,"X","")</f>
        <v/>
      </c>
      <c r="P12" s="122" t="str">
        <f>IF(INDEX(DataBase!$1:$1048576,ChoixBMK!$A12,MATCH(P$3,DataBase!$3:$3,0))=1,"X","")</f>
        <v>X</v>
      </c>
      <c r="Q12" s="122" t="str">
        <f>IF(INDEX(DataBase!$1:$1048576,ChoixBMK!$A12,MATCH(Q$3,DataBase!$3:$3,0))=1,"X","")</f>
        <v/>
      </c>
      <c r="R12" s="122" t="str">
        <f>IF(INDEX(DataBase!$1:$1048576,ChoixBMK!$A12,MATCH(R$3,DataBase!$3:$3,0))=1,"X","")</f>
        <v>X</v>
      </c>
      <c r="S12" s="122" t="str">
        <f>IF(INDEX(DataBase!$1:$1048576,ChoixBMK!$A12,MATCH(S$3,DataBase!$3:$3,0))=1,"X","")</f>
        <v/>
      </c>
      <c r="T12" s="122" t="str">
        <f>IF(INDEX(DataBase!$1:$1048576,ChoixBMK!$A12,MATCH(T$3,DataBase!$3:$3,0))=1,"X","")</f>
        <v/>
      </c>
      <c r="U12" s="122" t="str">
        <f>IF(INDEX(DataBase!$1:$1048576,ChoixBMK!$A12,MATCH(U$3,DataBase!$3:$3,0))=1,"X","")</f>
        <v>X</v>
      </c>
      <c r="V12" s="122" t="str">
        <f>IF(INDEX(DataBase!$1:$1048576,ChoixBMK!$A12,MATCH(V$3,DataBase!$3:$3,0))=1,"X","")</f>
        <v/>
      </c>
      <c r="W12" s="122" t="str">
        <f>IF(INDEX(DataBase!$1:$1048576,ChoixBMK!$A12,MATCH(W$3,DataBase!$3:$3,0))=1,"X","")</f>
        <v/>
      </c>
      <c r="X12" s="122" t="str">
        <f>IF(INDEX(DataBase!$1:$1048576,ChoixBMK!$A12,MATCH(X$3,DataBase!$3:$3,0))=1,"X","")</f>
        <v>X</v>
      </c>
      <c r="Y12" s="122" t="str">
        <f>IF(INDEX(DataBase!$1:$1048576,ChoixBMK!$A12,MATCH(Y$3,DataBase!$3:$3,0))=1,"X","")</f>
        <v>X</v>
      </c>
      <c r="Z12" s="122" t="str">
        <f>IF(INDEX(DataBase!$1:$1048576,ChoixBMK!$A12,MATCH(Z$3,DataBase!$3:$3,0))=1,"X","")</f>
        <v>X</v>
      </c>
      <c r="AA12" s="122" t="str">
        <f>IF(INDEX(DataBase!$1:$1048576,ChoixBMK!$A12,MATCH(AA$3,DataBase!$3:$3,0))=1,"X","")</f>
        <v/>
      </c>
      <c r="AB12" s="122" t="str">
        <f>IF(INDEX(DataBase!$1:$1048576,ChoixBMK!$A12,MATCH(AB$3,DataBase!$3:$3,0))=1,"X","")</f>
        <v/>
      </c>
      <c r="AC12" s="122" t="str">
        <f>IF(INDEX(DataBase!$1:$1048576,ChoixBMK!$A12,MATCH(AC$3,DataBase!$3:$3,0))=1,"X","")</f>
        <v/>
      </c>
      <c r="AD12" s="122" t="str">
        <f>IF(INDEX(DataBase!$1:$1048576,ChoixBMK!$A12,MATCH(AD$3,DataBase!$3:$3,0))=1,"X","")</f>
        <v>X</v>
      </c>
      <c r="AE12" s="122" t="str">
        <f>IF(INDEX(DataBase!$1:$1048576,ChoixBMK!$A12,MATCH(AE$3,DataBase!$3:$3,0))=1,"X","")</f>
        <v>X</v>
      </c>
      <c r="AF12" s="122" t="str">
        <f>IF(INDEX(DataBase!$1:$1048576,ChoixBMK!$A12,MATCH(AF$3,DataBase!$3:$3,0))=1,"X","")</f>
        <v>X</v>
      </c>
      <c r="AG12" s="122" t="str">
        <f>IF(INDEX(DataBase!$1:$1048576,ChoixBMK!$A12,MATCH(AG$3,DataBase!$3:$3,0))=1,"X","")</f>
        <v/>
      </c>
      <c r="AH12" s="122" t="str">
        <f>IF(INDEX(DataBase!$1:$1048576,ChoixBMK!$A12,MATCH(AH$3,DataBase!$3:$3,0))=1,"X","")</f>
        <v>X</v>
      </c>
      <c r="AI12" s="122" t="str">
        <f>IF(INDEX(DataBase!$1:$1048576,ChoixBMK!$A12,MATCH(AI$3,DataBase!$3:$3,0))=1,"X","")</f>
        <v/>
      </c>
      <c r="AJ12" s="122" t="str">
        <f>IF(INDEX(DataBase!$1:$1048576,ChoixBMK!$A12,MATCH(AJ$3,DataBase!$3:$3,0))=1,"X","")</f>
        <v/>
      </c>
      <c r="AK12" s="122" t="str">
        <f>IF(INDEX(DataBase!$1:$1048576,ChoixBMK!$A12,MATCH(AK$3,DataBase!$3:$3,0))=1,"X","")</f>
        <v>X</v>
      </c>
      <c r="AL12" s="122" t="str">
        <f>IF(INDEX(DataBase!$1:$1048576,ChoixBMK!$A12,MATCH(AL$3,DataBase!$3:$3,0))=1,"X","")</f>
        <v/>
      </c>
      <c r="AM12" s="122" t="str">
        <f>IF(INDEX(DataBase!$1:$1048576,ChoixBMK!$A12,MATCH(AM$3,DataBase!$3:$3,0))=1,"X","")</f>
        <v/>
      </c>
      <c r="AN12" s="122" t="str">
        <f>IF(INDEX(DataBase!$1:$1048576,ChoixBMK!$A12,MATCH(AN$3,DataBase!$3:$3,0))=1,"X","")</f>
        <v/>
      </c>
      <c r="AO12" s="122" t="str">
        <f>IF(INDEX(DataBase!$1:$1048576,ChoixBMK!$A12,MATCH(AO$3,DataBase!$3:$3,0))=1,"X","")</f>
        <v>X</v>
      </c>
      <c r="AP12" s="122" t="str">
        <f>IF(INDEX(DataBase!$1:$1048576,ChoixBMK!$A12,MATCH(AP$3,DataBase!$3:$3,0))=1,"X","")</f>
        <v/>
      </c>
    </row>
    <row r="13" spans="1:1010">
      <c r="A13" s="136">
        <f>MATCH(B13,DataBase!G:G,0)</f>
        <v>30</v>
      </c>
      <c r="B13" s="136" t="str">
        <f t="shared" si="0"/>
        <v>Palaemon longirostris comet sur spermatozoide</v>
      </c>
      <c r="C13" t="str">
        <f>INDEX(Analyse!A:A,MATCH(ChoixBMK!$G13,Analyse!$G:$G,0))</f>
        <v>Palaemon longirostris</v>
      </c>
      <c r="D13" t="str">
        <f>INDEX(Analyse!B:B,MATCH(ChoixBMK!$G13,Analyse!$G:$G,0))</f>
        <v>comet sur spermatozoide</v>
      </c>
      <c r="E13" t="str">
        <f>INDEX(Analyse!C:C,MATCH(ChoixBMK!$G13,Analyse!$G:$G,0))</f>
        <v>Transition</v>
      </c>
      <c r="F13" t="str">
        <f>INDEX(Analyse!E:E,MATCH(ChoixBMK!$G13,Analyse!$G:$G,0))</f>
        <v>SEBIO</v>
      </c>
      <c r="G13">
        <v>10</v>
      </c>
      <c r="H13">
        <f>INDEX(Analyse!H:H,MATCH(ChoixBMK!$G13,Analyse!$G:$G,0))</f>
        <v>350</v>
      </c>
      <c r="I13" s="122" t="str">
        <f>IF(INDEX(DataBase!$1:$1048576,ChoixBMK!$A13,MATCH(I$3,DataBase!$3:$3,0))=1,"X","")</f>
        <v>X</v>
      </c>
      <c r="J13" s="122" t="str">
        <f>IF(INDEX(DataBase!$1:$1048576,ChoixBMK!$A13,MATCH(J$3,DataBase!$3:$3,0))=1,"X","")</f>
        <v/>
      </c>
      <c r="K13" s="122" t="str">
        <f>IF(INDEX(DataBase!$1:$1048576,ChoixBMK!$A13,MATCH(K$3,DataBase!$3:$3,0))=1,"X","")</f>
        <v/>
      </c>
      <c r="L13" s="122" t="str">
        <f>IF(INDEX(DataBase!$1:$1048576,ChoixBMK!$A13,MATCH(L$3,DataBase!$3:$3,0))=1,"X","")</f>
        <v>X</v>
      </c>
      <c r="M13" s="122" t="str">
        <f>IF(INDEX(DataBase!$1:$1048576,ChoixBMK!$A13,MATCH(M$3,DataBase!$3:$3,0))=1,"X","")</f>
        <v/>
      </c>
      <c r="N13" s="122" t="str">
        <f>IF(INDEX(DataBase!$1:$1048576,ChoixBMK!$A13,MATCH(N$3,DataBase!$3:$3,0))=1,"X","")</f>
        <v/>
      </c>
      <c r="O13" s="122" t="str">
        <f>IF(INDEX(DataBase!$1:$1048576,ChoixBMK!$A13,MATCH(O$3,DataBase!$3:$3,0))=1,"X","")</f>
        <v>X</v>
      </c>
      <c r="P13" s="122" t="str">
        <f>IF(INDEX(DataBase!$1:$1048576,ChoixBMK!$A13,MATCH(P$3,DataBase!$3:$3,0))=1,"X","")</f>
        <v/>
      </c>
      <c r="Q13" s="122" t="str">
        <f>IF(INDEX(DataBase!$1:$1048576,ChoixBMK!$A13,MATCH(Q$3,DataBase!$3:$3,0))=1,"X","")</f>
        <v/>
      </c>
      <c r="R13" s="122" t="str">
        <f>IF(INDEX(DataBase!$1:$1048576,ChoixBMK!$A13,MATCH(R$3,DataBase!$3:$3,0))=1,"X","")</f>
        <v>X</v>
      </c>
      <c r="S13" s="122" t="str">
        <f>IF(INDEX(DataBase!$1:$1048576,ChoixBMK!$A13,MATCH(S$3,DataBase!$3:$3,0))=1,"X","")</f>
        <v/>
      </c>
      <c r="T13" s="122" t="str">
        <f>IF(INDEX(DataBase!$1:$1048576,ChoixBMK!$A13,MATCH(T$3,DataBase!$3:$3,0))=1,"X","")</f>
        <v/>
      </c>
      <c r="U13" s="122" t="str">
        <f>IF(INDEX(DataBase!$1:$1048576,ChoixBMK!$A13,MATCH(U$3,DataBase!$3:$3,0))=1,"X","")</f>
        <v>X</v>
      </c>
      <c r="V13" s="122" t="str">
        <f>IF(INDEX(DataBase!$1:$1048576,ChoixBMK!$A13,MATCH(V$3,DataBase!$3:$3,0))=1,"X","")</f>
        <v/>
      </c>
      <c r="W13" s="122" t="str">
        <f>IF(INDEX(DataBase!$1:$1048576,ChoixBMK!$A13,MATCH(W$3,DataBase!$3:$3,0))=1,"X","")</f>
        <v/>
      </c>
      <c r="X13" s="122" t="str">
        <f>IF(INDEX(DataBase!$1:$1048576,ChoixBMK!$A13,MATCH(X$3,DataBase!$3:$3,0))=1,"X","")</f>
        <v/>
      </c>
      <c r="Y13" s="122" t="str">
        <f>IF(INDEX(DataBase!$1:$1048576,ChoixBMK!$A13,MATCH(Y$3,DataBase!$3:$3,0))=1,"X","")</f>
        <v/>
      </c>
      <c r="Z13" s="122" t="str">
        <f>IF(INDEX(DataBase!$1:$1048576,ChoixBMK!$A13,MATCH(Z$3,DataBase!$3:$3,0))=1,"X","")</f>
        <v/>
      </c>
      <c r="AA13" s="122" t="str">
        <f>IF(INDEX(DataBase!$1:$1048576,ChoixBMK!$A13,MATCH(AA$3,DataBase!$3:$3,0))=1,"X","")</f>
        <v>X</v>
      </c>
      <c r="AB13" s="122" t="str">
        <f>IF(INDEX(DataBase!$1:$1048576,ChoixBMK!$A13,MATCH(AB$3,DataBase!$3:$3,0))=1,"X","")</f>
        <v>X</v>
      </c>
      <c r="AC13" s="122" t="str">
        <f>IF(INDEX(DataBase!$1:$1048576,ChoixBMK!$A13,MATCH(AC$3,DataBase!$3:$3,0))=1,"X","")</f>
        <v/>
      </c>
      <c r="AD13" s="122" t="str">
        <f>IF(INDEX(DataBase!$1:$1048576,ChoixBMK!$A13,MATCH(AD$3,DataBase!$3:$3,0))=1,"X","")</f>
        <v>X</v>
      </c>
      <c r="AE13" s="122" t="str">
        <f>IF(INDEX(DataBase!$1:$1048576,ChoixBMK!$A13,MATCH(AE$3,DataBase!$3:$3,0))=1,"X","")</f>
        <v>X</v>
      </c>
      <c r="AF13" s="122" t="str">
        <f>IF(INDEX(DataBase!$1:$1048576,ChoixBMK!$A13,MATCH(AF$3,DataBase!$3:$3,0))=1,"X","")</f>
        <v/>
      </c>
      <c r="AG13" s="122" t="str">
        <f>IF(INDEX(DataBase!$1:$1048576,ChoixBMK!$A13,MATCH(AG$3,DataBase!$3:$3,0))=1,"X","")</f>
        <v/>
      </c>
      <c r="AH13" s="122" t="str">
        <f>IF(INDEX(DataBase!$1:$1048576,ChoixBMK!$A13,MATCH(AH$3,DataBase!$3:$3,0))=1,"X","")</f>
        <v>X</v>
      </c>
      <c r="AI13" s="122" t="str">
        <f>IF(INDEX(DataBase!$1:$1048576,ChoixBMK!$A13,MATCH(AI$3,DataBase!$3:$3,0))=1,"X","")</f>
        <v/>
      </c>
      <c r="AJ13" s="122" t="str">
        <f>IF(INDEX(DataBase!$1:$1048576,ChoixBMK!$A13,MATCH(AJ$3,DataBase!$3:$3,0))=1,"X","")</f>
        <v/>
      </c>
      <c r="AK13" s="122" t="str">
        <f>IF(INDEX(DataBase!$1:$1048576,ChoixBMK!$A13,MATCH(AK$3,DataBase!$3:$3,0))=1,"X","")</f>
        <v>X</v>
      </c>
      <c r="AL13" s="122" t="str">
        <f>IF(INDEX(DataBase!$1:$1048576,ChoixBMK!$A13,MATCH(AL$3,DataBase!$3:$3,0))=1,"X","")</f>
        <v/>
      </c>
      <c r="AM13" s="122" t="str">
        <f>IF(INDEX(DataBase!$1:$1048576,ChoixBMK!$A13,MATCH(AM$3,DataBase!$3:$3,0))=1,"X","")</f>
        <v>X</v>
      </c>
      <c r="AN13" s="122" t="str">
        <f>IF(INDEX(DataBase!$1:$1048576,ChoixBMK!$A13,MATCH(AN$3,DataBase!$3:$3,0))=1,"X","")</f>
        <v/>
      </c>
      <c r="AO13" s="122" t="str">
        <f>IF(INDEX(DataBase!$1:$1048576,ChoixBMK!$A13,MATCH(AO$3,DataBase!$3:$3,0))=1,"X","")</f>
        <v>X</v>
      </c>
      <c r="AP13" s="122" t="str">
        <f>IF(INDEX(DataBase!$1:$1048576,ChoixBMK!$A13,MATCH(AP$3,DataBase!$3:$3,0))=1,"X","")</f>
        <v>X</v>
      </c>
    </row>
    <row r="14" spans="1:1010">
      <c r="A14" s="136">
        <f>MATCH(B14,DataBase!G:G,0)</f>
        <v>44</v>
      </c>
      <c r="B14" s="136" t="str">
        <f t="shared" si="0"/>
        <v>Oncorhynchus mykiss test des micronoyaux</v>
      </c>
      <c r="C14" t="str">
        <f>INDEX(Analyse!A:A,MATCH(ChoixBMK!$G14,Analyse!$G:$G,0))</f>
        <v>Oncorhynchus mykiss</v>
      </c>
      <c r="D14" t="str">
        <f>INDEX(Analyse!B:B,MATCH(ChoixBMK!$G14,Analyse!$G:$G,0))</f>
        <v>test des micronoyaux</v>
      </c>
      <c r="E14" t="str">
        <f>INDEX(Analyse!C:C,MATCH(ChoixBMK!$G14,Analyse!$G:$G,0))</f>
        <v>Continental</v>
      </c>
      <c r="F14" t="str">
        <f>INDEX(Analyse!E:E,MATCH(ChoixBMK!$G14,Analyse!$G:$G,0))</f>
        <v>EPOC</v>
      </c>
      <c r="G14">
        <v>11</v>
      </c>
      <c r="H14">
        <f>INDEX(Analyse!H:H,MATCH(ChoixBMK!$G14,Analyse!$G:$G,0))</f>
        <v>350</v>
      </c>
      <c r="I14" s="122" t="str">
        <f>IF(INDEX(DataBase!$1:$1048576,ChoixBMK!$A14,MATCH(I$3,DataBase!$3:$3,0))=1,"X","")</f>
        <v>X</v>
      </c>
      <c r="J14" s="122" t="str">
        <f>IF(INDEX(DataBase!$1:$1048576,ChoixBMK!$A14,MATCH(J$3,DataBase!$3:$3,0))=1,"X","")</f>
        <v/>
      </c>
      <c r="K14" s="122" t="str">
        <f>IF(INDEX(DataBase!$1:$1048576,ChoixBMK!$A14,MATCH(K$3,DataBase!$3:$3,0))=1,"X","")</f>
        <v/>
      </c>
      <c r="L14" s="122" t="str">
        <f>IF(INDEX(DataBase!$1:$1048576,ChoixBMK!$A14,MATCH(L$3,DataBase!$3:$3,0))=1,"X","")</f>
        <v>X</v>
      </c>
      <c r="M14" s="122" t="str">
        <f>IF(INDEX(DataBase!$1:$1048576,ChoixBMK!$A14,MATCH(M$3,DataBase!$3:$3,0))=1,"X","")</f>
        <v/>
      </c>
      <c r="N14" s="122" t="str">
        <f>IF(INDEX(DataBase!$1:$1048576,ChoixBMK!$A14,MATCH(N$3,DataBase!$3:$3,0))=1,"X","")</f>
        <v/>
      </c>
      <c r="O14" s="122" t="str">
        <f>IF(INDEX(DataBase!$1:$1048576,ChoixBMK!$A14,MATCH(O$3,DataBase!$3:$3,0))=1,"X","")</f>
        <v>X</v>
      </c>
      <c r="P14" s="122" t="str">
        <f>IF(INDEX(DataBase!$1:$1048576,ChoixBMK!$A14,MATCH(P$3,DataBase!$3:$3,0))=1,"X","")</f>
        <v/>
      </c>
      <c r="Q14" s="122" t="str">
        <f>IF(INDEX(DataBase!$1:$1048576,ChoixBMK!$A14,MATCH(Q$3,DataBase!$3:$3,0))=1,"X","")</f>
        <v/>
      </c>
      <c r="R14" s="122" t="str">
        <f>IF(INDEX(DataBase!$1:$1048576,ChoixBMK!$A14,MATCH(R$3,DataBase!$3:$3,0))=1,"X","")</f>
        <v>X</v>
      </c>
      <c r="S14" s="122" t="str">
        <f>IF(INDEX(DataBase!$1:$1048576,ChoixBMK!$A14,MATCH(S$3,DataBase!$3:$3,0))=1,"X","")</f>
        <v/>
      </c>
      <c r="T14" s="122" t="str">
        <f>IF(INDEX(DataBase!$1:$1048576,ChoixBMK!$A14,MATCH(T$3,DataBase!$3:$3,0))=1,"X","")</f>
        <v/>
      </c>
      <c r="U14" s="122" t="str">
        <f>IF(INDEX(DataBase!$1:$1048576,ChoixBMK!$A14,MATCH(U$3,DataBase!$3:$3,0))=1,"X","")</f>
        <v/>
      </c>
      <c r="V14" s="122" t="str">
        <f>IF(INDEX(DataBase!$1:$1048576,ChoixBMK!$A14,MATCH(V$3,DataBase!$3:$3,0))=1,"X","")</f>
        <v>X</v>
      </c>
      <c r="W14" s="122" t="str">
        <f>IF(INDEX(DataBase!$1:$1048576,ChoixBMK!$A14,MATCH(W$3,DataBase!$3:$3,0))=1,"X","")</f>
        <v/>
      </c>
      <c r="X14" s="122" t="str">
        <f>IF(INDEX(DataBase!$1:$1048576,ChoixBMK!$A14,MATCH(X$3,DataBase!$3:$3,0))=1,"X","")</f>
        <v>X</v>
      </c>
      <c r="Y14" s="122" t="str">
        <f>IF(INDEX(DataBase!$1:$1048576,ChoixBMK!$A14,MATCH(Y$3,DataBase!$3:$3,0))=1,"X","")</f>
        <v>X</v>
      </c>
      <c r="Z14" s="122" t="str">
        <f>IF(INDEX(DataBase!$1:$1048576,ChoixBMK!$A14,MATCH(Z$3,DataBase!$3:$3,0))=1,"X","")</f>
        <v>X</v>
      </c>
      <c r="AA14" s="122" t="str">
        <f>IF(INDEX(DataBase!$1:$1048576,ChoixBMK!$A14,MATCH(AA$3,DataBase!$3:$3,0))=1,"X","")</f>
        <v/>
      </c>
      <c r="AB14" s="122" t="str">
        <f>IF(INDEX(DataBase!$1:$1048576,ChoixBMK!$A14,MATCH(AB$3,DataBase!$3:$3,0))=1,"X","")</f>
        <v/>
      </c>
      <c r="AC14" s="122" t="str">
        <f>IF(INDEX(DataBase!$1:$1048576,ChoixBMK!$A14,MATCH(AC$3,DataBase!$3:$3,0))=1,"X","")</f>
        <v/>
      </c>
      <c r="AD14" s="122" t="str">
        <f>IF(INDEX(DataBase!$1:$1048576,ChoixBMK!$A14,MATCH(AD$3,DataBase!$3:$3,0))=1,"X","")</f>
        <v>X</v>
      </c>
      <c r="AE14" s="122" t="str">
        <f>IF(INDEX(DataBase!$1:$1048576,ChoixBMK!$A14,MATCH(AE$3,DataBase!$3:$3,0))=1,"X","")</f>
        <v>X</v>
      </c>
      <c r="AF14" s="122" t="str">
        <f>IF(INDEX(DataBase!$1:$1048576,ChoixBMK!$A14,MATCH(AF$3,DataBase!$3:$3,0))=1,"X","")</f>
        <v>X</v>
      </c>
      <c r="AG14" s="122" t="str">
        <f>IF(INDEX(DataBase!$1:$1048576,ChoixBMK!$A14,MATCH(AG$3,DataBase!$3:$3,0))=1,"X","")</f>
        <v/>
      </c>
      <c r="AH14" s="122" t="str">
        <f>IF(INDEX(DataBase!$1:$1048576,ChoixBMK!$A14,MATCH(AH$3,DataBase!$3:$3,0))=1,"X","")</f>
        <v/>
      </c>
      <c r="AI14" s="122" t="str">
        <f>IF(INDEX(DataBase!$1:$1048576,ChoixBMK!$A14,MATCH(AI$3,DataBase!$3:$3,0))=1,"X","")</f>
        <v>X</v>
      </c>
      <c r="AJ14" s="122" t="str">
        <f>IF(INDEX(DataBase!$1:$1048576,ChoixBMK!$A14,MATCH(AJ$3,DataBase!$3:$3,0))=1,"X","")</f>
        <v/>
      </c>
      <c r="AK14" s="122" t="str">
        <f>IF(INDEX(DataBase!$1:$1048576,ChoixBMK!$A14,MATCH(AK$3,DataBase!$3:$3,0))=1,"X","")</f>
        <v>X</v>
      </c>
      <c r="AL14" s="122" t="str">
        <f>IF(INDEX(DataBase!$1:$1048576,ChoixBMK!$A14,MATCH(AL$3,DataBase!$3:$3,0))=1,"X","")</f>
        <v/>
      </c>
      <c r="AM14" s="122" t="str">
        <f>IF(INDEX(DataBase!$1:$1048576,ChoixBMK!$A14,MATCH(AM$3,DataBase!$3:$3,0))=1,"X","")</f>
        <v>X</v>
      </c>
      <c r="AN14" s="122" t="str">
        <f>IF(INDEX(DataBase!$1:$1048576,ChoixBMK!$A14,MATCH(AN$3,DataBase!$3:$3,0))=1,"X","")</f>
        <v/>
      </c>
      <c r="AO14" s="122" t="str">
        <f>IF(INDEX(DataBase!$1:$1048576,ChoixBMK!$A14,MATCH(AO$3,DataBase!$3:$3,0))=1,"X","")</f>
        <v>X</v>
      </c>
      <c r="AP14" s="122" t="str">
        <f>IF(INDEX(DataBase!$1:$1048576,ChoixBMK!$A14,MATCH(AP$3,DataBase!$3:$3,0))=1,"X","")</f>
        <v/>
      </c>
    </row>
    <row r="15" spans="1:1010">
      <c r="A15" s="136">
        <f>MATCH(B15,DataBase!G:G,0)</f>
        <v>158</v>
      </c>
      <c r="B15" s="136" t="str">
        <f t="shared" si="0"/>
        <v>Dreissena polymorpha Amylase</v>
      </c>
      <c r="C15" t="str">
        <f>INDEX(Analyse!A:A,MATCH(ChoixBMK!$G15,Analyse!$G:$G,0))</f>
        <v>Dreissena polymorpha</v>
      </c>
      <c r="D15" t="str">
        <f>INDEX(Analyse!B:B,MATCH(ChoixBMK!$G15,Analyse!$G:$G,0))</f>
        <v>Amylase</v>
      </c>
      <c r="E15" t="str">
        <f>INDEX(Analyse!C:C,MATCH(ChoixBMK!$G15,Analyse!$G:$G,0))</f>
        <v>Continental</v>
      </c>
      <c r="F15" t="str">
        <f>INDEX(Analyse!E:E,MATCH(ChoixBMK!$G15,Analyse!$G:$G,0))</f>
        <v>SEBIO</v>
      </c>
      <c r="G15">
        <v>12</v>
      </c>
      <c r="H15">
        <f>INDEX(Analyse!H:H,MATCH(ChoixBMK!$G15,Analyse!$G:$G,0))</f>
        <v>350</v>
      </c>
      <c r="I15" s="122" t="str">
        <f>IF(INDEX(DataBase!$1:$1048576,ChoixBMK!$A15,MATCH(I$3,DataBase!$3:$3,0))=1,"X","")</f>
        <v/>
      </c>
      <c r="J15" s="122" t="str">
        <f>IF(INDEX(DataBase!$1:$1048576,ChoixBMK!$A15,MATCH(J$3,DataBase!$3:$3,0))=1,"X","")</f>
        <v/>
      </c>
      <c r="K15" s="122" t="str">
        <f>IF(INDEX(DataBase!$1:$1048576,ChoixBMK!$A15,MATCH(K$3,DataBase!$3:$3,0))=1,"X","")</f>
        <v>X</v>
      </c>
      <c r="L15" s="122" t="str">
        <f>IF(INDEX(DataBase!$1:$1048576,ChoixBMK!$A15,MATCH(L$3,DataBase!$3:$3,0))=1,"X","")</f>
        <v/>
      </c>
      <c r="M15" s="122" t="str">
        <f>IF(INDEX(DataBase!$1:$1048576,ChoixBMK!$A15,MATCH(M$3,DataBase!$3:$3,0))=1,"X","")</f>
        <v>X</v>
      </c>
      <c r="N15" s="122" t="str">
        <f>IF(INDEX(DataBase!$1:$1048576,ChoixBMK!$A15,MATCH(N$3,DataBase!$3:$3,0))=1,"X","")</f>
        <v/>
      </c>
      <c r="O15" s="122" t="str">
        <f>IF(INDEX(DataBase!$1:$1048576,ChoixBMK!$A15,MATCH(O$3,DataBase!$3:$3,0))=1,"X","")</f>
        <v/>
      </c>
      <c r="P15" s="122" t="str">
        <f>IF(INDEX(DataBase!$1:$1048576,ChoixBMK!$A15,MATCH(P$3,DataBase!$3:$3,0))=1,"X","")</f>
        <v>X</v>
      </c>
      <c r="Q15" s="122" t="str">
        <f>IF(INDEX(DataBase!$1:$1048576,ChoixBMK!$A15,MATCH(Q$3,DataBase!$3:$3,0))=1,"X","")</f>
        <v/>
      </c>
      <c r="R15" s="122" t="str">
        <f>IF(INDEX(DataBase!$1:$1048576,ChoixBMK!$A15,MATCH(R$3,DataBase!$3:$3,0))=1,"X","")</f>
        <v>X</v>
      </c>
      <c r="S15" s="122" t="str">
        <f>IF(INDEX(DataBase!$1:$1048576,ChoixBMK!$A15,MATCH(S$3,DataBase!$3:$3,0))=1,"X","")</f>
        <v/>
      </c>
      <c r="T15" s="122" t="str">
        <f>IF(INDEX(DataBase!$1:$1048576,ChoixBMK!$A15,MATCH(T$3,DataBase!$3:$3,0))=1,"X","")</f>
        <v/>
      </c>
      <c r="U15" s="122" t="str">
        <f>IF(INDEX(DataBase!$1:$1048576,ChoixBMK!$A15,MATCH(U$3,DataBase!$3:$3,0))=1,"X","")</f>
        <v/>
      </c>
      <c r="V15" s="122" t="str">
        <f>IF(INDEX(DataBase!$1:$1048576,ChoixBMK!$A15,MATCH(V$3,DataBase!$3:$3,0))=1,"X","")</f>
        <v>X</v>
      </c>
      <c r="W15" s="122" t="str">
        <f>IF(INDEX(DataBase!$1:$1048576,ChoixBMK!$A15,MATCH(W$3,DataBase!$3:$3,0))=1,"X","")</f>
        <v/>
      </c>
      <c r="X15" s="122" t="str">
        <f>IF(INDEX(DataBase!$1:$1048576,ChoixBMK!$A15,MATCH(X$3,DataBase!$3:$3,0))=1,"X","")</f>
        <v>X</v>
      </c>
      <c r="Y15" s="122" t="str">
        <f>IF(INDEX(DataBase!$1:$1048576,ChoixBMK!$A15,MATCH(Y$3,DataBase!$3:$3,0))=1,"X","")</f>
        <v>X</v>
      </c>
      <c r="Z15" s="122" t="str">
        <f>IF(INDEX(DataBase!$1:$1048576,ChoixBMK!$A15,MATCH(Z$3,DataBase!$3:$3,0))=1,"X","")</f>
        <v>X</v>
      </c>
      <c r="AA15" s="122" t="str">
        <f>IF(INDEX(DataBase!$1:$1048576,ChoixBMK!$A15,MATCH(AA$3,DataBase!$3:$3,0))=1,"X","")</f>
        <v/>
      </c>
      <c r="AB15" s="122" t="str">
        <f>IF(INDEX(DataBase!$1:$1048576,ChoixBMK!$A15,MATCH(AB$3,DataBase!$3:$3,0))=1,"X","")</f>
        <v/>
      </c>
      <c r="AC15" s="122" t="str">
        <f>IF(INDEX(DataBase!$1:$1048576,ChoixBMK!$A15,MATCH(AC$3,DataBase!$3:$3,0))=1,"X","")</f>
        <v/>
      </c>
      <c r="AD15" s="122" t="str">
        <f>IF(INDEX(DataBase!$1:$1048576,ChoixBMK!$A15,MATCH(AD$3,DataBase!$3:$3,0))=1,"X","")</f>
        <v>X</v>
      </c>
      <c r="AE15" s="122" t="str">
        <f>IF(INDEX(DataBase!$1:$1048576,ChoixBMK!$A15,MATCH(AE$3,DataBase!$3:$3,0))=1,"X","")</f>
        <v>X</v>
      </c>
      <c r="AF15" s="122" t="str">
        <f>IF(INDEX(DataBase!$1:$1048576,ChoixBMK!$A15,MATCH(AF$3,DataBase!$3:$3,0))=1,"X","")</f>
        <v>X</v>
      </c>
      <c r="AG15" s="122" t="str">
        <f>IF(INDEX(DataBase!$1:$1048576,ChoixBMK!$A15,MATCH(AG$3,DataBase!$3:$3,0))=1,"X","")</f>
        <v>X</v>
      </c>
      <c r="AH15" s="122" t="str">
        <f>IF(INDEX(DataBase!$1:$1048576,ChoixBMK!$A15,MATCH(AH$3,DataBase!$3:$3,0))=1,"X","")</f>
        <v>X</v>
      </c>
      <c r="AI15" s="122" t="str">
        <f>IF(INDEX(DataBase!$1:$1048576,ChoixBMK!$A15,MATCH(AI$3,DataBase!$3:$3,0))=1,"X","")</f>
        <v/>
      </c>
      <c r="AJ15" s="122" t="str">
        <f>IF(INDEX(DataBase!$1:$1048576,ChoixBMK!$A15,MATCH(AJ$3,DataBase!$3:$3,0))=1,"X","")</f>
        <v/>
      </c>
      <c r="AK15" s="122" t="str">
        <f>IF(INDEX(DataBase!$1:$1048576,ChoixBMK!$A15,MATCH(AK$3,DataBase!$3:$3,0))=1,"X","")</f>
        <v>X</v>
      </c>
      <c r="AL15" s="122" t="str">
        <f>IF(INDEX(DataBase!$1:$1048576,ChoixBMK!$A15,MATCH(AL$3,DataBase!$3:$3,0))=1,"X","")</f>
        <v>X</v>
      </c>
      <c r="AM15" s="122" t="str">
        <f>IF(INDEX(DataBase!$1:$1048576,ChoixBMK!$A15,MATCH(AM$3,DataBase!$3:$3,0))=1,"X","")</f>
        <v/>
      </c>
      <c r="AN15" s="122" t="str">
        <f>IF(INDEX(DataBase!$1:$1048576,ChoixBMK!$A15,MATCH(AN$3,DataBase!$3:$3,0))=1,"X","")</f>
        <v/>
      </c>
      <c r="AO15" s="122" t="str">
        <f>IF(INDEX(DataBase!$1:$1048576,ChoixBMK!$A15,MATCH(AO$3,DataBase!$3:$3,0))=1,"X","")</f>
        <v>X</v>
      </c>
      <c r="AP15" s="122" t="str">
        <f>IF(INDEX(DataBase!$1:$1048576,ChoixBMK!$A15,MATCH(AP$3,DataBase!$3:$3,0))=1,"X","")</f>
        <v/>
      </c>
    </row>
    <row r="16" spans="1:1010">
      <c r="A16" s="136">
        <f>MATCH(B16,DataBase!G:G,0)</f>
        <v>38</v>
      </c>
      <c r="B16" s="136" t="str">
        <f t="shared" si="0"/>
        <v>Gammarus pulex pression osmotique sg</v>
      </c>
      <c r="C16" t="str">
        <f>INDEX(Analyse!A:A,MATCH(ChoixBMK!$G16,Analyse!$G:$G,0))</f>
        <v>Gammarus pulex</v>
      </c>
      <c r="D16" t="str">
        <f>INDEX(Analyse!B:B,MATCH(ChoixBMK!$G16,Analyse!$G:$G,0))</f>
        <v>pression osmotique sg</v>
      </c>
      <c r="E16" t="str">
        <f>INDEX(Analyse!C:C,MATCH(ChoixBMK!$G16,Analyse!$G:$G,0))</f>
        <v>Continental</v>
      </c>
      <c r="F16" t="str">
        <f>INDEX(Analyse!E:E,MATCH(ChoixBMK!$G16,Analyse!$G:$G,0))</f>
        <v>MARBEC</v>
      </c>
      <c r="G16">
        <v>13</v>
      </c>
      <c r="H16">
        <f>INDEX(Analyse!H:H,MATCH(ChoixBMK!$G16,Analyse!$G:$G,0))</f>
        <v>340</v>
      </c>
      <c r="I16" s="122" t="str">
        <f>IF(INDEX(DataBase!$1:$1048576,ChoixBMK!$A16,MATCH(I$3,DataBase!$3:$3,0))=1,"X","")</f>
        <v>X</v>
      </c>
      <c r="J16" s="122" t="str">
        <f>IF(INDEX(DataBase!$1:$1048576,ChoixBMK!$A16,MATCH(J$3,DataBase!$3:$3,0))=1,"X","")</f>
        <v/>
      </c>
      <c r="K16" s="122" t="str">
        <f>IF(INDEX(DataBase!$1:$1048576,ChoixBMK!$A16,MATCH(K$3,DataBase!$3:$3,0))=1,"X","")</f>
        <v/>
      </c>
      <c r="L16" s="122" t="str">
        <f>IF(INDEX(DataBase!$1:$1048576,ChoixBMK!$A16,MATCH(L$3,DataBase!$3:$3,0))=1,"X","")</f>
        <v>X</v>
      </c>
      <c r="M16" s="122" t="str">
        <f>IF(INDEX(DataBase!$1:$1048576,ChoixBMK!$A16,MATCH(M$3,DataBase!$3:$3,0))=1,"X","")</f>
        <v/>
      </c>
      <c r="N16" s="122" t="str">
        <f>IF(INDEX(DataBase!$1:$1048576,ChoixBMK!$A16,MATCH(N$3,DataBase!$3:$3,0))=1,"X","")</f>
        <v/>
      </c>
      <c r="O16" s="122" t="str">
        <f>IF(INDEX(DataBase!$1:$1048576,ChoixBMK!$A16,MATCH(O$3,DataBase!$3:$3,0))=1,"X","")</f>
        <v>X</v>
      </c>
      <c r="P16" s="122" t="str">
        <f>IF(INDEX(DataBase!$1:$1048576,ChoixBMK!$A16,MATCH(P$3,DataBase!$3:$3,0))=1,"X","")</f>
        <v/>
      </c>
      <c r="Q16" s="122" t="str">
        <f>IF(INDEX(DataBase!$1:$1048576,ChoixBMK!$A16,MATCH(Q$3,DataBase!$3:$3,0))=1,"X","")</f>
        <v/>
      </c>
      <c r="R16" s="122" t="str">
        <f>IF(INDEX(DataBase!$1:$1048576,ChoixBMK!$A16,MATCH(R$3,DataBase!$3:$3,0))=1,"X","")</f>
        <v>X</v>
      </c>
      <c r="S16" s="122" t="str">
        <f>IF(INDEX(DataBase!$1:$1048576,ChoixBMK!$A16,MATCH(S$3,DataBase!$3:$3,0))=1,"X","")</f>
        <v/>
      </c>
      <c r="T16" s="122" t="str">
        <f>IF(INDEX(DataBase!$1:$1048576,ChoixBMK!$A16,MATCH(T$3,DataBase!$3:$3,0))=1,"X","")</f>
        <v/>
      </c>
      <c r="U16" s="122" t="str">
        <f>IF(INDEX(DataBase!$1:$1048576,ChoixBMK!$A16,MATCH(U$3,DataBase!$3:$3,0))=1,"X","")</f>
        <v/>
      </c>
      <c r="V16" s="122" t="str">
        <f>IF(INDEX(DataBase!$1:$1048576,ChoixBMK!$A16,MATCH(V$3,DataBase!$3:$3,0))=1,"X","")</f>
        <v>X</v>
      </c>
      <c r="W16" s="122" t="str">
        <f>IF(INDEX(DataBase!$1:$1048576,ChoixBMK!$A16,MATCH(W$3,DataBase!$3:$3,0))=1,"X","")</f>
        <v/>
      </c>
      <c r="X16" s="122" t="str">
        <f>IF(INDEX(DataBase!$1:$1048576,ChoixBMK!$A16,MATCH(X$3,DataBase!$3:$3,0))=1,"X","")</f>
        <v>X</v>
      </c>
      <c r="Y16" s="122" t="str">
        <f>IF(INDEX(DataBase!$1:$1048576,ChoixBMK!$A16,MATCH(Y$3,DataBase!$3:$3,0))=1,"X","")</f>
        <v>X</v>
      </c>
      <c r="Z16" s="122" t="str">
        <f>IF(INDEX(DataBase!$1:$1048576,ChoixBMK!$A16,MATCH(Z$3,DataBase!$3:$3,0))=1,"X","")</f>
        <v>X</v>
      </c>
      <c r="AA16" s="122" t="str">
        <f>IF(INDEX(DataBase!$1:$1048576,ChoixBMK!$A16,MATCH(AA$3,DataBase!$3:$3,0))=1,"X","")</f>
        <v/>
      </c>
      <c r="AB16" s="122" t="str">
        <f>IF(INDEX(DataBase!$1:$1048576,ChoixBMK!$A16,MATCH(AB$3,DataBase!$3:$3,0))=1,"X","")</f>
        <v/>
      </c>
      <c r="AC16" s="122" t="str">
        <f>IF(INDEX(DataBase!$1:$1048576,ChoixBMK!$A16,MATCH(AC$3,DataBase!$3:$3,0))=1,"X","")</f>
        <v/>
      </c>
      <c r="AD16" s="122" t="str">
        <f>IF(INDEX(DataBase!$1:$1048576,ChoixBMK!$A16,MATCH(AD$3,DataBase!$3:$3,0))=1,"X","")</f>
        <v>X</v>
      </c>
      <c r="AE16" s="122" t="str">
        <f>IF(INDEX(DataBase!$1:$1048576,ChoixBMK!$A16,MATCH(AE$3,DataBase!$3:$3,0))=1,"X","")</f>
        <v>X</v>
      </c>
      <c r="AF16" s="122" t="str">
        <f>IF(INDEX(DataBase!$1:$1048576,ChoixBMK!$A16,MATCH(AF$3,DataBase!$3:$3,0))=1,"X","")</f>
        <v>X</v>
      </c>
      <c r="AG16" s="122" t="str">
        <f>IF(INDEX(DataBase!$1:$1048576,ChoixBMK!$A16,MATCH(AG$3,DataBase!$3:$3,0))=1,"X","")</f>
        <v/>
      </c>
      <c r="AH16" s="122" t="str">
        <f>IF(INDEX(DataBase!$1:$1048576,ChoixBMK!$A16,MATCH(AH$3,DataBase!$3:$3,0))=1,"X","")</f>
        <v>X</v>
      </c>
      <c r="AI16" s="122" t="str">
        <f>IF(INDEX(DataBase!$1:$1048576,ChoixBMK!$A16,MATCH(AI$3,DataBase!$3:$3,0))=1,"X","")</f>
        <v/>
      </c>
      <c r="AJ16" s="122" t="str">
        <f>IF(INDEX(DataBase!$1:$1048576,ChoixBMK!$A16,MATCH(AJ$3,DataBase!$3:$3,0))=1,"X","")</f>
        <v>X</v>
      </c>
      <c r="AK16" s="122" t="str">
        <f>IF(INDEX(DataBase!$1:$1048576,ChoixBMK!$A16,MATCH(AK$3,DataBase!$3:$3,0))=1,"X","")</f>
        <v/>
      </c>
      <c r="AL16" s="122" t="str">
        <f>IF(INDEX(DataBase!$1:$1048576,ChoixBMK!$A16,MATCH(AL$3,DataBase!$3:$3,0))=1,"X","")</f>
        <v/>
      </c>
      <c r="AM16" s="122" t="str">
        <f>IF(INDEX(DataBase!$1:$1048576,ChoixBMK!$A16,MATCH(AM$3,DataBase!$3:$3,0))=1,"X","")</f>
        <v>X</v>
      </c>
      <c r="AN16" s="122" t="str">
        <f>IF(INDEX(DataBase!$1:$1048576,ChoixBMK!$A16,MATCH(AN$3,DataBase!$3:$3,0))=1,"X","")</f>
        <v/>
      </c>
      <c r="AO16" s="122" t="str">
        <f>IF(INDEX(DataBase!$1:$1048576,ChoixBMK!$A16,MATCH(AO$3,DataBase!$3:$3,0))=1,"X","")</f>
        <v/>
      </c>
      <c r="AP16" s="122" t="str">
        <f>IF(INDEX(DataBase!$1:$1048576,ChoixBMK!$A16,MATCH(AP$3,DataBase!$3:$3,0))=1,"X","")</f>
        <v>X</v>
      </c>
    </row>
    <row r="17" spans="1:42">
      <c r="A17" s="136">
        <f>MATCH(B17,DataBase!G:G,0)</f>
        <v>39</v>
      </c>
      <c r="B17" s="136" t="str">
        <f t="shared" si="0"/>
        <v>Gammarus fossarum pression osmotique sg</v>
      </c>
      <c r="C17" t="str">
        <f>INDEX(Analyse!A:A,MATCH(ChoixBMK!$G17,Analyse!$G:$G,0))</f>
        <v>Gammarus fossarum</v>
      </c>
      <c r="D17" t="str">
        <f>INDEX(Analyse!B:B,MATCH(ChoixBMK!$G17,Analyse!$G:$G,0))</f>
        <v>pression osmotique sg</v>
      </c>
      <c r="E17" t="str">
        <f>INDEX(Analyse!C:C,MATCH(ChoixBMK!$G17,Analyse!$G:$G,0))</f>
        <v>Continental</v>
      </c>
      <c r="F17" t="str">
        <f>INDEX(Analyse!E:E,MATCH(ChoixBMK!$G17,Analyse!$G:$G,0))</f>
        <v>MARBEC</v>
      </c>
      <c r="G17">
        <v>14</v>
      </c>
      <c r="H17">
        <f>INDEX(Analyse!H:H,MATCH(ChoixBMK!$G17,Analyse!$G:$G,0))</f>
        <v>340</v>
      </c>
      <c r="I17" s="122" t="str">
        <f>IF(INDEX(DataBase!$1:$1048576,ChoixBMK!$A17,MATCH(I$3,DataBase!$3:$3,0))=1,"X","")</f>
        <v>X</v>
      </c>
      <c r="J17" s="122" t="str">
        <f>IF(INDEX(DataBase!$1:$1048576,ChoixBMK!$A17,MATCH(J$3,DataBase!$3:$3,0))=1,"X","")</f>
        <v/>
      </c>
      <c r="K17" s="122" t="str">
        <f>IF(INDEX(DataBase!$1:$1048576,ChoixBMK!$A17,MATCH(K$3,DataBase!$3:$3,0))=1,"X","")</f>
        <v/>
      </c>
      <c r="L17" s="122" t="str">
        <f>IF(INDEX(DataBase!$1:$1048576,ChoixBMK!$A17,MATCH(L$3,DataBase!$3:$3,0))=1,"X","")</f>
        <v>X</v>
      </c>
      <c r="M17" s="122" t="str">
        <f>IF(INDEX(DataBase!$1:$1048576,ChoixBMK!$A17,MATCH(M$3,DataBase!$3:$3,0))=1,"X","")</f>
        <v/>
      </c>
      <c r="N17" s="122" t="str">
        <f>IF(INDEX(DataBase!$1:$1048576,ChoixBMK!$A17,MATCH(N$3,DataBase!$3:$3,0))=1,"X","")</f>
        <v/>
      </c>
      <c r="O17" s="122" t="str">
        <f>IF(INDEX(DataBase!$1:$1048576,ChoixBMK!$A17,MATCH(O$3,DataBase!$3:$3,0))=1,"X","")</f>
        <v>X</v>
      </c>
      <c r="P17" s="122" t="str">
        <f>IF(INDEX(DataBase!$1:$1048576,ChoixBMK!$A17,MATCH(P$3,DataBase!$3:$3,0))=1,"X","")</f>
        <v/>
      </c>
      <c r="Q17" s="122" t="str">
        <f>IF(INDEX(DataBase!$1:$1048576,ChoixBMK!$A17,MATCH(Q$3,DataBase!$3:$3,0))=1,"X","")</f>
        <v/>
      </c>
      <c r="R17" s="122" t="str">
        <f>IF(INDEX(DataBase!$1:$1048576,ChoixBMK!$A17,MATCH(R$3,DataBase!$3:$3,0))=1,"X","")</f>
        <v>X</v>
      </c>
      <c r="S17" s="122" t="str">
        <f>IF(INDEX(DataBase!$1:$1048576,ChoixBMK!$A17,MATCH(S$3,DataBase!$3:$3,0))=1,"X","")</f>
        <v/>
      </c>
      <c r="T17" s="122" t="str">
        <f>IF(INDEX(DataBase!$1:$1048576,ChoixBMK!$A17,MATCH(T$3,DataBase!$3:$3,0))=1,"X","")</f>
        <v/>
      </c>
      <c r="U17" s="122" t="str">
        <f>IF(INDEX(DataBase!$1:$1048576,ChoixBMK!$A17,MATCH(U$3,DataBase!$3:$3,0))=1,"X","")</f>
        <v/>
      </c>
      <c r="V17" s="122" t="str">
        <f>IF(INDEX(DataBase!$1:$1048576,ChoixBMK!$A17,MATCH(V$3,DataBase!$3:$3,0))=1,"X","")</f>
        <v>X</v>
      </c>
      <c r="W17" s="122" t="str">
        <f>IF(INDEX(DataBase!$1:$1048576,ChoixBMK!$A17,MATCH(W$3,DataBase!$3:$3,0))=1,"X","")</f>
        <v/>
      </c>
      <c r="X17" s="122" t="str">
        <f>IF(INDEX(DataBase!$1:$1048576,ChoixBMK!$A17,MATCH(X$3,DataBase!$3:$3,0))=1,"X","")</f>
        <v>X</v>
      </c>
      <c r="Y17" s="122" t="str">
        <f>IF(INDEX(DataBase!$1:$1048576,ChoixBMK!$A17,MATCH(Y$3,DataBase!$3:$3,0))=1,"X","")</f>
        <v>X</v>
      </c>
      <c r="Z17" s="122" t="str">
        <f>IF(INDEX(DataBase!$1:$1048576,ChoixBMK!$A17,MATCH(Z$3,DataBase!$3:$3,0))=1,"X","")</f>
        <v>X</v>
      </c>
      <c r="AA17" s="122" t="str">
        <f>IF(INDEX(DataBase!$1:$1048576,ChoixBMK!$A17,MATCH(AA$3,DataBase!$3:$3,0))=1,"X","")</f>
        <v/>
      </c>
      <c r="AB17" s="122" t="str">
        <f>IF(INDEX(DataBase!$1:$1048576,ChoixBMK!$A17,MATCH(AB$3,DataBase!$3:$3,0))=1,"X","")</f>
        <v/>
      </c>
      <c r="AC17" s="122" t="str">
        <f>IF(INDEX(DataBase!$1:$1048576,ChoixBMK!$A17,MATCH(AC$3,DataBase!$3:$3,0))=1,"X","")</f>
        <v/>
      </c>
      <c r="AD17" s="122" t="str">
        <f>IF(INDEX(DataBase!$1:$1048576,ChoixBMK!$A17,MATCH(AD$3,DataBase!$3:$3,0))=1,"X","")</f>
        <v>X</v>
      </c>
      <c r="AE17" s="122" t="str">
        <f>IF(INDEX(DataBase!$1:$1048576,ChoixBMK!$A17,MATCH(AE$3,DataBase!$3:$3,0))=1,"X","")</f>
        <v>X</v>
      </c>
      <c r="AF17" s="122" t="str">
        <f>IF(INDEX(DataBase!$1:$1048576,ChoixBMK!$A17,MATCH(AF$3,DataBase!$3:$3,0))=1,"X","")</f>
        <v>X</v>
      </c>
      <c r="AG17" s="122" t="str">
        <f>IF(INDEX(DataBase!$1:$1048576,ChoixBMK!$A17,MATCH(AG$3,DataBase!$3:$3,0))=1,"X","")</f>
        <v/>
      </c>
      <c r="AH17" s="122" t="str">
        <f>IF(INDEX(DataBase!$1:$1048576,ChoixBMK!$A17,MATCH(AH$3,DataBase!$3:$3,0))=1,"X","")</f>
        <v>X</v>
      </c>
      <c r="AI17" s="122" t="str">
        <f>IF(INDEX(DataBase!$1:$1048576,ChoixBMK!$A17,MATCH(AI$3,DataBase!$3:$3,0))=1,"X","")</f>
        <v/>
      </c>
      <c r="AJ17" s="122" t="str">
        <f>IF(INDEX(DataBase!$1:$1048576,ChoixBMK!$A17,MATCH(AJ$3,DataBase!$3:$3,0))=1,"X","")</f>
        <v>X</v>
      </c>
      <c r="AK17" s="122" t="str">
        <f>IF(INDEX(DataBase!$1:$1048576,ChoixBMK!$A17,MATCH(AK$3,DataBase!$3:$3,0))=1,"X","")</f>
        <v/>
      </c>
      <c r="AL17" s="122" t="str">
        <f>IF(INDEX(DataBase!$1:$1048576,ChoixBMK!$A17,MATCH(AL$3,DataBase!$3:$3,0))=1,"X","")</f>
        <v/>
      </c>
      <c r="AM17" s="122" t="str">
        <f>IF(INDEX(DataBase!$1:$1048576,ChoixBMK!$A17,MATCH(AM$3,DataBase!$3:$3,0))=1,"X","")</f>
        <v>X</v>
      </c>
      <c r="AN17" s="122" t="str">
        <f>IF(INDEX(DataBase!$1:$1048576,ChoixBMK!$A17,MATCH(AN$3,DataBase!$3:$3,0))=1,"X","")</f>
        <v/>
      </c>
      <c r="AO17" s="122" t="str">
        <f>IF(INDEX(DataBase!$1:$1048576,ChoixBMK!$A17,MATCH(AO$3,DataBase!$3:$3,0))=1,"X","")</f>
        <v/>
      </c>
      <c r="AP17" s="122" t="str">
        <f>IF(INDEX(DataBase!$1:$1048576,ChoixBMK!$A17,MATCH(AP$3,DataBase!$3:$3,0))=1,"X","")</f>
        <v>X</v>
      </c>
    </row>
    <row r="18" spans="1:42">
      <c r="A18" s="136">
        <f>MATCH(B18,DataBase!G:G,0)</f>
        <v>45</v>
      </c>
      <c r="B18" s="136" t="str">
        <f t="shared" si="0"/>
        <v>Oncorhynchus mykiss Tbars</v>
      </c>
      <c r="C18" t="str">
        <f>INDEX(Analyse!A:A,MATCH(ChoixBMK!$G18,Analyse!$G:$G,0))</f>
        <v>Oncorhynchus mykiss</v>
      </c>
      <c r="D18" t="str">
        <f>INDEX(Analyse!B:B,MATCH(ChoixBMK!$G18,Analyse!$G:$G,0))</f>
        <v>Tbars</v>
      </c>
      <c r="E18" t="str">
        <f>INDEX(Analyse!C:C,MATCH(ChoixBMK!$G18,Analyse!$G:$G,0))</f>
        <v>Continental</v>
      </c>
      <c r="F18" t="str">
        <f>INDEX(Analyse!E:E,MATCH(ChoixBMK!$G18,Analyse!$G:$G,0))</f>
        <v>EPOC</v>
      </c>
      <c r="G18">
        <v>15</v>
      </c>
      <c r="H18">
        <f>INDEX(Analyse!H:H,MATCH(ChoixBMK!$G18,Analyse!$G:$G,0))</f>
        <v>340</v>
      </c>
      <c r="I18" s="122" t="str">
        <f>IF(INDEX(DataBase!$1:$1048576,ChoixBMK!$A18,MATCH(I$3,DataBase!$3:$3,0))=1,"X","")</f>
        <v>X</v>
      </c>
      <c r="J18" s="122" t="str">
        <f>IF(INDEX(DataBase!$1:$1048576,ChoixBMK!$A18,MATCH(J$3,DataBase!$3:$3,0))=1,"X","")</f>
        <v/>
      </c>
      <c r="K18" s="122" t="str">
        <f>IF(INDEX(DataBase!$1:$1048576,ChoixBMK!$A18,MATCH(K$3,DataBase!$3:$3,0))=1,"X","")</f>
        <v/>
      </c>
      <c r="L18" s="122" t="str">
        <f>IF(INDEX(DataBase!$1:$1048576,ChoixBMK!$A18,MATCH(L$3,DataBase!$3:$3,0))=1,"X","")</f>
        <v>X</v>
      </c>
      <c r="M18" s="122" t="str">
        <f>IF(INDEX(DataBase!$1:$1048576,ChoixBMK!$A18,MATCH(M$3,DataBase!$3:$3,0))=1,"X","")</f>
        <v/>
      </c>
      <c r="N18" s="122" t="str">
        <f>IF(INDEX(DataBase!$1:$1048576,ChoixBMK!$A18,MATCH(N$3,DataBase!$3:$3,0))=1,"X","")</f>
        <v/>
      </c>
      <c r="O18" s="122" t="str">
        <f>IF(INDEX(DataBase!$1:$1048576,ChoixBMK!$A18,MATCH(O$3,DataBase!$3:$3,0))=1,"X","")</f>
        <v/>
      </c>
      <c r="P18" s="122" t="str">
        <f>IF(INDEX(DataBase!$1:$1048576,ChoixBMK!$A18,MATCH(P$3,DataBase!$3:$3,0))=1,"X","")</f>
        <v>X</v>
      </c>
      <c r="Q18" s="122" t="str">
        <f>IF(INDEX(DataBase!$1:$1048576,ChoixBMK!$A18,MATCH(Q$3,DataBase!$3:$3,0))=1,"X","")</f>
        <v/>
      </c>
      <c r="R18" s="122" t="str">
        <f>IF(INDEX(DataBase!$1:$1048576,ChoixBMK!$A18,MATCH(R$3,DataBase!$3:$3,0))=1,"X","")</f>
        <v>X</v>
      </c>
      <c r="S18" s="122" t="str">
        <f>IF(INDEX(DataBase!$1:$1048576,ChoixBMK!$A18,MATCH(S$3,DataBase!$3:$3,0))=1,"X","")</f>
        <v/>
      </c>
      <c r="T18" s="122" t="str">
        <f>IF(INDEX(DataBase!$1:$1048576,ChoixBMK!$A18,MATCH(T$3,DataBase!$3:$3,0))=1,"X","")</f>
        <v/>
      </c>
      <c r="U18" s="122" t="str">
        <f>IF(INDEX(DataBase!$1:$1048576,ChoixBMK!$A18,MATCH(U$3,DataBase!$3:$3,0))=1,"X","")</f>
        <v/>
      </c>
      <c r="V18" s="122" t="str">
        <f>IF(INDEX(DataBase!$1:$1048576,ChoixBMK!$A18,MATCH(V$3,DataBase!$3:$3,0))=1,"X","")</f>
        <v>X</v>
      </c>
      <c r="W18" s="122" t="str">
        <f>IF(INDEX(DataBase!$1:$1048576,ChoixBMK!$A18,MATCH(W$3,DataBase!$3:$3,0))=1,"X","")</f>
        <v/>
      </c>
      <c r="X18" s="122" t="str">
        <f>IF(INDEX(DataBase!$1:$1048576,ChoixBMK!$A18,MATCH(X$3,DataBase!$3:$3,0))=1,"X","")</f>
        <v>X</v>
      </c>
      <c r="Y18" s="122" t="str">
        <f>IF(INDEX(DataBase!$1:$1048576,ChoixBMK!$A18,MATCH(Y$3,DataBase!$3:$3,0))=1,"X","")</f>
        <v>X</v>
      </c>
      <c r="Z18" s="122" t="str">
        <f>IF(INDEX(DataBase!$1:$1048576,ChoixBMK!$A18,MATCH(Z$3,DataBase!$3:$3,0))=1,"X","")</f>
        <v>X</v>
      </c>
      <c r="AA18" s="122" t="str">
        <f>IF(INDEX(DataBase!$1:$1048576,ChoixBMK!$A18,MATCH(AA$3,DataBase!$3:$3,0))=1,"X","")</f>
        <v/>
      </c>
      <c r="AB18" s="122" t="str">
        <f>IF(INDEX(DataBase!$1:$1048576,ChoixBMK!$A18,MATCH(AB$3,DataBase!$3:$3,0))=1,"X","")</f>
        <v/>
      </c>
      <c r="AC18" s="122" t="str">
        <f>IF(INDEX(DataBase!$1:$1048576,ChoixBMK!$A18,MATCH(AC$3,DataBase!$3:$3,0))=1,"X","")</f>
        <v/>
      </c>
      <c r="AD18" s="122" t="str">
        <f>IF(INDEX(DataBase!$1:$1048576,ChoixBMK!$A18,MATCH(AD$3,DataBase!$3:$3,0))=1,"X","")</f>
        <v>X</v>
      </c>
      <c r="AE18" s="122" t="str">
        <f>IF(INDEX(DataBase!$1:$1048576,ChoixBMK!$A18,MATCH(AE$3,DataBase!$3:$3,0))=1,"X","")</f>
        <v>X</v>
      </c>
      <c r="AF18" s="122" t="str">
        <f>IF(INDEX(DataBase!$1:$1048576,ChoixBMK!$A18,MATCH(AF$3,DataBase!$3:$3,0))=1,"X","")</f>
        <v>X</v>
      </c>
      <c r="AG18" s="122" t="str">
        <f>IF(INDEX(DataBase!$1:$1048576,ChoixBMK!$A18,MATCH(AG$3,DataBase!$3:$3,0))=1,"X","")</f>
        <v/>
      </c>
      <c r="AH18" s="122" t="str">
        <f>IF(INDEX(DataBase!$1:$1048576,ChoixBMK!$A18,MATCH(AH$3,DataBase!$3:$3,0))=1,"X","")</f>
        <v/>
      </c>
      <c r="AI18" s="122" t="str">
        <f>IF(INDEX(DataBase!$1:$1048576,ChoixBMK!$A18,MATCH(AI$3,DataBase!$3:$3,0))=1,"X","")</f>
        <v>X</v>
      </c>
      <c r="AJ18" s="122" t="str">
        <f>IF(INDEX(DataBase!$1:$1048576,ChoixBMK!$A18,MATCH(AJ$3,DataBase!$3:$3,0))=1,"X","")</f>
        <v/>
      </c>
      <c r="AK18" s="122" t="str">
        <f>IF(INDEX(DataBase!$1:$1048576,ChoixBMK!$A18,MATCH(AK$3,DataBase!$3:$3,0))=1,"X","")</f>
        <v>X</v>
      </c>
      <c r="AL18" s="122" t="str">
        <f>IF(INDEX(DataBase!$1:$1048576,ChoixBMK!$A18,MATCH(AL$3,DataBase!$3:$3,0))=1,"X","")</f>
        <v/>
      </c>
      <c r="AM18" s="122" t="str">
        <f>IF(INDEX(DataBase!$1:$1048576,ChoixBMK!$A18,MATCH(AM$3,DataBase!$3:$3,0))=1,"X","")</f>
        <v>X</v>
      </c>
      <c r="AN18" s="122" t="str">
        <f>IF(INDEX(DataBase!$1:$1048576,ChoixBMK!$A18,MATCH(AN$3,DataBase!$3:$3,0))=1,"X","")</f>
        <v/>
      </c>
      <c r="AO18" s="122" t="str">
        <f>IF(INDEX(DataBase!$1:$1048576,ChoixBMK!$A18,MATCH(AO$3,DataBase!$3:$3,0))=1,"X","")</f>
        <v>X</v>
      </c>
      <c r="AP18" s="122" t="str">
        <f>IF(INDEX(DataBase!$1:$1048576,ChoixBMK!$A18,MATCH(AP$3,DataBase!$3:$3,0))=1,"X","")</f>
        <v/>
      </c>
    </row>
    <row r="19" spans="1:42">
      <c r="A19" s="136">
        <f>MATCH(B19,DataBase!G:G,0)</f>
        <v>46</v>
      </c>
      <c r="B19" s="136" t="str">
        <f t="shared" si="0"/>
        <v>Oncorhynchus mykiss protéines carbonylées</v>
      </c>
      <c r="C19" t="str">
        <f>INDEX(Analyse!A:A,MATCH(ChoixBMK!$G19,Analyse!$G:$G,0))</f>
        <v>Oncorhynchus mykiss</v>
      </c>
      <c r="D19" t="str">
        <f>INDEX(Analyse!B:B,MATCH(ChoixBMK!$G19,Analyse!$G:$G,0))</f>
        <v>protéines carbonylées</v>
      </c>
      <c r="E19" t="str">
        <f>INDEX(Analyse!C:C,MATCH(ChoixBMK!$G19,Analyse!$G:$G,0))</f>
        <v>Continental</v>
      </c>
      <c r="F19" t="str">
        <f>INDEX(Analyse!E:E,MATCH(ChoixBMK!$G19,Analyse!$G:$G,0))</f>
        <v>EPOC</v>
      </c>
      <c r="G19">
        <v>16</v>
      </c>
      <c r="H19">
        <f>INDEX(Analyse!H:H,MATCH(ChoixBMK!$G19,Analyse!$G:$G,0))</f>
        <v>340</v>
      </c>
      <c r="I19" s="122" t="str">
        <f>IF(INDEX(DataBase!$1:$1048576,ChoixBMK!$A19,MATCH(I$3,DataBase!$3:$3,0))=1,"X","")</f>
        <v>X</v>
      </c>
      <c r="J19" s="122" t="str">
        <f>IF(INDEX(DataBase!$1:$1048576,ChoixBMK!$A19,MATCH(J$3,DataBase!$3:$3,0))=1,"X","")</f>
        <v/>
      </c>
      <c r="K19" s="122" t="str">
        <f>IF(INDEX(DataBase!$1:$1048576,ChoixBMK!$A19,MATCH(K$3,DataBase!$3:$3,0))=1,"X","")</f>
        <v/>
      </c>
      <c r="L19" s="122" t="str">
        <f>IF(INDEX(DataBase!$1:$1048576,ChoixBMK!$A19,MATCH(L$3,DataBase!$3:$3,0))=1,"X","")</f>
        <v>X</v>
      </c>
      <c r="M19" s="122" t="str">
        <f>IF(INDEX(DataBase!$1:$1048576,ChoixBMK!$A19,MATCH(M$3,DataBase!$3:$3,0))=1,"X","")</f>
        <v/>
      </c>
      <c r="N19" s="122" t="str">
        <f>IF(INDEX(DataBase!$1:$1048576,ChoixBMK!$A19,MATCH(N$3,DataBase!$3:$3,0))=1,"X","")</f>
        <v/>
      </c>
      <c r="O19" s="122" t="str">
        <f>IF(INDEX(DataBase!$1:$1048576,ChoixBMK!$A19,MATCH(O$3,DataBase!$3:$3,0))=1,"X","")</f>
        <v/>
      </c>
      <c r="P19" s="122" t="str">
        <f>IF(INDEX(DataBase!$1:$1048576,ChoixBMK!$A19,MATCH(P$3,DataBase!$3:$3,0))=1,"X","")</f>
        <v>X</v>
      </c>
      <c r="Q19" s="122" t="str">
        <f>IF(INDEX(DataBase!$1:$1048576,ChoixBMK!$A19,MATCH(Q$3,DataBase!$3:$3,0))=1,"X","")</f>
        <v/>
      </c>
      <c r="R19" s="122" t="str">
        <f>IF(INDEX(DataBase!$1:$1048576,ChoixBMK!$A19,MATCH(R$3,DataBase!$3:$3,0))=1,"X","")</f>
        <v>X</v>
      </c>
      <c r="S19" s="122" t="str">
        <f>IF(INDEX(DataBase!$1:$1048576,ChoixBMK!$A19,MATCH(S$3,DataBase!$3:$3,0))=1,"X","")</f>
        <v/>
      </c>
      <c r="T19" s="122" t="str">
        <f>IF(INDEX(DataBase!$1:$1048576,ChoixBMK!$A19,MATCH(T$3,DataBase!$3:$3,0))=1,"X","")</f>
        <v/>
      </c>
      <c r="U19" s="122" t="str">
        <f>IF(INDEX(DataBase!$1:$1048576,ChoixBMK!$A19,MATCH(U$3,DataBase!$3:$3,0))=1,"X","")</f>
        <v/>
      </c>
      <c r="V19" s="122" t="str">
        <f>IF(INDEX(DataBase!$1:$1048576,ChoixBMK!$A19,MATCH(V$3,DataBase!$3:$3,0))=1,"X","")</f>
        <v>X</v>
      </c>
      <c r="W19" s="122" t="str">
        <f>IF(INDEX(DataBase!$1:$1048576,ChoixBMK!$A19,MATCH(W$3,DataBase!$3:$3,0))=1,"X","")</f>
        <v/>
      </c>
      <c r="X19" s="122" t="str">
        <f>IF(INDEX(DataBase!$1:$1048576,ChoixBMK!$A19,MATCH(X$3,DataBase!$3:$3,0))=1,"X","")</f>
        <v>X</v>
      </c>
      <c r="Y19" s="122" t="str">
        <f>IF(INDEX(DataBase!$1:$1048576,ChoixBMK!$A19,MATCH(Y$3,DataBase!$3:$3,0))=1,"X","")</f>
        <v>X</v>
      </c>
      <c r="Z19" s="122" t="str">
        <f>IF(INDEX(DataBase!$1:$1048576,ChoixBMK!$A19,MATCH(Z$3,DataBase!$3:$3,0))=1,"X","")</f>
        <v>X</v>
      </c>
      <c r="AA19" s="122" t="str">
        <f>IF(INDEX(DataBase!$1:$1048576,ChoixBMK!$A19,MATCH(AA$3,DataBase!$3:$3,0))=1,"X","")</f>
        <v/>
      </c>
      <c r="AB19" s="122" t="str">
        <f>IF(INDEX(DataBase!$1:$1048576,ChoixBMK!$A19,MATCH(AB$3,DataBase!$3:$3,0))=1,"X","")</f>
        <v/>
      </c>
      <c r="AC19" s="122" t="str">
        <f>IF(INDEX(DataBase!$1:$1048576,ChoixBMK!$A19,MATCH(AC$3,DataBase!$3:$3,0))=1,"X","")</f>
        <v/>
      </c>
      <c r="AD19" s="122" t="str">
        <f>IF(INDEX(DataBase!$1:$1048576,ChoixBMK!$A19,MATCH(AD$3,DataBase!$3:$3,0))=1,"X","")</f>
        <v>X</v>
      </c>
      <c r="AE19" s="122" t="str">
        <f>IF(INDEX(DataBase!$1:$1048576,ChoixBMK!$A19,MATCH(AE$3,DataBase!$3:$3,0))=1,"X","")</f>
        <v>X</v>
      </c>
      <c r="AF19" s="122" t="str">
        <f>IF(INDEX(DataBase!$1:$1048576,ChoixBMK!$A19,MATCH(AF$3,DataBase!$3:$3,0))=1,"X","")</f>
        <v>X</v>
      </c>
      <c r="AG19" s="122" t="str">
        <f>IF(INDEX(DataBase!$1:$1048576,ChoixBMK!$A19,MATCH(AG$3,DataBase!$3:$3,0))=1,"X","")</f>
        <v/>
      </c>
      <c r="AH19" s="122" t="str">
        <f>IF(INDEX(DataBase!$1:$1048576,ChoixBMK!$A19,MATCH(AH$3,DataBase!$3:$3,0))=1,"X","")</f>
        <v/>
      </c>
      <c r="AI19" s="122" t="str">
        <f>IF(INDEX(DataBase!$1:$1048576,ChoixBMK!$A19,MATCH(AI$3,DataBase!$3:$3,0))=1,"X","")</f>
        <v>X</v>
      </c>
      <c r="AJ19" s="122" t="str">
        <f>IF(INDEX(DataBase!$1:$1048576,ChoixBMK!$A19,MATCH(AJ$3,DataBase!$3:$3,0))=1,"X","")</f>
        <v/>
      </c>
      <c r="AK19" s="122" t="str">
        <f>IF(INDEX(DataBase!$1:$1048576,ChoixBMK!$A19,MATCH(AK$3,DataBase!$3:$3,0))=1,"X","")</f>
        <v>X</v>
      </c>
      <c r="AL19" s="122" t="str">
        <f>IF(INDEX(DataBase!$1:$1048576,ChoixBMK!$A19,MATCH(AL$3,DataBase!$3:$3,0))=1,"X","")</f>
        <v/>
      </c>
      <c r="AM19" s="122" t="str">
        <f>IF(INDEX(DataBase!$1:$1048576,ChoixBMK!$A19,MATCH(AM$3,DataBase!$3:$3,0))=1,"X","")</f>
        <v>X</v>
      </c>
      <c r="AN19" s="122" t="str">
        <f>IF(INDEX(DataBase!$1:$1048576,ChoixBMK!$A19,MATCH(AN$3,DataBase!$3:$3,0))=1,"X","")</f>
        <v/>
      </c>
      <c r="AO19" s="122" t="str">
        <f>IF(INDEX(DataBase!$1:$1048576,ChoixBMK!$A19,MATCH(AO$3,DataBase!$3:$3,0))=1,"X","")</f>
        <v>X</v>
      </c>
      <c r="AP19" s="122" t="str">
        <f>IF(INDEX(DataBase!$1:$1048576,ChoixBMK!$A19,MATCH(AP$3,DataBase!$3:$3,0))=1,"X","")</f>
        <v/>
      </c>
    </row>
    <row r="20" spans="1:42">
      <c r="A20" s="136">
        <f>MATCH(B20,DataBase!G:G,0)</f>
        <v>146</v>
      </c>
      <c r="B20" s="136" t="str">
        <f t="shared" si="0"/>
        <v>Gasterosteus aculeatus phagocytose</v>
      </c>
      <c r="C20" t="str">
        <f>INDEX(Analyse!A:A,MATCH(ChoixBMK!$G20,Analyse!$G:$G,0))</f>
        <v>Gasterosteus aculeatus</v>
      </c>
      <c r="D20" t="str">
        <f>INDEX(Analyse!B:B,MATCH(ChoixBMK!$G20,Analyse!$G:$G,0))</f>
        <v>phagocytose</v>
      </c>
      <c r="E20" t="str">
        <f>INDEX(Analyse!C:C,MATCH(ChoixBMK!$G20,Analyse!$G:$G,0))</f>
        <v>Continental</v>
      </c>
      <c r="F20" t="str">
        <f>INDEX(Analyse!E:E,MATCH(ChoixBMK!$G20,Analyse!$G:$G,0))</f>
        <v>SEBIO</v>
      </c>
      <c r="G20">
        <v>17</v>
      </c>
      <c r="H20">
        <f>INDEX(Analyse!H:H,MATCH(ChoixBMK!$G20,Analyse!$G:$G,0))</f>
        <v>340</v>
      </c>
      <c r="I20" s="122" t="str">
        <f>IF(INDEX(DataBase!$1:$1048576,ChoixBMK!$A20,MATCH(I$3,DataBase!$3:$3,0))=1,"X","")</f>
        <v/>
      </c>
      <c r="J20" s="122" t="str">
        <f>IF(INDEX(DataBase!$1:$1048576,ChoixBMK!$A20,MATCH(J$3,DataBase!$3:$3,0))=1,"X","")</f>
        <v>X</v>
      </c>
      <c r="K20" s="122" t="str">
        <f>IF(INDEX(DataBase!$1:$1048576,ChoixBMK!$A20,MATCH(K$3,DataBase!$3:$3,0))=1,"X","")</f>
        <v/>
      </c>
      <c r="L20" s="122" t="str">
        <f>IF(INDEX(DataBase!$1:$1048576,ChoixBMK!$A20,MATCH(L$3,DataBase!$3:$3,0))=1,"X","")</f>
        <v>X</v>
      </c>
      <c r="M20" s="122" t="str">
        <f>IF(INDEX(DataBase!$1:$1048576,ChoixBMK!$A20,MATCH(M$3,DataBase!$3:$3,0))=1,"X","")</f>
        <v/>
      </c>
      <c r="N20" s="122" t="str">
        <f>IF(INDEX(DataBase!$1:$1048576,ChoixBMK!$A20,MATCH(N$3,DataBase!$3:$3,0))=1,"X","")</f>
        <v/>
      </c>
      <c r="O20" s="122" t="str">
        <f>IF(INDEX(DataBase!$1:$1048576,ChoixBMK!$A20,MATCH(O$3,DataBase!$3:$3,0))=1,"X","")</f>
        <v>X</v>
      </c>
      <c r="P20" s="122" t="str">
        <f>IF(INDEX(DataBase!$1:$1048576,ChoixBMK!$A20,MATCH(P$3,DataBase!$3:$3,0))=1,"X","")</f>
        <v/>
      </c>
      <c r="Q20" s="122" t="str">
        <f>IF(INDEX(DataBase!$1:$1048576,ChoixBMK!$A20,MATCH(Q$3,DataBase!$3:$3,0))=1,"X","")</f>
        <v/>
      </c>
      <c r="R20" s="122" t="str">
        <f>IF(INDEX(DataBase!$1:$1048576,ChoixBMK!$A20,MATCH(R$3,DataBase!$3:$3,0))=1,"X","")</f>
        <v>X</v>
      </c>
      <c r="S20" s="122" t="str">
        <f>IF(INDEX(DataBase!$1:$1048576,ChoixBMK!$A20,MATCH(S$3,DataBase!$3:$3,0))=1,"X","")</f>
        <v/>
      </c>
      <c r="T20" s="122" t="str">
        <f>IF(INDEX(DataBase!$1:$1048576,ChoixBMK!$A20,MATCH(T$3,DataBase!$3:$3,0))=1,"X","")</f>
        <v/>
      </c>
      <c r="U20" s="122" t="str">
        <f>IF(INDEX(DataBase!$1:$1048576,ChoixBMK!$A20,MATCH(U$3,DataBase!$3:$3,0))=1,"X","")</f>
        <v>X</v>
      </c>
      <c r="V20" s="122" t="str">
        <f>IF(INDEX(DataBase!$1:$1048576,ChoixBMK!$A20,MATCH(V$3,DataBase!$3:$3,0))=1,"X","")</f>
        <v/>
      </c>
      <c r="W20" s="122" t="str">
        <f>IF(INDEX(DataBase!$1:$1048576,ChoixBMK!$A20,MATCH(W$3,DataBase!$3:$3,0))=1,"X","")</f>
        <v/>
      </c>
      <c r="X20" s="122" t="str">
        <f>IF(INDEX(DataBase!$1:$1048576,ChoixBMK!$A20,MATCH(X$3,DataBase!$3:$3,0))=1,"X","")</f>
        <v>X</v>
      </c>
      <c r="Y20" s="122" t="str">
        <f>IF(INDEX(DataBase!$1:$1048576,ChoixBMK!$A20,MATCH(Y$3,DataBase!$3:$3,0))=1,"X","")</f>
        <v>X</v>
      </c>
      <c r="Z20" s="122" t="str">
        <f>IF(INDEX(DataBase!$1:$1048576,ChoixBMK!$A20,MATCH(Z$3,DataBase!$3:$3,0))=1,"X","")</f>
        <v>X</v>
      </c>
      <c r="AA20" s="122" t="str">
        <f>IF(INDEX(DataBase!$1:$1048576,ChoixBMK!$A20,MATCH(AA$3,DataBase!$3:$3,0))=1,"X","")</f>
        <v>X</v>
      </c>
      <c r="AB20" s="122" t="str">
        <f>IF(INDEX(DataBase!$1:$1048576,ChoixBMK!$A20,MATCH(AB$3,DataBase!$3:$3,0))=1,"X","")</f>
        <v/>
      </c>
      <c r="AC20" s="122" t="str">
        <f>IF(INDEX(DataBase!$1:$1048576,ChoixBMK!$A20,MATCH(AC$3,DataBase!$3:$3,0))=1,"X","")</f>
        <v/>
      </c>
      <c r="AD20" s="122" t="str">
        <f>IF(INDEX(DataBase!$1:$1048576,ChoixBMK!$A20,MATCH(AD$3,DataBase!$3:$3,0))=1,"X","")</f>
        <v>X</v>
      </c>
      <c r="AE20" s="122" t="str">
        <f>IF(INDEX(DataBase!$1:$1048576,ChoixBMK!$A20,MATCH(AE$3,DataBase!$3:$3,0))=1,"X","")</f>
        <v>X</v>
      </c>
      <c r="AF20" s="122" t="str">
        <f>IF(INDEX(DataBase!$1:$1048576,ChoixBMK!$A20,MATCH(AF$3,DataBase!$3:$3,0))=1,"X","")</f>
        <v>X</v>
      </c>
      <c r="AG20" s="122" t="str">
        <f>IF(INDEX(DataBase!$1:$1048576,ChoixBMK!$A20,MATCH(AG$3,DataBase!$3:$3,0))=1,"X","")</f>
        <v/>
      </c>
      <c r="AH20" s="122" t="str">
        <f>IF(INDEX(DataBase!$1:$1048576,ChoixBMK!$A20,MATCH(AH$3,DataBase!$3:$3,0))=1,"X","")</f>
        <v/>
      </c>
      <c r="AI20" s="122" t="str">
        <f>IF(INDEX(DataBase!$1:$1048576,ChoixBMK!$A20,MATCH(AI$3,DataBase!$3:$3,0))=1,"X","")</f>
        <v>X</v>
      </c>
      <c r="AJ20" s="122" t="str">
        <f>IF(INDEX(DataBase!$1:$1048576,ChoixBMK!$A20,MATCH(AJ$3,DataBase!$3:$3,0))=1,"X","")</f>
        <v/>
      </c>
      <c r="AK20" s="122" t="str">
        <f>IF(INDEX(DataBase!$1:$1048576,ChoixBMK!$A20,MATCH(AK$3,DataBase!$3:$3,0))=1,"X","")</f>
        <v>X</v>
      </c>
      <c r="AL20" s="122" t="str">
        <f>IF(INDEX(DataBase!$1:$1048576,ChoixBMK!$A20,MATCH(AL$3,DataBase!$3:$3,0))=1,"X","")</f>
        <v/>
      </c>
      <c r="AM20" s="122" t="str">
        <f>IF(INDEX(DataBase!$1:$1048576,ChoixBMK!$A20,MATCH(AM$3,DataBase!$3:$3,0))=1,"X","")</f>
        <v>X</v>
      </c>
      <c r="AN20" s="122" t="str">
        <f>IF(INDEX(DataBase!$1:$1048576,ChoixBMK!$A20,MATCH(AN$3,DataBase!$3:$3,0))=1,"X","")</f>
        <v/>
      </c>
      <c r="AO20" s="122" t="str">
        <f>IF(INDEX(DataBase!$1:$1048576,ChoixBMK!$A20,MATCH(AO$3,DataBase!$3:$3,0))=1,"X","")</f>
        <v/>
      </c>
      <c r="AP20" s="122" t="str">
        <f>IF(INDEX(DataBase!$1:$1048576,ChoixBMK!$A20,MATCH(AP$3,DataBase!$3:$3,0))=1,"X","")</f>
        <v>X</v>
      </c>
    </row>
    <row r="21" spans="1:42">
      <c r="A21" s="136">
        <f>MATCH(B21,DataBase!G:G,0)</f>
        <v>154</v>
      </c>
      <c r="B21" s="136" t="str">
        <f t="shared" si="0"/>
        <v>Dreissena polymorpha Phosphatase acide</v>
      </c>
      <c r="C21" t="str">
        <f>INDEX(Analyse!A:A,MATCH(ChoixBMK!$G21,Analyse!$G:$G,0))</f>
        <v>Dreissena polymorpha</v>
      </c>
      <c r="D21" t="str">
        <f>INDEX(Analyse!B:B,MATCH(ChoixBMK!$G21,Analyse!$G:$G,0))</f>
        <v>Phosphatase acide</v>
      </c>
      <c r="E21" t="str">
        <f>INDEX(Analyse!C:C,MATCH(ChoixBMK!$G21,Analyse!$G:$G,0))</f>
        <v>Continental</v>
      </c>
      <c r="F21" t="str">
        <f>INDEX(Analyse!E:E,MATCH(ChoixBMK!$G21,Analyse!$G:$G,0))</f>
        <v>SEBIO</v>
      </c>
      <c r="G21">
        <v>18</v>
      </c>
      <c r="H21">
        <f>INDEX(Analyse!H:H,MATCH(ChoixBMK!$G21,Analyse!$G:$G,0))</f>
        <v>340</v>
      </c>
      <c r="I21" s="122" t="str">
        <f>IF(INDEX(DataBase!$1:$1048576,ChoixBMK!$A21,MATCH(I$3,DataBase!$3:$3,0))=1,"X","")</f>
        <v/>
      </c>
      <c r="J21" s="122" t="str">
        <f>IF(INDEX(DataBase!$1:$1048576,ChoixBMK!$A21,MATCH(J$3,DataBase!$3:$3,0))=1,"X","")</f>
        <v/>
      </c>
      <c r="K21" s="122" t="str">
        <f>IF(INDEX(DataBase!$1:$1048576,ChoixBMK!$A21,MATCH(K$3,DataBase!$3:$3,0))=1,"X","")</f>
        <v>X</v>
      </c>
      <c r="L21" s="122" t="str">
        <f>IF(INDEX(DataBase!$1:$1048576,ChoixBMK!$A21,MATCH(L$3,DataBase!$3:$3,0))=1,"X","")</f>
        <v/>
      </c>
      <c r="M21" s="122" t="str">
        <f>IF(INDEX(DataBase!$1:$1048576,ChoixBMK!$A21,MATCH(M$3,DataBase!$3:$3,0))=1,"X","")</f>
        <v/>
      </c>
      <c r="N21" s="122" t="str">
        <f>IF(INDEX(DataBase!$1:$1048576,ChoixBMK!$A21,MATCH(N$3,DataBase!$3:$3,0))=1,"X","")</f>
        <v>X</v>
      </c>
      <c r="O21" s="122" t="str">
        <f>IF(INDEX(DataBase!$1:$1048576,ChoixBMK!$A21,MATCH(O$3,DataBase!$3:$3,0))=1,"X","")</f>
        <v/>
      </c>
      <c r="P21" s="122" t="str">
        <f>IF(INDEX(DataBase!$1:$1048576,ChoixBMK!$A21,MATCH(P$3,DataBase!$3:$3,0))=1,"X","")</f>
        <v>X</v>
      </c>
      <c r="Q21" s="122" t="str">
        <f>IF(INDEX(DataBase!$1:$1048576,ChoixBMK!$A21,MATCH(Q$3,DataBase!$3:$3,0))=1,"X","")</f>
        <v/>
      </c>
      <c r="R21" s="122" t="str">
        <f>IF(INDEX(DataBase!$1:$1048576,ChoixBMK!$A21,MATCH(R$3,DataBase!$3:$3,0))=1,"X","")</f>
        <v>X</v>
      </c>
      <c r="S21" s="122" t="str">
        <f>IF(INDEX(DataBase!$1:$1048576,ChoixBMK!$A21,MATCH(S$3,DataBase!$3:$3,0))=1,"X","")</f>
        <v/>
      </c>
      <c r="T21" s="122" t="str">
        <f>IF(INDEX(DataBase!$1:$1048576,ChoixBMK!$A21,MATCH(T$3,DataBase!$3:$3,0))=1,"X","")</f>
        <v/>
      </c>
      <c r="U21" s="122" t="str">
        <f>IF(INDEX(DataBase!$1:$1048576,ChoixBMK!$A21,MATCH(U$3,DataBase!$3:$3,0))=1,"X","")</f>
        <v/>
      </c>
      <c r="V21" s="122" t="str">
        <f>IF(INDEX(DataBase!$1:$1048576,ChoixBMK!$A21,MATCH(V$3,DataBase!$3:$3,0))=1,"X","")</f>
        <v>X</v>
      </c>
      <c r="W21" s="122" t="str">
        <f>IF(INDEX(DataBase!$1:$1048576,ChoixBMK!$A21,MATCH(W$3,DataBase!$3:$3,0))=1,"X","")</f>
        <v/>
      </c>
      <c r="X21" s="122" t="str">
        <f>IF(INDEX(DataBase!$1:$1048576,ChoixBMK!$A21,MATCH(X$3,DataBase!$3:$3,0))=1,"X","")</f>
        <v>X</v>
      </c>
      <c r="Y21" s="122" t="str">
        <f>IF(INDEX(DataBase!$1:$1048576,ChoixBMK!$A21,MATCH(Y$3,DataBase!$3:$3,0))=1,"X","")</f>
        <v>X</v>
      </c>
      <c r="Z21" s="122" t="str">
        <f>IF(INDEX(DataBase!$1:$1048576,ChoixBMK!$A21,MATCH(Z$3,DataBase!$3:$3,0))=1,"X","")</f>
        <v>X</v>
      </c>
      <c r="AA21" s="122" t="str">
        <f>IF(INDEX(DataBase!$1:$1048576,ChoixBMK!$A21,MATCH(AA$3,DataBase!$3:$3,0))=1,"X","")</f>
        <v/>
      </c>
      <c r="AB21" s="122" t="str">
        <f>IF(INDEX(DataBase!$1:$1048576,ChoixBMK!$A21,MATCH(AB$3,DataBase!$3:$3,0))=1,"X","")</f>
        <v/>
      </c>
      <c r="AC21" s="122" t="str">
        <f>IF(INDEX(DataBase!$1:$1048576,ChoixBMK!$A21,MATCH(AC$3,DataBase!$3:$3,0))=1,"X","")</f>
        <v/>
      </c>
      <c r="AD21" s="122" t="str">
        <f>IF(INDEX(DataBase!$1:$1048576,ChoixBMK!$A21,MATCH(AD$3,DataBase!$3:$3,0))=1,"X","")</f>
        <v>X</v>
      </c>
      <c r="AE21" s="122" t="str">
        <f>IF(INDEX(DataBase!$1:$1048576,ChoixBMK!$A21,MATCH(AE$3,DataBase!$3:$3,0))=1,"X","")</f>
        <v>X</v>
      </c>
      <c r="AF21" s="122" t="str">
        <f>IF(INDEX(DataBase!$1:$1048576,ChoixBMK!$A21,MATCH(AF$3,DataBase!$3:$3,0))=1,"X","")</f>
        <v>X</v>
      </c>
      <c r="AG21" s="122" t="str">
        <f>IF(INDEX(DataBase!$1:$1048576,ChoixBMK!$A21,MATCH(AG$3,DataBase!$3:$3,0))=1,"X","")</f>
        <v>X</v>
      </c>
      <c r="AH21" s="122" t="str">
        <f>IF(INDEX(DataBase!$1:$1048576,ChoixBMK!$A21,MATCH(AH$3,DataBase!$3:$3,0))=1,"X","")</f>
        <v>X</v>
      </c>
      <c r="AI21" s="122" t="str">
        <f>IF(INDEX(DataBase!$1:$1048576,ChoixBMK!$A21,MATCH(AI$3,DataBase!$3:$3,0))=1,"X","")</f>
        <v/>
      </c>
      <c r="AJ21" s="122" t="str">
        <f>IF(INDEX(DataBase!$1:$1048576,ChoixBMK!$A21,MATCH(AJ$3,DataBase!$3:$3,0))=1,"X","")</f>
        <v/>
      </c>
      <c r="AK21" s="122" t="str">
        <f>IF(INDEX(DataBase!$1:$1048576,ChoixBMK!$A21,MATCH(AK$3,DataBase!$3:$3,0))=1,"X","")</f>
        <v>X</v>
      </c>
      <c r="AL21" s="122" t="str">
        <f>IF(INDEX(DataBase!$1:$1048576,ChoixBMK!$A21,MATCH(AL$3,DataBase!$3:$3,0))=1,"X","")</f>
        <v>X</v>
      </c>
      <c r="AM21" s="122" t="str">
        <f>IF(INDEX(DataBase!$1:$1048576,ChoixBMK!$A21,MATCH(AM$3,DataBase!$3:$3,0))=1,"X","")</f>
        <v/>
      </c>
      <c r="AN21" s="122" t="str">
        <f>IF(INDEX(DataBase!$1:$1048576,ChoixBMK!$A21,MATCH(AN$3,DataBase!$3:$3,0))=1,"X","")</f>
        <v/>
      </c>
      <c r="AO21" s="122" t="str">
        <f>IF(INDEX(DataBase!$1:$1048576,ChoixBMK!$A21,MATCH(AO$3,DataBase!$3:$3,0))=1,"X","")</f>
        <v>X</v>
      </c>
      <c r="AP21" s="122" t="str">
        <f>IF(INDEX(DataBase!$1:$1048576,ChoixBMK!$A21,MATCH(AP$3,DataBase!$3:$3,0))=1,"X","")</f>
        <v/>
      </c>
    </row>
    <row r="22" spans="1:42">
      <c r="A22" s="136">
        <f>MATCH(B22,DataBase!G:G,0)</f>
        <v>156</v>
      </c>
      <c r="B22" s="136" t="str">
        <f t="shared" si="0"/>
        <v>Dreissena polymorpha LDH</v>
      </c>
      <c r="C22" t="str">
        <f>INDEX(Analyse!A:A,MATCH(ChoixBMK!$G22,Analyse!$G:$G,0))</f>
        <v>Dreissena polymorpha</v>
      </c>
      <c r="D22" t="str">
        <f>INDEX(Analyse!B:B,MATCH(ChoixBMK!$G22,Analyse!$G:$G,0))</f>
        <v>LDH</v>
      </c>
      <c r="E22" t="str">
        <f>INDEX(Analyse!C:C,MATCH(ChoixBMK!$G22,Analyse!$G:$G,0))</f>
        <v>Continental</v>
      </c>
      <c r="F22" t="str">
        <f>INDEX(Analyse!E:E,MATCH(ChoixBMK!$G22,Analyse!$G:$G,0))</f>
        <v>SEBIO</v>
      </c>
      <c r="G22">
        <v>19</v>
      </c>
      <c r="H22">
        <f>INDEX(Analyse!H:H,MATCH(ChoixBMK!$G22,Analyse!$G:$G,0))</f>
        <v>340</v>
      </c>
      <c r="I22" s="122" t="str">
        <f>IF(INDEX(DataBase!$1:$1048576,ChoixBMK!$A22,MATCH(I$3,DataBase!$3:$3,0))=1,"X","")</f>
        <v/>
      </c>
      <c r="J22" s="122" t="str">
        <f>IF(INDEX(DataBase!$1:$1048576,ChoixBMK!$A22,MATCH(J$3,DataBase!$3:$3,0))=1,"X","")</f>
        <v/>
      </c>
      <c r="K22" s="122" t="str">
        <f>IF(INDEX(DataBase!$1:$1048576,ChoixBMK!$A22,MATCH(K$3,DataBase!$3:$3,0))=1,"X","")</f>
        <v>X</v>
      </c>
      <c r="L22" s="122" t="str">
        <f>IF(INDEX(DataBase!$1:$1048576,ChoixBMK!$A22,MATCH(L$3,DataBase!$3:$3,0))=1,"X","")</f>
        <v/>
      </c>
      <c r="M22" s="122" t="str">
        <f>IF(INDEX(DataBase!$1:$1048576,ChoixBMK!$A22,MATCH(M$3,DataBase!$3:$3,0))=1,"X","")</f>
        <v/>
      </c>
      <c r="N22" s="122" t="str">
        <f>IF(INDEX(DataBase!$1:$1048576,ChoixBMK!$A22,MATCH(N$3,DataBase!$3:$3,0))=1,"X","")</f>
        <v>X</v>
      </c>
      <c r="O22" s="122" t="str">
        <f>IF(INDEX(DataBase!$1:$1048576,ChoixBMK!$A22,MATCH(O$3,DataBase!$3:$3,0))=1,"X","")</f>
        <v/>
      </c>
      <c r="P22" s="122" t="str">
        <f>IF(INDEX(DataBase!$1:$1048576,ChoixBMK!$A22,MATCH(P$3,DataBase!$3:$3,0))=1,"X","")</f>
        <v>X</v>
      </c>
      <c r="Q22" s="122" t="str">
        <f>IF(INDEX(DataBase!$1:$1048576,ChoixBMK!$A22,MATCH(Q$3,DataBase!$3:$3,0))=1,"X","")</f>
        <v/>
      </c>
      <c r="R22" s="122" t="str">
        <f>IF(INDEX(DataBase!$1:$1048576,ChoixBMK!$A22,MATCH(R$3,DataBase!$3:$3,0))=1,"X","")</f>
        <v>X</v>
      </c>
      <c r="S22" s="122" t="str">
        <f>IF(INDEX(DataBase!$1:$1048576,ChoixBMK!$A22,MATCH(S$3,DataBase!$3:$3,0))=1,"X","")</f>
        <v/>
      </c>
      <c r="T22" s="122" t="str">
        <f>IF(INDEX(DataBase!$1:$1048576,ChoixBMK!$A22,MATCH(T$3,DataBase!$3:$3,0))=1,"X","")</f>
        <v/>
      </c>
      <c r="U22" s="122" t="str">
        <f>IF(INDEX(DataBase!$1:$1048576,ChoixBMK!$A22,MATCH(U$3,DataBase!$3:$3,0))=1,"X","")</f>
        <v/>
      </c>
      <c r="V22" s="122" t="str">
        <f>IF(INDEX(DataBase!$1:$1048576,ChoixBMK!$A22,MATCH(V$3,DataBase!$3:$3,0))=1,"X","")</f>
        <v>X</v>
      </c>
      <c r="W22" s="122" t="str">
        <f>IF(INDEX(DataBase!$1:$1048576,ChoixBMK!$A22,MATCH(W$3,DataBase!$3:$3,0))=1,"X","")</f>
        <v/>
      </c>
      <c r="X22" s="122" t="str">
        <f>IF(INDEX(DataBase!$1:$1048576,ChoixBMK!$A22,MATCH(X$3,DataBase!$3:$3,0))=1,"X","")</f>
        <v>X</v>
      </c>
      <c r="Y22" s="122" t="str">
        <f>IF(INDEX(DataBase!$1:$1048576,ChoixBMK!$A22,MATCH(Y$3,DataBase!$3:$3,0))=1,"X","")</f>
        <v>X</v>
      </c>
      <c r="Z22" s="122" t="str">
        <f>IF(INDEX(DataBase!$1:$1048576,ChoixBMK!$A22,MATCH(Z$3,DataBase!$3:$3,0))=1,"X","")</f>
        <v>X</v>
      </c>
      <c r="AA22" s="122" t="str">
        <f>IF(INDEX(DataBase!$1:$1048576,ChoixBMK!$A22,MATCH(AA$3,DataBase!$3:$3,0))=1,"X","")</f>
        <v/>
      </c>
      <c r="AB22" s="122" t="str">
        <f>IF(INDEX(DataBase!$1:$1048576,ChoixBMK!$A22,MATCH(AB$3,DataBase!$3:$3,0))=1,"X","")</f>
        <v/>
      </c>
      <c r="AC22" s="122" t="str">
        <f>IF(INDEX(DataBase!$1:$1048576,ChoixBMK!$A22,MATCH(AC$3,DataBase!$3:$3,0))=1,"X","")</f>
        <v/>
      </c>
      <c r="AD22" s="122" t="str">
        <f>IF(INDEX(DataBase!$1:$1048576,ChoixBMK!$A22,MATCH(AD$3,DataBase!$3:$3,0))=1,"X","")</f>
        <v>X</v>
      </c>
      <c r="AE22" s="122" t="str">
        <f>IF(INDEX(DataBase!$1:$1048576,ChoixBMK!$A22,MATCH(AE$3,DataBase!$3:$3,0))=1,"X","")</f>
        <v>X</v>
      </c>
      <c r="AF22" s="122" t="str">
        <f>IF(INDEX(DataBase!$1:$1048576,ChoixBMK!$A22,MATCH(AF$3,DataBase!$3:$3,0))=1,"X","")</f>
        <v>X</v>
      </c>
      <c r="AG22" s="122" t="str">
        <f>IF(INDEX(DataBase!$1:$1048576,ChoixBMK!$A22,MATCH(AG$3,DataBase!$3:$3,0))=1,"X","")</f>
        <v>X</v>
      </c>
      <c r="AH22" s="122" t="str">
        <f>IF(INDEX(DataBase!$1:$1048576,ChoixBMK!$A22,MATCH(AH$3,DataBase!$3:$3,0))=1,"X","")</f>
        <v>X</v>
      </c>
      <c r="AI22" s="122" t="str">
        <f>IF(INDEX(DataBase!$1:$1048576,ChoixBMK!$A22,MATCH(AI$3,DataBase!$3:$3,0))=1,"X","")</f>
        <v/>
      </c>
      <c r="AJ22" s="122" t="str">
        <f>IF(INDEX(DataBase!$1:$1048576,ChoixBMK!$A22,MATCH(AJ$3,DataBase!$3:$3,0))=1,"X","")</f>
        <v/>
      </c>
      <c r="AK22" s="122" t="str">
        <f>IF(INDEX(DataBase!$1:$1048576,ChoixBMK!$A22,MATCH(AK$3,DataBase!$3:$3,0))=1,"X","")</f>
        <v>X</v>
      </c>
      <c r="AL22" s="122" t="str">
        <f>IF(INDEX(DataBase!$1:$1048576,ChoixBMK!$A22,MATCH(AL$3,DataBase!$3:$3,0))=1,"X","")</f>
        <v>X</v>
      </c>
      <c r="AM22" s="122" t="str">
        <f>IF(INDEX(DataBase!$1:$1048576,ChoixBMK!$A22,MATCH(AM$3,DataBase!$3:$3,0))=1,"X","")</f>
        <v/>
      </c>
      <c r="AN22" s="122" t="str">
        <f>IF(INDEX(DataBase!$1:$1048576,ChoixBMK!$A22,MATCH(AN$3,DataBase!$3:$3,0))=1,"X","")</f>
        <v/>
      </c>
      <c r="AO22" s="122" t="str">
        <f>IF(INDEX(DataBase!$1:$1048576,ChoixBMK!$A22,MATCH(AO$3,DataBase!$3:$3,0))=1,"X","")</f>
        <v>X</v>
      </c>
      <c r="AP22" s="122" t="str">
        <f>IF(INDEX(DataBase!$1:$1048576,ChoixBMK!$A22,MATCH(AP$3,DataBase!$3:$3,0))=1,"X","")</f>
        <v/>
      </c>
    </row>
    <row r="23" spans="1:42">
      <c r="A23" s="136">
        <f>MATCH(B23,DataBase!G:G,0)</f>
        <v>157</v>
      </c>
      <c r="B23" s="136" t="str">
        <f t="shared" si="0"/>
        <v>Dreissena polymorpha Election transport system</v>
      </c>
      <c r="C23" t="str">
        <f>INDEX(Analyse!A:A,MATCH(ChoixBMK!$G23,Analyse!$G:$G,0))</f>
        <v>Dreissena polymorpha</v>
      </c>
      <c r="D23" t="str">
        <f>INDEX(Analyse!B:B,MATCH(ChoixBMK!$G23,Analyse!$G:$G,0))</f>
        <v>Election transport system</v>
      </c>
      <c r="E23" t="str">
        <f>INDEX(Analyse!C:C,MATCH(ChoixBMK!$G23,Analyse!$G:$G,0))</f>
        <v>Continental</v>
      </c>
      <c r="F23" t="str">
        <f>INDEX(Analyse!E:E,MATCH(ChoixBMK!$G23,Analyse!$G:$G,0))</f>
        <v>SEBIO</v>
      </c>
      <c r="G23">
        <v>20</v>
      </c>
      <c r="H23">
        <f>INDEX(Analyse!H:H,MATCH(ChoixBMK!$G23,Analyse!$G:$G,0))</f>
        <v>340</v>
      </c>
      <c r="I23" s="122" t="str">
        <f>IF(INDEX(DataBase!$1:$1048576,ChoixBMK!$A23,MATCH(I$3,DataBase!$3:$3,0))=1,"X","")</f>
        <v/>
      </c>
      <c r="J23" s="122" t="str">
        <f>IF(INDEX(DataBase!$1:$1048576,ChoixBMK!$A23,MATCH(J$3,DataBase!$3:$3,0))=1,"X","")</f>
        <v/>
      </c>
      <c r="K23" s="122" t="str">
        <f>IF(INDEX(DataBase!$1:$1048576,ChoixBMK!$A23,MATCH(K$3,DataBase!$3:$3,0))=1,"X","")</f>
        <v>X</v>
      </c>
      <c r="L23" s="122" t="str">
        <f>IF(INDEX(DataBase!$1:$1048576,ChoixBMK!$A23,MATCH(L$3,DataBase!$3:$3,0))=1,"X","")</f>
        <v/>
      </c>
      <c r="M23" s="122" t="str">
        <f>IF(INDEX(DataBase!$1:$1048576,ChoixBMK!$A23,MATCH(M$3,DataBase!$3:$3,0))=1,"X","")</f>
        <v/>
      </c>
      <c r="N23" s="122" t="str">
        <f>IF(INDEX(DataBase!$1:$1048576,ChoixBMK!$A23,MATCH(N$3,DataBase!$3:$3,0))=1,"X","")</f>
        <v>X</v>
      </c>
      <c r="O23" s="122" t="str">
        <f>IF(INDEX(DataBase!$1:$1048576,ChoixBMK!$A23,MATCH(O$3,DataBase!$3:$3,0))=1,"X","")</f>
        <v/>
      </c>
      <c r="P23" s="122" t="str">
        <f>IF(INDEX(DataBase!$1:$1048576,ChoixBMK!$A23,MATCH(P$3,DataBase!$3:$3,0))=1,"X","")</f>
        <v>X</v>
      </c>
      <c r="Q23" s="122" t="str">
        <f>IF(INDEX(DataBase!$1:$1048576,ChoixBMK!$A23,MATCH(Q$3,DataBase!$3:$3,0))=1,"X","")</f>
        <v/>
      </c>
      <c r="R23" s="122" t="str">
        <f>IF(INDEX(DataBase!$1:$1048576,ChoixBMK!$A23,MATCH(R$3,DataBase!$3:$3,0))=1,"X","")</f>
        <v>X</v>
      </c>
      <c r="S23" s="122" t="str">
        <f>IF(INDEX(DataBase!$1:$1048576,ChoixBMK!$A23,MATCH(S$3,DataBase!$3:$3,0))=1,"X","")</f>
        <v/>
      </c>
      <c r="T23" s="122" t="str">
        <f>IF(INDEX(DataBase!$1:$1048576,ChoixBMK!$A23,MATCH(T$3,DataBase!$3:$3,0))=1,"X","")</f>
        <v/>
      </c>
      <c r="U23" s="122" t="str">
        <f>IF(INDEX(DataBase!$1:$1048576,ChoixBMK!$A23,MATCH(U$3,DataBase!$3:$3,0))=1,"X","")</f>
        <v/>
      </c>
      <c r="V23" s="122" t="str">
        <f>IF(INDEX(DataBase!$1:$1048576,ChoixBMK!$A23,MATCH(V$3,DataBase!$3:$3,0))=1,"X","")</f>
        <v>X</v>
      </c>
      <c r="W23" s="122" t="str">
        <f>IF(INDEX(DataBase!$1:$1048576,ChoixBMK!$A23,MATCH(W$3,DataBase!$3:$3,0))=1,"X","")</f>
        <v/>
      </c>
      <c r="X23" s="122" t="str">
        <f>IF(INDEX(DataBase!$1:$1048576,ChoixBMK!$A23,MATCH(X$3,DataBase!$3:$3,0))=1,"X","")</f>
        <v>X</v>
      </c>
      <c r="Y23" s="122" t="str">
        <f>IF(INDEX(DataBase!$1:$1048576,ChoixBMK!$A23,MATCH(Y$3,DataBase!$3:$3,0))=1,"X","")</f>
        <v>X</v>
      </c>
      <c r="Z23" s="122" t="str">
        <f>IF(INDEX(DataBase!$1:$1048576,ChoixBMK!$A23,MATCH(Z$3,DataBase!$3:$3,0))=1,"X","")</f>
        <v>X</v>
      </c>
      <c r="AA23" s="122" t="str">
        <f>IF(INDEX(DataBase!$1:$1048576,ChoixBMK!$A23,MATCH(AA$3,DataBase!$3:$3,0))=1,"X","")</f>
        <v/>
      </c>
      <c r="AB23" s="122" t="str">
        <f>IF(INDEX(DataBase!$1:$1048576,ChoixBMK!$A23,MATCH(AB$3,DataBase!$3:$3,0))=1,"X","")</f>
        <v/>
      </c>
      <c r="AC23" s="122" t="str">
        <f>IF(INDEX(DataBase!$1:$1048576,ChoixBMK!$A23,MATCH(AC$3,DataBase!$3:$3,0))=1,"X","")</f>
        <v/>
      </c>
      <c r="AD23" s="122" t="str">
        <f>IF(INDEX(DataBase!$1:$1048576,ChoixBMK!$A23,MATCH(AD$3,DataBase!$3:$3,0))=1,"X","")</f>
        <v>X</v>
      </c>
      <c r="AE23" s="122" t="str">
        <f>IF(INDEX(DataBase!$1:$1048576,ChoixBMK!$A23,MATCH(AE$3,DataBase!$3:$3,0))=1,"X","")</f>
        <v>X</v>
      </c>
      <c r="AF23" s="122" t="str">
        <f>IF(INDEX(DataBase!$1:$1048576,ChoixBMK!$A23,MATCH(AF$3,DataBase!$3:$3,0))=1,"X","")</f>
        <v>X</v>
      </c>
      <c r="AG23" s="122" t="str">
        <f>IF(INDEX(DataBase!$1:$1048576,ChoixBMK!$A23,MATCH(AG$3,DataBase!$3:$3,0))=1,"X","")</f>
        <v>X</v>
      </c>
      <c r="AH23" s="122" t="str">
        <f>IF(INDEX(DataBase!$1:$1048576,ChoixBMK!$A23,MATCH(AH$3,DataBase!$3:$3,0))=1,"X","")</f>
        <v>X</v>
      </c>
      <c r="AI23" s="122" t="str">
        <f>IF(INDEX(DataBase!$1:$1048576,ChoixBMK!$A23,MATCH(AI$3,DataBase!$3:$3,0))=1,"X","")</f>
        <v/>
      </c>
      <c r="AJ23" s="122" t="str">
        <f>IF(INDEX(DataBase!$1:$1048576,ChoixBMK!$A23,MATCH(AJ$3,DataBase!$3:$3,0))=1,"X","")</f>
        <v/>
      </c>
      <c r="AK23" s="122" t="str">
        <f>IF(INDEX(DataBase!$1:$1048576,ChoixBMK!$A23,MATCH(AK$3,DataBase!$3:$3,0))=1,"X","")</f>
        <v>X</v>
      </c>
      <c r="AL23" s="122" t="str">
        <f>IF(INDEX(DataBase!$1:$1048576,ChoixBMK!$A23,MATCH(AL$3,DataBase!$3:$3,0))=1,"X","")</f>
        <v>X</v>
      </c>
      <c r="AM23" s="122" t="str">
        <f>IF(INDEX(DataBase!$1:$1048576,ChoixBMK!$A23,MATCH(AM$3,DataBase!$3:$3,0))=1,"X","")</f>
        <v/>
      </c>
      <c r="AN23" s="122" t="str">
        <f>IF(INDEX(DataBase!$1:$1048576,ChoixBMK!$A23,MATCH(AN$3,DataBase!$3:$3,0))=1,"X","")</f>
        <v/>
      </c>
      <c r="AO23" s="122" t="str">
        <f>IF(INDEX(DataBase!$1:$1048576,ChoixBMK!$A23,MATCH(AO$3,DataBase!$3:$3,0))=1,"X","")</f>
        <v>X</v>
      </c>
      <c r="AP23" s="122" t="str">
        <f>IF(INDEX(DataBase!$1:$1048576,ChoixBMK!$A23,MATCH(AP$3,DataBase!$3:$3,0))=1,"X","")</f>
        <v/>
      </c>
    </row>
    <row r="24" spans="1:42">
      <c r="A24" s="136">
        <f>MATCH(B24,DataBase!G:G,0)</f>
        <v>156</v>
      </c>
      <c r="B24" s="136" t="str">
        <f t="shared" si="0"/>
        <v>Dreissena polymorpha LDH</v>
      </c>
      <c r="C24" t="str">
        <f>INDEX(Analyse!A:A,MATCH(ChoixBMK!$G24,Analyse!$G:$G,0))</f>
        <v>Dreissena polymorpha</v>
      </c>
      <c r="D24" t="str">
        <f>INDEX(Analyse!B:B,MATCH(ChoixBMK!$G24,Analyse!$G:$G,0))</f>
        <v>LDH</v>
      </c>
      <c r="E24" t="str">
        <f>INDEX(Analyse!C:C,MATCH(ChoixBMK!$G24,Analyse!$G:$G,0))</f>
        <v>Continental</v>
      </c>
      <c r="F24" t="str">
        <f>INDEX(Analyse!E:E,MATCH(ChoixBMK!$G24,Analyse!$G:$G,0))</f>
        <v>LIEC</v>
      </c>
      <c r="G24">
        <v>21</v>
      </c>
      <c r="H24">
        <f>INDEX(Analyse!H:H,MATCH(ChoixBMK!$G24,Analyse!$G:$G,0))</f>
        <v>340</v>
      </c>
      <c r="I24" s="122" t="str">
        <f>IF(INDEX(DataBase!$1:$1048576,ChoixBMK!$A24,MATCH(I$3,DataBase!$3:$3,0))=1,"X","")</f>
        <v/>
      </c>
      <c r="J24" s="122" t="str">
        <f>IF(INDEX(DataBase!$1:$1048576,ChoixBMK!$A24,MATCH(J$3,DataBase!$3:$3,0))=1,"X","")</f>
        <v/>
      </c>
      <c r="K24" s="122" t="str">
        <f>IF(INDEX(DataBase!$1:$1048576,ChoixBMK!$A24,MATCH(K$3,DataBase!$3:$3,0))=1,"X","")</f>
        <v>X</v>
      </c>
      <c r="L24" s="122" t="str">
        <f>IF(INDEX(DataBase!$1:$1048576,ChoixBMK!$A24,MATCH(L$3,DataBase!$3:$3,0))=1,"X","")</f>
        <v/>
      </c>
      <c r="M24" s="122" t="str">
        <f>IF(INDEX(DataBase!$1:$1048576,ChoixBMK!$A24,MATCH(M$3,DataBase!$3:$3,0))=1,"X","")</f>
        <v/>
      </c>
      <c r="N24" s="122" t="str">
        <f>IF(INDEX(DataBase!$1:$1048576,ChoixBMK!$A24,MATCH(N$3,DataBase!$3:$3,0))=1,"X","")</f>
        <v>X</v>
      </c>
      <c r="O24" s="122" t="str">
        <f>IF(INDEX(DataBase!$1:$1048576,ChoixBMK!$A24,MATCH(O$3,DataBase!$3:$3,0))=1,"X","")</f>
        <v/>
      </c>
      <c r="P24" s="122" t="str">
        <f>IF(INDEX(DataBase!$1:$1048576,ChoixBMK!$A24,MATCH(P$3,DataBase!$3:$3,0))=1,"X","")</f>
        <v>X</v>
      </c>
      <c r="Q24" s="122" t="str">
        <f>IF(INDEX(DataBase!$1:$1048576,ChoixBMK!$A24,MATCH(Q$3,DataBase!$3:$3,0))=1,"X","")</f>
        <v/>
      </c>
      <c r="R24" s="122" t="str">
        <f>IF(INDEX(DataBase!$1:$1048576,ChoixBMK!$A24,MATCH(R$3,DataBase!$3:$3,0))=1,"X","")</f>
        <v>X</v>
      </c>
      <c r="S24" s="122" t="str">
        <f>IF(INDEX(DataBase!$1:$1048576,ChoixBMK!$A24,MATCH(S$3,DataBase!$3:$3,0))=1,"X","")</f>
        <v/>
      </c>
      <c r="T24" s="122" t="str">
        <f>IF(INDEX(DataBase!$1:$1048576,ChoixBMK!$A24,MATCH(T$3,DataBase!$3:$3,0))=1,"X","")</f>
        <v/>
      </c>
      <c r="U24" s="122" t="str">
        <f>IF(INDEX(DataBase!$1:$1048576,ChoixBMK!$A24,MATCH(U$3,DataBase!$3:$3,0))=1,"X","")</f>
        <v/>
      </c>
      <c r="V24" s="122" t="str">
        <f>IF(INDEX(DataBase!$1:$1048576,ChoixBMK!$A24,MATCH(V$3,DataBase!$3:$3,0))=1,"X","")</f>
        <v>X</v>
      </c>
      <c r="W24" s="122" t="str">
        <f>IF(INDEX(DataBase!$1:$1048576,ChoixBMK!$A24,MATCH(W$3,DataBase!$3:$3,0))=1,"X","")</f>
        <v/>
      </c>
      <c r="X24" s="122" t="str">
        <f>IF(INDEX(DataBase!$1:$1048576,ChoixBMK!$A24,MATCH(X$3,DataBase!$3:$3,0))=1,"X","")</f>
        <v>X</v>
      </c>
      <c r="Y24" s="122" t="str">
        <f>IF(INDEX(DataBase!$1:$1048576,ChoixBMK!$A24,MATCH(Y$3,DataBase!$3:$3,0))=1,"X","")</f>
        <v>X</v>
      </c>
      <c r="Z24" s="122" t="str">
        <f>IF(INDEX(DataBase!$1:$1048576,ChoixBMK!$A24,MATCH(Z$3,DataBase!$3:$3,0))=1,"X","")</f>
        <v>X</v>
      </c>
      <c r="AA24" s="122" t="str">
        <f>IF(INDEX(DataBase!$1:$1048576,ChoixBMK!$A24,MATCH(AA$3,DataBase!$3:$3,0))=1,"X","")</f>
        <v/>
      </c>
      <c r="AB24" s="122" t="str">
        <f>IF(INDEX(DataBase!$1:$1048576,ChoixBMK!$A24,MATCH(AB$3,DataBase!$3:$3,0))=1,"X","")</f>
        <v/>
      </c>
      <c r="AC24" s="122" t="str">
        <f>IF(INDEX(DataBase!$1:$1048576,ChoixBMK!$A24,MATCH(AC$3,DataBase!$3:$3,0))=1,"X","")</f>
        <v/>
      </c>
      <c r="AD24" s="122" t="str">
        <f>IF(INDEX(DataBase!$1:$1048576,ChoixBMK!$A24,MATCH(AD$3,DataBase!$3:$3,0))=1,"X","")</f>
        <v>X</v>
      </c>
      <c r="AE24" s="122" t="str">
        <f>IF(INDEX(DataBase!$1:$1048576,ChoixBMK!$A24,MATCH(AE$3,DataBase!$3:$3,0))=1,"X","")</f>
        <v>X</v>
      </c>
      <c r="AF24" s="122" t="str">
        <f>IF(INDEX(DataBase!$1:$1048576,ChoixBMK!$A24,MATCH(AF$3,DataBase!$3:$3,0))=1,"X","")</f>
        <v>X</v>
      </c>
      <c r="AG24" s="122" t="str">
        <f>IF(INDEX(DataBase!$1:$1048576,ChoixBMK!$A24,MATCH(AG$3,DataBase!$3:$3,0))=1,"X","")</f>
        <v>X</v>
      </c>
      <c r="AH24" s="122" t="str">
        <f>IF(INDEX(DataBase!$1:$1048576,ChoixBMK!$A24,MATCH(AH$3,DataBase!$3:$3,0))=1,"X","")</f>
        <v>X</v>
      </c>
      <c r="AI24" s="122" t="str">
        <f>IF(INDEX(DataBase!$1:$1048576,ChoixBMK!$A24,MATCH(AI$3,DataBase!$3:$3,0))=1,"X","")</f>
        <v/>
      </c>
      <c r="AJ24" s="122" t="str">
        <f>IF(INDEX(DataBase!$1:$1048576,ChoixBMK!$A24,MATCH(AJ$3,DataBase!$3:$3,0))=1,"X","")</f>
        <v/>
      </c>
      <c r="AK24" s="122" t="str">
        <f>IF(INDEX(DataBase!$1:$1048576,ChoixBMK!$A24,MATCH(AK$3,DataBase!$3:$3,0))=1,"X","")</f>
        <v>X</v>
      </c>
      <c r="AL24" s="122" t="str">
        <f>IF(INDEX(DataBase!$1:$1048576,ChoixBMK!$A24,MATCH(AL$3,DataBase!$3:$3,0))=1,"X","")</f>
        <v>X</v>
      </c>
      <c r="AM24" s="122" t="str">
        <f>IF(INDEX(DataBase!$1:$1048576,ChoixBMK!$A24,MATCH(AM$3,DataBase!$3:$3,0))=1,"X","")</f>
        <v/>
      </c>
      <c r="AN24" s="122" t="str">
        <f>IF(INDEX(DataBase!$1:$1048576,ChoixBMK!$A24,MATCH(AN$3,DataBase!$3:$3,0))=1,"X","")</f>
        <v/>
      </c>
      <c r="AO24" s="122" t="str">
        <f>IF(INDEX(DataBase!$1:$1048576,ChoixBMK!$A24,MATCH(AO$3,DataBase!$3:$3,0))=1,"X","")</f>
        <v>X</v>
      </c>
      <c r="AP24" s="122" t="str">
        <f>IF(INDEX(DataBase!$1:$1048576,ChoixBMK!$A24,MATCH(AP$3,DataBase!$3:$3,0))=1,"X","")</f>
        <v/>
      </c>
    </row>
    <row r="25" spans="1:42">
      <c r="A25" s="136">
        <f>MATCH(B25,DataBase!G:G,0)</f>
        <v>78</v>
      </c>
      <c r="B25" s="136" t="str">
        <f t="shared" si="0"/>
        <v>Gasterosteus aculeatus AchE</v>
      </c>
      <c r="C25" t="str">
        <f>INDEX(Analyse!A:A,MATCH(ChoixBMK!$G25,Analyse!$G:$G,0))</f>
        <v>Gasterosteus aculeatus</v>
      </c>
      <c r="D25" t="str">
        <f>INDEX(Analyse!B:B,MATCH(ChoixBMK!$G25,Analyse!$G:$G,0))</f>
        <v>AchE</v>
      </c>
      <c r="E25" t="str">
        <f>INDEX(Analyse!C:C,MATCH(ChoixBMK!$G25,Analyse!$G:$G,0))</f>
        <v>Continental</v>
      </c>
      <c r="F25" t="str">
        <f>INDEX(Analyse!E:E,MATCH(ChoixBMK!$G25,Analyse!$G:$G,0))</f>
        <v>SEBIO</v>
      </c>
      <c r="G25">
        <v>22</v>
      </c>
      <c r="H25">
        <f>INDEX(Analyse!H:H,MATCH(ChoixBMK!$G25,Analyse!$G:$G,0))</f>
        <v>330</v>
      </c>
      <c r="I25" s="122" t="str">
        <f>IF(INDEX(DataBase!$1:$1048576,ChoixBMK!$A25,MATCH(I$3,DataBase!$3:$3,0))=1,"X","")</f>
        <v/>
      </c>
      <c r="J25" s="122" t="str">
        <f>IF(INDEX(DataBase!$1:$1048576,ChoixBMK!$A25,MATCH(J$3,DataBase!$3:$3,0))=1,"X","")</f>
        <v>X</v>
      </c>
      <c r="K25" s="122" t="str">
        <f>IF(INDEX(DataBase!$1:$1048576,ChoixBMK!$A25,MATCH(K$3,DataBase!$3:$3,0))=1,"X","")</f>
        <v/>
      </c>
      <c r="L25" s="122" t="str">
        <f>IF(INDEX(DataBase!$1:$1048576,ChoixBMK!$A25,MATCH(L$3,DataBase!$3:$3,0))=1,"X","")</f>
        <v>X</v>
      </c>
      <c r="M25" s="122" t="str">
        <f>IF(INDEX(DataBase!$1:$1048576,ChoixBMK!$A25,MATCH(M$3,DataBase!$3:$3,0))=1,"X","")</f>
        <v/>
      </c>
      <c r="N25" s="122" t="str">
        <f>IF(INDEX(DataBase!$1:$1048576,ChoixBMK!$A25,MATCH(N$3,DataBase!$3:$3,0))=1,"X","")</f>
        <v/>
      </c>
      <c r="O25" s="122" t="str">
        <f>IF(INDEX(DataBase!$1:$1048576,ChoixBMK!$A25,MATCH(O$3,DataBase!$3:$3,0))=1,"X","")</f>
        <v/>
      </c>
      <c r="P25" s="122" t="str">
        <f>IF(INDEX(DataBase!$1:$1048576,ChoixBMK!$A25,MATCH(P$3,DataBase!$3:$3,0))=1,"X","")</f>
        <v>X</v>
      </c>
      <c r="Q25" s="122" t="str">
        <f>IF(INDEX(DataBase!$1:$1048576,ChoixBMK!$A25,MATCH(Q$3,DataBase!$3:$3,0))=1,"X","")</f>
        <v/>
      </c>
      <c r="R25" s="122" t="str">
        <f>IF(INDEX(DataBase!$1:$1048576,ChoixBMK!$A25,MATCH(R$3,DataBase!$3:$3,0))=1,"X","")</f>
        <v>X</v>
      </c>
      <c r="S25" s="122" t="str">
        <f>IF(INDEX(DataBase!$1:$1048576,ChoixBMK!$A25,MATCH(S$3,DataBase!$3:$3,0))=1,"X","")</f>
        <v/>
      </c>
      <c r="T25" s="122" t="str">
        <f>IF(INDEX(DataBase!$1:$1048576,ChoixBMK!$A25,MATCH(T$3,DataBase!$3:$3,0))=1,"X","")</f>
        <v/>
      </c>
      <c r="U25" s="122" t="str">
        <f>IF(INDEX(DataBase!$1:$1048576,ChoixBMK!$A25,MATCH(U$3,DataBase!$3:$3,0))=1,"X","")</f>
        <v/>
      </c>
      <c r="V25" s="122" t="str">
        <f>IF(INDEX(DataBase!$1:$1048576,ChoixBMK!$A25,MATCH(V$3,DataBase!$3:$3,0))=1,"X","")</f>
        <v>X</v>
      </c>
      <c r="W25" s="122" t="str">
        <f>IF(INDEX(DataBase!$1:$1048576,ChoixBMK!$A25,MATCH(W$3,DataBase!$3:$3,0))=1,"X","")</f>
        <v/>
      </c>
      <c r="X25" s="122" t="str">
        <f>IF(INDEX(DataBase!$1:$1048576,ChoixBMK!$A25,MATCH(X$3,DataBase!$3:$3,0))=1,"X","")</f>
        <v>X</v>
      </c>
      <c r="Y25" s="122" t="str">
        <f>IF(INDEX(DataBase!$1:$1048576,ChoixBMK!$A25,MATCH(Y$3,DataBase!$3:$3,0))=1,"X","")</f>
        <v>X</v>
      </c>
      <c r="Z25" s="122" t="str">
        <f>IF(INDEX(DataBase!$1:$1048576,ChoixBMK!$A25,MATCH(Z$3,DataBase!$3:$3,0))=1,"X","")</f>
        <v>X</v>
      </c>
      <c r="AA25" s="122" t="str">
        <f>IF(INDEX(DataBase!$1:$1048576,ChoixBMK!$A25,MATCH(AA$3,DataBase!$3:$3,0))=1,"X","")</f>
        <v>X</v>
      </c>
      <c r="AB25" s="122" t="str">
        <f>IF(INDEX(DataBase!$1:$1048576,ChoixBMK!$A25,MATCH(AB$3,DataBase!$3:$3,0))=1,"X","")</f>
        <v/>
      </c>
      <c r="AC25" s="122" t="str">
        <f>IF(INDEX(DataBase!$1:$1048576,ChoixBMK!$A25,MATCH(AC$3,DataBase!$3:$3,0))=1,"X","")</f>
        <v/>
      </c>
      <c r="AD25" s="122" t="str">
        <f>IF(INDEX(DataBase!$1:$1048576,ChoixBMK!$A25,MATCH(AD$3,DataBase!$3:$3,0))=1,"X","")</f>
        <v>X</v>
      </c>
      <c r="AE25" s="122" t="str">
        <f>IF(INDEX(DataBase!$1:$1048576,ChoixBMK!$A25,MATCH(AE$3,DataBase!$3:$3,0))=1,"X","")</f>
        <v>X</v>
      </c>
      <c r="AF25" s="122" t="str">
        <f>IF(INDEX(DataBase!$1:$1048576,ChoixBMK!$A25,MATCH(AF$3,DataBase!$3:$3,0))=1,"X","")</f>
        <v>X</v>
      </c>
      <c r="AG25" s="122" t="str">
        <f>IF(INDEX(DataBase!$1:$1048576,ChoixBMK!$A25,MATCH(AG$3,DataBase!$3:$3,0))=1,"X","")</f>
        <v/>
      </c>
      <c r="AH25" s="122" t="str">
        <f>IF(INDEX(DataBase!$1:$1048576,ChoixBMK!$A25,MATCH(AH$3,DataBase!$3:$3,0))=1,"X","")</f>
        <v/>
      </c>
      <c r="AI25" s="122" t="str">
        <f>IF(INDEX(DataBase!$1:$1048576,ChoixBMK!$A25,MATCH(AI$3,DataBase!$3:$3,0))=1,"X","")</f>
        <v>X</v>
      </c>
      <c r="AJ25" s="122" t="str">
        <f>IF(INDEX(DataBase!$1:$1048576,ChoixBMK!$A25,MATCH(AJ$3,DataBase!$3:$3,0))=1,"X","")</f>
        <v>X</v>
      </c>
      <c r="AK25" s="122" t="str">
        <f>IF(INDEX(DataBase!$1:$1048576,ChoixBMK!$A25,MATCH(AK$3,DataBase!$3:$3,0))=1,"X","")</f>
        <v/>
      </c>
      <c r="AL25" s="122" t="str">
        <f>IF(INDEX(DataBase!$1:$1048576,ChoixBMK!$A25,MATCH(AL$3,DataBase!$3:$3,0))=1,"X","")</f>
        <v/>
      </c>
      <c r="AM25" s="122" t="str">
        <f>IF(INDEX(DataBase!$1:$1048576,ChoixBMK!$A25,MATCH(AM$3,DataBase!$3:$3,0))=1,"X","")</f>
        <v>X</v>
      </c>
      <c r="AN25" s="122" t="str">
        <f>IF(INDEX(DataBase!$1:$1048576,ChoixBMK!$A25,MATCH(AN$3,DataBase!$3:$3,0))=1,"X","")</f>
        <v/>
      </c>
      <c r="AO25" s="122" t="str">
        <f>IF(INDEX(DataBase!$1:$1048576,ChoixBMK!$A25,MATCH(AO$3,DataBase!$3:$3,0))=1,"X","")</f>
        <v>X</v>
      </c>
      <c r="AP25" s="122" t="str">
        <f>IF(INDEX(DataBase!$1:$1048576,ChoixBMK!$A25,MATCH(AP$3,DataBase!$3:$3,0))=1,"X","")</f>
        <v/>
      </c>
    </row>
    <row r="26" spans="1:42">
      <c r="A26" s="136">
        <f>MATCH(B26,DataBase!G:G,0)</f>
        <v>144</v>
      </c>
      <c r="B26" s="136" t="str">
        <f t="shared" si="0"/>
        <v>Gasterosteus aculeatus Flambée oxydative</v>
      </c>
      <c r="C26" t="str">
        <f>INDEX(Analyse!A:A,MATCH(ChoixBMK!$G26,Analyse!$G:$G,0))</f>
        <v>Gasterosteus aculeatus</v>
      </c>
      <c r="D26" t="str">
        <f>INDEX(Analyse!B:B,MATCH(ChoixBMK!$G26,Analyse!$G:$G,0))</f>
        <v>Flambée oxydative</v>
      </c>
      <c r="E26" t="str">
        <f>INDEX(Analyse!C:C,MATCH(ChoixBMK!$G26,Analyse!$G:$G,0))</f>
        <v>Continental</v>
      </c>
      <c r="F26" t="str">
        <f>INDEX(Analyse!E:E,MATCH(ChoixBMK!$G26,Analyse!$G:$G,0))</f>
        <v>SEBIO</v>
      </c>
      <c r="G26">
        <v>23</v>
      </c>
      <c r="H26">
        <f>INDEX(Analyse!H:H,MATCH(ChoixBMK!$G26,Analyse!$G:$G,0))</f>
        <v>330</v>
      </c>
      <c r="I26" s="122" t="str">
        <f>IF(INDEX(DataBase!$1:$1048576,ChoixBMK!$A26,MATCH(I$3,DataBase!$3:$3,0))=1,"X","")</f>
        <v/>
      </c>
      <c r="J26" s="122" t="str">
        <f>IF(INDEX(DataBase!$1:$1048576,ChoixBMK!$A26,MATCH(J$3,DataBase!$3:$3,0))=1,"X","")</f>
        <v>X</v>
      </c>
      <c r="K26" s="122" t="str">
        <f>IF(INDEX(DataBase!$1:$1048576,ChoixBMK!$A26,MATCH(K$3,DataBase!$3:$3,0))=1,"X","")</f>
        <v/>
      </c>
      <c r="L26" s="122" t="str">
        <f>IF(INDEX(DataBase!$1:$1048576,ChoixBMK!$A26,MATCH(L$3,DataBase!$3:$3,0))=1,"X","")</f>
        <v>X</v>
      </c>
      <c r="M26" s="122" t="str">
        <f>IF(INDEX(DataBase!$1:$1048576,ChoixBMK!$A26,MATCH(M$3,DataBase!$3:$3,0))=1,"X","")</f>
        <v/>
      </c>
      <c r="N26" s="122" t="str">
        <f>IF(INDEX(DataBase!$1:$1048576,ChoixBMK!$A26,MATCH(N$3,DataBase!$3:$3,0))=1,"X","")</f>
        <v/>
      </c>
      <c r="O26" s="122" t="str">
        <f>IF(INDEX(DataBase!$1:$1048576,ChoixBMK!$A26,MATCH(O$3,DataBase!$3:$3,0))=1,"X","")</f>
        <v>X</v>
      </c>
      <c r="P26" s="122" t="str">
        <f>IF(INDEX(DataBase!$1:$1048576,ChoixBMK!$A26,MATCH(P$3,DataBase!$3:$3,0))=1,"X","")</f>
        <v/>
      </c>
      <c r="Q26" s="122" t="str">
        <f>IF(INDEX(DataBase!$1:$1048576,ChoixBMK!$A26,MATCH(Q$3,DataBase!$3:$3,0))=1,"X","")</f>
        <v/>
      </c>
      <c r="R26" s="122" t="str">
        <f>IF(INDEX(DataBase!$1:$1048576,ChoixBMK!$A26,MATCH(R$3,DataBase!$3:$3,0))=1,"X","")</f>
        <v>X</v>
      </c>
      <c r="S26" s="122" t="str">
        <f>IF(INDEX(DataBase!$1:$1048576,ChoixBMK!$A26,MATCH(S$3,DataBase!$3:$3,0))=1,"X","")</f>
        <v/>
      </c>
      <c r="T26" s="122" t="str">
        <f>IF(INDEX(DataBase!$1:$1048576,ChoixBMK!$A26,MATCH(T$3,DataBase!$3:$3,0))=1,"X","")</f>
        <v/>
      </c>
      <c r="U26" s="122" t="str">
        <f>IF(INDEX(DataBase!$1:$1048576,ChoixBMK!$A26,MATCH(U$3,DataBase!$3:$3,0))=1,"X","")</f>
        <v>X</v>
      </c>
      <c r="V26" s="122" t="str">
        <f>IF(INDEX(DataBase!$1:$1048576,ChoixBMK!$A26,MATCH(V$3,DataBase!$3:$3,0))=1,"X","")</f>
        <v/>
      </c>
      <c r="W26" s="122" t="str">
        <f>IF(INDEX(DataBase!$1:$1048576,ChoixBMK!$A26,MATCH(W$3,DataBase!$3:$3,0))=1,"X","")</f>
        <v/>
      </c>
      <c r="X26" s="122" t="str">
        <f>IF(INDEX(DataBase!$1:$1048576,ChoixBMK!$A26,MATCH(X$3,DataBase!$3:$3,0))=1,"X","")</f>
        <v>X</v>
      </c>
      <c r="Y26" s="122" t="str">
        <f>IF(INDEX(DataBase!$1:$1048576,ChoixBMK!$A26,MATCH(Y$3,DataBase!$3:$3,0))=1,"X","")</f>
        <v>X</v>
      </c>
      <c r="Z26" s="122" t="str">
        <f>IF(INDEX(DataBase!$1:$1048576,ChoixBMK!$A26,MATCH(Z$3,DataBase!$3:$3,0))=1,"X","")</f>
        <v>X</v>
      </c>
      <c r="AA26" s="122" t="str">
        <f>IF(INDEX(DataBase!$1:$1048576,ChoixBMK!$A26,MATCH(AA$3,DataBase!$3:$3,0))=1,"X","")</f>
        <v>X</v>
      </c>
      <c r="AB26" s="122" t="str">
        <f>IF(INDEX(DataBase!$1:$1048576,ChoixBMK!$A26,MATCH(AB$3,DataBase!$3:$3,0))=1,"X","")</f>
        <v/>
      </c>
      <c r="AC26" s="122" t="str">
        <f>IF(INDEX(DataBase!$1:$1048576,ChoixBMK!$A26,MATCH(AC$3,DataBase!$3:$3,0))=1,"X","")</f>
        <v/>
      </c>
      <c r="AD26" s="122" t="str">
        <f>IF(INDEX(DataBase!$1:$1048576,ChoixBMK!$A26,MATCH(AD$3,DataBase!$3:$3,0))=1,"X","")</f>
        <v>X</v>
      </c>
      <c r="AE26" s="122" t="str">
        <f>IF(INDEX(DataBase!$1:$1048576,ChoixBMK!$A26,MATCH(AE$3,DataBase!$3:$3,0))=1,"X","")</f>
        <v>X</v>
      </c>
      <c r="AF26" s="122" t="str">
        <f>IF(INDEX(DataBase!$1:$1048576,ChoixBMK!$A26,MATCH(AF$3,DataBase!$3:$3,0))=1,"X","")</f>
        <v>X</v>
      </c>
      <c r="AG26" s="122" t="str">
        <f>IF(INDEX(DataBase!$1:$1048576,ChoixBMK!$A26,MATCH(AG$3,DataBase!$3:$3,0))=1,"X","")</f>
        <v/>
      </c>
      <c r="AH26" s="122" t="str">
        <f>IF(INDEX(DataBase!$1:$1048576,ChoixBMK!$A26,MATCH(AH$3,DataBase!$3:$3,0))=1,"X","")</f>
        <v/>
      </c>
      <c r="AI26" s="122" t="str">
        <f>IF(INDEX(DataBase!$1:$1048576,ChoixBMK!$A26,MATCH(AI$3,DataBase!$3:$3,0))=1,"X","")</f>
        <v>X</v>
      </c>
      <c r="AJ26" s="122" t="str">
        <f>IF(INDEX(DataBase!$1:$1048576,ChoixBMK!$A26,MATCH(AJ$3,DataBase!$3:$3,0))=1,"X","")</f>
        <v>X</v>
      </c>
      <c r="AK26" s="122" t="str">
        <f>IF(INDEX(DataBase!$1:$1048576,ChoixBMK!$A26,MATCH(AK$3,DataBase!$3:$3,0))=1,"X","")</f>
        <v/>
      </c>
      <c r="AL26" s="122" t="str">
        <f>IF(INDEX(DataBase!$1:$1048576,ChoixBMK!$A26,MATCH(AL$3,DataBase!$3:$3,0))=1,"X","")</f>
        <v/>
      </c>
      <c r="AM26" s="122" t="str">
        <f>IF(INDEX(DataBase!$1:$1048576,ChoixBMK!$A26,MATCH(AM$3,DataBase!$3:$3,0))=1,"X","")</f>
        <v>X</v>
      </c>
      <c r="AN26" s="122" t="str">
        <f>IF(INDEX(DataBase!$1:$1048576,ChoixBMK!$A26,MATCH(AN$3,DataBase!$3:$3,0))=1,"X","")</f>
        <v/>
      </c>
      <c r="AO26" s="122" t="str">
        <f>IF(INDEX(DataBase!$1:$1048576,ChoixBMK!$A26,MATCH(AO$3,DataBase!$3:$3,0))=1,"X","")</f>
        <v/>
      </c>
      <c r="AP26" s="122" t="str">
        <f>IF(INDEX(DataBase!$1:$1048576,ChoixBMK!$A26,MATCH(AP$3,DataBase!$3:$3,0))=1,"X","")</f>
        <v>X</v>
      </c>
    </row>
    <row r="27" spans="1:42">
      <c r="A27" s="136">
        <f>MATCH(B27,DataBase!G:G,0)</f>
        <v>145</v>
      </c>
      <c r="B27" s="136" t="str">
        <f t="shared" si="0"/>
        <v>Gasterosteus aculeatus Distribution leucocytaire</v>
      </c>
      <c r="C27" t="str">
        <f>INDEX(Analyse!A:A,MATCH(ChoixBMK!$G27,Analyse!$G:$G,0))</f>
        <v>Gasterosteus aculeatus</v>
      </c>
      <c r="D27" t="str">
        <f>INDEX(Analyse!B:B,MATCH(ChoixBMK!$G27,Analyse!$G:$G,0))</f>
        <v>Distribution leucocytaire</v>
      </c>
      <c r="E27" t="str">
        <f>INDEX(Analyse!C:C,MATCH(ChoixBMK!$G27,Analyse!$G:$G,0))</f>
        <v>Continental</v>
      </c>
      <c r="F27" t="str">
        <f>INDEX(Analyse!E:E,MATCH(ChoixBMK!$G27,Analyse!$G:$G,0))</f>
        <v>SEBIO</v>
      </c>
      <c r="G27">
        <v>24</v>
      </c>
      <c r="H27">
        <f>INDEX(Analyse!H:H,MATCH(ChoixBMK!$G27,Analyse!$G:$G,0))</f>
        <v>330</v>
      </c>
      <c r="I27" s="122" t="str">
        <f>IF(INDEX(DataBase!$1:$1048576,ChoixBMK!$A27,MATCH(I$3,DataBase!$3:$3,0))=1,"X","")</f>
        <v/>
      </c>
      <c r="J27" s="122" t="str">
        <f>IF(INDEX(DataBase!$1:$1048576,ChoixBMK!$A27,MATCH(J$3,DataBase!$3:$3,0))=1,"X","")</f>
        <v>X</v>
      </c>
      <c r="K27" s="122" t="str">
        <f>IF(INDEX(DataBase!$1:$1048576,ChoixBMK!$A27,MATCH(K$3,DataBase!$3:$3,0))=1,"X","")</f>
        <v/>
      </c>
      <c r="L27" s="122" t="str">
        <f>IF(INDEX(DataBase!$1:$1048576,ChoixBMK!$A27,MATCH(L$3,DataBase!$3:$3,0))=1,"X","")</f>
        <v>X</v>
      </c>
      <c r="M27" s="122" t="str">
        <f>IF(INDEX(DataBase!$1:$1048576,ChoixBMK!$A27,MATCH(M$3,DataBase!$3:$3,0))=1,"X","")</f>
        <v/>
      </c>
      <c r="N27" s="122" t="str">
        <f>IF(INDEX(DataBase!$1:$1048576,ChoixBMK!$A27,MATCH(N$3,DataBase!$3:$3,0))=1,"X","")</f>
        <v/>
      </c>
      <c r="O27" s="122" t="str">
        <f>IF(INDEX(DataBase!$1:$1048576,ChoixBMK!$A27,MATCH(O$3,DataBase!$3:$3,0))=1,"X","")</f>
        <v>X</v>
      </c>
      <c r="P27" s="122" t="str">
        <f>IF(INDEX(DataBase!$1:$1048576,ChoixBMK!$A27,MATCH(P$3,DataBase!$3:$3,0))=1,"X","")</f>
        <v/>
      </c>
      <c r="Q27" s="122" t="str">
        <f>IF(INDEX(DataBase!$1:$1048576,ChoixBMK!$A27,MATCH(Q$3,DataBase!$3:$3,0))=1,"X","")</f>
        <v/>
      </c>
      <c r="R27" s="122" t="str">
        <f>IF(INDEX(DataBase!$1:$1048576,ChoixBMK!$A27,MATCH(R$3,DataBase!$3:$3,0))=1,"X","")</f>
        <v>X</v>
      </c>
      <c r="S27" s="122" t="str">
        <f>IF(INDEX(DataBase!$1:$1048576,ChoixBMK!$A27,MATCH(S$3,DataBase!$3:$3,0))=1,"X","")</f>
        <v/>
      </c>
      <c r="T27" s="122" t="str">
        <f>IF(INDEX(DataBase!$1:$1048576,ChoixBMK!$A27,MATCH(T$3,DataBase!$3:$3,0))=1,"X","")</f>
        <v/>
      </c>
      <c r="U27" s="122" t="str">
        <f>IF(INDEX(DataBase!$1:$1048576,ChoixBMK!$A27,MATCH(U$3,DataBase!$3:$3,0))=1,"X","")</f>
        <v>X</v>
      </c>
      <c r="V27" s="122" t="str">
        <f>IF(INDEX(DataBase!$1:$1048576,ChoixBMK!$A27,MATCH(V$3,DataBase!$3:$3,0))=1,"X","")</f>
        <v/>
      </c>
      <c r="W27" s="122" t="str">
        <f>IF(INDEX(DataBase!$1:$1048576,ChoixBMK!$A27,MATCH(W$3,DataBase!$3:$3,0))=1,"X","")</f>
        <v/>
      </c>
      <c r="X27" s="122" t="str">
        <f>IF(INDEX(DataBase!$1:$1048576,ChoixBMK!$A27,MATCH(X$3,DataBase!$3:$3,0))=1,"X","")</f>
        <v>X</v>
      </c>
      <c r="Y27" s="122" t="str">
        <f>IF(INDEX(DataBase!$1:$1048576,ChoixBMK!$A27,MATCH(Y$3,DataBase!$3:$3,0))=1,"X","")</f>
        <v>X</v>
      </c>
      <c r="Z27" s="122" t="str">
        <f>IF(INDEX(DataBase!$1:$1048576,ChoixBMK!$A27,MATCH(Z$3,DataBase!$3:$3,0))=1,"X","")</f>
        <v>X</v>
      </c>
      <c r="AA27" s="122" t="str">
        <f>IF(INDEX(DataBase!$1:$1048576,ChoixBMK!$A27,MATCH(AA$3,DataBase!$3:$3,0))=1,"X","")</f>
        <v>X</v>
      </c>
      <c r="AB27" s="122" t="str">
        <f>IF(INDEX(DataBase!$1:$1048576,ChoixBMK!$A27,MATCH(AB$3,DataBase!$3:$3,0))=1,"X","")</f>
        <v/>
      </c>
      <c r="AC27" s="122" t="str">
        <f>IF(INDEX(DataBase!$1:$1048576,ChoixBMK!$A27,MATCH(AC$3,DataBase!$3:$3,0))=1,"X","")</f>
        <v/>
      </c>
      <c r="AD27" s="122" t="str">
        <f>IF(INDEX(DataBase!$1:$1048576,ChoixBMK!$A27,MATCH(AD$3,DataBase!$3:$3,0))=1,"X","")</f>
        <v>X</v>
      </c>
      <c r="AE27" s="122" t="str">
        <f>IF(INDEX(DataBase!$1:$1048576,ChoixBMK!$A27,MATCH(AE$3,DataBase!$3:$3,0))=1,"X","")</f>
        <v>X</v>
      </c>
      <c r="AF27" s="122" t="str">
        <f>IF(INDEX(DataBase!$1:$1048576,ChoixBMK!$A27,MATCH(AF$3,DataBase!$3:$3,0))=1,"X","")</f>
        <v>X</v>
      </c>
      <c r="AG27" s="122" t="str">
        <f>IF(INDEX(DataBase!$1:$1048576,ChoixBMK!$A27,MATCH(AG$3,DataBase!$3:$3,0))=1,"X","")</f>
        <v/>
      </c>
      <c r="AH27" s="122" t="str">
        <f>IF(INDEX(DataBase!$1:$1048576,ChoixBMK!$A27,MATCH(AH$3,DataBase!$3:$3,0))=1,"X","")</f>
        <v/>
      </c>
      <c r="AI27" s="122" t="str">
        <f>IF(INDEX(DataBase!$1:$1048576,ChoixBMK!$A27,MATCH(AI$3,DataBase!$3:$3,0))=1,"X","")</f>
        <v>X</v>
      </c>
      <c r="AJ27" s="122" t="str">
        <f>IF(INDEX(DataBase!$1:$1048576,ChoixBMK!$A27,MATCH(AJ$3,DataBase!$3:$3,0))=1,"X","")</f>
        <v>X</v>
      </c>
      <c r="AK27" s="122" t="str">
        <f>IF(INDEX(DataBase!$1:$1048576,ChoixBMK!$A27,MATCH(AK$3,DataBase!$3:$3,0))=1,"X","")</f>
        <v/>
      </c>
      <c r="AL27" s="122" t="str">
        <f>IF(INDEX(DataBase!$1:$1048576,ChoixBMK!$A27,MATCH(AL$3,DataBase!$3:$3,0))=1,"X","")</f>
        <v/>
      </c>
      <c r="AM27" s="122" t="str">
        <f>IF(INDEX(DataBase!$1:$1048576,ChoixBMK!$A27,MATCH(AM$3,DataBase!$3:$3,0))=1,"X","")</f>
        <v>X</v>
      </c>
      <c r="AN27" s="122" t="str">
        <f>IF(INDEX(DataBase!$1:$1048576,ChoixBMK!$A27,MATCH(AN$3,DataBase!$3:$3,0))=1,"X","")</f>
        <v/>
      </c>
      <c r="AO27" s="122" t="str">
        <f>IF(INDEX(DataBase!$1:$1048576,ChoixBMK!$A27,MATCH(AO$3,DataBase!$3:$3,0))=1,"X","")</f>
        <v/>
      </c>
      <c r="AP27" s="122" t="str">
        <f>IF(INDEX(DataBase!$1:$1048576,ChoixBMK!$A27,MATCH(AP$3,DataBase!$3:$3,0))=1,"X","")</f>
        <v>X</v>
      </c>
    </row>
    <row r="28" spans="1:42">
      <c r="A28" s="136">
        <f>MATCH(B28,DataBase!G:G,0)</f>
        <v>147</v>
      </c>
      <c r="B28" s="136" t="str">
        <f t="shared" si="0"/>
        <v>Gasterosteus aculeatus Mortalité leucocytaire</v>
      </c>
      <c r="C28" t="str">
        <f>INDEX(Analyse!A:A,MATCH(ChoixBMK!$G28,Analyse!$G:$G,0))</f>
        <v>Gasterosteus aculeatus</v>
      </c>
      <c r="D28" t="str">
        <f>INDEX(Analyse!B:B,MATCH(ChoixBMK!$G28,Analyse!$G:$G,0))</f>
        <v>Mortalité leucocytaire</v>
      </c>
      <c r="E28" t="str">
        <f>INDEX(Analyse!C:C,MATCH(ChoixBMK!$G28,Analyse!$G:$G,0))</f>
        <v>Continental</v>
      </c>
      <c r="F28" t="str">
        <f>INDEX(Analyse!E:E,MATCH(ChoixBMK!$G28,Analyse!$G:$G,0))</f>
        <v>SEBIO</v>
      </c>
      <c r="G28">
        <v>25</v>
      </c>
      <c r="H28">
        <f>INDEX(Analyse!H:H,MATCH(ChoixBMK!$G28,Analyse!$G:$G,0))</f>
        <v>330</v>
      </c>
      <c r="I28" s="122" t="str">
        <f>IF(INDEX(DataBase!$1:$1048576,ChoixBMK!$A28,MATCH(I$3,DataBase!$3:$3,0))=1,"X","")</f>
        <v/>
      </c>
      <c r="J28" s="122" t="str">
        <f>IF(INDEX(DataBase!$1:$1048576,ChoixBMK!$A28,MATCH(J$3,DataBase!$3:$3,0))=1,"X","")</f>
        <v>X</v>
      </c>
      <c r="K28" s="122" t="str">
        <f>IF(INDEX(DataBase!$1:$1048576,ChoixBMK!$A28,MATCH(K$3,DataBase!$3:$3,0))=1,"X","")</f>
        <v/>
      </c>
      <c r="L28" s="122" t="str">
        <f>IF(INDEX(DataBase!$1:$1048576,ChoixBMK!$A28,MATCH(L$3,DataBase!$3:$3,0))=1,"X","")</f>
        <v>X</v>
      </c>
      <c r="M28" s="122" t="str">
        <f>IF(INDEX(DataBase!$1:$1048576,ChoixBMK!$A28,MATCH(M$3,DataBase!$3:$3,0))=1,"X","")</f>
        <v/>
      </c>
      <c r="N28" s="122" t="str">
        <f>IF(INDEX(DataBase!$1:$1048576,ChoixBMK!$A28,MATCH(N$3,DataBase!$3:$3,0))=1,"X","")</f>
        <v/>
      </c>
      <c r="O28" s="122" t="str">
        <f>IF(INDEX(DataBase!$1:$1048576,ChoixBMK!$A28,MATCH(O$3,DataBase!$3:$3,0))=1,"X","")</f>
        <v>X</v>
      </c>
      <c r="P28" s="122" t="str">
        <f>IF(INDEX(DataBase!$1:$1048576,ChoixBMK!$A28,MATCH(P$3,DataBase!$3:$3,0))=1,"X","")</f>
        <v/>
      </c>
      <c r="Q28" s="122" t="str">
        <f>IF(INDEX(DataBase!$1:$1048576,ChoixBMK!$A28,MATCH(Q$3,DataBase!$3:$3,0))=1,"X","")</f>
        <v/>
      </c>
      <c r="R28" s="122" t="str">
        <f>IF(INDEX(DataBase!$1:$1048576,ChoixBMK!$A28,MATCH(R$3,DataBase!$3:$3,0))=1,"X","")</f>
        <v>X</v>
      </c>
      <c r="S28" s="122" t="str">
        <f>IF(INDEX(DataBase!$1:$1048576,ChoixBMK!$A28,MATCH(S$3,DataBase!$3:$3,0))=1,"X","")</f>
        <v/>
      </c>
      <c r="T28" s="122" t="str">
        <f>IF(INDEX(DataBase!$1:$1048576,ChoixBMK!$A28,MATCH(T$3,DataBase!$3:$3,0))=1,"X","")</f>
        <v/>
      </c>
      <c r="U28" s="122" t="str">
        <f>IF(INDEX(DataBase!$1:$1048576,ChoixBMK!$A28,MATCH(U$3,DataBase!$3:$3,0))=1,"X","")</f>
        <v>X</v>
      </c>
      <c r="V28" s="122" t="str">
        <f>IF(INDEX(DataBase!$1:$1048576,ChoixBMK!$A28,MATCH(V$3,DataBase!$3:$3,0))=1,"X","")</f>
        <v/>
      </c>
      <c r="W28" s="122" t="str">
        <f>IF(INDEX(DataBase!$1:$1048576,ChoixBMK!$A28,MATCH(W$3,DataBase!$3:$3,0))=1,"X","")</f>
        <v/>
      </c>
      <c r="X28" s="122" t="str">
        <f>IF(INDEX(DataBase!$1:$1048576,ChoixBMK!$A28,MATCH(X$3,DataBase!$3:$3,0))=1,"X","")</f>
        <v>X</v>
      </c>
      <c r="Y28" s="122" t="str">
        <f>IF(INDEX(DataBase!$1:$1048576,ChoixBMK!$A28,MATCH(Y$3,DataBase!$3:$3,0))=1,"X","")</f>
        <v>X</v>
      </c>
      <c r="Z28" s="122" t="str">
        <f>IF(INDEX(DataBase!$1:$1048576,ChoixBMK!$A28,MATCH(Z$3,DataBase!$3:$3,0))=1,"X","")</f>
        <v>X</v>
      </c>
      <c r="AA28" s="122" t="str">
        <f>IF(INDEX(DataBase!$1:$1048576,ChoixBMK!$A28,MATCH(AA$3,DataBase!$3:$3,0))=1,"X","")</f>
        <v>X</v>
      </c>
      <c r="AB28" s="122" t="str">
        <f>IF(INDEX(DataBase!$1:$1048576,ChoixBMK!$A28,MATCH(AB$3,DataBase!$3:$3,0))=1,"X","")</f>
        <v/>
      </c>
      <c r="AC28" s="122" t="str">
        <f>IF(INDEX(DataBase!$1:$1048576,ChoixBMK!$A28,MATCH(AC$3,DataBase!$3:$3,0))=1,"X","")</f>
        <v/>
      </c>
      <c r="AD28" s="122" t="str">
        <f>IF(INDEX(DataBase!$1:$1048576,ChoixBMK!$A28,MATCH(AD$3,DataBase!$3:$3,0))=1,"X","")</f>
        <v>X</v>
      </c>
      <c r="AE28" s="122" t="str">
        <f>IF(INDEX(DataBase!$1:$1048576,ChoixBMK!$A28,MATCH(AE$3,DataBase!$3:$3,0))=1,"X","")</f>
        <v>X</v>
      </c>
      <c r="AF28" s="122" t="str">
        <f>IF(INDEX(DataBase!$1:$1048576,ChoixBMK!$A28,MATCH(AF$3,DataBase!$3:$3,0))=1,"X","")</f>
        <v>X</v>
      </c>
      <c r="AG28" s="122" t="str">
        <f>IF(INDEX(DataBase!$1:$1048576,ChoixBMK!$A28,MATCH(AG$3,DataBase!$3:$3,0))=1,"X","")</f>
        <v/>
      </c>
      <c r="AH28" s="122" t="str">
        <f>IF(INDEX(DataBase!$1:$1048576,ChoixBMK!$A28,MATCH(AH$3,DataBase!$3:$3,0))=1,"X","")</f>
        <v/>
      </c>
      <c r="AI28" s="122" t="str">
        <f>IF(INDEX(DataBase!$1:$1048576,ChoixBMK!$A28,MATCH(AI$3,DataBase!$3:$3,0))=1,"X","")</f>
        <v>X</v>
      </c>
      <c r="AJ28" s="122" t="str">
        <f>IF(INDEX(DataBase!$1:$1048576,ChoixBMK!$A28,MATCH(AJ$3,DataBase!$3:$3,0))=1,"X","")</f>
        <v>X</v>
      </c>
      <c r="AK28" s="122" t="str">
        <f>IF(INDEX(DataBase!$1:$1048576,ChoixBMK!$A28,MATCH(AK$3,DataBase!$3:$3,0))=1,"X","")</f>
        <v/>
      </c>
      <c r="AL28" s="122" t="str">
        <f>IF(INDEX(DataBase!$1:$1048576,ChoixBMK!$A28,MATCH(AL$3,DataBase!$3:$3,0))=1,"X","")</f>
        <v/>
      </c>
      <c r="AM28" s="122" t="str">
        <f>IF(INDEX(DataBase!$1:$1048576,ChoixBMK!$A28,MATCH(AM$3,DataBase!$3:$3,0))=1,"X","")</f>
        <v>X</v>
      </c>
      <c r="AN28" s="122" t="str">
        <f>IF(INDEX(DataBase!$1:$1048576,ChoixBMK!$A28,MATCH(AN$3,DataBase!$3:$3,0))=1,"X","")</f>
        <v/>
      </c>
      <c r="AO28" s="122" t="str">
        <f>IF(INDEX(DataBase!$1:$1048576,ChoixBMK!$A28,MATCH(AO$3,DataBase!$3:$3,0))=1,"X","")</f>
        <v/>
      </c>
      <c r="AP28" s="122" t="str">
        <f>IF(INDEX(DataBase!$1:$1048576,ChoixBMK!$A28,MATCH(AP$3,DataBase!$3:$3,0))=1,"X","")</f>
        <v>X</v>
      </c>
    </row>
    <row r="29" spans="1:42">
      <c r="A29" s="136">
        <f>MATCH(B29,DataBase!G:G,0)</f>
        <v>152</v>
      </c>
      <c r="B29" s="136" t="str">
        <f t="shared" si="0"/>
        <v>Dreissena polymorpha Transaminase</v>
      </c>
      <c r="C29" t="str">
        <f>INDEX(Analyse!A:A,MATCH(ChoixBMK!$G29,Analyse!$G:$G,0))</f>
        <v>Dreissena polymorpha</v>
      </c>
      <c r="D29" t="str">
        <f>INDEX(Analyse!B:B,MATCH(ChoixBMK!$G29,Analyse!$G:$G,0))</f>
        <v>Transaminase</v>
      </c>
      <c r="E29" t="str">
        <f>INDEX(Analyse!C:C,MATCH(ChoixBMK!$G29,Analyse!$G:$G,0))</f>
        <v>Continental</v>
      </c>
      <c r="F29" t="str">
        <f>INDEX(Analyse!E:E,MATCH(ChoixBMK!$G29,Analyse!$G:$G,0))</f>
        <v>SEBIO</v>
      </c>
      <c r="G29">
        <v>26</v>
      </c>
      <c r="H29">
        <f>INDEX(Analyse!H:H,MATCH(ChoixBMK!$G29,Analyse!$G:$G,0))</f>
        <v>330</v>
      </c>
      <c r="I29" s="122" t="str">
        <f>IF(INDEX(DataBase!$1:$1048576,ChoixBMK!$A29,MATCH(I$3,DataBase!$3:$3,0))=1,"X","")</f>
        <v/>
      </c>
      <c r="J29" s="122" t="str">
        <f>IF(INDEX(DataBase!$1:$1048576,ChoixBMK!$A29,MATCH(J$3,DataBase!$3:$3,0))=1,"X","")</f>
        <v/>
      </c>
      <c r="K29" s="122" t="str">
        <f>IF(INDEX(DataBase!$1:$1048576,ChoixBMK!$A29,MATCH(K$3,DataBase!$3:$3,0))=1,"X","")</f>
        <v>X</v>
      </c>
      <c r="L29" s="122" t="str">
        <f>IF(INDEX(DataBase!$1:$1048576,ChoixBMK!$A29,MATCH(L$3,DataBase!$3:$3,0))=1,"X","")</f>
        <v/>
      </c>
      <c r="M29" s="122" t="str">
        <f>IF(INDEX(DataBase!$1:$1048576,ChoixBMK!$A29,MATCH(M$3,DataBase!$3:$3,0))=1,"X","")</f>
        <v/>
      </c>
      <c r="N29" s="122" t="str">
        <f>IF(INDEX(DataBase!$1:$1048576,ChoixBMK!$A29,MATCH(N$3,DataBase!$3:$3,0))=1,"X","")</f>
        <v>X</v>
      </c>
      <c r="O29" s="122" t="str">
        <f>IF(INDEX(DataBase!$1:$1048576,ChoixBMK!$A29,MATCH(O$3,DataBase!$3:$3,0))=1,"X","")</f>
        <v/>
      </c>
      <c r="P29" s="122" t="str">
        <f>IF(INDEX(DataBase!$1:$1048576,ChoixBMK!$A29,MATCH(P$3,DataBase!$3:$3,0))=1,"X","")</f>
        <v>X</v>
      </c>
      <c r="Q29" s="122" t="str">
        <f>IF(INDEX(DataBase!$1:$1048576,ChoixBMK!$A29,MATCH(Q$3,DataBase!$3:$3,0))=1,"X","")</f>
        <v/>
      </c>
      <c r="R29" s="122" t="str">
        <f>IF(INDEX(DataBase!$1:$1048576,ChoixBMK!$A29,MATCH(R$3,DataBase!$3:$3,0))=1,"X","")</f>
        <v>X</v>
      </c>
      <c r="S29" s="122" t="str">
        <f>IF(INDEX(DataBase!$1:$1048576,ChoixBMK!$A29,MATCH(S$3,DataBase!$3:$3,0))=1,"X","")</f>
        <v/>
      </c>
      <c r="T29" s="122" t="str">
        <f>IF(INDEX(DataBase!$1:$1048576,ChoixBMK!$A29,MATCH(T$3,DataBase!$3:$3,0))=1,"X","")</f>
        <v/>
      </c>
      <c r="U29" s="122" t="str">
        <f>IF(INDEX(DataBase!$1:$1048576,ChoixBMK!$A29,MATCH(U$3,DataBase!$3:$3,0))=1,"X","")</f>
        <v/>
      </c>
      <c r="V29" s="122" t="str">
        <f>IF(INDEX(DataBase!$1:$1048576,ChoixBMK!$A29,MATCH(V$3,DataBase!$3:$3,0))=1,"X","")</f>
        <v/>
      </c>
      <c r="W29" s="122" t="str">
        <f>IF(INDEX(DataBase!$1:$1048576,ChoixBMK!$A29,MATCH(W$3,DataBase!$3:$3,0))=1,"X","")</f>
        <v>X</v>
      </c>
      <c r="X29" s="122" t="str">
        <f>IF(INDEX(DataBase!$1:$1048576,ChoixBMK!$A29,MATCH(X$3,DataBase!$3:$3,0))=1,"X","")</f>
        <v>X</v>
      </c>
      <c r="Y29" s="122" t="str">
        <f>IF(INDEX(DataBase!$1:$1048576,ChoixBMK!$A29,MATCH(Y$3,DataBase!$3:$3,0))=1,"X","")</f>
        <v>X</v>
      </c>
      <c r="Z29" s="122" t="str">
        <f>IF(INDEX(DataBase!$1:$1048576,ChoixBMK!$A29,MATCH(Z$3,DataBase!$3:$3,0))=1,"X","")</f>
        <v>X</v>
      </c>
      <c r="AA29" s="122" t="str">
        <f>IF(INDEX(DataBase!$1:$1048576,ChoixBMK!$A29,MATCH(AA$3,DataBase!$3:$3,0))=1,"X","")</f>
        <v/>
      </c>
      <c r="AB29" s="122" t="str">
        <f>IF(INDEX(DataBase!$1:$1048576,ChoixBMK!$A29,MATCH(AB$3,DataBase!$3:$3,0))=1,"X","")</f>
        <v/>
      </c>
      <c r="AC29" s="122" t="str">
        <f>IF(INDEX(DataBase!$1:$1048576,ChoixBMK!$A29,MATCH(AC$3,DataBase!$3:$3,0))=1,"X","")</f>
        <v/>
      </c>
      <c r="AD29" s="122" t="str">
        <f>IF(INDEX(DataBase!$1:$1048576,ChoixBMK!$A29,MATCH(AD$3,DataBase!$3:$3,0))=1,"X","")</f>
        <v>X</v>
      </c>
      <c r="AE29" s="122" t="str">
        <f>IF(INDEX(DataBase!$1:$1048576,ChoixBMK!$A29,MATCH(AE$3,DataBase!$3:$3,0))=1,"X","")</f>
        <v>X</v>
      </c>
      <c r="AF29" s="122" t="str">
        <f>IF(INDEX(DataBase!$1:$1048576,ChoixBMK!$A29,MATCH(AF$3,DataBase!$3:$3,0))=1,"X","")</f>
        <v>X</v>
      </c>
      <c r="AG29" s="122" t="str">
        <f>IF(INDEX(DataBase!$1:$1048576,ChoixBMK!$A29,MATCH(AG$3,DataBase!$3:$3,0))=1,"X","")</f>
        <v>X</v>
      </c>
      <c r="AH29" s="122" t="str">
        <f>IF(INDEX(DataBase!$1:$1048576,ChoixBMK!$A29,MATCH(AH$3,DataBase!$3:$3,0))=1,"X","")</f>
        <v>X</v>
      </c>
      <c r="AI29" s="122" t="str">
        <f>IF(INDEX(DataBase!$1:$1048576,ChoixBMK!$A29,MATCH(AI$3,DataBase!$3:$3,0))=1,"X","")</f>
        <v/>
      </c>
      <c r="AJ29" s="122" t="str">
        <f>IF(INDEX(DataBase!$1:$1048576,ChoixBMK!$A29,MATCH(AJ$3,DataBase!$3:$3,0))=1,"X","")</f>
        <v/>
      </c>
      <c r="AK29" s="122" t="str">
        <f>IF(INDEX(DataBase!$1:$1048576,ChoixBMK!$A29,MATCH(AK$3,DataBase!$3:$3,0))=1,"X","")</f>
        <v>X</v>
      </c>
      <c r="AL29" s="122" t="str">
        <f>IF(INDEX(DataBase!$1:$1048576,ChoixBMK!$A29,MATCH(AL$3,DataBase!$3:$3,0))=1,"X","")</f>
        <v>X</v>
      </c>
      <c r="AM29" s="122" t="str">
        <f>IF(INDEX(DataBase!$1:$1048576,ChoixBMK!$A29,MATCH(AM$3,DataBase!$3:$3,0))=1,"X","")</f>
        <v/>
      </c>
      <c r="AN29" s="122" t="str">
        <f>IF(INDEX(DataBase!$1:$1048576,ChoixBMK!$A29,MATCH(AN$3,DataBase!$3:$3,0))=1,"X","")</f>
        <v/>
      </c>
      <c r="AO29" s="122" t="str">
        <f>IF(INDEX(DataBase!$1:$1048576,ChoixBMK!$A29,MATCH(AO$3,DataBase!$3:$3,0))=1,"X","")</f>
        <v>X</v>
      </c>
      <c r="AP29" s="122" t="str">
        <f>IF(INDEX(DataBase!$1:$1048576,ChoixBMK!$A29,MATCH(AP$3,DataBase!$3:$3,0))=1,"X","")</f>
        <v/>
      </c>
    </row>
    <row r="30" spans="1:42">
      <c r="A30" s="136">
        <f>MATCH(B30,DataBase!G:G,0)</f>
        <v>153</v>
      </c>
      <c r="B30" s="136" t="str">
        <f t="shared" si="0"/>
        <v>Dreissena polymorpha Lipase</v>
      </c>
      <c r="C30" t="str">
        <f>INDEX(Analyse!A:A,MATCH(ChoixBMK!$G30,Analyse!$G:$G,0))</f>
        <v>Dreissena polymorpha</v>
      </c>
      <c r="D30" t="str">
        <f>INDEX(Analyse!B:B,MATCH(ChoixBMK!$G30,Analyse!$G:$G,0))</f>
        <v>Lipase</v>
      </c>
      <c r="E30" t="str">
        <f>INDEX(Analyse!C:C,MATCH(ChoixBMK!$G30,Analyse!$G:$G,0))</f>
        <v>Continental</v>
      </c>
      <c r="F30" t="str">
        <f>INDEX(Analyse!E:E,MATCH(ChoixBMK!$G30,Analyse!$G:$G,0))</f>
        <v>SEBIO</v>
      </c>
      <c r="G30">
        <v>27</v>
      </c>
      <c r="H30">
        <f>INDEX(Analyse!H:H,MATCH(ChoixBMK!$G30,Analyse!$G:$G,0))</f>
        <v>330</v>
      </c>
      <c r="I30" s="122" t="str">
        <f>IF(INDEX(DataBase!$1:$1048576,ChoixBMK!$A30,MATCH(I$3,DataBase!$3:$3,0))=1,"X","")</f>
        <v/>
      </c>
      <c r="J30" s="122" t="str">
        <f>IF(INDEX(DataBase!$1:$1048576,ChoixBMK!$A30,MATCH(J$3,DataBase!$3:$3,0))=1,"X","")</f>
        <v/>
      </c>
      <c r="K30" s="122" t="str">
        <f>IF(INDEX(DataBase!$1:$1048576,ChoixBMK!$A30,MATCH(K$3,DataBase!$3:$3,0))=1,"X","")</f>
        <v>X</v>
      </c>
      <c r="L30" s="122" t="str">
        <f>IF(INDEX(DataBase!$1:$1048576,ChoixBMK!$A30,MATCH(L$3,DataBase!$3:$3,0))=1,"X","")</f>
        <v/>
      </c>
      <c r="M30" s="122" t="str">
        <f>IF(INDEX(DataBase!$1:$1048576,ChoixBMK!$A30,MATCH(M$3,DataBase!$3:$3,0))=1,"X","")</f>
        <v/>
      </c>
      <c r="N30" s="122" t="str">
        <f>IF(INDEX(DataBase!$1:$1048576,ChoixBMK!$A30,MATCH(N$3,DataBase!$3:$3,0))=1,"X","")</f>
        <v>X</v>
      </c>
      <c r="O30" s="122" t="str">
        <f>IF(INDEX(DataBase!$1:$1048576,ChoixBMK!$A30,MATCH(O$3,DataBase!$3:$3,0))=1,"X","")</f>
        <v/>
      </c>
      <c r="P30" s="122" t="str">
        <f>IF(INDEX(DataBase!$1:$1048576,ChoixBMK!$A30,MATCH(P$3,DataBase!$3:$3,0))=1,"X","")</f>
        <v>X</v>
      </c>
      <c r="Q30" s="122" t="str">
        <f>IF(INDEX(DataBase!$1:$1048576,ChoixBMK!$A30,MATCH(Q$3,DataBase!$3:$3,0))=1,"X","")</f>
        <v/>
      </c>
      <c r="R30" s="122" t="str">
        <f>IF(INDEX(DataBase!$1:$1048576,ChoixBMK!$A30,MATCH(R$3,DataBase!$3:$3,0))=1,"X","")</f>
        <v>X</v>
      </c>
      <c r="S30" s="122" t="str">
        <f>IF(INDEX(DataBase!$1:$1048576,ChoixBMK!$A30,MATCH(S$3,DataBase!$3:$3,0))=1,"X","")</f>
        <v/>
      </c>
      <c r="T30" s="122" t="str">
        <f>IF(INDEX(DataBase!$1:$1048576,ChoixBMK!$A30,MATCH(T$3,DataBase!$3:$3,0))=1,"X","")</f>
        <v/>
      </c>
      <c r="U30" s="122" t="str">
        <f>IF(INDEX(DataBase!$1:$1048576,ChoixBMK!$A30,MATCH(U$3,DataBase!$3:$3,0))=1,"X","")</f>
        <v/>
      </c>
      <c r="V30" s="122" t="str">
        <f>IF(INDEX(DataBase!$1:$1048576,ChoixBMK!$A30,MATCH(V$3,DataBase!$3:$3,0))=1,"X","")</f>
        <v/>
      </c>
      <c r="W30" s="122" t="str">
        <f>IF(INDEX(DataBase!$1:$1048576,ChoixBMK!$A30,MATCH(W$3,DataBase!$3:$3,0))=1,"X","")</f>
        <v>X</v>
      </c>
      <c r="X30" s="122" t="str">
        <f>IF(INDEX(DataBase!$1:$1048576,ChoixBMK!$A30,MATCH(X$3,DataBase!$3:$3,0))=1,"X","")</f>
        <v>X</v>
      </c>
      <c r="Y30" s="122" t="str">
        <f>IF(INDEX(DataBase!$1:$1048576,ChoixBMK!$A30,MATCH(Y$3,DataBase!$3:$3,0))=1,"X","")</f>
        <v>X</v>
      </c>
      <c r="Z30" s="122" t="str">
        <f>IF(INDEX(DataBase!$1:$1048576,ChoixBMK!$A30,MATCH(Z$3,DataBase!$3:$3,0))=1,"X","")</f>
        <v>X</v>
      </c>
      <c r="AA30" s="122" t="str">
        <f>IF(INDEX(DataBase!$1:$1048576,ChoixBMK!$A30,MATCH(AA$3,DataBase!$3:$3,0))=1,"X","")</f>
        <v/>
      </c>
      <c r="AB30" s="122" t="str">
        <f>IF(INDEX(DataBase!$1:$1048576,ChoixBMK!$A30,MATCH(AB$3,DataBase!$3:$3,0))=1,"X","")</f>
        <v/>
      </c>
      <c r="AC30" s="122" t="str">
        <f>IF(INDEX(DataBase!$1:$1048576,ChoixBMK!$A30,MATCH(AC$3,DataBase!$3:$3,0))=1,"X","")</f>
        <v/>
      </c>
      <c r="AD30" s="122" t="str">
        <f>IF(INDEX(DataBase!$1:$1048576,ChoixBMK!$A30,MATCH(AD$3,DataBase!$3:$3,0))=1,"X","")</f>
        <v>X</v>
      </c>
      <c r="AE30" s="122" t="str">
        <f>IF(INDEX(DataBase!$1:$1048576,ChoixBMK!$A30,MATCH(AE$3,DataBase!$3:$3,0))=1,"X","")</f>
        <v>X</v>
      </c>
      <c r="AF30" s="122" t="str">
        <f>IF(INDEX(DataBase!$1:$1048576,ChoixBMK!$A30,MATCH(AF$3,DataBase!$3:$3,0))=1,"X","")</f>
        <v>X</v>
      </c>
      <c r="AG30" s="122" t="str">
        <f>IF(INDEX(DataBase!$1:$1048576,ChoixBMK!$A30,MATCH(AG$3,DataBase!$3:$3,0))=1,"X","")</f>
        <v>X</v>
      </c>
      <c r="AH30" s="122" t="str">
        <f>IF(INDEX(DataBase!$1:$1048576,ChoixBMK!$A30,MATCH(AH$3,DataBase!$3:$3,0))=1,"X","")</f>
        <v>X</v>
      </c>
      <c r="AI30" s="122" t="str">
        <f>IF(INDEX(DataBase!$1:$1048576,ChoixBMK!$A30,MATCH(AI$3,DataBase!$3:$3,0))=1,"X","")</f>
        <v/>
      </c>
      <c r="AJ30" s="122" t="str">
        <f>IF(INDEX(DataBase!$1:$1048576,ChoixBMK!$A30,MATCH(AJ$3,DataBase!$3:$3,0))=1,"X","")</f>
        <v/>
      </c>
      <c r="AK30" s="122" t="str">
        <f>IF(INDEX(DataBase!$1:$1048576,ChoixBMK!$A30,MATCH(AK$3,DataBase!$3:$3,0))=1,"X","")</f>
        <v>X</v>
      </c>
      <c r="AL30" s="122" t="str">
        <f>IF(INDEX(DataBase!$1:$1048576,ChoixBMK!$A30,MATCH(AL$3,DataBase!$3:$3,0))=1,"X","")</f>
        <v>X</v>
      </c>
      <c r="AM30" s="122" t="str">
        <f>IF(INDEX(DataBase!$1:$1048576,ChoixBMK!$A30,MATCH(AM$3,DataBase!$3:$3,0))=1,"X","")</f>
        <v/>
      </c>
      <c r="AN30" s="122" t="str">
        <f>IF(INDEX(DataBase!$1:$1048576,ChoixBMK!$A30,MATCH(AN$3,DataBase!$3:$3,0))=1,"X","")</f>
        <v/>
      </c>
      <c r="AO30" s="122" t="str">
        <f>IF(INDEX(DataBase!$1:$1048576,ChoixBMK!$A30,MATCH(AO$3,DataBase!$3:$3,0))=1,"X","")</f>
        <v>X</v>
      </c>
      <c r="AP30" s="122" t="str">
        <f>IF(INDEX(DataBase!$1:$1048576,ChoixBMK!$A30,MATCH(AP$3,DataBase!$3:$3,0))=1,"X","")</f>
        <v/>
      </c>
    </row>
    <row r="31" spans="1:42">
      <c r="A31" s="136">
        <f>MATCH(B31,DataBase!G:G,0)</f>
        <v>159</v>
      </c>
      <c r="B31" s="136" t="str">
        <f t="shared" si="0"/>
        <v>Gasterosteus aculeatus Trypsine</v>
      </c>
      <c r="C31" t="str">
        <f>INDEX(Analyse!A:A,MATCH(ChoixBMK!$G31,Analyse!$G:$G,0))</f>
        <v>Gasterosteus aculeatus</v>
      </c>
      <c r="D31" t="str">
        <f>INDEX(Analyse!B:B,MATCH(ChoixBMK!$G31,Analyse!$G:$G,0))</f>
        <v>Trypsine</v>
      </c>
      <c r="E31" t="str">
        <f>INDEX(Analyse!C:C,MATCH(ChoixBMK!$G31,Analyse!$G:$G,0))</f>
        <v>Continental</v>
      </c>
      <c r="F31" t="str">
        <f>INDEX(Analyse!E:E,MATCH(ChoixBMK!$G31,Analyse!$G:$G,0))</f>
        <v>SEBIO</v>
      </c>
      <c r="G31">
        <v>28</v>
      </c>
      <c r="H31">
        <f>INDEX(Analyse!H:H,MATCH(ChoixBMK!$G31,Analyse!$G:$G,0))</f>
        <v>330</v>
      </c>
      <c r="I31" s="122" t="str">
        <f>IF(INDEX(DataBase!$1:$1048576,ChoixBMK!$A31,MATCH(I$3,DataBase!$3:$3,0))=1,"X","")</f>
        <v/>
      </c>
      <c r="J31" s="122" t="str">
        <f>IF(INDEX(DataBase!$1:$1048576,ChoixBMK!$A31,MATCH(J$3,DataBase!$3:$3,0))=1,"X","")</f>
        <v/>
      </c>
      <c r="K31" s="122" t="str">
        <f>IF(INDEX(DataBase!$1:$1048576,ChoixBMK!$A31,MATCH(K$3,DataBase!$3:$3,0))=1,"X","")</f>
        <v>X</v>
      </c>
      <c r="L31" s="122" t="str">
        <f>IF(INDEX(DataBase!$1:$1048576,ChoixBMK!$A31,MATCH(L$3,DataBase!$3:$3,0))=1,"X","")</f>
        <v/>
      </c>
      <c r="M31" s="122" t="str">
        <f>IF(INDEX(DataBase!$1:$1048576,ChoixBMK!$A31,MATCH(M$3,DataBase!$3:$3,0))=1,"X","")</f>
        <v>X</v>
      </c>
      <c r="N31" s="122" t="str">
        <f>IF(INDEX(DataBase!$1:$1048576,ChoixBMK!$A31,MATCH(N$3,DataBase!$3:$3,0))=1,"X","")</f>
        <v/>
      </c>
      <c r="O31" s="122" t="str">
        <f>IF(INDEX(DataBase!$1:$1048576,ChoixBMK!$A31,MATCH(O$3,DataBase!$3:$3,0))=1,"X","")</f>
        <v>X</v>
      </c>
      <c r="P31" s="122" t="str">
        <f>IF(INDEX(DataBase!$1:$1048576,ChoixBMK!$A31,MATCH(P$3,DataBase!$3:$3,0))=1,"X","")</f>
        <v/>
      </c>
      <c r="Q31" s="122" t="str">
        <f>IF(INDEX(DataBase!$1:$1048576,ChoixBMK!$A31,MATCH(Q$3,DataBase!$3:$3,0))=1,"X","")</f>
        <v/>
      </c>
      <c r="R31" s="122" t="str">
        <f>IF(INDEX(DataBase!$1:$1048576,ChoixBMK!$A31,MATCH(R$3,DataBase!$3:$3,0))=1,"X","")</f>
        <v>X</v>
      </c>
      <c r="S31" s="122" t="str">
        <f>IF(INDEX(DataBase!$1:$1048576,ChoixBMK!$A31,MATCH(S$3,DataBase!$3:$3,0))=1,"X","")</f>
        <v/>
      </c>
      <c r="T31" s="122" t="str">
        <f>IF(INDEX(DataBase!$1:$1048576,ChoixBMK!$A31,MATCH(T$3,DataBase!$3:$3,0))=1,"X","")</f>
        <v/>
      </c>
      <c r="U31" s="122" t="str">
        <f>IF(INDEX(DataBase!$1:$1048576,ChoixBMK!$A31,MATCH(U$3,DataBase!$3:$3,0))=1,"X","")</f>
        <v/>
      </c>
      <c r="V31" s="122" t="str">
        <f>IF(INDEX(DataBase!$1:$1048576,ChoixBMK!$A31,MATCH(V$3,DataBase!$3:$3,0))=1,"X","")</f>
        <v/>
      </c>
      <c r="W31" s="122" t="str">
        <f>IF(INDEX(DataBase!$1:$1048576,ChoixBMK!$A31,MATCH(W$3,DataBase!$3:$3,0))=1,"X","")</f>
        <v>X</v>
      </c>
      <c r="X31" s="122" t="str">
        <f>IF(INDEX(DataBase!$1:$1048576,ChoixBMK!$A31,MATCH(X$3,DataBase!$3:$3,0))=1,"X","")</f>
        <v>X</v>
      </c>
      <c r="Y31" s="122" t="str">
        <f>IF(INDEX(DataBase!$1:$1048576,ChoixBMK!$A31,MATCH(Y$3,DataBase!$3:$3,0))=1,"X","")</f>
        <v>X</v>
      </c>
      <c r="Z31" s="122" t="str">
        <f>IF(INDEX(DataBase!$1:$1048576,ChoixBMK!$A31,MATCH(Z$3,DataBase!$3:$3,0))=1,"X","")</f>
        <v>X</v>
      </c>
      <c r="AA31" s="122" t="str">
        <f>IF(INDEX(DataBase!$1:$1048576,ChoixBMK!$A31,MATCH(AA$3,DataBase!$3:$3,0))=1,"X","")</f>
        <v>X</v>
      </c>
      <c r="AB31" s="122" t="str">
        <f>IF(INDEX(DataBase!$1:$1048576,ChoixBMK!$A31,MATCH(AB$3,DataBase!$3:$3,0))=1,"X","")</f>
        <v/>
      </c>
      <c r="AC31" s="122" t="str">
        <f>IF(INDEX(DataBase!$1:$1048576,ChoixBMK!$A31,MATCH(AC$3,DataBase!$3:$3,0))=1,"X","")</f>
        <v/>
      </c>
      <c r="AD31" s="122" t="str">
        <f>IF(INDEX(DataBase!$1:$1048576,ChoixBMK!$A31,MATCH(AD$3,DataBase!$3:$3,0))=1,"X","")</f>
        <v>X</v>
      </c>
      <c r="AE31" s="122" t="str">
        <f>IF(INDEX(DataBase!$1:$1048576,ChoixBMK!$A31,MATCH(AE$3,DataBase!$3:$3,0))=1,"X","")</f>
        <v>X</v>
      </c>
      <c r="AF31" s="122" t="str">
        <f>IF(INDEX(DataBase!$1:$1048576,ChoixBMK!$A31,MATCH(AF$3,DataBase!$3:$3,0))=1,"X","")</f>
        <v>X</v>
      </c>
      <c r="AG31" s="122" t="str">
        <f>IF(INDEX(DataBase!$1:$1048576,ChoixBMK!$A31,MATCH(AG$3,DataBase!$3:$3,0))=1,"X","")</f>
        <v/>
      </c>
      <c r="AH31" s="122" t="str">
        <f>IF(INDEX(DataBase!$1:$1048576,ChoixBMK!$A31,MATCH(AH$3,DataBase!$3:$3,0))=1,"X","")</f>
        <v/>
      </c>
      <c r="AI31" s="122" t="str">
        <f>IF(INDEX(DataBase!$1:$1048576,ChoixBMK!$A31,MATCH(AI$3,DataBase!$3:$3,0))=1,"X","")</f>
        <v>X</v>
      </c>
      <c r="AJ31" s="122" t="str">
        <f>IF(INDEX(DataBase!$1:$1048576,ChoixBMK!$A31,MATCH(AJ$3,DataBase!$3:$3,0))=1,"X","")</f>
        <v/>
      </c>
      <c r="AK31" s="122" t="str">
        <f>IF(INDEX(DataBase!$1:$1048576,ChoixBMK!$A31,MATCH(AK$3,DataBase!$3:$3,0))=1,"X","")</f>
        <v>X</v>
      </c>
      <c r="AL31" s="122" t="str">
        <f>IF(INDEX(DataBase!$1:$1048576,ChoixBMK!$A31,MATCH(AL$3,DataBase!$3:$3,0))=1,"X","")</f>
        <v>X</v>
      </c>
      <c r="AM31" s="122" t="str">
        <f>IF(INDEX(DataBase!$1:$1048576,ChoixBMK!$A31,MATCH(AM$3,DataBase!$3:$3,0))=1,"X","")</f>
        <v/>
      </c>
      <c r="AN31" s="122" t="str">
        <f>IF(INDEX(DataBase!$1:$1048576,ChoixBMK!$A31,MATCH(AN$3,DataBase!$3:$3,0))=1,"X","")</f>
        <v/>
      </c>
      <c r="AO31" s="122" t="str">
        <f>IF(INDEX(DataBase!$1:$1048576,ChoixBMK!$A31,MATCH(AO$3,DataBase!$3:$3,0))=1,"X","")</f>
        <v>X</v>
      </c>
      <c r="AP31" s="122" t="str">
        <f>IF(INDEX(DataBase!$1:$1048576,ChoixBMK!$A31,MATCH(AP$3,DataBase!$3:$3,0))=1,"X","")</f>
        <v/>
      </c>
    </row>
    <row r="32" spans="1:42">
      <c r="A32" s="136">
        <f>MATCH(B32,DataBase!G:G,0)</f>
        <v>161</v>
      </c>
      <c r="B32" s="136" t="str">
        <f t="shared" si="0"/>
        <v>Gasterosteus aculeatus Phosphatase alcaline</v>
      </c>
      <c r="C32" t="str">
        <f>INDEX(Analyse!A:A,MATCH(ChoixBMK!$G32,Analyse!$G:$G,0))</f>
        <v>Gasterosteus aculeatus</v>
      </c>
      <c r="D32" t="str">
        <f>INDEX(Analyse!B:B,MATCH(ChoixBMK!$G32,Analyse!$G:$G,0))</f>
        <v>Phosphatase alcaline</v>
      </c>
      <c r="E32" t="str">
        <f>INDEX(Analyse!C:C,MATCH(ChoixBMK!$G32,Analyse!$G:$G,0))</f>
        <v>Continental</v>
      </c>
      <c r="F32" t="str">
        <f>INDEX(Analyse!E:E,MATCH(ChoixBMK!$G32,Analyse!$G:$G,0))</f>
        <v>SEBIO</v>
      </c>
      <c r="G32">
        <v>29</v>
      </c>
      <c r="H32">
        <f>INDEX(Analyse!H:H,MATCH(ChoixBMK!$G32,Analyse!$G:$G,0))</f>
        <v>330</v>
      </c>
      <c r="I32" s="122" t="str">
        <f>IF(INDEX(DataBase!$1:$1048576,ChoixBMK!$A32,MATCH(I$3,DataBase!$3:$3,0))=1,"X","")</f>
        <v/>
      </c>
      <c r="J32" s="122" t="str">
        <f>IF(INDEX(DataBase!$1:$1048576,ChoixBMK!$A32,MATCH(J$3,DataBase!$3:$3,0))=1,"X","")</f>
        <v/>
      </c>
      <c r="K32" s="122" t="str">
        <f>IF(INDEX(DataBase!$1:$1048576,ChoixBMK!$A32,MATCH(K$3,DataBase!$3:$3,0))=1,"X","")</f>
        <v>X</v>
      </c>
      <c r="L32" s="122" t="str">
        <f>IF(INDEX(DataBase!$1:$1048576,ChoixBMK!$A32,MATCH(L$3,DataBase!$3:$3,0))=1,"X","")</f>
        <v/>
      </c>
      <c r="M32" s="122" t="str">
        <f>IF(INDEX(DataBase!$1:$1048576,ChoixBMK!$A32,MATCH(M$3,DataBase!$3:$3,0))=1,"X","")</f>
        <v>X</v>
      </c>
      <c r="N32" s="122" t="str">
        <f>IF(INDEX(DataBase!$1:$1048576,ChoixBMK!$A32,MATCH(N$3,DataBase!$3:$3,0))=1,"X","")</f>
        <v/>
      </c>
      <c r="O32" s="122" t="str">
        <f>IF(INDEX(DataBase!$1:$1048576,ChoixBMK!$A32,MATCH(O$3,DataBase!$3:$3,0))=1,"X","")</f>
        <v>X</v>
      </c>
      <c r="P32" s="122" t="str">
        <f>IF(INDEX(DataBase!$1:$1048576,ChoixBMK!$A32,MATCH(P$3,DataBase!$3:$3,0))=1,"X","")</f>
        <v/>
      </c>
      <c r="Q32" s="122" t="str">
        <f>IF(INDEX(DataBase!$1:$1048576,ChoixBMK!$A32,MATCH(Q$3,DataBase!$3:$3,0))=1,"X","")</f>
        <v/>
      </c>
      <c r="R32" s="122" t="str">
        <f>IF(INDEX(DataBase!$1:$1048576,ChoixBMK!$A32,MATCH(R$3,DataBase!$3:$3,0))=1,"X","")</f>
        <v>X</v>
      </c>
      <c r="S32" s="122" t="str">
        <f>IF(INDEX(DataBase!$1:$1048576,ChoixBMK!$A32,MATCH(S$3,DataBase!$3:$3,0))=1,"X","")</f>
        <v/>
      </c>
      <c r="T32" s="122" t="str">
        <f>IF(INDEX(DataBase!$1:$1048576,ChoixBMK!$A32,MATCH(T$3,DataBase!$3:$3,0))=1,"X","")</f>
        <v/>
      </c>
      <c r="U32" s="122" t="str">
        <f>IF(INDEX(DataBase!$1:$1048576,ChoixBMK!$A32,MATCH(U$3,DataBase!$3:$3,0))=1,"X","")</f>
        <v/>
      </c>
      <c r="V32" s="122" t="str">
        <f>IF(INDEX(DataBase!$1:$1048576,ChoixBMK!$A32,MATCH(V$3,DataBase!$3:$3,0))=1,"X","")</f>
        <v/>
      </c>
      <c r="W32" s="122" t="str">
        <f>IF(INDEX(DataBase!$1:$1048576,ChoixBMK!$A32,MATCH(W$3,DataBase!$3:$3,0))=1,"X","")</f>
        <v>X</v>
      </c>
      <c r="X32" s="122" t="str">
        <f>IF(INDEX(DataBase!$1:$1048576,ChoixBMK!$A32,MATCH(X$3,DataBase!$3:$3,0))=1,"X","")</f>
        <v>X</v>
      </c>
      <c r="Y32" s="122" t="str">
        <f>IF(INDEX(DataBase!$1:$1048576,ChoixBMK!$A32,MATCH(Y$3,DataBase!$3:$3,0))=1,"X","")</f>
        <v>X</v>
      </c>
      <c r="Z32" s="122" t="str">
        <f>IF(INDEX(DataBase!$1:$1048576,ChoixBMK!$A32,MATCH(Z$3,DataBase!$3:$3,0))=1,"X","")</f>
        <v>X</v>
      </c>
      <c r="AA32" s="122" t="str">
        <f>IF(INDEX(DataBase!$1:$1048576,ChoixBMK!$A32,MATCH(AA$3,DataBase!$3:$3,0))=1,"X","")</f>
        <v>X</v>
      </c>
      <c r="AB32" s="122" t="str">
        <f>IF(INDEX(DataBase!$1:$1048576,ChoixBMK!$A32,MATCH(AB$3,DataBase!$3:$3,0))=1,"X","")</f>
        <v/>
      </c>
      <c r="AC32" s="122" t="str">
        <f>IF(INDEX(DataBase!$1:$1048576,ChoixBMK!$A32,MATCH(AC$3,DataBase!$3:$3,0))=1,"X","")</f>
        <v/>
      </c>
      <c r="AD32" s="122" t="str">
        <f>IF(INDEX(DataBase!$1:$1048576,ChoixBMK!$A32,MATCH(AD$3,DataBase!$3:$3,0))=1,"X","")</f>
        <v>X</v>
      </c>
      <c r="AE32" s="122" t="str">
        <f>IF(INDEX(DataBase!$1:$1048576,ChoixBMK!$A32,MATCH(AE$3,DataBase!$3:$3,0))=1,"X","")</f>
        <v>X</v>
      </c>
      <c r="AF32" s="122" t="str">
        <f>IF(INDEX(DataBase!$1:$1048576,ChoixBMK!$A32,MATCH(AF$3,DataBase!$3:$3,0))=1,"X","")</f>
        <v>X</v>
      </c>
      <c r="AG32" s="122" t="str">
        <f>IF(INDEX(DataBase!$1:$1048576,ChoixBMK!$A32,MATCH(AG$3,DataBase!$3:$3,0))=1,"X","")</f>
        <v/>
      </c>
      <c r="AH32" s="122" t="str">
        <f>IF(INDEX(DataBase!$1:$1048576,ChoixBMK!$A32,MATCH(AH$3,DataBase!$3:$3,0))=1,"X","")</f>
        <v/>
      </c>
      <c r="AI32" s="122" t="str">
        <f>IF(INDEX(DataBase!$1:$1048576,ChoixBMK!$A32,MATCH(AI$3,DataBase!$3:$3,0))=1,"X","")</f>
        <v>X</v>
      </c>
      <c r="AJ32" s="122" t="str">
        <f>IF(INDEX(DataBase!$1:$1048576,ChoixBMK!$A32,MATCH(AJ$3,DataBase!$3:$3,0))=1,"X","")</f>
        <v/>
      </c>
      <c r="AK32" s="122" t="str">
        <f>IF(INDEX(DataBase!$1:$1048576,ChoixBMK!$A32,MATCH(AK$3,DataBase!$3:$3,0))=1,"X","")</f>
        <v>X</v>
      </c>
      <c r="AL32" s="122" t="str">
        <f>IF(INDEX(DataBase!$1:$1048576,ChoixBMK!$A32,MATCH(AL$3,DataBase!$3:$3,0))=1,"X","")</f>
        <v>X</v>
      </c>
      <c r="AM32" s="122" t="str">
        <f>IF(INDEX(DataBase!$1:$1048576,ChoixBMK!$A32,MATCH(AM$3,DataBase!$3:$3,0))=1,"X","")</f>
        <v/>
      </c>
      <c r="AN32" s="122" t="str">
        <f>IF(INDEX(DataBase!$1:$1048576,ChoixBMK!$A32,MATCH(AN$3,DataBase!$3:$3,0))=1,"X","")</f>
        <v/>
      </c>
      <c r="AO32" s="122" t="str">
        <f>IF(INDEX(DataBase!$1:$1048576,ChoixBMK!$A32,MATCH(AO$3,DataBase!$3:$3,0))=1,"X","")</f>
        <v>X</v>
      </c>
      <c r="AP32" s="122" t="str">
        <f>IF(INDEX(DataBase!$1:$1048576,ChoixBMK!$A32,MATCH(AP$3,DataBase!$3:$3,0))=1,"X","")</f>
        <v/>
      </c>
    </row>
    <row r="33" spans="1:42">
      <c r="A33" s="136">
        <f>MATCH(B33,DataBase!G:G,0)</f>
        <v>162</v>
      </c>
      <c r="B33" s="136" t="str">
        <f t="shared" si="0"/>
        <v>Gasterosteus aculeatus Amylase</v>
      </c>
      <c r="C33" t="str">
        <f>INDEX(Analyse!A:A,MATCH(ChoixBMK!$G33,Analyse!$G:$G,0))</f>
        <v>Gasterosteus aculeatus</v>
      </c>
      <c r="D33" t="str">
        <f>INDEX(Analyse!B:B,MATCH(ChoixBMK!$G33,Analyse!$G:$G,0))</f>
        <v>Amylase</v>
      </c>
      <c r="E33" t="str">
        <f>INDEX(Analyse!C:C,MATCH(ChoixBMK!$G33,Analyse!$G:$G,0))</f>
        <v>Continental</v>
      </c>
      <c r="F33" t="str">
        <f>INDEX(Analyse!E:E,MATCH(ChoixBMK!$G33,Analyse!$G:$G,0))</f>
        <v>SEBIO</v>
      </c>
      <c r="G33">
        <v>30</v>
      </c>
      <c r="H33">
        <f>INDEX(Analyse!H:H,MATCH(ChoixBMK!$G33,Analyse!$G:$G,0))</f>
        <v>330</v>
      </c>
      <c r="I33" s="122" t="str">
        <f>IF(INDEX(DataBase!$1:$1048576,ChoixBMK!$A33,MATCH(I$3,DataBase!$3:$3,0))=1,"X","")</f>
        <v/>
      </c>
      <c r="J33" s="122" t="str">
        <f>IF(INDEX(DataBase!$1:$1048576,ChoixBMK!$A33,MATCH(J$3,DataBase!$3:$3,0))=1,"X","")</f>
        <v/>
      </c>
      <c r="K33" s="122" t="str">
        <f>IF(INDEX(DataBase!$1:$1048576,ChoixBMK!$A33,MATCH(K$3,DataBase!$3:$3,0))=1,"X","")</f>
        <v>X</v>
      </c>
      <c r="L33" s="122" t="str">
        <f>IF(INDEX(DataBase!$1:$1048576,ChoixBMK!$A33,MATCH(L$3,DataBase!$3:$3,0))=1,"X","")</f>
        <v/>
      </c>
      <c r="M33" s="122" t="str">
        <f>IF(INDEX(DataBase!$1:$1048576,ChoixBMK!$A33,MATCH(M$3,DataBase!$3:$3,0))=1,"X","")</f>
        <v>X</v>
      </c>
      <c r="N33" s="122" t="str">
        <f>IF(INDEX(DataBase!$1:$1048576,ChoixBMK!$A33,MATCH(N$3,DataBase!$3:$3,0))=1,"X","")</f>
        <v/>
      </c>
      <c r="O33" s="122" t="str">
        <f>IF(INDEX(DataBase!$1:$1048576,ChoixBMK!$A33,MATCH(O$3,DataBase!$3:$3,0))=1,"X","")</f>
        <v>X</v>
      </c>
      <c r="P33" s="122" t="str">
        <f>IF(INDEX(DataBase!$1:$1048576,ChoixBMK!$A33,MATCH(P$3,DataBase!$3:$3,0))=1,"X","")</f>
        <v/>
      </c>
      <c r="Q33" s="122" t="str">
        <f>IF(INDEX(DataBase!$1:$1048576,ChoixBMK!$A33,MATCH(Q$3,DataBase!$3:$3,0))=1,"X","")</f>
        <v/>
      </c>
      <c r="R33" s="122" t="str">
        <f>IF(INDEX(DataBase!$1:$1048576,ChoixBMK!$A33,MATCH(R$3,DataBase!$3:$3,0))=1,"X","")</f>
        <v>X</v>
      </c>
      <c r="S33" s="122" t="str">
        <f>IF(INDEX(DataBase!$1:$1048576,ChoixBMK!$A33,MATCH(S$3,DataBase!$3:$3,0))=1,"X","")</f>
        <v/>
      </c>
      <c r="T33" s="122" t="str">
        <f>IF(INDEX(DataBase!$1:$1048576,ChoixBMK!$A33,MATCH(T$3,DataBase!$3:$3,0))=1,"X","")</f>
        <v/>
      </c>
      <c r="U33" s="122" t="str">
        <f>IF(INDEX(DataBase!$1:$1048576,ChoixBMK!$A33,MATCH(U$3,DataBase!$3:$3,0))=1,"X","")</f>
        <v/>
      </c>
      <c r="V33" s="122" t="str">
        <f>IF(INDEX(DataBase!$1:$1048576,ChoixBMK!$A33,MATCH(V$3,DataBase!$3:$3,0))=1,"X","")</f>
        <v/>
      </c>
      <c r="W33" s="122" t="str">
        <f>IF(INDEX(DataBase!$1:$1048576,ChoixBMK!$A33,MATCH(W$3,DataBase!$3:$3,0))=1,"X","")</f>
        <v>X</v>
      </c>
      <c r="X33" s="122" t="str">
        <f>IF(INDEX(DataBase!$1:$1048576,ChoixBMK!$A33,MATCH(X$3,DataBase!$3:$3,0))=1,"X","")</f>
        <v>X</v>
      </c>
      <c r="Y33" s="122" t="str">
        <f>IF(INDEX(DataBase!$1:$1048576,ChoixBMK!$A33,MATCH(Y$3,DataBase!$3:$3,0))=1,"X","")</f>
        <v>X</v>
      </c>
      <c r="Z33" s="122" t="str">
        <f>IF(INDEX(DataBase!$1:$1048576,ChoixBMK!$A33,MATCH(Z$3,DataBase!$3:$3,0))=1,"X","")</f>
        <v>X</v>
      </c>
      <c r="AA33" s="122" t="str">
        <f>IF(INDEX(DataBase!$1:$1048576,ChoixBMK!$A33,MATCH(AA$3,DataBase!$3:$3,0))=1,"X","")</f>
        <v>X</v>
      </c>
      <c r="AB33" s="122" t="str">
        <f>IF(INDEX(DataBase!$1:$1048576,ChoixBMK!$A33,MATCH(AB$3,DataBase!$3:$3,0))=1,"X","")</f>
        <v/>
      </c>
      <c r="AC33" s="122" t="str">
        <f>IF(INDEX(DataBase!$1:$1048576,ChoixBMK!$A33,MATCH(AC$3,DataBase!$3:$3,0))=1,"X","")</f>
        <v/>
      </c>
      <c r="AD33" s="122" t="str">
        <f>IF(INDEX(DataBase!$1:$1048576,ChoixBMK!$A33,MATCH(AD$3,DataBase!$3:$3,0))=1,"X","")</f>
        <v>X</v>
      </c>
      <c r="AE33" s="122" t="str">
        <f>IF(INDEX(DataBase!$1:$1048576,ChoixBMK!$A33,MATCH(AE$3,DataBase!$3:$3,0))=1,"X","")</f>
        <v>X</v>
      </c>
      <c r="AF33" s="122" t="str">
        <f>IF(INDEX(DataBase!$1:$1048576,ChoixBMK!$A33,MATCH(AF$3,DataBase!$3:$3,0))=1,"X","")</f>
        <v>X</v>
      </c>
      <c r="AG33" s="122" t="str">
        <f>IF(INDEX(DataBase!$1:$1048576,ChoixBMK!$A33,MATCH(AG$3,DataBase!$3:$3,0))=1,"X","")</f>
        <v/>
      </c>
      <c r="AH33" s="122" t="str">
        <f>IF(INDEX(DataBase!$1:$1048576,ChoixBMK!$A33,MATCH(AH$3,DataBase!$3:$3,0))=1,"X","")</f>
        <v/>
      </c>
      <c r="AI33" s="122" t="str">
        <f>IF(INDEX(DataBase!$1:$1048576,ChoixBMK!$A33,MATCH(AI$3,DataBase!$3:$3,0))=1,"X","")</f>
        <v>X</v>
      </c>
      <c r="AJ33" s="122" t="str">
        <f>IF(INDEX(DataBase!$1:$1048576,ChoixBMK!$A33,MATCH(AJ$3,DataBase!$3:$3,0))=1,"X","")</f>
        <v/>
      </c>
      <c r="AK33" s="122" t="str">
        <f>IF(INDEX(DataBase!$1:$1048576,ChoixBMK!$A33,MATCH(AK$3,DataBase!$3:$3,0))=1,"X","")</f>
        <v>X</v>
      </c>
      <c r="AL33" s="122" t="str">
        <f>IF(INDEX(DataBase!$1:$1048576,ChoixBMK!$A33,MATCH(AL$3,DataBase!$3:$3,0))=1,"X","")</f>
        <v>X</v>
      </c>
      <c r="AM33" s="122" t="str">
        <f>IF(INDEX(DataBase!$1:$1048576,ChoixBMK!$A33,MATCH(AM$3,DataBase!$3:$3,0))=1,"X","")</f>
        <v/>
      </c>
      <c r="AN33" s="122" t="str">
        <f>IF(INDEX(DataBase!$1:$1048576,ChoixBMK!$A33,MATCH(AN$3,DataBase!$3:$3,0))=1,"X","")</f>
        <v/>
      </c>
      <c r="AO33" s="122" t="str">
        <f>IF(INDEX(DataBase!$1:$1048576,ChoixBMK!$A33,MATCH(AO$3,DataBase!$3:$3,0))=1,"X","")</f>
        <v>X</v>
      </c>
      <c r="AP33" s="122" t="str">
        <f>IF(INDEX(DataBase!$1:$1048576,ChoixBMK!$A33,MATCH(AP$3,DataBase!$3:$3,0))=1,"X","")</f>
        <v/>
      </c>
    </row>
    <row r="34" spans="1:42">
      <c r="A34" s="136">
        <f>MATCH(B34,DataBase!G:G,0)</f>
        <v>8</v>
      </c>
      <c r="B34" s="136" t="str">
        <f t="shared" si="0"/>
        <v>Dreissena polymorpha Mortalité hémocytaire</v>
      </c>
      <c r="C34" t="str">
        <f>INDEX(Analyse!A:A,MATCH(ChoixBMK!$G34,Analyse!$G:$G,0))</f>
        <v>Dreissena polymorpha</v>
      </c>
      <c r="D34" t="str">
        <f>INDEX(Analyse!B:B,MATCH(ChoixBMK!$G34,Analyse!$G:$G,0))</f>
        <v>Mortalité hémocytaire</v>
      </c>
      <c r="E34" t="str">
        <f>INDEX(Analyse!C:C,MATCH(ChoixBMK!$G34,Analyse!$G:$G,0))</f>
        <v>Continental</v>
      </c>
      <c r="F34" t="str">
        <f>INDEX(Analyse!E:E,MATCH(ChoixBMK!$G34,Analyse!$G:$G,0))</f>
        <v>SEBIO</v>
      </c>
      <c r="G34">
        <v>31</v>
      </c>
      <c r="H34">
        <f>INDEX(Analyse!H:H,MATCH(ChoixBMK!$G34,Analyse!$G:$G,0))</f>
        <v>320</v>
      </c>
      <c r="I34" s="122" t="str">
        <f>IF(INDEX(DataBase!$1:$1048576,ChoixBMK!$A34,MATCH(I$3,DataBase!$3:$3,0))=1,"X","")</f>
        <v/>
      </c>
      <c r="J34" s="122" t="str">
        <f>IF(INDEX(DataBase!$1:$1048576,ChoixBMK!$A34,MATCH(J$3,DataBase!$3:$3,0))=1,"X","")</f>
        <v>X</v>
      </c>
      <c r="K34" s="122" t="str">
        <f>IF(INDEX(DataBase!$1:$1048576,ChoixBMK!$A34,MATCH(K$3,DataBase!$3:$3,0))=1,"X","")</f>
        <v/>
      </c>
      <c r="L34" s="122" t="str">
        <f>IF(INDEX(DataBase!$1:$1048576,ChoixBMK!$A34,MATCH(L$3,DataBase!$3:$3,0))=1,"X","")</f>
        <v>X</v>
      </c>
      <c r="M34" s="122" t="str">
        <f>IF(INDEX(DataBase!$1:$1048576,ChoixBMK!$A34,MATCH(M$3,DataBase!$3:$3,0))=1,"X","")</f>
        <v/>
      </c>
      <c r="N34" s="122" t="str">
        <f>IF(INDEX(DataBase!$1:$1048576,ChoixBMK!$A34,MATCH(N$3,DataBase!$3:$3,0))=1,"X","")</f>
        <v/>
      </c>
      <c r="O34" s="122" t="str">
        <f>IF(INDEX(DataBase!$1:$1048576,ChoixBMK!$A34,MATCH(O$3,DataBase!$3:$3,0))=1,"X","")</f>
        <v/>
      </c>
      <c r="P34" s="122" t="str">
        <f>IF(INDEX(DataBase!$1:$1048576,ChoixBMK!$A34,MATCH(P$3,DataBase!$3:$3,0))=1,"X","")</f>
        <v>X</v>
      </c>
      <c r="Q34" s="122" t="str">
        <f>IF(INDEX(DataBase!$1:$1048576,ChoixBMK!$A34,MATCH(Q$3,DataBase!$3:$3,0))=1,"X","")</f>
        <v/>
      </c>
      <c r="R34" s="122" t="str">
        <f>IF(INDEX(DataBase!$1:$1048576,ChoixBMK!$A34,MATCH(R$3,DataBase!$3:$3,0))=1,"X","")</f>
        <v>X</v>
      </c>
      <c r="S34" s="122" t="str">
        <f>IF(INDEX(DataBase!$1:$1048576,ChoixBMK!$A34,MATCH(S$3,DataBase!$3:$3,0))=1,"X","")</f>
        <v/>
      </c>
      <c r="T34" s="122" t="str">
        <f>IF(INDEX(DataBase!$1:$1048576,ChoixBMK!$A34,MATCH(T$3,DataBase!$3:$3,0))=1,"X","")</f>
        <v/>
      </c>
      <c r="U34" s="122" t="str">
        <f>IF(INDEX(DataBase!$1:$1048576,ChoixBMK!$A34,MATCH(U$3,DataBase!$3:$3,0))=1,"X","")</f>
        <v/>
      </c>
      <c r="V34" s="122" t="str">
        <f>IF(INDEX(DataBase!$1:$1048576,ChoixBMK!$A34,MATCH(V$3,DataBase!$3:$3,0))=1,"X","")</f>
        <v>X</v>
      </c>
      <c r="W34" s="122" t="str">
        <f>IF(INDEX(DataBase!$1:$1048576,ChoixBMK!$A34,MATCH(W$3,DataBase!$3:$3,0))=1,"X","")</f>
        <v/>
      </c>
      <c r="X34" s="122" t="str">
        <f>IF(INDEX(DataBase!$1:$1048576,ChoixBMK!$A34,MATCH(X$3,DataBase!$3:$3,0))=1,"X","")</f>
        <v>X</v>
      </c>
      <c r="Y34" s="122" t="str">
        <f>IF(INDEX(DataBase!$1:$1048576,ChoixBMK!$A34,MATCH(Y$3,DataBase!$3:$3,0))=1,"X","")</f>
        <v>X</v>
      </c>
      <c r="Z34" s="122" t="str">
        <f>IF(INDEX(DataBase!$1:$1048576,ChoixBMK!$A34,MATCH(Z$3,DataBase!$3:$3,0))=1,"X","")</f>
        <v>X</v>
      </c>
      <c r="AA34" s="122" t="str">
        <f>IF(INDEX(DataBase!$1:$1048576,ChoixBMK!$A34,MATCH(AA$3,DataBase!$3:$3,0))=1,"X","")</f>
        <v/>
      </c>
      <c r="AB34" s="122" t="str">
        <f>IF(INDEX(DataBase!$1:$1048576,ChoixBMK!$A34,MATCH(AB$3,DataBase!$3:$3,0))=1,"X","")</f>
        <v/>
      </c>
      <c r="AC34" s="122" t="str">
        <f>IF(INDEX(DataBase!$1:$1048576,ChoixBMK!$A34,MATCH(AC$3,DataBase!$3:$3,0))=1,"X","")</f>
        <v/>
      </c>
      <c r="AD34" s="122" t="str">
        <f>IF(INDEX(DataBase!$1:$1048576,ChoixBMK!$A34,MATCH(AD$3,DataBase!$3:$3,0))=1,"X","")</f>
        <v>X</v>
      </c>
      <c r="AE34" s="122" t="str">
        <f>IF(INDEX(DataBase!$1:$1048576,ChoixBMK!$A34,MATCH(AE$3,DataBase!$3:$3,0))=1,"X","")</f>
        <v/>
      </c>
      <c r="AF34" s="122" t="str">
        <f>IF(INDEX(DataBase!$1:$1048576,ChoixBMK!$A34,MATCH(AF$3,DataBase!$3:$3,0))=1,"X","")</f>
        <v>X</v>
      </c>
      <c r="AG34" s="122" t="str">
        <f>IF(INDEX(DataBase!$1:$1048576,ChoixBMK!$A34,MATCH(AG$3,DataBase!$3:$3,0))=1,"X","")</f>
        <v/>
      </c>
      <c r="AH34" s="122" t="str">
        <f>IF(INDEX(DataBase!$1:$1048576,ChoixBMK!$A34,MATCH(AH$3,DataBase!$3:$3,0))=1,"X","")</f>
        <v>X</v>
      </c>
      <c r="AI34" s="122" t="str">
        <f>IF(INDEX(DataBase!$1:$1048576,ChoixBMK!$A34,MATCH(AI$3,DataBase!$3:$3,0))=1,"X","")</f>
        <v/>
      </c>
      <c r="AJ34" s="122" t="str">
        <f>IF(INDEX(DataBase!$1:$1048576,ChoixBMK!$A34,MATCH(AJ$3,DataBase!$3:$3,0))=1,"X","")</f>
        <v>X</v>
      </c>
      <c r="AK34" s="122" t="str">
        <f>IF(INDEX(DataBase!$1:$1048576,ChoixBMK!$A34,MATCH(AK$3,DataBase!$3:$3,0))=1,"X","")</f>
        <v/>
      </c>
      <c r="AL34" s="122" t="str">
        <f>IF(INDEX(DataBase!$1:$1048576,ChoixBMK!$A34,MATCH(AL$3,DataBase!$3:$3,0))=1,"X","")</f>
        <v>X</v>
      </c>
      <c r="AM34" s="122" t="str">
        <f>IF(INDEX(DataBase!$1:$1048576,ChoixBMK!$A34,MATCH(AM$3,DataBase!$3:$3,0))=1,"X","")</f>
        <v/>
      </c>
      <c r="AN34" s="122" t="str">
        <f>IF(INDEX(DataBase!$1:$1048576,ChoixBMK!$A34,MATCH(AN$3,DataBase!$3:$3,0))=1,"X","")</f>
        <v/>
      </c>
      <c r="AO34" s="122" t="str">
        <f>IF(INDEX(DataBase!$1:$1048576,ChoixBMK!$A34,MATCH(AO$3,DataBase!$3:$3,0))=1,"X","")</f>
        <v>X</v>
      </c>
      <c r="AP34" s="122" t="str">
        <f>IF(INDEX(DataBase!$1:$1048576,ChoixBMK!$A34,MATCH(AP$3,DataBase!$3:$3,0))=1,"X","")</f>
        <v/>
      </c>
    </row>
    <row r="35" spans="1:42">
      <c r="A35" s="136">
        <f>MATCH(B35,DataBase!G:G,0)</f>
        <v>43</v>
      </c>
      <c r="B35" s="136" t="str">
        <f t="shared" si="0"/>
        <v>Oncorhynchus mykiss comet sur larve</v>
      </c>
      <c r="C35" t="str">
        <f>INDEX(Analyse!A:A,MATCH(ChoixBMK!$G35,Analyse!$G:$G,0))</f>
        <v>Oncorhynchus mykiss</v>
      </c>
      <c r="D35" t="str">
        <f>INDEX(Analyse!B:B,MATCH(ChoixBMK!$G35,Analyse!$G:$G,0))</f>
        <v>comet sur larve</v>
      </c>
      <c r="E35" t="str">
        <f>INDEX(Analyse!C:C,MATCH(ChoixBMK!$G35,Analyse!$G:$G,0))</f>
        <v>Continental</v>
      </c>
      <c r="F35" t="str">
        <f>INDEX(Analyse!E:E,MATCH(ChoixBMK!$G35,Analyse!$G:$G,0))</f>
        <v>EPOC</v>
      </c>
      <c r="G35">
        <v>32</v>
      </c>
      <c r="H35">
        <f>INDEX(Analyse!H:H,MATCH(ChoixBMK!$G35,Analyse!$G:$G,0))</f>
        <v>320</v>
      </c>
      <c r="I35" s="122" t="str">
        <f>IF(INDEX(DataBase!$1:$1048576,ChoixBMK!$A35,MATCH(I$3,DataBase!$3:$3,0))=1,"X","")</f>
        <v>X</v>
      </c>
      <c r="J35" s="122" t="str">
        <f>IF(INDEX(DataBase!$1:$1048576,ChoixBMK!$A35,MATCH(J$3,DataBase!$3:$3,0))=1,"X","")</f>
        <v/>
      </c>
      <c r="K35" s="122" t="str">
        <f>IF(INDEX(DataBase!$1:$1048576,ChoixBMK!$A35,MATCH(K$3,DataBase!$3:$3,0))=1,"X","")</f>
        <v/>
      </c>
      <c r="L35" s="122" t="str">
        <f>IF(INDEX(DataBase!$1:$1048576,ChoixBMK!$A35,MATCH(L$3,DataBase!$3:$3,0))=1,"X","")</f>
        <v>X</v>
      </c>
      <c r="M35" s="122" t="str">
        <f>IF(INDEX(DataBase!$1:$1048576,ChoixBMK!$A35,MATCH(M$3,DataBase!$3:$3,0))=1,"X","")</f>
        <v/>
      </c>
      <c r="N35" s="122" t="str">
        <f>IF(INDEX(DataBase!$1:$1048576,ChoixBMK!$A35,MATCH(N$3,DataBase!$3:$3,0))=1,"X","")</f>
        <v/>
      </c>
      <c r="O35" s="122" t="str">
        <f>IF(INDEX(DataBase!$1:$1048576,ChoixBMK!$A35,MATCH(O$3,DataBase!$3:$3,0))=1,"X","")</f>
        <v/>
      </c>
      <c r="P35" s="122" t="str">
        <f>IF(INDEX(DataBase!$1:$1048576,ChoixBMK!$A35,MATCH(P$3,DataBase!$3:$3,0))=1,"X","")</f>
        <v>X</v>
      </c>
      <c r="Q35" s="122" t="str">
        <f>IF(INDEX(DataBase!$1:$1048576,ChoixBMK!$A35,MATCH(Q$3,DataBase!$3:$3,0))=1,"X","")</f>
        <v/>
      </c>
      <c r="R35" s="122" t="str">
        <f>IF(INDEX(DataBase!$1:$1048576,ChoixBMK!$A35,MATCH(R$3,DataBase!$3:$3,0))=1,"X","")</f>
        <v>X</v>
      </c>
      <c r="S35" s="122" t="str">
        <f>IF(INDEX(DataBase!$1:$1048576,ChoixBMK!$A35,MATCH(S$3,DataBase!$3:$3,0))=1,"X","")</f>
        <v/>
      </c>
      <c r="T35" s="122" t="str">
        <f>IF(INDEX(DataBase!$1:$1048576,ChoixBMK!$A35,MATCH(T$3,DataBase!$3:$3,0))=1,"X","")</f>
        <v/>
      </c>
      <c r="U35" s="122" t="str">
        <f>IF(INDEX(DataBase!$1:$1048576,ChoixBMK!$A35,MATCH(U$3,DataBase!$3:$3,0))=1,"X","")</f>
        <v/>
      </c>
      <c r="V35" s="122" t="str">
        <f>IF(INDEX(DataBase!$1:$1048576,ChoixBMK!$A35,MATCH(V$3,DataBase!$3:$3,0))=1,"X","")</f>
        <v>X</v>
      </c>
      <c r="W35" s="122" t="str">
        <f>IF(INDEX(DataBase!$1:$1048576,ChoixBMK!$A35,MATCH(W$3,DataBase!$3:$3,0))=1,"X","")</f>
        <v/>
      </c>
      <c r="X35" s="122" t="str">
        <f>IF(INDEX(DataBase!$1:$1048576,ChoixBMK!$A35,MATCH(X$3,DataBase!$3:$3,0))=1,"X","")</f>
        <v>X</v>
      </c>
      <c r="Y35" s="122" t="str">
        <f>IF(INDEX(DataBase!$1:$1048576,ChoixBMK!$A35,MATCH(Y$3,DataBase!$3:$3,0))=1,"X","")</f>
        <v>X</v>
      </c>
      <c r="Z35" s="122" t="str">
        <f>IF(INDEX(DataBase!$1:$1048576,ChoixBMK!$A35,MATCH(Z$3,DataBase!$3:$3,0))=1,"X","")</f>
        <v>X</v>
      </c>
      <c r="AA35" s="122" t="str">
        <f>IF(INDEX(DataBase!$1:$1048576,ChoixBMK!$A35,MATCH(AA$3,DataBase!$3:$3,0))=1,"X","")</f>
        <v/>
      </c>
      <c r="AB35" s="122" t="str">
        <f>IF(INDEX(DataBase!$1:$1048576,ChoixBMK!$A35,MATCH(AB$3,DataBase!$3:$3,0))=1,"X","")</f>
        <v/>
      </c>
      <c r="AC35" s="122" t="str">
        <f>IF(INDEX(DataBase!$1:$1048576,ChoixBMK!$A35,MATCH(AC$3,DataBase!$3:$3,0))=1,"X","")</f>
        <v/>
      </c>
      <c r="AD35" s="122" t="str">
        <f>IF(INDEX(DataBase!$1:$1048576,ChoixBMK!$A35,MATCH(AD$3,DataBase!$3:$3,0))=1,"X","")</f>
        <v>X</v>
      </c>
      <c r="AE35" s="122" t="str">
        <f>IF(INDEX(DataBase!$1:$1048576,ChoixBMK!$A35,MATCH(AE$3,DataBase!$3:$3,0))=1,"X","")</f>
        <v>X</v>
      </c>
      <c r="AF35" s="122" t="str">
        <f>IF(INDEX(DataBase!$1:$1048576,ChoixBMK!$A35,MATCH(AF$3,DataBase!$3:$3,0))=1,"X","")</f>
        <v>X</v>
      </c>
      <c r="AG35" s="122" t="str">
        <f>IF(INDEX(DataBase!$1:$1048576,ChoixBMK!$A35,MATCH(AG$3,DataBase!$3:$3,0))=1,"X","")</f>
        <v/>
      </c>
      <c r="AH35" s="122" t="str">
        <f>IF(INDEX(DataBase!$1:$1048576,ChoixBMK!$A35,MATCH(AH$3,DataBase!$3:$3,0))=1,"X","")</f>
        <v/>
      </c>
      <c r="AI35" s="122" t="str">
        <f>IF(INDEX(DataBase!$1:$1048576,ChoixBMK!$A35,MATCH(AI$3,DataBase!$3:$3,0))=1,"X","")</f>
        <v>X</v>
      </c>
      <c r="AJ35" s="122" t="str">
        <f>IF(INDEX(DataBase!$1:$1048576,ChoixBMK!$A35,MATCH(AJ$3,DataBase!$3:$3,0))=1,"X","")</f>
        <v/>
      </c>
      <c r="AK35" s="122" t="str">
        <f>IF(INDEX(DataBase!$1:$1048576,ChoixBMK!$A35,MATCH(AK$3,DataBase!$3:$3,0))=1,"X","")</f>
        <v>X</v>
      </c>
      <c r="AL35" s="122" t="str">
        <f>IF(INDEX(DataBase!$1:$1048576,ChoixBMK!$A35,MATCH(AL$3,DataBase!$3:$3,0))=1,"X","")</f>
        <v/>
      </c>
      <c r="AM35" s="122" t="str">
        <f>IF(INDEX(DataBase!$1:$1048576,ChoixBMK!$A35,MATCH(AM$3,DataBase!$3:$3,0))=1,"X","")</f>
        <v/>
      </c>
      <c r="AN35" s="122" t="str">
        <f>IF(INDEX(DataBase!$1:$1048576,ChoixBMK!$A35,MATCH(AN$3,DataBase!$3:$3,0))=1,"X","")</f>
        <v>X</v>
      </c>
      <c r="AO35" s="122" t="str">
        <f>IF(INDEX(DataBase!$1:$1048576,ChoixBMK!$A35,MATCH(AO$3,DataBase!$3:$3,0))=1,"X","")</f>
        <v/>
      </c>
      <c r="AP35" s="122" t="str">
        <f>IF(INDEX(DataBase!$1:$1048576,ChoixBMK!$A35,MATCH(AP$3,DataBase!$3:$3,0))=1,"X","")</f>
        <v>X</v>
      </c>
    </row>
    <row r="36" spans="1:42">
      <c r="A36" s="136">
        <f>MATCH(B36,DataBase!G:G,0)</f>
        <v>47</v>
      </c>
      <c r="B36" s="136" t="str">
        <f t="shared" si="0"/>
        <v>Zosterisessor ophiocephalus AchE</v>
      </c>
      <c r="C36" t="str">
        <f>INDEX(Analyse!A:A,MATCH(ChoixBMK!$G36,Analyse!$G:$G,0))</f>
        <v>Zosterisessor ophiocephalus</v>
      </c>
      <c r="D36" t="str">
        <f>INDEX(Analyse!B:B,MATCH(ChoixBMK!$G36,Analyse!$G:$G,0))</f>
        <v>AchE</v>
      </c>
      <c r="E36" t="str">
        <f>INDEX(Analyse!C:C,MATCH(ChoixBMK!$G36,Analyse!$G:$G,0))</f>
        <v>Continental / Transition</v>
      </c>
      <c r="F36" t="str">
        <f>INDEX(Analyse!E:E,MATCH(ChoixBMK!$G36,Analyse!$G:$G,0))</f>
        <v>EPOC</v>
      </c>
      <c r="G36">
        <v>33</v>
      </c>
      <c r="H36">
        <f>INDEX(Analyse!H:H,MATCH(ChoixBMK!$G36,Analyse!$G:$G,0))</f>
        <v>320</v>
      </c>
      <c r="I36" s="122" t="str">
        <f>IF(INDEX(DataBase!$1:$1048576,ChoixBMK!$A36,MATCH(I$3,DataBase!$3:$3,0))=1,"X","")</f>
        <v>X</v>
      </c>
      <c r="J36" s="122" t="str">
        <f>IF(INDEX(DataBase!$1:$1048576,ChoixBMK!$A36,MATCH(J$3,DataBase!$3:$3,0))=1,"X","")</f>
        <v/>
      </c>
      <c r="K36" s="122" t="str">
        <f>IF(INDEX(DataBase!$1:$1048576,ChoixBMK!$A36,MATCH(K$3,DataBase!$3:$3,0))=1,"X","")</f>
        <v/>
      </c>
      <c r="L36" s="122" t="str">
        <f>IF(INDEX(DataBase!$1:$1048576,ChoixBMK!$A36,MATCH(L$3,DataBase!$3:$3,0))=1,"X","")</f>
        <v>X</v>
      </c>
      <c r="M36" s="122" t="str">
        <f>IF(INDEX(DataBase!$1:$1048576,ChoixBMK!$A36,MATCH(M$3,DataBase!$3:$3,0))=1,"X","")</f>
        <v/>
      </c>
      <c r="N36" s="122" t="str">
        <f>IF(INDEX(DataBase!$1:$1048576,ChoixBMK!$A36,MATCH(N$3,DataBase!$3:$3,0))=1,"X","")</f>
        <v/>
      </c>
      <c r="O36" s="122" t="str">
        <f>IF(INDEX(DataBase!$1:$1048576,ChoixBMK!$A36,MATCH(O$3,DataBase!$3:$3,0))=1,"X","")</f>
        <v>X</v>
      </c>
      <c r="P36" s="122" t="str">
        <f>IF(INDEX(DataBase!$1:$1048576,ChoixBMK!$A36,MATCH(P$3,DataBase!$3:$3,0))=1,"X","")</f>
        <v/>
      </c>
      <c r="Q36" s="122" t="str">
        <f>IF(INDEX(DataBase!$1:$1048576,ChoixBMK!$A36,MATCH(Q$3,DataBase!$3:$3,0))=1,"X","")</f>
        <v/>
      </c>
      <c r="R36" s="122" t="str">
        <f>IF(INDEX(DataBase!$1:$1048576,ChoixBMK!$A36,MATCH(R$3,DataBase!$3:$3,0))=1,"X","")</f>
        <v>X</v>
      </c>
      <c r="S36" s="122" t="str">
        <f>IF(INDEX(DataBase!$1:$1048576,ChoixBMK!$A36,MATCH(S$3,DataBase!$3:$3,0))=1,"X","")</f>
        <v/>
      </c>
      <c r="T36" s="122" t="str">
        <f>IF(INDEX(DataBase!$1:$1048576,ChoixBMK!$A36,MATCH(T$3,DataBase!$3:$3,0))=1,"X","")</f>
        <v/>
      </c>
      <c r="U36" s="122" t="str">
        <f>IF(INDEX(DataBase!$1:$1048576,ChoixBMK!$A36,MATCH(U$3,DataBase!$3:$3,0))=1,"X","")</f>
        <v/>
      </c>
      <c r="V36" s="122" t="str">
        <f>IF(INDEX(DataBase!$1:$1048576,ChoixBMK!$A36,MATCH(V$3,DataBase!$3:$3,0))=1,"X","")</f>
        <v>X</v>
      </c>
      <c r="W36" s="122" t="str">
        <f>IF(INDEX(DataBase!$1:$1048576,ChoixBMK!$A36,MATCH(W$3,DataBase!$3:$3,0))=1,"X","")</f>
        <v/>
      </c>
      <c r="X36" s="122" t="str">
        <f>IF(INDEX(DataBase!$1:$1048576,ChoixBMK!$A36,MATCH(X$3,DataBase!$3:$3,0))=1,"X","")</f>
        <v/>
      </c>
      <c r="Y36" s="122" t="str">
        <f>IF(INDEX(DataBase!$1:$1048576,ChoixBMK!$A36,MATCH(Y$3,DataBase!$3:$3,0))=1,"X","")</f>
        <v/>
      </c>
      <c r="Z36" s="122" t="str">
        <f>IF(INDEX(DataBase!$1:$1048576,ChoixBMK!$A36,MATCH(Z$3,DataBase!$3:$3,0))=1,"X","")</f>
        <v>X</v>
      </c>
      <c r="AA36" s="122" t="str">
        <f>IF(INDEX(DataBase!$1:$1048576,ChoixBMK!$A36,MATCH(AA$3,DataBase!$3:$3,0))=1,"X","")</f>
        <v>X</v>
      </c>
      <c r="AB36" s="122" t="str">
        <f>IF(INDEX(DataBase!$1:$1048576,ChoixBMK!$A36,MATCH(AB$3,DataBase!$3:$3,0))=1,"X","")</f>
        <v>X</v>
      </c>
      <c r="AC36" s="122" t="str">
        <f>IF(INDEX(DataBase!$1:$1048576,ChoixBMK!$A36,MATCH(AC$3,DataBase!$3:$3,0))=1,"X","")</f>
        <v/>
      </c>
      <c r="AD36" s="122" t="str">
        <f>IF(INDEX(DataBase!$1:$1048576,ChoixBMK!$A36,MATCH(AD$3,DataBase!$3:$3,0))=1,"X","")</f>
        <v>X</v>
      </c>
      <c r="AE36" s="122" t="str">
        <f>IF(INDEX(DataBase!$1:$1048576,ChoixBMK!$A36,MATCH(AE$3,DataBase!$3:$3,0))=1,"X","")</f>
        <v/>
      </c>
      <c r="AF36" s="122" t="str">
        <f>IF(INDEX(DataBase!$1:$1048576,ChoixBMK!$A36,MATCH(AF$3,DataBase!$3:$3,0))=1,"X","")</f>
        <v>X</v>
      </c>
      <c r="AG36" s="122" t="str">
        <f>IF(INDEX(DataBase!$1:$1048576,ChoixBMK!$A36,MATCH(AG$3,DataBase!$3:$3,0))=1,"X","")</f>
        <v/>
      </c>
      <c r="AH36" s="122" t="str">
        <f>IF(INDEX(DataBase!$1:$1048576,ChoixBMK!$A36,MATCH(AH$3,DataBase!$3:$3,0))=1,"X","")</f>
        <v/>
      </c>
      <c r="AI36" s="122" t="str">
        <f>IF(INDEX(DataBase!$1:$1048576,ChoixBMK!$A36,MATCH(AI$3,DataBase!$3:$3,0))=1,"X","")</f>
        <v>X</v>
      </c>
      <c r="AJ36" s="122" t="str">
        <f>IF(INDEX(DataBase!$1:$1048576,ChoixBMK!$A36,MATCH(AJ$3,DataBase!$3:$3,0))=1,"X","")</f>
        <v/>
      </c>
      <c r="AK36" s="122" t="str">
        <f>IF(INDEX(DataBase!$1:$1048576,ChoixBMK!$A36,MATCH(AK$3,DataBase!$3:$3,0))=1,"X","")</f>
        <v>X</v>
      </c>
      <c r="AL36" s="122" t="str">
        <f>IF(INDEX(DataBase!$1:$1048576,ChoixBMK!$A36,MATCH(AL$3,DataBase!$3:$3,0))=1,"X","")</f>
        <v/>
      </c>
      <c r="AM36" s="122" t="str">
        <f>IF(INDEX(DataBase!$1:$1048576,ChoixBMK!$A36,MATCH(AM$3,DataBase!$3:$3,0))=1,"X","")</f>
        <v>X</v>
      </c>
      <c r="AN36" s="122" t="str">
        <f>IF(INDEX(DataBase!$1:$1048576,ChoixBMK!$A36,MATCH(AN$3,DataBase!$3:$3,0))=1,"X","")</f>
        <v/>
      </c>
      <c r="AO36" s="122" t="str">
        <f>IF(INDEX(DataBase!$1:$1048576,ChoixBMK!$A36,MATCH(AO$3,DataBase!$3:$3,0))=1,"X","")</f>
        <v>X</v>
      </c>
      <c r="AP36" s="122" t="str">
        <f>IF(INDEX(DataBase!$1:$1048576,ChoixBMK!$A36,MATCH(AP$3,DataBase!$3:$3,0))=1,"X","")</f>
        <v/>
      </c>
    </row>
    <row r="37" spans="1:42">
      <c r="A37" s="136">
        <f>MATCH(B37,DataBase!G:G,0)</f>
        <v>52</v>
      </c>
      <c r="B37" s="136" t="str">
        <f t="shared" si="0"/>
        <v>Eurytemora affinis Indices morphométriques</v>
      </c>
      <c r="C37" t="str">
        <f>INDEX(Analyse!A:A,MATCH(ChoixBMK!$G37,Analyse!$G:$G,0))</f>
        <v>Eurytemora affinis</v>
      </c>
      <c r="D37" t="str">
        <f>INDEX(Analyse!B:B,MATCH(ChoixBMK!$G37,Analyse!$G:$G,0))</f>
        <v>Indices morphométriques</v>
      </c>
      <c r="E37" t="str">
        <f>INDEX(Analyse!C:C,MATCH(ChoixBMK!$G37,Analyse!$G:$G,0))</f>
        <v>Transition</v>
      </c>
      <c r="F37" t="str">
        <f>INDEX(Analyse!E:E,MATCH(ChoixBMK!$G37,Analyse!$G:$G,0))</f>
        <v>LOG</v>
      </c>
      <c r="G37">
        <v>34</v>
      </c>
      <c r="H37">
        <f>INDEX(Analyse!H:H,MATCH(ChoixBMK!$G37,Analyse!$G:$G,0))</f>
        <v>320</v>
      </c>
      <c r="I37" s="122" t="str">
        <f>IF(INDEX(DataBase!$1:$1048576,ChoixBMK!$A37,MATCH(I$3,DataBase!$3:$3,0))=1,"X","")</f>
        <v/>
      </c>
      <c r="J37" s="122" t="str">
        <f>IF(INDEX(DataBase!$1:$1048576,ChoixBMK!$A37,MATCH(J$3,DataBase!$3:$3,0))=1,"X","")</f>
        <v/>
      </c>
      <c r="K37" s="122" t="str">
        <f>IF(INDEX(DataBase!$1:$1048576,ChoixBMK!$A37,MATCH(K$3,DataBase!$3:$3,0))=1,"X","")</f>
        <v>X</v>
      </c>
      <c r="L37" s="122" t="str">
        <f>IF(INDEX(DataBase!$1:$1048576,ChoixBMK!$A37,MATCH(L$3,DataBase!$3:$3,0))=1,"X","")</f>
        <v>X</v>
      </c>
      <c r="M37" s="122" t="str">
        <f>IF(INDEX(DataBase!$1:$1048576,ChoixBMK!$A37,MATCH(M$3,DataBase!$3:$3,0))=1,"X","")</f>
        <v/>
      </c>
      <c r="N37" s="122" t="str">
        <f>IF(INDEX(DataBase!$1:$1048576,ChoixBMK!$A37,MATCH(N$3,DataBase!$3:$3,0))=1,"X","")</f>
        <v/>
      </c>
      <c r="O37" s="122" t="str">
        <f>IF(INDEX(DataBase!$1:$1048576,ChoixBMK!$A37,MATCH(O$3,DataBase!$3:$3,0))=1,"X","")</f>
        <v>X</v>
      </c>
      <c r="P37" s="122" t="str">
        <f>IF(INDEX(DataBase!$1:$1048576,ChoixBMK!$A37,MATCH(P$3,DataBase!$3:$3,0))=1,"X","")</f>
        <v/>
      </c>
      <c r="Q37" s="122" t="str">
        <f>IF(INDEX(DataBase!$1:$1048576,ChoixBMK!$A37,MATCH(Q$3,DataBase!$3:$3,0))=1,"X","")</f>
        <v/>
      </c>
      <c r="R37" s="122" t="str">
        <f>IF(INDEX(DataBase!$1:$1048576,ChoixBMK!$A37,MATCH(R$3,DataBase!$3:$3,0))=1,"X","")</f>
        <v>X</v>
      </c>
      <c r="S37" s="122" t="str">
        <f>IF(INDEX(DataBase!$1:$1048576,ChoixBMK!$A37,MATCH(S$3,DataBase!$3:$3,0))=1,"X","")</f>
        <v>X</v>
      </c>
      <c r="T37" s="122" t="str">
        <f>IF(INDEX(DataBase!$1:$1048576,ChoixBMK!$A37,MATCH(T$3,DataBase!$3:$3,0))=1,"X","")</f>
        <v/>
      </c>
      <c r="U37" s="122" t="str">
        <f>IF(INDEX(DataBase!$1:$1048576,ChoixBMK!$A37,MATCH(U$3,DataBase!$3:$3,0))=1,"X","")</f>
        <v/>
      </c>
      <c r="V37" s="122" t="str">
        <f>IF(INDEX(DataBase!$1:$1048576,ChoixBMK!$A37,MATCH(V$3,DataBase!$3:$3,0))=1,"X","")</f>
        <v/>
      </c>
      <c r="W37" s="122" t="str">
        <f>IF(INDEX(DataBase!$1:$1048576,ChoixBMK!$A37,MATCH(W$3,DataBase!$3:$3,0))=1,"X","")</f>
        <v>X</v>
      </c>
      <c r="X37" s="122" t="str">
        <f>IF(INDEX(DataBase!$1:$1048576,ChoixBMK!$A37,MATCH(X$3,DataBase!$3:$3,0))=1,"X","")</f>
        <v/>
      </c>
      <c r="Y37" s="122" t="str">
        <f>IF(INDEX(DataBase!$1:$1048576,ChoixBMK!$A37,MATCH(Y$3,DataBase!$3:$3,0))=1,"X","")</f>
        <v/>
      </c>
      <c r="Z37" s="122" t="str">
        <f>IF(INDEX(DataBase!$1:$1048576,ChoixBMK!$A37,MATCH(Z$3,DataBase!$3:$3,0))=1,"X","")</f>
        <v>X</v>
      </c>
      <c r="AA37" s="122" t="str">
        <f>IF(INDEX(DataBase!$1:$1048576,ChoixBMK!$A37,MATCH(AA$3,DataBase!$3:$3,0))=1,"X","")</f>
        <v>X</v>
      </c>
      <c r="AB37" s="122" t="str">
        <f>IF(INDEX(DataBase!$1:$1048576,ChoixBMK!$A37,MATCH(AB$3,DataBase!$3:$3,0))=1,"X","")</f>
        <v/>
      </c>
      <c r="AC37" s="122" t="str">
        <f>IF(INDEX(DataBase!$1:$1048576,ChoixBMK!$A37,MATCH(AC$3,DataBase!$3:$3,0))=1,"X","")</f>
        <v/>
      </c>
      <c r="AD37" s="122" t="str">
        <f>IF(INDEX(DataBase!$1:$1048576,ChoixBMK!$A37,MATCH(AD$3,DataBase!$3:$3,0))=1,"X","")</f>
        <v>X</v>
      </c>
      <c r="AE37" s="122" t="str">
        <f>IF(INDEX(DataBase!$1:$1048576,ChoixBMK!$A37,MATCH(AE$3,DataBase!$3:$3,0))=1,"X","")</f>
        <v>X</v>
      </c>
      <c r="AF37" s="122" t="str">
        <f>IF(INDEX(DataBase!$1:$1048576,ChoixBMK!$A37,MATCH(AF$3,DataBase!$3:$3,0))=1,"X","")</f>
        <v/>
      </c>
      <c r="AG37" s="122" t="str">
        <f>IF(INDEX(DataBase!$1:$1048576,ChoixBMK!$A37,MATCH(AG$3,DataBase!$3:$3,0))=1,"X","")</f>
        <v/>
      </c>
      <c r="AH37" s="122" t="str">
        <f>IF(INDEX(DataBase!$1:$1048576,ChoixBMK!$A37,MATCH(AH$3,DataBase!$3:$3,0))=1,"X","")</f>
        <v>X</v>
      </c>
      <c r="AI37" s="122" t="str">
        <f>IF(INDEX(DataBase!$1:$1048576,ChoixBMK!$A37,MATCH(AI$3,DataBase!$3:$3,0))=1,"X","")</f>
        <v/>
      </c>
      <c r="AJ37" s="122" t="str">
        <f>IF(INDEX(DataBase!$1:$1048576,ChoixBMK!$A37,MATCH(AJ$3,DataBase!$3:$3,0))=1,"X","")</f>
        <v/>
      </c>
      <c r="AK37" s="122" t="str">
        <f>IF(INDEX(DataBase!$1:$1048576,ChoixBMK!$A37,MATCH(AK$3,DataBase!$3:$3,0))=1,"X","")</f>
        <v>X</v>
      </c>
      <c r="AL37" s="122" t="str">
        <f>IF(INDEX(DataBase!$1:$1048576,ChoixBMK!$A37,MATCH(AL$3,DataBase!$3:$3,0))=1,"X","")</f>
        <v/>
      </c>
      <c r="AM37" s="122" t="str">
        <f>IF(INDEX(DataBase!$1:$1048576,ChoixBMK!$A37,MATCH(AM$3,DataBase!$3:$3,0))=1,"X","")</f>
        <v/>
      </c>
      <c r="AN37" s="122" t="str">
        <f>IF(INDEX(DataBase!$1:$1048576,ChoixBMK!$A37,MATCH(AN$3,DataBase!$3:$3,0))=1,"X","")</f>
        <v>X</v>
      </c>
      <c r="AO37" s="122" t="str">
        <f>IF(INDEX(DataBase!$1:$1048576,ChoixBMK!$A37,MATCH(AO$3,DataBase!$3:$3,0))=1,"X","")</f>
        <v>X</v>
      </c>
      <c r="AP37" s="122" t="str">
        <f>IF(INDEX(DataBase!$1:$1048576,ChoixBMK!$A37,MATCH(AP$3,DataBase!$3:$3,0))=1,"X","")</f>
        <v/>
      </c>
    </row>
    <row r="38" spans="1:42">
      <c r="A38" s="136">
        <f>MATCH(B38,DataBase!G:G,0)</f>
        <v>55</v>
      </c>
      <c r="B38" s="136" t="str">
        <f t="shared" si="0"/>
        <v>Dreissena polymorpha intégrité ADN</v>
      </c>
      <c r="C38" t="str">
        <f>INDEX(Analyse!A:A,MATCH(ChoixBMK!$G38,Analyse!$G:$G,0))</f>
        <v>Dreissena polymorpha</v>
      </c>
      <c r="D38" t="str">
        <f>INDEX(Analyse!B:B,MATCH(ChoixBMK!$G38,Analyse!$G:$G,0))</f>
        <v>intégrité ADN</v>
      </c>
      <c r="E38" t="str">
        <f>INDEX(Analyse!C:C,MATCH(ChoixBMK!$G38,Analyse!$G:$G,0))</f>
        <v>Continental</v>
      </c>
      <c r="F38" t="str">
        <f>INDEX(Analyse!E:E,MATCH(ChoixBMK!$G38,Analyse!$G:$G,0))</f>
        <v>SEBIO</v>
      </c>
      <c r="G38">
        <v>35</v>
      </c>
      <c r="H38">
        <f>INDEX(Analyse!H:H,MATCH(ChoixBMK!$G38,Analyse!$G:$G,0))</f>
        <v>320</v>
      </c>
      <c r="I38" s="122" t="str">
        <f>IF(INDEX(DataBase!$1:$1048576,ChoixBMK!$A38,MATCH(I$3,DataBase!$3:$3,0))=1,"X","")</f>
        <v>X</v>
      </c>
      <c r="J38" s="122" t="str">
        <f>IF(INDEX(DataBase!$1:$1048576,ChoixBMK!$A38,MATCH(J$3,DataBase!$3:$3,0))=1,"X","")</f>
        <v/>
      </c>
      <c r="K38" s="122" t="str">
        <f>IF(INDEX(DataBase!$1:$1048576,ChoixBMK!$A38,MATCH(K$3,DataBase!$3:$3,0))=1,"X","")</f>
        <v/>
      </c>
      <c r="L38" s="122" t="str">
        <f>IF(INDEX(DataBase!$1:$1048576,ChoixBMK!$A38,MATCH(L$3,DataBase!$3:$3,0))=1,"X","")</f>
        <v/>
      </c>
      <c r="M38" s="122" t="str">
        <f>IF(INDEX(DataBase!$1:$1048576,ChoixBMK!$A38,MATCH(M$3,DataBase!$3:$3,0))=1,"X","")</f>
        <v>X</v>
      </c>
      <c r="N38" s="122" t="str">
        <f>IF(INDEX(DataBase!$1:$1048576,ChoixBMK!$A38,MATCH(N$3,DataBase!$3:$3,0))=1,"X","")</f>
        <v/>
      </c>
      <c r="O38" s="122" t="str">
        <f>IF(INDEX(DataBase!$1:$1048576,ChoixBMK!$A38,MATCH(O$3,DataBase!$3:$3,0))=1,"X","")</f>
        <v/>
      </c>
      <c r="P38" s="122" t="str">
        <f>IF(INDEX(DataBase!$1:$1048576,ChoixBMK!$A38,MATCH(P$3,DataBase!$3:$3,0))=1,"X","")</f>
        <v>X</v>
      </c>
      <c r="Q38" s="122" t="str">
        <f>IF(INDEX(DataBase!$1:$1048576,ChoixBMK!$A38,MATCH(Q$3,DataBase!$3:$3,0))=1,"X","")</f>
        <v/>
      </c>
      <c r="R38" s="122" t="str">
        <f>IF(INDEX(DataBase!$1:$1048576,ChoixBMK!$A38,MATCH(R$3,DataBase!$3:$3,0))=1,"X","")</f>
        <v>X</v>
      </c>
      <c r="S38" s="122" t="str">
        <f>IF(INDEX(DataBase!$1:$1048576,ChoixBMK!$A38,MATCH(S$3,DataBase!$3:$3,0))=1,"X","")</f>
        <v/>
      </c>
      <c r="T38" s="122" t="str">
        <f>IF(INDEX(DataBase!$1:$1048576,ChoixBMK!$A38,MATCH(T$3,DataBase!$3:$3,0))=1,"X","")</f>
        <v/>
      </c>
      <c r="U38" s="122" t="str">
        <f>IF(INDEX(DataBase!$1:$1048576,ChoixBMK!$A38,MATCH(U$3,DataBase!$3:$3,0))=1,"X","")</f>
        <v/>
      </c>
      <c r="V38" s="122" t="str">
        <f>IF(INDEX(DataBase!$1:$1048576,ChoixBMK!$A38,MATCH(V$3,DataBase!$3:$3,0))=1,"X","")</f>
        <v>X</v>
      </c>
      <c r="W38" s="122" t="str">
        <f>IF(INDEX(DataBase!$1:$1048576,ChoixBMK!$A38,MATCH(W$3,DataBase!$3:$3,0))=1,"X","")</f>
        <v/>
      </c>
      <c r="X38" s="122" t="str">
        <f>IF(INDEX(DataBase!$1:$1048576,ChoixBMK!$A38,MATCH(X$3,DataBase!$3:$3,0))=1,"X","")</f>
        <v>X</v>
      </c>
      <c r="Y38" s="122" t="str">
        <f>IF(INDEX(DataBase!$1:$1048576,ChoixBMK!$A38,MATCH(Y$3,DataBase!$3:$3,0))=1,"X","")</f>
        <v>X</v>
      </c>
      <c r="Z38" s="122" t="str">
        <f>IF(INDEX(DataBase!$1:$1048576,ChoixBMK!$A38,MATCH(Z$3,DataBase!$3:$3,0))=1,"X","")</f>
        <v>X</v>
      </c>
      <c r="AA38" s="122" t="str">
        <f>IF(INDEX(DataBase!$1:$1048576,ChoixBMK!$A38,MATCH(AA$3,DataBase!$3:$3,0))=1,"X","")</f>
        <v/>
      </c>
      <c r="AB38" s="122" t="str">
        <f>IF(INDEX(DataBase!$1:$1048576,ChoixBMK!$A38,MATCH(AB$3,DataBase!$3:$3,0))=1,"X","")</f>
        <v/>
      </c>
      <c r="AC38" s="122" t="str">
        <f>IF(INDEX(DataBase!$1:$1048576,ChoixBMK!$A38,MATCH(AC$3,DataBase!$3:$3,0))=1,"X","")</f>
        <v/>
      </c>
      <c r="AD38" s="122" t="str">
        <f>IF(INDEX(DataBase!$1:$1048576,ChoixBMK!$A38,MATCH(AD$3,DataBase!$3:$3,0))=1,"X","")</f>
        <v>X</v>
      </c>
      <c r="AE38" s="122" t="str">
        <f>IF(INDEX(DataBase!$1:$1048576,ChoixBMK!$A38,MATCH(AE$3,DataBase!$3:$3,0))=1,"X","")</f>
        <v/>
      </c>
      <c r="AF38" s="122" t="str">
        <f>IF(INDEX(DataBase!$1:$1048576,ChoixBMK!$A38,MATCH(AF$3,DataBase!$3:$3,0))=1,"X","")</f>
        <v>X</v>
      </c>
      <c r="AG38" s="122" t="str">
        <f>IF(INDEX(DataBase!$1:$1048576,ChoixBMK!$A38,MATCH(AG$3,DataBase!$3:$3,0))=1,"X","")</f>
        <v/>
      </c>
      <c r="AH38" s="122" t="str">
        <f>IF(INDEX(DataBase!$1:$1048576,ChoixBMK!$A38,MATCH(AH$3,DataBase!$3:$3,0))=1,"X","")</f>
        <v>X</v>
      </c>
      <c r="AI38" s="122" t="str">
        <f>IF(INDEX(DataBase!$1:$1048576,ChoixBMK!$A38,MATCH(AI$3,DataBase!$3:$3,0))=1,"X","")</f>
        <v/>
      </c>
      <c r="AJ38" s="122" t="str">
        <f>IF(INDEX(DataBase!$1:$1048576,ChoixBMK!$A38,MATCH(AJ$3,DataBase!$3:$3,0))=1,"X","")</f>
        <v>X</v>
      </c>
      <c r="AK38" s="122" t="str">
        <f>IF(INDEX(DataBase!$1:$1048576,ChoixBMK!$A38,MATCH(AK$3,DataBase!$3:$3,0))=1,"X","")</f>
        <v>X</v>
      </c>
      <c r="AL38" s="122" t="str">
        <f>IF(INDEX(DataBase!$1:$1048576,ChoixBMK!$A38,MATCH(AL$3,DataBase!$3:$3,0))=1,"X","")</f>
        <v/>
      </c>
      <c r="AM38" s="122" t="str">
        <f>IF(INDEX(DataBase!$1:$1048576,ChoixBMK!$A38,MATCH(AM$3,DataBase!$3:$3,0))=1,"X","")</f>
        <v>X</v>
      </c>
      <c r="AN38" s="122" t="str">
        <f>IF(INDEX(DataBase!$1:$1048576,ChoixBMK!$A38,MATCH(AN$3,DataBase!$3:$3,0))=1,"X","")</f>
        <v/>
      </c>
      <c r="AO38" s="122" t="str">
        <f>IF(INDEX(DataBase!$1:$1048576,ChoixBMK!$A38,MATCH(AO$3,DataBase!$3:$3,0))=1,"X","")</f>
        <v/>
      </c>
      <c r="AP38" s="122" t="str">
        <f>IF(INDEX(DataBase!$1:$1048576,ChoixBMK!$A38,MATCH(AP$3,DataBase!$3:$3,0))=1,"X","")</f>
        <v>X</v>
      </c>
    </row>
    <row r="39" spans="1:42">
      <c r="A39" s="136">
        <f>MATCH(B39,DataBase!G:G,0)</f>
        <v>71</v>
      </c>
      <c r="B39" s="136" t="str">
        <f t="shared" si="0"/>
        <v>Gasterosteus aculeatus VTG</v>
      </c>
      <c r="C39" t="str">
        <f>INDEX(Analyse!A:A,MATCH(ChoixBMK!$G39,Analyse!$G:$G,0))</f>
        <v>Gasterosteus aculeatus</v>
      </c>
      <c r="D39" t="str">
        <f>INDEX(Analyse!B:B,MATCH(ChoixBMK!$G39,Analyse!$G:$G,0))</f>
        <v>VTG</v>
      </c>
      <c r="E39" t="str">
        <f>INDEX(Analyse!C:C,MATCH(ChoixBMK!$G39,Analyse!$G:$G,0))</f>
        <v>Continental</v>
      </c>
      <c r="F39" t="str">
        <f>INDEX(Analyse!E:E,MATCH(ChoixBMK!$G39,Analyse!$G:$G,0))</f>
        <v>SEBIO</v>
      </c>
      <c r="G39">
        <v>36</v>
      </c>
      <c r="H39">
        <f>INDEX(Analyse!H:H,MATCH(ChoixBMK!$G39,Analyse!$G:$G,0))</f>
        <v>320</v>
      </c>
      <c r="I39" s="122" t="str">
        <f>IF(INDEX(DataBase!$1:$1048576,ChoixBMK!$A39,MATCH(I$3,DataBase!$3:$3,0))=1,"X","")</f>
        <v>X</v>
      </c>
      <c r="J39" s="122" t="str">
        <f>IF(INDEX(DataBase!$1:$1048576,ChoixBMK!$A39,MATCH(J$3,DataBase!$3:$3,0))=1,"X","")</f>
        <v/>
      </c>
      <c r="K39" s="122" t="str">
        <f>IF(INDEX(DataBase!$1:$1048576,ChoixBMK!$A39,MATCH(K$3,DataBase!$3:$3,0))=1,"X","")</f>
        <v/>
      </c>
      <c r="L39" s="122" t="str">
        <f>IF(INDEX(DataBase!$1:$1048576,ChoixBMK!$A39,MATCH(L$3,DataBase!$3:$3,0))=1,"X","")</f>
        <v>X</v>
      </c>
      <c r="M39" s="122" t="str">
        <f>IF(INDEX(DataBase!$1:$1048576,ChoixBMK!$A39,MATCH(M$3,DataBase!$3:$3,0))=1,"X","")</f>
        <v/>
      </c>
      <c r="N39" s="122" t="str">
        <f>IF(INDEX(DataBase!$1:$1048576,ChoixBMK!$A39,MATCH(N$3,DataBase!$3:$3,0))=1,"X","")</f>
        <v/>
      </c>
      <c r="O39" s="122" t="str">
        <f>IF(INDEX(DataBase!$1:$1048576,ChoixBMK!$A39,MATCH(O$3,DataBase!$3:$3,0))=1,"X","")</f>
        <v>X</v>
      </c>
      <c r="P39" s="122" t="str">
        <f>IF(INDEX(DataBase!$1:$1048576,ChoixBMK!$A39,MATCH(P$3,DataBase!$3:$3,0))=1,"X","")</f>
        <v/>
      </c>
      <c r="Q39" s="122" t="str">
        <f>IF(INDEX(DataBase!$1:$1048576,ChoixBMK!$A39,MATCH(Q$3,DataBase!$3:$3,0))=1,"X","")</f>
        <v/>
      </c>
      <c r="R39" s="122" t="str">
        <f>IF(INDEX(DataBase!$1:$1048576,ChoixBMK!$A39,MATCH(R$3,DataBase!$3:$3,0))=1,"X","")</f>
        <v>X</v>
      </c>
      <c r="S39" s="122" t="str">
        <f>IF(INDEX(DataBase!$1:$1048576,ChoixBMK!$A39,MATCH(S$3,DataBase!$3:$3,0))=1,"X","")</f>
        <v/>
      </c>
      <c r="T39" s="122" t="str">
        <f>IF(INDEX(DataBase!$1:$1048576,ChoixBMK!$A39,MATCH(T$3,DataBase!$3:$3,0))=1,"X","")</f>
        <v/>
      </c>
      <c r="U39" s="122" t="str">
        <f>IF(INDEX(DataBase!$1:$1048576,ChoixBMK!$A39,MATCH(U$3,DataBase!$3:$3,0))=1,"X","")</f>
        <v/>
      </c>
      <c r="V39" s="122" t="str">
        <f>IF(INDEX(DataBase!$1:$1048576,ChoixBMK!$A39,MATCH(V$3,DataBase!$3:$3,0))=1,"X","")</f>
        <v>X</v>
      </c>
      <c r="W39" s="122" t="str">
        <f>IF(INDEX(DataBase!$1:$1048576,ChoixBMK!$A39,MATCH(W$3,DataBase!$3:$3,0))=1,"X","")</f>
        <v/>
      </c>
      <c r="X39" s="122" t="str">
        <f>IF(INDEX(DataBase!$1:$1048576,ChoixBMK!$A39,MATCH(X$3,DataBase!$3:$3,0))=1,"X","")</f>
        <v>X</v>
      </c>
      <c r="Y39" s="122" t="str">
        <f>IF(INDEX(DataBase!$1:$1048576,ChoixBMK!$A39,MATCH(Y$3,DataBase!$3:$3,0))=1,"X","")</f>
        <v>X</v>
      </c>
      <c r="Z39" s="122" t="str">
        <f>IF(INDEX(DataBase!$1:$1048576,ChoixBMK!$A39,MATCH(Z$3,DataBase!$3:$3,0))=1,"X","")</f>
        <v>X</v>
      </c>
      <c r="AA39" s="122" t="str">
        <f>IF(INDEX(DataBase!$1:$1048576,ChoixBMK!$A39,MATCH(AA$3,DataBase!$3:$3,0))=1,"X","")</f>
        <v>X</v>
      </c>
      <c r="AB39" s="122" t="str">
        <f>IF(INDEX(DataBase!$1:$1048576,ChoixBMK!$A39,MATCH(AB$3,DataBase!$3:$3,0))=1,"X","")</f>
        <v/>
      </c>
      <c r="AC39" s="122" t="str">
        <f>IF(INDEX(DataBase!$1:$1048576,ChoixBMK!$A39,MATCH(AC$3,DataBase!$3:$3,0))=1,"X","")</f>
        <v/>
      </c>
      <c r="AD39" s="122" t="str">
        <f>IF(INDEX(DataBase!$1:$1048576,ChoixBMK!$A39,MATCH(AD$3,DataBase!$3:$3,0))=1,"X","")</f>
        <v>X</v>
      </c>
      <c r="AE39" s="122" t="str">
        <f>IF(INDEX(DataBase!$1:$1048576,ChoixBMK!$A39,MATCH(AE$3,DataBase!$3:$3,0))=1,"X","")</f>
        <v>X</v>
      </c>
      <c r="AF39" s="122" t="str">
        <f>IF(INDEX(DataBase!$1:$1048576,ChoixBMK!$A39,MATCH(AF$3,DataBase!$3:$3,0))=1,"X","")</f>
        <v>X</v>
      </c>
      <c r="AG39" s="122" t="str">
        <f>IF(INDEX(DataBase!$1:$1048576,ChoixBMK!$A39,MATCH(AG$3,DataBase!$3:$3,0))=1,"X","")</f>
        <v/>
      </c>
      <c r="AH39" s="122" t="str">
        <f>IF(INDEX(DataBase!$1:$1048576,ChoixBMK!$A39,MATCH(AH$3,DataBase!$3:$3,0))=1,"X","")</f>
        <v/>
      </c>
      <c r="AI39" s="122" t="str">
        <f>IF(INDEX(DataBase!$1:$1048576,ChoixBMK!$A39,MATCH(AI$3,DataBase!$3:$3,0))=1,"X","")</f>
        <v>X</v>
      </c>
      <c r="AJ39" s="122" t="str">
        <f>IF(INDEX(DataBase!$1:$1048576,ChoixBMK!$A39,MATCH(AJ$3,DataBase!$3:$3,0))=1,"X","")</f>
        <v>X</v>
      </c>
      <c r="AK39" s="122" t="str">
        <f>IF(INDEX(DataBase!$1:$1048576,ChoixBMK!$A39,MATCH(AK$3,DataBase!$3:$3,0))=1,"X","")</f>
        <v/>
      </c>
      <c r="AL39" s="122" t="str">
        <f>IF(INDEX(DataBase!$1:$1048576,ChoixBMK!$A39,MATCH(AL$3,DataBase!$3:$3,0))=1,"X","")</f>
        <v/>
      </c>
      <c r="AM39" s="122" t="str">
        <f>IF(INDEX(DataBase!$1:$1048576,ChoixBMK!$A39,MATCH(AM$3,DataBase!$3:$3,0))=1,"X","")</f>
        <v>X</v>
      </c>
      <c r="AN39" s="122" t="str">
        <f>IF(INDEX(DataBase!$1:$1048576,ChoixBMK!$A39,MATCH(AN$3,DataBase!$3:$3,0))=1,"X","")</f>
        <v/>
      </c>
      <c r="AO39" s="122" t="str">
        <f>IF(INDEX(DataBase!$1:$1048576,ChoixBMK!$A39,MATCH(AO$3,DataBase!$3:$3,0))=1,"X","")</f>
        <v/>
      </c>
      <c r="AP39" s="122" t="str">
        <f>IF(INDEX(DataBase!$1:$1048576,ChoixBMK!$A39,MATCH(AP$3,DataBase!$3:$3,0))=1,"X","")</f>
        <v/>
      </c>
    </row>
    <row r="40" spans="1:42">
      <c r="A40" s="136">
        <f>MATCH(B40,DataBase!G:G,0)</f>
        <v>240</v>
      </c>
      <c r="B40" s="136" t="str">
        <f t="shared" si="0"/>
        <v>Platichthys flesus EROD</v>
      </c>
      <c r="C40" t="str">
        <f>INDEX(Analyse!A:A,MATCH(ChoixBMK!$G40,Analyse!$G:$G,0))</f>
        <v>Platichthys flesus</v>
      </c>
      <c r="D40" t="str">
        <f>INDEX(Analyse!B:B,MATCH(ChoixBMK!$G40,Analyse!$G:$G,0))</f>
        <v>EROD</v>
      </c>
      <c r="E40" t="str">
        <f>INDEX(Analyse!C:C,MATCH(ChoixBMK!$G40,Analyse!$G:$G,0))</f>
        <v>Marin/estuarien</v>
      </c>
      <c r="F40" t="str">
        <f>INDEX(Analyse!E:E,MATCH(ChoixBMK!$G40,Analyse!$G:$G,0))</f>
        <v>TOXEM</v>
      </c>
      <c r="G40">
        <v>37</v>
      </c>
      <c r="H40">
        <f>INDEX(Analyse!H:H,MATCH(ChoixBMK!$G40,Analyse!$G:$G,0))</f>
        <v>320</v>
      </c>
      <c r="I40" s="122" t="str">
        <f>IF(INDEX(DataBase!$1:$1048576,ChoixBMK!$A40,MATCH(I$3,DataBase!$3:$3,0))=1,"X","")</f>
        <v>X</v>
      </c>
      <c r="J40" s="122" t="str">
        <f>IF(INDEX(DataBase!$1:$1048576,ChoixBMK!$A40,MATCH(J$3,DataBase!$3:$3,0))=1,"X","")</f>
        <v/>
      </c>
      <c r="K40" s="122" t="str">
        <f>IF(INDEX(DataBase!$1:$1048576,ChoixBMK!$A40,MATCH(K$3,DataBase!$3:$3,0))=1,"X","")</f>
        <v/>
      </c>
      <c r="L40" s="122" t="str">
        <f>IF(INDEX(DataBase!$1:$1048576,ChoixBMK!$A40,MATCH(L$3,DataBase!$3:$3,0))=1,"X","")</f>
        <v>X</v>
      </c>
      <c r="M40" s="122" t="str">
        <f>IF(INDEX(DataBase!$1:$1048576,ChoixBMK!$A40,MATCH(M$3,DataBase!$3:$3,0))=1,"X","")</f>
        <v/>
      </c>
      <c r="N40" s="122" t="str">
        <f>IF(INDEX(DataBase!$1:$1048576,ChoixBMK!$A40,MATCH(N$3,DataBase!$3:$3,0))=1,"X","")</f>
        <v/>
      </c>
      <c r="O40" s="122" t="str">
        <f>IF(INDEX(DataBase!$1:$1048576,ChoixBMK!$A40,MATCH(O$3,DataBase!$3:$3,0))=1,"X","")</f>
        <v/>
      </c>
      <c r="P40" s="122" t="str">
        <f>IF(INDEX(DataBase!$1:$1048576,ChoixBMK!$A40,MATCH(P$3,DataBase!$3:$3,0))=1,"X","")</f>
        <v>X</v>
      </c>
      <c r="Q40" s="122" t="str">
        <f>IF(INDEX(DataBase!$1:$1048576,ChoixBMK!$A40,MATCH(Q$3,DataBase!$3:$3,0))=1,"X","")</f>
        <v>X</v>
      </c>
      <c r="R40" s="122" t="str">
        <f>IF(INDEX(DataBase!$1:$1048576,ChoixBMK!$A40,MATCH(R$3,DataBase!$3:$3,0))=1,"X","")</f>
        <v/>
      </c>
      <c r="S40" s="122" t="str">
        <f>IF(INDEX(DataBase!$1:$1048576,ChoixBMK!$A40,MATCH(S$3,DataBase!$3:$3,0))=1,"X","")</f>
        <v/>
      </c>
      <c r="T40" s="122" t="str">
        <f>IF(INDEX(DataBase!$1:$1048576,ChoixBMK!$A40,MATCH(T$3,DataBase!$3:$3,0))=1,"X","")</f>
        <v/>
      </c>
      <c r="U40" s="122" t="str">
        <f>IF(INDEX(DataBase!$1:$1048576,ChoixBMK!$A40,MATCH(U$3,DataBase!$3:$3,0))=1,"X","")</f>
        <v>X</v>
      </c>
      <c r="V40" s="122" t="str">
        <f>IF(INDEX(DataBase!$1:$1048576,ChoixBMK!$A40,MATCH(V$3,DataBase!$3:$3,0))=1,"X","")</f>
        <v/>
      </c>
      <c r="W40" s="122" t="str">
        <f>IF(INDEX(DataBase!$1:$1048576,ChoixBMK!$A40,MATCH(W$3,DataBase!$3:$3,0))=1,"X","")</f>
        <v/>
      </c>
      <c r="X40" s="122" t="str">
        <f>IF(INDEX(DataBase!$1:$1048576,ChoixBMK!$A40,MATCH(X$3,DataBase!$3:$3,0))=1,"X","")</f>
        <v/>
      </c>
      <c r="Y40" s="122" t="str">
        <f>IF(INDEX(DataBase!$1:$1048576,ChoixBMK!$A40,MATCH(Y$3,DataBase!$3:$3,0))=1,"X","")</f>
        <v/>
      </c>
      <c r="Z40" s="122" t="str">
        <f>IF(INDEX(DataBase!$1:$1048576,ChoixBMK!$A40,MATCH(Z$3,DataBase!$3:$3,0))=1,"X","")</f>
        <v/>
      </c>
      <c r="AA40" s="122" t="str">
        <f>IF(INDEX(DataBase!$1:$1048576,ChoixBMK!$A40,MATCH(AA$3,DataBase!$3:$3,0))=1,"X","")</f>
        <v/>
      </c>
      <c r="AB40" s="122" t="str">
        <f>IF(INDEX(DataBase!$1:$1048576,ChoixBMK!$A40,MATCH(AB$3,DataBase!$3:$3,0))=1,"X","")</f>
        <v>X</v>
      </c>
      <c r="AC40" s="122" t="str">
        <f>IF(INDEX(DataBase!$1:$1048576,ChoixBMK!$A40,MATCH(AC$3,DataBase!$3:$3,0))=1,"X","")</f>
        <v>X</v>
      </c>
      <c r="AD40" s="122" t="str">
        <f>IF(INDEX(DataBase!$1:$1048576,ChoixBMK!$A40,MATCH(AD$3,DataBase!$3:$3,0))=1,"X","")</f>
        <v>X</v>
      </c>
      <c r="AE40" s="122" t="str">
        <f>IF(INDEX(DataBase!$1:$1048576,ChoixBMK!$A40,MATCH(AE$3,DataBase!$3:$3,0))=1,"X","")</f>
        <v/>
      </c>
      <c r="AF40" s="122" t="str">
        <f>IF(INDEX(DataBase!$1:$1048576,ChoixBMK!$A40,MATCH(AF$3,DataBase!$3:$3,0))=1,"X","")</f>
        <v>X</v>
      </c>
      <c r="AG40" s="122" t="str">
        <f>IF(INDEX(DataBase!$1:$1048576,ChoixBMK!$A40,MATCH(AG$3,DataBase!$3:$3,0))=1,"X","")</f>
        <v/>
      </c>
      <c r="AH40" s="122" t="str">
        <f>IF(INDEX(DataBase!$1:$1048576,ChoixBMK!$A40,MATCH(AH$3,DataBase!$3:$3,0))=1,"X","")</f>
        <v/>
      </c>
      <c r="AI40" s="122" t="str">
        <f>IF(INDEX(DataBase!$1:$1048576,ChoixBMK!$A40,MATCH(AI$3,DataBase!$3:$3,0))=1,"X","")</f>
        <v>X</v>
      </c>
      <c r="AJ40" s="122" t="str">
        <f>IF(INDEX(DataBase!$1:$1048576,ChoixBMK!$A40,MATCH(AJ$3,DataBase!$3:$3,0))=1,"X","")</f>
        <v/>
      </c>
      <c r="AK40" s="122" t="str">
        <f>IF(INDEX(DataBase!$1:$1048576,ChoixBMK!$A40,MATCH(AK$3,DataBase!$3:$3,0))=1,"X","")</f>
        <v>X</v>
      </c>
      <c r="AL40" s="122" t="str">
        <f>IF(INDEX(DataBase!$1:$1048576,ChoixBMK!$A40,MATCH(AL$3,DataBase!$3:$3,0))=1,"X","")</f>
        <v>X</v>
      </c>
      <c r="AM40" s="122" t="str">
        <f>IF(INDEX(DataBase!$1:$1048576,ChoixBMK!$A40,MATCH(AM$3,DataBase!$3:$3,0))=1,"X","")</f>
        <v/>
      </c>
      <c r="AN40" s="122" t="str">
        <f>IF(INDEX(DataBase!$1:$1048576,ChoixBMK!$A40,MATCH(AN$3,DataBase!$3:$3,0))=1,"X","")</f>
        <v/>
      </c>
      <c r="AO40" s="122" t="str">
        <f>IF(INDEX(DataBase!$1:$1048576,ChoixBMK!$A40,MATCH(AO$3,DataBase!$3:$3,0))=1,"X","")</f>
        <v>X</v>
      </c>
      <c r="AP40" s="122" t="str">
        <f>IF(INDEX(DataBase!$1:$1048576,ChoixBMK!$A40,MATCH(AP$3,DataBase!$3:$3,0))=1,"X","")</f>
        <v/>
      </c>
    </row>
    <row r="41" spans="1:42">
      <c r="A41" s="136">
        <f>MATCH(B41,DataBase!G:G,0)</f>
        <v>248</v>
      </c>
      <c r="B41" s="136" t="str">
        <f t="shared" si="0"/>
        <v>Solea solea EROD</v>
      </c>
      <c r="C41" t="str">
        <f>INDEX(Analyse!A:A,MATCH(ChoixBMK!$G41,Analyse!$G:$G,0))</f>
        <v>Solea solea</v>
      </c>
      <c r="D41" t="str">
        <f>INDEX(Analyse!B:B,MATCH(ChoixBMK!$G41,Analyse!$G:$G,0))</f>
        <v>EROD</v>
      </c>
      <c r="E41" t="str">
        <f>INDEX(Analyse!C:C,MATCH(ChoixBMK!$G41,Analyse!$G:$G,0))</f>
        <v>Marin/estuarien</v>
      </c>
      <c r="F41" t="str">
        <f>INDEX(Analyse!E:E,MATCH(ChoixBMK!$G41,Analyse!$G:$G,0))</f>
        <v>TOXEM</v>
      </c>
      <c r="G41">
        <v>38</v>
      </c>
      <c r="H41">
        <f>INDEX(Analyse!H:H,MATCH(ChoixBMK!$G41,Analyse!$G:$G,0))</f>
        <v>320</v>
      </c>
      <c r="I41" s="122" t="str">
        <f>IF(INDEX(DataBase!$1:$1048576,ChoixBMK!$A41,MATCH(I$3,DataBase!$3:$3,0))=1,"X","")</f>
        <v>X</v>
      </c>
      <c r="J41" s="122" t="str">
        <f>IF(INDEX(DataBase!$1:$1048576,ChoixBMK!$A41,MATCH(J$3,DataBase!$3:$3,0))=1,"X","")</f>
        <v/>
      </c>
      <c r="K41" s="122" t="str">
        <f>IF(INDEX(DataBase!$1:$1048576,ChoixBMK!$A41,MATCH(K$3,DataBase!$3:$3,0))=1,"X","")</f>
        <v/>
      </c>
      <c r="L41" s="122" t="str">
        <f>IF(INDEX(DataBase!$1:$1048576,ChoixBMK!$A41,MATCH(L$3,DataBase!$3:$3,0))=1,"X","")</f>
        <v>X</v>
      </c>
      <c r="M41" s="122" t="str">
        <f>IF(INDEX(DataBase!$1:$1048576,ChoixBMK!$A41,MATCH(M$3,DataBase!$3:$3,0))=1,"X","")</f>
        <v/>
      </c>
      <c r="N41" s="122" t="str">
        <f>IF(INDEX(DataBase!$1:$1048576,ChoixBMK!$A41,MATCH(N$3,DataBase!$3:$3,0))=1,"X","")</f>
        <v/>
      </c>
      <c r="O41" s="122" t="str">
        <f>IF(INDEX(DataBase!$1:$1048576,ChoixBMK!$A41,MATCH(O$3,DataBase!$3:$3,0))=1,"X","")</f>
        <v/>
      </c>
      <c r="P41" s="122" t="str">
        <f>IF(INDEX(DataBase!$1:$1048576,ChoixBMK!$A41,MATCH(P$3,DataBase!$3:$3,0))=1,"X","")</f>
        <v>X</v>
      </c>
      <c r="Q41" s="122" t="str">
        <f>IF(INDEX(DataBase!$1:$1048576,ChoixBMK!$A41,MATCH(Q$3,DataBase!$3:$3,0))=1,"X","")</f>
        <v>X</v>
      </c>
      <c r="R41" s="122" t="str">
        <f>IF(INDEX(DataBase!$1:$1048576,ChoixBMK!$A41,MATCH(R$3,DataBase!$3:$3,0))=1,"X","")</f>
        <v/>
      </c>
      <c r="S41" s="122" t="str">
        <f>IF(INDEX(DataBase!$1:$1048576,ChoixBMK!$A41,MATCH(S$3,DataBase!$3:$3,0))=1,"X","")</f>
        <v/>
      </c>
      <c r="T41" s="122" t="str">
        <f>IF(INDEX(DataBase!$1:$1048576,ChoixBMK!$A41,MATCH(T$3,DataBase!$3:$3,0))=1,"X","")</f>
        <v/>
      </c>
      <c r="U41" s="122" t="str">
        <f>IF(INDEX(DataBase!$1:$1048576,ChoixBMK!$A41,MATCH(U$3,DataBase!$3:$3,0))=1,"X","")</f>
        <v>X</v>
      </c>
      <c r="V41" s="122" t="str">
        <f>IF(INDEX(DataBase!$1:$1048576,ChoixBMK!$A41,MATCH(V$3,DataBase!$3:$3,0))=1,"X","")</f>
        <v/>
      </c>
      <c r="W41" s="122" t="str">
        <f>IF(INDEX(DataBase!$1:$1048576,ChoixBMK!$A41,MATCH(W$3,DataBase!$3:$3,0))=1,"X","")</f>
        <v/>
      </c>
      <c r="X41" s="122" t="str">
        <f>IF(INDEX(DataBase!$1:$1048576,ChoixBMK!$A41,MATCH(X$3,DataBase!$3:$3,0))=1,"X","")</f>
        <v/>
      </c>
      <c r="Y41" s="122" t="str">
        <f>IF(INDEX(DataBase!$1:$1048576,ChoixBMK!$A41,MATCH(Y$3,DataBase!$3:$3,0))=1,"X","")</f>
        <v/>
      </c>
      <c r="Z41" s="122" t="str">
        <f>IF(INDEX(DataBase!$1:$1048576,ChoixBMK!$A41,MATCH(Z$3,DataBase!$3:$3,0))=1,"X","")</f>
        <v/>
      </c>
      <c r="AA41" s="122" t="str">
        <f>IF(INDEX(DataBase!$1:$1048576,ChoixBMK!$A41,MATCH(AA$3,DataBase!$3:$3,0))=1,"X","")</f>
        <v/>
      </c>
      <c r="AB41" s="122" t="str">
        <f>IF(INDEX(DataBase!$1:$1048576,ChoixBMK!$A41,MATCH(AB$3,DataBase!$3:$3,0))=1,"X","")</f>
        <v>X</v>
      </c>
      <c r="AC41" s="122" t="str">
        <f>IF(INDEX(DataBase!$1:$1048576,ChoixBMK!$A41,MATCH(AC$3,DataBase!$3:$3,0))=1,"X","")</f>
        <v>X</v>
      </c>
      <c r="AD41" s="122" t="str">
        <f>IF(INDEX(DataBase!$1:$1048576,ChoixBMK!$A41,MATCH(AD$3,DataBase!$3:$3,0))=1,"X","")</f>
        <v>X</v>
      </c>
      <c r="AE41" s="122" t="str">
        <f>IF(INDEX(DataBase!$1:$1048576,ChoixBMK!$A41,MATCH(AE$3,DataBase!$3:$3,0))=1,"X","")</f>
        <v/>
      </c>
      <c r="AF41" s="122" t="str">
        <f>IF(INDEX(DataBase!$1:$1048576,ChoixBMK!$A41,MATCH(AF$3,DataBase!$3:$3,0))=1,"X","")</f>
        <v>X</v>
      </c>
      <c r="AG41" s="122" t="str">
        <f>IF(INDEX(DataBase!$1:$1048576,ChoixBMK!$A41,MATCH(AG$3,DataBase!$3:$3,0))=1,"X","")</f>
        <v/>
      </c>
      <c r="AH41" s="122" t="str">
        <f>IF(INDEX(DataBase!$1:$1048576,ChoixBMK!$A41,MATCH(AH$3,DataBase!$3:$3,0))=1,"X","")</f>
        <v/>
      </c>
      <c r="AI41" s="122" t="str">
        <f>IF(INDEX(DataBase!$1:$1048576,ChoixBMK!$A41,MATCH(AI$3,DataBase!$3:$3,0))=1,"X","")</f>
        <v>X</v>
      </c>
      <c r="AJ41" s="122" t="str">
        <f>IF(INDEX(DataBase!$1:$1048576,ChoixBMK!$A41,MATCH(AJ$3,DataBase!$3:$3,0))=1,"X","")</f>
        <v/>
      </c>
      <c r="AK41" s="122" t="str">
        <f>IF(INDEX(DataBase!$1:$1048576,ChoixBMK!$A41,MATCH(AK$3,DataBase!$3:$3,0))=1,"X","")</f>
        <v>X</v>
      </c>
      <c r="AL41" s="122" t="str">
        <f>IF(INDEX(DataBase!$1:$1048576,ChoixBMK!$A41,MATCH(AL$3,DataBase!$3:$3,0))=1,"X","")</f>
        <v>X</v>
      </c>
      <c r="AM41" s="122" t="str">
        <f>IF(INDEX(DataBase!$1:$1048576,ChoixBMK!$A41,MATCH(AM$3,DataBase!$3:$3,0))=1,"X","")</f>
        <v/>
      </c>
      <c r="AN41" s="122" t="str">
        <f>IF(INDEX(DataBase!$1:$1048576,ChoixBMK!$A41,MATCH(AN$3,DataBase!$3:$3,0))=1,"X","")</f>
        <v/>
      </c>
      <c r="AO41" s="122" t="str">
        <f>IF(INDEX(DataBase!$1:$1048576,ChoixBMK!$A41,MATCH(AO$3,DataBase!$3:$3,0))=1,"X","")</f>
        <v>X</v>
      </c>
      <c r="AP41" s="122" t="str">
        <f>IF(INDEX(DataBase!$1:$1048576,ChoixBMK!$A41,MATCH(AP$3,DataBase!$3:$3,0))=1,"X","")</f>
        <v/>
      </c>
    </row>
    <row r="42" spans="1:42">
      <c r="A42" s="136">
        <f>MATCH(B42,DataBase!G:G,0)</f>
        <v>256</v>
      </c>
      <c r="B42" s="136" t="str">
        <f t="shared" si="0"/>
        <v>Limanda limanda EROD</v>
      </c>
      <c r="C42" t="str">
        <f>INDEX(Analyse!A:A,MATCH(ChoixBMK!$G42,Analyse!$G:$G,0))</f>
        <v>Limanda limanda</v>
      </c>
      <c r="D42" t="str">
        <f>INDEX(Analyse!B:B,MATCH(ChoixBMK!$G42,Analyse!$G:$G,0))</f>
        <v>EROD</v>
      </c>
      <c r="E42" t="str">
        <f>INDEX(Analyse!C:C,MATCH(ChoixBMK!$G42,Analyse!$G:$G,0))</f>
        <v>Marin/estuarien</v>
      </c>
      <c r="F42" t="str">
        <f>INDEX(Analyse!E:E,MATCH(ChoixBMK!$G42,Analyse!$G:$G,0))</f>
        <v>TOXEM</v>
      </c>
      <c r="G42">
        <v>39</v>
      </c>
      <c r="H42">
        <f>INDEX(Analyse!H:H,MATCH(ChoixBMK!$G42,Analyse!$G:$G,0))</f>
        <v>320</v>
      </c>
      <c r="I42" s="122" t="str">
        <f>IF(INDEX(DataBase!$1:$1048576,ChoixBMK!$A42,MATCH(I$3,DataBase!$3:$3,0))=1,"X","")</f>
        <v>X</v>
      </c>
      <c r="J42" s="122" t="str">
        <f>IF(INDEX(DataBase!$1:$1048576,ChoixBMK!$A42,MATCH(J$3,DataBase!$3:$3,0))=1,"X","")</f>
        <v/>
      </c>
      <c r="K42" s="122" t="str">
        <f>IF(INDEX(DataBase!$1:$1048576,ChoixBMK!$A42,MATCH(K$3,DataBase!$3:$3,0))=1,"X","")</f>
        <v/>
      </c>
      <c r="L42" s="122" t="str">
        <f>IF(INDEX(DataBase!$1:$1048576,ChoixBMK!$A42,MATCH(L$3,DataBase!$3:$3,0))=1,"X","")</f>
        <v>X</v>
      </c>
      <c r="M42" s="122" t="str">
        <f>IF(INDEX(DataBase!$1:$1048576,ChoixBMK!$A42,MATCH(M$3,DataBase!$3:$3,0))=1,"X","")</f>
        <v/>
      </c>
      <c r="N42" s="122" t="str">
        <f>IF(INDEX(DataBase!$1:$1048576,ChoixBMK!$A42,MATCH(N$3,DataBase!$3:$3,0))=1,"X","")</f>
        <v/>
      </c>
      <c r="O42" s="122" t="str">
        <f>IF(INDEX(DataBase!$1:$1048576,ChoixBMK!$A42,MATCH(O$3,DataBase!$3:$3,0))=1,"X","")</f>
        <v/>
      </c>
      <c r="P42" s="122" t="str">
        <f>IF(INDEX(DataBase!$1:$1048576,ChoixBMK!$A42,MATCH(P$3,DataBase!$3:$3,0))=1,"X","")</f>
        <v>X</v>
      </c>
      <c r="Q42" s="122" t="str">
        <f>IF(INDEX(DataBase!$1:$1048576,ChoixBMK!$A42,MATCH(Q$3,DataBase!$3:$3,0))=1,"X","")</f>
        <v>X</v>
      </c>
      <c r="R42" s="122" t="str">
        <f>IF(INDEX(DataBase!$1:$1048576,ChoixBMK!$A42,MATCH(R$3,DataBase!$3:$3,0))=1,"X","")</f>
        <v/>
      </c>
      <c r="S42" s="122" t="str">
        <f>IF(INDEX(DataBase!$1:$1048576,ChoixBMK!$A42,MATCH(S$3,DataBase!$3:$3,0))=1,"X","")</f>
        <v/>
      </c>
      <c r="T42" s="122" t="str">
        <f>IF(INDEX(DataBase!$1:$1048576,ChoixBMK!$A42,MATCH(T$3,DataBase!$3:$3,0))=1,"X","")</f>
        <v/>
      </c>
      <c r="U42" s="122" t="str">
        <f>IF(INDEX(DataBase!$1:$1048576,ChoixBMK!$A42,MATCH(U$3,DataBase!$3:$3,0))=1,"X","")</f>
        <v>X</v>
      </c>
      <c r="V42" s="122" t="str">
        <f>IF(INDEX(DataBase!$1:$1048576,ChoixBMK!$A42,MATCH(V$3,DataBase!$3:$3,0))=1,"X","")</f>
        <v/>
      </c>
      <c r="W42" s="122" t="str">
        <f>IF(INDEX(DataBase!$1:$1048576,ChoixBMK!$A42,MATCH(W$3,DataBase!$3:$3,0))=1,"X","")</f>
        <v/>
      </c>
      <c r="X42" s="122" t="str">
        <f>IF(INDEX(DataBase!$1:$1048576,ChoixBMK!$A42,MATCH(X$3,DataBase!$3:$3,0))=1,"X","")</f>
        <v/>
      </c>
      <c r="Y42" s="122" t="str">
        <f>IF(INDEX(DataBase!$1:$1048576,ChoixBMK!$A42,MATCH(Y$3,DataBase!$3:$3,0))=1,"X","")</f>
        <v/>
      </c>
      <c r="Z42" s="122" t="str">
        <f>IF(INDEX(DataBase!$1:$1048576,ChoixBMK!$A42,MATCH(Z$3,DataBase!$3:$3,0))=1,"X","")</f>
        <v/>
      </c>
      <c r="AA42" s="122" t="str">
        <f>IF(INDEX(DataBase!$1:$1048576,ChoixBMK!$A42,MATCH(AA$3,DataBase!$3:$3,0))=1,"X","")</f>
        <v/>
      </c>
      <c r="AB42" s="122" t="str">
        <f>IF(INDEX(DataBase!$1:$1048576,ChoixBMK!$A42,MATCH(AB$3,DataBase!$3:$3,0))=1,"X","")</f>
        <v>X</v>
      </c>
      <c r="AC42" s="122" t="str">
        <f>IF(INDEX(DataBase!$1:$1048576,ChoixBMK!$A42,MATCH(AC$3,DataBase!$3:$3,0))=1,"X","")</f>
        <v>X</v>
      </c>
      <c r="AD42" s="122" t="str">
        <f>IF(INDEX(DataBase!$1:$1048576,ChoixBMK!$A42,MATCH(AD$3,DataBase!$3:$3,0))=1,"X","")</f>
        <v>X</v>
      </c>
      <c r="AE42" s="122" t="str">
        <f>IF(INDEX(DataBase!$1:$1048576,ChoixBMK!$A42,MATCH(AE$3,DataBase!$3:$3,0))=1,"X","")</f>
        <v/>
      </c>
      <c r="AF42" s="122" t="str">
        <f>IF(INDEX(DataBase!$1:$1048576,ChoixBMK!$A42,MATCH(AF$3,DataBase!$3:$3,0))=1,"X","")</f>
        <v>X</v>
      </c>
      <c r="AG42" s="122" t="str">
        <f>IF(INDEX(DataBase!$1:$1048576,ChoixBMK!$A42,MATCH(AG$3,DataBase!$3:$3,0))=1,"X","")</f>
        <v/>
      </c>
      <c r="AH42" s="122" t="str">
        <f>IF(INDEX(DataBase!$1:$1048576,ChoixBMK!$A42,MATCH(AH$3,DataBase!$3:$3,0))=1,"X","")</f>
        <v/>
      </c>
      <c r="AI42" s="122" t="str">
        <f>IF(INDEX(DataBase!$1:$1048576,ChoixBMK!$A42,MATCH(AI$3,DataBase!$3:$3,0))=1,"X","")</f>
        <v>X</v>
      </c>
      <c r="AJ42" s="122" t="str">
        <f>IF(INDEX(DataBase!$1:$1048576,ChoixBMK!$A42,MATCH(AJ$3,DataBase!$3:$3,0))=1,"X","")</f>
        <v/>
      </c>
      <c r="AK42" s="122" t="str">
        <f>IF(INDEX(DataBase!$1:$1048576,ChoixBMK!$A42,MATCH(AK$3,DataBase!$3:$3,0))=1,"X","")</f>
        <v>X</v>
      </c>
      <c r="AL42" s="122" t="str">
        <f>IF(INDEX(DataBase!$1:$1048576,ChoixBMK!$A42,MATCH(AL$3,DataBase!$3:$3,0))=1,"X","")</f>
        <v>X</v>
      </c>
      <c r="AM42" s="122" t="str">
        <f>IF(INDEX(DataBase!$1:$1048576,ChoixBMK!$A42,MATCH(AM$3,DataBase!$3:$3,0))=1,"X","")</f>
        <v/>
      </c>
      <c r="AN42" s="122" t="str">
        <f>IF(INDEX(DataBase!$1:$1048576,ChoixBMK!$A42,MATCH(AN$3,DataBase!$3:$3,0))=1,"X","")</f>
        <v/>
      </c>
      <c r="AO42" s="122" t="str">
        <f>IF(INDEX(DataBase!$1:$1048576,ChoixBMK!$A42,MATCH(AO$3,DataBase!$3:$3,0))=1,"X","")</f>
        <v>X</v>
      </c>
      <c r="AP42" s="122" t="str">
        <f>IF(INDEX(DataBase!$1:$1048576,ChoixBMK!$A42,MATCH(AP$3,DataBase!$3:$3,0))=1,"X","")</f>
        <v/>
      </c>
    </row>
    <row r="43" spans="1:42">
      <c r="A43" s="136">
        <f>MATCH(B43,DataBase!G:G,0)</f>
        <v>278</v>
      </c>
      <c r="B43" s="136" t="str">
        <f t="shared" si="0"/>
        <v>Dreissena polymorpha Triglycerides</v>
      </c>
      <c r="C43" t="str">
        <f>INDEX(Analyse!A:A,MATCH(ChoixBMK!$G43,Analyse!$G:$G,0))</f>
        <v>Dreissena polymorpha</v>
      </c>
      <c r="D43" t="str">
        <f>INDEX(Analyse!B:B,MATCH(ChoixBMK!$G43,Analyse!$G:$G,0))</f>
        <v>Triglycerides</v>
      </c>
      <c r="E43" t="str">
        <f>INDEX(Analyse!C:C,MATCH(ChoixBMK!$G43,Analyse!$G:$G,0))</f>
        <v>Continental</v>
      </c>
      <c r="F43" t="str">
        <f>INDEX(Analyse!E:E,MATCH(ChoixBMK!$G43,Analyse!$G:$G,0))</f>
        <v>LIEC</v>
      </c>
      <c r="G43">
        <v>40</v>
      </c>
      <c r="H43">
        <f>INDEX(Analyse!H:H,MATCH(ChoixBMK!$G43,Analyse!$G:$G,0))</f>
        <v>320</v>
      </c>
      <c r="I43" s="122" t="str">
        <f>IF(INDEX(DataBase!$1:$1048576,ChoixBMK!$A43,MATCH(I$3,DataBase!$3:$3,0))=1,"X","")</f>
        <v/>
      </c>
      <c r="J43" s="122" t="str">
        <f>IF(INDEX(DataBase!$1:$1048576,ChoixBMK!$A43,MATCH(J$3,DataBase!$3:$3,0))=1,"X","")</f>
        <v>X</v>
      </c>
      <c r="K43" s="122" t="str">
        <f>IF(INDEX(DataBase!$1:$1048576,ChoixBMK!$A43,MATCH(K$3,DataBase!$3:$3,0))=1,"X","")</f>
        <v/>
      </c>
      <c r="L43" s="122" t="str">
        <f>IF(INDEX(DataBase!$1:$1048576,ChoixBMK!$A43,MATCH(L$3,DataBase!$3:$3,0))=1,"X","")</f>
        <v>X</v>
      </c>
      <c r="M43" s="122" t="str">
        <f>IF(INDEX(DataBase!$1:$1048576,ChoixBMK!$A43,MATCH(M$3,DataBase!$3:$3,0))=1,"X","")</f>
        <v/>
      </c>
      <c r="N43" s="122" t="str">
        <f>IF(INDEX(DataBase!$1:$1048576,ChoixBMK!$A43,MATCH(N$3,DataBase!$3:$3,0))=1,"X","")</f>
        <v/>
      </c>
      <c r="O43" s="122" t="str">
        <f>IF(INDEX(DataBase!$1:$1048576,ChoixBMK!$A43,MATCH(O$3,DataBase!$3:$3,0))=1,"X","")</f>
        <v>X</v>
      </c>
      <c r="P43" s="122" t="str">
        <f>IF(INDEX(DataBase!$1:$1048576,ChoixBMK!$A43,MATCH(P$3,DataBase!$3:$3,0))=1,"X","")</f>
        <v/>
      </c>
      <c r="Q43" s="122" t="str">
        <f>IF(INDEX(DataBase!$1:$1048576,ChoixBMK!$A43,MATCH(Q$3,DataBase!$3:$3,0))=1,"X","")</f>
        <v/>
      </c>
      <c r="R43" s="122" t="str">
        <f>IF(INDEX(DataBase!$1:$1048576,ChoixBMK!$A43,MATCH(R$3,DataBase!$3:$3,0))=1,"X","")</f>
        <v>X</v>
      </c>
      <c r="S43" s="122" t="str">
        <f>IF(INDEX(DataBase!$1:$1048576,ChoixBMK!$A43,MATCH(S$3,DataBase!$3:$3,0))=1,"X","")</f>
        <v/>
      </c>
      <c r="T43" s="122" t="str">
        <f>IF(INDEX(DataBase!$1:$1048576,ChoixBMK!$A43,MATCH(T$3,DataBase!$3:$3,0))=1,"X","")</f>
        <v/>
      </c>
      <c r="U43" s="122" t="str">
        <f>IF(INDEX(DataBase!$1:$1048576,ChoixBMK!$A43,MATCH(U$3,DataBase!$3:$3,0))=1,"X","")</f>
        <v/>
      </c>
      <c r="V43" s="122" t="str">
        <f>IF(INDEX(DataBase!$1:$1048576,ChoixBMK!$A43,MATCH(V$3,DataBase!$3:$3,0))=1,"X","")</f>
        <v/>
      </c>
      <c r="W43" s="122" t="str">
        <f>IF(INDEX(DataBase!$1:$1048576,ChoixBMK!$A43,MATCH(W$3,DataBase!$3:$3,0))=1,"X","")</f>
        <v>X</v>
      </c>
      <c r="X43" s="122" t="str">
        <f>IF(INDEX(DataBase!$1:$1048576,ChoixBMK!$A43,MATCH(X$3,DataBase!$3:$3,0))=1,"X","")</f>
        <v/>
      </c>
      <c r="Y43" s="122" t="str">
        <f>IF(INDEX(DataBase!$1:$1048576,ChoixBMK!$A43,MATCH(Y$3,DataBase!$3:$3,0))=1,"X","")</f>
        <v>X</v>
      </c>
      <c r="Z43" s="122" t="str">
        <f>IF(INDEX(DataBase!$1:$1048576,ChoixBMK!$A43,MATCH(Z$3,DataBase!$3:$3,0))=1,"X","")</f>
        <v>X</v>
      </c>
      <c r="AA43" s="122" t="str">
        <f>IF(INDEX(DataBase!$1:$1048576,ChoixBMK!$A43,MATCH(AA$3,DataBase!$3:$3,0))=1,"X","")</f>
        <v/>
      </c>
      <c r="AB43" s="122" t="str">
        <f>IF(INDEX(DataBase!$1:$1048576,ChoixBMK!$A43,MATCH(AB$3,DataBase!$3:$3,0))=1,"X","")</f>
        <v/>
      </c>
      <c r="AC43" s="122" t="str">
        <f>IF(INDEX(DataBase!$1:$1048576,ChoixBMK!$A43,MATCH(AC$3,DataBase!$3:$3,0))=1,"X","")</f>
        <v/>
      </c>
      <c r="AD43" s="122" t="str">
        <f>IF(INDEX(DataBase!$1:$1048576,ChoixBMK!$A43,MATCH(AD$3,DataBase!$3:$3,0))=1,"X","")</f>
        <v>X</v>
      </c>
      <c r="AE43" s="122" t="str">
        <f>IF(INDEX(DataBase!$1:$1048576,ChoixBMK!$A43,MATCH(AE$3,DataBase!$3:$3,0))=1,"X","")</f>
        <v/>
      </c>
      <c r="AF43" s="122" t="str">
        <f>IF(INDEX(DataBase!$1:$1048576,ChoixBMK!$A43,MATCH(AF$3,DataBase!$3:$3,0))=1,"X","")</f>
        <v>X</v>
      </c>
      <c r="AG43" s="122" t="str">
        <f>IF(INDEX(DataBase!$1:$1048576,ChoixBMK!$A43,MATCH(AG$3,DataBase!$3:$3,0))=1,"X","")</f>
        <v/>
      </c>
      <c r="AH43" s="122" t="str">
        <f>IF(INDEX(DataBase!$1:$1048576,ChoixBMK!$A43,MATCH(AH$3,DataBase!$3:$3,0))=1,"X","")</f>
        <v>X</v>
      </c>
      <c r="AI43" s="122" t="str">
        <f>IF(INDEX(DataBase!$1:$1048576,ChoixBMK!$A43,MATCH(AI$3,DataBase!$3:$3,0))=1,"X","")</f>
        <v/>
      </c>
      <c r="AJ43" s="122" t="str">
        <f>IF(INDEX(DataBase!$1:$1048576,ChoixBMK!$A43,MATCH(AJ$3,DataBase!$3:$3,0))=1,"X","")</f>
        <v/>
      </c>
      <c r="AK43" s="122" t="str">
        <f>IF(INDEX(DataBase!$1:$1048576,ChoixBMK!$A43,MATCH(AK$3,DataBase!$3:$3,0))=1,"X","")</f>
        <v>X</v>
      </c>
      <c r="AL43" s="122" t="str">
        <f>IF(INDEX(DataBase!$1:$1048576,ChoixBMK!$A43,MATCH(AL$3,DataBase!$3:$3,0))=1,"X","")</f>
        <v>X</v>
      </c>
      <c r="AM43" s="122" t="str">
        <f>IF(INDEX(DataBase!$1:$1048576,ChoixBMK!$A43,MATCH(AM$3,DataBase!$3:$3,0))=1,"X","")</f>
        <v/>
      </c>
      <c r="AN43" s="122" t="str">
        <f>IF(INDEX(DataBase!$1:$1048576,ChoixBMK!$A43,MATCH(AN$3,DataBase!$3:$3,0))=1,"X","")</f>
        <v/>
      </c>
      <c r="AO43" s="122" t="str">
        <f>IF(INDEX(DataBase!$1:$1048576,ChoixBMK!$A43,MATCH(AO$3,DataBase!$3:$3,0))=1,"X","")</f>
        <v>X</v>
      </c>
      <c r="AP43" s="122" t="str">
        <f>IF(INDEX(DataBase!$1:$1048576,ChoixBMK!$A43,MATCH(AP$3,DataBase!$3:$3,0))=1,"X","")</f>
        <v/>
      </c>
    </row>
    <row r="44" spans="1:42">
      <c r="A44" s="136">
        <f>MATCH(B44,DataBase!G:G,0)</f>
        <v>286</v>
      </c>
      <c r="B44" s="136" t="str">
        <f t="shared" si="0"/>
        <v>Dreissena polymorpha Chaine de transport d'électrons mitochondriale</v>
      </c>
      <c r="C44" t="str">
        <f>INDEX(Analyse!A:A,MATCH(ChoixBMK!$G44,Analyse!$G:$G,0))</f>
        <v>Dreissena polymorpha</v>
      </c>
      <c r="D44" t="str">
        <f>INDEX(Analyse!B:B,MATCH(ChoixBMK!$G44,Analyse!$G:$G,0))</f>
        <v>Chaine de transport d'électrons mitochondriale</v>
      </c>
      <c r="E44" t="str">
        <f>INDEX(Analyse!C:C,MATCH(ChoixBMK!$G44,Analyse!$G:$G,0))</f>
        <v>Continental</v>
      </c>
      <c r="F44" t="str">
        <f>INDEX(Analyse!E:E,MATCH(ChoixBMK!$G44,Analyse!$G:$G,0))</f>
        <v>LIEC</v>
      </c>
      <c r="G44">
        <v>41</v>
      </c>
      <c r="H44">
        <f>INDEX(Analyse!H:H,MATCH(ChoixBMK!$G44,Analyse!$G:$G,0))</f>
        <v>320</v>
      </c>
      <c r="I44" s="122" t="str">
        <f>IF(INDEX(DataBase!$1:$1048576,ChoixBMK!$A44,MATCH(I$3,DataBase!$3:$3,0))=1,"X","")</f>
        <v/>
      </c>
      <c r="J44" s="122" t="str">
        <f>IF(INDEX(DataBase!$1:$1048576,ChoixBMK!$A44,MATCH(J$3,DataBase!$3:$3,0))=1,"X","")</f>
        <v>X</v>
      </c>
      <c r="K44" s="122" t="str">
        <f>IF(INDEX(DataBase!$1:$1048576,ChoixBMK!$A44,MATCH(K$3,DataBase!$3:$3,0))=1,"X","")</f>
        <v/>
      </c>
      <c r="L44" s="122" t="str">
        <f>IF(INDEX(DataBase!$1:$1048576,ChoixBMK!$A44,MATCH(L$3,DataBase!$3:$3,0))=1,"X","")</f>
        <v>X</v>
      </c>
      <c r="M44" s="122" t="str">
        <f>IF(INDEX(DataBase!$1:$1048576,ChoixBMK!$A44,MATCH(M$3,DataBase!$3:$3,0))=1,"X","")</f>
        <v/>
      </c>
      <c r="N44" s="122" t="str">
        <f>IF(INDEX(DataBase!$1:$1048576,ChoixBMK!$A44,MATCH(N$3,DataBase!$3:$3,0))=1,"X","")</f>
        <v/>
      </c>
      <c r="O44" s="122" t="str">
        <f>IF(INDEX(DataBase!$1:$1048576,ChoixBMK!$A44,MATCH(O$3,DataBase!$3:$3,0))=1,"X","")</f>
        <v>X</v>
      </c>
      <c r="P44" s="122" t="str">
        <f>IF(INDEX(DataBase!$1:$1048576,ChoixBMK!$A44,MATCH(P$3,DataBase!$3:$3,0))=1,"X","")</f>
        <v/>
      </c>
      <c r="Q44" s="122" t="str">
        <f>IF(INDEX(DataBase!$1:$1048576,ChoixBMK!$A44,MATCH(Q$3,DataBase!$3:$3,0))=1,"X","")</f>
        <v/>
      </c>
      <c r="R44" s="122" t="str">
        <f>IF(INDEX(DataBase!$1:$1048576,ChoixBMK!$A44,MATCH(R$3,DataBase!$3:$3,0))=1,"X","")</f>
        <v>X</v>
      </c>
      <c r="S44" s="122" t="str">
        <f>IF(INDEX(DataBase!$1:$1048576,ChoixBMK!$A44,MATCH(S$3,DataBase!$3:$3,0))=1,"X","")</f>
        <v/>
      </c>
      <c r="T44" s="122" t="str">
        <f>IF(INDEX(DataBase!$1:$1048576,ChoixBMK!$A44,MATCH(T$3,DataBase!$3:$3,0))=1,"X","")</f>
        <v/>
      </c>
      <c r="U44" s="122" t="str">
        <f>IF(INDEX(DataBase!$1:$1048576,ChoixBMK!$A44,MATCH(U$3,DataBase!$3:$3,0))=1,"X","")</f>
        <v/>
      </c>
      <c r="V44" s="122" t="str">
        <f>IF(INDEX(DataBase!$1:$1048576,ChoixBMK!$A44,MATCH(V$3,DataBase!$3:$3,0))=1,"X","")</f>
        <v/>
      </c>
      <c r="W44" s="122" t="str">
        <f>IF(INDEX(DataBase!$1:$1048576,ChoixBMK!$A44,MATCH(W$3,DataBase!$3:$3,0))=1,"X","")</f>
        <v>X</v>
      </c>
      <c r="X44" s="122" t="str">
        <f>IF(INDEX(DataBase!$1:$1048576,ChoixBMK!$A44,MATCH(X$3,DataBase!$3:$3,0))=1,"X","")</f>
        <v/>
      </c>
      <c r="Y44" s="122" t="str">
        <f>IF(INDEX(DataBase!$1:$1048576,ChoixBMK!$A44,MATCH(Y$3,DataBase!$3:$3,0))=1,"X","")</f>
        <v>X</v>
      </c>
      <c r="Z44" s="122" t="str">
        <f>IF(INDEX(DataBase!$1:$1048576,ChoixBMK!$A44,MATCH(Z$3,DataBase!$3:$3,0))=1,"X","")</f>
        <v>X</v>
      </c>
      <c r="AA44" s="122" t="str">
        <f>IF(INDEX(DataBase!$1:$1048576,ChoixBMK!$A44,MATCH(AA$3,DataBase!$3:$3,0))=1,"X","")</f>
        <v/>
      </c>
      <c r="AB44" s="122" t="str">
        <f>IF(INDEX(DataBase!$1:$1048576,ChoixBMK!$A44,MATCH(AB$3,DataBase!$3:$3,0))=1,"X","")</f>
        <v/>
      </c>
      <c r="AC44" s="122" t="str">
        <f>IF(INDEX(DataBase!$1:$1048576,ChoixBMK!$A44,MATCH(AC$3,DataBase!$3:$3,0))=1,"X","")</f>
        <v/>
      </c>
      <c r="AD44" s="122" t="str">
        <f>IF(INDEX(DataBase!$1:$1048576,ChoixBMK!$A44,MATCH(AD$3,DataBase!$3:$3,0))=1,"X","")</f>
        <v>X</v>
      </c>
      <c r="AE44" s="122" t="str">
        <f>IF(INDEX(DataBase!$1:$1048576,ChoixBMK!$A44,MATCH(AE$3,DataBase!$3:$3,0))=1,"X","")</f>
        <v/>
      </c>
      <c r="AF44" s="122" t="str">
        <f>IF(INDEX(DataBase!$1:$1048576,ChoixBMK!$A44,MATCH(AF$3,DataBase!$3:$3,0))=1,"X","")</f>
        <v>X</v>
      </c>
      <c r="AG44" s="122" t="str">
        <f>IF(INDEX(DataBase!$1:$1048576,ChoixBMK!$A44,MATCH(AG$3,DataBase!$3:$3,0))=1,"X","")</f>
        <v/>
      </c>
      <c r="AH44" s="122" t="str">
        <f>IF(INDEX(DataBase!$1:$1048576,ChoixBMK!$A44,MATCH(AH$3,DataBase!$3:$3,0))=1,"X","")</f>
        <v>X</v>
      </c>
      <c r="AI44" s="122" t="str">
        <f>IF(INDEX(DataBase!$1:$1048576,ChoixBMK!$A44,MATCH(AI$3,DataBase!$3:$3,0))=1,"X","")</f>
        <v/>
      </c>
      <c r="AJ44" s="122" t="str">
        <f>IF(INDEX(DataBase!$1:$1048576,ChoixBMK!$A44,MATCH(AJ$3,DataBase!$3:$3,0))=1,"X","")</f>
        <v/>
      </c>
      <c r="AK44" s="122" t="str">
        <f>IF(INDEX(DataBase!$1:$1048576,ChoixBMK!$A44,MATCH(AK$3,DataBase!$3:$3,0))=1,"X","")</f>
        <v>X</v>
      </c>
      <c r="AL44" s="122" t="str">
        <f>IF(INDEX(DataBase!$1:$1048576,ChoixBMK!$A44,MATCH(AL$3,DataBase!$3:$3,0))=1,"X","")</f>
        <v>X</v>
      </c>
      <c r="AM44" s="122" t="str">
        <f>IF(INDEX(DataBase!$1:$1048576,ChoixBMK!$A44,MATCH(AM$3,DataBase!$3:$3,0))=1,"X","")</f>
        <v/>
      </c>
      <c r="AN44" s="122" t="str">
        <f>IF(INDEX(DataBase!$1:$1048576,ChoixBMK!$A44,MATCH(AN$3,DataBase!$3:$3,0))=1,"X","")</f>
        <v/>
      </c>
      <c r="AO44" s="122" t="str">
        <f>IF(INDEX(DataBase!$1:$1048576,ChoixBMK!$A44,MATCH(AO$3,DataBase!$3:$3,0))=1,"X","")</f>
        <v>X</v>
      </c>
      <c r="AP44" s="122" t="str">
        <f>IF(INDEX(DataBase!$1:$1048576,ChoixBMK!$A44,MATCH(AP$3,DataBase!$3:$3,0))=1,"X","")</f>
        <v/>
      </c>
    </row>
    <row r="45" spans="1:42">
      <c r="A45" s="136">
        <f>MATCH(B45,DataBase!G:G,0)</f>
        <v>290</v>
      </c>
      <c r="B45" s="136" t="str">
        <f t="shared" si="0"/>
        <v>Dreissena polymorpha Lipides neutres (histochimie)</v>
      </c>
      <c r="C45" t="str">
        <f>INDEX(Analyse!A:A,MATCH(ChoixBMK!$G45,Analyse!$G:$G,0))</f>
        <v>Dreissena polymorpha</v>
      </c>
      <c r="D45" t="str">
        <f>INDEX(Analyse!B:B,MATCH(ChoixBMK!$G45,Analyse!$G:$G,0))</f>
        <v>Lipides neutres (histochimie)</v>
      </c>
      <c r="E45" t="str">
        <f>INDEX(Analyse!C:C,MATCH(ChoixBMK!$G45,Analyse!$G:$G,0))</f>
        <v>Continental</v>
      </c>
      <c r="F45" t="str">
        <f>INDEX(Analyse!E:E,MATCH(ChoixBMK!$G45,Analyse!$G:$G,0))</f>
        <v>LIEC</v>
      </c>
      <c r="G45">
        <v>42</v>
      </c>
      <c r="H45">
        <f>INDEX(Analyse!H:H,MATCH(ChoixBMK!$G45,Analyse!$G:$G,0))</f>
        <v>320</v>
      </c>
      <c r="I45" s="122" t="str">
        <f>IF(INDEX(DataBase!$1:$1048576,ChoixBMK!$A45,MATCH(I$3,DataBase!$3:$3,0))=1,"X","")</f>
        <v/>
      </c>
      <c r="J45" s="122" t="str">
        <f>IF(INDEX(DataBase!$1:$1048576,ChoixBMK!$A45,MATCH(J$3,DataBase!$3:$3,0))=1,"X","")</f>
        <v>X</v>
      </c>
      <c r="K45" s="122" t="str">
        <f>IF(INDEX(DataBase!$1:$1048576,ChoixBMK!$A45,MATCH(K$3,DataBase!$3:$3,0))=1,"X","")</f>
        <v/>
      </c>
      <c r="L45" s="122" t="str">
        <f>IF(INDEX(DataBase!$1:$1048576,ChoixBMK!$A45,MATCH(L$3,DataBase!$3:$3,0))=1,"X","")</f>
        <v>X</v>
      </c>
      <c r="M45" s="122" t="str">
        <f>IF(INDEX(DataBase!$1:$1048576,ChoixBMK!$A45,MATCH(M$3,DataBase!$3:$3,0))=1,"X","")</f>
        <v/>
      </c>
      <c r="N45" s="122" t="str">
        <f>IF(INDEX(DataBase!$1:$1048576,ChoixBMK!$A45,MATCH(N$3,DataBase!$3:$3,0))=1,"X","")</f>
        <v/>
      </c>
      <c r="O45" s="122" t="str">
        <f>IF(INDEX(DataBase!$1:$1048576,ChoixBMK!$A45,MATCH(O$3,DataBase!$3:$3,0))=1,"X","")</f>
        <v>X</v>
      </c>
      <c r="P45" s="122" t="str">
        <f>IF(INDEX(DataBase!$1:$1048576,ChoixBMK!$A45,MATCH(P$3,DataBase!$3:$3,0))=1,"X","")</f>
        <v/>
      </c>
      <c r="Q45" s="122" t="str">
        <f>IF(INDEX(DataBase!$1:$1048576,ChoixBMK!$A45,MATCH(Q$3,DataBase!$3:$3,0))=1,"X","")</f>
        <v/>
      </c>
      <c r="R45" s="122" t="str">
        <f>IF(INDEX(DataBase!$1:$1048576,ChoixBMK!$A45,MATCH(R$3,DataBase!$3:$3,0))=1,"X","")</f>
        <v>X</v>
      </c>
      <c r="S45" s="122" t="str">
        <f>IF(INDEX(DataBase!$1:$1048576,ChoixBMK!$A45,MATCH(S$3,DataBase!$3:$3,0))=1,"X","")</f>
        <v/>
      </c>
      <c r="T45" s="122" t="str">
        <f>IF(INDEX(DataBase!$1:$1048576,ChoixBMK!$A45,MATCH(T$3,DataBase!$3:$3,0))=1,"X","")</f>
        <v/>
      </c>
      <c r="U45" s="122" t="str">
        <f>IF(INDEX(DataBase!$1:$1048576,ChoixBMK!$A45,MATCH(U$3,DataBase!$3:$3,0))=1,"X","")</f>
        <v/>
      </c>
      <c r="V45" s="122" t="str">
        <f>IF(INDEX(DataBase!$1:$1048576,ChoixBMK!$A45,MATCH(V$3,DataBase!$3:$3,0))=1,"X","")</f>
        <v/>
      </c>
      <c r="W45" s="122" t="str">
        <f>IF(INDEX(DataBase!$1:$1048576,ChoixBMK!$A45,MATCH(W$3,DataBase!$3:$3,0))=1,"X","")</f>
        <v>X</v>
      </c>
      <c r="X45" s="122" t="str">
        <f>IF(INDEX(DataBase!$1:$1048576,ChoixBMK!$A45,MATCH(X$3,DataBase!$3:$3,0))=1,"X","")</f>
        <v/>
      </c>
      <c r="Y45" s="122" t="str">
        <f>IF(INDEX(DataBase!$1:$1048576,ChoixBMK!$A45,MATCH(Y$3,DataBase!$3:$3,0))=1,"X","")</f>
        <v>X</v>
      </c>
      <c r="Z45" s="122" t="str">
        <f>IF(INDEX(DataBase!$1:$1048576,ChoixBMK!$A45,MATCH(Z$3,DataBase!$3:$3,0))=1,"X","")</f>
        <v>X</v>
      </c>
      <c r="AA45" s="122" t="str">
        <f>IF(INDEX(DataBase!$1:$1048576,ChoixBMK!$A45,MATCH(AA$3,DataBase!$3:$3,0))=1,"X","")</f>
        <v/>
      </c>
      <c r="AB45" s="122" t="str">
        <f>IF(INDEX(DataBase!$1:$1048576,ChoixBMK!$A45,MATCH(AB$3,DataBase!$3:$3,0))=1,"X","")</f>
        <v/>
      </c>
      <c r="AC45" s="122" t="str">
        <f>IF(INDEX(DataBase!$1:$1048576,ChoixBMK!$A45,MATCH(AC$3,DataBase!$3:$3,0))=1,"X","")</f>
        <v/>
      </c>
      <c r="AD45" s="122" t="str">
        <f>IF(INDEX(DataBase!$1:$1048576,ChoixBMK!$A45,MATCH(AD$3,DataBase!$3:$3,0))=1,"X","")</f>
        <v>X</v>
      </c>
      <c r="AE45" s="122" t="str">
        <f>IF(INDEX(DataBase!$1:$1048576,ChoixBMK!$A45,MATCH(AE$3,DataBase!$3:$3,0))=1,"X","")</f>
        <v/>
      </c>
      <c r="AF45" s="122" t="str">
        <f>IF(INDEX(DataBase!$1:$1048576,ChoixBMK!$A45,MATCH(AF$3,DataBase!$3:$3,0))=1,"X","")</f>
        <v>X</v>
      </c>
      <c r="AG45" s="122" t="str">
        <f>IF(INDEX(DataBase!$1:$1048576,ChoixBMK!$A45,MATCH(AG$3,DataBase!$3:$3,0))=1,"X","")</f>
        <v/>
      </c>
      <c r="AH45" s="122" t="str">
        <f>IF(INDEX(DataBase!$1:$1048576,ChoixBMK!$A45,MATCH(AH$3,DataBase!$3:$3,0))=1,"X","")</f>
        <v>X</v>
      </c>
      <c r="AI45" s="122" t="str">
        <f>IF(INDEX(DataBase!$1:$1048576,ChoixBMK!$A45,MATCH(AI$3,DataBase!$3:$3,0))=1,"X","")</f>
        <v/>
      </c>
      <c r="AJ45" s="122" t="str">
        <f>IF(INDEX(DataBase!$1:$1048576,ChoixBMK!$A45,MATCH(AJ$3,DataBase!$3:$3,0))=1,"X","")</f>
        <v/>
      </c>
      <c r="AK45" s="122" t="str">
        <f>IF(INDEX(DataBase!$1:$1048576,ChoixBMK!$A45,MATCH(AK$3,DataBase!$3:$3,0))=1,"X","")</f>
        <v>X</v>
      </c>
      <c r="AL45" s="122" t="str">
        <f>IF(INDEX(DataBase!$1:$1048576,ChoixBMK!$A45,MATCH(AL$3,DataBase!$3:$3,0))=1,"X","")</f>
        <v>X</v>
      </c>
      <c r="AM45" s="122" t="str">
        <f>IF(INDEX(DataBase!$1:$1048576,ChoixBMK!$A45,MATCH(AM$3,DataBase!$3:$3,0))=1,"X","")</f>
        <v/>
      </c>
      <c r="AN45" s="122" t="str">
        <f>IF(INDEX(DataBase!$1:$1048576,ChoixBMK!$A45,MATCH(AN$3,DataBase!$3:$3,0))=1,"X","")</f>
        <v/>
      </c>
      <c r="AO45" s="122" t="str">
        <f>IF(INDEX(DataBase!$1:$1048576,ChoixBMK!$A45,MATCH(AO$3,DataBase!$3:$3,0))=1,"X","")</f>
        <v>X</v>
      </c>
      <c r="AP45" s="122" t="str">
        <f>IF(INDEX(DataBase!$1:$1048576,ChoixBMK!$A45,MATCH(AP$3,DataBase!$3:$3,0))=1,"X","")</f>
        <v/>
      </c>
    </row>
    <row r="46" spans="1:42">
      <c r="A46" s="136">
        <f>MATCH(B46,DataBase!G:G,0)</f>
        <v>295</v>
      </c>
      <c r="B46" s="136" t="str">
        <f t="shared" si="0"/>
        <v>Dreissena rostriformis bugensis Triglycerides</v>
      </c>
      <c r="C46" t="str">
        <f>INDEX(Analyse!A:A,MATCH(ChoixBMK!$G46,Analyse!$G:$G,0))</f>
        <v>Dreissena rostriformis bugensis</v>
      </c>
      <c r="D46" t="str">
        <f>INDEX(Analyse!B:B,MATCH(ChoixBMK!$G46,Analyse!$G:$G,0))</f>
        <v>Triglycerides</v>
      </c>
      <c r="E46" t="str">
        <f>INDEX(Analyse!C:C,MATCH(ChoixBMK!$G46,Analyse!$G:$G,0))</f>
        <v>Continental</v>
      </c>
      <c r="F46" t="str">
        <f>INDEX(Analyse!E:E,MATCH(ChoixBMK!$G46,Analyse!$G:$G,0))</f>
        <v>LIEC</v>
      </c>
      <c r="G46">
        <v>43</v>
      </c>
      <c r="H46">
        <f>INDEX(Analyse!H:H,MATCH(ChoixBMK!$G46,Analyse!$G:$G,0))</f>
        <v>320</v>
      </c>
      <c r="I46" s="122" t="str">
        <f>IF(INDEX(DataBase!$1:$1048576,ChoixBMK!$A46,MATCH(I$3,DataBase!$3:$3,0))=1,"X","")</f>
        <v/>
      </c>
      <c r="J46" s="122" t="str">
        <f>IF(INDEX(DataBase!$1:$1048576,ChoixBMK!$A46,MATCH(J$3,DataBase!$3:$3,0))=1,"X","")</f>
        <v>X</v>
      </c>
      <c r="K46" s="122" t="str">
        <f>IF(INDEX(DataBase!$1:$1048576,ChoixBMK!$A46,MATCH(K$3,DataBase!$3:$3,0))=1,"X","")</f>
        <v/>
      </c>
      <c r="L46" s="122" t="str">
        <f>IF(INDEX(DataBase!$1:$1048576,ChoixBMK!$A46,MATCH(L$3,DataBase!$3:$3,0))=1,"X","")</f>
        <v>X</v>
      </c>
      <c r="M46" s="122" t="str">
        <f>IF(INDEX(DataBase!$1:$1048576,ChoixBMK!$A46,MATCH(M$3,DataBase!$3:$3,0))=1,"X","")</f>
        <v/>
      </c>
      <c r="N46" s="122" t="str">
        <f>IF(INDEX(DataBase!$1:$1048576,ChoixBMK!$A46,MATCH(N$3,DataBase!$3:$3,0))=1,"X","")</f>
        <v/>
      </c>
      <c r="O46" s="122" t="str">
        <f>IF(INDEX(DataBase!$1:$1048576,ChoixBMK!$A46,MATCH(O$3,DataBase!$3:$3,0))=1,"X","")</f>
        <v>X</v>
      </c>
      <c r="P46" s="122" t="str">
        <f>IF(INDEX(DataBase!$1:$1048576,ChoixBMK!$A46,MATCH(P$3,DataBase!$3:$3,0))=1,"X","")</f>
        <v/>
      </c>
      <c r="Q46" s="122" t="str">
        <f>IF(INDEX(DataBase!$1:$1048576,ChoixBMK!$A46,MATCH(Q$3,DataBase!$3:$3,0))=1,"X","")</f>
        <v/>
      </c>
      <c r="R46" s="122" t="str">
        <f>IF(INDEX(DataBase!$1:$1048576,ChoixBMK!$A46,MATCH(R$3,DataBase!$3:$3,0))=1,"X","")</f>
        <v>X</v>
      </c>
      <c r="S46" s="122" t="str">
        <f>IF(INDEX(DataBase!$1:$1048576,ChoixBMK!$A46,MATCH(S$3,DataBase!$3:$3,0))=1,"X","")</f>
        <v/>
      </c>
      <c r="T46" s="122" t="str">
        <f>IF(INDEX(DataBase!$1:$1048576,ChoixBMK!$A46,MATCH(T$3,DataBase!$3:$3,0))=1,"X","")</f>
        <v/>
      </c>
      <c r="U46" s="122" t="str">
        <f>IF(INDEX(DataBase!$1:$1048576,ChoixBMK!$A46,MATCH(U$3,DataBase!$3:$3,0))=1,"X","")</f>
        <v/>
      </c>
      <c r="V46" s="122" t="str">
        <f>IF(INDEX(DataBase!$1:$1048576,ChoixBMK!$A46,MATCH(V$3,DataBase!$3:$3,0))=1,"X","")</f>
        <v/>
      </c>
      <c r="W46" s="122" t="str">
        <f>IF(INDEX(DataBase!$1:$1048576,ChoixBMK!$A46,MATCH(W$3,DataBase!$3:$3,0))=1,"X","")</f>
        <v>X</v>
      </c>
      <c r="X46" s="122" t="str">
        <f>IF(INDEX(DataBase!$1:$1048576,ChoixBMK!$A46,MATCH(X$3,DataBase!$3:$3,0))=1,"X","")</f>
        <v/>
      </c>
      <c r="Y46" s="122" t="str">
        <f>IF(INDEX(DataBase!$1:$1048576,ChoixBMK!$A46,MATCH(Y$3,DataBase!$3:$3,0))=1,"X","")</f>
        <v>X</v>
      </c>
      <c r="Z46" s="122" t="str">
        <f>IF(INDEX(DataBase!$1:$1048576,ChoixBMK!$A46,MATCH(Z$3,DataBase!$3:$3,0))=1,"X","")</f>
        <v>X</v>
      </c>
      <c r="AA46" s="122" t="str">
        <f>IF(INDEX(DataBase!$1:$1048576,ChoixBMK!$A46,MATCH(AA$3,DataBase!$3:$3,0))=1,"X","")</f>
        <v/>
      </c>
      <c r="AB46" s="122" t="str">
        <f>IF(INDEX(DataBase!$1:$1048576,ChoixBMK!$A46,MATCH(AB$3,DataBase!$3:$3,0))=1,"X","")</f>
        <v/>
      </c>
      <c r="AC46" s="122" t="str">
        <f>IF(INDEX(DataBase!$1:$1048576,ChoixBMK!$A46,MATCH(AC$3,DataBase!$3:$3,0))=1,"X","")</f>
        <v/>
      </c>
      <c r="AD46" s="122" t="str">
        <f>IF(INDEX(DataBase!$1:$1048576,ChoixBMK!$A46,MATCH(AD$3,DataBase!$3:$3,0))=1,"X","")</f>
        <v>X</v>
      </c>
      <c r="AE46" s="122" t="str">
        <f>IF(INDEX(DataBase!$1:$1048576,ChoixBMK!$A46,MATCH(AE$3,DataBase!$3:$3,0))=1,"X","")</f>
        <v/>
      </c>
      <c r="AF46" s="122" t="str">
        <f>IF(INDEX(DataBase!$1:$1048576,ChoixBMK!$A46,MATCH(AF$3,DataBase!$3:$3,0))=1,"X","")</f>
        <v>X</v>
      </c>
      <c r="AG46" s="122" t="str">
        <f>IF(INDEX(DataBase!$1:$1048576,ChoixBMK!$A46,MATCH(AG$3,DataBase!$3:$3,0))=1,"X","")</f>
        <v/>
      </c>
      <c r="AH46" s="122" t="str">
        <f>IF(INDEX(DataBase!$1:$1048576,ChoixBMK!$A46,MATCH(AH$3,DataBase!$3:$3,0))=1,"X","")</f>
        <v>X</v>
      </c>
      <c r="AI46" s="122" t="str">
        <f>IF(INDEX(DataBase!$1:$1048576,ChoixBMK!$A46,MATCH(AI$3,DataBase!$3:$3,0))=1,"X","")</f>
        <v/>
      </c>
      <c r="AJ46" s="122" t="str">
        <f>IF(INDEX(DataBase!$1:$1048576,ChoixBMK!$A46,MATCH(AJ$3,DataBase!$3:$3,0))=1,"X","")</f>
        <v/>
      </c>
      <c r="AK46" s="122" t="str">
        <f>IF(INDEX(DataBase!$1:$1048576,ChoixBMK!$A46,MATCH(AK$3,DataBase!$3:$3,0))=1,"X","")</f>
        <v>X</v>
      </c>
      <c r="AL46" s="122" t="str">
        <f>IF(INDEX(DataBase!$1:$1048576,ChoixBMK!$A46,MATCH(AL$3,DataBase!$3:$3,0))=1,"X","")</f>
        <v>X</v>
      </c>
      <c r="AM46" s="122" t="str">
        <f>IF(INDEX(DataBase!$1:$1048576,ChoixBMK!$A46,MATCH(AM$3,DataBase!$3:$3,0))=1,"X","")</f>
        <v/>
      </c>
      <c r="AN46" s="122" t="str">
        <f>IF(INDEX(DataBase!$1:$1048576,ChoixBMK!$A46,MATCH(AN$3,DataBase!$3:$3,0))=1,"X","")</f>
        <v/>
      </c>
      <c r="AO46" s="122" t="str">
        <f>IF(INDEX(DataBase!$1:$1048576,ChoixBMK!$A46,MATCH(AO$3,DataBase!$3:$3,0))=1,"X","")</f>
        <v>X</v>
      </c>
      <c r="AP46" s="122" t="str">
        <f>IF(INDEX(DataBase!$1:$1048576,ChoixBMK!$A46,MATCH(AP$3,DataBase!$3:$3,0))=1,"X","")</f>
        <v/>
      </c>
    </row>
    <row r="47" spans="1:42">
      <c r="A47" s="136">
        <f>MATCH(B47,DataBase!G:G,0)</f>
        <v>303</v>
      </c>
      <c r="B47" s="136" t="str">
        <f t="shared" si="0"/>
        <v>Dreissena rostriformis bugensis Chaine de transport d'électrons mitochondriale</v>
      </c>
      <c r="C47" t="str">
        <f>INDEX(Analyse!A:A,MATCH(ChoixBMK!$G47,Analyse!$G:$G,0))</f>
        <v>Dreissena rostriformis bugensis</v>
      </c>
      <c r="D47" t="str">
        <f>INDEX(Analyse!B:B,MATCH(ChoixBMK!$G47,Analyse!$G:$G,0))</f>
        <v>Chaine de transport d'électrons mitochondriale</v>
      </c>
      <c r="E47" t="str">
        <f>INDEX(Analyse!C:C,MATCH(ChoixBMK!$G47,Analyse!$G:$G,0))</f>
        <v>Continental</v>
      </c>
      <c r="F47" t="str">
        <f>INDEX(Analyse!E:E,MATCH(ChoixBMK!$G47,Analyse!$G:$G,0))</f>
        <v>LIEC</v>
      </c>
      <c r="G47">
        <v>44</v>
      </c>
      <c r="H47">
        <f>INDEX(Analyse!H:H,MATCH(ChoixBMK!$G47,Analyse!$G:$G,0))</f>
        <v>320</v>
      </c>
      <c r="I47" s="122" t="str">
        <f>IF(INDEX(DataBase!$1:$1048576,ChoixBMK!$A47,MATCH(I$3,DataBase!$3:$3,0))=1,"X","")</f>
        <v/>
      </c>
      <c r="J47" s="122" t="str">
        <f>IF(INDEX(DataBase!$1:$1048576,ChoixBMK!$A47,MATCH(J$3,DataBase!$3:$3,0))=1,"X","")</f>
        <v>X</v>
      </c>
      <c r="K47" s="122" t="str">
        <f>IF(INDEX(DataBase!$1:$1048576,ChoixBMK!$A47,MATCH(K$3,DataBase!$3:$3,0))=1,"X","")</f>
        <v/>
      </c>
      <c r="L47" s="122" t="str">
        <f>IF(INDEX(DataBase!$1:$1048576,ChoixBMK!$A47,MATCH(L$3,DataBase!$3:$3,0))=1,"X","")</f>
        <v>X</v>
      </c>
      <c r="M47" s="122" t="str">
        <f>IF(INDEX(DataBase!$1:$1048576,ChoixBMK!$A47,MATCH(M$3,DataBase!$3:$3,0))=1,"X","")</f>
        <v/>
      </c>
      <c r="N47" s="122" t="str">
        <f>IF(INDEX(DataBase!$1:$1048576,ChoixBMK!$A47,MATCH(N$3,DataBase!$3:$3,0))=1,"X","")</f>
        <v/>
      </c>
      <c r="O47" s="122" t="str">
        <f>IF(INDEX(DataBase!$1:$1048576,ChoixBMK!$A47,MATCH(O$3,DataBase!$3:$3,0))=1,"X","")</f>
        <v>X</v>
      </c>
      <c r="P47" s="122" t="str">
        <f>IF(INDEX(DataBase!$1:$1048576,ChoixBMK!$A47,MATCH(P$3,DataBase!$3:$3,0))=1,"X","")</f>
        <v/>
      </c>
      <c r="Q47" s="122" t="str">
        <f>IF(INDEX(DataBase!$1:$1048576,ChoixBMK!$A47,MATCH(Q$3,DataBase!$3:$3,0))=1,"X","")</f>
        <v/>
      </c>
      <c r="R47" s="122" t="str">
        <f>IF(INDEX(DataBase!$1:$1048576,ChoixBMK!$A47,MATCH(R$3,DataBase!$3:$3,0))=1,"X","")</f>
        <v>X</v>
      </c>
      <c r="S47" s="122" t="str">
        <f>IF(INDEX(DataBase!$1:$1048576,ChoixBMK!$A47,MATCH(S$3,DataBase!$3:$3,0))=1,"X","")</f>
        <v/>
      </c>
      <c r="T47" s="122" t="str">
        <f>IF(INDEX(DataBase!$1:$1048576,ChoixBMK!$A47,MATCH(T$3,DataBase!$3:$3,0))=1,"X","")</f>
        <v/>
      </c>
      <c r="U47" s="122" t="str">
        <f>IF(INDEX(DataBase!$1:$1048576,ChoixBMK!$A47,MATCH(U$3,DataBase!$3:$3,0))=1,"X","")</f>
        <v/>
      </c>
      <c r="V47" s="122" t="str">
        <f>IF(INDEX(DataBase!$1:$1048576,ChoixBMK!$A47,MATCH(V$3,DataBase!$3:$3,0))=1,"X","")</f>
        <v/>
      </c>
      <c r="W47" s="122" t="str">
        <f>IF(INDEX(DataBase!$1:$1048576,ChoixBMK!$A47,MATCH(W$3,DataBase!$3:$3,0))=1,"X","")</f>
        <v>X</v>
      </c>
      <c r="X47" s="122" t="str">
        <f>IF(INDEX(DataBase!$1:$1048576,ChoixBMK!$A47,MATCH(X$3,DataBase!$3:$3,0))=1,"X","")</f>
        <v/>
      </c>
      <c r="Y47" s="122" t="str">
        <f>IF(INDEX(DataBase!$1:$1048576,ChoixBMK!$A47,MATCH(Y$3,DataBase!$3:$3,0))=1,"X","")</f>
        <v>X</v>
      </c>
      <c r="Z47" s="122" t="str">
        <f>IF(INDEX(DataBase!$1:$1048576,ChoixBMK!$A47,MATCH(Z$3,DataBase!$3:$3,0))=1,"X","")</f>
        <v>X</v>
      </c>
      <c r="AA47" s="122" t="str">
        <f>IF(INDEX(DataBase!$1:$1048576,ChoixBMK!$A47,MATCH(AA$3,DataBase!$3:$3,0))=1,"X","")</f>
        <v/>
      </c>
      <c r="AB47" s="122" t="str">
        <f>IF(INDEX(DataBase!$1:$1048576,ChoixBMK!$A47,MATCH(AB$3,DataBase!$3:$3,0))=1,"X","")</f>
        <v/>
      </c>
      <c r="AC47" s="122" t="str">
        <f>IF(INDEX(DataBase!$1:$1048576,ChoixBMK!$A47,MATCH(AC$3,DataBase!$3:$3,0))=1,"X","")</f>
        <v/>
      </c>
      <c r="AD47" s="122" t="str">
        <f>IF(INDEX(DataBase!$1:$1048576,ChoixBMK!$A47,MATCH(AD$3,DataBase!$3:$3,0))=1,"X","")</f>
        <v>X</v>
      </c>
      <c r="AE47" s="122" t="str">
        <f>IF(INDEX(DataBase!$1:$1048576,ChoixBMK!$A47,MATCH(AE$3,DataBase!$3:$3,0))=1,"X","")</f>
        <v/>
      </c>
      <c r="AF47" s="122" t="str">
        <f>IF(INDEX(DataBase!$1:$1048576,ChoixBMK!$A47,MATCH(AF$3,DataBase!$3:$3,0))=1,"X","")</f>
        <v>X</v>
      </c>
      <c r="AG47" s="122" t="str">
        <f>IF(INDEX(DataBase!$1:$1048576,ChoixBMK!$A47,MATCH(AG$3,DataBase!$3:$3,0))=1,"X","")</f>
        <v/>
      </c>
      <c r="AH47" s="122" t="str">
        <f>IF(INDEX(DataBase!$1:$1048576,ChoixBMK!$A47,MATCH(AH$3,DataBase!$3:$3,0))=1,"X","")</f>
        <v>X</v>
      </c>
      <c r="AI47" s="122" t="str">
        <f>IF(INDEX(DataBase!$1:$1048576,ChoixBMK!$A47,MATCH(AI$3,DataBase!$3:$3,0))=1,"X","")</f>
        <v/>
      </c>
      <c r="AJ47" s="122" t="str">
        <f>IF(INDEX(DataBase!$1:$1048576,ChoixBMK!$A47,MATCH(AJ$3,DataBase!$3:$3,0))=1,"X","")</f>
        <v/>
      </c>
      <c r="AK47" s="122" t="str">
        <f>IF(INDEX(DataBase!$1:$1048576,ChoixBMK!$A47,MATCH(AK$3,DataBase!$3:$3,0))=1,"X","")</f>
        <v>X</v>
      </c>
      <c r="AL47" s="122" t="str">
        <f>IF(INDEX(DataBase!$1:$1048576,ChoixBMK!$A47,MATCH(AL$3,DataBase!$3:$3,0))=1,"X","")</f>
        <v>X</v>
      </c>
      <c r="AM47" s="122" t="str">
        <f>IF(INDEX(DataBase!$1:$1048576,ChoixBMK!$A47,MATCH(AM$3,DataBase!$3:$3,0))=1,"X","")</f>
        <v/>
      </c>
      <c r="AN47" s="122" t="str">
        <f>IF(INDEX(DataBase!$1:$1048576,ChoixBMK!$A47,MATCH(AN$3,DataBase!$3:$3,0))=1,"X","")</f>
        <v/>
      </c>
      <c r="AO47" s="122" t="str">
        <f>IF(INDEX(DataBase!$1:$1048576,ChoixBMK!$A47,MATCH(AO$3,DataBase!$3:$3,0))=1,"X","")</f>
        <v>X</v>
      </c>
      <c r="AP47" s="122" t="str">
        <f>IF(INDEX(DataBase!$1:$1048576,ChoixBMK!$A47,MATCH(AP$3,DataBase!$3:$3,0))=1,"X","")</f>
        <v/>
      </c>
    </row>
    <row r="48" spans="1:42">
      <c r="A48" s="136">
        <f>MATCH(B48,DataBase!G:G,0)</f>
        <v>305</v>
      </c>
      <c r="B48" s="136" t="str">
        <f t="shared" si="0"/>
        <v>Dreissena rostriformis bugensis LDH</v>
      </c>
      <c r="C48" t="str">
        <f>INDEX(Analyse!A:A,MATCH(ChoixBMK!$G48,Analyse!$G:$G,0))</f>
        <v>Dreissena rostriformis bugensis</v>
      </c>
      <c r="D48" t="str">
        <f>INDEX(Analyse!B:B,MATCH(ChoixBMK!$G48,Analyse!$G:$G,0))</f>
        <v>LDH</v>
      </c>
      <c r="E48" t="str">
        <f>INDEX(Analyse!C:C,MATCH(ChoixBMK!$G48,Analyse!$G:$G,0))</f>
        <v>Continental</v>
      </c>
      <c r="F48" t="str">
        <f>INDEX(Analyse!E:E,MATCH(ChoixBMK!$G48,Analyse!$G:$G,0))</f>
        <v>LIEC</v>
      </c>
      <c r="G48">
        <v>45</v>
      </c>
      <c r="H48">
        <f>INDEX(Analyse!H:H,MATCH(ChoixBMK!$G48,Analyse!$G:$G,0))</f>
        <v>320</v>
      </c>
      <c r="I48" s="122" t="str">
        <f>IF(INDEX(DataBase!$1:$1048576,ChoixBMK!$A48,MATCH(I$3,DataBase!$3:$3,0))=1,"X","")</f>
        <v/>
      </c>
      <c r="J48" s="122" t="str">
        <f>IF(INDEX(DataBase!$1:$1048576,ChoixBMK!$A48,MATCH(J$3,DataBase!$3:$3,0))=1,"X","")</f>
        <v>X</v>
      </c>
      <c r="K48" s="122" t="str">
        <f>IF(INDEX(DataBase!$1:$1048576,ChoixBMK!$A48,MATCH(K$3,DataBase!$3:$3,0))=1,"X","")</f>
        <v/>
      </c>
      <c r="L48" s="122" t="str">
        <f>IF(INDEX(DataBase!$1:$1048576,ChoixBMK!$A48,MATCH(L$3,DataBase!$3:$3,0))=1,"X","")</f>
        <v>X</v>
      </c>
      <c r="M48" s="122" t="str">
        <f>IF(INDEX(DataBase!$1:$1048576,ChoixBMK!$A48,MATCH(M$3,DataBase!$3:$3,0))=1,"X","")</f>
        <v/>
      </c>
      <c r="N48" s="122" t="str">
        <f>IF(INDEX(DataBase!$1:$1048576,ChoixBMK!$A48,MATCH(N$3,DataBase!$3:$3,0))=1,"X","")</f>
        <v/>
      </c>
      <c r="O48" s="122" t="str">
        <f>IF(INDEX(DataBase!$1:$1048576,ChoixBMK!$A48,MATCH(O$3,DataBase!$3:$3,0))=1,"X","")</f>
        <v>X</v>
      </c>
      <c r="P48" s="122" t="str">
        <f>IF(INDEX(DataBase!$1:$1048576,ChoixBMK!$A48,MATCH(P$3,DataBase!$3:$3,0))=1,"X","")</f>
        <v/>
      </c>
      <c r="Q48" s="122" t="str">
        <f>IF(INDEX(DataBase!$1:$1048576,ChoixBMK!$A48,MATCH(Q$3,DataBase!$3:$3,0))=1,"X","")</f>
        <v/>
      </c>
      <c r="R48" s="122" t="str">
        <f>IF(INDEX(DataBase!$1:$1048576,ChoixBMK!$A48,MATCH(R$3,DataBase!$3:$3,0))=1,"X","")</f>
        <v>X</v>
      </c>
      <c r="S48" s="122" t="str">
        <f>IF(INDEX(DataBase!$1:$1048576,ChoixBMK!$A48,MATCH(S$3,DataBase!$3:$3,0))=1,"X","")</f>
        <v/>
      </c>
      <c r="T48" s="122" t="str">
        <f>IF(INDEX(DataBase!$1:$1048576,ChoixBMK!$A48,MATCH(T$3,DataBase!$3:$3,0))=1,"X","")</f>
        <v/>
      </c>
      <c r="U48" s="122" t="str">
        <f>IF(INDEX(DataBase!$1:$1048576,ChoixBMK!$A48,MATCH(U$3,DataBase!$3:$3,0))=1,"X","")</f>
        <v/>
      </c>
      <c r="V48" s="122" t="str">
        <f>IF(INDEX(DataBase!$1:$1048576,ChoixBMK!$A48,MATCH(V$3,DataBase!$3:$3,0))=1,"X","")</f>
        <v/>
      </c>
      <c r="W48" s="122" t="str">
        <f>IF(INDEX(DataBase!$1:$1048576,ChoixBMK!$A48,MATCH(W$3,DataBase!$3:$3,0))=1,"X","")</f>
        <v>X</v>
      </c>
      <c r="X48" s="122" t="str">
        <f>IF(INDEX(DataBase!$1:$1048576,ChoixBMK!$A48,MATCH(X$3,DataBase!$3:$3,0))=1,"X","")</f>
        <v/>
      </c>
      <c r="Y48" s="122" t="str">
        <f>IF(INDEX(DataBase!$1:$1048576,ChoixBMK!$A48,MATCH(Y$3,DataBase!$3:$3,0))=1,"X","")</f>
        <v>X</v>
      </c>
      <c r="Z48" s="122" t="str">
        <f>IF(INDEX(DataBase!$1:$1048576,ChoixBMK!$A48,MATCH(Z$3,DataBase!$3:$3,0))=1,"X","")</f>
        <v>X</v>
      </c>
      <c r="AA48" s="122" t="str">
        <f>IF(INDEX(DataBase!$1:$1048576,ChoixBMK!$A48,MATCH(AA$3,DataBase!$3:$3,0))=1,"X","")</f>
        <v/>
      </c>
      <c r="AB48" s="122" t="str">
        <f>IF(INDEX(DataBase!$1:$1048576,ChoixBMK!$A48,MATCH(AB$3,DataBase!$3:$3,0))=1,"X","")</f>
        <v/>
      </c>
      <c r="AC48" s="122" t="str">
        <f>IF(INDEX(DataBase!$1:$1048576,ChoixBMK!$A48,MATCH(AC$3,DataBase!$3:$3,0))=1,"X","")</f>
        <v/>
      </c>
      <c r="AD48" s="122" t="str">
        <f>IF(INDEX(DataBase!$1:$1048576,ChoixBMK!$A48,MATCH(AD$3,DataBase!$3:$3,0))=1,"X","")</f>
        <v>X</v>
      </c>
      <c r="AE48" s="122" t="str">
        <f>IF(INDEX(DataBase!$1:$1048576,ChoixBMK!$A48,MATCH(AE$3,DataBase!$3:$3,0))=1,"X","")</f>
        <v/>
      </c>
      <c r="AF48" s="122" t="str">
        <f>IF(INDEX(DataBase!$1:$1048576,ChoixBMK!$A48,MATCH(AF$3,DataBase!$3:$3,0))=1,"X","")</f>
        <v>X</v>
      </c>
      <c r="AG48" s="122" t="str">
        <f>IF(INDEX(DataBase!$1:$1048576,ChoixBMK!$A48,MATCH(AG$3,DataBase!$3:$3,0))=1,"X","")</f>
        <v/>
      </c>
      <c r="AH48" s="122" t="str">
        <f>IF(INDEX(DataBase!$1:$1048576,ChoixBMK!$A48,MATCH(AH$3,DataBase!$3:$3,0))=1,"X","")</f>
        <v>X</v>
      </c>
      <c r="AI48" s="122" t="str">
        <f>IF(INDEX(DataBase!$1:$1048576,ChoixBMK!$A48,MATCH(AI$3,DataBase!$3:$3,0))=1,"X","")</f>
        <v/>
      </c>
      <c r="AJ48" s="122" t="str">
        <f>IF(INDEX(DataBase!$1:$1048576,ChoixBMK!$A48,MATCH(AJ$3,DataBase!$3:$3,0))=1,"X","")</f>
        <v/>
      </c>
      <c r="AK48" s="122" t="str">
        <f>IF(INDEX(DataBase!$1:$1048576,ChoixBMK!$A48,MATCH(AK$3,DataBase!$3:$3,0))=1,"X","")</f>
        <v>X</v>
      </c>
      <c r="AL48" s="122" t="str">
        <f>IF(INDEX(DataBase!$1:$1048576,ChoixBMK!$A48,MATCH(AL$3,DataBase!$3:$3,0))=1,"X","")</f>
        <v>X</v>
      </c>
      <c r="AM48" s="122" t="str">
        <f>IF(INDEX(DataBase!$1:$1048576,ChoixBMK!$A48,MATCH(AM$3,DataBase!$3:$3,0))=1,"X","")</f>
        <v/>
      </c>
      <c r="AN48" s="122" t="str">
        <f>IF(INDEX(DataBase!$1:$1048576,ChoixBMK!$A48,MATCH(AN$3,DataBase!$3:$3,0))=1,"X","")</f>
        <v/>
      </c>
      <c r="AO48" s="122" t="str">
        <f>IF(INDEX(DataBase!$1:$1048576,ChoixBMK!$A48,MATCH(AO$3,DataBase!$3:$3,0))=1,"X","")</f>
        <v>X</v>
      </c>
      <c r="AP48" s="122" t="str">
        <f>IF(INDEX(DataBase!$1:$1048576,ChoixBMK!$A48,MATCH(AP$3,DataBase!$3:$3,0))=1,"X","")</f>
        <v/>
      </c>
    </row>
    <row r="49" spans="1:42">
      <c r="A49" s="136">
        <f>MATCH(B49,DataBase!G:G,0)</f>
        <v>307</v>
      </c>
      <c r="B49" s="136" t="str">
        <f t="shared" si="0"/>
        <v>Dreissena rostriformis bugensis Lipides neutres (histochimie)</v>
      </c>
      <c r="C49" t="str">
        <f>INDEX(Analyse!A:A,MATCH(ChoixBMK!$G49,Analyse!$G:$G,0))</f>
        <v>Dreissena rostriformis bugensis</v>
      </c>
      <c r="D49" t="str">
        <f>INDEX(Analyse!B:B,MATCH(ChoixBMK!$G49,Analyse!$G:$G,0))</f>
        <v>Lipides neutres (histochimie)</v>
      </c>
      <c r="E49" t="str">
        <f>INDEX(Analyse!C:C,MATCH(ChoixBMK!$G49,Analyse!$G:$G,0))</f>
        <v>Continental</v>
      </c>
      <c r="F49" t="str">
        <f>INDEX(Analyse!E:E,MATCH(ChoixBMK!$G49,Analyse!$G:$G,0))</f>
        <v>LIEC</v>
      </c>
      <c r="G49">
        <v>46</v>
      </c>
      <c r="H49">
        <f>INDEX(Analyse!H:H,MATCH(ChoixBMK!$G49,Analyse!$G:$G,0))</f>
        <v>320</v>
      </c>
      <c r="I49" s="122" t="str">
        <f>IF(INDEX(DataBase!$1:$1048576,ChoixBMK!$A49,MATCH(I$3,DataBase!$3:$3,0))=1,"X","")</f>
        <v/>
      </c>
      <c r="J49" s="122" t="str">
        <f>IF(INDEX(DataBase!$1:$1048576,ChoixBMK!$A49,MATCH(J$3,DataBase!$3:$3,0))=1,"X","")</f>
        <v>X</v>
      </c>
      <c r="K49" s="122" t="str">
        <f>IF(INDEX(DataBase!$1:$1048576,ChoixBMK!$A49,MATCH(K$3,DataBase!$3:$3,0))=1,"X","")</f>
        <v/>
      </c>
      <c r="L49" s="122" t="str">
        <f>IF(INDEX(DataBase!$1:$1048576,ChoixBMK!$A49,MATCH(L$3,DataBase!$3:$3,0))=1,"X","")</f>
        <v>X</v>
      </c>
      <c r="M49" s="122" t="str">
        <f>IF(INDEX(DataBase!$1:$1048576,ChoixBMK!$A49,MATCH(M$3,DataBase!$3:$3,0))=1,"X","")</f>
        <v/>
      </c>
      <c r="N49" s="122" t="str">
        <f>IF(INDEX(DataBase!$1:$1048576,ChoixBMK!$A49,MATCH(N$3,DataBase!$3:$3,0))=1,"X","")</f>
        <v/>
      </c>
      <c r="O49" s="122" t="str">
        <f>IF(INDEX(DataBase!$1:$1048576,ChoixBMK!$A49,MATCH(O$3,DataBase!$3:$3,0))=1,"X","")</f>
        <v>X</v>
      </c>
      <c r="P49" s="122" t="str">
        <f>IF(INDEX(DataBase!$1:$1048576,ChoixBMK!$A49,MATCH(P$3,DataBase!$3:$3,0))=1,"X","")</f>
        <v/>
      </c>
      <c r="Q49" s="122" t="str">
        <f>IF(INDEX(DataBase!$1:$1048576,ChoixBMK!$A49,MATCH(Q$3,DataBase!$3:$3,0))=1,"X","")</f>
        <v/>
      </c>
      <c r="R49" s="122" t="str">
        <f>IF(INDEX(DataBase!$1:$1048576,ChoixBMK!$A49,MATCH(R$3,DataBase!$3:$3,0))=1,"X","")</f>
        <v>X</v>
      </c>
      <c r="S49" s="122" t="str">
        <f>IF(INDEX(DataBase!$1:$1048576,ChoixBMK!$A49,MATCH(S$3,DataBase!$3:$3,0))=1,"X","")</f>
        <v/>
      </c>
      <c r="T49" s="122" t="str">
        <f>IF(INDEX(DataBase!$1:$1048576,ChoixBMK!$A49,MATCH(T$3,DataBase!$3:$3,0))=1,"X","")</f>
        <v/>
      </c>
      <c r="U49" s="122" t="str">
        <f>IF(INDEX(DataBase!$1:$1048576,ChoixBMK!$A49,MATCH(U$3,DataBase!$3:$3,0))=1,"X","")</f>
        <v/>
      </c>
      <c r="V49" s="122" t="str">
        <f>IF(INDEX(DataBase!$1:$1048576,ChoixBMK!$A49,MATCH(V$3,DataBase!$3:$3,0))=1,"X","")</f>
        <v/>
      </c>
      <c r="W49" s="122" t="str">
        <f>IF(INDEX(DataBase!$1:$1048576,ChoixBMK!$A49,MATCH(W$3,DataBase!$3:$3,0))=1,"X","")</f>
        <v>X</v>
      </c>
      <c r="X49" s="122" t="str">
        <f>IF(INDEX(DataBase!$1:$1048576,ChoixBMK!$A49,MATCH(X$3,DataBase!$3:$3,0))=1,"X","")</f>
        <v/>
      </c>
      <c r="Y49" s="122" t="str">
        <f>IF(INDEX(DataBase!$1:$1048576,ChoixBMK!$A49,MATCH(Y$3,DataBase!$3:$3,0))=1,"X","")</f>
        <v>X</v>
      </c>
      <c r="Z49" s="122" t="str">
        <f>IF(INDEX(DataBase!$1:$1048576,ChoixBMK!$A49,MATCH(Z$3,DataBase!$3:$3,0))=1,"X","")</f>
        <v>X</v>
      </c>
      <c r="AA49" s="122" t="str">
        <f>IF(INDEX(DataBase!$1:$1048576,ChoixBMK!$A49,MATCH(AA$3,DataBase!$3:$3,0))=1,"X","")</f>
        <v/>
      </c>
      <c r="AB49" s="122" t="str">
        <f>IF(INDEX(DataBase!$1:$1048576,ChoixBMK!$A49,MATCH(AB$3,DataBase!$3:$3,0))=1,"X","")</f>
        <v/>
      </c>
      <c r="AC49" s="122" t="str">
        <f>IF(INDEX(DataBase!$1:$1048576,ChoixBMK!$A49,MATCH(AC$3,DataBase!$3:$3,0))=1,"X","")</f>
        <v/>
      </c>
      <c r="AD49" s="122" t="str">
        <f>IF(INDEX(DataBase!$1:$1048576,ChoixBMK!$A49,MATCH(AD$3,DataBase!$3:$3,0))=1,"X","")</f>
        <v>X</v>
      </c>
      <c r="AE49" s="122" t="str">
        <f>IF(INDEX(DataBase!$1:$1048576,ChoixBMK!$A49,MATCH(AE$3,DataBase!$3:$3,0))=1,"X","")</f>
        <v/>
      </c>
      <c r="AF49" s="122" t="str">
        <f>IF(INDEX(DataBase!$1:$1048576,ChoixBMK!$A49,MATCH(AF$3,DataBase!$3:$3,0))=1,"X","")</f>
        <v>X</v>
      </c>
      <c r="AG49" s="122" t="str">
        <f>IF(INDEX(DataBase!$1:$1048576,ChoixBMK!$A49,MATCH(AG$3,DataBase!$3:$3,0))=1,"X","")</f>
        <v/>
      </c>
      <c r="AH49" s="122" t="str">
        <f>IF(INDEX(DataBase!$1:$1048576,ChoixBMK!$A49,MATCH(AH$3,DataBase!$3:$3,0))=1,"X","")</f>
        <v>X</v>
      </c>
      <c r="AI49" s="122" t="str">
        <f>IF(INDEX(DataBase!$1:$1048576,ChoixBMK!$A49,MATCH(AI$3,DataBase!$3:$3,0))=1,"X","")</f>
        <v/>
      </c>
      <c r="AJ49" s="122" t="str">
        <f>IF(INDEX(DataBase!$1:$1048576,ChoixBMK!$A49,MATCH(AJ$3,DataBase!$3:$3,0))=1,"X","")</f>
        <v/>
      </c>
      <c r="AK49" s="122" t="str">
        <f>IF(INDEX(DataBase!$1:$1048576,ChoixBMK!$A49,MATCH(AK$3,DataBase!$3:$3,0))=1,"X","")</f>
        <v>X</v>
      </c>
      <c r="AL49" s="122" t="str">
        <f>IF(INDEX(DataBase!$1:$1048576,ChoixBMK!$A49,MATCH(AL$3,DataBase!$3:$3,0))=1,"X","")</f>
        <v>X</v>
      </c>
      <c r="AM49" s="122" t="str">
        <f>IF(INDEX(DataBase!$1:$1048576,ChoixBMK!$A49,MATCH(AM$3,DataBase!$3:$3,0))=1,"X","")</f>
        <v/>
      </c>
      <c r="AN49" s="122" t="str">
        <f>IF(INDEX(DataBase!$1:$1048576,ChoixBMK!$A49,MATCH(AN$3,DataBase!$3:$3,0))=1,"X","")</f>
        <v/>
      </c>
      <c r="AO49" s="122" t="str">
        <f>IF(INDEX(DataBase!$1:$1048576,ChoixBMK!$A49,MATCH(AO$3,DataBase!$3:$3,0))=1,"X","")</f>
        <v>X</v>
      </c>
      <c r="AP49" s="122" t="str">
        <f>IF(INDEX(DataBase!$1:$1048576,ChoixBMK!$A49,MATCH(AP$3,DataBase!$3:$3,0))=1,"X","")</f>
        <v/>
      </c>
    </row>
    <row r="50" spans="1:42">
      <c r="A50" s="136">
        <f>MATCH(B50,DataBase!G:G,0)</f>
        <v>312</v>
      </c>
      <c r="B50" s="136" t="str">
        <f t="shared" si="0"/>
        <v>Corbicula fluminea Triglycerides</v>
      </c>
      <c r="C50" t="str">
        <f>INDEX(Analyse!A:A,MATCH(ChoixBMK!$G50,Analyse!$G:$G,0))</f>
        <v>Corbicula fluminea</v>
      </c>
      <c r="D50" t="str">
        <f>INDEX(Analyse!B:B,MATCH(ChoixBMK!$G50,Analyse!$G:$G,0))</f>
        <v>Triglycerides</v>
      </c>
      <c r="E50" t="str">
        <f>INDEX(Analyse!C:C,MATCH(ChoixBMK!$G50,Analyse!$G:$G,0))</f>
        <v>Continental</v>
      </c>
      <c r="F50" t="str">
        <f>INDEX(Analyse!E:E,MATCH(ChoixBMK!$G50,Analyse!$G:$G,0))</f>
        <v>LIEC</v>
      </c>
      <c r="G50">
        <v>47</v>
      </c>
      <c r="H50">
        <f>INDEX(Analyse!H:H,MATCH(ChoixBMK!$G50,Analyse!$G:$G,0))</f>
        <v>320</v>
      </c>
      <c r="I50" s="122" t="str">
        <f>IF(INDEX(DataBase!$1:$1048576,ChoixBMK!$A50,MATCH(I$3,DataBase!$3:$3,0))=1,"X","")</f>
        <v/>
      </c>
      <c r="J50" s="122" t="str">
        <f>IF(INDEX(DataBase!$1:$1048576,ChoixBMK!$A50,MATCH(J$3,DataBase!$3:$3,0))=1,"X","")</f>
        <v>X</v>
      </c>
      <c r="K50" s="122" t="str">
        <f>IF(INDEX(DataBase!$1:$1048576,ChoixBMK!$A50,MATCH(K$3,DataBase!$3:$3,0))=1,"X","")</f>
        <v/>
      </c>
      <c r="L50" s="122" t="str">
        <f>IF(INDEX(DataBase!$1:$1048576,ChoixBMK!$A50,MATCH(L$3,DataBase!$3:$3,0))=1,"X","")</f>
        <v>X</v>
      </c>
      <c r="M50" s="122" t="str">
        <f>IF(INDEX(DataBase!$1:$1048576,ChoixBMK!$A50,MATCH(M$3,DataBase!$3:$3,0))=1,"X","")</f>
        <v/>
      </c>
      <c r="N50" s="122" t="str">
        <f>IF(INDEX(DataBase!$1:$1048576,ChoixBMK!$A50,MATCH(N$3,DataBase!$3:$3,0))=1,"X","")</f>
        <v/>
      </c>
      <c r="O50" s="122" t="str">
        <f>IF(INDEX(DataBase!$1:$1048576,ChoixBMK!$A50,MATCH(O$3,DataBase!$3:$3,0))=1,"X","")</f>
        <v>X</v>
      </c>
      <c r="P50" s="122" t="str">
        <f>IF(INDEX(DataBase!$1:$1048576,ChoixBMK!$A50,MATCH(P$3,DataBase!$3:$3,0))=1,"X","")</f>
        <v/>
      </c>
      <c r="Q50" s="122" t="str">
        <f>IF(INDEX(DataBase!$1:$1048576,ChoixBMK!$A50,MATCH(Q$3,DataBase!$3:$3,0))=1,"X","")</f>
        <v/>
      </c>
      <c r="R50" s="122" t="str">
        <f>IF(INDEX(DataBase!$1:$1048576,ChoixBMK!$A50,MATCH(R$3,DataBase!$3:$3,0))=1,"X","")</f>
        <v>X</v>
      </c>
      <c r="S50" s="122" t="str">
        <f>IF(INDEX(DataBase!$1:$1048576,ChoixBMK!$A50,MATCH(S$3,DataBase!$3:$3,0))=1,"X","")</f>
        <v/>
      </c>
      <c r="T50" s="122" t="str">
        <f>IF(INDEX(DataBase!$1:$1048576,ChoixBMK!$A50,MATCH(T$3,DataBase!$3:$3,0))=1,"X","")</f>
        <v/>
      </c>
      <c r="U50" s="122" t="str">
        <f>IF(INDEX(DataBase!$1:$1048576,ChoixBMK!$A50,MATCH(U$3,DataBase!$3:$3,0))=1,"X","")</f>
        <v/>
      </c>
      <c r="V50" s="122" t="str">
        <f>IF(INDEX(DataBase!$1:$1048576,ChoixBMK!$A50,MATCH(V$3,DataBase!$3:$3,0))=1,"X","")</f>
        <v/>
      </c>
      <c r="W50" s="122" t="str">
        <f>IF(INDEX(DataBase!$1:$1048576,ChoixBMK!$A50,MATCH(W$3,DataBase!$3:$3,0))=1,"X","")</f>
        <v>X</v>
      </c>
      <c r="X50" s="122" t="str">
        <f>IF(INDEX(DataBase!$1:$1048576,ChoixBMK!$A50,MATCH(X$3,DataBase!$3:$3,0))=1,"X","")</f>
        <v/>
      </c>
      <c r="Y50" s="122" t="str">
        <f>IF(INDEX(DataBase!$1:$1048576,ChoixBMK!$A50,MATCH(Y$3,DataBase!$3:$3,0))=1,"X","")</f>
        <v>X</v>
      </c>
      <c r="Z50" s="122" t="str">
        <f>IF(INDEX(DataBase!$1:$1048576,ChoixBMK!$A50,MATCH(Z$3,DataBase!$3:$3,0))=1,"X","")</f>
        <v>X</v>
      </c>
      <c r="AA50" s="122" t="str">
        <f>IF(INDEX(DataBase!$1:$1048576,ChoixBMK!$A50,MATCH(AA$3,DataBase!$3:$3,0))=1,"X","")</f>
        <v/>
      </c>
      <c r="AB50" s="122" t="str">
        <f>IF(INDEX(DataBase!$1:$1048576,ChoixBMK!$A50,MATCH(AB$3,DataBase!$3:$3,0))=1,"X","")</f>
        <v/>
      </c>
      <c r="AC50" s="122" t="str">
        <f>IF(INDEX(DataBase!$1:$1048576,ChoixBMK!$A50,MATCH(AC$3,DataBase!$3:$3,0))=1,"X","")</f>
        <v/>
      </c>
      <c r="AD50" s="122" t="str">
        <f>IF(INDEX(DataBase!$1:$1048576,ChoixBMK!$A50,MATCH(AD$3,DataBase!$3:$3,0))=1,"X","")</f>
        <v>X</v>
      </c>
      <c r="AE50" s="122" t="str">
        <f>IF(INDEX(DataBase!$1:$1048576,ChoixBMK!$A50,MATCH(AE$3,DataBase!$3:$3,0))=1,"X","")</f>
        <v/>
      </c>
      <c r="AF50" s="122" t="str">
        <f>IF(INDEX(DataBase!$1:$1048576,ChoixBMK!$A50,MATCH(AF$3,DataBase!$3:$3,0))=1,"X","")</f>
        <v>X</v>
      </c>
      <c r="AG50" s="122" t="str">
        <f>IF(INDEX(DataBase!$1:$1048576,ChoixBMK!$A50,MATCH(AG$3,DataBase!$3:$3,0))=1,"X","")</f>
        <v/>
      </c>
      <c r="AH50" s="122" t="str">
        <f>IF(INDEX(DataBase!$1:$1048576,ChoixBMK!$A50,MATCH(AH$3,DataBase!$3:$3,0))=1,"X","")</f>
        <v>X</v>
      </c>
      <c r="AI50" s="122" t="str">
        <f>IF(INDEX(DataBase!$1:$1048576,ChoixBMK!$A50,MATCH(AI$3,DataBase!$3:$3,0))=1,"X","")</f>
        <v/>
      </c>
      <c r="AJ50" s="122" t="str">
        <f>IF(INDEX(DataBase!$1:$1048576,ChoixBMK!$A50,MATCH(AJ$3,DataBase!$3:$3,0))=1,"X","")</f>
        <v/>
      </c>
      <c r="AK50" s="122" t="str">
        <f>IF(INDEX(DataBase!$1:$1048576,ChoixBMK!$A50,MATCH(AK$3,DataBase!$3:$3,0))=1,"X","")</f>
        <v>X</v>
      </c>
      <c r="AL50" s="122" t="str">
        <f>IF(INDEX(DataBase!$1:$1048576,ChoixBMK!$A50,MATCH(AL$3,DataBase!$3:$3,0))=1,"X","")</f>
        <v>X</v>
      </c>
      <c r="AM50" s="122" t="str">
        <f>IF(INDEX(DataBase!$1:$1048576,ChoixBMK!$A50,MATCH(AM$3,DataBase!$3:$3,0))=1,"X","")</f>
        <v/>
      </c>
      <c r="AN50" s="122" t="str">
        <f>IF(INDEX(DataBase!$1:$1048576,ChoixBMK!$A50,MATCH(AN$3,DataBase!$3:$3,0))=1,"X","")</f>
        <v/>
      </c>
      <c r="AO50" s="122" t="str">
        <f>IF(INDEX(DataBase!$1:$1048576,ChoixBMK!$A50,MATCH(AO$3,DataBase!$3:$3,0))=1,"X","")</f>
        <v>X</v>
      </c>
      <c r="AP50" s="122" t="str">
        <f>IF(INDEX(DataBase!$1:$1048576,ChoixBMK!$A50,MATCH(AP$3,DataBase!$3:$3,0))=1,"X","")</f>
        <v/>
      </c>
    </row>
    <row r="51" spans="1:42">
      <c r="A51" s="136">
        <f>MATCH(B51,DataBase!G:G,0)</f>
        <v>320</v>
      </c>
      <c r="B51" s="136" t="str">
        <f t="shared" si="0"/>
        <v>Corbicula fluminea Chaine de transport d'électrons mitochondriale</v>
      </c>
      <c r="C51" t="str">
        <f>INDEX(Analyse!A:A,MATCH(ChoixBMK!$G51,Analyse!$G:$G,0))</f>
        <v>Corbicula fluminea</v>
      </c>
      <c r="D51" t="str">
        <f>INDEX(Analyse!B:B,MATCH(ChoixBMK!$G51,Analyse!$G:$G,0))</f>
        <v>Chaine de transport d'électrons mitochondriale</v>
      </c>
      <c r="E51" t="str">
        <f>INDEX(Analyse!C:C,MATCH(ChoixBMK!$G51,Analyse!$G:$G,0))</f>
        <v>Continental</v>
      </c>
      <c r="F51" t="str">
        <f>INDEX(Analyse!E:E,MATCH(ChoixBMK!$G51,Analyse!$G:$G,0))</f>
        <v>LIEC</v>
      </c>
      <c r="G51">
        <v>48</v>
      </c>
      <c r="H51">
        <f>INDEX(Analyse!H:H,MATCH(ChoixBMK!$G51,Analyse!$G:$G,0))</f>
        <v>320</v>
      </c>
      <c r="I51" s="122" t="str">
        <f>IF(INDEX(DataBase!$1:$1048576,ChoixBMK!$A51,MATCH(I$3,DataBase!$3:$3,0))=1,"X","")</f>
        <v/>
      </c>
      <c r="J51" s="122" t="str">
        <f>IF(INDEX(DataBase!$1:$1048576,ChoixBMK!$A51,MATCH(J$3,DataBase!$3:$3,0))=1,"X","")</f>
        <v>X</v>
      </c>
      <c r="K51" s="122" t="str">
        <f>IF(INDEX(DataBase!$1:$1048576,ChoixBMK!$A51,MATCH(K$3,DataBase!$3:$3,0))=1,"X","")</f>
        <v/>
      </c>
      <c r="L51" s="122" t="str">
        <f>IF(INDEX(DataBase!$1:$1048576,ChoixBMK!$A51,MATCH(L$3,DataBase!$3:$3,0))=1,"X","")</f>
        <v>X</v>
      </c>
      <c r="M51" s="122" t="str">
        <f>IF(INDEX(DataBase!$1:$1048576,ChoixBMK!$A51,MATCH(M$3,DataBase!$3:$3,0))=1,"X","")</f>
        <v/>
      </c>
      <c r="N51" s="122" t="str">
        <f>IF(INDEX(DataBase!$1:$1048576,ChoixBMK!$A51,MATCH(N$3,DataBase!$3:$3,0))=1,"X","")</f>
        <v/>
      </c>
      <c r="O51" s="122" t="str">
        <f>IF(INDEX(DataBase!$1:$1048576,ChoixBMK!$A51,MATCH(O$3,DataBase!$3:$3,0))=1,"X","")</f>
        <v>X</v>
      </c>
      <c r="P51" s="122" t="str">
        <f>IF(INDEX(DataBase!$1:$1048576,ChoixBMK!$A51,MATCH(P$3,DataBase!$3:$3,0))=1,"X","")</f>
        <v/>
      </c>
      <c r="Q51" s="122" t="str">
        <f>IF(INDEX(DataBase!$1:$1048576,ChoixBMK!$A51,MATCH(Q$3,DataBase!$3:$3,0))=1,"X","")</f>
        <v/>
      </c>
      <c r="R51" s="122" t="str">
        <f>IF(INDEX(DataBase!$1:$1048576,ChoixBMK!$A51,MATCH(R$3,DataBase!$3:$3,0))=1,"X","")</f>
        <v>X</v>
      </c>
      <c r="S51" s="122" t="str">
        <f>IF(INDEX(DataBase!$1:$1048576,ChoixBMK!$A51,MATCH(S$3,DataBase!$3:$3,0))=1,"X","")</f>
        <v/>
      </c>
      <c r="T51" s="122" t="str">
        <f>IF(INDEX(DataBase!$1:$1048576,ChoixBMK!$A51,MATCH(T$3,DataBase!$3:$3,0))=1,"X","")</f>
        <v/>
      </c>
      <c r="U51" s="122" t="str">
        <f>IF(INDEX(DataBase!$1:$1048576,ChoixBMK!$A51,MATCH(U$3,DataBase!$3:$3,0))=1,"X","")</f>
        <v/>
      </c>
      <c r="V51" s="122" t="str">
        <f>IF(INDEX(DataBase!$1:$1048576,ChoixBMK!$A51,MATCH(V$3,DataBase!$3:$3,0))=1,"X","")</f>
        <v/>
      </c>
      <c r="W51" s="122" t="str">
        <f>IF(INDEX(DataBase!$1:$1048576,ChoixBMK!$A51,MATCH(W$3,DataBase!$3:$3,0))=1,"X","")</f>
        <v>X</v>
      </c>
      <c r="X51" s="122" t="str">
        <f>IF(INDEX(DataBase!$1:$1048576,ChoixBMK!$A51,MATCH(X$3,DataBase!$3:$3,0))=1,"X","")</f>
        <v/>
      </c>
      <c r="Y51" s="122" t="str">
        <f>IF(INDEX(DataBase!$1:$1048576,ChoixBMK!$A51,MATCH(Y$3,DataBase!$3:$3,0))=1,"X","")</f>
        <v>X</v>
      </c>
      <c r="Z51" s="122" t="str">
        <f>IF(INDEX(DataBase!$1:$1048576,ChoixBMK!$A51,MATCH(Z$3,DataBase!$3:$3,0))=1,"X","")</f>
        <v>X</v>
      </c>
      <c r="AA51" s="122" t="str">
        <f>IF(INDEX(DataBase!$1:$1048576,ChoixBMK!$A51,MATCH(AA$3,DataBase!$3:$3,0))=1,"X","")</f>
        <v/>
      </c>
      <c r="AB51" s="122" t="str">
        <f>IF(INDEX(DataBase!$1:$1048576,ChoixBMK!$A51,MATCH(AB$3,DataBase!$3:$3,0))=1,"X","")</f>
        <v/>
      </c>
      <c r="AC51" s="122" t="str">
        <f>IF(INDEX(DataBase!$1:$1048576,ChoixBMK!$A51,MATCH(AC$3,DataBase!$3:$3,0))=1,"X","")</f>
        <v/>
      </c>
      <c r="AD51" s="122" t="str">
        <f>IF(INDEX(DataBase!$1:$1048576,ChoixBMK!$A51,MATCH(AD$3,DataBase!$3:$3,0))=1,"X","")</f>
        <v>X</v>
      </c>
      <c r="AE51" s="122" t="str">
        <f>IF(INDEX(DataBase!$1:$1048576,ChoixBMK!$A51,MATCH(AE$3,DataBase!$3:$3,0))=1,"X","")</f>
        <v/>
      </c>
      <c r="AF51" s="122" t="str">
        <f>IF(INDEX(DataBase!$1:$1048576,ChoixBMK!$A51,MATCH(AF$3,DataBase!$3:$3,0))=1,"X","")</f>
        <v>X</v>
      </c>
      <c r="AG51" s="122" t="str">
        <f>IF(INDEX(DataBase!$1:$1048576,ChoixBMK!$A51,MATCH(AG$3,DataBase!$3:$3,0))=1,"X","")</f>
        <v/>
      </c>
      <c r="AH51" s="122" t="str">
        <f>IF(INDEX(DataBase!$1:$1048576,ChoixBMK!$A51,MATCH(AH$3,DataBase!$3:$3,0))=1,"X","")</f>
        <v>X</v>
      </c>
      <c r="AI51" s="122" t="str">
        <f>IF(INDEX(DataBase!$1:$1048576,ChoixBMK!$A51,MATCH(AI$3,DataBase!$3:$3,0))=1,"X","")</f>
        <v/>
      </c>
      <c r="AJ51" s="122" t="str">
        <f>IF(INDEX(DataBase!$1:$1048576,ChoixBMK!$A51,MATCH(AJ$3,DataBase!$3:$3,0))=1,"X","")</f>
        <v/>
      </c>
      <c r="AK51" s="122" t="str">
        <f>IF(INDEX(DataBase!$1:$1048576,ChoixBMK!$A51,MATCH(AK$3,DataBase!$3:$3,0))=1,"X","")</f>
        <v>X</v>
      </c>
      <c r="AL51" s="122" t="str">
        <f>IF(INDEX(DataBase!$1:$1048576,ChoixBMK!$A51,MATCH(AL$3,DataBase!$3:$3,0))=1,"X","")</f>
        <v>X</v>
      </c>
      <c r="AM51" s="122" t="str">
        <f>IF(INDEX(DataBase!$1:$1048576,ChoixBMK!$A51,MATCH(AM$3,DataBase!$3:$3,0))=1,"X","")</f>
        <v/>
      </c>
      <c r="AN51" s="122" t="str">
        <f>IF(INDEX(DataBase!$1:$1048576,ChoixBMK!$A51,MATCH(AN$3,DataBase!$3:$3,0))=1,"X","")</f>
        <v/>
      </c>
      <c r="AO51" s="122" t="str">
        <f>IF(INDEX(DataBase!$1:$1048576,ChoixBMK!$A51,MATCH(AO$3,DataBase!$3:$3,0))=1,"X","")</f>
        <v>X</v>
      </c>
      <c r="AP51" s="122" t="str">
        <f>IF(INDEX(DataBase!$1:$1048576,ChoixBMK!$A51,MATCH(AP$3,DataBase!$3:$3,0))=1,"X","")</f>
        <v/>
      </c>
    </row>
    <row r="52" spans="1:42">
      <c r="A52" s="136">
        <f>MATCH(B52,DataBase!G:G,0)</f>
        <v>322</v>
      </c>
      <c r="B52" s="136" t="str">
        <f t="shared" si="0"/>
        <v>Corbicula fluminea LDH</v>
      </c>
      <c r="C52" t="str">
        <f>INDEX(Analyse!A:A,MATCH(ChoixBMK!$G52,Analyse!$G:$G,0))</f>
        <v>Corbicula fluminea</v>
      </c>
      <c r="D52" t="str">
        <f>INDEX(Analyse!B:B,MATCH(ChoixBMK!$G52,Analyse!$G:$G,0))</f>
        <v>LDH</v>
      </c>
      <c r="E52" t="str">
        <f>INDEX(Analyse!C:C,MATCH(ChoixBMK!$G52,Analyse!$G:$G,0))</f>
        <v>Continental</v>
      </c>
      <c r="F52" t="str">
        <f>INDEX(Analyse!E:E,MATCH(ChoixBMK!$G52,Analyse!$G:$G,0))</f>
        <v>LIEC</v>
      </c>
      <c r="G52">
        <v>49</v>
      </c>
      <c r="H52">
        <f>INDEX(Analyse!H:H,MATCH(ChoixBMK!$G52,Analyse!$G:$G,0))</f>
        <v>320</v>
      </c>
      <c r="I52" s="122" t="str">
        <f>IF(INDEX(DataBase!$1:$1048576,ChoixBMK!$A52,MATCH(I$3,DataBase!$3:$3,0))=1,"X","")</f>
        <v/>
      </c>
      <c r="J52" s="122" t="str">
        <f>IF(INDEX(DataBase!$1:$1048576,ChoixBMK!$A52,MATCH(J$3,DataBase!$3:$3,0))=1,"X","")</f>
        <v>X</v>
      </c>
      <c r="K52" s="122" t="str">
        <f>IF(INDEX(DataBase!$1:$1048576,ChoixBMK!$A52,MATCH(K$3,DataBase!$3:$3,0))=1,"X","")</f>
        <v/>
      </c>
      <c r="L52" s="122" t="str">
        <f>IF(INDEX(DataBase!$1:$1048576,ChoixBMK!$A52,MATCH(L$3,DataBase!$3:$3,0))=1,"X","")</f>
        <v>X</v>
      </c>
      <c r="M52" s="122" t="str">
        <f>IF(INDEX(DataBase!$1:$1048576,ChoixBMK!$A52,MATCH(M$3,DataBase!$3:$3,0))=1,"X","")</f>
        <v/>
      </c>
      <c r="N52" s="122" t="str">
        <f>IF(INDEX(DataBase!$1:$1048576,ChoixBMK!$A52,MATCH(N$3,DataBase!$3:$3,0))=1,"X","")</f>
        <v/>
      </c>
      <c r="O52" s="122" t="str">
        <f>IF(INDEX(DataBase!$1:$1048576,ChoixBMK!$A52,MATCH(O$3,DataBase!$3:$3,0))=1,"X","")</f>
        <v>X</v>
      </c>
      <c r="P52" s="122" t="str">
        <f>IF(INDEX(DataBase!$1:$1048576,ChoixBMK!$A52,MATCH(P$3,DataBase!$3:$3,0))=1,"X","")</f>
        <v/>
      </c>
      <c r="Q52" s="122" t="str">
        <f>IF(INDEX(DataBase!$1:$1048576,ChoixBMK!$A52,MATCH(Q$3,DataBase!$3:$3,0))=1,"X","")</f>
        <v/>
      </c>
      <c r="R52" s="122" t="str">
        <f>IF(INDEX(DataBase!$1:$1048576,ChoixBMK!$A52,MATCH(R$3,DataBase!$3:$3,0))=1,"X","")</f>
        <v>X</v>
      </c>
      <c r="S52" s="122" t="str">
        <f>IF(INDEX(DataBase!$1:$1048576,ChoixBMK!$A52,MATCH(S$3,DataBase!$3:$3,0))=1,"X","")</f>
        <v/>
      </c>
      <c r="T52" s="122" t="str">
        <f>IF(INDEX(DataBase!$1:$1048576,ChoixBMK!$A52,MATCH(T$3,DataBase!$3:$3,0))=1,"X","")</f>
        <v/>
      </c>
      <c r="U52" s="122" t="str">
        <f>IF(INDEX(DataBase!$1:$1048576,ChoixBMK!$A52,MATCH(U$3,DataBase!$3:$3,0))=1,"X","")</f>
        <v/>
      </c>
      <c r="V52" s="122" t="str">
        <f>IF(INDEX(DataBase!$1:$1048576,ChoixBMK!$A52,MATCH(V$3,DataBase!$3:$3,0))=1,"X","")</f>
        <v/>
      </c>
      <c r="W52" s="122" t="str">
        <f>IF(INDEX(DataBase!$1:$1048576,ChoixBMK!$A52,MATCH(W$3,DataBase!$3:$3,0))=1,"X","")</f>
        <v>X</v>
      </c>
      <c r="X52" s="122" t="str">
        <f>IF(INDEX(DataBase!$1:$1048576,ChoixBMK!$A52,MATCH(X$3,DataBase!$3:$3,0))=1,"X","")</f>
        <v/>
      </c>
      <c r="Y52" s="122" t="str">
        <f>IF(INDEX(DataBase!$1:$1048576,ChoixBMK!$A52,MATCH(Y$3,DataBase!$3:$3,0))=1,"X","")</f>
        <v>X</v>
      </c>
      <c r="Z52" s="122" t="str">
        <f>IF(INDEX(DataBase!$1:$1048576,ChoixBMK!$A52,MATCH(Z$3,DataBase!$3:$3,0))=1,"X","")</f>
        <v>X</v>
      </c>
      <c r="AA52" s="122" t="str">
        <f>IF(INDEX(DataBase!$1:$1048576,ChoixBMK!$A52,MATCH(AA$3,DataBase!$3:$3,0))=1,"X","")</f>
        <v/>
      </c>
      <c r="AB52" s="122" t="str">
        <f>IF(INDEX(DataBase!$1:$1048576,ChoixBMK!$A52,MATCH(AB$3,DataBase!$3:$3,0))=1,"X","")</f>
        <v/>
      </c>
      <c r="AC52" s="122" t="str">
        <f>IF(INDEX(DataBase!$1:$1048576,ChoixBMK!$A52,MATCH(AC$3,DataBase!$3:$3,0))=1,"X","")</f>
        <v/>
      </c>
      <c r="AD52" s="122" t="str">
        <f>IF(INDEX(DataBase!$1:$1048576,ChoixBMK!$A52,MATCH(AD$3,DataBase!$3:$3,0))=1,"X","")</f>
        <v>X</v>
      </c>
      <c r="AE52" s="122" t="str">
        <f>IF(INDEX(DataBase!$1:$1048576,ChoixBMK!$A52,MATCH(AE$3,DataBase!$3:$3,0))=1,"X","")</f>
        <v/>
      </c>
      <c r="AF52" s="122" t="str">
        <f>IF(INDEX(DataBase!$1:$1048576,ChoixBMK!$A52,MATCH(AF$3,DataBase!$3:$3,0))=1,"X","")</f>
        <v>X</v>
      </c>
      <c r="AG52" s="122" t="str">
        <f>IF(INDEX(DataBase!$1:$1048576,ChoixBMK!$A52,MATCH(AG$3,DataBase!$3:$3,0))=1,"X","")</f>
        <v/>
      </c>
      <c r="AH52" s="122" t="str">
        <f>IF(INDEX(DataBase!$1:$1048576,ChoixBMK!$A52,MATCH(AH$3,DataBase!$3:$3,0))=1,"X","")</f>
        <v>X</v>
      </c>
      <c r="AI52" s="122" t="str">
        <f>IF(INDEX(DataBase!$1:$1048576,ChoixBMK!$A52,MATCH(AI$3,DataBase!$3:$3,0))=1,"X","")</f>
        <v/>
      </c>
      <c r="AJ52" s="122" t="str">
        <f>IF(INDEX(DataBase!$1:$1048576,ChoixBMK!$A52,MATCH(AJ$3,DataBase!$3:$3,0))=1,"X","")</f>
        <v/>
      </c>
      <c r="AK52" s="122" t="str">
        <f>IF(INDEX(DataBase!$1:$1048576,ChoixBMK!$A52,MATCH(AK$3,DataBase!$3:$3,0))=1,"X","")</f>
        <v>X</v>
      </c>
      <c r="AL52" s="122" t="str">
        <f>IF(INDEX(DataBase!$1:$1048576,ChoixBMK!$A52,MATCH(AL$3,DataBase!$3:$3,0))=1,"X","")</f>
        <v>X</v>
      </c>
      <c r="AM52" s="122" t="str">
        <f>IF(INDEX(DataBase!$1:$1048576,ChoixBMK!$A52,MATCH(AM$3,DataBase!$3:$3,0))=1,"X","")</f>
        <v/>
      </c>
      <c r="AN52" s="122" t="str">
        <f>IF(INDEX(DataBase!$1:$1048576,ChoixBMK!$A52,MATCH(AN$3,DataBase!$3:$3,0))=1,"X","")</f>
        <v/>
      </c>
      <c r="AO52" s="122" t="str">
        <f>IF(INDEX(DataBase!$1:$1048576,ChoixBMK!$A52,MATCH(AO$3,DataBase!$3:$3,0))=1,"X","")</f>
        <v>X</v>
      </c>
      <c r="AP52" s="122" t="str">
        <f>IF(INDEX(DataBase!$1:$1048576,ChoixBMK!$A52,MATCH(AP$3,DataBase!$3:$3,0))=1,"X","")</f>
        <v/>
      </c>
    </row>
    <row r="53" spans="1:42">
      <c r="A53" s="136">
        <f>MATCH(B53,DataBase!G:G,0)</f>
        <v>324</v>
      </c>
      <c r="B53" s="136" t="str">
        <f t="shared" si="0"/>
        <v>Corbicula fluminea Lipides neutres (histochimie)</v>
      </c>
      <c r="C53" t="str">
        <f>INDEX(Analyse!A:A,MATCH(ChoixBMK!$G53,Analyse!$G:$G,0))</f>
        <v>Corbicula fluminea</v>
      </c>
      <c r="D53" t="str">
        <f>INDEX(Analyse!B:B,MATCH(ChoixBMK!$G53,Analyse!$G:$G,0))</f>
        <v>Lipides neutres (histochimie)</v>
      </c>
      <c r="E53" t="str">
        <f>INDEX(Analyse!C:C,MATCH(ChoixBMK!$G53,Analyse!$G:$G,0))</f>
        <v>Continental</v>
      </c>
      <c r="F53" t="str">
        <f>INDEX(Analyse!E:E,MATCH(ChoixBMK!$G53,Analyse!$G:$G,0))</f>
        <v>LIEC</v>
      </c>
      <c r="G53">
        <v>50</v>
      </c>
      <c r="H53">
        <f>INDEX(Analyse!H:H,MATCH(ChoixBMK!$G53,Analyse!$G:$G,0))</f>
        <v>320</v>
      </c>
      <c r="I53" s="122" t="str">
        <f>IF(INDEX(DataBase!$1:$1048576,ChoixBMK!$A53,MATCH(I$3,DataBase!$3:$3,0))=1,"X","")</f>
        <v/>
      </c>
      <c r="J53" s="122" t="str">
        <f>IF(INDEX(DataBase!$1:$1048576,ChoixBMK!$A53,MATCH(J$3,DataBase!$3:$3,0))=1,"X","")</f>
        <v>X</v>
      </c>
      <c r="K53" s="122" t="str">
        <f>IF(INDEX(DataBase!$1:$1048576,ChoixBMK!$A53,MATCH(K$3,DataBase!$3:$3,0))=1,"X","")</f>
        <v/>
      </c>
      <c r="L53" s="122" t="str">
        <f>IF(INDEX(DataBase!$1:$1048576,ChoixBMK!$A53,MATCH(L$3,DataBase!$3:$3,0))=1,"X","")</f>
        <v>X</v>
      </c>
      <c r="M53" s="122" t="str">
        <f>IF(INDEX(DataBase!$1:$1048576,ChoixBMK!$A53,MATCH(M$3,DataBase!$3:$3,0))=1,"X","")</f>
        <v/>
      </c>
      <c r="N53" s="122" t="str">
        <f>IF(INDEX(DataBase!$1:$1048576,ChoixBMK!$A53,MATCH(N$3,DataBase!$3:$3,0))=1,"X","")</f>
        <v/>
      </c>
      <c r="O53" s="122" t="str">
        <f>IF(INDEX(DataBase!$1:$1048576,ChoixBMK!$A53,MATCH(O$3,DataBase!$3:$3,0))=1,"X","")</f>
        <v>X</v>
      </c>
      <c r="P53" s="122" t="str">
        <f>IF(INDEX(DataBase!$1:$1048576,ChoixBMK!$A53,MATCH(P$3,DataBase!$3:$3,0))=1,"X","")</f>
        <v/>
      </c>
      <c r="Q53" s="122" t="str">
        <f>IF(INDEX(DataBase!$1:$1048576,ChoixBMK!$A53,MATCH(Q$3,DataBase!$3:$3,0))=1,"X","")</f>
        <v/>
      </c>
      <c r="R53" s="122" t="str">
        <f>IF(INDEX(DataBase!$1:$1048576,ChoixBMK!$A53,MATCH(R$3,DataBase!$3:$3,0))=1,"X","")</f>
        <v>X</v>
      </c>
      <c r="S53" s="122" t="str">
        <f>IF(INDEX(DataBase!$1:$1048576,ChoixBMK!$A53,MATCH(S$3,DataBase!$3:$3,0))=1,"X","")</f>
        <v/>
      </c>
      <c r="T53" s="122" t="str">
        <f>IF(INDEX(DataBase!$1:$1048576,ChoixBMK!$A53,MATCH(T$3,DataBase!$3:$3,0))=1,"X","")</f>
        <v/>
      </c>
      <c r="U53" s="122" t="str">
        <f>IF(INDEX(DataBase!$1:$1048576,ChoixBMK!$A53,MATCH(U$3,DataBase!$3:$3,0))=1,"X","")</f>
        <v/>
      </c>
      <c r="V53" s="122" t="str">
        <f>IF(INDEX(DataBase!$1:$1048576,ChoixBMK!$A53,MATCH(V$3,DataBase!$3:$3,0))=1,"X","")</f>
        <v/>
      </c>
      <c r="W53" s="122" t="str">
        <f>IF(INDEX(DataBase!$1:$1048576,ChoixBMK!$A53,MATCH(W$3,DataBase!$3:$3,0))=1,"X","")</f>
        <v>X</v>
      </c>
      <c r="X53" s="122" t="str">
        <f>IF(INDEX(DataBase!$1:$1048576,ChoixBMK!$A53,MATCH(X$3,DataBase!$3:$3,0))=1,"X","")</f>
        <v/>
      </c>
      <c r="Y53" s="122" t="str">
        <f>IF(INDEX(DataBase!$1:$1048576,ChoixBMK!$A53,MATCH(Y$3,DataBase!$3:$3,0))=1,"X","")</f>
        <v>X</v>
      </c>
      <c r="Z53" s="122" t="str">
        <f>IF(INDEX(DataBase!$1:$1048576,ChoixBMK!$A53,MATCH(Z$3,DataBase!$3:$3,0))=1,"X","")</f>
        <v>X</v>
      </c>
      <c r="AA53" s="122" t="str">
        <f>IF(INDEX(DataBase!$1:$1048576,ChoixBMK!$A53,MATCH(AA$3,DataBase!$3:$3,0))=1,"X","")</f>
        <v/>
      </c>
      <c r="AB53" s="122" t="str">
        <f>IF(INDEX(DataBase!$1:$1048576,ChoixBMK!$A53,MATCH(AB$3,DataBase!$3:$3,0))=1,"X","")</f>
        <v/>
      </c>
      <c r="AC53" s="122" t="str">
        <f>IF(INDEX(DataBase!$1:$1048576,ChoixBMK!$A53,MATCH(AC$3,DataBase!$3:$3,0))=1,"X","")</f>
        <v/>
      </c>
      <c r="AD53" s="122" t="str">
        <f>IF(INDEX(DataBase!$1:$1048576,ChoixBMK!$A53,MATCH(AD$3,DataBase!$3:$3,0))=1,"X","")</f>
        <v>X</v>
      </c>
      <c r="AE53" s="122" t="str">
        <f>IF(INDEX(DataBase!$1:$1048576,ChoixBMK!$A53,MATCH(AE$3,DataBase!$3:$3,0))=1,"X","")</f>
        <v/>
      </c>
      <c r="AF53" s="122" t="str">
        <f>IF(INDEX(DataBase!$1:$1048576,ChoixBMK!$A53,MATCH(AF$3,DataBase!$3:$3,0))=1,"X","")</f>
        <v>X</v>
      </c>
      <c r="AG53" s="122" t="str">
        <f>IF(INDEX(DataBase!$1:$1048576,ChoixBMK!$A53,MATCH(AG$3,DataBase!$3:$3,0))=1,"X","")</f>
        <v/>
      </c>
      <c r="AH53" s="122" t="str">
        <f>IF(INDEX(DataBase!$1:$1048576,ChoixBMK!$A53,MATCH(AH$3,DataBase!$3:$3,0))=1,"X","")</f>
        <v>X</v>
      </c>
      <c r="AI53" s="122" t="str">
        <f>IF(INDEX(DataBase!$1:$1048576,ChoixBMK!$A53,MATCH(AI$3,DataBase!$3:$3,0))=1,"X","")</f>
        <v/>
      </c>
      <c r="AJ53" s="122" t="str">
        <f>IF(INDEX(DataBase!$1:$1048576,ChoixBMK!$A53,MATCH(AJ$3,DataBase!$3:$3,0))=1,"X","")</f>
        <v/>
      </c>
      <c r="AK53" s="122" t="str">
        <f>IF(INDEX(DataBase!$1:$1048576,ChoixBMK!$A53,MATCH(AK$3,DataBase!$3:$3,0))=1,"X","")</f>
        <v>X</v>
      </c>
      <c r="AL53" s="122" t="str">
        <f>IF(INDEX(DataBase!$1:$1048576,ChoixBMK!$A53,MATCH(AL$3,DataBase!$3:$3,0))=1,"X","")</f>
        <v>X</v>
      </c>
      <c r="AM53" s="122" t="str">
        <f>IF(INDEX(DataBase!$1:$1048576,ChoixBMK!$A53,MATCH(AM$3,DataBase!$3:$3,0))=1,"X","")</f>
        <v/>
      </c>
      <c r="AN53" s="122" t="str">
        <f>IF(INDEX(DataBase!$1:$1048576,ChoixBMK!$A53,MATCH(AN$3,DataBase!$3:$3,0))=1,"X","")</f>
        <v/>
      </c>
      <c r="AO53" s="122" t="str">
        <f>IF(INDEX(DataBase!$1:$1048576,ChoixBMK!$A53,MATCH(AO$3,DataBase!$3:$3,0))=1,"X","")</f>
        <v>X</v>
      </c>
      <c r="AP53" s="122" t="str">
        <f>IF(INDEX(DataBase!$1:$1048576,ChoixBMK!$A53,MATCH(AP$3,DataBase!$3:$3,0))=1,"X","")</f>
        <v/>
      </c>
    </row>
    <row r="54" spans="1:42">
      <c r="A54" s="136">
        <f>MATCH(B54,DataBase!G:G,0)</f>
        <v>29</v>
      </c>
      <c r="B54" s="136" t="str">
        <f t="shared" si="0"/>
        <v>Mytilus edulis phagocytose</v>
      </c>
      <c r="C54" t="str">
        <f>INDEX(Analyse!A:A,MATCH(ChoixBMK!$G54,Analyse!$G:$G,0))</f>
        <v>Mytilus edulis</v>
      </c>
      <c r="D54" t="str">
        <f>INDEX(Analyse!B:B,MATCH(ChoixBMK!$G54,Analyse!$G:$G,0))</f>
        <v>phagocytose</v>
      </c>
      <c r="E54" t="str">
        <f>INDEX(Analyse!C:C,MATCH(ChoixBMK!$G54,Analyse!$G:$G,0))</f>
        <v>Transition / Côtier</v>
      </c>
      <c r="F54" t="str">
        <f>INDEX(Analyse!E:E,MATCH(ChoixBMK!$G54,Analyse!$G:$G,0))</f>
        <v>LEMAR</v>
      </c>
      <c r="G54">
        <v>51</v>
      </c>
      <c r="H54">
        <f>INDEX(Analyse!H:H,MATCH(ChoixBMK!$G54,Analyse!$G:$G,0))</f>
        <v>310</v>
      </c>
      <c r="I54" s="122" t="str">
        <f>IF(INDEX(DataBase!$1:$1048576,ChoixBMK!$A54,MATCH(I$3,DataBase!$3:$3,0))=1,"X","")</f>
        <v/>
      </c>
      <c r="J54" s="122" t="str">
        <f>IF(INDEX(DataBase!$1:$1048576,ChoixBMK!$A54,MATCH(J$3,DataBase!$3:$3,0))=1,"X","")</f>
        <v>X</v>
      </c>
      <c r="K54" s="122" t="str">
        <f>IF(INDEX(DataBase!$1:$1048576,ChoixBMK!$A54,MATCH(K$3,DataBase!$3:$3,0))=1,"X","")</f>
        <v/>
      </c>
      <c r="L54" s="122" t="str">
        <f>IF(INDEX(DataBase!$1:$1048576,ChoixBMK!$A54,MATCH(L$3,DataBase!$3:$3,0))=1,"X","")</f>
        <v/>
      </c>
      <c r="M54" s="122" t="str">
        <f>IF(INDEX(DataBase!$1:$1048576,ChoixBMK!$A54,MATCH(M$3,DataBase!$3:$3,0))=1,"X","")</f>
        <v>X</v>
      </c>
      <c r="N54" s="122" t="str">
        <f>IF(INDEX(DataBase!$1:$1048576,ChoixBMK!$A54,MATCH(N$3,DataBase!$3:$3,0))=1,"X","")</f>
        <v/>
      </c>
      <c r="O54" s="122" t="str">
        <f>IF(INDEX(DataBase!$1:$1048576,ChoixBMK!$A54,MATCH(O$3,DataBase!$3:$3,0))=1,"X","")</f>
        <v/>
      </c>
      <c r="P54" s="122" t="str">
        <f>IF(INDEX(DataBase!$1:$1048576,ChoixBMK!$A54,MATCH(P$3,DataBase!$3:$3,0))=1,"X","")</f>
        <v>X</v>
      </c>
      <c r="Q54" s="122" t="str">
        <f>IF(INDEX(DataBase!$1:$1048576,ChoixBMK!$A54,MATCH(Q$3,DataBase!$3:$3,0))=1,"X","")</f>
        <v/>
      </c>
      <c r="R54" s="122" t="str">
        <f>IF(INDEX(DataBase!$1:$1048576,ChoixBMK!$A54,MATCH(R$3,DataBase!$3:$3,0))=1,"X","")</f>
        <v>X</v>
      </c>
      <c r="S54" s="122" t="str">
        <f>IF(INDEX(DataBase!$1:$1048576,ChoixBMK!$A54,MATCH(S$3,DataBase!$3:$3,0))=1,"X","")</f>
        <v/>
      </c>
      <c r="T54" s="122" t="str">
        <f>IF(INDEX(DataBase!$1:$1048576,ChoixBMK!$A54,MATCH(T$3,DataBase!$3:$3,0))=1,"X","")</f>
        <v/>
      </c>
      <c r="U54" s="122" t="str">
        <f>IF(INDEX(DataBase!$1:$1048576,ChoixBMK!$A54,MATCH(U$3,DataBase!$3:$3,0))=1,"X","")</f>
        <v/>
      </c>
      <c r="V54" s="122" t="str">
        <f>IF(INDEX(DataBase!$1:$1048576,ChoixBMK!$A54,MATCH(V$3,DataBase!$3:$3,0))=1,"X","")</f>
        <v>X</v>
      </c>
      <c r="W54" s="122" t="str">
        <f>IF(INDEX(DataBase!$1:$1048576,ChoixBMK!$A54,MATCH(W$3,DataBase!$3:$3,0))=1,"X","")</f>
        <v/>
      </c>
      <c r="X54" s="122" t="str">
        <f>IF(INDEX(DataBase!$1:$1048576,ChoixBMK!$A54,MATCH(X$3,DataBase!$3:$3,0))=1,"X","")</f>
        <v/>
      </c>
      <c r="Y54" s="122" t="str">
        <f>IF(INDEX(DataBase!$1:$1048576,ChoixBMK!$A54,MATCH(Y$3,DataBase!$3:$3,0))=1,"X","")</f>
        <v/>
      </c>
      <c r="Z54" s="122" t="str">
        <f>IF(INDEX(DataBase!$1:$1048576,ChoixBMK!$A54,MATCH(Z$3,DataBase!$3:$3,0))=1,"X","")</f>
        <v/>
      </c>
      <c r="AA54" s="122" t="str">
        <f>IF(INDEX(DataBase!$1:$1048576,ChoixBMK!$A54,MATCH(AA$3,DataBase!$3:$3,0))=1,"X","")</f>
        <v>X</v>
      </c>
      <c r="AB54" s="122" t="str">
        <f>IF(INDEX(DataBase!$1:$1048576,ChoixBMK!$A54,MATCH(AB$3,DataBase!$3:$3,0))=1,"X","")</f>
        <v>X</v>
      </c>
      <c r="AC54" s="122" t="str">
        <f>IF(INDEX(DataBase!$1:$1048576,ChoixBMK!$A54,MATCH(AC$3,DataBase!$3:$3,0))=1,"X","")</f>
        <v/>
      </c>
      <c r="AD54" s="122" t="str">
        <f>IF(INDEX(DataBase!$1:$1048576,ChoixBMK!$A54,MATCH(AD$3,DataBase!$3:$3,0))=1,"X","")</f>
        <v>X</v>
      </c>
      <c r="AE54" s="122" t="str">
        <f>IF(INDEX(DataBase!$1:$1048576,ChoixBMK!$A54,MATCH(AE$3,DataBase!$3:$3,0))=1,"X","")</f>
        <v>X</v>
      </c>
      <c r="AF54" s="122" t="str">
        <f>IF(INDEX(DataBase!$1:$1048576,ChoixBMK!$A54,MATCH(AF$3,DataBase!$3:$3,0))=1,"X","")</f>
        <v>X</v>
      </c>
      <c r="AG54" s="122" t="str">
        <f>IF(INDEX(DataBase!$1:$1048576,ChoixBMK!$A54,MATCH(AG$3,DataBase!$3:$3,0))=1,"X","")</f>
        <v/>
      </c>
      <c r="AH54" s="122" t="str">
        <f>IF(INDEX(DataBase!$1:$1048576,ChoixBMK!$A54,MATCH(AH$3,DataBase!$3:$3,0))=1,"X","")</f>
        <v>X</v>
      </c>
      <c r="AI54" s="122" t="str">
        <f>IF(INDEX(DataBase!$1:$1048576,ChoixBMK!$A54,MATCH(AI$3,DataBase!$3:$3,0))=1,"X","")</f>
        <v/>
      </c>
      <c r="AJ54" s="122" t="str">
        <f>IF(INDEX(DataBase!$1:$1048576,ChoixBMK!$A54,MATCH(AJ$3,DataBase!$3:$3,0))=1,"X","")</f>
        <v/>
      </c>
      <c r="AK54" s="122" t="str">
        <f>IF(INDEX(DataBase!$1:$1048576,ChoixBMK!$A54,MATCH(AK$3,DataBase!$3:$3,0))=1,"X","")</f>
        <v>X</v>
      </c>
      <c r="AL54" s="122" t="str">
        <f>IF(INDEX(DataBase!$1:$1048576,ChoixBMK!$A54,MATCH(AL$3,DataBase!$3:$3,0))=1,"X","")</f>
        <v/>
      </c>
      <c r="AM54" s="122" t="str">
        <f>IF(INDEX(DataBase!$1:$1048576,ChoixBMK!$A54,MATCH(AM$3,DataBase!$3:$3,0))=1,"X","")</f>
        <v>X</v>
      </c>
      <c r="AN54" s="122" t="str">
        <f>IF(INDEX(DataBase!$1:$1048576,ChoixBMK!$A54,MATCH(AN$3,DataBase!$3:$3,0))=1,"X","")</f>
        <v/>
      </c>
      <c r="AO54" s="122" t="str">
        <f>IF(INDEX(DataBase!$1:$1048576,ChoixBMK!$A54,MATCH(AO$3,DataBase!$3:$3,0))=1,"X","")</f>
        <v/>
      </c>
      <c r="AP54" s="122" t="str">
        <f>IF(INDEX(DataBase!$1:$1048576,ChoixBMK!$A54,MATCH(AP$3,DataBase!$3:$3,0))=1,"X","")</f>
        <v>X</v>
      </c>
    </row>
    <row r="55" spans="1:42">
      <c r="A55" s="136">
        <f>MATCH(B55,DataBase!G:G,0)</f>
        <v>42</v>
      </c>
      <c r="B55" s="136" t="str">
        <f t="shared" si="0"/>
        <v>Oryzias latipes test des micronoyaux</v>
      </c>
      <c r="C55" t="str">
        <f>INDEX(Analyse!A:A,MATCH(ChoixBMK!$G55,Analyse!$G:$G,0))</f>
        <v>Oryzias latipes</v>
      </c>
      <c r="D55" t="str">
        <f>INDEX(Analyse!B:B,MATCH(ChoixBMK!$G55,Analyse!$G:$G,0))</f>
        <v>test des micronoyaux</v>
      </c>
      <c r="E55" t="str">
        <f>INDEX(Analyse!C:C,MATCH(ChoixBMK!$G55,Analyse!$G:$G,0))</f>
        <v>Continental / Transition</v>
      </c>
      <c r="F55" t="str">
        <f>INDEX(Analyse!E:E,MATCH(ChoixBMK!$G55,Analyse!$G:$G,0))</f>
        <v>EPOC</v>
      </c>
      <c r="G55">
        <v>52</v>
      </c>
      <c r="H55">
        <f>INDEX(Analyse!H:H,MATCH(ChoixBMK!$G55,Analyse!$G:$G,0))</f>
        <v>310</v>
      </c>
      <c r="I55" s="122" t="str">
        <f>IF(INDEX(DataBase!$1:$1048576,ChoixBMK!$A55,MATCH(I$3,DataBase!$3:$3,0))=1,"X","")</f>
        <v>X</v>
      </c>
      <c r="J55" s="122" t="str">
        <f>IF(INDEX(DataBase!$1:$1048576,ChoixBMK!$A55,MATCH(J$3,DataBase!$3:$3,0))=1,"X","")</f>
        <v/>
      </c>
      <c r="K55" s="122" t="str">
        <f>IF(INDEX(DataBase!$1:$1048576,ChoixBMK!$A55,MATCH(K$3,DataBase!$3:$3,0))=1,"X","")</f>
        <v/>
      </c>
      <c r="L55" s="122" t="str">
        <f>IF(INDEX(DataBase!$1:$1048576,ChoixBMK!$A55,MATCH(L$3,DataBase!$3:$3,0))=1,"X","")</f>
        <v>X</v>
      </c>
      <c r="M55" s="122" t="str">
        <f>IF(INDEX(DataBase!$1:$1048576,ChoixBMK!$A55,MATCH(M$3,DataBase!$3:$3,0))=1,"X","")</f>
        <v/>
      </c>
      <c r="N55" s="122" t="str">
        <f>IF(INDEX(DataBase!$1:$1048576,ChoixBMK!$A55,MATCH(N$3,DataBase!$3:$3,0))=1,"X","")</f>
        <v/>
      </c>
      <c r="O55" s="122" t="str">
        <f>IF(INDEX(DataBase!$1:$1048576,ChoixBMK!$A55,MATCH(O$3,DataBase!$3:$3,0))=1,"X","")</f>
        <v>X</v>
      </c>
      <c r="P55" s="122" t="str">
        <f>IF(INDEX(DataBase!$1:$1048576,ChoixBMK!$A55,MATCH(P$3,DataBase!$3:$3,0))=1,"X","")</f>
        <v/>
      </c>
      <c r="Q55" s="122" t="str">
        <f>IF(INDEX(DataBase!$1:$1048576,ChoixBMK!$A55,MATCH(Q$3,DataBase!$3:$3,0))=1,"X","")</f>
        <v/>
      </c>
      <c r="R55" s="122" t="str">
        <f>IF(INDEX(DataBase!$1:$1048576,ChoixBMK!$A55,MATCH(R$3,DataBase!$3:$3,0))=1,"X","")</f>
        <v>X</v>
      </c>
      <c r="S55" s="122" t="str">
        <f>IF(INDEX(DataBase!$1:$1048576,ChoixBMK!$A55,MATCH(S$3,DataBase!$3:$3,0))=1,"X","")</f>
        <v/>
      </c>
      <c r="T55" s="122" t="str">
        <f>IF(INDEX(DataBase!$1:$1048576,ChoixBMK!$A55,MATCH(T$3,DataBase!$3:$3,0))=1,"X","")</f>
        <v/>
      </c>
      <c r="U55" s="122" t="str">
        <f>IF(INDEX(DataBase!$1:$1048576,ChoixBMK!$A55,MATCH(U$3,DataBase!$3:$3,0))=1,"X","")</f>
        <v/>
      </c>
      <c r="V55" s="122" t="str">
        <f>IF(INDEX(DataBase!$1:$1048576,ChoixBMK!$A55,MATCH(V$3,DataBase!$3:$3,0))=1,"X","")</f>
        <v>X</v>
      </c>
      <c r="W55" s="122" t="str">
        <f>IF(INDEX(DataBase!$1:$1048576,ChoixBMK!$A55,MATCH(W$3,DataBase!$3:$3,0))=1,"X","")</f>
        <v/>
      </c>
      <c r="X55" s="122" t="str">
        <f>IF(INDEX(DataBase!$1:$1048576,ChoixBMK!$A55,MATCH(X$3,DataBase!$3:$3,0))=1,"X","")</f>
        <v>X</v>
      </c>
      <c r="Y55" s="122" t="str">
        <f>IF(INDEX(DataBase!$1:$1048576,ChoixBMK!$A55,MATCH(Y$3,DataBase!$3:$3,0))=1,"X","")</f>
        <v>X</v>
      </c>
      <c r="Z55" s="122" t="str">
        <f>IF(INDEX(DataBase!$1:$1048576,ChoixBMK!$A55,MATCH(Z$3,DataBase!$3:$3,0))=1,"X","")</f>
        <v>X</v>
      </c>
      <c r="AA55" s="122" t="str">
        <f>IF(INDEX(DataBase!$1:$1048576,ChoixBMK!$A55,MATCH(AA$3,DataBase!$3:$3,0))=1,"X","")</f>
        <v>X</v>
      </c>
      <c r="AB55" s="122" t="str">
        <f>IF(INDEX(DataBase!$1:$1048576,ChoixBMK!$A55,MATCH(AB$3,DataBase!$3:$3,0))=1,"X","")</f>
        <v>X</v>
      </c>
      <c r="AC55" s="122" t="str">
        <f>IF(INDEX(DataBase!$1:$1048576,ChoixBMK!$A55,MATCH(AC$3,DataBase!$3:$3,0))=1,"X","")</f>
        <v/>
      </c>
      <c r="AD55" s="122" t="str">
        <f>IF(INDEX(DataBase!$1:$1048576,ChoixBMK!$A55,MATCH(AD$3,DataBase!$3:$3,0))=1,"X","")</f>
        <v/>
      </c>
      <c r="AE55" s="122" t="str">
        <f>IF(INDEX(DataBase!$1:$1048576,ChoixBMK!$A55,MATCH(AE$3,DataBase!$3:$3,0))=1,"X","")</f>
        <v>X</v>
      </c>
      <c r="AF55" s="122" t="str">
        <f>IF(INDEX(DataBase!$1:$1048576,ChoixBMK!$A55,MATCH(AF$3,DataBase!$3:$3,0))=1,"X","")</f>
        <v/>
      </c>
      <c r="AG55" s="122" t="str">
        <f>IF(INDEX(DataBase!$1:$1048576,ChoixBMK!$A55,MATCH(AG$3,DataBase!$3:$3,0))=1,"X","")</f>
        <v/>
      </c>
      <c r="AH55" s="122" t="str">
        <f>IF(INDEX(DataBase!$1:$1048576,ChoixBMK!$A55,MATCH(AH$3,DataBase!$3:$3,0))=1,"X","")</f>
        <v/>
      </c>
      <c r="AI55" s="122" t="str">
        <f>IF(INDEX(DataBase!$1:$1048576,ChoixBMK!$A55,MATCH(AI$3,DataBase!$3:$3,0))=1,"X","")</f>
        <v>X</v>
      </c>
      <c r="AJ55" s="122" t="str">
        <f>IF(INDEX(DataBase!$1:$1048576,ChoixBMK!$A55,MATCH(AJ$3,DataBase!$3:$3,0))=1,"X","")</f>
        <v/>
      </c>
      <c r="AK55" s="122" t="str">
        <f>IF(INDEX(DataBase!$1:$1048576,ChoixBMK!$A55,MATCH(AK$3,DataBase!$3:$3,0))=1,"X","")</f>
        <v>X</v>
      </c>
      <c r="AL55" s="122" t="str">
        <f>IF(INDEX(DataBase!$1:$1048576,ChoixBMK!$A55,MATCH(AL$3,DataBase!$3:$3,0))=1,"X","")</f>
        <v/>
      </c>
      <c r="AM55" s="122" t="str">
        <f>IF(INDEX(DataBase!$1:$1048576,ChoixBMK!$A55,MATCH(AM$3,DataBase!$3:$3,0))=1,"X","")</f>
        <v>X</v>
      </c>
      <c r="AN55" s="122" t="str">
        <f>IF(INDEX(DataBase!$1:$1048576,ChoixBMK!$A55,MATCH(AN$3,DataBase!$3:$3,0))=1,"X","")</f>
        <v/>
      </c>
      <c r="AO55" s="122" t="str">
        <f>IF(INDEX(DataBase!$1:$1048576,ChoixBMK!$A55,MATCH(AO$3,DataBase!$3:$3,0))=1,"X","")</f>
        <v>X</v>
      </c>
      <c r="AP55" s="122" t="str">
        <f>IF(INDEX(DataBase!$1:$1048576,ChoixBMK!$A55,MATCH(AP$3,DataBase!$3:$3,0))=1,"X","")</f>
        <v/>
      </c>
    </row>
    <row r="56" spans="1:42">
      <c r="A56" s="136">
        <f>MATCH(B56,DataBase!G:G,0)</f>
        <v>58</v>
      </c>
      <c r="B56" s="136" t="str">
        <f t="shared" si="0"/>
        <v>Mytilus edulis SOD</v>
      </c>
      <c r="C56" t="str">
        <f>INDEX(Analyse!A:A,MATCH(ChoixBMK!$G56,Analyse!$G:$G,0))</f>
        <v>Mytilus edulis</v>
      </c>
      <c r="D56" t="str">
        <f>INDEX(Analyse!B:B,MATCH(ChoixBMK!$G56,Analyse!$G:$G,0))</f>
        <v>SOD</v>
      </c>
      <c r="E56" t="str">
        <f>INDEX(Analyse!C:C,MATCH(ChoixBMK!$G56,Analyse!$G:$G,0))</f>
        <v>Côtier</v>
      </c>
      <c r="F56" t="str">
        <f>INDEX(Analyse!E:E,MATCH(ChoixBMK!$G56,Analyse!$G:$G,0))</f>
        <v>SEBIO</v>
      </c>
      <c r="G56">
        <v>53</v>
      </c>
      <c r="H56">
        <f>INDEX(Analyse!H:H,MATCH(ChoixBMK!$G56,Analyse!$G:$G,0))</f>
        <v>310</v>
      </c>
      <c r="I56" s="122" t="str">
        <f>IF(INDEX(DataBase!$1:$1048576,ChoixBMK!$A56,MATCH(I$3,DataBase!$3:$3,0))=1,"X","")</f>
        <v/>
      </c>
      <c r="J56" s="122" t="str">
        <f>IF(INDEX(DataBase!$1:$1048576,ChoixBMK!$A56,MATCH(J$3,DataBase!$3:$3,0))=1,"X","")</f>
        <v/>
      </c>
      <c r="K56" s="122" t="str">
        <f>IF(INDEX(DataBase!$1:$1048576,ChoixBMK!$A56,MATCH(K$3,DataBase!$3:$3,0))=1,"X","")</f>
        <v>X</v>
      </c>
      <c r="L56" s="122" t="str">
        <f>IF(INDEX(DataBase!$1:$1048576,ChoixBMK!$A56,MATCH(L$3,DataBase!$3:$3,0))=1,"X","")</f>
        <v>X</v>
      </c>
      <c r="M56" s="122" t="str">
        <f>IF(INDEX(DataBase!$1:$1048576,ChoixBMK!$A56,MATCH(M$3,DataBase!$3:$3,0))=1,"X","")</f>
        <v/>
      </c>
      <c r="N56" s="122" t="str">
        <f>IF(INDEX(DataBase!$1:$1048576,ChoixBMK!$A56,MATCH(N$3,DataBase!$3:$3,0))=1,"X","")</f>
        <v/>
      </c>
      <c r="O56" s="122" t="str">
        <f>IF(INDEX(DataBase!$1:$1048576,ChoixBMK!$A56,MATCH(O$3,DataBase!$3:$3,0))=1,"X","")</f>
        <v/>
      </c>
      <c r="P56" s="122" t="str">
        <f>IF(INDEX(DataBase!$1:$1048576,ChoixBMK!$A56,MATCH(P$3,DataBase!$3:$3,0))=1,"X","")</f>
        <v>X</v>
      </c>
      <c r="Q56" s="122" t="str">
        <f>IF(INDEX(DataBase!$1:$1048576,ChoixBMK!$A56,MATCH(Q$3,DataBase!$3:$3,0))=1,"X","")</f>
        <v/>
      </c>
      <c r="R56" s="122" t="str">
        <f>IF(INDEX(DataBase!$1:$1048576,ChoixBMK!$A56,MATCH(R$3,DataBase!$3:$3,0))=1,"X","")</f>
        <v>X</v>
      </c>
      <c r="S56" s="122" t="str">
        <f>IF(INDEX(DataBase!$1:$1048576,ChoixBMK!$A56,MATCH(S$3,DataBase!$3:$3,0))=1,"X","")</f>
        <v/>
      </c>
      <c r="T56" s="122" t="str">
        <f>IF(INDEX(DataBase!$1:$1048576,ChoixBMK!$A56,MATCH(T$3,DataBase!$3:$3,0))=1,"X","")</f>
        <v/>
      </c>
      <c r="U56" s="122" t="str">
        <f>IF(INDEX(DataBase!$1:$1048576,ChoixBMK!$A56,MATCH(U$3,DataBase!$3:$3,0))=1,"X","")</f>
        <v/>
      </c>
      <c r="V56" s="122" t="str">
        <f>IF(INDEX(DataBase!$1:$1048576,ChoixBMK!$A56,MATCH(V$3,DataBase!$3:$3,0))=1,"X","")</f>
        <v/>
      </c>
      <c r="W56" s="122" t="str">
        <f>IF(INDEX(DataBase!$1:$1048576,ChoixBMK!$A56,MATCH(W$3,DataBase!$3:$3,0))=1,"X","")</f>
        <v>X</v>
      </c>
      <c r="X56" s="122" t="str">
        <f>IF(INDEX(DataBase!$1:$1048576,ChoixBMK!$A56,MATCH(X$3,DataBase!$3:$3,0))=1,"X","")</f>
        <v/>
      </c>
      <c r="Y56" s="122" t="str">
        <f>IF(INDEX(DataBase!$1:$1048576,ChoixBMK!$A56,MATCH(Y$3,DataBase!$3:$3,0))=1,"X","")</f>
        <v/>
      </c>
      <c r="Z56" s="122" t="str">
        <f>IF(INDEX(DataBase!$1:$1048576,ChoixBMK!$A56,MATCH(Z$3,DataBase!$3:$3,0))=1,"X","")</f>
        <v/>
      </c>
      <c r="AA56" s="122" t="str">
        <f>IF(INDEX(DataBase!$1:$1048576,ChoixBMK!$A56,MATCH(AA$3,DataBase!$3:$3,0))=1,"X","")</f>
        <v>X</v>
      </c>
      <c r="AB56" s="122" t="str">
        <f>IF(INDEX(DataBase!$1:$1048576,ChoixBMK!$A56,MATCH(AB$3,DataBase!$3:$3,0))=1,"X","")</f>
        <v>X</v>
      </c>
      <c r="AC56" s="122" t="str">
        <f>IF(INDEX(DataBase!$1:$1048576,ChoixBMK!$A56,MATCH(AC$3,DataBase!$3:$3,0))=1,"X","")</f>
        <v/>
      </c>
      <c r="AD56" s="122" t="str">
        <f>IF(INDEX(DataBase!$1:$1048576,ChoixBMK!$A56,MATCH(AD$3,DataBase!$3:$3,0))=1,"X","")</f>
        <v>X</v>
      </c>
      <c r="AE56" s="122" t="str">
        <f>IF(INDEX(DataBase!$1:$1048576,ChoixBMK!$A56,MATCH(AE$3,DataBase!$3:$3,0))=1,"X","")</f>
        <v>X</v>
      </c>
      <c r="AF56" s="122" t="str">
        <f>IF(INDEX(DataBase!$1:$1048576,ChoixBMK!$A56,MATCH(AF$3,DataBase!$3:$3,0))=1,"X","")</f>
        <v>X</v>
      </c>
      <c r="AG56" s="122" t="str">
        <f>IF(INDEX(DataBase!$1:$1048576,ChoixBMK!$A56,MATCH(AG$3,DataBase!$3:$3,0))=1,"X","")</f>
        <v/>
      </c>
      <c r="AH56" s="122" t="str">
        <f>IF(INDEX(DataBase!$1:$1048576,ChoixBMK!$A56,MATCH(AH$3,DataBase!$3:$3,0))=1,"X","")</f>
        <v>X</v>
      </c>
      <c r="AI56" s="122" t="str">
        <f>IF(INDEX(DataBase!$1:$1048576,ChoixBMK!$A56,MATCH(AI$3,DataBase!$3:$3,0))=1,"X","")</f>
        <v/>
      </c>
      <c r="AJ56" s="122" t="str">
        <f>IF(INDEX(DataBase!$1:$1048576,ChoixBMK!$A56,MATCH(AJ$3,DataBase!$3:$3,0))=1,"X","")</f>
        <v>X</v>
      </c>
      <c r="AK56" s="122" t="str">
        <f>IF(INDEX(DataBase!$1:$1048576,ChoixBMK!$A56,MATCH(AK$3,DataBase!$3:$3,0))=1,"X","")</f>
        <v/>
      </c>
      <c r="AL56" s="122" t="str">
        <f>IF(INDEX(DataBase!$1:$1048576,ChoixBMK!$A56,MATCH(AL$3,DataBase!$3:$3,0))=1,"X","")</f>
        <v/>
      </c>
      <c r="AM56" s="122" t="str">
        <f>IF(INDEX(DataBase!$1:$1048576,ChoixBMK!$A56,MATCH(AM$3,DataBase!$3:$3,0))=1,"X","")</f>
        <v>X</v>
      </c>
      <c r="AN56" s="122" t="str">
        <f>IF(INDEX(DataBase!$1:$1048576,ChoixBMK!$A56,MATCH(AN$3,DataBase!$3:$3,0))=1,"X","")</f>
        <v/>
      </c>
      <c r="AO56" s="122" t="str">
        <f>IF(INDEX(DataBase!$1:$1048576,ChoixBMK!$A56,MATCH(AO$3,DataBase!$3:$3,0))=1,"X","")</f>
        <v>X</v>
      </c>
      <c r="AP56" s="122" t="str">
        <f>IF(INDEX(DataBase!$1:$1048576,ChoixBMK!$A56,MATCH(AP$3,DataBase!$3:$3,0))=1,"X","")</f>
        <v/>
      </c>
    </row>
    <row r="57" spans="1:42">
      <c r="A57" s="136">
        <f>MATCH(B57,DataBase!G:G,0)</f>
        <v>29</v>
      </c>
      <c r="B57" s="136" t="str">
        <f t="shared" si="0"/>
        <v>Mytilus edulis phagocytose</v>
      </c>
      <c r="C57" t="str">
        <f>INDEX(Analyse!A:A,MATCH(ChoixBMK!$G57,Analyse!$G:$G,0))</f>
        <v>Mytilus edulis</v>
      </c>
      <c r="D57" t="str">
        <f>INDEX(Analyse!B:B,MATCH(ChoixBMK!$G57,Analyse!$G:$G,0))</f>
        <v>phagocytose</v>
      </c>
      <c r="E57" t="str">
        <f>INDEX(Analyse!C:C,MATCH(ChoixBMK!$G57,Analyse!$G:$G,0))</f>
        <v>Côtier</v>
      </c>
      <c r="F57" t="str">
        <f>INDEX(Analyse!E:E,MATCH(ChoixBMK!$G57,Analyse!$G:$G,0))</f>
        <v>SEBIO</v>
      </c>
      <c r="G57">
        <v>54</v>
      </c>
      <c r="H57">
        <f>INDEX(Analyse!H:H,MATCH(ChoixBMK!$G57,Analyse!$G:$G,0))</f>
        <v>310</v>
      </c>
      <c r="I57" s="122" t="str">
        <f>IF(INDEX(DataBase!$1:$1048576,ChoixBMK!$A57,MATCH(I$3,DataBase!$3:$3,0))=1,"X","")</f>
        <v/>
      </c>
      <c r="J57" s="122" t="str">
        <f>IF(INDEX(DataBase!$1:$1048576,ChoixBMK!$A57,MATCH(J$3,DataBase!$3:$3,0))=1,"X","")</f>
        <v>X</v>
      </c>
      <c r="K57" s="122" t="str">
        <f>IF(INDEX(DataBase!$1:$1048576,ChoixBMK!$A57,MATCH(K$3,DataBase!$3:$3,0))=1,"X","")</f>
        <v/>
      </c>
      <c r="L57" s="122" t="str">
        <f>IF(INDEX(DataBase!$1:$1048576,ChoixBMK!$A57,MATCH(L$3,DataBase!$3:$3,0))=1,"X","")</f>
        <v/>
      </c>
      <c r="M57" s="122" t="str">
        <f>IF(INDEX(DataBase!$1:$1048576,ChoixBMK!$A57,MATCH(M$3,DataBase!$3:$3,0))=1,"X","")</f>
        <v>X</v>
      </c>
      <c r="N57" s="122" t="str">
        <f>IF(INDEX(DataBase!$1:$1048576,ChoixBMK!$A57,MATCH(N$3,DataBase!$3:$3,0))=1,"X","")</f>
        <v/>
      </c>
      <c r="O57" s="122" t="str">
        <f>IF(INDEX(DataBase!$1:$1048576,ChoixBMK!$A57,MATCH(O$3,DataBase!$3:$3,0))=1,"X","")</f>
        <v/>
      </c>
      <c r="P57" s="122" t="str">
        <f>IF(INDEX(DataBase!$1:$1048576,ChoixBMK!$A57,MATCH(P$3,DataBase!$3:$3,0))=1,"X","")</f>
        <v>X</v>
      </c>
      <c r="Q57" s="122" t="str">
        <f>IF(INDEX(DataBase!$1:$1048576,ChoixBMK!$A57,MATCH(Q$3,DataBase!$3:$3,0))=1,"X","")</f>
        <v/>
      </c>
      <c r="R57" s="122" t="str">
        <f>IF(INDEX(DataBase!$1:$1048576,ChoixBMK!$A57,MATCH(R$3,DataBase!$3:$3,0))=1,"X","")</f>
        <v>X</v>
      </c>
      <c r="S57" s="122" t="str">
        <f>IF(INDEX(DataBase!$1:$1048576,ChoixBMK!$A57,MATCH(S$3,DataBase!$3:$3,0))=1,"X","")</f>
        <v/>
      </c>
      <c r="T57" s="122" t="str">
        <f>IF(INDEX(DataBase!$1:$1048576,ChoixBMK!$A57,MATCH(T$3,DataBase!$3:$3,0))=1,"X","")</f>
        <v/>
      </c>
      <c r="U57" s="122" t="str">
        <f>IF(INDEX(DataBase!$1:$1048576,ChoixBMK!$A57,MATCH(U$3,DataBase!$3:$3,0))=1,"X","")</f>
        <v/>
      </c>
      <c r="V57" s="122" t="str">
        <f>IF(INDEX(DataBase!$1:$1048576,ChoixBMK!$A57,MATCH(V$3,DataBase!$3:$3,0))=1,"X","")</f>
        <v>X</v>
      </c>
      <c r="W57" s="122" t="str">
        <f>IF(INDEX(DataBase!$1:$1048576,ChoixBMK!$A57,MATCH(W$3,DataBase!$3:$3,0))=1,"X","")</f>
        <v/>
      </c>
      <c r="X57" s="122" t="str">
        <f>IF(INDEX(DataBase!$1:$1048576,ChoixBMK!$A57,MATCH(X$3,DataBase!$3:$3,0))=1,"X","")</f>
        <v/>
      </c>
      <c r="Y57" s="122" t="str">
        <f>IF(INDEX(DataBase!$1:$1048576,ChoixBMK!$A57,MATCH(Y$3,DataBase!$3:$3,0))=1,"X","")</f>
        <v/>
      </c>
      <c r="Z57" s="122" t="str">
        <f>IF(INDEX(DataBase!$1:$1048576,ChoixBMK!$A57,MATCH(Z$3,DataBase!$3:$3,0))=1,"X","")</f>
        <v/>
      </c>
      <c r="AA57" s="122" t="str">
        <f>IF(INDEX(DataBase!$1:$1048576,ChoixBMK!$A57,MATCH(AA$3,DataBase!$3:$3,0))=1,"X","")</f>
        <v>X</v>
      </c>
      <c r="AB57" s="122" t="str">
        <f>IF(INDEX(DataBase!$1:$1048576,ChoixBMK!$A57,MATCH(AB$3,DataBase!$3:$3,0))=1,"X","")</f>
        <v>X</v>
      </c>
      <c r="AC57" s="122" t="str">
        <f>IF(INDEX(DataBase!$1:$1048576,ChoixBMK!$A57,MATCH(AC$3,DataBase!$3:$3,0))=1,"X","")</f>
        <v/>
      </c>
      <c r="AD57" s="122" t="str">
        <f>IF(INDEX(DataBase!$1:$1048576,ChoixBMK!$A57,MATCH(AD$3,DataBase!$3:$3,0))=1,"X","")</f>
        <v>X</v>
      </c>
      <c r="AE57" s="122" t="str">
        <f>IF(INDEX(DataBase!$1:$1048576,ChoixBMK!$A57,MATCH(AE$3,DataBase!$3:$3,0))=1,"X","")</f>
        <v>X</v>
      </c>
      <c r="AF57" s="122" t="str">
        <f>IF(INDEX(DataBase!$1:$1048576,ChoixBMK!$A57,MATCH(AF$3,DataBase!$3:$3,0))=1,"X","")</f>
        <v>X</v>
      </c>
      <c r="AG57" s="122" t="str">
        <f>IF(INDEX(DataBase!$1:$1048576,ChoixBMK!$A57,MATCH(AG$3,DataBase!$3:$3,0))=1,"X","")</f>
        <v/>
      </c>
      <c r="AH57" s="122" t="str">
        <f>IF(INDEX(DataBase!$1:$1048576,ChoixBMK!$A57,MATCH(AH$3,DataBase!$3:$3,0))=1,"X","")</f>
        <v>X</v>
      </c>
      <c r="AI57" s="122" t="str">
        <f>IF(INDEX(DataBase!$1:$1048576,ChoixBMK!$A57,MATCH(AI$3,DataBase!$3:$3,0))=1,"X","")</f>
        <v/>
      </c>
      <c r="AJ57" s="122" t="str">
        <f>IF(INDEX(DataBase!$1:$1048576,ChoixBMK!$A57,MATCH(AJ$3,DataBase!$3:$3,0))=1,"X","")</f>
        <v/>
      </c>
      <c r="AK57" s="122" t="str">
        <f>IF(INDEX(DataBase!$1:$1048576,ChoixBMK!$A57,MATCH(AK$3,DataBase!$3:$3,0))=1,"X","")</f>
        <v>X</v>
      </c>
      <c r="AL57" s="122" t="str">
        <f>IF(INDEX(DataBase!$1:$1048576,ChoixBMK!$A57,MATCH(AL$3,DataBase!$3:$3,0))=1,"X","")</f>
        <v/>
      </c>
      <c r="AM57" s="122" t="str">
        <f>IF(INDEX(DataBase!$1:$1048576,ChoixBMK!$A57,MATCH(AM$3,DataBase!$3:$3,0))=1,"X","")</f>
        <v>X</v>
      </c>
      <c r="AN57" s="122" t="str">
        <f>IF(INDEX(DataBase!$1:$1048576,ChoixBMK!$A57,MATCH(AN$3,DataBase!$3:$3,0))=1,"X","")</f>
        <v/>
      </c>
      <c r="AO57" s="122" t="str">
        <f>IF(INDEX(DataBase!$1:$1048576,ChoixBMK!$A57,MATCH(AO$3,DataBase!$3:$3,0))=1,"X","")</f>
        <v/>
      </c>
      <c r="AP57" s="122" t="str">
        <f>IF(INDEX(DataBase!$1:$1048576,ChoixBMK!$A57,MATCH(AP$3,DataBase!$3:$3,0))=1,"X","")</f>
        <v>X</v>
      </c>
    </row>
    <row r="58" spans="1:42">
      <c r="A58" s="136">
        <f>MATCH(B58,DataBase!G:G,0)</f>
        <v>62</v>
      </c>
      <c r="B58" s="136" t="str">
        <f t="shared" si="0"/>
        <v>Mytilus galloprovincialis phagocytose</v>
      </c>
      <c r="C58" t="str">
        <f>INDEX(Analyse!A:A,MATCH(ChoixBMK!$G58,Analyse!$G:$G,0))</f>
        <v>Mytilus galloprovincialis</v>
      </c>
      <c r="D58" t="str">
        <f>INDEX(Analyse!B:B,MATCH(ChoixBMK!$G58,Analyse!$G:$G,0))</f>
        <v>phagocytose</v>
      </c>
      <c r="E58" t="str">
        <f>INDEX(Analyse!C:C,MATCH(ChoixBMK!$G58,Analyse!$G:$G,0))</f>
        <v>Côtier</v>
      </c>
      <c r="F58" t="str">
        <f>INDEX(Analyse!E:E,MATCH(ChoixBMK!$G58,Analyse!$G:$G,0))</f>
        <v>SEBIO</v>
      </c>
      <c r="G58">
        <v>55</v>
      </c>
      <c r="H58">
        <f>INDEX(Analyse!H:H,MATCH(ChoixBMK!$G58,Analyse!$G:$G,0))</f>
        <v>310</v>
      </c>
      <c r="I58" s="122" t="str">
        <f>IF(INDEX(DataBase!$1:$1048576,ChoixBMK!$A58,MATCH(I$3,DataBase!$3:$3,0))=1,"X","")</f>
        <v/>
      </c>
      <c r="J58" s="122" t="str">
        <f>IF(INDEX(DataBase!$1:$1048576,ChoixBMK!$A58,MATCH(J$3,DataBase!$3:$3,0))=1,"X","")</f>
        <v>X</v>
      </c>
      <c r="K58" s="122" t="str">
        <f>IF(INDEX(DataBase!$1:$1048576,ChoixBMK!$A58,MATCH(K$3,DataBase!$3:$3,0))=1,"X","")</f>
        <v/>
      </c>
      <c r="L58" s="122" t="str">
        <f>IF(INDEX(DataBase!$1:$1048576,ChoixBMK!$A58,MATCH(L$3,DataBase!$3:$3,0))=1,"X","")</f>
        <v/>
      </c>
      <c r="M58" s="122" t="str">
        <f>IF(INDEX(DataBase!$1:$1048576,ChoixBMK!$A58,MATCH(M$3,DataBase!$3:$3,0))=1,"X","")</f>
        <v>X</v>
      </c>
      <c r="N58" s="122" t="str">
        <f>IF(INDEX(DataBase!$1:$1048576,ChoixBMK!$A58,MATCH(N$3,DataBase!$3:$3,0))=1,"X","")</f>
        <v/>
      </c>
      <c r="O58" s="122" t="str">
        <f>IF(INDEX(DataBase!$1:$1048576,ChoixBMK!$A58,MATCH(O$3,DataBase!$3:$3,0))=1,"X","")</f>
        <v/>
      </c>
      <c r="P58" s="122" t="str">
        <f>IF(INDEX(DataBase!$1:$1048576,ChoixBMK!$A58,MATCH(P$3,DataBase!$3:$3,0))=1,"X","")</f>
        <v>X</v>
      </c>
      <c r="Q58" s="122" t="str">
        <f>IF(INDEX(DataBase!$1:$1048576,ChoixBMK!$A58,MATCH(Q$3,DataBase!$3:$3,0))=1,"X","")</f>
        <v/>
      </c>
      <c r="R58" s="122" t="str">
        <f>IF(INDEX(DataBase!$1:$1048576,ChoixBMK!$A58,MATCH(R$3,DataBase!$3:$3,0))=1,"X","")</f>
        <v>X</v>
      </c>
      <c r="S58" s="122" t="str">
        <f>IF(INDEX(DataBase!$1:$1048576,ChoixBMK!$A58,MATCH(S$3,DataBase!$3:$3,0))=1,"X","")</f>
        <v/>
      </c>
      <c r="T58" s="122" t="str">
        <f>IF(INDEX(DataBase!$1:$1048576,ChoixBMK!$A58,MATCH(T$3,DataBase!$3:$3,0))=1,"X","")</f>
        <v/>
      </c>
      <c r="U58" s="122" t="str">
        <f>IF(INDEX(DataBase!$1:$1048576,ChoixBMK!$A58,MATCH(U$3,DataBase!$3:$3,0))=1,"X","")</f>
        <v/>
      </c>
      <c r="V58" s="122" t="str">
        <f>IF(INDEX(DataBase!$1:$1048576,ChoixBMK!$A58,MATCH(V$3,DataBase!$3:$3,0))=1,"X","")</f>
        <v>X</v>
      </c>
      <c r="W58" s="122" t="str">
        <f>IF(INDEX(DataBase!$1:$1048576,ChoixBMK!$A58,MATCH(W$3,DataBase!$3:$3,0))=1,"X","")</f>
        <v/>
      </c>
      <c r="X58" s="122" t="str">
        <f>IF(INDEX(DataBase!$1:$1048576,ChoixBMK!$A58,MATCH(X$3,DataBase!$3:$3,0))=1,"X","")</f>
        <v/>
      </c>
      <c r="Y58" s="122" t="str">
        <f>IF(INDEX(DataBase!$1:$1048576,ChoixBMK!$A58,MATCH(Y$3,DataBase!$3:$3,0))=1,"X","")</f>
        <v/>
      </c>
      <c r="Z58" s="122" t="str">
        <f>IF(INDEX(DataBase!$1:$1048576,ChoixBMK!$A58,MATCH(Z$3,DataBase!$3:$3,0))=1,"X","")</f>
        <v/>
      </c>
      <c r="AA58" s="122" t="str">
        <f>IF(INDEX(DataBase!$1:$1048576,ChoixBMK!$A58,MATCH(AA$3,DataBase!$3:$3,0))=1,"X","")</f>
        <v/>
      </c>
      <c r="AB58" s="122" t="str">
        <f>IF(INDEX(DataBase!$1:$1048576,ChoixBMK!$A58,MATCH(AB$3,DataBase!$3:$3,0))=1,"X","")</f>
        <v>X</v>
      </c>
      <c r="AC58" s="122" t="str">
        <f>IF(INDEX(DataBase!$1:$1048576,ChoixBMK!$A58,MATCH(AC$3,DataBase!$3:$3,0))=1,"X","")</f>
        <v/>
      </c>
      <c r="AD58" s="122" t="str">
        <f>IF(INDEX(DataBase!$1:$1048576,ChoixBMK!$A58,MATCH(AD$3,DataBase!$3:$3,0))=1,"X","")</f>
        <v>X</v>
      </c>
      <c r="AE58" s="122" t="str">
        <f>IF(INDEX(DataBase!$1:$1048576,ChoixBMK!$A58,MATCH(AE$3,DataBase!$3:$3,0))=1,"X","")</f>
        <v>X</v>
      </c>
      <c r="AF58" s="122" t="str">
        <f>IF(INDEX(DataBase!$1:$1048576,ChoixBMK!$A58,MATCH(AF$3,DataBase!$3:$3,0))=1,"X","")</f>
        <v>X</v>
      </c>
      <c r="AG58" s="122" t="str">
        <f>IF(INDEX(DataBase!$1:$1048576,ChoixBMK!$A58,MATCH(AG$3,DataBase!$3:$3,0))=1,"X","")</f>
        <v/>
      </c>
      <c r="AH58" s="122" t="str">
        <f>IF(INDEX(DataBase!$1:$1048576,ChoixBMK!$A58,MATCH(AH$3,DataBase!$3:$3,0))=1,"X","")</f>
        <v>X</v>
      </c>
      <c r="AI58" s="122" t="str">
        <f>IF(INDEX(DataBase!$1:$1048576,ChoixBMK!$A58,MATCH(AI$3,DataBase!$3:$3,0))=1,"X","")</f>
        <v/>
      </c>
      <c r="AJ58" s="122" t="str">
        <f>IF(INDEX(DataBase!$1:$1048576,ChoixBMK!$A58,MATCH(AJ$3,DataBase!$3:$3,0))=1,"X","")</f>
        <v/>
      </c>
      <c r="AK58" s="122" t="str">
        <f>IF(INDEX(DataBase!$1:$1048576,ChoixBMK!$A58,MATCH(AK$3,DataBase!$3:$3,0))=1,"X","")</f>
        <v>X</v>
      </c>
      <c r="AL58" s="122" t="str">
        <f>IF(INDEX(DataBase!$1:$1048576,ChoixBMK!$A58,MATCH(AL$3,DataBase!$3:$3,0))=1,"X","")</f>
        <v>X</v>
      </c>
      <c r="AM58" s="122" t="str">
        <f>IF(INDEX(DataBase!$1:$1048576,ChoixBMK!$A58,MATCH(AM$3,DataBase!$3:$3,0))=1,"X","")</f>
        <v/>
      </c>
      <c r="AN58" s="122" t="str">
        <f>IF(INDEX(DataBase!$1:$1048576,ChoixBMK!$A58,MATCH(AN$3,DataBase!$3:$3,0))=1,"X","")</f>
        <v/>
      </c>
      <c r="AO58" s="122" t="str">
        <f>IF(INDEX(DataBase!$1:$1048576,ChoixBMK!$A58,MATCH(AO$3,DataBase!$3:$3,0))=1,"X","")</f>
        <v/>
      </c>
      <c r="AP58" s="122" t="str">
        <f>IF(INDEX(DataBase!$1:$1048576,ChoixBMK!$A58,MATCH(AP$3,DataBase!$3:$3,0))=1,"X","")</f>
        <v>X</v>
      </c>
    </row>
    <row r="59" spans="1:42">
      <c r="A59" s="136">
        <f>MATCH(B59,DataBase!G:G,0)</f>
        <v>67</v>
      </c>
      <c r="B59" s="136" t="str">
        <f t="shared" si="0"/>
        <v>Mytilus edulis activité MXR</v>
      </c>
      <c r="C59" t="str">
        <f>INDEX(Analyse!A:A,MATCH(ChoixBMK!$G59,Analyse!$G:$G,0))</f>
        <v>Mytilus edulis</v>
      </c>
      <c r="D59" t="str">
        <f>INDEX(Analyse!B:B,MATCH(ChoixBMK!$G59,Analyse!$G:$G,0))</f>
        <v>activité MXR</v>
      </c>
      <c r="E59" t="str">
        <f>INDEX(Analyse!C:C,MATCH(ChoixBMK!$G59,Analyse!$G:$G,0))</f>
        <v>Côtier</v>
      </c>
      <c r="F59" t="str">
        <f>INDEX(Analyse!E:E,MATCH(ChoixBMK!$G59,Analyse!$G:$G,0))</f>
        <v>SEBIO</v>
      </c>
      <c r="G59">
        <v>56</v>
      </c>
      <c r="H59">
        <f>INDEX(Analyse!H:H,MATCH(ChoixBMK!$G59,Analyse!$G:$G,0))</f>
        <v>310</v>
      </c>
      <c r="I59" s="122" t="str">
        <f>IF(INDEX(DataBase!$1:$1048576,ChoixBMK!$A59,MATCH(I$3,DataBase!$3:$3,0))=1,"X","")</f>
        <v/>
      </c>
      <c r="J59" s="122" t="str">
        <f>IF(INDEX(DataBase!$1:$1048576,ChoixBMK!$A59,MATCH(J$3,DataBase!$3:$3,0))=1,"X","")</f>
        <v>X</v>
      </c>
      <c r="K59" s="122" t="str">
        <f>IF(INDEX(DataBase!$1:$1048576,ChoixBMK!$A59,MATCH(K$3,DataBase!$3:$3,0))=1,"X","")</f>
        <v/>
      </c>
      <c r="L59" s="122" t="str">
        <f>IF(INDEX(DataBase!$1:$1048576,ChoixBMK!$A59,MATCH(L$3,DataBase!$3:$3,0))=1,"X","")</f>
        <v/>
      </c>
      <c r="M59" s="122" t="str">
        <f>IF(INDEX(DataBase!$1:$1048576,ChoixBMK!$A59,MATCH(M$3,DataBase!$3:$3,0))=1,"X","")</f>
        <v>X</v>
      </c>
      <c r="N59" s="122" t="str">
        <f>IF(INDEX(DataBase!$1:$1048576,ChoixBMK!$A59,MATCH(N$3,DataBase!$3:$3,0))=1,"X","")</f>
        <v/>
      </c>
      <c r="O59" s="122" t="str">
        <f>IF(INDEX(DataBase!$1:$1048576,ChoixBMK!$A59,MATCH(O$3,DataBase!$3:$3,0))=1,"X","")</f>
        <v/>
      </c>
      <c r="P59" s="122" t="str">
        <f>IF(INDEX(DataBase!$1:$1048576,ChoixBMK!$A59,MATCH(P$3,DataBase!$3:$3,0))=1,"X","")</f>
        <v>X</v>
      </c>
      <c r="Q59" s="122" t="str">
        <f>IF(INDEX(DataBase!$1:$1048576,ChoixBMK!$A59,MATCH(Q$3,DataBase!$3:$3,0))=1,"X","")</f>
        <v/>
      </c>
      <c r="R59" s="122" t="str">
        <f>IF(INDEX(DataBase!$1:$1048576,ChoixBMK!$A59,MATCH(R$3,DataBase!$3:$3,0))=1,"X","")</f>
        <v>X</v>
      </c>
      <c r="S59" s="122" t="str">
        <f>IF(INDEX(DataBase!$1:$1048576,ChoixBMK!$A59,MATCH(S$3,DataBase!$3:$3,0))=1,"X","")</f>
        <v/>
      </c>
      <c r="T59" s="122" t="str">
        <f>IF(INDEX(DataBase!$1:$1048576,ChoixBMK!$A59,MATCH(T$3,DataBase!$3:$3,0))=1,"X","")</f>
        <v/>
      </c>
      <c r="U59" s="122" t="str">
        <f>IF(INDEX(DataBase!$1:$1048576,ChoixBMK!$A59,MATCH(U$3,DataBase!$3:$3,0))=1,"X","")</f>
        <v/>
      </c>
      <c r="V59" s="122" t="str">
        <f>IF(INDEX(DataBase!$1:$1048576,ChoixBMK!$A59,MATCH(V$3,DataBase!$3:$3,0))=1,"X","")</f>
        <v>X</v>
      </c>
      <c r="W59" s="122" t="str">
        <f>IF(INDEX(DataBase!$1:$1048576,ChoixBMK!$A59,MATCH(W$3,DataBase!$3:$3,0))=1,"X","")</f>
        <v/>
      </c>
      <c r="X59" s="122" t="str">
        <f>IF(INDEX(DataBase!$1:$1048576,ChoixBMK!$A59,MATCH(X$3,DataBase!$3:$3,0))=1,"X","")</f>
        <v/>
      </c>
      <c r="Y59" s="122" t="str">
        <f>IF(INDEX(DataBase!$1:$1048576,ChoixBMK!$A59,MATCH(Y$3,DataBase!$3:$3,0))=1,"X","")</f>
        <v/>
      </c>
      <c r="Z59" s="122" t="str">
        <f>IF(INDEX(DataBase!$1:$1048576,ChoixBMK!$A59,MATCH(Z$3,DataBase!$3:$3,0))=1,"X","")</f>
        <v/>
      </c>
      <c r="AA59" s="122" t="str">
        <f>IF(INDEX(DataBase!$1:$1048576,ChoixBMK!$A59,MATCH(AA$3,DataBase!$3:$3,0))=1,"X","")</f>
        <v>X</v>
      </c>
      <c r="AB59" s="122" t="str">
        <f>IF(INDEX(DataBase!$1:$1048576,ChoixBMK!$A59,MATCH(AB$3,DataBase!$3:$3,0))=1,"X","")</f>
        <v>X</v>
      </c>
      <c r="AC59" s="122" t="str">
        <f>IF(INDEX(DataBase!$1:$1048576,ChoixBMK!$A59,MATCH(AC$3,DataBase!$3:$3,0))=1,"X","")</f>
        <v/>
      </c>
      <c r="AD59" s="122" t="str">
        <f>IF(INDEX(DataBase!$1:$1048576,ChoixBMK!$A59,MATCH(AD$3,DataBase!$3:$3,0))=1,"X","")</f>
        <v>X</v>
      </c>
      <c r="AE59" s="122" t="str">
        <f>IF(INDEX(DataBase!$1:$1048576,ChoixBMK!$A59,MATCH(AE$3,DataBase!$3:$3,0))=1,"X","")</f>
        <v>X</v>
      </c>
      <c r="AF59" s="122" t="str">
        <f>IF(INDEX(DataBase!$1:$1048576,ChoixBMK!$A59,MATCH(AF$3,DataBase!$3:$3,0))=1,"X","")</f>
        <v>X</v>
      </c>
      <c r="AG59" s="122" t="str">
        <f>IF(INDEX(DataBase!$1:$1048576,ChoixBMK!$A59,MATCH(AG$3,DataBase!$3:$3,0))=1,"X","")</f>
        <v/>
      </c>
      <c r="AH59" s="122" t="str">
        <f>IF(INDEX(DataBase!$1:$1048576,ChoixBMK!$A59,MATCH(AH$3,DataBase!$3:$3,0))=1,"X","")</f>
        <v>X</v>
      </c>
      <c r="AI59" s="122" t="str">
        <f>IF(INDEX(DataBase!$1:$1048576,ChoixBMK!$A59,MATCH(AI$3,DataBase!$3:$3,0))=1,"X","")</f>
        <v/>
      </c>
      <c r="AJ59" s="122" t="str">
        <f>IF(INDEX(DataBase!$1:$1048576,ChoixBMK!$A59,MATCH(AJ$3,DataBase!$3:$3,0))=1,"X","")</f>
        <v>X</v>
      </c>
      <c r="AK59" s="122" t="str">
        <f>IF(INDEX(DataBase!$1:$1048576,ChoixBMK!$A59,MATCH(AK$3,DataBase!$3:$3,0))=1,"X","")</f>
        <v/>
      </c>
      <c r="AL59" s="122" t="str">
        <f>IF(INDEX(DataBase!$1:$1048576,ChoixBMK!$A59,MATCH(AL$3,DataBase!$3:$3,0))=1,"X","")</f>
        <v>X</v>
      </c>
      <c r="AM59" s="122" t="str">
        <f>IF(INDEX(DataBase!$1:$1048576,ChoixBMK!$A59,MATCH(AM$3,DataBase!$3:$3,0))=1,"X","")</f>
        <v/>
      </c>
      <c r="AN59" s="122" t="str">
        <f>IF(INDEX(DataBase!$1:$1048576,ChoixBMK!$A59,MATCH(AN$3,DataBase!$3:$3,0))=1,"X","")</f>
        <v/>
      </c>
      <c r="AO59" s="122" t="str">
        <f>IF(INDEX(DataBase!$1:$1048576,ChoixBMK!$A59,MATCH(AO$3,DataBase!$3:$3,0))=1,"X","")</f>
        <v/>
      </c>
      <c r="AP59" s="122" t="str">
        <f>IF(INDEX(DataBase!$1:$1048576,ChoixBMK!$A59,MATCH(AP$3,DataBase!$3:$3,0))=1,"X","")</f>
        <v>X</v>
      </c>
    </row>
    <row r="60" spans="1:42">
      <c r="A60" s="136">
        <f>MATCH(B60,DataBase!G:G,0)</f>
        <v>72</v>
      </c>
      <c r="B60" s="136" t="str">
        <f t="shared" si="0"/>
        <v>Gasterosteus aculeatus Spiggin</v>
      </c>
      <c r="C60" t="str">
        <f>INDEX(Analyse!A:A,MATCH(ChoixBMK!$G60,Analyse!$G:$G,0))</f>
        <v>Gasterosteus aculeatus</v>
      </c>
      <c r="D60" t="str">
        <f>INDEX(Analyse!B:B,MATCH(ChoixBMK!$G60,Analyse!$G:$G,0))</f>
        <v>Spiggin</v>
      </c>
      <c r="E60" t="str">
        <f>INDEX(Analyse!C:C,MATCH(ChoixBMK!$G60,Analyse!$G:$G,0))</f>
        <v>Continental</v>
      </c>
      <c r="F60" t="str">
        <f>INDEX(Analyse!E:E,MATCH(ChoixBMK!$G60,Analyse!$G:$G,0))</f>
        <v>SEBIO</v>
      </c>
      <c r="G60">
        <v>57</v>
      </c>
      <c r="H60">
        <f>INDEX(Analyse!H:H,MATCH(ChoixBMK!$G60,Analyse!$G:$G,0))</f>
        <v>310</v>
      </c>
      <c r="I60" s="122" t="str">
        <f>IF(INDEX(DataBase!$1:$1048576,ChoixBMK!$A60,MATCH(I$3,DataBase!$3:$3,0))=1,"X","")</f>
        <v>X</v>
      </c>
      <c r="J60" s="122" t="str">
        <f>IF(INDEX(DataBase!$1:$1048576,ChoixBMK!$A60,MATCH(J$3,DataBase!$3:$3,0))=1,"X","")</f>
        <v/>
      </c>
      <c r="K60" s="122" t="str">
        <f>IF(INDEX(DataBase!$1:$1048576,ChoixBMK!$A60,MATCH(K$3,DataBase!$3:$3,0))=1,"X","")</f>
        <v/>
      </c>
      <c r="L60" s="122" t="str">
        <f>IF(INDEX(DataBase!$1:$1048576,ChoixBMK!$A60,MATCH(L$3,DataBase!$3:$3,0))=1,"X","")</f>
        <v>X</v>
      </c>
      <c r="M60" s="122" t="str">
        <f>IF(INDEX(DataBase!$1:$1048576,ChoixBMK!$A60,MATCH(M$3,DataBase!$3:$3,0))=1,"X","")</f>
        <v/>
      </c>
      <c r="N60" s="122" t="str">
        <f>IF(INDEX(DataBase!$1:$1048576,ChoixBMK!$A60,MATCH(N$3,DataBase!$3:$3,0))=1,"X","")</f>
        <v/>
      </c>
      <c r="O60" s="122" t="str">
        <f>IF(INDEX(DataBase!$1:$1048576,ChoixBMK!$A60,MATCH(O$3,DataBase!$3:$3,0))=1,"X","")</f>
        <v/>
      </c>
      <c r="P60" s="122" t="str">
        <f>IF(INDEX(DataBase!$1:$1048576,ChoixBMK!$A60,MATCH(P$3,DataBase!$3:$3,0))=1,"X","")</f>
        <v>X</v>
      </c>
      <c r="Q60" s="122" t="str">
        <f>IF(INDEX(DataBase!$1:$1048576,ChoixBMK!$A60,MATCH(Q$3,DataBase!$3:$3,0))=1,"X","")</f>
        <v/>
      </c>
      <c r="R60" s="122" t="str">
        <f>IF(INDEX(DataBase!$1:$1048576,ChoixBMK!$A60,MATCH(R$3,DataBase!$3:$3,0))=1,"X","")</f>
        <v>X</v>
      </c>
      <c r="S60" s="122" t="str">
        <f>IF(INDEX(DataBase!$1:$1048576,ChoixBMK!$A60,MATCH(S$3,DataBase!$3:$3,0))=1,"X","")</f>
        <v/>
      </c>
      <c r="T60" s="122" t="str">
        <f>IF(INDEX(DataBase!$1:$1048576,ChoixBMK!$A60,MATCH(T$3,DataBase!$3:$3,0))=1,"X","")</f>
        <v/>
      </c>
      <c r="U60" s="122" t="str">
        <f>IF(INDEX(DataBase!$1:$1048576,ChoixBMK!$A60,MATCH(U$3,DataBase!$3:$3,0))=1,"X","")</f>
        <v/>
      </c>
      <c r="V60" s="122" t="str">
        <f>IF(INDEX(DataBase!$1:$1048576,ChoixBMK!$A60,MATCH(V$3,DataBase!$3:$3,0))=1,"X","")</f>
        <v>X</v>
      </c>
      <c r="W60" s="122" t="str">
        <f>IF(INDEX(DataBase!$1:$1048576,ChoixBMK!$A60,MATCH(W$3,DataBase!$3:$3,0))=1,"X","")</f>
        <v/>
      </c>
      <c r="X60" s="122" t="str">
        <f>IF(INDEX(DataBase!$1:$1048576,ChoixBMK!$A60,MATCH(X$3,DataBase!$3:$3,0))=1,"X","")</f>
        <v>X</v>
      </c>
      <c r="Y60" s="122" t="str">
        <f>IF(INDEX(DataBase!$1:$1048576,ChoixBMK!$A60,MATCH(Y$3,DataBase!$3:$3,0))=1,"X","")</f>
        <v>X</v>
      </c>
      <c r="Z60" s="122" t="str">
        <f>IF(INDEX(DataBase!$1:$1048576,ChoixBMK!$A60,MATCH(Z$3,DataBase!$3:$3,0))=1,"X","")</f>
        <v>X</v>
      </c>
      <c r="AA60" s="122" t="str">
        <f>IF(INDEX(DataBase!$1:$1048576,ChoixBMK!$A60,MATCH(AA$3,DataBase!$3:$3,0))=1,"X","")</f>
        <v>X</v>
      </c>
      <c r="AB60" s="122" t="str">
        <f>IF(INDEX(DataBase!$1:$1048576,ChoixBMK!$A60,MATCH(AB$3,DataBase!$3:$3,0))=1,"X","")</f>
        <v/>
      </c>
      <c r="AC60" s="122" t="str">
        <f>IF(INDEX(DataBase!$1:$1048576,ChoixBMK!$A60,MATCH(AC$3,DataBase!$3:$3,0))=1,"X","")</f>
        <v/>
      </c>
      <c r="AD60" s="122" t="str">
        <f>IF(INDEX(DataBase!$1:$1048576,ChoixBMK!$A60,MATCH(AD$3,DataBase!$3:$3,0))=1,"X","")</f>
        <v>X</v>
      </c>
      <c r="AE60" s="122" t="str">
        <f>IF(INDEX(DataBase!$1:$1048576,ChoixBMK!$A60,MATCH(AE$3,DataBase!$3:$3,0))=1,"X","")</f>
        <v>X</v>
      </c>
      <c r="AF60" s="122" t="str">
        <f>IF(INDEX(DataBase!$1:$1048576,ChoixBMK!$A60,MATCH(AF$3,DataBase!$3:$3,0))=1,"X","")</f>
        <v>X</v>
      </c>
      <c r="AG60" s="122" t="str">
        <f>IF(INDEX(DataBase!$1:$1048576,ChoixBMK!$A60,MATCH(AG$3,DataBase!$3:$3,0))=1,"X","")</f>
        <v/>
      </c>
      <c r="AH60" s="122" t="str">
        <f>IF(INDEX(DataBase!$1:$1048576,ChoixBMK!$A60,MATCH(AH$3,DataBase!$3:$3,0))=1,"X","")</f>
        <v/>
      </c>
      <c r="AI60" s="122" t="str">
        <f>IF(INDEX(DataBase!$1:$1048576,ChoixBMK!$A60,MATCH(AI$3,DataBase!$3:$3,0))=1,"X","")</f>
        <v>X</v>
      </c>
      <c r="AJ60" s="122" t="str">
        <f>IF(INDEX(DataBase!$1:$1048576,ChoixBMK!$A60,MATCH(AJ$3,DataBase!$3:$3,0))=1,"X","")</f>
        <v>X</v>
      </c>
      <c r="AK60" s="122" t="str">
        <f>IF(INDEX(DataBase!$1:$1048576,ChoixBMK!$A60,MATCH(AK$3,DataBase!$3:$3,0))=1,"X","")</f>
        <v/>
      </c>
      <c r="AL60" s="122" t="str">
        <f>IF(INDEX(DataBase!$1:$1048576,ChoixBMK!$A60,MATCH(AL$3,DataBase!$3:$3,0))=1,"X","")</f>
        <v/>
      </c>
      <c r="AM60" s="122" t="str">
        <f>IF(INDEX(DataBase!$1:$1048576,ChoixBMK!$A60,MATCH(AM$3,DataBase!$3:$3,0))=1,"X","")</f>
        <v>X</v>
      </c>
      <c r="AN60" s="122" t="str">
        <f>IF(INDEX(DataBase!$1:$1048576,ChoixBMK!$A60,MATCH(AN$3,DataBase!$3:$3,0))=1,"X","")</f>
        <v/>
      </c>
      <c r="AO60" s="122" t="str">
        <f>IF(INDEX(DataBase!$1:$1048576,ChoixBMK!$A60,MATCH(AO$3,DataBase!$3:$3,0))=1,"X","")</f>
        <v/>
      </c>
      <c r="AP60" s="122" t="str">
        <f>IF(INDEX(DataBase!$1:$1048576,ChoixBMK!$A60,MATCH(AP$3,DataBase!$3:$3,0))=1,"X","")</f>
        <v/>
      </c>
    </row>
    <row r="61" spans="1:42">
      <c r="A61" s="136">
        <f>MATCH(B61,DataBase!G:G,0)</f>
        <v>79</v>
      </c>
      <c r="B61" s="136" t="str">
        <f t="shared" si="0"/>
        <v>Gasterosteus aculeatus EROD</v>
      </c>
      <c r="C61" t="str">
        <f>INDEX(Analyse!A:A,MATCH(ChoixBMK!$G61,Analyse!$G:$G,0))</f>
        <v>Gasterosteus aculeatus</v>
      </c>
      <c r="D61" t="str">
        <f>INDEX(Analyse!B:B,MATCH(ChoixBMK!$G61,Analyse!$G:$G,0))</f>
        <v>EROD</v>
      </c>
      <c r="E61" t="str">
        <f>INDEX(Analyse!C:C,MATCH(ChoixBMK!$G61,Analyse!$G:$G,0))</f>
        <v>Continental</v>
      </c>
      <c r="F61" t="str">
        <f>INDEX(Analyse!E:E,MATCH(ChoixBMK!$G61,Analyse!$G:$G,0))</f>
        <v>SEBIO</v>
      </c>
      <c r="G61">
        <v>58</v>
      </c>
      <c r="H61">
        <f>INDEX(Analyse!H:H,MATCH(ChoixBMK!$G61,Analyse!$G:$G,0))</f>
        <v>310</v>
      </c>
      <c r="I61" s="122" t="str">
        <f>IF(INDEX(DataBase!$1:$1048576,ChoixBMK!$A61,MATCH(I$3,DataBase!$3:$3,0))=1,"X","")</f>
        <v>X</v>
      </c>
      <c r="J61" s="122" t="str">
        <f>IF(INDEX(DataBase!$1:$1048576,ChoixBMK!$A61,MATCH(J$3,DataBase!$3:$3,0))=1,"X","")</f>
        <v/>
      </c>
      <c r="K61" s="122" t="str">
        <f>IF(INDEX(DataBase!$1:$1048576,ChoixBMK!$A61,MATCH(K$3,DataBase!$3:$3,0))=1,"X","")</f>
        <v/>
      </c>
      <c r="L61" s="122" t="str">
        <f>IF(INDEX(DataBase!$1:$1048576,ChoixBMK!$A61,MATCH(L$3,DataBase!$3:$3,0))=1,"X","")</f>
        <v>X</v>
      </c>
      <c r="M61" s="122" t="str">
        <f>IF(INDEX(DataBase!$1:$1048576,ChoixBMK!$A61,MATCH(M$3,DataBase!$3:$3,0))=1,"X","")</f>
        <v/>
      </c>
      <c r="N61" s="122" t="str">
        <f>IF(INDEX(DataBase!$1:$1048576,ChoixBMK!$A61,MATCH(N$3,DataBase!$3:$3,0))=1,"X","")</f>
        <v/>
      </c>
      <c r="O61" s="122" t="str">
        <f>IF(INDEX(DataBase!$1:$1048576,ChoixBMK!$A61,MATCH(O$3,DataBase!$3:$3,0))=1,"X","")</f>
        <v/>
      </c>
      <c r="P61" s="122" t="str">
        <f>IF(INDEX(DataBase!$1:$1048576,ChoixBMK!$A61,MATCH(P$3,DataBase!$3:$3,0))=1,"X","")</f>
        <v>X</v>
      </c>
      <c r="Q61" s="122" t="str">
        <f>IF(INDEX(DataBase!$1:$1048576,ChoixBMK!$A61,MATCH(Q$3,DataBase!$3:$3,0))=1,"X","")</f>
        <v>X</v>
      </c>
      <c r="R61" s="122" t="str">
        <f>IF(INDEX(DataBase!$1:$1048576,ChoixBMK!$A61,MATCH(R$3,DataBase!$3:$3,0))=1,"X","")</f>
        <v/>
      </c>
      <c r="S61" s="122" t="str">
        <f>IF(INDEX(DataBase!$1:$1048576,ChoixBMK!$A61,MATCH(S$3,DataBase!$3:$3,0))=1,"X","")</f>
        <v/>
      </c>
      <c r="T61" s="122" t="str">
        <f>IF(INDEX(DataBase!$1:$1048576,ChoixBMK!$A61,MATCH(T$3,DataBase!$3:$3,0))=1,"X","")</f>
        <v/>
      </c>
      <c r="U61" s="122" t="str">
        <f>IF(INDEX(DataBase!$1:$1048576,ChoixBMK!$A61,MATCH(U$3,DataBase!$3:$3,0))=1,"X","")</f>
        <v/>
      </c>
      <c r="V61" s="122" t="str">
        <f>IF(INDEX(DataBase!$1:$1048576,ChoixBMK!$A61,MATCH(V$3,DataBase!$3:$3,0))=1,"X","")</f>
        <v>X</v>
      </c>
      <c r="W61" s="122" t="str">
        <f>IF(INDEX(DataBase!$1:$1048576,ChoixBMK!$A61,MATCH(W$3,DataBase!$3:$3,0))=1,"X","")</f>
        <v/>
      </c>
      <c r="X61" s="122" t="str">
        <f>IF(INDEX(DataBase!$1:$1048576,ChoixBMK!$A61,MATCH(X$3,DataBase!$3:$3,0))=1,"X","")</f>
        <v>X</v>
      </c>
      <c r="Y61" s="122" t="str">
        <f>IF(INDEX(DataBase!$1:$1048576,ChoixBMK!$A61,MATCH(Y$3,DataBase!$3:$3,0))=1,"X","")</f>
        <v>X</v>
      </c>
      <c r="Z61" s="122" t="str">
        <f>IF(INDEX(DataBase!$1:$1048576,ChoixBMK!$A61,MATCH(Z$3,DataBase!$3:$3,0))=1,"X","")</f>
        <v>X</v>
      </c>
      <c r="AA61" s="122" t="str">
        <f>IF(INDEX(DataBase!$1:$1048576,ChoixBMK!$A61,MATCH(AA$3,DataBase!$3:$3,0))=1,"X","")</f>
        <v>X</v>
      </c>
      <c r="AB61" s="122" t="str">
        <f>IF(INDEX(DataBase!$1:$1048576,ChoixBMK!$A61,MATCH(AB$3,DataBase!$3:$3,0))=1,"X","")</f>
        <v/>
      </c>
      <c r="AC61" s="122" t="str">
        <f>IF(INDEX(DataBase!$1:$1048576,ChoixBMK!$A61,MATCH(AC$3,DataBase!$3:$3,0))=1,"X","")</f>
        <v/>
      </c>
      <c r="AD61" s="122" t="str">
        <f>IF(INDEX(DataBase!$1:$1048576,ChoixBMK!$A61,MATCH(AD$3,DataBase!$3:$3,0))=1,"X","")</f>
        <v>X</v>
      </c>
      <c r="AE61" s="122" t="str">
        <f>IF(INDEX(DataBase!$1:$1048576,ChoixBMK!$A61,MATCH(AE$3,DataBase!$3:$3,0))=1,"X","")</f>
        <v>X</v>
      </c>
      <c r="AF61" s="122" t="str">
        <f>IF(INDEX(DataBase!$1:$1048576,ChoixBMK!$A61,MATCH(AF$3,DataBase!$3:$3,0))=1,"X","")</f>
        <v>X</v>
      </c>
      <c r="AG61" s="122" t="str">
        <f>IF(INDEX(DataBase!$1:$1048576,ChoixBMK!$A61,MATCH(AG$3,DataBase!$3:$3,0))=1,"X","")</f>
        <v/>
      </c>
      <c r="AH61" s="122" t="str">
        <f>IF(INDEX(DataBase!$1:$1048576,ChoixBMK!$A61,MATCH(AH$3,DataBase!$3:$3,0))=1,"X","")</f>
        <v/>
      </c>
      <c r="AI61" s="122" t="str">
        <f>IF(INDEX(DataBase!$1:$1048576,ChoixBMK!$A61,MATCH(AI$3,DataBase!$3:$3,0))=1,"X","")</f>
        <v>X</v>
      </c>
      <c r="AJ61" s="122" t="str">
        <f>IF(INDEX(DataBase!$1:$1048576,ChoixBMK!$A61,MATCH(AJ$3,DataBase!$3:$3,0))=1,"X","")</f>
        <v>X</v>
      </c>
      <c r="AK61" s="122" t="str">
        <f>IF(INDEX(DataBase!$1:$1048576,ChoixBMK!$A61,MATCH(AK$3,DataBase!$3:$3,0))=1,"X","")</f>
        <v/>
      </c>
      <c r="AL61" s="122" t="str">
        <f>IF(INDEX(DataBase!$1:$1048576,ChoixBMK!$A61,MATCH(AL$3,DataBase!$3:$3,0))=1,"X","")</f>
        <v/>
      </c>
      <c r="AM61" s="122" t="str">
        <f>IF(INDEX(DataBase!$1:$1048576,ChoixBMK!$A61,MATCH(AM$3,DataBase!$3:$3,0))=1,"X","")</f>
        <v>X</v>
      </c>
      <c r="AN61" s="122" t="str">
        <f>IF(INDEX(DataBase!$1:$1048576,ChoixBMK!$A61,MATCH(AN$3,DataBase!$3:$3,0))=1,"X","")</f>
        <v/>
      </c>
      <c r="AO61" s="122" t="str">
        <f>IF(INDEX(DataBase!$1:$1048576,ChoixBMK!$A61,MATCH(AO$3,DataBase!$3:$3,0))=1,"X","")</f>
        <v/>
      </c>
      <c r="AP61" s="122" t="str">
        <f>IF(INDEX(DataBase!$1:$1048576,ChoixBMK!$A61,MATCH(AP$3,DataBase!$3:$3,0))=1,"X","")</f>
        <v/>
      </c>
    </row>
    <row r="62" spans="1:42">
      <c r="A62" s="136">
        <f>MATCH(B62,DataBase!G:G,0)</f>
        <v>155</v>
      </c>
      <c r="B62" s="136" t="str">
        <f t="shared" si="0"/>
        <v>Dreissena polymorpha Réserves énergétiques</v>
      </c>
      <c r="C62" t="str">
        <f>INDEX(Analyse!A:A,MATCH(ChoixBMK!$G62,Analyse!$G:$G,0))</f>
        <v>Dreissena polymorpha</v>
      </c>
      <c r="D62" t="str">
        <f>INDEX(Analyse!B:B,MATCH(ChoixBMK!$G62,Analyse!$G:$G,0))</f>
        <v>Réserves énergétiques</v>
      </c>
      <c r="E62" t="str">
        <f>INDEX(Analyse!C:C,MATCH(ChoixBMK!$G62,Analyse!$G:$G,0))</f>
        <v>Continental</v>
      </c>
      <c r="F62" t="str">
        <f>INDEX(Analyse!E:E,MATCH(ChoixBMK!$G62,Analyse!$G:$G,0))</f>
        <v>SEBIO</v>
      </c>
      <c r="G62">
        <v>59</v>
      </c>
      <c r="H62">
        <f>INDEX(Analyse!H:H,MATCH(ChoixBMK!$G62,Analyse!$G:$G,0))</f>
        <v>310</v>
      </c>
      <c r="I62" s="122" t="str">
        <f>IF(INDEX(DataBase!$1:$1048576,ChoixBMK!$A62,MATCH(I$3,DataBase!$3:$3,0))=1,"X","")</f>
        <v/>
      </c>
      <c r="J62" s="122" t="str">
        <f>IF(INDEX(DataBase!$1:$1048576,ChoixBMK!$A62,MATCH(J$3,DataBase!$3:$3,0))=1,"X","")</f>
        <v/>
      </c>
      <c r="K62" s="122" t="str">
        <f>IF(INDEX(DataBase!$1:$1048576,ChoixBMK!$A62,MATCH(K$3,DataBase!$3:$3,0))=1,"X","")</f>
        <v>X</v>
      </c>
      <c r="L62" s="122" t="str">
        <f>IF(INDEX(DataBase!$1:$1048576,ChoixBMK!$A62,MATCH(L$3,DataBase!$3:$3,0))=1,"X","")</f>
        <v/>
      </c>
      <c r="M62" s="122" t="str">
        <f>IF(INDEX(DataBase!$1:$1048576,ChoixBMK!$A62,MATCH(M$3,DataBase!$3:$3,0))=1,"X","")</f>
        <v>X</v>
      </c>
      <c r="N62" s="122" t="str">
        <f>IF(INDEX(DataBase!$1:$1048576,ChoixBMK!$A62,MATCH(N$3,DataBase!$3:$3,0))=1,"X","")</f>
        <v/>
      </c>
      <c r="O62" s="122" t="str">
        <f>IF(INDEX(DataBase!$1:$1048576,ChoixBMK!$A62,MATCH(O$3,DataBase!$3:$3,0))=1,"X","")</f>
        <v/>
      </c>
      <c r="P62" s="122" t="str">
        <f>IF(INDEX(DataBase!$1:$1048576,ChoixBMK!$A62,MATCH(P$3,DataBase!$3:$3,0))=1,"X","")</f>
        <v>X</v>
      </c>
      <c r="Q62" s="122" t="str">
        <f>IF(INDEX(DataBase!$1:$1048576,ChoixBMK!$A62,MATCH(Q$3,DataBase!$3:$3,0))=1,"X","")</f>
        <v/>
      </c>
      <c r="R62" s="122" t="str">
        <f>IF(INDEX(DataBase!$1:$1048576,ChoixBMK!$A62,MATCH(R$3,DataBase!$3:$3,0))=1,"X","")</f>
        <v>X</v>
      </c>
      <c r="S62" s="122" t="str">
        <f>IF(INDEX(DataBase!$1:$1048576,ChoixBMK!$A62,MATCH(S$3,DataBase!$3:$3,0))=1,"X","")</f>
        <v/>
      </c>
      <c r="T62" s="122" t="str">
        <f>IF(INDEX(DataBase!$1:$1048576,ChoixBMK!$A62,MATCH(T$3,DataBase!$3:$3,0))=1,"X","")</f>
        <v/>
      </c>
      <c r="U62" s="122" t="str">
        <f>IF(INDEX(DataBase!$1:$1048576,ChoixBMK!$A62,MATCH(U$3,DataBase!$3:$3,0))=1,"X","")</f>
        <v/>
      </c>
      <c r="V62" s="122" t="str">
        <f>IF(INDEX(DataBase!$1:$1048576,ChoixBMK!$A62,MATCH(V$3,DataBase!$3:$3,0))=1,"X","")</f>
        <v>X</v>
      </c>
      <c r="W62" s="122" t="str">
        <f>IF(INDEX(DataBase!$1:$1048576,ChoixBMK!$A62,MATCH(W$3,DataBase!$3:$3,0))=1,"X","")</f>
        <v/>
      </c>
      <c r="X62" s="122" t="str">
        <f>IF(INDEX(DataBase!$1:$1048576,ChoixBMK!$A62,MATCH(X$3,DataBase!$3:$3,0))=1,"X","")</f>
        <v>X</v>
      </c>
      <c r="Y62" s="122" t="str">
        <f>IF(INDEX(DataBase!$1:$1048576,ChoixBMK!$A62,MATCH(Y$3,DataBase!$3:$3,0))=1,"X","")</f>
        <v>X</v>
      </c>
      <c r="Z62" s="122" t="str">
        <f>IF(INDEX(DataBase!$1:$1048576,ChoixBMK!$A62,MATCH(Z$3,DataBase!$3:$3,0))=1,"X","")</f>
        <v>X</v>
      </c>
      <c r="AA62" s="122" t="str">
        <f>IF(INDEX(DataBase!$1:$1048576,ChoixBMK!$A62,MATCH(AA$3,DataBase!$3:$3,0))=1,"X","")</f>
        <v/>
      </c>
      <c r="AB62" s="122" t="str">
        <f>IF(INDEX(DataBase!$1:$1048576,ChoixBMK!$A62,MATCH(AB$3,DataBase!$3:$3,0))=1,"X","")</f>
        <v/>
      </c>
      <c r="AC62" s="122" t="str">
        <f>IF(INDEX(DataBase!$1:$1048576,ChoixBMK!$A62,MATCH(AC$3,DataBase!$3:$3,0))=1,"X","")</f>
        <v/>
      </c>
      <c r="AD62" s="122" t="str">
        <f>IF(INDEX(DataBase!$1:$1048576,ChoixBMK!$A62,MATCH(AD$3,DataBase!$3:$3,0))=1,"X","")</f>
        <v>X</v>
      </c>
      <c r="AE62" s="122" t="str">
        <f>IF(INDEX(DataBase!$1:$1048576,ChoixBMK!$A62,MATCH(AE$3,DataBase!$3:$3,0))=1,"X","")</f>
        <v>X</v>
      </c>
      <c r="AF62" s="122" t="str">
        <f>IF(INDEX(DataBase!$1:$1048576,ChoixBMK!$A62,MATCH(AF$3,DataBase!$3:$3,0))=1,"X","")</f>
        <v>X</v>
      </c>
      <c r="AG62" s="122" t="str">
        <f>IF(INDEX(DataBase!$1:$1048576,ChoixBMK!$A62,MATCH(AG$3,DataBase!$3:$3,0))=1,"X","")</f>
        <v>X</v>
      </c>
      <c r="AH62" s="122" t="str">
        <f>IF(INDEX(DataBase!$1:$1048576,ChoixBMK!$A62,MATCH(AH$3,DataBase!$3:$3,0))=1,"X","")</f>
        <v>X</v>
      </c>
      <c r="AI62" s="122" t="str">
        <f>IF(INDEX(DataBase!$1:$1048576,ChoixBMK!$A62,MATCH(AI$3,DataBase!$3:$3,0))=1,"X","")</f>
        <v/>
      </c>
      <c r="AJ62" s="122" t="str">
        <f>IF(INDEX(DataBase!$1:$1048576,ChoixBMK!$A62,MATCH(AJ$3,DataBase!$3:$3,0))=1,"X","")</f>
        <v/>
      </c>
      <c r="AK62" s="122" t="str">
        <f>IF(INDEX(DataBase!$1:$1048576,ChoixBMK!$A62,MATCH(AK$3,DataBase!$3:$3,0))=1,"X","")</f>
        <v/>
      </c>
      <c r="AL62" s="122" t="str">
        <f>IF(INDEX(DataBase!$1:$1048576,ChoixBMK!$A62,MATCH(AL$3,DataBase!$3:$3,0))=1,"X","")</f>
        <v/>
      </c>
      <c r="AM62" s="122" t="str">
        <f>IF(INDEX(DataBase!$1:$1048576,ChoixBMK!$A62,MATCH(AM$3,DataBase!$3:$3,0))=1,"X","")</f>
        <v>X</v>
      </c>
      <c r="AN62" s="122" t="str">
        <f>IF(INDEX(DataBase!$1:$1048576,ChoixBMK!$A62,MATCH(AN$3,DataBase!$3:$3,0))=1,"X","")</f>
        <v/>
      </c>
      <c r="AO62" s="122" t="str">
        <f>IF(INDEX(DataBase!$1:$1048576,ChoixBMK!$A62,MATCH(AO$3,DataBase!$3:$3,0))=1,"X","")</f>
        <v>X</v>
      </c>
      <c r="AP62" s="122" t="str">
        <f>IF(INDEX(DataBase!$1:$1048576,ChoixBMK!$A62,MATCH(AP$3,DataBase!$3:$3,0))=1,"X","")</f>
        <v/>
      </c>
    </row>
    <row r="63" spans="1:42">
      <c r="A63" s="136">
        <f>MATCH(B63,DataBase!G:G,0)</f>
        <v>241</v>
      </c>
      <c r="B63" s="136" t="str">
        <f t="shared" si="0"/>
        <v>Platichthys flesus AChE</v>
      </c>
      <c r="C63" t="str">
        <f>INDEX(Analyse!A:A,MATCH(ChoixBMK!$G63,Analyse!$G:$G,0))</f>
        <v>Platichthys flesus</v>
      </c>
      <c r="D63" t="str">
        <f>INDEX(Analyse!B:B,MATCH(ChoixBMK!$G63,Analyse!$G:$G,0))</f>
        <v>AChE</v>
      </c>
      <c r="E63" t="str">
        <f>INDEX(Analyse!C:C,MATCH(ChoixBMK!$G63,Analyse!$G:$G,0))</f>
        <v>Marin/estuarien</v>
      </c>
      <c r="F63" t="str">
        <f>INDEX(Analyse!E:E,MATCH(ChoixBMK!$G63,Analyse!$G:$G,0))</f>
        <v>TOXEM</v>
      </c>
      <c r="G63">
        <v>60</v>
      </c>
      <c r="H63">
        <f>INDEX(Analyse!H:H,MATCH(ChoixBMK!$G63,Analyse!$G:$G,0))</f>
        <v>310</v>
      </c>
      <c r="I63" s="122" t="str">
        <f>IF(INDEX(DataBase!$1:$1048576,ChoixBMK!$A63,MATCH(I$3,DataBase!$3:$3,0))=1,"X","")</f>
        <v>X</v>
      </c>
      <c r="J63" s="122" t="str">
        <f>IF(INDEX(DataBase!$1:$1048576,ChoixBMK!$A63,MATCH(J$3,DataBase!$3:$3,0))=1,"X","")</f>
        <v/>
      </c>
      <c r="K63" s="122" t="str">
        <f>IF(INDEX(DataBase!$1:$1048576,ChoixBMK!$A63,MATCH(K$3,DataBase!$3:$3,0))=1,"X","")</f>
        <v/>
      </c>
      <c r="L63" s="122" t="str">
        <f>IF(INDEX(DataBase!$1:$1048576,ChoixBMK!$A63,MATCH(L$3,DataBase!$3:$3,0))=1,"X","")</f>
        <v/>
      </c>
      <c r="M63" s="122" t="str">
        <f>IF(INDEX(DataBase!$1:$1048576,ChoixBMK!$A63,MATCH(M$3,DataBase!$3:$3,0))=1,"X","")</f>
        <v>X</v>
      </c>
      <c r="N63" s="122" t="str">
        <f>IF(INDEX(DataBase!$1:$1048576,ChoixBMK!$A63,MATCH(N$3,DataBase!$3:$3,0))=1,"X","")</f>
        <v/>
      </c>
      <c r="O63" s="122" t="str">
        <f>IF(INDEX(DataBase!$1:$1048576,ChoixBMK!$A63,MATCH(O$3,DataBase!$3:$3,0))=1,"X","")</f>
        <v>X</v>
      </c>
      <c r="P63" s="122" t="str">
        <f>IF(INDEX(DataBase!$1:$1048576,ChoixBMK!$A63,MATCH(P$3,DataBase!$3:$3,0))=1,"X","")</f>
        <v/>
      </c>
      <c r="Q63" s="122" t="str">
        <f>IF(INDEX(DataBase!$1:$1048576,ChoixBMK!$A63,MATCH(Q$3,DataBase!$3:$3,0))=1,"X","")</f>
        <v/>
      </c>
      <c r="R63" s="122" t="str">
        <f>IF(INDEX(DataBase!$1:$1048576,ChoixBMK!$A63,MATCH(R$3,DataBase!$3:$3,0))=1,"X","")</f>
        <v>X</v>
      </c>
      <c r="S63" s="122" t="str">
        <f>IF(INDEX(DataBase!$1:$1048576,ChoixBMK!$A63,MATCH(S$3,DataBase!$3:$3,0))=1,"X","")</f>
        <v/>
      </c>
      <c r="T63" s="122" t="str">
        <f>IF(INDEX(DataBase!$1:$1048576,ChoixBMK!$A63,MATCH(T$3,DataBase!$3:$3,0))=1,"X","")</f>
        <v/>
      </c>
      <c r="U63" s="122" t="str">
        <f>IF(INDEX(DataBase!$1:$1048576,ChoixBMK!$A63,MATCH(U$3,DataBase!$3:$3,0))=1,"X","")</f>
        <v/>
      </c>
      <c r="V63" s="122" t="str">
        <f>IF(INDEX(DataBase!$1:$1048576,ChoixBMK!$A63,MATCH(V$3,DataBase!$3:$3,0))=1,"X","")</f>
        <v>X</v>
      </c>
      <c r="W63" s="122" t="str">
        <f>IF(INDEX(DataBase!$1:$1048576,ChoixBMK!$A63,MATCH(W$3,DataBase!$3:$3,0))=1,"X","")</f>
        <v/>
      </c>
      <c r="X63" s="122" t="str">
        <f>IF(INDEX(DataBase!$1:$1048576,ChoixBMK!$A63,MATCH(X$3,DataBase!$3:$3,0))=1,"X","")</f>
        <v/>
      </c>
      <c r="Y63" s="122" t="str">
        <f>IF(INDEX(DataBase!$1:$1048576,ChoixBMK!$A63,MATCH(Y$3,DataBase!$3:$3,0))=1,"X","")</f>
        <v/>
      </c>
      <c r="Z63" s="122" t="str">
        <f>IF(INDEX(DataBase!$1:$1048576,ChoixBMK!$A63,MATCH(Z$3,DataBase!$3:$3,0))=1,"X","")</f>
        <v/>
      </c>
      <c r="AA63" s="122" t="str">
        <f>IF(INDEX(DataBase!$1:$1048576,ChoixBMK!$A63,MATCH(AA$3,DataBase!$3:$3,0))=1,"X","")</f>
        <v/>
      </c>
      <c r="AB63" s="122" t="str">
        <f>IF(INDEX(DataBase!$1:$1048576,ChoixBMK!$A63,MATCH(AB$3,DataBase!$3:$3,0))=1,"X","")</f>
        <v>X</v>
      </c>
      <c r="AC63" s="122" t="str">
        <f>IF(INDEX(DataBase!$1:$1048576,ChoixBMK!$A63,MATCH(AC$3,DataBase!$3:$3,0))=1,"X","")</f>
        <v>X</v>
      </c>
      <c r="AD63" s="122" t="str">
        <f>IF(INDEX(DataBase!$1:$1048576,ChoixBMK!$A63,MATCH(AD$3,DataBase!$3:$3,0))=1,"X","")</f>
        <v>X</v>
      </c>
      <c r="AE63" s="122" t="str">
        <f>IF(INDEX(DataBase!$1:$1048576,ChoixBMK!$A63,MATCH(AE$3,DataBase!$3:$3,0))=1,"X","")</f>
        <v/>
      </c>
      <c r="AF63" s="122" t="str">
        <f>IF(INDEX(DataBase!$1:$1048576,ChoixBMK!$A63,MATCH(AF$3,DataBase!$3:$3,0))=1,"X","")</f>
        <v>X</v>
      </c>
      <c r="AG63" s="122" t="str">
        <f>IF(INDEX(DataBase!$1:$1048576,ChoixBMK!$A63,MATCH(AG$3,DataBase!$3:$3,0))=1,"X","")</f>
        <v/>
      </c>
      <c r="AH63" s="122" t="str">
        <f>IF(INDEX(DataBase!$1:$1048576,ChoixBMK!$A63,MATCH(AH$3,DataBase!$3:$3,0))=1,"X","")</f>
        <v/>
      </c>
      <c r="AI63" s="122" t="str">
        <f>IF(INDEX(DataBase!$1:$1048576,ChoixBMK!$A63,MATCH(AI$3,DataBase!$3:$3,0))=1,"X","")</f>
        <v>X</v>
      </c>
      <c r="AJ63" s="122" t="str">
        <f>IF(INDEX(DataBase!$1:$1048576,ChoixBMK!$A63,MATCH(AJ$3,DataBase!$3:$3,0))=1,"X","")</f>
        <v/>
      </c>
      <c r="AK63" s="122" t="str">
        <f>IF(INDEX(DataBase!$1:$1048576,ChoixBMK!$A63,MATCH(AK$3,DataBase!$3:$3,0))=1,"X","")</f>
        <v>X</v>
      </c>
      <c r="AL63" s="122" t="str">
        <f>IF(INDEX(DataBase!$1:$1048576,ChoixBMK!$A63,MATCH(AL$3,DataBase!$3:$3,0))=1,"X","")</f>
        <v>X</v>
      </c>
      <c r="AM63" s="122" t="str">
        <f>IF(INDEX(DataBase!$1:$1048576,ChoixBMK!$A63,MATCH(AM$3,DataBase!$3:$3,0))=1,"X","")</f>
        <v/>
      </c>
      <c r="AN63" s="122" t="str">
        <f>IF(INDEX(DataBase!$1:$1048576,ChoixBMK!$A63,MATCH(AN$3,DataBase!$3:$3,0))=1,"X","")</f>
        <v/>
      </c>
      <c r="AO63" s="122" t="str">
        <f>IF(INDEX(DataBase!$1:$1048576,ChoixBMK!$A63,MATCH(AO$3,DataBase!$3:$3,0))=1,"X","")</f>
        <v>X</v>
      </c>
      <c r="AP63" s="122" t="str">
        <f>IF(INDEX(DataBase!$1:$1048576,ChoixBMK!$A63,MATCH(AP$3,DataBase!$3:$3,0))=1,"X","")</f>
        <v/>
      </c>
    </row>
    <row r="64" spans="1:42">
      <c r="A64" s="136">
        <f>MATCH(B64,DataBase!G:G,0)</f>
        <v>249</v>
      </c>
      <c r="B64" s="136" t="str">
        <f t="shared" si="0"/>
        <v>Solea solea AChE</v>
      </c>
      <c r="C64" t="str">
        <f>INDEX(Analyse!A:A,MATCH(ChoixBMK!$G64,Analyse!$G:$G,0))</f>
        <v>Solea solea</v>
      </c>
      <c r="D64" t="str">
        <f>INDEX(Analyse!B:B,MATCH(ChoixBMK!$G64,Analyse!$G:$G,0))</f>
        <v>AChE</v>
      </c>
      <c r="E64" t="str">
        <f>INDEX(Analyse!C:C,MATCH(ChoixBMK!$G64,Analyse!$G:$G,0))</f>
        <v>Marin/estuarien</v>
      </c>
      <c r="F64" t="str">
        <f>INDEX(Analyse!E:E,MATCH(ChoixBMK!$G64,Analyse!$G:$G,0))</f>
        <v>TOXEM</v>
      </c>
      <c r="G64">
        <v>61</v>
      </c>
      <c r="H64">
        <f>INDEX(Analyse!H:H,MATCH(ChoixBMK!$G64,Analyse!$G:$G,0))</f>
        <v>310</v>
      </c>
      <c r="I64" s="122" t="str">
        <f>IF(INDEX(DataBase!$1:$1048576,ChoixBMK!$A64,MATCH(I$3,DataBase!$3:$3,0))=1,"X","")</f>
        <v>X</v>
      </c>
      <c r="J64" s="122" t="str">
        <f>IF(INDEX(DataBase!$1:$1048576,ChoixBMK!$A64,MATCH(J$3,DataBase!$3:$3,0))=1,"X","")</f>
        <v/>
      </c>
      <c r="K64" s="122" t="str">
        <f>IF(INDEX(DataBase!$1:$1048576,ChoixBMK!$A64,MATCH(K$3,DataBase!$3:$3,0))=1,"X","")</f>
        <v/>
      </c>
      <c r="L64" s="122" t="str">
        <f>IF(INDEX(DataBase!$1:$1048576,ChoixBMK!$A64,MATCH(L$3,DataBase!$3:$3,0))=1,"X","")</f>
        <v/>
      </c>
      <c r="M64" s="122" t="str">
        <f>IF(INDEX(DataBase!$1:$1048576,ChoixBMK!$A64,MATCH(M$3,DataBase!$3:$3,0))=1,"X","")</f>
        <v>X</v>
      </c>
      <c r="N64" s="122" t="str">
        <f>IF(INDEX(DataBase!$1:$1048576,ChoixBMK!$A64,MATCH(N$3,DataBase!$3:$3,0))=1,"X","")</f>
        <v/>
      </c>
      <c r="O64" s="122" t="str">
        <f>IF(INDEX(DataBase!$1:$1048576,ChoixBMK!$A64,MATCH(O$3,DataBase!$3:$3,0))=1,"X","")</f>
        <v>X</v>
      </c>
      <c r="P64" s="122" t="str">
        <f>IF(INDEX(DataBase!$1:$1048576,ChoixBMK!$A64,MATCH(P$3,DataBase!$3:$3,0))=1,"X","")</f>
        <v/>
      </c>
      <c r="Q64" s="122" t="str">
        <f>IF(INDEX(DataBase!$1:$1048576,ChoixBMK!$A64,MATCH(Q$3,DataBase!$3:$3,0))=1,"X","")</f>
        <v/>
      </c>
      <c r="R64" s="122" t="str">
        <f>IF(INDEX(DataBase!$1:$1048576,ChoixBMK!$A64,MATCH(R$3,DataBase!$3:$3,0))=1,"X","")</f>
        <v>X</v>
      </c>
      <c r="S64" s="122" t="str">
        <f>IF(INDEX(DataBase!$1:$1048576,ChoixBMK!$A64,MATCH(S$3,DataBase!$3:$3,0))=1,"X","")</f>
        <v/>
      </c>
      <c r="T64" s="122" t="str">
        <f>IF(INDEX(DataBase!$1:$1048576,ChoixBMK!$A64,MATCH(T$3,DataBase!$3:$3,0))=1,"X","")</f>
        <v/>
      </c>
      <c r="U64" s="122" t="str">
        <f>IF(INDEX(DataBase!$1:$1048576,ChoixBMK!$A64,MATCH(U$3,DataBase!$3:$3,0))=1,"X","")</f>
        <v/>
      </c>
      <c r="V64" s="122" t="str">
        <f>IF(INDEX(DataBase!$1:$1048576,ChoixBMK!$A64,MATCH(V$3,DataBase!$3:$3,0))=1,"X","")</f>
        <v>X</v>
      </c>
      <c r="W64" s="122" t="str">
        <f>IF(INDEX(DataBase!$1:$1048576,ChoixBMK!$A64,MATCH(W$3,DataBase!$3:$3,0))=1,"X","")</f>
        <v/>
      </c>
      <c r="X64" s="122" t="str">
        <f>IF(INDEX(DataBase!$1:$1048576,ChoixBMK!$A64,MATCH(X$3,DataBase!$3:$3,0))=1,"X","")</f>
        <v/>
      </c>
      <c r="Y64" s="122" t="str">
        <f>IF(INDEX(DataBase!$1:$1048576,ChoixBMK!$A64,MATCH(Y$3,DataBase!$3:$3,0))=1,"X","")</f>
        <v/>
      </c>
      <c r="Z64" s="122" t="str">
        <f>IF(INDEX(DataBase!$1:$1048576,ChoixBMK!$A64,MATCH(Z$3,DataBase!$3:$3,0))=1,"X","")</f>
        <v/>
      </c>
      <c r="AA64" s="122" t="str">
        <f>IF(INDEX(DataBase!$1:$1048576,ChoixBMK!$A64,MATCH(AA$3,DataBase!$3:$3,0))=1,"X","")</f>
        <v/>
      </c>
      <c r="AB64" s="122" t="str">
        <f>IF(INDEX(DataBase!$1:$1048576,ChoixBMK!$A64,MATCH(AB$3,DataBase!$3:$3,0))=1,"X","")</f>
        <v>X</v>
      </c>
      <c r="AC64" s="122" t="str">
        <f>IF(INDEX(DataBase!$1:$1048576,ChoixBMK!$A64,MATCH(AC$3,DataBase!$3:$3,0))=1,"X","")</f>
        <v>X</v>
      </c>
      <c r="AD64" s="122" t="str">
        <f>IF(INDEX(DataBase!$1:$1048576,ChoixBMK!$A64,MATCH(AD$3,DataBase!$3:$3,0))=1,"X","")</f>
        <v>X</v>
      </c>
      <c r="AE64" s="122" t="str">
        <f>IF(INDEX(DataBase!$1:$1048576,ChoixBMK!$A64,MATCH(AE$3,DataBase!$3:$3,0))=1,"X","")</f>
        <v/>
      </c>
      <c r="AF64" s="122" t="str">
        <f>IF(INDEX(DataBase!$1:$1048576,ChoixBMK!$A64,MATCH(AF$3,DataBase!$3:$3,0))=1,"X","")</f>
        <v>X</v>
      </c>
      <c r="AG64" s="122" t="str">
        <f>IF(INDEX(DataBase!$1:$1048576,ChoixBMK!$A64,MATCH(AG$3,DataBase!$3:$3,0))=1,"X","")</f>
        <v/>
      </c>
      <c r="AH64" s="122" t="str">
        <f>IF(INDEX(DataBase!$1:$1048576,ChoixBMK!$A64,MATCH(AH$3,DataBase!$3:$3,0))=1,"X","")</f>
        <v/>
      </c>
      <c r="AI64" s="122" t="str">
        <f>IF(INDEX(DataBase!$1:$1048576,ChoixBMK!$A64,MATCH(AI$3,DataBase!$3:$3,0))=1,"X","")</f>
        <v>X</v>
      </c>
      <c r="AJ64" s="122" t="str">
        <f>IF(INDEX(DataBase!$1:$1048576,ChoixBMK!$A64,MATCH(AJ$3,DataBase!$3:$3,0))=1,"X","")</f>
        <v/>
      </c>
      <c r="AK64" s="122" t="str">
        <f>IF(INDEX(DataBase!$1:$1048576,ChoixBMK!$A64,MATCH(AK$3,DataBase!$3:$3,0))=1,"X","")</f>
        <v>X</v>
      </c>
      <c r="AL64" s="122" t="str">
        <f>IF(INDEX(DataBase!$1:$1048576,ChoixBMK!$A64,MATCH(AL$3,DataBase!$3:$3,0))=1,"X","")</f>
        <v>X</v>
      </c>
      <c r="AM64" s="122" t="str">
        <f>IF(INDEX(DataBase!$1:$1048576,ChoixBMK!$A64,MATCH(AM$3,DataBase!$3:$3,0))=1,"X","")</f>
        <v/>
      </c>
      <c r="AN64" s="122" t="str">
        <f>IF(INDEX(DataBase!$1:$1048576,ChoixBMK!$A64,MATCH(AN$3,DataBase!$3:$3,0))=1,"X","")</f>
        <v/>
      </c>
      <c r="AO64" s="122" t="str">
        <f>IF(INDEX(DataBase!$1:$1048576,ChoixBMK!$A64,MATCH(AO$3,DataBase!$3:$3,0))=1,"X","")</f>
        <v>X</v>
      </c>
      <c r="AP64" s="122" t="str">
        <f>IF(INDEX(DataBase!$1:$1048576,ChoixBMK!$A64,MATCH(AP$3,DataBase!$3:$3,0))=1,"X","")</f>
        <v/>
      </c>
    </row>
    <row r="65" spans="1:42">
      <c r="A65" s="136">
        <f>MATCH(B65,DataBase!G:G,0)</f>
        <v>257</v>
      </c>
      <c r="B65" s="136" t="str">
        <f t="shared" si="0"/>
        <v>Limanda limanda AChE</v>
      </c>
      <c r="C65" t="str">
        <f>INDEX(Analyse!A:A,MATCH(ChoixBMK!$G65,Analyse!$G:$G,0))</f>
        <v>Limanda limanda</v>
      </c>
      <c r="D65" t="str">
        <f>INDEX(Analyse!B:B,MATCH(ChoixBMK!$G65,Analyse!$G:$G,0))</f>
        <v>AChE</v>
      </c>
      <c r="E65" t="str">
        <f>INDEX(Analyse!C:C,MATCH(ChoixBMK!$G65,Analyse!$G:$G,0))</f>
        <v>Marin/estuarien</v>
      </c>
      <c r="F65" t="str">
        <f>INDEX(Analyse!E:E,MATCH(ChoixBMK!$G65,Analyse!$G:$G,0))</f>
        <v>TOXEM</v>
      </c>
      <c r="G65">
        <v>62</v>
      </c>
      <c r="H65">
        <f>INDEX(Analyse!H:H,MATCH(ChoixBMK!$G65,Analyse!$G:$G,0))</f>
        <v>310</v>
      </c>
      <c r="I65" s="122" t="str">
        <f>IF(INDEX(DataBase!$1:$1048576,ChoixBMK!$A65,MATCH(I$3,DataBase!$3:$3,0))=1,"X","")</f>
        <v>X</v>
      </c>
      <c r="J65" s="122" t="str">
        <f>IF(INDEX(DataBase!$1:$1048576,ChoixBMK!$A65,MATCH(J$3,DataBase!$3:$3,0))=1,"X","")</f>
        <v/>
      </c>
      <c r="K65" s="122" t="str">
        <f>IF(INDEX(DataBase!$1:$1048576,ChoixBMK!$A65,MATCH(K$3,DataBase!$3:$3,0))=1,"X","")</f>
        <v/>
      </c>
      <c r="L65" s="122" t="str">
        <f>IF(INDEX(DataBase!$1:$1048576,ChoixBMK!$A65,MATCH(L$3,DataBase!$3:$3,0))=1,"X","")</f>
        <v/>
      </c>
      <c r="M65" s="122" t="str">
        <f>IF(INDEX(DataBase!$1:$1048576,ChoixBMK!$A65,MATCH(M$3,DataBase!$3:$3,0))=1,"X","")</f>
        <v>X</v>
      </c>
      <c r="N65" s="122" t="str">
        <f>IF(INDEX(DataBase!$1:$1048576,ChoixBMK!$A65,MATCH(N$3,DataBase!$3:$3,0))=1,"X","")</f>
        <v/>
      </c>
      <c r="O65" s="122" t="str">
        <f>IF(INDEX(DataBase!$1:$1048576,ChoixBMK!$A65,MATCH(O$3,DataBase!$3:$3,0))=1,"X","")</f>
        <v>X</v>
      </c>
      <c r="P65" s="122" t="str">
        <f>IF(INDEX(DataBase!$1:$1048576,ChoixBMK!$A65,MATCH(P$3,DataBase!$3:$3,0))=1,"X","")</f>
        <v/>
      </c>
      <c r="Q65" s="122" t="str">
        <f>IF(INDEX(DataBase!$1:$1048576,ChoixBMK!$A65,MATCH(Q$3,DataBase!$3:$3,0))=1,"X","")</f>
        <v/>
      </c>
      <c r="R65" s="122" t="str">
        <f>IF(INDEX(DataBase!$1:$1048576,ChoixBMK!$A65,MATCH(R$3,DataBase!$3:$3,0))=1,"X","")</f>
        <v>X</v>
      </c>
      <c r="S65" s="122" t="str">
        <f>IF(INDEX(DataBase!$1:$1048576,ChoixBMK!$A65,MATCH(S$3,DataBase!$3:$3,0))=1,"X","")</f>
        <v/>
      </c>
      <c r="T65" s="122" t="str">
        <f>IF(INDEX(DataBase!$1:$1048576,ChoixBMK!$A65,MATCH(T$3,DataBase!$3:$3,0))=1,"X","")</f>
        <v/>
      </c>
      <c r="U65" s="122" t="str">
        <f>IF(INDEX(DataBase!$1:$1048576,ChoixBMK!$A65,MATCH(U$3,DataBase!$3:$3,0))=1,"X","")</f>
        <v/>
      </c>
      <c r="V65" s="122" t="str">
        <f>IF(INDEX(DataBase!$1:$1048576,ChoixBMK!$A65,MATCH(V$3,DataBase!$3:$3,0))=1,"X","")</f>
        <v>X</v>
      </c>
      <c r="W65" s="122" t="str">
        <f>IF(INDEX(DataBase!$1:$1048576,ChoixBMK!$A65,MATCH(W$3,DataBase!$3:$3,0))=1,"X","")</f>
        <v/>
      </c>
      <c r="X65" s="122" t="str">
        <f>IF(INDEX(DataBase!$1:$1048576,ChoixBMK!$A65,MATCH(X$3,DataBase!$3:$3,0))=1,"X","")</f>
        <v/>
      </c>
      <c r="Y65" s="122" t="str">
        <f>IF(INDEX(DataBase!$1:$1048576,ChoixBMK!$A65,MATCH(Y$3,DataBase!$3:$3,0))=1,"X","")</f>
        <v/>
      </c>
      <c r="Z65" s="122" t="str">
        <f>IF(INDEX(DataBase!$1:$1048576,ChoixBMK!$A65,MATCH(Z$3,DataBase!$3:$3,0))=1,"X","")</f>
        <v/>
      </c>
      <c r="AA65" s="122" t="str">
        <f>IF(INDEX(DataBase!$1:$1048576,ChoixBMK!$A65,MATCH(AA$3,DataBase!$3:$3,0))=1,"X","")</f>
        <v/>
      </c>
      <c r="AB65" s="122" t="str">
        <f>IF(INDEX(DataBase!$1:$1048576,ChoixBMK!$A65,MATCH(AB$3,DataBase!$3:$3,0))=1,"X","")</f>
        <v>X</v>
      </c>
      <c r="AC65" s="122" t="str">
        <f>IF(INDEX(DataBase!$1:$1048576,ChoixBMK!$A65,MATCH(AC$3,DataBase!$3:$3,0))=1,"X","")</f>
        <v>X</v>
      </c>
      <c r="AD65" s="122" t="str">
        <f>IF(INDEX(DataBase!$1:$1048576,ChoixBMK!$A65,MATCH(AD$3,DataBase!$3:$3,0))=1,"X","")</f>
        <v>X</v>
      </c>
      <c r="AE65" s="122" t="str">
        <f>IF(INDEX(DataBase!$1:$1048576,ChoixBMK!$A65,MATCH(AE$3,DataBase!$3:$3,0))=1,"X","")</f>
        <v/>
      </c>
      <c r="AF65" s="122" t="str">
        <f>IF(INDEX(DataBase!$1:$1048576,ChoixBMK!$A65,MATCH(AF$3,DataBase!$3:$3,0))=1,"X","")</f>
        <v>X</v>
      </c>
      <c r="AG65" s="122" t="str">
        <f>IF(INDEX(DataBase!$1:$1048576,ChoixBMK!$A65,MATCH(AG$3,DataBase!$3:$3,0))=1,"X","")</f>
        <v/>
      </c>
      <c r="AH65" s="122" t="str">
        <f>IF(INDEX(DataBase!$1:$1048576,ChoixBMK!$A65,MATCH(AH$3,DataBase!$3:$3,0))=1,"X","")</f>
        <v/>
      </c>
      <c r="AI65" s="122" t="str">
        <f>IF(INDEX(DataBase!$1:$1048576,ChoixBMK!$A65,MATCH(AI$3,DataBase!$3:$3,0))=1,"X","")</f>
        <v>X</v>
      </c>
      <c r="AJ65" s="122" t="str">
        <f>IF(INDEX(DataBase!$1:$1048576,ChoixBMK!$A65,MATCH(AJ$3,DataBase!$3:$3,0))=1,"X","")</f>
        <v/>
      </c>
      <c r="AK65" s="122" t="str">
        <f>IF(INDEX(DataBase!$1:$1048576,ChoixBMK!$A65,MATCH(AK$3,DataBase!$3:$3,0))=1,"X","")</f>
        <v>X</v>
      </c>
      <c r="AL65" s="122" t="str">
        <f>IF(INDEX(DataBase!$1:$1048576,ChoixBMK!$A65,MATCH(AL$3,DataBase!$3:$3,0))=1,"X","")</f>
        <v>X</v>
      </c>
      <c r="AM65" s="122" t="str">
        <f>IF(INDEX(DataBase!$1:$1048576,ChoixBMK!$A65,MATCH(AM$3,DataBase!$3:$3,0))=1,"X","")</f>
        <v/>
      </c>
      <c r="AN65" s="122" t="str">
        <f>IF(INDEX(DataBase!$1:$1048576,ChoixBMK!$A65,MATCH(AN$3,DataBase!$3:$3,0))=1,"X","")</f>
        <v/>
      </c>
      <c r="AO65" s="122" t="str">
        <f>IF(INDEX(DataBase!$1:$1048576,ChoixBMK!$A65,MATCH(AO$3,DataBase!$3:$3,0))=1,"X","")</f>
        <v>X</v>
      </c>
      <c r="AP65" s="122" t="str">
        <f>IF(INDEX(DataBase!$1:$1048576,ChoixBMK!$A65,MATCH(AP$3,DataBase!$3:$3,0))=1,"X","")</f>
        <v/>
      </c>
    </row>
    <row r="66" spans="1:42">
      <c r="A66" s="136">
        <f>MATCH(B66,DataBase!G:G,0)</f>
        <v>276</v>
      </c>
      <c r="B66" s="136" t="str">
        <f t="shared" si="0"/>
        <v>Dreissena polymorpha Scope For Growth</v>
      </c>
      <c r="C66" t="str">
        <f>INDEX(Analyse!A:A,MATCH(ChoixBMK!$G66,Analyse!$G:$G,0))</f>
        <v>Dreissena polymorpha</v>
      </c>
      <c r="D66" t="str">
        <f>INDEX(Analyse!B:B,MATCH(ChoixBMK!$G66,Analyse!$G:$G,0))</f>
        <v>Scope For Growth</v>
      </c>
      <c r="E66" t="str">
        <f>INDEX(Analyse!C:C,MATCH(ChoixBMK!$G66,Analyse!$G:$G,0))</f>
        <v>Continental</v>
      </c>
      <c r="F66" t="str">
        <f>INDEX(Analyse!E:E,MATCH(ChoixBMK!$G66,Analyse!$G:$G,0))</f>
        <v>LIEC</v>
      </c>
      <c r="G66">
        <v>63</v>
      </c>
      <c r="H66">
        <f>INDEX(Analyse!H:H,MATCH(ChoixBMK!$G66,Analyse!$G:$G,0))</f>
        <v>310</v>
      </c>
      <c r="I66" s="122" t="str">
        <f>IF(INDEX(DataBase!$1:$1048576,ChoixBMK!$A66,MATCH(I$3,DataBase!$3:$3,0))=1,"X","")</f>
        <v/>
      </c>
      <c r="J66" s="122" t="str">
        <f>IF(INDEX(DataBase!$1:$1048576,ChoixBMK!$A66,MATCH(J$3,DataBase!$3:$3,0))=1,"X","")</f>
        <v>X</v>
      </c>
      <c r="K66" s="122" t="str">
        <f>IF(INDEX(DataBase!$1:$1048576,ChoixBMK!$A66,MATCH(K$3,DataBase!$3:$3,0))=1,"X","")</f>
        <v/>
      </c>
      <c r="L66" s="122" t="str">
        <f>IF(INDEX(DataBase!$1:$1048576,ChoixBMK!$A66,MATCH(L$3,DataBase!$3:$3,0))=1,"X","")</f>
        <v>X</v>
      </c>
      <c r="M66" s="122" t="str">
        <f>IF(INDEX(DataBase!$1:$1048576,ChoixBMK!$A66,MATCH(M$3,DataBase!$3:$3,0))=1,"X","")</f>
        <v/>
      </c>
      <c r="N66" s="122" t="str">
        <f>IF(INDEX(DataBase!$1:$1048576,ChoixBMK!$A66,MATCH(N$3,DataBase!$3:$3,0))=1,"X","")</f>
        <v/>
      </c>
      <c r="O66" s="122" t="str">
        <f>IF(INDEX(DataBase!$1:$1048576,ChoixBMK!$A66,MATCH(O$3,DataBase!$3:$3,0))=1,"X","")</f>
        <v>X</v>
      </c>
      <c r="P66" s="122" t="str">
        <f>IF(INDEX(DataBase!$1:$1048576,ChoixBMK!$A66,MATCH(P$3,DataBase!$3:$3,0))=1,"X","")</f>
        <v/>
      </c>
      <c r="Q66" s="122" t="str">
        <f>IF(INDEX(DataBase!$1:$1048576,ChoixBMK!$A66,MATCH(Q$3,DataBase!$3:$3,0))=1,"X","")</f>
        <v/>
      </c>
      <c r="R66" s="122" t="str">
        <f>IF(INDEX(DataBase!$1:$1048576,ChoixBMK!$A66,MATCH(R$3,DataBase!$3:$3,0))=1,"X","")</f>
        <v>X</v>
      </c>
      <c r="S66" s="122" t="str">
        <f>IF(INDEX(DataBase!$1:$1048576,ChoixBMK!$A66,MATCH(S$3,DataBase!$3:$3,0))=1,"X","")</f>
        <v/>
      </c>
      <c r="T66" s="122" t="str">
        <f>IF(INDEX(DataBase!$1:$1048576,ChoixBMK!$A66,MATCH(T$3,DataBase!$3:$3,0))=1,"X","")</f>
        <v/>
      </c>
      <c r="U66" s="122" t="str">
        <f>IF(INDEX(DataBase!$1:$1048576,ChoixBMK!$A66,MATCH(U$3,DataBase!$3:$3,0))=1,"X","")</f>
        <v/>
      </c>
      <c r="V66" s="122" t="str">
        <f>IF(INDEX(DataBase!$1:$1048576,ChoixBMK!$A66,MATCH(V$3,DataBase!$3:$3,0))=1,"X","")</f>
        <v/>
      </c>
      <c r="W66" s="122" t="str">
        <f>IF(INDEX(DataBase!$1:$1048576,ChoixBMK!$A66,MATCH(W$3,DataBase!$3:$3,0))=1,"X","")</f>
        <v>X</v>
      </c>
      <c r="X66" s="122" t="str">
        <f>IF(INDEX(DataBase!$1:$1048576,ChoixBMK!$A66,MATCH(X$3,DataBase!$3:$3,0))=1,"X","")</f>
        <v/>
      </c>
      <c r="Y66" s="122" t="str">
        <f>IF(INDEX(DataBase!$1:$1048576,ChoixBMK!$A66,MATCH(Y$3,DataBase!$3:$3,0))=1,"X","")</f>
        <v>X</v>
      </c>
      <c r="Z66" s="122" t="str">
        <f>IF(INDEX(DataBase!$1:$1048576,ChoixBMK!$A66,MATCH(Z$3,DataBase!$3:$3,0))=1,"X","")</f>
        <v>X</v>
      </c>
      <c r="AA66" s="122" t="str">
        <f>IF(INDEX(DataBase!$1:$1048576,ChoixBMK!$A66,MATCH(AA$3,DataBase!$3:$3,0))=1,"X","")</f>
        <v/>
      </c>
      <c r="AB66" s="122" t="str">
        <f>IF(INDEX(DataBase!$1:$1048576,ChoixBMK!$A66,MATCH(AB$3,DataBase!$3:$3,0))=1,"X","")</f>
        <v/>
      </c>
      <c r="AC66" s="122" t="str">
        <f>IF(INDEX(DataBase!$1:$1048576,ChoixBMK!$A66,MATCH(AC$3,DataBase!$3:$3,0))=1,"X","")</f>
        <v/>
      </c>
      <c r="AD66" s="122" t="str">
        <f>IF(INDEX(DataBase!$1:$1048576,ChoixBMK!$A66,MATCH(AD$3,DataBase!$3:$3,0))=1,"X","")</f>
        <v>X</v>
      </c>
      <c r="AE66" s="122" t="str">
        <f>IF(INDEX(DataBase!$1:$1048576,ChoixBMK!$A66,MATCH(AE$3,DataBase!$3:$3,0))=1,"X","")</f>
        <v/>
      </c>
      <c r="AF66" s="122" t="str">
        <f>IF(INDEX(DataBase!$1:$1048576,ChoixBMK!$A66,MATCH(AF$3,DataBase!$3:$3,0))=1,"X","")</f>
        <v>X</v>
      </c>
      <c r="AG66" s="122" t="str">
        <f>IF(INDEX(DataBase!$1:$1048576,ChoixBMK!$A66,MATCH(AG$3,DataBase!$3:$3,0))=1,"X","")</f>
        <v/>
      </c>
      <c r="AH66" s="122" t="str">
        <f>IF(INDEX(DataBase!$1:$1048576,ChoixBMK!$A66,MATCH(AH$3,DataBase!$3:$3,0))=1,"X","")</f>
        <v>X</v>
      </c>
      <c r="AI66" s="122" t="str">
        <f>IF(INDEX(DataBase!$1:$1048576,ChoixBMK!$A66,MATCH(AI$3,DataBase!$3:$3,0))=1,"X","")</f>
        <v/>
      </c>
      <c r="AJ66" s="122" t="str">
        <f>IF(INDEX(DataBase!$1:$1048576,ChoixBMK!$A66,MATCH(AJ$3,DataBase!$3:$3,0))=1,"X","")</f>
        <v>X</v>
      </c>
      <c r="AK66" s="122" t="str">
        <f>IF(INDEX(DataBase!$1:$1048576,ChoixBMK!$A66,MATCH(AK$3,DataBase!$3:$3,0))=1,"X","")</f>
        <v/>
      </c>
      <c r="AL66" s="122" t="str">
        <f>IF(INDEX(DataBase!$1:$1048576,ChoixBMK!$A66,MATCH(AL$3,DataBase!$3:$3,0))=1,"X","")</f>
        <v>X</v>
      </c>
      <c r="AM66" s="122" t="str">
        <f>IF(INDEX(DataBase!$1:$1048576,ChoixBMK!$A66,MATCH(AM$3,DataBase!$3:$3,0))=1,"X","")</f>
        <v/>
      </c>
      <c r="AN66" s="122" t="str">
        <f>IF(INDEX(DataBase!$1:$1048576,ChoixBMK!$A66,MATCH(AN$3,DataBase!$3:$3,0))=1,"X","")</f>
        <v/>
      </c>
      <c r="AO66" s="122" t="str">
        <f>IF(INDEX(DataBase!$1:$1048576,ChoixBMK!$A66,MATCH(AO$3,DataBase!$3:$3,0))=1,"X","")</f>
        <v>X</v>
      </c>
      <c r="AP66" s="122" t="str">
        <f>IF(INDEX(DataBase!$1:$1048576,ChoixBMK!$A66,MATCH(AP$3,DataBase!$3:$3,0))=1,"X","")</f>
        <v/>
      </c>
    </row>
    <row r="67" spans="1:42">
      <c r="A67" s="136">
        <f>MATCH(B67,DataBase!G:G,0)</f>
        <v>277</v>
      </c>
      <c r="B67" s="136" t="str">
        <f t="shared" si="0"/>
        <v>Dreissena polymorpha Indice de Condition</v>
      </c>
      <c r="C67" t="str">
        <f>INDEX(Analyse!A:A,MATCH(ChoixBMK!$G67,Analyse!$G:$G,0))</f>
        <v>Dreissena polymorpha</v>
      </c>
      <c r="D67" t="str">
        <f>INDEX(Analyse!B:B,MATCH(ChoixBMK!$G67,Analyse!$G:$G,0))</f>
        <v>Indice de Condition</v>
      </c>
      <c r="E67" t="str">
        <f>INDEX(Analyse!C:C,MATCH(ChoixBMK!$G67,Analyse!$G:$G,0))</f>
        <v>Continental</v>
      </c>
      <c r="F67" t="str">
        <f>INDEX(Analyse!E:E,MATCH(ChoixBMK!$G67,Analyse!$G:$G,0))</f>
        <v>LIEC</v>
      </c>
      <c r="G67">
        <v>64</v>
      </c>
      <c r="H67">
        <f>INDEX(Analyse!H:H,MATCH(ChoixBMK!$G67,Analyse!$G:$G,0))</f>
        <v>310</v>
      </c>
      <c r="I67" s="122" t="str">
        <f>IF(INDEX(DataBase!$1:$1048576,ChoixBMK!$A67,MATCH(I$3,DataBase!$3:$3,0))=1,"X","")</f>
        <v/>
      </c>
      <c r="J67" s="122" t="str">
        <f>IF(INDEX(DataBase!$1:$1048576,ChoixBMK!$A67,MATCH(J$3,DataBase!$3:$3,0))=1,"X","")</f>
        <v>X</v>
      </c>
      <c r="K67" s="122" t="str">
        <f>IF(INDEX(DataBase!$1:$1048576,ChoixBMK!$A67,MATCH(K$3,DataBase!$3:$3,0))=1,"X","")</f>
        <v/>
      </c>
      <c r="L67" s="122" t="str">
        <f>IF(INDEX(DataBase!$1:$1048576,ChoixBMK!$A67,MATCH(L$3,DataBase!$3:$3,0))=1,"X","")</f>
        <v>X</v>
      </c>
      <c r="M67" s="122" t="str">
        <f>IF(INDEX(DataBase!$1:$1048576,ChoixBMK!$A67,MATCH(M$3,DataBase!$3:$3,0))=1,"X","")</f>
        <v/>
      </c>
      <c r="N67" s="122" t="str">
        <f>IF(INDEX(DataBase!$1:$1048576,ChoixBMK!$A67,MATCH(N$3,DataBase!$3:$3,0))=1,"X","")</f>
        <v/>
      </c>
      <c r="O67" s="122" t="str">
        <f>IF(INDEX(DataBase!$1:$1048576,ChoixBMK!$A67,MATCH(O$3,DataBase!$3:$3,0))=1,"X","")</f>
        <v>X</v>
      </c>
      <c r="P67" s="122" t="str">
        <f>IF(INDEX(DataBase!$1:$1048576,ChoixBMK!$A67,MATCH(P$3,DataBase!$3:$3,0))=1,"X","")</f>
        <v/>
      </c>
      <c r="Q67" s="122" t="str">
        <f>IF(INDEX(DataBase!$1:$1048576,ChoixBMK!$A67,MATCH(Q$3,DataBase!$3:$3,0))=1,"X","")</f>
        <v/>
      </c>
      <c r="R67" s="122" t="str">
        <f>IF(INDEX(DataBase!$1:$1048576,ChoixBMK!$A67,MATCH(R$3,DataBase!$3:$3,0))=1,"X","")</f>
        <v>X</v>
      </c>
      <c r="S67" s="122" t="str">
        <f>IF(INDEX(DataBase!$1:$1048576,ChoixBMK!$A67,MATCH(S$3,DataBase!$3:$3,0))=1,"X","")</f>
        <v/>
      </c>
      <c r="T67" s="122" t="str">
        <f>IF(INDEX(DataBase!$1:$1048576,ChoixBMK!$A67,MATCH(T$3,DataBase!$3:$3,0))=1,"X","")</f>
        <v/>
      </c>
      <c r="U67" s="122" t="str">
        <f>IF(INDEX(DataBase!$1:$1048576,ChoixBMK!$A67,MATCH(U$3,DataBase!$3:$3,0))=1,"X","")</f>
        <v/>
      </c>
      <c r="V67" s="122" t="str">
        <f>IF(INDEX(DataBase!$1:$1048576,ChoixBMK!$A67,MATCH(V$3,DataBase!$3:$3,0))=1,"X","")</f>
        <v/>
      </c>
      <c r="W67" s="122" t="str">
        <f>IF(INDEX(DataBase!$1:$1048576,ChoixBMK!$A67,MATCH(W$3,DataBase!$3:$3,0))=1,"X","")</f>
        <v>X</v>
      </c>
      <c r="X67" s="122" t="str">
        <f>IF(INDEX(DataBase!$1:$1048576,ChoixBMK!$A67,MATCH(X$3,DataBase!$3:$3,0))=1,"X","")</f>
        <v/>
      </c>
      <c r="Y67" s="122" t="str">
        <f>IF(INDEX(DataBase!$1:$1048576,ChoixBMK!$A67,MATCH(Y$3,DataBase!$3:$3,0))=1,"X","")</f>
        <v>X</v>
      </c>
      <c r="Z67" s="122" t="str">
        <f>IF(INDEX(DataBase!$1:$1048576,ChoixBMK!$A67,MATCH(Z$3,DataBase!$3:$3,0))=1,"X","")</f>
        <v>X</v>
      </c>
      <c r="AA67" s="122" t="str">
        <f>IF(INDEX(DataBase!$1:$1048576,ChoixBMK!$A67,MATCH(AA$3,DataBase!$3:$3,0))=1,"X","")</f>
        <v/>
      </c>
      <c r="AB67" s="122" t="str">
        <f>IF(INDEX(DataBase!$1:$1048576,ChoixBMK!$A67,MATCH(AB$3,DataBase!$3:$3,0))=1,"X","")</f>
        <v/>
      </c>
      <c r="AC67" s="122" t="str">
        <f>IF(INDEX(DataBase!$1:$1048576,ChoixBMK!$A67,MATCH(AC$3,DataBase!$3:$3,0))=1,"X","")</f>
        <v/>
      </c>
      <c r="AD67" s="122" t="str">
        <f>IF(INDEX(DataBase!$1:$1048576,ChoixBMK!$A67,MATCH(AD$3,DataBase!$3:$3,0))=1,"X","")</f>
        <v>X</v>
      </c>
      <c r="AE67" s="122" t="str">
        <f>IF(INDEX(DataBase!$1:$1048576,ChoixBMK!$A67,MATCH(AE$3,DataBase!$3:$3,0))=1,"X","")</f>
        <v/>
      </c>
      <c r="AF67" s="122" t="str">
        <f>IF(INDEX(DataBase!$1:$1048576,ChoixBMK!$A67,MATCH(AF$3,DataBase!$3:$3,0))=1,"X","")</f>
        <v>X</v>
      </c>
      <c r="AG67" s="122" t="str">
        <f>IF(INDEX(DataBase!$1:$1048576,ChoixBMK!$A67,MATCH(AG$3,DataBase!$3:$3,0))=1,"X","")</f>
        <v/>
      </c>
      <c r="AH67" s="122" t="str">
        <f>IF(INDEX(DataBase!$1:$1048576,ChoixBMK!$A67,MATCH(AH$3,DataBase!$3:$3,0))=1,"X","")</f>
        <v>X</v>
      </c>
      <c r="AI67" s="122" t="str">
        <f>IF(INDEX(DataBase!$1:$1048576,ChoixBMK!$A67,MATCH(AI$3,DataBase!$3:$3,0))=1,"X","")</f>
        <v/>
      </c>
      <c r="AJ67" s="122" t="str">
        <f>IF(INDEX(DataBase!$1:$1048576,ChoixBMK!$A67,MATCH(AJ$3,DataBase!$3:$3,0))=1,"X","")</f>
        <v>X</v>
      </c>
      <c r="AK67" s="122" t="str">
        <f>IF(INDEX(DataBase!$1:$1048576,ChoixBMK!$A67,MATCH(AK$3,DataBase!$3:$3,0))=1,"X","")</f>
        <v/>
      </c>
      <c r="AL67" s="122" t="str">
        <f>IF(INDEX(DataBase!$1:$1048576,ChoixBMK!$A67,MATCH(AL$3,DataBase!$3:$3,0))=1,"X","")</f>
        <v>X</v>
      </c>
      <c r="AM67" s="122" t="str">
        <f>IF(INDEX(DataBase!$1:$1048576,ChoixBMK!$A67,MATCH(AM$3,DataBase!$3:$3,0))=1,"X","")</f>
        <v/>
      </c>
      <c r="AN67" s="122" t="str">
        <f>IF(INDEX(DataBase!$1:$1048576,ChoixBMK!$A67,MATCH(AN$3,DataBase!$3:$3,0))=1,"X","")</f>
        <v/>
      </c>
      <c r="AO67" s="122" t="str">
        <f>IF(INDEX(DataBase!$1:$1048576,ChoixBMK!$A67,MATCH(AO$3,DataBase!$3:$3,0))=1,"X","")</f>
        <v>X</v>
      </c>
      <c r="AP67" s="122" t="str">
        <f>IF(INDEX(DataBase!$1:$1048576,ChoixBMK!$A67,MATCH(AP$3,DataBase!$3:$3,0))=1,"X","")</f>
        <v/>
      </c>
    </row>
    <row r="68" spans="1:42">
      <c r="A68" s="136">
        <f>MATCH(B68,DataBase!G:G,0)</f>
        <v>280</v>
      </c>
      <c r="B68" s="136" t="str">
        <f t="shared" si="0"/>
        <v>Dreissena polymorpha Peroxidation lipidique</v>
      </c>
      <c r="C68" t="str">
        <f>INDEX(Analyse!A:A,MATCH(ChoixBMK!$G68,Analyse!$G:$G,0))</f>
        <v>Dreissena polymorpha</v>
      </c>
      <c r="D68" t="str">
        <f>INDEX(Analyse!B:B,MATCH(ChoixBMK!$G68,Analyse!$G:$G,0))</f>
        <v>Peroxidation lipidique</v>
      </c>
      <c r="E68" t="str">
        <f>INDEX(Analyse!C:C,MATCH(ChoixBMK!$G68,Analyse!$G:$G,0))</f>
        <v>Continental</v>
      </c>
      <c r="F68" t="str">
        <f>INDEX(Analyse!E:E,MATCH(ChoixBMK!$G68,Analyse!$G:$G,0))</f>
        <v>LIEC</v>
      </c>
      <c r="G68">
        <v>65</v>
      </c>
      <c r="H68">
        <f>INDEX(Analyse!H:H,MATCH(ChoixBMK!$G68,Analyse!$G:$G,0))</f>
        <v>310</v>
      </c>
      <c r="I68" s="122" t="str">
        <f>IF(INDEX(DataBase!$1:$1048576,ChoixBMK!$A68,MATCH(I$3,DataBase!$3:$3,0))=1,"X","")</f>
        <v/>
      </c>
      <c r="J68" s="122" t="str">
        <f>IF(INDEX(DataBase!$1:$1048576,ChoixBMK!$A68,MATCH(J$3,DataBase!$3:$3,0))=1,"X","")</f>
        <v>X</v>
      </c>
      <c r="K68" s="122" t="str">
        <f>IF(INDEX(DataBase!$1:$1048576,ChoixBMK!$A68,MATCH(K$3,DataBase!$3:$3,0))=1,"X","")</f>
        <v/>
      </c>
      <c r="L68" s="122" t="str">
        <f>IF(INDEX(DataBase!$1:$1048576,ChoixBMK!$A68,MATCH(L$3,DataBase!$3:$3,0))=1,"X","")</f>
        <v>X</v>
      </c>
      <c r="M68" s="122" t="str">
        <f>IF(INDEX(DataBase!$1:$1048576,ChoixBMK!$A68,MATCH(M$3,DataBase!$3:$3,0))=1,"X","")</f>
        <v/>
      </c>
      <c r="N68" s="122" t="str">
        <f>IF(INDEX(DataBase!$1:$1048576,ChoixBMK!$A68,MATCH(N$3,DataBase!$3:$3,0))=1,"X","")</f>
        <v/>
      </c>
      <c r="O68" s="122" t="str">
        <f>IF(INDEX(DataBase!$1:$1048576,ChoixBMK!$A68,MATCH(O$3,DataBase!$3:$3,0))=1,"X","")</f>
        <v/>
      </c>
      <c r="P68" s="122" t="str">
        <f>IF(INDEX(DataBase!$1:$1048576,ChoixBMK!$A68,MATCH(P$3,DataBase!$3:$3,0))=1,"X","")</f>
        <v>X</v>
      </c>
      <c r="Q68" s="122" t="str">
        <f>IF(INDEX(DataBase!$1:$1048576,ChoixBMK!$A68,MATCH(Q$3,DataBase!$3:$3,0))=1,"X","")</f>
        <v/>
      </c>
      <c r="R68" s="122" t="str">
        <f>IF(INDEX(DataBase!$1:$1048576,ChoixBMK!$A68,MATCH(R$3,DataBase!$3:$3,0))=1,"X","")</f>
        <v>X</v>
      </c>
      <c r="S68" s="122" t="str">
        <f>IF(INDEX(DataBase!$1:$1048576,ChoixBMK!$A68,MATCH(S$3,DataBase!$3:$3,0))=1,"X","")</f>
        <v/>
      </c>
      <c r="T68" s="122" t="str">
        <f>IF(INDEX(DataBase!$1:$1048576,ChoixBMK!$A68,MATCH(T$3,DataBase!$3:$3,0))=1,"X","")</f>
        <v/>
      </c>
      <c r="U68" s="122" t="str">
        <f>IF(INDEX(DataBase!$1:$1048576,ChoixBMK!$A68,MATCH(U$3,DataBase!$3:$3,0))=1,"X","")</f>
        <v/>
      </c>
      <c r="V68" s="122" t="str">
        <f>IF(INDEX(DataBase!$1:$1048576,ChoixBMK!$A68,MATCH(V$3,DataBase!$3:$3,0))=1,"X","")</f>
        <v/>
      </c>
      <c r="W68" s="122" t="str">
        <f>IF(INDEX(DataBase!$1:$1048576,ChoixBMK!$A68,MATCH(W$3,DataBase!$3:$3,0))=1,"X","")</f>
        <v>X</v>
      </c>
      <c r="X68" s="122" t="str">
        <f>IF(INDEX(DataBase!$1:$1048576,ChoixBMK!$A68,MATCH(X$3,DataBase!$3:$3,0))=1,"X","")</f>
        <v/>
      </c>
      <c r="Y68" s="122" t="str">
        <f>IF(INDEX(DataBase!$1:$1048576,ChoixBMK!$A68,MATCH(Y$3,DataBase!$3:$3,0))=1,"X","")</f>
        <v>X</v>
      </c>
      <c r="Z68" s="122" t="str">
        <f>IF(INDEX(DataBase!$1:$1048576,ChoixBMK!$A68,MATCH(Z$3,DataBase!$3:$3,0))=1,"X","")</f>
        <v>X</v>
      </c>
      <c r="AA68" s="122" t="str">
        <f>IF(INDEX(DataBase!$1:$1048576,ChoixBMK!$A68,MATCH(AA$3,DataBase!$3:$3,0))=1,"X","")</f>
        <v/>
      </c>
      <c r="AB68" s="122" t="str">
        <f>IF(INDEX(DataBase!$1:$1048576,ChoixBMK!$A68,MATCH(AB$3,DataBase!$3:$3,0))=1,"X","")</f>
        <v/>
      </c>
      <c r="AC68" s="122" t="str">
        <f>IF(INDEX(DataBase!$1:$1048576,ChoixBMK!$A68,MATCH(AC$3,DataBase!$3:$3,0))=1,"X","")</f>
        <v/>
      </c>
      <c r="AD68" s="122" t="str">
        <f>IF(INDEX(DataBase!$1:$1048576,ChoixBMK!$A68,MATCH(AD$3,DataBase!$3:$3,0))=1,"X","")</f>
        <v>X</v>
      </c>
      <c r="AE68" s="122" t="str">
        <f>IF(INDEX(DataBase!$1:$1048576,ChoixBMK!$A68,MATCH(AE$3,DataBase!$3:$3,0))=1,"X","")</f>
        <v/>
      </c>
      <c r="AF68" s="122" t="str">
        <f>IF(INDEX(DataBase!$1:$1048576,ChoixBMK!$A68,MATCH(AF$3,DataBase!$3:$3,0))=1,"X","")</f>
        <v>X</v>
      </c>
      <c r="AG68" s="122" t="str">
        <f>IF(INDEX(DataBase!$1:$1048576,ChoixBMK!$A68,MATCH(AG$3,DataBase!$3:$3,0))=1,"X","")</f>
        <v/>
      </c>
      <c r="AH68" s="122" t="str">
        <f>IF(INDEX(DataBase!$1:$1048576,ChoixBMK!$A68,MATCH(AH$3,DataBase!$3:$3,0))=1,"X","")</f>
        <v>X</v>
      </c>
      <c r="AI68" s="122" t="str">
        <f>IF(INDEX(DataBase!$1:$1048576,ChoixBMK!$A68,MATCH(AI$3,DataBase!$3:$3,0))=1,"X","")</f>
        <v/>
      </c>
      <c r="AJ68" s="122" t="str">
        <f>IF(INDEX(DataBase!$1:$1048576,ChoixBMK!$A68,MATCH(AJ$3,DataBase!$3:$3,0))=1,"X","")</f>
        <v/>
      </c>
      <c r="AK68" s="122" t="str">
        <f>IF(INDEX(DataBase!$1:$1048576,ChoixBMK!$A68,MATCH(AK$3,DataBase!$3:$3,0))=1,"X","")</f>
        <v>X</v>
      </c>
      <c r="AL68" s="122" t="str">
        <f>IF(INDEX(DataBase!$1:$1048576,ChoixBMK!$A68,MATCH(AL$3,DataBase!$3:$3,0))=1,"X","")</f>
        <v>X</v>
      </c>
      <c r="AM68" s="122" t="str">
        <f>IF(INDEX(DataBase!$1:$1048576,ChoixBMK!$A68,MATCH(AM$3,DataBase!$3:$3,0))=1,"X","")</f>
        <v/>
      </c>
      <c r="AN68" s="122" t="str">
        <f>IF(INDEX(DataBase!$1:$1048576,ChoixBMK!$A68,MATCH(AN$3,DataBase!$3:$3,0))=1,"X","")</f>
        <v/>
      </c>
      <c r="AO68" s="122" t="str">
        <f>IF(INDEX(DataBase!$1:$1048576,ChoixBMK!$A68,MATCH(AO$3,DataBase!$3:$3,0))=1,"X","")</f>
        <v>X</v>
      </c>
      <c r="AP68" s="122" t="str">
        <f>IF(INDEX(DataBase!$1:$1048576,ChoixBMK!$A68,MATCH(AP$3,DataBase!$3:$3,0))=1,"X","")</f>
        <v/>
      </c>
    </row>
    <row r="69" spans="1:42">
      <c r="A69" s="136">
        <f>MATCH(B69,DataBase!G:G,0)</f>
        <v>281</v>
      </c>
      <c r="B69" s="136" t="str">
        <f t="shared" ref="B69:B132" si="1">C69&amp;" "&amp;D69</f>
        <v>Dreissena polymorpha Caspase</v>
      </c>
      <c r="C69" t="str">
        <f>INDEX(Analyse!A:A,MATCH(ChoixBMK!$G69,Analyse!$G:$G,0))</f>
        <v>Dreissena polymorpha</v>
      </c>
      <c r="D69" t="str">
        <f>INDEX(Analyse!B:B,MATCH(ChoixBMK!$G69,Analyse!$G:$G,0))</f>
        <v>Caspase</v>
      </c>
      <c r="E69" t="str">
        <f>INDEX(Analyse!C:C,MATCH(ChoixBMK!$G69,Analyse!$G:$G,0))</f>
        <v>Continental</v>
      </c>
      <c r="F69" t="str">
        <f>INDEX(Analyse!E:E,MATCH(ChoixBMK!$G69,Analyse!$G:$G,0))</f>
        <v>LIEC</v>
      </c>
      <c r="G69">
        <v>66</v>
      </c>
      <c r="H69">
        <f>INDEX(Analyse!H:H,MATCH(ChoixBMK!$G69,Analyse!$G:$G,0))</f>
        <v>310</v>
      </c>
      <c r="I69" s="122" t="str">
        <f>IF(INDEX(DataBase!$1:$1048576,ChoixBMK!$A69,MATCH(I$3,DataBase!$3:$3,0))=1,"X","")</f>
        <v/>
      </c>
      <c r="J69" s="122" t="str">
        <f>IF(INDEX(DataBase!$1:$1048576,ChoixBMK!$A69,MATCH(J$3,DataBase!$3:$3,0))=1,"X","")</f>
        <v>X</v>
      </c>
      <c r="K69" s="122" t="str">
        <f>IF(INDEX(DataBase!$1:$1048576,ChoixBMK!$A69,MATCH(K$3,DataBase!$3:$3,0))=1,"X","")</f>
        <v/>
      </c>
      <c r="L69" s="122" t="str">
        <f>IF(INDEX(DataBase!$1:$1048576,ChoixBMK!$A69,MATCH(L$3,DataBase!$3:$3,0))=1,"X","")</f>
        <v>X</v>
      </c>
      <c r="M69" s="122" t="str">
        <f>IF(INDEX(DataBase!$1:$1048576,ChoixBMK!$A69,MATCH(M$3,DataBase!$3:$3,0))=1,"X","")</f>
        <v/>
      </c>
      <c r="N69" s="122" t="str">
        <f>IF(INDEX(DataBase!$1:$1048576,ChoixBMK!$A69,MATCH(N$3,DataBase!$3:$3,0))=1,"X","")</f>
        <v/>
      </c>
      <c r="O69" s="122" t="str">
        <f>IF(INDEX(DataBase!$1:$1048576,ChoixBMK!$A69,MATCH(O$3,DataBase!$3:$3,0))=1,"X","")</f>
        <v/>
      </c>
      <c r="P69" s="122" t="str">
        <f>IF(INDEX(DataBase!$1:$1048576,ChoixBMK!$A69,MATCH(P$3,DataBase!$3:$3,0))=1,"X","")</f>
        <v>X</v>
      </c>
      <c r="Q69" s="122" t="str">
        <f>IF(INDEX(DataBase!$1:$1048576,ChoixBMK!$A69,MATCH(Q$3,DataBase!$3:$3,0))=1,"X","")</f>
        <v/>
      </c>
      <c r="R69" s="122" t="str">
        <f>IF(INDEX(DataBase!$1:$1048576,ChoixBMK!$A69,MATCH(R$3,DataBase!$3:$3,0))=1,"X","")</f>
        <v>X</v>
      </c>
      <c r="S69" s="122" t="str">
        <f>IF(INDEX(DataBase!$1:$1048576,ChoixBMK!$A69,MATCH(S$3,DataBase!$3:$3,0))=1,"X","")</f>
        <v/>
      </c>
      <c r="T69" s="122" t="str">
        <f>IF(INDEX(DataBase!$1:$1048576,ChoixBMK!$A69,MATCH(T$3,DataBase!$3:$3,0))=1,"X","")</f>
        <v/>
      </c>
      <c r="U69" s="122" t="str">
        <f>IF(INDEX(DataBase!$1:$1048576,ChoixBMK!$A69,MATCH(U$3,DataBase!$3:$3,0))=1,"X","")</f>
        <v/>
      </c>
      <c r="V69" s="122" t="str">
        <f>IF(INDEX(DataBase!$1:$1048576,ChoixBMK!$A69,MATCH(V$3,DataBase!$3:$3,0))=1,"X","")</f>
        <v/>
      </c>
      <c r="W69" s="122" t="str">
        <f>IF(INDEX(DataBase!$1:$1048576,ChoixBMK!$A69,MATCH(W$3,DataBase!$3:$3,0))=1,"X","")</f>
        <v>X</v>
      </c>
      <c r="X69" s="122" t="str">
        <f>IF(INDEX(DataBase!$1:$1048576,ChoixBMK!$A69,MATCH(X$3,DataBase!$3:$3,0))=1,"X","")</f>
        <v/>
      </c>
      <c r="Y69" s="122" t="str">
        <f>IF(INDEX(DataBase!$1:$1048576,ChoixBMK!$A69,MATCH(Y$3,DataBase!$3:$3,0))=1,"X","")</f>
        <v>X</v>
      </c>
      <c r="Z69" s="122" t="str">
        <f>IF(INDEX(DataBase!$1:$1048576,ChoixBMK!$A69,MATCH(Z$3,DataBase!$3:$3,0))=1,"X","")</f>
        <v>X</v>
      </c>
      <c r="AA69" s="122" t="str">
        <f>IF(INDEX(DataBase!$1:$1048576,ChoixBMK!$A69,MATCH(AA$3,DataBase!$3:$3,0))=1,"X","")</f>
        <v/>
      </c>
      <c r="AB69" s="122" t="str">
        <f>IF(INDEX(DataBase!$1:$1048576,ChoixBMK!$A69,MATCH(AB$3,DataBase!$3:$3,0))=1,"X","")</f>
        <v/>
      </c>
      <c r="AC69" s="122" t="str">
        <f>IF(INDEX(DataBase!$1:$1048576,ChoixBMK!$A69,MATCH(AC$3,DataBase!$3:$3,0))=1,"X","")</f>
        <v/>
      </c>
      <c r="AD69" s="122" t="str">
        <f>IF(INDEX(DataBase!$1:$1048576,ChoixBMK!$A69,MATCH(AD$3,DataBase!$3:$3,0))=1,"X","")</f>
        <v>X</v>
      </c>
      <c r="AE69" s="122" t="str">
        <f>IF(INDEX(DataBase!$1:$1048576,ChoixBMK!$A69,MATCH(AE$3,DataBase!$3:$3,0))=1,"X","")</f>
        <v/>
      </c>
      <c r="AF69" s="122" t="str">
        <f>IF(INDEX(DataBase!$1:$1048576,ChoixBMK!$A69,MATCH(AF$3,DataBase!$3:$3,0))=1,"X","")</f>
        <v>X</v>
      </c>
      <c r="AG69" s="122" t="str">
        <f>IF(INDEX(DataBase!$1:$1048576,ChoixBMK!$A69,MATCH(AG$3,DataBase!$3:$3,0))=1,"X","")</f>
        <v/>
      </c>
      <c r="AH69" s="122" t="str">
        <f>IF(INDEX(DataBase!$1:$1048576,ChoixBMK!$A69,MATCH(AH$3,DataBase!$3:$3,0))=1,"X","")</f>
        <v>X</v>
      </c>
      <c r="AI69" s="122" t="str">
        <f>IF(INDEX(DataBase!$1:$1048576,ChoixBMK!$A69,MATCH(AI$3,DataBase!$3:$3,0))=1,"X","")</f>
        <v/>
      </c>
      <c r="AJ69" s="122" t="str">
        <f>IF(INDEX(DataBase!$1:$1048576,ChoixBMK!$A69,MATCH(AJ$3,DataBase!$3:$3,0))=1,"X","")</f>
        <v/>
      </c>
      <c r="AK69" s="122" t="str">
        <f>IF(INDEX(DataBase!$1:$1048576,ChoixBMK!$A69,MATCH(AK$3,DataBase!$3:$3,0))=1,"X","")</f>
        <v>X</v>
      </c>
      <c r="AL69" s="122" t="str">
        <f>IF(INDEX(DataBase!$1:$1048576,ChoixBMK!$A69,MATCH(AL$3,DataBase!$3:$3,0))=1,"X","")</f>
        <v>X</v>
      </c>
      <c r="AM69" s="122" t="str">
        <f>IF(INDEX(DataBase!$1:$1048576,ChoixBMK!$A69,MATCH(AM$3,DataBase!$3:$3,0))=1,"X","")</f>
        <v/>
      </c>
      <c r="AN69" s="122" t="str">
        <f>IF(INDEX(DataBase!$1:$1048576,ChoixBMK!$A69,MATCH(AN$3,DataBase!$3:$3,0))=1,"X","")</f>
        <v/>
      </c>
      <c r="AO69" s="122" t="str">
        <f>IF(INDEX(DataBase!$1:$1048576,ChoixBMK!$A69,MATCH(AO$3,DataBase!$3:$3,0))=1,"X","")</f>
        <v>X</v>
      </c>
      <c r="AP69" s="122" t="str">
        <f>IF(INDEX(DataBase!$1:$1048576,ChoixBMK!$A69,MATCH(AP$3,DataBase!$3:$3,0))=1,"X","")</f>
        <v/>
      </c>
    </row>
    <row r="70" spans="1:42">
      <c r="A70" s="136">
        <f>MATCH(B70,DataBase!G:G,0)</f>
        <v>282</v>
      </c>
      <c r="B70" s="136" t="str">
        <f t="shared" si="1"/>
        <v>Dreissena polymorpha Catalase</v>
      </c>
      <c r="C70" t="str">
        <f>INDEX(Analyse!A:A,MATCH(ChoixBMK!$G70,Analyse!$G:$G,0))</f>
        <v>Dreissena polymorpha</v>
      </c>
      <c r="D70" t="str">
        <f>INDEX(Analyse!B:B,MATCH(ChoixBMK!$G70,Analyse!$G:$G,0))</f>
        <v>Catalase</v>
      </c>
      <c r="E70" t="str">
        <f>INDEX(Analyse!C:C,MATCH(ChoixBMK!$G70,Analyse!$G:$G,0))</f>
        <v>Continental</v>
      </c>
      <c r="F70" t="str">
        <f>INDEX(Analyse!E:E,MATCH(ChoixBMK!$G70,Analyse!$G:$G,0))</f>
        <v>LIEC</v>
      </c>
      <c r="G70">
        <v>67</v>
      </c>
      <c r="H70">
        <f>INDEX(Analyse!H:H,MATCH(ChoixBMK!$G70,Analyse!$G:$G,0))</f>
        <v>310</v>
      </c>
      <c r="I70" s="122" t="str">
        <f>IF(INDEX(DataBase!$1:$1048576,ChoixBMK!$A70,MATCH(I$3,DataBase!$3:$3,0))=1,"X","")</f>
        <v/>
      </c>
      <c r="J70" s="122" t="str">
        <f>IF(INDEX(DataBase!$1:$1048576,ChoixBMK!$A70,MATCH(J$3,DataBase!$3:$3,0))=1,"X","")</f>
        <v>X</v>
      </c>
      <c r="K70" s="122" t="str">
        <f>IF(INDEX(DataBase!$1:$1048576,ChoixBMK!$A70,MATCH(K$3,DataBase!$3:$3,0))=1,"X","")</f>
        <v/>
      </c>
      <c r="L70" s="122" t="str">
        <f>IF(INDEX(DataBase!$1:$1048576,ChoixBMK!$A70,MATCH(L$3,DataBase!$3:$3,0))=1,"X","")</f>
        <v>X</v>
      </c>
      <c r="M70" s="122" t="str">
        <f>IF(INDEX(DataBase!$1:$1048576,ChoixBMK!$A70,MATCH(M$3,DataBase!$3:$3,0))=1,"X","")</f>
        <v/>
      </c>
      <c r="N70" s="122" t="str">
        <f>IF(INDEX(DataBase!$1:$1048576,ChoixBMK!$A70,MATCH(N$3,DataBase!$3:$3,0))=1,"X","")</f>
        <v/>
      </c>
      <c r="O70" s="122" t="str">
        <f>IF(INDEX(DataBase!$1:$1048576,ChoixBMK!$A70,MATCH(O$3,DataBase!$3:$3,0))=1,"X","")</f>
        <v/>
      </c>
      <c r="P70" s="122" t="str">
        <f>IF(INDEX(DataBase!$1:$1048576,ChoixBMK!$A70,MATCH(P$3,DataBase!$3:$3,0))=1,"X","")</f>
        <v>X</v>
      </c>
      <c r="Q70" s="122" t="str">
        <f>IF(INDEX(DataBase!$1:$1048576,ChoixBMK!$A70,MATCH(Q$3,DataBase!$3:$3,0))=1,"X","")</f>
        <v/>
      </c>
      <c r="R70" s="122" t="str">
        <f>IF(INDEX(DataBase!$1:$1048576,ChoixBMK!$A70,MATCH(R$3,DataBase!$3:$3,0))=1,"X","")</f>
        <v>X</v>
      </c>
      <c r="S70" s="122" t="str">
        <f>IF(INDEX(DataBase!$1:$1048576,ChoixBMK!$A70,MATCH(S$3,DataBase!$3:$3,0))=1,"X","")</f>
        <v/>
      </c>
      <c r="T70" s="122" t="str">
        <f>IF(INDEX(DataBase!$1:$1048576,ChoixBMK!$A70,MATCH(T$3,DataBase!$3:$3,0))=1,"X","")</f>
        <v/>
      </c>
      <c r="U70" s="122" t="str">
        <f>IF(INDEX(DataBase!$1:$1048576,ChoixBMK!$A70,MATCH(U$3,DataBase!$3:$3,0))=1,"X","")</f>
        <v/>
      </c>
      <c r="V70" s="122" t="str">
        <f>IF(INDEX(DataBase!$1:$1048576,ChoixBMK!$A70,MATCH(V$3,DataBase!$3:$3,0))=1,"X","")</f>
        <v/>
      </c>
      <c r="W70" s="122" t="str">
        <f>IF(INDEX(DataBase!$1:$1048576,ChoixBMK!$A70,MATCH(W$3,DataBase!$3:$3,0))=1,"X","")</f>
        <v>X</v>
      </c>
      <c r="X70" s="122" t="str">
        <f>IF(INDEX(DataBase!$1:$1048576,ChoixBMK!$A70,MATCH(X$3,DataBase!$3:$3,0))=1,"X","")</f>
        <v/>
      </c>
      <c r="Y70" s="122" t="str">
        <f>IF(INDEX(DataBase!$1:$1048576,ChoixBMK!$A70,MATCH(Y$3,DataBase!$3:$3,0))=1,"X","")</f>
        <v>X</v>
      </c>
      <c r="Z70" s="122" t="str">
        <f>IF(INDEX(DataBase!$1:$1048576,ChoixBMK!$A70,MATCH(Z$3,DataBase!$3:$3,0))=1,"X","")</f>
        <v>X</v>
      </c>
      <c r="AA70" s="122" t="str">
        <f>IF(INDEX(DataBase!$1:$1048576,ChoixBMK!$A70,MATCH(AA$3,DataBase!$3:$3,0))=1,"X","")</f>
        <v/>
      </c>
      <c r="AB70" s="122" t="str">
        <f>IF(INDEX(DataBase!$1:$1048576,ChoixBMK!$A70,MATCH(AB$3,DataBase!$3:$3,0))=1,"X","")</f>
        <v/>
      </c>
      <c r="AC70" s="122" t="str">
        <f>IF(INDEX(DataBase!$1:$1048576,ChoixBMK!$A70,MATCH(AC$3,DataBase!$3:$3,0))=1,"X","")</f>
        <v/>
      </c>
      <c r="AD70" s="122" t="str">
        <f>IF(INDEX(DataBase!$1:$1048576,ChoixBMK!$A70,MATCH(AD$3,DataBase!$3:$3,0))=1,"X","")</f>
        <v>X</v>
      </c>
      <c r="AE70" s="122" t="str">
        <f>IF(INDEX(DataBase!$1:$1048576,ChoixBMK!$A70,MATCH(AE$3,DataBase!$3:$3,0))=1,"X","")</f>
        <v/>
      </c>
      <c r="AF70" s="122" t="str">
        <f>IF(INDEX(DataBase!$1:$1048576,ChoixBMK!$A70,MATCH(AF$3,DataBase!$3:$3,0))=1,"X","")</f>
        <v>X</v>
      </c>
      <c r="AG70" s="122" t="str">
        <f>IF(INDEX(DataBase!$1:$1048576,ChoixBMK!$A70,MATCH(AG$3,DataBase!$3:$3,0))=1,"X","")</f>
        <v/>
      </c>
      <c r="AH70" s="122" t="str">
        <f>IF(INDEX(DataBase!$1:$1048576,ChoixBMK!$A70,MATCH(AH$3,DataBase!$3:$3,0))=1,"X","")</f>
        <v>X</v>
      </c>
      <c r="AI70" s="122" t="str">
        <f>IF(INDEX(DataBase!$1:$1048576,ChoixBMK!$A70,MATCH(AI$3,DataBase!$3:$3,0))=1,"X","")</f>
        <v/>
      </c>
      <c r="AJ70" s="122" t="str">
        <f>IF(INDEX(DataBase!$1:$1048576,ChoixBMK!$A70,MATCH(AJ$3,DataBase!$3:$3,0))=1,"X","")</f>
        <v/>
      </c>
      <c r="AK70" s="122" t="str">
        <f>IF(INDEX(DataBase!$1:$1048576,ChoixBMK!$A70,MATCH(AK$3,DataBase!$3:$3,0))=1,"X","")</f>
        <v>X</v>
      </c>
      <c r="AL70" s="122" t="str">
        <f>IF(INDEX(DataBase!$1:$1048576,ChoixBMK!$A70,MATCH(AL$3,DataBase!$3:$3,0))=1,"X","")</f>
        <v>X</v>
      </c>
      <c r="AM70" s="122" t="str">
        <f>IF(INDEX(DataBase!$1:$1048576,ChoixBMK!$A70,MATCH(AM$3,DataBase!$3:$3,0))=1,"X","")</f>
        <v/>
      </c>
      <c r="AN70" s="122" t="str">
        <f>IF(INDEX(DataBase!$1:$1048576,ChoixBMK!$A70,MATCH(AN$3,DataBase!$3:$3,0))=1,"X","")</f>
        <v/>
      </c>
      <c r="AO70" s="122" t="str">
        <f>IF(INDEX(DataBase!$1:$1048576,ChoixBMK!$A70,MATCH(AO$3,DataBase!$3:$3,0))=1,"X","")</f>
        <v>X</v>
      </c>
      <c r="AP70" s="122" t="str">
        <f>IF(INDEX(DataBase!$1:$1048576,ChoixBMK!$A70,MATCH(AP$3,DataBase!$3:$3,0))=1,"X","")</f>
        <v/>
      </c>
    </row>
    <row r="71" spans="1:42">
      <c r="A71" s="136">
        <f>MATCH(B71,DataBase!G:G,0)</f>
        <v>283</v>
      </c>
      <c r="B71" s="136" t="str">
        <f t="shared" si="1"/>
        <v>Dreissena polymorpha GPx</v>
      </c>
      <c r="C71" t="str">
        <f>INDEX(Analyse!A:A,MATCH(ChoixBMK!$G71,Analyse!$G:$G,0))</f>
        <v>Dreissena polymorpha</v>
      </c>
      <c r="D71" t="str">
        <f>INDEX(Analyse!B:B,MATCH(ChoixBMK!$G71,Analyse!$G:$G,0))</f>
        <v>GPx</v>
      </c>
      <c r="E71" t="str">
        <f>INDEX(Analyse!C:C,MATCH(ChoixBMK!$G71,Analyse!$G:$G,0))</f>
        <v>Continental</v>
      </c>
      <c r="F71" t="str">
        <f>INDEX(Analyse!E:E,MATCH(ChoixBMK!$G71,Analyse!$G:$G,0))</f>
        <v>LIEC</v>
      </c>
      <c r="G71">
        <v>68</v>
      </c>
      <c r="H71">
        <f>INDEX(Analyse!H:H,MATCH(ChoixBMK!$G71,Analyse!$G:$G,0))</f>
        <v>310</v>
      </c>
      <c r="I71" s="122" t="str">
        <f>IF(INDEX(DataBase!$1:$1048576,ChoixBMK!$A71,MATCH(I$3,DataBase!$3:$3,0))=1,"X","")</f>
        <v/>
      </c>
      <c r="J71" s="122" t="str">
        <f>IF(INDEX(DataBase!$1:$1048576,ChoixBMK!$A71,MATCH(J$3,DataBase!$3:$3,0))=1,"X","")</f>
        <v>X</v>
      </c>
      <c r="K71" s="122" t="str">
        <f>IF(INDEX(DataBase!$1:$1048576,ChoixBMK!$A71,MATCH(K$3,DataBase!$3:$3,0))=1,"X","")</f>
        <v/>
      </c>
      <c r="L71" s="122" t="str">
        <f>IF(INDEX(DataBase!$1:$1048576,ChoixBMK!$A71,MATCH(L$3,DataBase!$3:$3,0))=1,"X","")</f>
        <v>X</v>
      </c>
      <c r="M71" s="122" t="str">
        <f>IF(INDEX(DataBase!$1:$1048576,ChoixBMK!$A71,MATCH(M$3,DataBase!$3:$3,0))=1,"X","")</f>
        <v/>
      </c>
      <c r="N71" s="122" t="str">
        <f>IF(INDEX(DataBase!$1:$1048576,ChoixBMK!$A71,MATCH(N$3,DataBase!$3:$3,0))=1,"X","")</f>
        <v/>
      </c>
      <c r="O71" s="122" t="str">
        <f>IF(INDEX(DataBase!$1:$1048576,ChoixBMK!$A71,MATCH(O$3,DataBase!$3:$3,0))=1,"X","")</f>
        <v/>
      </c>
      <c r="P71" s="122" t="str">
        <f>IF(INDEX(DataBase!$1:$1048576,ChoixBMK!$A71,MATCH(P$3,DataBase!$3:$3,0))=1,"X","")</f>
        <v>X</v>
      </c>
      <c r="Q71" s="122" t="str">
        <f>IF(INDEX(DataBase!$1:$1048576,ChoixBMK!$A71,MATCH(Q$3,DataBase!$3:$3,0))=1,"X","")</f>
        <v/>
      </c>
      <c r="R71" s="122" t="str">
        <f>IF(INDEX(DataBase!$1:$1048576,ChoixBMK!$A71,MATCH(R$3,DataBase!$3:$3,0))=1,"X","")</f>
        <v>X</v>
      </c>
      <c r="S71" s="122" t="str">
        <f>IF(INDEX(DataBase!$1:$1048576,ChoixBMK!$A71,MATCH(S$3,DataBase!$3:$3,0))=1,"X","")</f>
        <v/>
      </c>
      <c r="T71" s="122" t="str">
        <f>IF(INDEX(DataBase!$1:$1048576,ChoixBMK!$A71,MATCH(T$3,DataBase!$3:$3,0))=1,"X","")</f>
        <v/>
      </c>
      <c r="U71" s="122" t="str">
        <f>IF(INDEX(DataBase!$1:$1048576,ChoixBMK!$A71,MATCH(U$3,DataBase!$3:$3,0))=1,"X","")</f>
        <v/>
      </c>
      <c r="V71" s="122" t="str">
        <f>IF(INDEX(DataBase!$1:$1048576,ChoixBMK!$A71,MATCH(V$3,DataBase!$3:$3,0))=1,"X","")</f>
        <v/>
      </c>
      <c r="W71" s="122" t="str">
        <f>IF(INDEX(DataBase!$1:$1048576,ChoixBMK!$A71,MATCH(W$3,DataBase!$3:$3,0))=1,"X","")</f>
        <v>X</v>
      </c>
      <c r="X71" s="122" t="str">
        <f>IF(INDEX(DataBase!$1:$1048576,ChoixBMK!$A71,MATCH(X$3,DataBase!$3:$3,0))=1,"X","")</f>
        <v/>
      </c>
      <c r="Y71" s="122" t="str">
        <f>IF(INDEX(DataBase!$1:$1048576,ChoixBMK!$A71,MATCH(Y$3,DataBase!$3:$3,0))=1,"X","")</f>
        <v>X</v>
      </c>
      <c r="Z71" s="122" t="str">
        <f>IF(INDEX(DataBase!$1:$1048576,ChoixBMK!$A71,MATCH(Z$3,DataBase!$3:$3,0))=1,"X","")</f>
        <v>X</v>
      </c>
      <c r="AA71" s="122" t="str">
        <f>IF(INDEX(DataBase!$1:$1048576,ChoixBMK!$A71,MATCH(AA$3,DataBase!$3:$3,0))=1,"X","")</f>
        <v/>
      </c>
      <c r="AB71" s="122" t="str">
        <f>IF(INDEX(DataBase!$1:$1048576,ChoixBMK!$A71,MATCH(AB$3,DataBase!$3:$3,0))=1,"X","")</f>
        <v/>
      </c>
      <c r="AC71" s="122" t="str">
        <f>IF(INDEX(DataBase!$1:$1048576,ChoixBMK!$A71,MATCH(AC$3,DataBase!$3:$3,0))=1,"X","")</f>
        <v/>
      </c>
      <c r="AD71" s="122" t="str">
        <f>IF(INDEX(DataBase!$1:$1048576,ChoixBMK!$A71,MATCH(AD$3,DataBase!$3:$3,0))=1,"X","")</f>
        <v>X</v>
      </c>
      <c r="AE71" s="122" t="str">
        <f>IF(INDEX(DataBase!$1:$1048576,ChoixBMK!$A71,MATCH(AE$3,DataBase!$3:$3,0))=1,"X","")</f>
        <v/>
      </c>
      <c r="AF71" s="122" t="str">
        <f>IF(INDEX(DataBase!$1:$1048576,ChoixBMK!$A71,MATCH(AF$3,DataBase!$3:$3,0))=1,"X","")</f>
        <v>X</v>
      </c>
      <c r="AG71" s="122" t="str">
        <f>IF(INDEX(DataBase!$1:$1048576,ChoixBMK!$A71,MATCH(AG$3,DataBase!$3:$3,0))=1,"X","")</f>
        <v/>
      </c>
      <c r="AH71" s="122" t="str">
        <f>IF(INDEX(DataBase!$1:$1048576,ChoixBMK!$A71,MATCH(AH$3,DataBase!$3:$3,0))=1,"X","")</f>
        <v>X</v>
      </c>
      <c r="AI71" s="122" t="str">
        <f>IF(INDEX(DataBase!$1:$1048576,ChoixBMK!$A71,MATCH(AI$3,DataBase!$3:$3,0))=1,"X","")</f>
        <v/>
      </c>
      <c r="AJ71" s="122" t="str">
        <f>IF(INDEX(DataBase!$1:$1048576,ChoixBMK!$A71,MATCH(AJ$3,DataBase!$3:$3,0))=1,"X","")</f>
        <v/>
      </c>
      <c r="AK71" s="122" t="str">
        <f>IF(INDEX(DataBase!$1:$1048576,ChoixBMK!$A71,MATCH(AK$3,DataBase!$3:$3,0))=1,"X","")</f>
        <v>X</v>
      </c>
      <c r="AL71" s="122" t="str">
        <f>IF(INDEX(DataBase!$1:$1048576,ChoixBMK!$A71,MATCH(AL$3,DataBase!$3:$3,0))=1,"X","")</f>
        <v>X</v>
      </c>
      <c r="AM71" s="122" t="str">
        <f>IF(INDEX(DataBase!$1:$1048576,ChoixBMK!$A71,MATCH(AM$3,DataBase!$3:$3,0))=1,"X","")</f>
        <v/>
      </c>
      <c r="AN71" s="122" t="str">
        <f>IF(INDEX(DataBase!$1:$1048576,ChoixBMK!$A71,MATCH(AN$3,DataBase!$3:$3,0))=1,"X","")</f>
        <v/>
      </c>
      <c r="AO71" s="122" t="str">
        <f>IF(INDEX(DataBase!$1:$1048576,ChoixBMK!$A71,MATCH(AO$3,DataBase!$3:$3,0))=1,"X","")</f>
        <v>X</v>
      </c>
      <c r="AP71" s="122" t="str">
        <f>IF(INDEX(DataBase!$1:$1048576,ChoixBMK!$A71,MATCH(AP$3,DataBase!$3:$3,0))=1,"X","")</f>
        <v/>
      </c>
    </row>
    <row r="72" spans="1:42">
      <c r="A72" s="136">
        <f>MATCH(B72,DataBase!G:G,0)</f>
        <v>284</v>
      </c>
      <c r="B72" s="136" t="str">
        <f t="shared" si="1"/>
        <v>Dreissena polymorpha GST</v>
      </c>
      <c r="C72" t="str">
        <f>INDEX(Analyse!A:A,MATCH(ChoixBMK!$G72,Analyse!$G:$G,0))</f>
        <v>Dreissena polymorpha</v>
      </c>
      <c r="D72" t="str">
        <f>INDEX(Analyse!B:B,MATCH(ChoixBMK!$G72,Analyse!$G:$G,0))</f>
        <v>GST</v>
      </c>
      <c r="E72" t="str">
        <f>INDEX(Analyse!C:C,MATCH(ChoixBMK!$G72,Analyse!$G:$G,0))</f>
        <v>Continental</v>
      </c>
      <c r="F72" t="str">
        <f>INDEX(Analyse!E:E,MATCH(ChoixBMK!$G72,Analyse!$G:$G,0))</f>
        <v>LIEC</v>
      </c>
      <c r="G72">
        <v>69</v>
      </c>
      <c r="H72">
        <f>INDEX(Analyse!H:H,MATCH(ChoixBMK!$G72,Analyse!$G:$G,0))</f>
        <v>310</v>
      </c>
      <c r="I72" s="122" t="str">
        <f>IF(INDEX(DataBase!$1:$1048576,ChoixBMK!$A72,MATCH(I$3,DataBase!$3:$3,0))=1,"X","")</f>
        <v/>
      </c>
      <c r="J72" s="122" t="str">
        <f>IF(INDEX(DataBase!$1:$1048576,ChoixBMK!$A72,MATCH(J$3,DataBase!$3:$3,0))=1,"X","")</f>
        <v>X</v>
      </c>
      <c r="K72" s="122" t="str">
        <f>IF(INDEX(DataBase!$1:$1048576,ChoixBMK!$A72,MATCH(K$3,DataBase!$3:$3,0))=1,"X","")</f>
        <v/>
      </c>
      <c r="L72" s="122" t="str">
        <f>IF(INDEX(DataBase!$1:$1048576,ChoixBMK!$A72,MATCH(L$3,DataBase!$3:$3,0))=1,"X","")</f>
        <v>X</v>
      </c>
      <c r="M72" s="122" t="str">
        <f>IF(INDEX(DataBase!$1:$1048576,ChoixBMK!$A72,MATCH(M$3,DataBase!$3:$3,0))=1,"X","")</f>
        <v/>
      </c>
      <c r="N72" s="122" t="str">
        <f>IF(INDEX(DataBase!$1:$1048576,ChoixBMK!$A72,MATCH(N$3,DataBase!$3:$3,0))=1,"X","")</f>
        <v/>
      </c>
      <c r="O72" s="122" t="str">
        <f>IF(INDEX(DataBase!$1:$1048576,ChoixBMK!$A72,MATCH(O$3,DataBase!$3:$3,0))=1,"X","")</f>
        <v/>
      </c>
      <c r="P72" s="122" t="str">
        <f>IF(INDEX(DataBase!$1:$1048576,ChoixBMK!$A72,MATCH(P$3,DataBase!$3:$3,0))=1,"X","")</f>
        <v>X</v>
      </c>
      <c r="Q72" s="122" t="str">
        <f>IF(INDEX(DataBase!$1:$1048576,ChoixBMK!$A72,MATCH(Q$3,DataBase!$3:$3,0))=1,"X","")</f>
        <v/>
      </c>
      <c r="R72" s="122" t="str">
        <f>IF(INDEX(DataBase!$1:$1048576,ChoixBMK!$A72,MATCH(R$3,DataBase!$3:$3,0))=1,"X","")</f>
        <v>X</v>
      </c>
      <c r="S72" s="122" t="str">
        <f>IF(INDEX(DataBase!$1:$1048576,ChoixBMK!$A72,MATCH(S$3,DataBase!$3:$3,0))=1,"X","")</f>
        <v/>
      </c>
      <c r="T72" s="122" t="str">
        <f>IF(INDEX(DataBase!$1:$1048576,ChoixBMK!$A72,MATCH(T$3,DataBase!$3:$3,0))=1,"X","")</f>
        <v/>
      </c>
      <c r="U72" s="122" t="str">
        <f>IF(INDEX(DataBase!$1:$1048576,ChoixBMK!$A72,MATCH(U$3,DataBase!$3:$3,0))=1,"X","")</f>
        <v/>
      </c>
      <c r="V72" s="122" t="str">
        <f>IF(INDEX(DataBase!$1:$1048576,ChoixBMK!$A72,MATCH(V$3,DataBase!$3:$3,0))=1,"X","")</f>
        <v/>
      </c>
      <c r="W72" s="122" t="str">
        <f>IF(INDEX(DataBase!$1:$1048576,ChoixBMK!$A72,MATCH(W$3,DataBase!$3:$3,0))=1,"X","")</f>
        <v>X</v>
      </c>
      <c r="X72" s="122" t="str">
        <f>IF(INDEX(DataBase!$1:$1048576,ChoixBMK!$A72,MATCH(X$3,DataBase!$3:$3,0))=1,"X","")</f>
        <v/>
      </c>
      <c r="Y72" s="122" t="str">
        <f>IF(INDEX(DataBase!$1:$1048576,ChoixBMK!$A72,MATCH(Y$3,DataBase!$3:$3,0))=1,"X","")</f>
        <v>X</v>
      </c>
      <c r="Z72" s="122" t="str">
        <f>IF(INDEX(DataBase!$1:$1048576,ChoixBMK!$A72,MATCH(Z$3,DataBase!$3:$3,0))=1,"X","")</f>
        <v>X</v>
      </c>
      <c r="AA72" s="122" t="str">
        <f>IF(INDEX(DataBase!$1:$1048576,ChoixBMK!$A72,MATCH(AA$3,DataBase!$3:$3,0))=1,"X","")</f>
        <v/>
      </c>
      <c r="AB72" s="122" t="str">
        <f>IF(INDEX(DataBase!$1:$1048576,ChoixBMK!$A72,MATCH(AB$3,DataBase!$3:$3,0))=1,"X","")</f>
        <v/>
      </c>
      <c r="AC72" s="122" t="str">
        <f>IF(INDEX(DataBase!$1:$1048576,ChoixBMK!$A72,MATCH(AC$3,DataBase!$3:$3,0))=1,"X","")</f>
        <v/>
      </c>
      <c r="AD72" s="122" t="str">
        <f>IF(INDEX(DataBase!$1:$1048576,ChoixBMK!$A72,MATCH(AD$3,DataBase!$3:$3,0))=1,"X","")</f>
        <v>X</v>
      </c>
      <c r="AE72" s="122" t="str">
        <f>IF(INDEX(DataBase!$1:$1048576,ChoixBMK!$A72,MATCH(AE$3,DataBase!$3:$3,0))=1,"X","")</f>
        <v/>
      </c>
      <c r="AF72" s="122" t="str">
        <f>IF(INDEX(DataBase!$1:$1048576,ChoixBMK!$A72,MATCH(AF$3,DataBase!$3:$3,0))=1,"X","")</f>
        <v>X</v>
      </c>
      <c r="AG72" s="122" t="str">
        <f>IF(INDEX(DataBase!$1:$1048576,ChoixBMK!$A72,MATCH(AG$3,DataBase!$3:$3,0))=1,"X","")</f>
        <v/>
      </c>
      <c r="AH72" s="122" t="str">
        <f>IF(INDEX(DataBase!$1:$1048576,ChoixBMK!$A72,MATCH(AH$3,DataBase!$3:$3,0))=1,"X","")</f>
        <v>X</v>
      </c>
      <c r="AI72" s="122" t="str">
        <f>IF(INDEX(DataBase!$1:$1048576,ChoixBMK!$A72,MATCH(AI$3,DataBase!$3:$3,0))=1,"X","")</f>
        <v/>
      </c>
      <c r="AJ72" s="122" t="str">
        <f>IF(INDEX(DataBase!$1:$1048576,ChoixBMK!$A72,MATCH(AJ$3,DataBase!$3:$3,0))=1,"X","")</f>
        <v/>
      </c>
      <c r="AK72" s="122" t="str">
        <f>IF(INDEX(DataBase!$1:$1048576,ChoixBMK!$A72,MATCH(AK$3,DataBase!$3:$3,0))=1,"X","")</f>
        <v>X</v>
      </c>
      <c r="AL72" s="122" t="str">
        <f>IF(INDEX(DataBase!$1:$1048576,ChoixBMK!$A72,MATCH(AL$3,DataBase!$3:$3,0))=1,"X","")</f>
        <v>X</v>
      </c>
      <c r="AM72" s="122" t="str">
        <f>IF(INDEX(DataBase!$1:$1048576,ChoixBMK!$A72,MATCH(AM$3,DataBase!$3:$3,0))=1,"X","")</f>
        <v/>
      </c>
      <c r="AN72" s="122" t="str">
        <f>IF(INDEX(DataBase!$1:$1048576,ChoixBMK!$A72,MATCH(AN$3,DataBase!$3:$3,0))=1,"X","")</f>
        <v/>
      </c>
      <c r="AO72" s="122" t="str">
        <f>IF(INDEX(DataBase!$1:$1048576,ChoixBMK!$A72,MATCH(AO$3,DataBase!$3:$3,0))=1,"X","")</f>
        <v>X</v>
      </c>
      <c r="AP72" s="122" t="str">
        <f>IF(INDEX(DataBase!$1:$1048576,ChoixBMK!$A72,MATCH(AP$3,DataBase!$3:$3,0))=1,"X","")</f>
        <v/>
      </c>
    </row>
    <row r="73" spans="1:42">
      <c r="A73" s="136">
        <f>MATCH(B73,DataBase!G:G,0)</f>
        <v>285</v>
      </c>
      <c r="B73" s="136" t="str">
        <f t="shared" si="1"/>
        <v>Dreissena polymorpha Acide Phosphatase</v>
      </c>
      <c r="C73" t="str">
        <f>INDEX(Analyse!A:A,MATCH(ChoixBMK!$G73,Analyse!$G:$G,0))</f>
        <v>Dreissena polymorpha</v>
      </c>
      <c r="D73" t="str">
        <f>INDEX(Analyse!B:B,MATCH(ChoixBMK!$G73,Analyse!$G:$G,0))</f>
        <v>Acide Phosphatase</v>
      </c>
      <c r="E73" t="str">
        <f>INDEX(Analyse!C:C,MATCH(ChoixBMK!$G73,Analyse!$G:$G,0))</f>
        <v>Continental</v>
      </c>
      <c r="F73" t="str">
        <f>INDEX(Analyse!E:E,MATCH(ChoixBMK!$G73,Analyse!$G:$G,0))</f>
        <v>LIEC</v>
      </c>
      <c r="G73">
        <v>70</v>
      </c>
      <c r="H73">
        <f>INDEX(Analyse!H:H,MATCH(ChoixBMK!$G73,Analyse!$G:$G,0))</f>
        <v>310</v>
      </c>
      <c r="I73" s="122" t="str">
        <f>IF(INDEX(DataBase!$1:$1048576,ChoixBMK!$A73,MATCH(I$3,DataBase!$3:$3,0))=1,"X","")</f>
        <v/>
      </c>
      <c r="J73" s="122" t="str">
        <f>IF(INDEX(DataBase!$1:$1048576,ChoixBMK!$A73,MATCH(J$3,DataBase!$3:$3,0))=1,"X","")</f>
        <v>X</v>
      </c>
      <c r="K73" s="122" t="str">
        <f>IF(INDEX(DataBase!$1:$1048576,ChoixBMK!$A73,MATCH(K$3,DataBase!$3:$3,0))=1,"X","")</f>
        <v/>
      </c>
      <c r="L73" s="122" t="str">
        <f>IF(INDEX(DataBase!$1:$1048576,ChoixBMK!$A73,MATCH(L$3,DataBase!$3:$3,0))=1,"X","")</f>
        <v>X</v>
      </c>
      <c r="M73" s="122" t="str">
        <f>IF(INDEX(DataBase!$1:$1048576,ChoixBMK!$A73,MATCH(M$3,DataBase!$3:$3,0))=1,"X","")</f>
        <v/>
      </c>
      <c r="N73" s="122" t="str">
        <f>IF(INDEX(DataBase!$1:$1048576,ChoixBMK!$A73,MATCH(N$3,DataBase!$3:$3,0))=1,"X","")</f>
        <v/>
      </c>
      <c r="O73" s="122" t="str">
        <f>IF(INDEX(DataBase!$1:$1048576,ChoixBMK!$A73,MATCH(O$3,DataBase!$3:$3,0))=1,"X","")</f>
        <v/>
      </c>
      <c r="P73" s="122" t="str">
        <f>IF(INDEX(DataBase!$1:$1048576,ChoixBMK!$A73,MATCH(P$3,DataBase!$3:$3,0))=1,"X","")</f>
        <v>X</v>
      </c>
      <c r="Q73" s="122" t="str">
        <f>IF(INDEX(DataBase!$1:$1048576,ChoixBMK!$A73,MATCH(Q$3,DataBase!$3:$3,0))=1,"X","")</f>
        <v/>
      </c>
      <c r="R73" s="122" t="str">
        <f>IF(INDEX(DataBase!$1:$1048576,ChoixBMK!$A73,MATCH(R$3,DataBase!$3:$3,0))=1,"X","")</f>
        <v>X</v>
      </c>
      <c r="S73" s="122" t="str">
        <f>IF(INDEX(DataBase!$1:$1048576,ChoixBMK!$A73,MATCH(S$3,DataBase!$3:$3,0))=1,"X","")</f>
        <v/>
      </c>
      <c r="T73" s="122" t="str">
        <f>IF(INDEX(DataBase!$1:$1048576,ChoixBMK!$A73,MATCH(T$3,DataBase!$3:$3,0))=1,"X","")</f>
        <v/>
      </c>
      <c r="U73" s="122" t="str">
        <f>IF(INDEX(DataBase!$1:$1048576,ChoixBMK!$A73,MATCH(U$3,DataBase!$3:$3,0))=1,"X","")</f>
        <v/>
      </c>
      <c r="V73" s="122" t="str">
        <f>IF(INDEX(DataBase!$1:$1048576,ChoixBMK!$A73,MATCH(V$3,DataBase!$3:$3,0))=1,"X","")</f>
        <v/>
      </c>
      <c r="W73" s="122" t="str">
        <f>IF(INDEX(DataBase!$1:$1048576,ChoixBMK!$A73,MATCH(W$3,DataBase!$3:$3,0))=1,"X","")</f>
        <v>X</v>
      </c>
      <c r="X73" s="122" t="str">
        <f>IF(INDEX(DataBase!$1:$1048576,ChoixBMK!$A73,MATCH(X$3,DataBase!$3:$3,0))=1,"X","")</f>
        <v/>
      </c>
      <c r="Y73" s="122" t="str">
        <f>IF(INDEX(DataBase!$1:$1048576,ChoixBMK!$A73,MATCH(Y$3,DataBase!$3:$3,0))=1,"X","")</f>
        <v>X</v>
      </c>
      <c r="Z73" s="122" t="str">
        <f>IF(INDEX(DataBase!$1:$1048576,ChoixBMK!$A73,MATCH(Z$3,DataBase!$3:$3,0))=1,"X","")</f>
        <v>X</v>
      </c>
      <c r="AA73" s="122" t="str">
        <f>IF(INDEX(DataBase!$1:$1048576,ChoixBMK!$A73,MATCH(AA$3,DataBase!$3:$3,0))=1,"X","")</f>
        <v/>
      </c>
      <c r="AB73" s="122" t="str">
        <f>IF(INDEX(DataBase!$1:$1048576,ChoixBMK!$A73,MATCH(AB$3,DataBase!$3:$3,0))=1,"X","")</f>
        <v/>
      </c>
      <c r="AC73" s="122" t="str">
        <f>IF(INDEX(DataBase!$1:$1048576,ChoixBMK!$A73,MATCH(AC$3,DataBase!$3:$3,0))=1,"X","")</f>
        <v/>
      </c>
      <c r="AD73" s="122" t="str">
        <f>IF(INDEX(DataBase!$1:$1048576,ChoixBMK!$A73,MATCH(AD$3,DataBase!$3:$3,0))=1,"X","")</f>
        <v>X</v>
      </c>
      <c r="AE73" s="122" t="str">
        <f>IF(INDEX(DataBase!$1:$1048576,ChoixBMK!$A73,MATCH(AE$3,DataBase!$3:$3,0))=1,"X","")</f>
        <v/>
      </c>
      <c r="AF73" s="122" t="str">
        <f>IF(INDEX(DataBase!$1:$1048576,ChoixBMK!$A73,MATCH(AF$3,DataBase!$3:$3,0))=1,"X","")</f>
        <v>X</v>
      </c>
      <c r="AG73" s="122" t="str">
        <f>IF(INDEX(DataBase!$1:$1048576,ChoixBMK!$A73,MATCH(AG$3,DataBase!$3:$3,0))=1,"X","")</f>
        <v/>
      </c>
      <c r="AH73" s="122" t="str">
        <f>IF(INDEX(DataBase!$1:$1048576,ChoixBMK!$A73,MATCH(AH$3,DataBase!$3:$3,0))=1,"X","")</f>
        <v>X</v>
      </c>
      <c r="AI73" s="122" t="str">
        <f>IF(INDEX(DataBase!$1:$1048576,ChoixBMK!$A73,MATCH(AI$3,DataBase!$3:$3,0))=1,"X","")</f>
        <v/>
      </c>
      <c r="AJ73" s="122" t="str">
        <f>IF(INDEX(DataBase!$1:$1048576,ChoixBMK!$A73,MATCH(AJ$3,DataBase!$3:$3,0))=1,"X","")</f>
        <v/>
      </c>
      <c r="AK73" s="122" t="str">
        <f>IF(INDEX(DataBase!$1:$1048576,ChoixBMK!$A73,MATCH(AK$3,DataBase!$3:$3,0))=1,"X","")</f>
        <v>X</v>
      </c>
      <c r="AL73" s="122" t="str">
        <f>IF(INDEX(DataBase!$1:$1048576,ChoixBMK!$A73,MATCH(AL$3,DataBase!$3:$3,0))=1,"X","")</f>
        <v>X</v>
      </c>
      <c r="AM73" s="122" t="str">
        <f>IF(INDEX(DataBase!$1:$1048576,ChoixBMK!$A73,MATCH(AM$3,DataBase!$3:$3,0))=1,"X","")</f>
        <v/>
      </c>
      <c r="AN73" s="122" t="str">
        <f>IF(INDEX(DataBase!$1:$1048576,ChoixBMK!$A73,MATCH(AN$3,DataBase!$3:$3,0))=1,"X","")</f>
        <v/>
      </c>
      <c r="AO73" s="122" t="str">
        <f>IF(INDEX(DataBase!$1:$1048576,ChoixBMK!$A73,MATCH(AO$3,DataBase!$3:$3,0))=1,"X","")</f>
        <v>X</v>
      </c>
      <c r="AP73" s="122" t="str">
        <f>IF(INDEX(DataBase!$1:$1048576,ChoixBMK!$A73,MATCH(AP$3,DataBase!$3:$3,0))=1,"X","")</f>
        <v/>
      </c>
    </row>
    <row r="74" spans="1:42">
      <c r="A74" s="136">
        <f>MATCH(B74,DataBase!G:G,0)</f>
        <v>287</v>
      </c>
      <c r="B74" s="136" t="str">
        <f t="shared" si="1"/>
        <v>Dreissena polymorpha Capacité Antioxydante Totale</v>
      </c>
      <c r="C74" t="str">
        <f>INDEX(Analyse!A:A,MATCH(ChoixBMK!$G74,Analyse!$G:$G,0))</f>
        <v>Dreissena polymorpha</v>
      </c>
      <c r="D74" t="str">
        <f>INDEX(Analyse!B:B,MATCH(ChoixBMK!$G74,Analyse!$G:$G,0))</f>
        <v>Capacité Antioxydante Totale</v>
      </c>
      <c r="E74" t="str">
        <f>INDEX(Analyse!C:C,MATCH(ChoixBMK!$G74,Analyse!$G:$G,0))</f>
        <v>Continental</v>
      </c>
      <c r="F74" t="str">
        <f>INDEX(Analyse!E:E,MATCH(ChoixBMK!$G74,Analyse!$G:$G,0))</f>
        <v>LIEC</v>
      </c>
      <c r="G74">
        <v>71</v>
      </c>
      <c r="H74">
        <f>INDEX(Analyse!H:H,MATCH(ChoixBMK!$G74,Analyse!$G:$G,0))</f>
        <v>310</v>
      </c>
      <c r="I74" s="122" t="str">
        <f>IF(INDEX(DataBase!$1:$1048576,ChoixBMK!$A74,MATCH(I$3,DataBase!$3:$3,0))=1,"X","")</f>
        <v/>
      </c>
      <c r="J74" s="122" t="str">
        <f>IF(INDEX(DataBase!$1:$1048576,ChoixBMK!$A74,MATCH(J$3,DataBase!$3:$3,0))=1,"X","")</f>
        <v>X</v>
      </c>
      <c r="K74" s="122" t="str">
        <f>IF(INDEX(DataBase!$1:$1048576,ChoixBMK!$A74,MATCH(K$3,DataBase!$3:$3,0))=1,"X","")</f>
        <v/>
      </c>
      <c r="L74" s="122" t="str">
        <f>IF(INDEX(DataBase!$1:$1048576,ChoixBMK!$A74,MATCH(L$3,DataBase!$3:$3,0))=1,"X","")</f>
        <v>X</v>
      </c>
      <c r="M74" s="122" t="str">
        <f>IF(INDEX(DataBase!$1:$1048576,ChoixBMK!$A74,MATCH(M$3,DataBase!$3:$3,0))=1,"X","")</f>
        <v/>
      </c>
      <c r="N74" s="122" t="str">
        <f>IF(INDEX(DataBase!$1:$1048576,ChoixBMK!$A74,MATCH(N$3,DataBase!$3:$3,0))=1,"X","")</f>
        <v/>
      </c>
      <c r="O74" s="122" t="str">
        <f>IF(INDEX(DataBase!$1:$1048576,ChoixBMK!$A74,MATCH(O$3,DataBase!$3:$3,0))=1,"X","")</f>
        <v/>
      </c>
      <c r="P74" s="122" t="str">
        <f>IF(INDEX(DataBase!$1:$1048576,ChoixBMK!$A74,MATCH(P$3,DataBase!$3:$3,0))=1,"X","")</f>
        <v>X</v>
      </c>
      <c r="Q74" s="122" t="str">
        <f>IF(INDEX(DataBase!$1:$1048576,ChoixBMK!$A74,MATCH(Q$3,DataBase!$3:$3,0))=1,"X","")</f>
        <v/>
      </c>
      <c r="R74" s="122" t="str">
        <f>IF(INDEX(DataBase!$1:$1048576,ChoixBMK!$A74,MATCH(R$3,DataBase!$3:$3,0))=1,"X","")</f>
        <v>X</v>
      </c>
      <c r="S74" s="122" t="str">
        <f>IF(INDEX(DataBase!$1:$1048576,ChoixBMK!$A74,MATCH(S$3,DataBase!$3:$3,0))=1,"X","")</f>
        <v/>
      </c>
      <c r="T74" s="122" t="str">
        <f>IF(INDEX(DataBase!$1:$1048576,ChoixBMK!$A74,MATCH(T$3,DataBase!$3:$3,0))=1,"X","")</f>
        <v/>
      </c>
      <c r="U74" s="122" t="str">
        <f>IF(INDEX(DataBase!$1:$1048576,ChoixBMK!$A74,MATCH(U$3,DataBase!$3:$3,0))=1,"X","")</f>
        <v/>
      </c>
      <c r="V74" s="122" t="str">
        <f>IF(INDEX(DataBase!$1:$1048576,ChoixBMK!$A74,MATCH(V$3,DataBase!$3:$3,0))=1,"X","")</f>
        <v/>
      </c>
      <c r="W74" s="122" t="str">
        <f>IF(INDEX(DataBase!$1:$1048576,ChoixBMK!$A74,MATCH(W$3,DataBase!$3:$3,0))=1,"X","")</f>
        <v>X</v>
      </c>
      <c r="X74" s="122" t="str">
        <f>IF(INDEX(DataBase!$1:$1048576,ChoixBMK!$A74,MATCH(X$3,DataBase!$3:$3,0))=1,"X","")</f>
        <v/>
      </c>
      <c r="Y74" s="122" t="str">
        <f>IF(INDEX(DataBase!$1:$1048576,ChoixBMK!$A74,MATCH(Y$3,DataBase!$3:$3,0))=1,"X","")</f>
        <v>X</v>
      </c>
      <c r="Z74" s="122" t="str">
        <f>IF(INDEX(DataBase!$1:$1048576,ChoixBMK!$A74,MATCH(Z$3,DataBase!$3:$3,0))=1,"X","")</f>
        <v>X</v>
      </c>
      <c r="AA74" s="122" t="str">
        <f>IF(INDEX(DataBase!$1:$1048576,ChoixBMK!$A74,MATCH(AA$3,DataBase!$3:$3,0))=1,"X","")</f>
        <v/>
      </c>
      <c r="AB74" s="122" t="str">
        <f>IF(INDEX(DataBase!$1:$1048576,ChoixBMK!$A74,MATCH(AB$3,DataBase!$3:$3,0))=1,"X","")</f>
        <v/>
      </c>
      <c r="AC74" s="122" t="str">
        <f>IF(INDEX(DataBase!$1:$1048576,ChoixBMK!$A74,MATCH(AC$3,DataBase!$3:$3,0))=1,"X","")</f>
        <v/>
      </c>
      <c r="AD74" s="122" t="str">
        <f>IF(INDEX(DataBase!$1:$1048576,ChoixBMK!$A74,MATCH(AD$3,DataBase!$3:$3,0))=1,"X","")</f>
        <v>X</v>
      </c>
      <c r="AE74" s="122" t="str">
        <f>IF(INDEX(DataBase!$1:$1048576,ChoixBMK!$A74,MATCH(AE$3,DataBase!$3:$3,0))=1,"X","")</f>
        <v/>
      </c>
      <c r="AF74" s="122" t="str">
        <f>IF(INDEX(DataBase!$1:$1048576,ChoixBMK!$A74,MATCH(AF$3,DataBase!$3:$3,0))=1,"X","")</f>
        <v>X</v>
      </c>
      <c r="AG74" s="122" t="str">
        <f>IF(INDEX(DataBase!$1:$1048576,ChoixBMK!$A74,MATCH(AG$3,DataBase!$3:$3,0))=1,"X","")</f>
        <v/>
      </c>
      <c r="AH74" s="122" t="str">
        <f>IF(INDEX(DataBase!$1:$1048576,ChoixBMK!$A74,MATCH(AH$3,DataBase!$3:$3,0))=1,"X","")</f>
        <v>X</v>
      </c>
      <c r="AI74" s="122" t="str">
        <f>IF(INDEX(DataBase!$1:$1048576,ChoixBMK!$A74,MATCH(AI$3,DataBase!$3:$3,0))=1,"X","")</f>
        <v/>
      </c>
      <c r="AJ74" s="122" t="str">
        <f>IF(INDEX(DataBase!$1:$1048576,ChoixBMK!$A74,MATCH(AJ$3,DataBase!$3:$3,0))=1,"X","")</f>
        <v/>
      </c>
      <c r="AK74" s="122" t="str">
        <f>IF(INDEX(DataBase!$1:$1048576,ChoixBMK!$A74,MATCH(AK$3,DataBase!$3:$3,0))=1,"X","")</f>
        <v>X</v>
      </c>
      <c r="AL74" s="122" t="str">
        <f>IF(INDEX(DataBase!$1:$1048576,ChoixBMK!$A74,MATCH(AL$3,DataBase!$3:$3,0))=1,"X","")</f>
        <v>X</v>
      </c>
      <c r="AM74" s="122" t="str">
        <f>IF(INDEX(DataBase!$1:$1048576,ChoixBMK!$A74,MATCH(AM$3,DataBase!$3:$3,0))=1,"X","")</f>
        <v/>
      </c>
      <c r="AN74" s="122" t="str">
        <f>IF(INDEX(DataBase!$1:$1048576,ChoixBMK!$A74,MATCH(AN$3,DataBase!$3:$3,0))=1,"X","")</f>
        <v/>
      </c>
      <c r="AO74" s="122" t="str">
        <f>IF(INDEX(DataBase!$1:$1048576,ChoixBMK!$A74,MATCH(AO$3,DataBase!$3:$3,0))=1,"X","")</f>
        <v>X</v>
      </c>
      <c r="AP74" s="122" t="str">
        <f>IF(INDEX(DataBase!$1:$1048576,ChoixBMK!$A74,MATCH(AP$3,DataBase!$3:$3,0))=1,"X","")</f>
        <v/>
      </c>
    </row>
    <row r="75" spans="1:42">
      <c r="A75" s="136">
        <f>MATCH(B75,DataBase!G:G,0)</f>
        <v>289</v>
      </c>
      <c r="B75" s="136" t="str">
        <f t="shared" si="1"/>
        <v>Dreissena polymorpha Changement structuraux du système lysosomal (histochimie)</v>
      </c>
      <c r="C75" t="str">
        <f>INDEX(Analyse!A:A,MATCH(ChoixBMK!$G75,Analyse!$G:$G,0))</f>
        <v>Dreissena polymorpha</v>
      </c>
      <c r="D75" t="str">
        <f>INDEX(Analyse!B:B,MATCH(ChoixBMK!$G75,Analyse!$G:$G,0))</f>
        <v>Changement structuraux du système lysosomal (histochimie)</v>
      </c>
      <c r="E75" t="str">
        <f>INDEX(Analyse!C:C,MATCH(ChoixBMK!$G75,Analyse!$G:$G,0))</f>
        <v>Continental</v>
      </c>
      <c r="F75" t="str">
        <f>INDEX(Analyse!E:E,MATCH(ChoixBMK!$G75,Analyse!$G:$G,0))</f>
        <v>LIEC</v>
      </c>
      <c r="G75">
        <v>72</v>
      </c>
      <c r="H75">
        <f>INDEX(Analyse!H:H,MATCH(ChoixBMK!$G75,Analyse!$G:$G,0))</f>
        <v>310</v>
      </c>
      <c r="I75" s="122" t="str">
        <f>IF(INDEX(DataBase!$1:$1048576,ChoixBMK!$A75,MATCH(I$3,DataBase!$3:$3,0))=1,"X","")</f>
        <v/>
      </c>
      <c r="J75" s="122" t="str">
        <f>IF(INDEX(DataBase!$1:$1048576,ChoixBMK!$A75,MATCH(J$3,DataBase!$3:$3,0))=1,"X","")</f>
        <v>X</v>
      </c>
      <c r="K75" s="122" t="str">
        <f>IF(INDEX(DataBase!$1:$1048576,ChoixBMK!$A75,MATCH(K$3,DataBase!$3:$3,0))=1,"X","")</f>
        <v/>
      </c>
      <c r="L75" s="122" t="str">
        <f>IF(INDEX(DataBase!$1:$1048576,ChoixBMK!$A75,MATCH(L$3,DataBase!$3:$3,0))=1,"X","")</f>
        <v>X</v>
      </c>
      <c r="M75" s="122" t="str">
        <f>IF(INDEX(DataBase!$1:$1048576,ChoixBMK!$A75,MATCH(M$3,DataBase!$3:$3,0))=1,"X","")</f>
        <v/>
      </c>
      <c r="N75" s="122" t="str">
        <f>IF(INDEX(DataBase!$1:$1048576,ChoixBMK!$A75,MATCH(N$3,DataBase!$3:$3,0))=1,"X","")</f>
        <v/>
      </c>
      <c r="O75" s="122" t="str">
        <f>IF(INDEX(DataBase!$1:$1048576,ChoixBMK!$A75,MATCH(O$3,DataBase!$3:$3,0))=1,"X","")</f>
        <v/>
      </c>
      <c r="P75" s="122" t="str">
        <f>IF(INDEX(DataBase!$1:$1048576,ChoixBMK!$A75,MATCH(P$3,DataBase!$3:$3,0))=1,"X","")</f>
        <v>X</v>
      </c>
      <c r="Q75" s="122" t="str">
        <f>IF(INDEX(DataBase!$1:$1048576,ChoixBMK!$A75,MATCH(Q$3,DataBase!$3:$3,0))=1,"X","")</f>
        <v/>
      </c>
      <c r="R75" s="122" t="str">
        <f>IF(INDEX(DataBase!$1:$1048576,ChoixBMK!$A75,MATCH(R$3,DataBase!$3:$3,0))=1,"X","")</f>
        <v>X</v>
      </c>
      <c r="S75" s="122" t="str">
        <f>IF(INDEX(DataBase!$1:$1048576,ChoixBMK!$A75,MATCH(S$3,DataBase!$3:$3,0))=1,"X","")</f>
        <v/>
      </c>
      <c r="T75" s="122" t="str">
        <f>IF(INDEX(DataBase!$1:$1048576,ChoixBMK!$A75,MATCH(T$3,DataBase!$3:$3,0))=1,"X","")</f>
        <v/>
      </c>
      <c r="U75" s="122" t="str">
        <f>IF(INDEX(DataBase!$1:$1048576,ChoixBMK!$A75,MATCH(U$3,DataBase!$3:$3,0))=1,"X","")</f>
        <v/>
      </c>
      <c r="V75" s="122" t="str">
        <f>IF(INDEX(DataBase!$1:$1048576,ChoixBMK!$A75,MATCH(V$3,DataBase!$3:$3,0))=1,"X","")</f>
        <v/>
      </c>
      <c r="W75" s="122" t="str">
        <f>IF(INDEX(DataBase!$1:$1048576,ChoixBMK!$A75,MATCH(W$3,DataBase!$3:$3,0))=1,"X","")</f>
        <v>X</v>
      </c>
      <c r="X75" s="122" t="str">
        <f>IF(INDEX(DataBase!$1:$1048576,ChoixBMK!$A75,MATCH(X$3,DataBase!$3:$3,0))=1,"X","")</f>
        <v/>
      </c>
      <c r="Y75" s="122" t="str">
        <f>IF(INDEX(DataBase!$1:$1048576,ChoixBMK!$A75,MATCH(Y$3,DataBase!$3:$3,0))=1,"X","")</f>
        <v>X</v>
      </c>
      <c r="Z75" s="122" t="str">
        <f>IF(INDEX(DataBase!$1:$1048576,ChoixBMK!$A75,MATCH(Z$3,DataBase!$3:$3,0))=1,"X","")</f>
        <v>X</v>
      </c>
      <c r="AA75" s="122" t="str">
        <f>IF(INDEX(DataBase!$1:$1048576,ChoixBMK!$A75,MATCH(AA$3,DataBase!$3:$3,0))=1,"X","")</f>
        <v/>
      </c>
      <c r="AB75" s="122" t="str">
        <f>IF(INDEX(DataBase!$1:$1048576,ChoixBMK!$A75,MATCH(AB$3,DataBase!$3:$3,0))=1,"X","")</f>
        <v/>
      </c>
      <c r="AC75" s="122" t="str">
        <f>IF(INDEX(DataBase!$1:$1048576,ChoixBMK!$A75,MATCH(AC$3,DataBase!$3:$3,0))=1,"X","")</f>
        <v/>
      </c>
      <c r="AD75" s="122" t="str">
        <f>IF(INDEX(DataBase!$1:$1048576,ChoixBMK!$A75,MATCH(AD$3,DataBase!$3:$3,0))=1,"X","")</f>
        <v>X</v>
      </c>
      <c r="AE75" s="122" t="str">
        <f>IF(INDEX(DataBase!$1:$1048576,ChoixBMK!$A75,MATCH(AE$3,DataBase!$3:$3,0))=1,"X","")</f>
        <v/>
      </c>
      <c r="AF75" s="122" t="str">
        <f>IF(INDEX(DataBase!$1:$1048576,ChoixBMK!$A75,MATCH(AF$3,DataBase!$3:$3,0))=1,"X","")</f>
        <v>X</v>
      </c>
      <c r="AG75" s="122" t="str">
        <f>IF(INDEX(DataBase!$1:$1048576,ChoixBMK!$A75,MATCH(AG$3,DataBase!$3:$3,0))=1,"X","")</f>
        <v/>
      </c>
      <c r="AH75" s="122" t="str">
        <f>IF(INDEX(DataBase!$1:$1048576,ChoixBMK!$A75,MATCH(AH$3,DataBase!$3:$3,0))=1,"X","")</f>
        <v>X</v>
      </c>
      <c r="AI75" s="122" t="str">
        <f>IF(INDEX(DataBase!$1:$1048576,ChoixBMK!$A75,MATCH(AI$3,DataBase!$3:$3,0))=1,"X","")</f>
        <v/>
      </c>
      <c r="AJ75" s="122" t="str">
        <f>IF(INDEX(DataBase!$1:$1048576,ChoixBMK!$A75,MATCH(AJ$3,DataBase!$3:$3,0))=1,"X","")</f>
        <v/>
      </c>
      <c r="AK75" s="122" t="str">
        <f>IF(INDEX(DataBase!$1:$1048576,ChoixBMK!$A75,MATCH(AK$3,DataBase!$3:$3,0))=1,"X","")</f>
        <v>X</v>
      </c>
      <c r="AL75" s="122" t="str">
        <f>IF(INDEX(DataBase!$1:$1048576,ChoixBMK!$A75,MATCH(AL$3,DataBase!$3:$3,0))=1,"X","")</f>
        <v>X</v>
      </c>
      <c r="AM75" s="122" t="str">
        <f>IF(INDEX(DataBase!$1:$1048576,ChoixBMK!$A75,MATCH(AM$3,DataBase!$3:$3,0))=1,"X","")</f>
        <v/>
      </c>
      <c r="AN75" s="122" t="str">
        <f>IF(INDEX(DataBase!$1:$1048576,ChoixBMK!$A75,MATCH(AN$3,DataBase!$3:$3,0))=1,"X","")</f>
        <v/>
      </c>
      <c r="AO75" s="122" t="str">
        <f>IF(INDEX(DataBase!$1:$1048576,ChoixBMK!$A75,MATCH(AO$3,DataBase!$3:$3,0))=1,"X","")</f>
        <v>X</v>
      </c>
      <c r="AP75" s="122" t="str">
        <f>IF(INDEX(DataBase!$1:$1048576,ChoixBMK!$A75,MATCH(AP$3,DataBase!$3:$3,0))=1,"X","")</f>
        <v/>
      </c>
    </row>
    <row r="76" spans="1:42">
      <c r="A76" s="136">
        <f>MATCH(B76,DataBase!G:G,0)</f>
        <v>291</v>
      </c>
      <c r="B76" s="136" t="str">
        <f t="shared" si="1"/>
        <v>Dreissena polymorpha Lipofuscines (histochimie)</v>
      </c>
      <c r="C76" t="str">
        <f>INDEX(Analyse!A:A,MATCH(ChoixBMK!$G76,Analyse!$G:$G,0))</f>
        <v>Dreissena polymorpha</v>
      </c>
      <c r="D76" t="str">
        <f>INDEX(Analyse!B:B,MATCH(ChoixBMK!$G76,Analyse!$G:$G,0))</f>
        <v>Lipofuscines (histochimie)</v>
      </c>
      <c r="E76" t="str">
        <f>INDEX(Analyse!C:C,MATCH(ChoixBMK!$G76,Analyse!$G:$G,0))</f>
        <v>Continental</v>
      </c>
      <c r="F76" t="str">
        <f>INDEX(Analyse!E:E,MATCH(ChoixBMK!$G76,Analyse!$G:$G,0))</f>
        <v>LIEC</v>
      </c>
      <c r="G76">
        <v>73</v>
      </c>
      <c r="H76">
        <f>INDEX(Analyse!H:H,MATCH(ChoixBMK!$G76,Analyse!$G:$G,0))</f>
        <v>310</v>
      </c>
      <c r="I76" s="122" t="str">
        <f>IF(INDEX(DataBase!$1:$1048576,ChoixBMK!$A76,MATCH(I$3,DataBase!$3:$3,0))=1,"X","")</f>
        <v/>
      </c>
      <c r="J76" s="122" t="str">
        <f>IF(INDEX(DataBase!$1:$1048576,ChoixBMK!$A76,MATCH(J$3,DataBase!$3:$3,0))=1,"X","")</f>
        <v>X</v>
      </c>
      <c r="K76" s="122" t="str">
        <f>IF(INDEX(DataBase!$1:$1048576,ChoixBMK!$A76,MATCH(K$3,DataBase!$3:$3,0))=1,"X","")</f>
        <v/>
      </c>
      <c r="L76" s="122" t="str">
        <f>IF(INDEX(DataBase!$1:$1048576,ChoixBMK!$A76,MATCH(L$3,DataBase!$3:$3,0))=1,"X","")</f>
        <v>X</v>
      </c>
      <c r="M76" s="122" t="str">
        <f>IF(INDEX(DataBase!$1:$1048576,ChoixBMK!$A76,MATCH(M$3,DataBase!$3:$3,0))=1,"X","")</f>
        <v/>
      </c>
      <c r="N76" s="122" t="str">
        <f>IF(INDEX(DataBase!$1:$1048576,ChoixBMK!$A76,MATCH(N$3,DataBase!$3:$3,0))=1,"X","")</f>
        <v/>
      </c>
      <c r="O76" s="122" t="str">
        <f>IF(INDEX(DataBase!$1:$1048576,ChoixBMK!$A76,MATCH(O$3,DataBase!$3:$3,0))=1,"X","")</f>
        <v/>
      </c>
      <c r="P76" s="122" t="str">
        <f>IF(INDEX(DataBase!$1:$1048576,ChoixBMK!$A76,MATCH(P$3,DataBase!$3:$3,0))=1,"X","")</f>
        <v>X</v>
      </c>
      <c r="Q76" s="122" t="str">
        <f>IF(INDEX(DataBase!$1:$1048576,ChoixBMK!$A76,MATCH(Q$3,DataBase!$3:$3,0))=1,"X","")</f>
        <v/>
      </c>
      <c r="R76" s="122" t="str">
        <f>IF(INDEX(DataBase!$1:$1048576,ChoixBMK!$A76,MATCH(R$3,DataBase!$3:$3,0))=1,"X","")</f>
        <v>X</v>
      </c>
      <c r="S76" s="122" t="str">
        <f>IF(INDEX(DataBase!$1:$1048576,ChoixBMK!$A76,MATCH(S$3,DataBase!$3:$3,0))=1,"X","")</f>
        <v/>
      </c>
      <c r="T76" s="122" t="str">
        <f>IF(INDEX(DataBase!$1:$1048576,ChoixBMK!$A76,MATCH(T$3,DataBase!$3:$3,0))=1,"X","")</f>
        <v/>
      </c>
      <c r="U76" s="122" t="str">
        <f>IF(INDEX(DataBase!$1:$1048576,ChoixBMK!$A76,MATCH(U$3,DataBase!$3:$3,0))=1,"X","")</f>
        <v/>
      </c>
      <c r="V76" s="122" t="str">
        <f>IF(INDEX(DataBase!$1:$1048576,ChoixBMK!$A76,MATCH(V$3,DataBase!$3:$3,0))=1,"X","")</f>
        <v/>
      </c>
      <c r="W76" s="122" t="str">
        <f>IF(INDEX(DataBase!$1:$1048576,ChoixBMK!$A76,MATCH(W$3,DataBase!$3:$3,0))=1,"X","")</f>
        <v>X</v>
      </c>
      <c r="X76" s="122" t="str">
        <f>IF(INDEX(DataBase!$1:$1048576,ChoixBMK!$A76,MATCH(X$3,DataBase!$3:$3,0))=1,"X","")</f>
        <v/>
      </c>
      <c r="Y76" s="122" t="str">
        <f>IF(INDEX(DataBase!$1:$1048576,ChoixBMK!$A76,MATCH(Y$3,DataBase!$3:$3,0))=1,"X","")</f>
        <v>X</v>
      </c>
      <c r="Z76" s="122" t="str">
        <f>IF(INDEX(DataBase!$1:$1048576,ChoixBMK!$A76,MATCH(Z$3,DataBase!$3:$3,0))=1,"X","")</f>
        <v>X</v>
      </c>
      <c r="AA76" s="122" t="str">
        <f>IF(INDEX(DataBase!$1:$1048576,ChoixBMK!$A76,MATCH(AA$3,DataBase!$3:$3,0))=1,"X","")</f>
        <v/>
      </c>
      <c r="AB76" s="122" t="str">
        <f>IF(INDEX(DataBase!$1:$1048576,ChoixBMK!$A76,MATCH(AB$3,DataBase!$3:$3,0))=1,"X","")</f>
        <v/>
      </c>
      <c r="AC76" s="122" t="str">
        <f>IF(INDEX(DataBase!$1:$1048576,ChoixBMK!$A76,MATCH(AC$3,DataBase!$3:$3,0))=1,"X","")</f>
        <v/>
      </c>
      <c r="AD76" s="122" t="str">
        <f>IF(INDEX(DataBase!$1:$1048576,ChoixBMK!$A76,MATCH(AD$3,DataBase!$3:$3,0))=1,"X","")</f>
        <v>X</v>
      </c>
      <c r="AE76" s="122" t="str">
        <f>IF(INDEX(DataBase!$1:$1048576,ChoixBMK!$A76,MATCH(AE$3,DataBase!$3:$3,0))=1,"X","")</f>
        <v/>
      </c>
      <c r="AF76" s="122" t="str">
        <f>IF(INDEX(DataBase!$1:$1048576,ChoixBMK!$A76,MATCH(AF$3,DataBase!$3:$3,0))=1,"X","")</f>
        <v>X</v>
      </c>
      <c r="AG76" s="122" t="str">
        <f>IF(INDEX(DataBase!$1:$1048576,ChoixBMK!$A76,MATCH(AG$3,DataBase!$3:$3,0))=1,"X","")</f>
        <v/>
      </c>
      <c r="AH76" s="122" t="str">
        <f>IF(INDEX(DataBase!$1:$1048576,ChoixBMK!$A76,MATCH(AH$3,DataBase!$3:$3,0))=1,"X","")</f>
        <v>X</v>
      </c>
      <c r="AI76" s="122" t="str">
        <f>IF(INDEX(DataBase!$1:$1048576,ChoixBMK!$A76,MATCH(AI$3,DataBase!$3:$3,0))=1,"X","")</f>
        <v/>
      </c>
      <c r="AJ76" s="122" t="str">
        <f>IF(INDEX(DataBase!$1:$1048576,ChoixBMK!$A76,MATCH(AJ$3,DataBase!$3:$3,0))=1,"X","")</f>
        <v/>
      </c>
      <c r="AK76" s="122" t="str">
        <f>IF(INDEX(DataBase!$1:$1048576,ChoixBMK!$A76,MATCH(AK$3,DataBase!$3:$3,0))=1,"X","")</f>
        <v>X</v>
      </c>
      <c r="AL76" s="122" t="str">
        <f>IF(INDEX(DataBase!$1:$1048576,ChoixBMK!$A76,MATCH(AL$3,DataBase!$3:$3,0))=1,"X","")</f>
        <v>X</v>
      </c>
      <c r="AM76" s="122" t="str">
        <f>IF(INDEX(DataBase!$1:$1048576,ChoixBMK!$A76,MATCH(AM$3,DataBase!$3:$3,0))=1,"X","")</f>
        <v/>
      </c>
      <c r="AN76" s="122" t="str">
        <f>IF(INDEX(DataBase!$1:$1048576,ChoixBMK!$A76,MATCH(AN$3,DataBase!$3:$3,0))=1,"X","")</f>
        <v/>
      </c>
      <c r="AO76" s="122" t="str">
        <f>IF(INDEX(DataBase!$1:$1048576,ChoixBMK!$A76,MATCH(AO$3,DataBase!$3:$3,0))=1,"X","")</f>
        <v>X</v>
      </c>
      <c r="AP76" s="122" t="str">
        <f>IF(INDEX(DataBase!$1:$1048576,ChoixBMK!$A76,MATCH(AP$3,DataBase!$3:$3,0))=1,"X","")</f>
        <v/>
      </c>
    </row>
    <row r="77" spans="1:42">
      <c r="A77" s="136">
        <f>MATCH(B77,DataBase!G:G,0)</f>
        <v>292</v>
      </c>
      <c r="B77" s="136" t="str">
        <f t="shared" si="1"/>
        <v>Dreissena polymorpha Catalase (histochimie)</v>
      </c>
      <c r="C77" t="str">
        <f>INDEX(Analyse!A:A,MATCH(ChoixBMK!$G77,Analyse!$G:$G,0))</f>
        <v>Dreissena polymorpha</v>
      </c>
      <c r="D77" t="str">
        <f>INDEX(Analyse!B:B,MATCH(ChoixBMK!$G77,Analyse!$G:$G,0))</f>
        <v>Catalase (histochimie)</v>
      </c>
      <c r="E77" t="str">
        <f>INDEX(Analyse!C:C,MATCH(ChoixBMK!$G77,Analyse!$G:$G,0))</f>
        <v>Continental</v>
      </c>
      <c r="F77" t="str">
        <f>INDEX(Analyse!E:E,MATCH(ChoixBMK!$G77,Analyse!$G:$G,0))</f>
        <v>LIEC</v>
      </c>
      <c r="G77">
        <v>74</v>
      </c>
      <c r="H77">
        <f>INDEX(Analyse!H:H,MATCH(ChoixBMK!$G77,Analyse!$G:$G,0))</f>
        <v>310</v>
      </c>
      <c r="I77" s="122" t="str">
        <f>IF(INDEX(DataBase!$1:$1048576,ChoixBMK!$A77,MATCH(I$3,DataBase!$3:$3,0))=1,"X","")</f>
        <v/>
      </c>
      <c r="J77" s="122" t="str">
        <f>IF(INDEX(DataBase!$1:$1048576,ChoixBMK!$A77,MATCH(J$3,DataBase!$3:$3,0))=1,"X","")</f>
        <v>X</v>
      </c>
      <c r="K77" s="122" t="str">
        <f>IF(INDEX(DataBase!$1:$1048576,ChoixBMK!$A77,MATCH(K$3,DataBase!$3:$3,0))=1,"X","")</f>
        <v/>
      </c>
      <c r="L77" s="122" t="str">
        <f>IF(INDEX(DataBase!$1:$1048576,ChoixBMK!$A77,MATCH(L$3,DataBase!$3:$3,0))=1,"X","")</f>
        <v>X</v>
      </c>
      <c r="M77" s="122" t="str">
        <f>IF(INDEX(DataBase!$1:$1048576,ChoixBMK!$A77,MATCH(M$3,DataBase!$3:$3,0))=1,"X","")</f>
        <v/>
      </c>
      <c r="N77" s="122" t="str">
        <f>IF(INDEX(DataBase!$1:$1048576,ChoixBMK!$A77,MATCH(N$3,DataBase!$3:$3,0))=1,"X","")</f>
        <v/>
      </c>
      <c r="O77" s="122" t="str">
        <f>IF(INDEX(DataBase!$1:$1048576,ChoixBMK!$A77,MATCH(O$3,DataBase!$3:$3,0))=1,"X","")</f>
        <v/>
      </c>
      <c r="P77" s="122" t="str">
        <f>IF(INDEX(DataBase!$1:$1048576,ChoixBMK!$A77,MATCH(P$3,DataBase!$3:$3,0))=1,"X","")</f>
        <v>X</v>
      </c>
      <c r="Q77" s="122" t="str">
        <f>IF(INDEX(DataBase!$1:$1048576,ChoixBMK!$A77,MATCH(Q$3,DataBase!$3:$3,0))=1,"X","")</f>
        <v/>
      </c>
      <c r="R77" s="122" t="str">
        <f>IF(INDEX(DataBase!$1:$1048576,ChoixBMK!$A77,MATCH(R$3,DataBase!$3:$3,0))=1,"X","")</f>
        <v>X</v>
      </c>
      <c r="S77" s="122" t="str">
        <f>IF(INDEX(DataBase!$1:$1048576,ChoixBMK!$A77,MATCH(S$3,DataBase!$3:$3,0))=1,"X","")</f>
        <v/>
      </c>
      <c r="T77" s="122" t="str">
        <f>IF(INDEX(DataBase!$1:$1048576,ChoixBMK!$A77,MATCH(T$3,DataBase!$3:$3,0))=1,"X","")</f>
        <v/>
      </c>
      <c r="U77" s="122" t="str">
        <f>IF(INDEX(DataBase!$1:$1048576,ChoixBMK!$A77,MATCH(U$3,DataBase!$3:$3,0))=1,"X","")</f>
        <v/>
      </c>
      <c r="V77" s="122" t="str">
        <f>IF(INDEX(DataBase!$1:$1048576,ChoixBMK!$A77,MATCH(V$3,DataBase!$3:$3,0))=1,"X","")</f>
        <v/>
      </c>
      <c r="W77" s="122" t="str">
        <f>IF(INDEX(DataBase!$1:$1048576,ChoixBMK!$A77,MATCH(W$3,DataBase!$3:$3,0))=1,"X","")</f>
        <v>X</v>
      </c>
      <c r="X77" s="122" t="str">
        <f>IF(INDEX(DataBase!$1:$1048576,ChoixBMK!$A77,MATCH(X$3,DataBase!$3:$3,0))=1,"X","")</f>
        <v/>
      </c>
      <c r="Y77" s="122" t="str">
        <f>IF(INDEX(DataBase!$1:$1048576,ChoixBMK!$A77,MATCH(Y$3,DataBase!$3:$3,0))=1,"X","")</f>
        <v>X</v>
      </c>
      <c r="Z77" s="122" t="str">
        <f>IF(INDEX(DataBase!$1:$1048576,ChoixBMK!$A77,MATCH(Z$3,DataBase!$3:$3,0))=1,"X","")</f>
        <v>X</v>
      </c>
      <c r="AA77" s="122" t="str">
        <f>IF(INDEX(DataBase!$1:$1048576,ChoixBMK!$A77,MATCH(AA$3,DataBase!$3:$3,0))=1,"X","")</f>
        <v/>
      </c>
      <c r="AB77" s="122" t="str">
        <f>IF(INDEX(DataBase!$1:$1048576,ChoixBMK!$A77,MATCH(AB$3,DataBase!$3:$3,0))=1,"X","")</f>
        <v/>
      </c>
      <c r="AC77" s="122" t="str">
        <f>IF(INDEX(DataBase!$1:$1048576,ChoixBMK!$A77,MATCH(AC$3,DataBase!$3:$3,0))=1,"X","")</f>
        <v/>
      </c>
      <c r="AD77" s="122" t="str">
        <f>IF(INDEX(DataBase!$1:$1048576,ChoixBMK!$A77,MATCH(AD$3,DataBase!$3:$3,0))=1,"X","")</f>
        <v>X</v>
      </c>
      <c r="AE77" s="122" t="str">
        <f>IF(INDEX(DataBase!$1:$1048576,ChoixBMK!$A77,MATCH(AE$3,DataBase!$3:$3,0))=1,"X","")</f>
        <v/>
      </c>
      <c r="AF77" s="122" t="str">
        <f>IF(INDEX(DataBase!$1:$1048576,ChoixBMK!$A77,MATCH(AF$3,DataBase!$3:$3,0))=1,"X","")</f>
        <v>X</v>
      </c>
      <c r="AG77" s="122" t="str">
        <f>IF(INDEX(DataBase!$1:$1048576,ChoixBMK!$A77,MATCH(AG$3,DataBase!$3:$3,0))=1,"X","")</f>
        <v/>
      </c>
      <c r="AH77" s="122" t="str">
        <f>IF(INDEX(DataBase!$1:$1048576,ChoixBMK!$A77,MATCH(AH$3,DataBase!$3:$3,0))=1,"X","")</f>
        <v>X</v>
      </c>
      <c r="AI77" s="122" t="str">
        <f>IF(INDEX(DataBase!$1:$1048576,ChoixBMK!$A77,MATCH(AI$3,DataBase!$3:$3,0))=1,"X","")</f>
        <v/>
      </c>
      <c r="AJ77" s="122" t="str">
        <f>IF(INDEX(DataBase!$1:$1048576,ChoixBMK!$A77,MATCH(AJ$3,DataBase!$3:$3,0))=1,"X","")</f>
        <v/>
      </c>
      <c r="AK77" s="122" t="str">
        <f>IF(INDEX(DataBase!$1:$1048576,ChoixBMK!$A77,MATCH(AK$3,DataBase!$3:$3,0))=1,"X","")</f>
        <v>X</v>
      </c>
      <c r="AL77" s="122" t="str">
        <f>IF(INDEX(DataBase!$1:$1048576,ChoixBMK!$A77,MATCH(AL$3,DataBase!$3:$3,0))=1,"X","")</f>
        <v>X</v>
      </c>
      <c r="AM77" s="122" t="str">
        <f>IF(INDEX(DataBase!$1:$1048576,ChoixBMK!$A77,MATCH(AM$3,DataBase!$3:$3,0))=1,"X","")</f>
        <v/>
      </c>
      <c r="AN77" s="122" t="str">
        <f>IF(INDEX(DataBase!$1:$1048576,ChoixBMK!$A77,MATCH(AN$3,DataBase!$3:$3,0))=1,"X","")</f>
        <v/>
      </c>
      <c r="AO77" s="122" t="str">
        <f>IF(INDEX(DataBase!$1:$1048576,ChoixBMK!$A77,MATCH(AO$3,DataBase!$3:$3,0))=1,"X","")</f>
        <v>X</v>
      </c>
      <c r="AP77" s="122" t="str">
        <f>IF(INDEX(DataBase!$1:$1048576,ChoixBMK!$A77,MATCH(AP$3,DataBase!$3:$3,0))=1,"X","")</f>
        <v/>
      </c>
    </row>
    <row r="78" spans="1:42">
      <c r="A78" s="136">
        <f>MATCH(B78,DataBase!G:G,0)</f>
        <v>293</v>
      </c>
      <c r="B78" s="136" t="str">
        <f t="shared" si="1"/>
        <v>Dreissena rostriformis bugensis Scope For Growth</v>
      </c>
      <c r="C78" t="str">
        <f>INDEX(Analyse!A:A,MATCH(ChoixBMK!$G78,Analyse!$G:$G,0))</f>
        <v>Dreissena rostriformis bugensis</v>
      </c>
      <c r="D78" t="str">
        <f>INDEX(Analyse!B:B,MATCH(ChoixBMK!$G78,Analyse!$G:$G,0))</f>
        <v>Scope For Growth</v>
      </c>
      <c r="E78" t="str">
        <f>INDEX(Analyse!C:C,MATCH(ChoixBMK!$G78,Analyse!$G:$G,0))</f>
        <v>Continental</v>
      </c>
      <c r="F78" t="str">
        <f>INDEX(Analyse!E:E,MATCH(ChoixBMK!$G78,Analyse!$G:$G,0))</f>
        <v>LIEC</v>
      </c>
      <c r="G78">
        <v>75</v>
      </c>
      <c r="H78">
        <f>INDEX(Analyse!H:H,MATCH(ChoixBMK!$G78,Analyse!$G:$G,0))</f>
        <v>310</v>
      </c>
      <c r="I78" s="122" t="str">
        <f>IF(INDEX(DataBase!$1:$1048576,ChoixBMK!$A78,MATCH(I$3,DataBase!$3:$3,0))=1,"X","")</f>
        <v/>
      </c>
      <c r="J78" s="122" t="str">
        <f>IF(INDEX(DataBase!$1:$1048576,ChoixBMK!$A78,MATCH(J$3,DataBase!$3:$3,0))=1,"X","")</f>
        <v>X</v>
      </c>
      <c r="K78" s="122" t="str">
        <f>IF(INDEX(DataBase!$1:$1048576,ChoixBMK!$A78,MATCH(K$3,DataBase!$3:$3,0))=1,"X","")</f>
        <v/>
      </c>
      <c r="L78" s="122" t="str">
        <f>IF(INDEX(DataBase!$1:$1048576,ChoixBMK!$A78,MATCH(L$3,DataBase!$3:$3,0))=1,"X","")</f>
        <v>X</v>
      </c>
      <c r="M78" s="122" t="str">
        <f>IF(INDEX(DataBase!$1:$1048576,ChoixBMK!$A78,MATCH(M$3,DataBase!$3:$3,0))=1,"X","")</f>
        <v/>
      </c>
      <c r="N78" s="122" t="str">
        <f>IF(INDEX(DataBase!$1:$1048576,ChoixBMK!$A78,MATCH(N$3,DataBase!$3:$3,0))=1,"X","")</f>
        <v/>
      </c>
      <c r="O78" s="122" t="str">
        <f>IF(INDEX(DataBase!$1:$1048576,ChoixBMK!$A78,MATCH(O$3,DataBase!$3:$3,0))=1,"X","")</f>
        <v>X</v>
      </c>
      <c r="P78" s="122" t="str">
        <f>IF(INDEX(DataBase!$1:$1048576,ChoixBMK!$A78,MATCH(P$3,DataBase!$3:$3,0))=1,"X","")</f>
        <v/>
      </c>
      <c r="Q78" s="122" t="str">
        <f>IF(INDEX(DataBase!$1:$1048576,ChoixBMK!$A78,MATCH(Q$3,DataBase!$3:$3,0))=1,"X","")</f>
        <v/>
      </c>
      <c r="R78" s="122" t="str">
        <f>IF(INDEX(DataBase!$1:$1048576,ChoixBMK!$A78,MATCH(R$3,DataBase!$3:$3,0))=1,"X","")</f>
        <v>X</v>
      </c>
      <c r="S78" s="122" t="str">
        <f>IF(INDEX(DataBase!$1:$1048576,ChoixBMK!$A78,MATCH(S$3,DataBase!$3:$3,0))=1,"X","")</f>
        <v/>
      </c>
      <c r="T78" s="122" t="str">
        <f>IF(INDEX(DataBase!$1:$1048576,ChoixBMK!$A78,MATCH(T$3,DataBase!$3:$3,0))=1,"X","")</f>
        <v/>
      </c>
      <c r="U78" s="122" t="str">
        <f>IF(INDEX(DataBase!$1:$1048576,ChoixBMK!$A78,MATCH(U$3,DataBase!$3:$3,0))=1,"X","")</f>
        <v/>
      </c>
      <c r="V78" s="122" t="str">
        <f>IF(INDEX(DataBase!$1:$1048576,ChoixBMK!$A78,MATCH(V$3,DataBase!$3:$3,0))=1,"X","")</f>
        <v/>
      </c>
      <c r="W78" s="122" t="str">
        <f>IF(INDEX(DataBase!$1:$1048576,ChoixBMK!$A78,MATCH(W$3,DataBase!$3:$3,0))=1,"X","")</f>
        <v>X</v>
      </c>
      <c r="X78" s="122" t="str">
        <f>IF(INDEX(DataBase!$1:$1048576,ChoixBMK!$A78,MATCH(X$3,DataBase!$3:$3,0))=1,"X","")</f>
        <v/>
      </c>
      <c r="Y78" s="122" t="str">
        <f>IF(INDEX(DataBase!$1:$1048576,ChoixBMK!$A78,MATCH(Y$3,DataBase!$3:$3,0))=1,"X","")</f>
        <v>X</v>
      </c>
      <c r="Z78" s="122" t="str">
        <f>IF(INDEX(DataBase!$1:$1048576,ChoixBMK!$A78,MATCH(Z$3,DataBase!$3:$3,0))=1,"X","")</f>
        <v>X</v>
      </c>
      <c r="AA78" s="122" t="str">
        <f>IF(INDEX(DataBase!$1:$1048576,ChoixBMK!$A78,MATCH(AA$3,DataBase!$3:$3,0))=1,"X","")</f>
        <v/>
      </c>
      <c r="AB78" s="122" t="str">
        <f>IF(INDEX(DataBase!$1:$1048576,ChoixBMK!$A78,MATCH(AB$3,DataBase!$3:$3,0))=1,"X","")</f>
        <v/>
      </c>
      <c r="AC78" s="122" t="str">
        <f>IF(INDEX(DataBase!$1:$1048576,ChoixBMK!$A78,MATCH(AC$3,DataBase!$3:$3,0))=1,"X","")</f>
        <v/>
      </c>
      <c r="AD78" s="122" t="str">
        <f>IF(INDEX(DataBase!$1:$1048576,ChoixBMK!$A78,MATCH(AD$3,DataBase!$3:$3,0))=1,"X","")</f>
        <v>X</v>
      </c>
      <c r="AE78" s="122" t="str">
        <f>IF(INDEX(DataBase!$1:$1048576,ChoixBMK!$A78,MATCH(AE$3,DataBase!$3:$3,0))=1,"X","")</f>
        <v/>
      </c>
      <c r="AF78" s="122" t="str">
        <f>IF(INDEX(DataBase!$1:$1048576,ChoixBMK!$A78,MATCH(AF$3,DataBase!$3:$3,0))=1,"X","")</f>
        <v>X</v>
      </c>
      <c r="AG78" s="122" t="str">
        <f>IF(INDEX(DataBase!$1:$1048576,ChoixBMK!$A78,MATCH(AG$3,DataBase!$3:$3,0))=1,"X","")</f>
        <v/>
      </c>
      <c r="AH78" s="122" t="str">
        <f>IF(INDEX(DataBase!$1:$1048576,ChoixBMK!$A78,MATCH(AH$3,DataBase!$3:$3,0))=1,"X","")</f>
        <v>X</v>
      </c>
      <c r="AI78" s="122" t="str">
        <f>IF(INDEX(DataBase!$1:$1048576,ChoixBMK!$A78,MATCH(AI$3,DataBase!$3:$3,0))=1,"X","")</f>
        <v/>
      </c>
      <c r="AJ78" s="122" t="str">
        <f>IF(INDEX(DataBase!$1:$1048576,ChoixBMK!$A78,MATCH(AJ$3,DataBase!$3:$3,0))=1,"X","")</f>
        <v>X</v>
      </c>
      <c r="AK78" s="122" t="str">
        <f>IF(INDEX(DataBase!$1:$1048576,ChoixBMK!$A78,MATCH(AK$3,DataBase!$3:$3,0))=1,"X","")</f>
        <v/>
      </c>
      <c r="AL78" s="122" t="str">
        <f>IF(INDEX(DataBase!$1:$1048576,ChoixBMK!$A78,MATCH(AL$3,DataBase!$3:$3,0))=1,"X","")</f>
        <v>X</v>
      </c>
      <c r="AM78" s="122" t="str">
        <f>IF(INDEX(DataBase!$1:$1048576,ChoixBMK!$A78,MATCH(AM$3,DataBase!$3:$3,0))=1,"X","")</f>
        <v/>
      </c>
      <c r="AN78" s="122" t="str">
        <f>IF(INDEX(DataBase!$1:$1048576,ChoixBMK!$A78,MATCH(AN$3,DataBase!$3:$3,0))=1,"X","")</f>
        <v/>
      </c>
      <c r="AO78" s="122" t="str">
        <f>IF(INDEX(DataBase!$1:$1048576,ChoixBMK!$A78,MATCH(AO$3,DataBase!$3:$3,0))=1,"X","")</f>
        <v>X</v>
      </c>
      <c r="AP78" s="122" t="str">
        <f>IF(INDEX(DataBase!$1:$1048576,ChoixBMK!$A78,MATCH(AP$3,DataBase!$3:$3,0))=1,"X","")</f>
        <v/>
      </c>
    </row>
    <row r="79" spans="1:42">
      <c r="A79" s="136">
        <f>MATCH(B79,DataBase!G:G,0)</f>
        <v>294</v>
      </c>
      <c r="B79" s="136" t="str">
        <f t="shared" si="1"/>
        <v>Dreissena rostriformis bugensis Indice de Condition</v>
      </c>
      <c r="C79" t="str">
        <f>INDEX(Analyse!A:A,MATCH(ChoixBMK!$G79,Analyse!$G:$G,0))</f>
        <v>Dreissena rostriformis bugensis</v>
      </c>
      <c r="D79" t="str">
        <f>INDEX(Analyse!B:B,MATCH(ChoixBMK!$G79,Analyse!$G:$G,0))</f>
        <v>Indice de Condition</v>
      </c>
      <c r="E79" t="str">
        <f>INDEX(Analyse!C:C,MATCH(ChoixBMK!$G79,Analyse!$G:$G,0))</f>
        <v>Continental</v>
      </c>
      <c r="F79" t="str">
        <f>INDEX(Analyse!E:E,MATCH(ChoixBMK!$G79,Analyse!$G:$G,0))</f>
        <v>LIEC</v>
      </c>
      <c r="G79">
        <v>76</v>
      </c>
      <c r="H79">
        <f>INDEX(Analyse!H:H,MATCH(ChoixBMK!$G79,Analyse!$G:$G,0))</f>
        <v>310</v>
      </c>
      <c r="I79" s="122" t="str">
        <f>IF(INDEX(DataBase!$1:$1048576,ChoixBMK!$A79,MATCH(I$3,DataBase!$3:$3,0))=1,"X","")</f>
        <v/>
      </c>
      <c r="J79" s="122" t="str">
        <f>IF(INDEX(DataBase!$1:$1048576,ChoixBMK!$A79,MATCH(J$3,DataBase!$3:$3,0))=1,"X","")</f>
        <v>X</v>
      </c>
      <c r="K79" s="122" t="str">
        <f>IF(INDEX(DataBase!$1:$1048576,ChoixBMK!$A79,MATCH(K$3,DataBase!$3:$3,0))=1,"X","")</f>
        <v/>
      </c>
      <c r="L79" s="122" t="str">
        <f>IF(INDEX(DataBase!$1:$1048576,ChoixBMK!$A79,MATCH(L$3,DataBase!$3:$3,0))=1,"X","")</f>
        <v>X</v>
      </c>
      <c r="M79" s="122" t="str">
        <f>IF(INDEX(DataBase!$1:$1048576,ChoixBMK!$A79,MATCH(M$3,DataBase!$3:$3,0))=1,"X","")</f>
        <v/>
      </c>
      <c r="N79" s="122" t="str">
        <f>IF(INDEX(DataBase!$1:$1048576,ChoixBMK!$A79,MATCH(N$3,DataBase!$3:$3,0))=1,"X","")</f>
        <v/>
      </c>
      <c r="O79" s="122" t="str">
        <f>IF(INDEX(DataBase!$1:$1048576,ChoixBMK!$A79,MATCH(O$3,DataBase!$3:$3,0))=1,"X","")</f>
        <v>X</v>
      </c>
      <c r="P79" s="122" t="str">
        <f>IF(INDEX(DataBase!$1:$1048576,ChoixBMK!$A79,MATCH(P$3,DataBase!$3:$3,0))=1,"X","")</f>
        <v/>
      </c>
      <c r="Q79" s="122" t="str">
        <f>IF(INDEX(DataBase!$1:$1048576,ChoixBMK!$A79,MATCH(Q$3,DataBase!$3:$3,0))=1,"X","")</f>
        <v/>
      </c>
      <c r="R79" s="122" t="str">
        <f>IF(INDEX(DataBase!$1:$1048576,ChoixBMK!$A79,MATCH(R$3,DataBase!$3:$3,0))=1,"X","")</f>
        <v>X</v>
      </c>
      <c r="S79" s="122" t="str">
        <f>IF(INDEX(DataBase!$1:$1048576,ChoixBMK!$A79,MATCH(S$3,DataBase!$3:$3,0))=1,"X","")</f>
        <v/>
      </c>
      <c r="T79" s="122" t="str">
        <f>IF(INDEX(DataBase!$1:$1048576,ChoixBMK!$A79,MATCH(T$3,DataBase!$3:$3,0))=1,"X","")</f>
        <v/>
      </c>
      <c r="U79" s="122" t="str">
        <f>IF(INDEX(DataBase!$1:$1048576,ChoixBMK!$A79,MATCH(U$3,DataBase!$3:$3,0))=1,"X","")</f>
        <v/>
      </c>
      <c r="V79" s="122" t="str">
        <f>IF(INDEX(DataBase!$1:$1048576,ChoixBMK!$A79,MATCH(V$3,DataBase!$3:$3,0))=1,"X","")</f>
        <v/>
      </c>
      <c r="W79" s="122" t="str">
        <f>IF(INDEX(DataBase!$1:$1048576,ChoixBMK!$A79,MATCH(W$3,DataBase!$3:$3,0))=1,"X","")</f>
        <v>X</v>
      </c>
      <c r="X79" s="122" t="str">
        <f>IF(INDEX(DataBase!$1:$1048576,ChoixBMK!$A79,MATCH(X$3,DataBase!$3:$3,0))=1,"X","")</f>
        <v/>
      </c>
      <c r="Y79" s="122" t="str">
        <f>IF(INDEX(DataBase!$1:$1048576,ChoixBMK!$A79,MATCH(Y$3,DataBase!$3:$3,0))=1,"X","")</f>
        <v>X</v>
      </c>
      <c r="Z79" s="122" t="str">
        <f>IF(INDEX(DataBase!$1:$1048576,ChoixBMK!$A79,MATCH(Z$3,DataBase!$3:$3,0))=1,"X","")</f>
        <v>X</v>
      </c>
      <c r="AA79" s="122" t="str">
        <f>IF(INDEX(DataBase!$1:$1048576,ChoixBMK!$A79,MATCH(AA$3,DataBase!$3:$3,0))=1,"X","")</f>
        <v/>
      </c>
      <c r="AB79" s="122" t="str">
        <f>IF(INDEX(DataBase!$1:$1048576,ChoixBMK!$A79,MATCH(AB$3,DataBase!$3:$3,0))=1,"X","")</f>
        <v/>
      </c>
      <c r="AC79" s="122" t="str">
        <f>IF(INDEX(DataBase!$1:$1048576,ChoixBMK!$A79,MATCH(AC$3,DataBase!$3:$3,0))=1,"X","")</f>
        <v/>
      </c>
      <c r="AD79" s="122" t="str">
        <f>IF(INDEX(DataBase!$1:$1048576,ChoixBMK!$A79,MATCH(AD$3,DataBase!$3:$3,0))=1,"X","")</f>
        <v>X</v>
      </c>
      <c r="AE79" s="122" t="str">
        <f>IF(INDEX(DataBase!$1:$1048576,ChoixBMK!$A79,MATCH(AE$3,DataBase!$3:$3,0))=1,"X","")</f>
        <v/>
      </c>
      <c r="AF79" s="122" t="str">
        <f>IF(INDEX(DataBase!$1:$1048576,ChoixBMK!$A79,MATCH(AF$3,DataBase!$3:$3,0))=1,"X","")</f>
        <v>X</v>
      </c>
      <c r="AG79" s="122" t="str">
        <f>IF(INDEX(DataBase!$1:$1048576,ChoixBMK!$A79,MATCH(AG$3,DataBase!$3:$3,0))=1,"X","")</f>
        <v/>
      </c>
      <c r="AH79" s="122" t="str">
        <f>IF(INDEX(DataBase!$1:$1048576,ChoixBMK!$A79,MATCH(AH$3,DataBase!$3:$3,0))=1,"X","")</f>
        <v>X</v>
      </c>
      <c r="AI79" s="122" t="str">
        <f>IF(INDEX(DataBase!$1:$1048576,ChoixBMK!$A79,MATCH(AI$3,DataBase!$3:$3,0))=1,"X","")</f>
        <v/>
      </c>
      <c r="AJ79" s="122" t="str">
        <f>IF(INDEX(DataBase!$1:$1048576,ChoixBMK!$A79,MATCH(AJ$3,DataBase!$3:$3,0))=1,"X","")</f>
        <v>X</v>
      </c>
      <c r="AK79" s="122" t="str">
        <f>IF(INDEX(DataBase!$1:$1048576,ChoixBMK!$A79,MATCH(AK$3,DataBase!$3:$3,0))=1,"X","")</f>
        <v/>
      </c>
      <c r="AL79" s="122" t="str">
        <f>IF(INDEX(DataBase!$1:$1048576,ChoixBMK!$A79,MATCH(AL$3,DataBase!$3:$3,0))=1,"X","")</f>
        <v>X</v>
      </c>
      <c r="AM79" s="122" t="str">
        <f>IF(INDEX(DataBase!$1:$1048576,ChoixBMK!$A79,MATCH(AM$3,DataBase!$3:$3,0))=1,"X","")</f>
        <v/>
      </c>
      <c r="AN79" s="122" t="str">
        <f>IF(INDEX(DataBase!$1:$1048576,ChoixBMK!$A79,MATCH(AN$3,DataBase!$3:$3,0))=1,"X","")</f>
        <v/>
      </c>
      <c r="AO79" s="122" t="str">
        <f>IF(INDEX(DataBase!$1:$1048576,ChoixBMK!$A79,MATCH(AO$3,DataBase!$3:$3,0))=1,"X","")</f>
        <v>X</v>
      </c>
      <c r="AP79" s="122" t="str">
        <f>IF(INDEX(DataBase!$1:$1048576,ChoixBMK!$A79,MATCH(AP$3,DataBase!$3:$3,0))=1,"X","")</f>
        <v/>
      </c>
    </row>
    <row r="80" spans="1:42">
      <c r="A80" s="136">
        <f>MATCH(B80,DataBase!G:G,0)</f>
        <v>297</v>
      </c>
      <c r="B80" s="136" t="str">
        <f t="shared" si="1"/>
        <v>Dreissena rostriformis bugensis Peroxidation lipidique</v>
      </c>
      <c r="C80" t="str">
        <f>INDEX(Analyse!A:A,MATCH(ChoixBMK!$G80,Analyse!$G:$G,0))</f>
        <v>Dreissena rostriformis bugensis</v>
      </c>
      <c r="D80" t="str">
        <f>INDEX(Analyse!B:B,MATCH(ChoixBMK!$G80,Analyse!$G:$G,0))</f>
        <v>Peroxidation lipidique</v>
      </c>
      <c r="E80" t="str">
        <f>INDEX(Analyse!C:C,MATCH(ChoixBMK!$G80,Analyse!$G:$G,0))</f>
        <v>Continental</v>
      </c>
      <c r="F80" t="str">
        <f>INDEX(Analyse!E:E,MATCH(ChoixBMK!$G80,Analyse!$G:$G,0))</f>
        <v>LIEC</v>
      </c>
      <c r="G80">
        <v>77</v>
      </c>
      <c r="H80">
        <f>INDEX(Analyse!H:H,MATCH(ChoixBMK!$G80,Analyse!$G:$G,0))</f>
        <v>310</v>
      </c>
      <c r="I80" s="122" t="str">
        <f>IF(INDEX(DataBase!$1:$1048576,ChoixBMK!$A80,MATCH(I$3,DataBase!$3:$3,0))=1,"X","")</f>
        <v/>
      </c>
      <c r="J80" s="122" t="str">
        <f>IF(INDEX(DataBase!$1:$1048576,ChoixBMK!$A80,MATCH(J$3,DataBase!$3:$3,0))=1,"X","")</f>
        <v>X</v>
      </c>
      <c r="K80" s="122" t="str">
        <f>IF(INDEX(DataBase!$1:$1048576,ChoixBMK!$A80,MATCH(K$3,DataBase!$3:$3,0))=1,"X","")</f>
        <v/>
      </c>
      <c r="L80" s="122" t="str">
        <f>IF(INDEX(DataBase!$1:$1048576,ChoixBMK!$A80,MATCH(L$3,DataBase!$3:$3,0))=1,"X","")</f>
        <v>X</v>
      </c>
      <c r="M80" s="122" t="str">
        <f>IF(INDEX(DataBase!$1:$1048576,ChoixBMK!$A80,MATCH(M$3,DataBase!$3:$3,0))=1,"X","")</f>
        <v/>
      </c>
      <c r="N80" s="122" t="str">
        <f>IF(INDEX(DataBase!$1:$1048576,ChoixBMK!$A80,MATCH(N$3,DataBase!$3:$3,0))=1,"X","")</f>
        <v/>
      </c>
      <c r="O80" s="122" t="str">
        <f>IF(INDEX(DataBase!$1:$1048576,ChoixBMK!$A80,MATCH(O$3,DataBase!$3:$3,0))=1,"X","")</f>
        <v/>
      </c>
      <c r="P80" s="122" t="str">
        <f>IF(INDEX(DataBase!$1:$1048576,ChoixBMK!$A80,MATCH(P$3,DataBase!$3:$3,0))=1,"X","")</f>
        <v>X</v>
      </c>
      <c r="Q80" s="122" t="str">
        <f>IF(INDEX(DataBase!$1:$1048576,ChoixBMK!$A80,MATCH(Q$3,DataBase!$3:$3,0))=1,"X","")</f>
        <v/>
      </c>
      <c r="R80" s="122" t="str">
        <f>IF(INDEX(DataBase!$1:$1048576,ChoixBMK!$A80,MATCH(R$3,DataBase!$3:$3,0))=1,"X","")</f>
        <v>X</v>
      </c>
      <c r="S80" s="122" t="str">
        <f>IF(INDEX(DataBase!$1:$1048576,ChoixBMK!$A80,MATCH(S$3,DataBase!$3:$3,0))=1,"X","")</f>
        <v/>
      </c>
      <c r="T80" s="122" t="str">
        <f>IF(INDEX(DataBase!$1:$1048576,ChoixBMK!$A80,MATCH(T$3,DataBase!$3:$3,0))=1,"X","")</f>
        <v/>
      </c>
      <c r="U80" s="122" t="str">
        <f>IF(INDEX(DataBase!$1:$1048576,ChoixBMK!$A80,MATCH(U$3,DataBase!$3:$3,0))=1,"X","")</f>
        <v/>
      </c>
      <c r="V80" s="122" t="str">
        <f>IF(INDEX(DataBase!$1:$1048576,ChoixBMK!$A80,MATCH(V$3,DataBase!$3:$3,0))=1,"X","")</f>
        <v/>
      </c>
      <c r="W80" s="122" t="str">
        <f>IF(INDEX(DataBase!$1:$1048576,ChoixBMK!$A80,MATCH(W$3,DataBase!$3:$3,0))=1,"X","")</f>
        <v>X</v>
      </c>
      <c r="X80" s="122" t="str">
        <f>IF(INDEX(DataBase!$1:$1048576,ChoixBMK!$A80,MATCH(X$3,DataBase!$3:$3,0))=1,"X","")</f>
        <v/>
      </c>
      <c r="Y80" s="122" t="str">
        <f>IF(INDEX(DataBase!$1:$1048576,ChoixBMK!$A80,MATCH(Y$3,DataBase!$3:$3,0))=1,"X","")</f>
        <v>X</v>
      </c>
      <c r="Z80" s="122" t="str">
        <f>IF(INDEX(DataBase!$1:$1048576,ChoixBMK!$A80,MATCH(Z$3,DataBase!$3:$3,0))=1,"X","")</f>
        <v>X</v>
      </c>
      <c r="AA80" s="122" t="str">
        <f>IF(INDEX(DataBase!$1:$1048576,ChoixBMK!$A80,MATCH(AA$3,DataBase!$3:$3,0))=1,"X","")</f>
        <v/>
      </c>
      <c r="AB80" s="122" t="str">
        <f>IF(INDEX(DataBase!$1:$1048576,ChoixBMK!$A80,MATCH(AB$3,DataBase!$3:$3,0))=1,"X","")</f>
        <v/>
      </c>
      <c r="AC80" s="122" t="str">
        <f>IF(INDEX(DataBase!$1:$1048576,ChoixBMK!$A80,MATCH(AC$3,DataBase!$3:$3,0))=1,"X","")</f>
        <v/>
      </c>
      <c r="AD80" s="122" t="str">
        <f>IF(INDEX(DataBase!$1:$1048576,ChoixBMK!$A80,MATCH(AD$3,DataBase!$3:$3,0))=1,"X","")</f>
        <v>X</v>
      </c>
      <c r="AE80" s="122" t="str">
        <f>IF(INDEX(DataBase!$1:$1048576,ChoixBMK!$A80,MATCH(AE$3,DataBase!$3:$3,0))=1,"X","")</f>
        <v/>
      </c>
      <c r="AF80" s="122" t="str">
        <f>IF(INDEX(DataBase!$1:$1048576,ChoixBMK!$A80,MATCH(AF$3,DataBase!$3:$3,0))=1,"X","")</f>
        <v>X</v>
      </c>
      <c r="AG80" s="122" t="str">
        <f>IF(INDEX(DataBase!$1:$1048576,ChoixBMK!$A80,MATCH(AG$3,DataBase!$3:$3,0))=1,"X","")</f>
        <v/>
      </c>
      <c r="AH80" s="122" t="str">
        <f>IF(INDEX(DataBase!$1:$1048576,ChoixBMK!$A80,MATCH(AH$3,DataBase!$3:$3,0))=1,"X","")</f>
        <v>X</v>
      </c>
      <c r="AI80" s="122" t="str">
        <f>IF(INDEX(DataBase!$1:$1048576,ChoixBMK!$A80,MATCH(AI$3,DataBase!$3:$3,0))=1,"X","")</f>
        <v/>
      </c>
      <c r="AJ80" s="122" t="str">
        <f>IF(INDEX(DataBase!$1:$1048576,ChoixBMK!$A80,MATCH(AJ$3,DataBase!$3:$3,0))=1,"X","")</f>
        <v/>
      </c>
      <c r="AK80" s="122" t="str">
        <f>IF(INDEX(DataBase!$1:$1048576,ChoixBMK!$A80,MATCH(AK$3,DataBase!$3:$3,0))=1,"X","")</f>
        <v>X</v>
      </c>
      <c r="AL80" s="122" t="str">
        <f>IF(INDEX(DataBase!$1:$1048576,ChoixBMK!$A80,MATCH(AL$3,DataBase!$3:$3,0))=1,"X","")</f>
        <v>X</v>
      </c>
      <c r="AM80" s="122" t="str">
        <f>IF(INDEX(DataBase!$1:$1048576,ChoixBMK!$A80,MATCH(AM$3,DataBase!$3:$3,0))=1,"X","")</f>
        <v/>
      </c>
      <c r="AN80" s="122" t="str">
        <f>IF(INDEX(DataBase!$1:$1048576,ChoixBMK!$A80,MATCH(AN$3,DataBase!$3:$3,0))=1,"X","")</f>
        <v/>
      </c>
      <c r="AO80" s="122" t="str">
        <f>IF(INDEX(DataBase!$1:$1048576,ChoixBMK!$A80,MATCH(AO$3,DataBase!$3:$3,0))=1,"X","")</f>
        <v>X</v>
      </c>
      <c r="AP80" s="122" t="str">
        <f>IF(INDEX(DataBase!$1:$1048576,ChoixBMK!$A80,MATCH(AP$3,DataBase!$3:$3,0))=1,"X","")</f>
        <v/>
      </c>
    </row>
    <row r="81" spans="1:42">
      <c r="A81" s="136">
        <f>MATCH(B81,DataBase!G:G,0)</f>
        <v>298</v>
      </c>
      <c r="B81" s="136" t="str">
        <f t="shared" si="1"/>
        <v>Dreissena rostriformis bugensis Caspase</v>
      </c>
      <c r="C81" t="str">
        <f>INDEX(Analyse!A:A,MATCH(ChoixBMK!$G81,Analyse!$G:$G,0))</f>
        <v>Dreissena rostriformis bugensis</v>
      </c>
      <c r="D81" t="str">
        <f>INDEX(Analyse!B:B,MATCH(ChoixBMK!$G81,Analyse!$G:$G,0))</f>
        <v>Caspase</v>
      </c>
      <c r="E81" t="str">
        <f>INDEX(Analyse!C:C,MATCH(ChoixBMK!$G81,Analyse!$G:$G,0))</f>
        <v>Continental</v>
      </c>
      <c r="F81" t="str">
        <f>INDEX(Analyse!E:E,MATCH(ChoixBMK!$G81,Analyse!$G:$G,0))</f>
        <v>LIEC</v>
      </c>
      <c r="G81">
        <v>78</v>
      </c>
      <c r="H81">
        <f>INDEX(Analyse!H:H,MATCH(ChoixBMK!$G81,Analyse!$G:$G,0))</f>
        <v>310</v>
      </c>
      <c r="I81" s="122" t="str">
        <f>IF(INDEX(DataBase!$1:$1048576,ChoixBMK!$A81,MATCH(I$3,DataBase!$3:$3,0))=1,"X","")</f>
        <v/>
      </c>
      <c r="J81" s="122" t="str">
        <f>IF(INDEX(DataBase!$1:$1048576,ChoixBMK!$A81,MATCH(J$3,DataBase!$3:$3,0))=1,"X","")</f>
        <v>X</v>
      </c>
      <c r="K81" s="122" t="str">
        <f>IF(INDEX(DataBase!$1:$1048576,ChoixBMK!$A81,MATCH(K$3,DataBase!$3:$3,0))=1,"X","")</f>
        <v/>
      </c>
      <c r="L81" s="122" t="str">
        <f>IF(INDEX(DataBase!$1:$1048576,ChoixBMK!$A81,MATCH(L$3,DataBase!$3:$3,0))=1,"X","")</f>
        <v>X</v>
      </c>
      <c r="M81" s="122" t="str">
        <f>IF(INDEX(DataBase!$1:$1048576,ChoixBMK!$A81,MATCH(M$3,DataBase!$3:$3,0))=1,"X","")</f>
        <v/>
      </c>
      <c r="N81" s="122" t="str">
        <f>IF(INDEX(DataBase!$1:$1048576,ChoixBMK!$A81,MATCH(N$3,DataBase!$3:$3,0))=1,"X","")</f>
        <v/>
      </c>
      <c r="O81" s="122" t="str">
        <f>IF(INDEX(DataBase!$1:$1048576,ChoixBMK!$A81,MATCH(O$3,DataBase!$3:$3,0))=1,"X","")</f>
        <v/>
      </c>
      <c r="P81" s="122" t="str">
        <f>IF(INDEX(DataBase!$1:$1048576,ChoixBMK!$A81,MATCH(P$3,DataBase!$3:$3,0))=1,"X","")</f>
        <v>X</v>
      </c>
      <c r="Q81" s="122" t="str">
        <f>IF(INDEX(DataBase!$1:$1048576,ChoixBMK!$A81,MATCH(Q$3,DataBase!$3:$3,0))=1,"X","")</f>
        <v/>
      </c>
      <c r="R81" s="122" t="str">
        <f>IF(INDEX(DataBase!$1:$1048576,ChoixBMK!$A81,MATCH(R$3,DataBase!$3:$3,0))=1,"X","")</f>
        <v>X</v>
      </c>
      <c r="S81" s="122" t="str">
        <f>IF(INDEX(DataBase!$1:$1048576,ChoixBMK!$A81,MATCH(S$3,DataBase!$3:$3,0))=1,"X","")</f>
        <v/>
      </c>
      <c r="T81" s="122" t="str">
        <f>IF(INDEX(DataBase!$1:$1048576,ChoixBMK!$A81,MATCH(T$3,DataBase!$3:$3,0))=1,"X","")</f>
        <v/>
      </c>
      <c r="U81" s="122" t="str">
        <f>IF(INDEX(DataBase!$1:$1048576,ChoixBMK!$A81,MATCH(U$3,DataBase!$3:$3,0))=1,"X","")</f>
        <v/>
      </c>
      <c r="V81" s="122" t="str">
        <f>IF(INDEX(DataBase!$1:$1048576,ChoixBMK!$A81,MATCH(V$3,DataBase!$3:$3,0))=1,"X","")</f>
        <v/>
      </c>
      <c r="W81" s="122" t="str">
        <f>IF(INDEX(DataBase!$1:$1048576,ChoixBMK!$A81,MATCH(W$3,DataBase!$3:$3,0))=1,"X","")</f>
        <v>X</v>
      </c>
      <c r="X81" s="122" t="str">
        <f>IF(INDEX(DataBase!$1:$1048576,ChoixBMK!$A81,MATCH(X$3,DataBase!$3:$3,0))=1,"X","")</f>
        <v/>
      </c>
      <c r="Y81" s="122" t="str">
        <f>IF(INDEX(DataBase!$1:$1048576,ChoixBMK!$A81,MATCH(Y$3,DataBase!$3:$3,0))=1,"X","")</f>
        <v>X</v>
      </c>
      <c r="Z81" s="122" t="str">
        <f>IF(INDEX(DataBase!$1:$1048576,ChoixBMK!$A81,MATCH(Z$3,DataBase!$3:$3,0))=1,"X","")</f>
        <v>X</v>
      </c>
      <c r="AA81" s="122" t="str">
        <f>IF(INDEX(DataBase!$1:$1048576,ChoixBMK!$A81,MATCH(AA$3,DataBase!$3:$3,0))=1,"X","")</f>
        <v/>
      </c>
      <c r="AB81" s="122" t="str">
        <f>IF(INDEX(DataBase!$1:$1048576,ChoixBMK!$A81,MATCH(AB$3,DataBase!$3:$3,0))=1,"X","")</f>
        <v/>
      </c>
      <c r="AC81" s="122" t="str">
        <f>IF(INDEX(DataBase!$1:$1048576,ChoixBMK!$A81,MATCH(AC$3,DataBase!$3:$3,0))=1,"X","")</f>
        <v/>
      </c>
      <c r="AD81" s="122" t="str">
        <f>IF(INDEX(DataBase!$1:$1048576,ChoixBMK!$A81,MATCH(AD$3,DataBase!$3:$3,0))=1,"X","")</f>
        <v>X</v>
      </c>
      <c r="AE81" s="122" t="str">
        <f>IF(INDEX(DataBase!$1:$1048576,ChoixBMK!$A81,MATCH(AE$3,DataBase!$3:$3,0))=1,"X","")</f>
        <v/>
      </c>
      <c r="AF81" s="122" t="str">
        <f>IF(INDEX(DataBase!$1:$1048576,ChoixBMK!$A81,MATCH(AF$3,DataBase!$3:$3,0))=1,"X","")</f>
        <v>X</v>
      </c>
      <c r="AG81" s="122" t="str">
        <f>IF(INDEX(DataBase!$1:$1048576,ChoixBMK!$A81,MATCH(AG$3,DataBase!$3:$3,0))=1,"X","")</f>
        <v/>
      </c>
      <c r="AH81" s="122" t="str">
        <f>IF(INDEX(DataBase!$1:$1048576,ChoixBMK!$A81,MATCH(AH$3,DataBase!$3:$3,0))=1,"X","")</f>
        <v>X</v>
      </c>
      <c r="AI81" s="122" t="str">
        <f>IF(INDEX(DataBase!$1:$1048576,ChoixBMK!$A81,MATCH(AI$3,DataBase!$3:$3,0))=1,"X","")</f>
        <v/>
      </c>
      <c r="AJ81" s="122" t="str">
        <f>IF(INDEX(DataBase!$1:$1048576,ChoixBMK!$A81,MATCH(AJ$3,DataBase!$3:$3,0))=1,"X","")</f>
        <v/>
      </c>
      <c r="AK81" s="122" t="str">
        <f>IF(INDEX(DataBase!$1:$1048576,ChoixBMK!$A81,MATCH(AK$3,DataBase!$3:$3,0))=1,"X","")</f>
        <v>X</v>
      </c>
      <c r="AL81" s="122" t="str">
        <f>IF(INDEX(DataBase!$1:$1048576,ChoixBMK!$A81,MATCH(AL$3,DataBase!$3:$3,0))=1,"X","")</f>
        <v>X</v>
      </c>
      <c r="AM81" s="122" t="str">
        <f>IF(INDEX(DataBase!$1:$1048576,ChoixBMK!$A81,MATCH(AM$3,DataBase!$3:$3,0))=1,"X","")</f>
        <v/>
      </c>
      <c r="AN81" s="122" t="str">
        <f>IF(INDEX(DataBase!$1:$1048576,ChoixBMK!$A81,MATCH(AN$3,DataBase!$3:$3,0))=1,"X","")</f>
        <v/>
      </c>
      <c r="AO81" s="122" t="str">
        <f>IF(INDEX(DataBase!$1:$1048576,ChoixBMK!$A81,MATCH(AO$3,DataBase!$3:$3,0))=1,"X","")</f>
        <v>X</v>
      </c>
      <c r="AP81" s="122" t="str">
        <f>IF(INDEX(DataBase!$1:$1048576,ChoixBMK!$A81,MATCH(AP$3,DataBase!$3:$3,0))=1,"X","")</f>
        <v/>
      </c>
    </row>
    <row r="82" spans="1:42">
      <c r="A82" s="136">
        <f>MATCH(B82,DataBase!G:G,0)</f>
        <v>299</v>
      </c>
      <c r="B82" s="136" t="str">
        <f t="shared" si="1"/>
        <v>Dreissena rostriformis bugensis Catalase</v>
      </c>
      <c r="C82" t="str">
        <f>INDEX(Analyse!A:A,MATCH(ChoixBMK!$G82,Analyse!$G:$G,0))</f>
        <v>Dreissena rostriformis bugensis</v>
      </c>
      <c r="D82" t="str">
        <f>INDEX(Analyse!B:B,MATCH(ChoixBMK!$G82,Analyse!$G:$G,0))</f>
        <v>Catalase</v>
      </c>
      <c r="E82" t="str">
        <f>INDEX(Analyse!C:C,MATCH(ChoixBMK!$G82,Analyse!$G:$G,0))</f>
        <v>Continental</v>
      </c>
      <c r="F82" t="str">
        <f>INDEX(Analyse!E:E,MATCH(ChoixBMK!$G82,Analyse!$G:$G,0))</f>
        <v>LIEC</v>
      </c>
      <c r="G82">
        <v>79</v>
      </c>
      <c r="H82">
        <f>INDEX(Analyse!H:H,MATCH(ChoixBMK!$G82,Analyse!$G:$G,0))</f>
        <v>310</v>
      </c>
      <c r="I82" s="122" t="str">
        <f>IF(INDEX(DataBase!$1:$1048576,ChoixBMK!$A82,MATCH(I$3,DataBase!$3:$3,0))=1,"X","")</f>
        <v/>
      </c>
      <c r="J82" s="122" t="str">
        <f>IF(INDEX(DataBase!$1:$1048576,ChoixBMK!$A82,MATCH(J$3,DataBase!$3:$3,0))=1,"X","")</f>
        <v>X</v>
      </c>
      <c r="K82" s="122" t="str">
        <f>IF(INDEX(DataBase!$1:$1048576,ChoixBMK!$A82,MATCH(K$3,DataBase!$3:$3,0))=1,"X","")</f>
        <v/>
      </c>
      <c r="L82" s="122" t="str">
        <f>IF(INDEX(DataBase!$1:$1048576,ChoixBMK!$A82,MATCH(L$3,DataBase!$3:$3,0))=1,"X","")</f>
        <v>X</v>
      </c>
      <c r="M82" s="122" t="str">
        <f>IF(INDEX(DataBase!$1:$1048576,ChoixBMK!$A82,MATCH(M$3,DataBase!$3:$3,0))=1,"X","")</f>
        <v/>
      </c>
      <c r="N82" s="122" t="str">
        <f>IF(INDEX(DataBase!$1:$1048576,ChoixBMK!$A82,MATCH(N$3,DataBase!$3:$3,0))=1,"X","")</f>
        <v/>
      </c>
      <c r="O82" s="122" t="str">
        <f>IF(INDEX(DataBase!$1:$1048576,ChoixBMK!$A82,MATCH(O$3,DataBase!$3:$3,0))=1,"X","")</f>
        <v/>
      </c>
      <c r="P82" s="122" t="str">
        <f>IF(INDEX(DataBase!$1:$1048576,ChoixBMK!$A82,MATCH(P$3,DataBase!$3:$3,0))=1,"X","")</f>
        <v>X</v>
      </c>
      <c r="Q82" s="122" t="str">
        <f>IF(INDEX(DataBase!$1:$1048576,ChoixBMK!$A82,MATCH(Q$3,DataBase!$3:$3,0))=1,"X","")</f>
        <v/>
      </c>
      <c r="R82" s="122" t="str">
        <f>IF(INDEX(DataBase!$1:$1048576,ChoixBMK!$A82,MATCH(R$3,DataBase!$3:$3,0))=1,"X","")</f>
        <v>X</v>
      </c>
      <c r="S82" s="122" t="str">
        <f>IF(INDEX(DataBase!$1:$1048576,ChoixBMK!$A82,MATCH(S$3,DataBase!$3:$3,0))=1,"X","")</f>
        <v/>
      </c>
      <c r="T82" s="122" t="str">
        <f>IF(INDEX(DataBase!$1:$1048576,ChoixBMK!$A82,MATCH(T$3,DataBase!$3:$3,0))=1,"X","")</f>
        <v/>
      </c>
      <c r="U82" s="122" t="str">
        <f>IF(INDEX(DataBase!$1:$1048576,ChoixBMK!$A82,MATCH(U$3,DataBase!$3:$3,0))=1,"X","")</f>
        <v/>
      </c>
      <c r="V82" s="122" t="str">
        <f>IF(INDEX(DataBase!$1:$1048576,ChoixBMK!$A82,MATCH(V$3,DataBase!$3:$3,0))=1,"X","")</f>
        <v/>
      </c>
      <c r="W82" s="122" t="str">
        <f>IF(INDEX(DataBase!$1:$1048576,ChoixBMK!$A82,MATCH(W$3,DataBase!$3:$3,0))=1,"X","")</f>
        <v>X</v>
      </c>
      <c r="X82" s="122" t="str">
        <f>IF(INDEX(DataBase!$1:$1048576,ChoixBMK!$A82,MATCH(X$3,DataBase!$3:$3,0))=1,"X","")</f>
        <v/>
      </c>
      <c r="Y82" s="122" t="str">
        <f>IF(INDEX(DataBase!$1:$1048576,ChoixBMK!$A82,MATCH(Y$3,DataBase!$3:$3,0))=1,"X","")</f>
        <v>X</v>
      </c>
      <c r="Z82" s="122" t="str">
        <f>IF(INDEX(DataBase!$1:$1048576,ChoixBMK!$A82,MATCH(Z$3,DataBase!$3:$3,0))=1,"X","")</f>
        <v>X</v>
      </c>
      <c r="AA82" s="122" t="str">
        <f>IF(INDEX(DataBase!$1:$1048576,ChoixBMK!$A82,MATCH(AA$3,DataBase!$3:$3,0))=1,"X","")</f>
        <v/>
      </c>
      <c r="AB82" s="122" t="str">
        <f>IF(INDEX(DataBase!$1:$1048576,ChoixBMK!$A82,MATCH(AB$3,DataBase!$3:$3,0))=1,"X","")</f>
        <v/>
      </c>
      <c r="AC82" s="122" t="str">
        <f>IF(INDEX(DataBase!$1:$1048576,ChoixBMK!$A82,MATCH(AC$3,DataBase!$3:$3,0))=1,"X","")</f>
        <v/>
      </c>
      <c r="AD82" s="122" t="str">
        <f>IF(INDEX(DataBase!$1:$1048576,ChoixBMK!$A82,MATCH(AD$3,DataBase!$3:$3,0))=1,"X","")</f>
        <v>X</v>
      </c>
      <c r="AE82" s="122" t="str">
        <f>IF(INDEX(DataBase!$1:$1048576,ChoixBMK!$A82,MATCH(AE$3,DataBase!$3:$3,0))=1,"X","")</f>
        <v/>
      </c>
      <c r="AF82" s="122" t="str">
        <f>IF(INDEX(DataBase!$1:$1048576,ChoixBMK!$A82,MATCH(AF$3,DataBase!$3:$3,0))=1,"X","")</f>
        <v>X</v>
      </c>
      <c r="AG82" s="122" t="str">
        <f>IF(INDEX(DataBase!$1:$1048576,ChoixBMK!$A82,MATCH(AG$3,DataBase!$3:$3,0))=1,"X","")</f>
        <v/>
      </c>
      <c r="AH82" s="122" t="str">
        <f>IF(INDEX(DataBase!$1:$1048576,ChoixBMK!$A82,MATCH(AH$3,DataBase!$3:$3,0))=1,"X","")</f>
        <v>X</v>
      </c>
      <c r="AI82" s="122" t="str">
        <f>IF(INDEX(DataBase!$1:$1048576,ChoixBMK!$A82,MATCH(AI$3,DataBase!$3:$3,0))=1,"X","")</f>
        <v/>
      </c>
      <c r="AJ82" s="122" t="str">
        <f>IF(INDEX(DataBase!$1:$1048576,ChoixBMK!$A82,MATCH(AJ$3,DataBase!$3:$3,0))=1,"X","")</f>
        <v/>
      </c>
      <c r="AK82" s="122" t="str">
        <f>IF(INDEX(DataBase!$1:$1048576,ChoixBMK!$A82,MATCH(AK$3,DataBase!$3:$3,0))=1,"X","")</f>
        <v>X</v>
      </c>
      <c r="AL82" s="122" t="str">
        <f>IF(INDEX(DataBase!$1:$1048576,ChoixBMK!$A82,MATCH(AL$3,DataBase!$3:$3,0))=1,"X","")</f>
        <v>X</v>
      </c>
      <c r="AM82" s="122" t="str">
        <f>IF(INDEX(DataBase!$1:$1048576,ChoixBMK!$A82,MATCH(AM$3,DataBase!$3:$3,0))=1,"X","")</f>
        <v/>
      </c>
      <c r="AN82" s="122" t="str">
        <f>IF(INDEX(DataBase!$1:$1048576,ChoixBMK!$A82,MATCH(AN$3,DataBase!$3:$3,0))=1,"X","")</f>
        <v/>
      </c>
      <c r="AO82" s="122" t="str">
        <f>IF(INDEX(DataBase!$1:$1048576,ChoixBMK!$A82,MATCH(AO$3,DataBase!$3:$3,0))=1,"X","")</f>
        <v>X</v>
      </c>
      <c r="AP82" s="122" t="str">
        <f>IF(INDEX(DataBase!$1:$1048576,ChoixBMK!$A82,MATCH(AP$3,DataBase!$3:$3,0))=1,"X","")</f>
        <v/>
      </c>
    </row>
    <row r="83" spans="1:42">
      <c r="A83" s="136">
        <f>MATCH(B83,DataBase!G:G,0)</f>
        <v>300</v>
      </c>
      <c r="B83" s="136" t="str">
        <f t="shared" si="1"/>
        <v>Dreissena rostriformis bugensis GPx</v>
      </c>
      <c r="C83" t="str">
        <f>INDEX(Analyse!A:A,MATCH(ChoixBMK!$G83,Analyse!$G:$G,0))</f>
        <v>Dreissena rostriformis bugensis</v>
      </c>
      <c r="D83" t="str">
        <f>INDEX(Analyse!B:B,MATCH(ChoixBMK!$G83,Analyse!$G:$G,0))</f>
        <v>GPx</v>
      </c>
      <c r="E83" t="str">
        <f>INDEX(Analyse!C:C,MATCH(ChoixBMK!$G83,Analyse!$G:$G,0))</f>
        <v>Continental</v>
      </c>
      <c r="F83" t="str">
        <f>INDEX(Analyse!E:E,MATCH(ChoixBMK!$G83,Analyse!$G:$G,0))</f>
        <v>LIEC</v>
      </c>
      <c r="G83">
        <v>80</v>
      </c>
      <c r="H83">
        <f>INDEX(Analyse!H:H,MATCH(ChoixBMK!$G83,Analyse!$G:$G,0))</f>
        <v>310</v>
      </c>
      <c r="I83" s="122" t="str">
        <f>IF(INDEX(DataBase!$1:$1048576,ChoixBMK!$A83,MATCH(I$3,DataBase!$3:$3,0))=1,"X","")</f>
        <v/>
      </c>
      <c r="J83" s="122" t="str">
        <f>IF(INDEX(DataBase!$1:$1048576,ChoixBMK!$A83,MATCH(J$3,DataBase!$3:$3,0))=1,"X","")</f>
        <v>X</v>
      </c>
      <c r="K83" s="122" t="str">
        <f>IF(INDEX(DataBase!$1:$1048576,ChoixBMK!$A83,MATCH(K$3,DataBase!$3:$3,0))=1,"X","")</f>
        <v/>
      </c>
      <c r="L83" s="122" t="str">
        <f>IF(INDEX(DataBase!$1:$1048576,ChoixBMK!$A83,MATCH(L$3,DataBase!$3:$3,0))=1,"X","")</f>
        <v>X</v>
      </c>
      <c r="M83" s="122" t="str">
        <f>IF(INDEX(DataBase!$1:$1048576,ChoixBMK!$A83,MATCH(M$3,DataBase!$3:$3,0))=1,"X","")</f>
        <v/>
      </c>
      <c r="N83" s="122" t="str">
        <f>IF(INDEX(DataBase!$1:$1048576,ChoixBMK!$A83,MATCH(N$3,DataBase!$3:$3,0))=1,"X","")</f>
        <v/>
      </c>
      <c r="O83" s="122" t="str">
        <f>IF(INDEX(DataBase!$1:$1048576,ChoixBMK!$A83,MATCH(O$3,DataBase!$3:$3,0))=1,"X","")</f>
        <v/>
      </c>
      <c r="P83" s="122" t="str">
        <f>IF(INDEX(DataBase!$1:$1048576,ChoixBMK!$A83,MATCH(P$3,DataBase!$3:$3,0))=1,"X","")</f>
        <v>X</v>
      </c>
      <c r="Q83" s="122" t="str">
        <f>IF(INDEX(DataBase!$1:$1048576,ChoixBMK!$A83,MATCH(Q$3,DataBase!$3:$3,0))=1,"X","")</f>
        <v/>
      </c>
      <c r="R83" s="122" t="str">
        <f>IF(INDEX(DataBase!$1:$1048576,ChoixBMK!$A83,MATCH(R$3,DataBase!$3:$3,0))=1,"X","")</f>
        <v>X</v>
      </c>
      <c r="S83" s="122" t="str">
        <f>IF(INDEX(DataBase!$1:$1048576,ChoixBMK!$A83,MATCH(S$3,DataBase!$3:$3,0))=1,"X","")</f>
        <v/>
      </c>
      <c r="T83" s="122" t="str">
        <f>IF(INDEX(DataBase!$1:$1048576,ChoixBMK!$A83,MATCH(T$3,DataBase!$3:$3,0))=1,"X","")</f>
        <v/>
      </c>
      <c r="U83" s="122" t="str">
        <f>IF(INDEX(DataBase!$1:$1048576,ChoixBMK!$A83,MATCH(U$3,DataBase!$3:$3,0))=1,"X","")</f>
        <v/>
      </c>
      <c r="V83" s="122" t="str">
        <f>IF(INDEX(DataBase!$1:$1048576,ChoixBMK!$A83,MATCH(V$3,DataBase!$3:$3,0))=1,"X","")</f>
        <v/>
      </c>
      <c r="W83" s="122" t="str">
        <f>IF(INDEX(DataBase!$1:$1048576,ChoixBMK!$A83,MATCH(W$3,DataBase!$3:$3,0))=1,"X","")</f>
        <v>X</v>
      </c>
      <c r="X83" s="122" t="str">
        <f>IF(INDEX(DataBase!$1:$1048576,ChoixBMK!$A83,MATCH(X$3,DataBase!$3:$3,0))=1,"X","")</f>
        <v/>
      </c>
      <c r="Y83" s="122" t="str">
        <f>IF(INDEX(DataBase!$1:$1048576,ChoixBMK!$A83,MATCH(Y$3,DataBase!$3:$3,0))=1,"X","")</f>
        <v>X</v>
      </c>
      <c r="Z83" s="122" t="str">
        <f>IF(INDEX(DataBase!$1:$1048576,ChoixBMK!$A83,MATCH(Z$3,DataBase!$3:$3,0))=1,"X","")</f>
        <v>X</v>
      </c>
      <c r="AA83" s="122" t="str">
        <f>IF(INDEX(DataBase!$1:$1048576,ChoixBMK!$A83,MATCH(AA$3,DataBase!$3:$3,0))=1,"X","")</f>
        <v/>
      </c>
      <c r="AB83" s="122" t="str">
        <f>IF(INDEX(DataBase!$1:$1048576,ChoixBMK!$A83,MATCH(AB$3,DataBase!$3:$3,0))=1,"X","")</f>
        <v/>
      </c>
      <c r="AC83" s="122" t="str">
        <f>IF(INDEX(DataBase!$1:$1048576,ChoixBMK!$A83,MATCH(AC$3,DataBase!$3:$3,0))=1,"X","")</f>
        <v/>
      </c>
      <c r="AD83" s="122" t="str">
        <f>IF(INDEX(DataBase!$1:$1048576,ChoixBMK!$A83,MATCH(AD$3,DataBase!$3:$3,0))=1,"X","")</f>
        <v>X</v>
      </c>
      <c r="AE83" s="122" t="str">
        <f>IF(INDEX(DataBase!$1:$1048576,ChoixBMK!$A83,MATCH(AE$3,DataBase!$3:$3,0))=1,"X","")</f>
        <v/>
      </c>
      <c r="AF83" s="122" t="str">
        <f>IF(INDEX(DataBase!$1:$1048576,ChoixBMK!$A83,MATCH(AF$3,DataBase!$3:$3,0))=1,"X","")</f>
        <v>X</v>
      </c>
      <c r="AG83" s="122" t="str">
        <f>IF(INDEX(DataBase!$1:$1048576,ChoixBMK!$A83,MATCH(AG$3,DataBase!$3:$3,0))=1,"X","")</f>
        <v/>
      </c>
      <c r="AH83" s="122" t="str">
        <f>IF(INDEX(DataBase!$1:$1048576,ChoixBMK!$A83,MATCH(AH$3,DataBase!$3:$3,0))=1,"X","")</f>
        <v>X</v>
      </c>
      <c r="AI83" s="122" t="str">
        <f>IF(INDEX(DataBase!$1:$1048576,ChoixBMK!$A83,MATCH(AI$3,DataBase!$3:$3,0))=1,"X","")</f>
        <v/>
      </c>
      <c r="AJ83" s="122" t="str">
        <f>IF(INDEX(DataBase!$1:$1048576,ChoixBMK!$A83,MATCH(AJ$3,DataBase!$3:$3,0))=1,"X","")</f>
        <v/>
      </c>
      <c r="AK83" s="122" t="str">
        <f>IF(INDEX(DataBase!$1:$1048576,ChoixBMK!$A83,MATCH(AK$3,DataBase!$3:$3,0))=1,"X","")</f>
        <v>X</v>
      </c>
      <c r="AL83" s="122" t="str">
        <f>IF(INDEX(DataBase!$1:$1048576,ChoixBMK!$A83,MATCH(AL$3,DataBase!$3:$3,0))=1,"X","")</f>
        <v>X</v>
      </c>
      <c r="AM83" s="122" t="str">
        <f>IF(INDEX(DataBase!$1:$1048576,ChoixBMK!$A83,MATCH(AM$3,DataBase!$3:$3,0))=1,"X","")</f>
        <v/>
      </c>
      <c r="AN83" s="122" t="str">
        <f>IF(INDEX(DataBase!$1:$1048576,ChoixBMK!$A83,MATCH(AN$3,DataBase!$3:$3,0))=1,"X","")</f>
        <v/>
      </c>
      <c r="AO83" s="122" t="str">
        <f>IF(INDEX(DataBase!$1:$1048576,ChoixBMK!$A83,MATCH(AO$3,DataBase!$3:$3,0))=1,"X","")</f>
        <v>X</v>
      </c>
      <c r="AP83" s="122" t="str">
        <f>IF(INDEX(DataBase!$1:$1048576,ChoixBMK!$A83,MATCH(AP$3,DataBase!$3:$3,0))=1,"X","")</f>
        <v/>
      </c>
    </row>
    <row r="84" spans="1:42">
      <c r="A84" s="136">
        <f>MATCH(B84,DataBase!G:G,0)</f>
        <v>301</v>
      </c>
      <c r="B84" s="136" t="str">
        <f t="shared" si="1"/>
        <v>Dreissena rostriformis bugensis GST</v>
      </c>
      <c r="C84" t="str">
        <f>INDEX(Analyse!A:A,MATCH(ChoixBMK!$G84,Analyse!$G:$G,0))</f>
        <v>Dreissena rostriformis bugensis</v>
      </c>
      <c r="D84" t="str">
        <f>INDEX(Analyse!B:B,MATCH(ChoixBMK!$G84,Analyse!$G:$G,0))</f>
        <v>GST</v>
      </c>
      <c r="E84" t="str">
        <f>INDEX(Analyse!C:C,MATCH(ChoixBMK!$G84,Analyse!$G:$G,0))</f>
        <v>Continental</v>
      </c>
      <c r="F84" t="str">
        <f>INDEX(Analyse!E:E,MATCH(ChoixBMK!$G84,Analyse!$G:$G,0))</f>
        <v>LIEC</v>
      </c>
      <c r="G84">
        <v>81</v>
      </c>
      <c r="H84">
        <f>INDEX(Analyse!H:H,MATCH(ChoixBMK!$G84,Analyse!$G:$G,0))</f>
        <v>310</v>
      </c>
      <c r="I84" s="122" t="str">
        <f>IF(INDEX(DataBase!$1:$1048576,ChoixBMK!$A84,MATCH(I$3,DataBase!$3:$3,0))=1,"X","")</f>
        <v/>
      </c>
      <c r="J84" s="122" t="str">
        <f>IF(INDEX(DataBase!$1:$1048576,ChoixBMK!$A84,MATCH(J$3,DataBase!$3:$3,0))=1,"X","")</f>
        <v>X</v>
      </c>
      <c r="K84" s="122" t="str">
        <f>IF(INDEX(DataBase!$1:$1048576,ChoixBMK!$A84,MATCH(K$3,DataBase!$3:$3,0))=1,"X","")</f>
        <v/>
      </c>
      <c r="L84" s="122" t="str">
        <f>IF(INDEX(DataBase!$1:$1048576,ChoixBMK!$A84,MATCH(L$3,DataBase!$3:$3,0))=1,"X","")</f>
        <v>X</v>
      </c>
      <c r="M84" s="122" t="str">
        <f>IF(INDEX(DataBase!$1:$1048576,ChoixBMK!$A84,MATCH(M$3,DataBase!$3:$3,0))=1,"X","")</f>
        <v/>
      </c>
      <c r="N84" s="122" t="str">
        <f>IF(INDEX(DataBase!$1:$1048576,ChoixBMK!$A84,MATCH(N$3,DataBase!$3:$3,0))=1,"X","")</f>
        <v/>
      </c>
      <c r="O84" s="122" t="str">
        <f>IF(INDEX(DataBase!$1:$1048576,ChoixBMK!$A84,MATCH(O$3,DataBase!$3:$3,0))=1,"X","")</f>
        <v/>
      </c>
      <c r="P84" s="122" t="str">
        <f>IF(INDEX(DataBase!$1:$1048576,ChoixBMK!$A84,MATCH(P$3,DataBase!$3:$3,0))=1,"X","")</f>
        <v>X</v>
      </c>
      <c r="Q84" s="122" t="str">
        <f>IF(INDEX(DataBase!$1:$1048576,ChoixBMK!$A84,MATCH(Q$3,DataBase!$3:$3,0))=1,"X","")</f>
        <v/>
      </c>
      <c r="R84" s="122" t="str">
        <f>IF(INDEX(DataBase!$1:$1048576,ChoixBMK!$A84,MATCH(R$3,DataBase!$3:$3,0))=1,"X","")</f>
        <v>X</v>
      </c>
      <c r="S84" s="122" t="str">
        <f>IF(INDEX(DataBase!$1:$1048576,ChoixBMK!$A84,MATCH(S$3,DataBase!$3:$3,0))=1,"X","")</f>
        <v/>
      </c>
      <c r="T84" s="122" t="str">
        <f>IF(INDEX(DataBase!$1:$1048576,ChoixBMK!$A84,MATCH(T$3,DataBase!$3:$3,0))=1,"X","")</f>
        <v/>
      </c>
      <c r="U84" s="122" t="str">
        <f>IF(INDEX(DataBase!$1:$1048576,ChoixBMK!$A84,MATCH(U$3,DataBase!$3:$3,0))=1,"X","")</f>
        <v/>
      </c>
      <c r="V84" s="122" t="str">
        <f>IF(INDEX(DataBase!$1:$1048576,ChoixBMK!$A84,MATCH(V$3,DataBase!$3:$3,0))=1,"X","")</f>
        <v/>
      </c>
      <c r="W84" s="122" t="str">
        <f>IF(INDEX(DataBase!$1:$1048576,ChoixBMK!$A84,MATCH(W$3,DataBase!$3:$3,0))=1,"X","")</f>
        <v>X</v>
      </c>
      <c r="X84" s="122" t="str">
        <f>IF(INDEX(DataBase!$1:$1048576,ChoixBMK!$A84,MATCH(X$3,DataBase!$3:$3,0))=1,"X","")</f>
        <v/>
      </c>
      <c r="Y84" s="122" t="str">
        <f>IF(INDEX(DataBase!$1:$1048576,ChoixBMK!$A84,MATCH(Y$3,DataBase!$3:$3,0))=1,"X","")</f>
        <v>X</v>
      </c>
      <c r="Z84" s="122" t="str">
        <f>IF(INDEX(DataBase!$1:$1048576,ChoixBMK!$A84,MATCH(Z$3,DataBase!$3:$3,0))=1,"X","")</f>
        <v>X</v>
      </c>
      <c r="AA84" s="122" t="str">
        <f>IF(INDEX(DataBase!$1:$1048576,ChoixBMK!$A84,MATCH(AA$3,DataBase!$3:$3,0))=1,"X","")</f>
        <v/>
      </c>
      <c r="AB84" s="122" t="str">
        <f>IF(INDEX(DataBase!$1:$1048576,ChoixBMK!$A84,MATCH(AB$3,DataBase!$3:$3,0))=1,"X","")</f>
        <v/>
      </c>
      <c r="AC84" s="122" t="str">
        <f>IF(INDEX(DataBase!$1:$1048576,ChoixBMK!$A84,MATCH(AC$3,DataBase!$3:$3,0))=1,"X","")</f>
        <v/>
      </c>
      <c r="AD84" s="122" t="str">
        <f>IF(INDEX(DataBase!$1:$1048576,ChoixBMK!$A84,MATCH(AD$3,DataBase!$3:$3,0))=1,"X","")</f>
        <v>X</v>
      </c>
      <c r="AE84" s="122" t="str">
        <f>IF(INDEX(DataBase!$1:$1048576,ChoixBMK!$A84,MATCH(AE$3,DataBase!$3:$3,0))=1,"X","")</f>
        <v/>
      </c>
      <c r="AF84" s="122" t="str">
        <f>IF(INDEX(DataBase!$1:$1048576,ChoixBMK!$A84,MATCH(AF$3,DataBase!$3:$3,0))=1,"X","")</f>
        <v>X</v>
      </c>
      <c r="AG84" s="122" t="str">
        <f>IF(INDEX(DataBase!$1:$1048576,ChoixBMK!$A84,MATCH(AG$3,DataBase!$3:$3,0))=1,"X","")</f>
        <v/>
      </c>
      <c r="AH84" s="122" t="str">
        <f>IF(INDEX(DataBase!$1:$1048576,ChoixBMK!$A84,MATCH(AH$3,DataBase!$3:$3,0))=1,"X","")</f>
        <v>X</v>
      </c>
      <c r="AI84" s="122" t="str">
        <f>IF(INDEX(DataBase!$1:$1048576,ChoixBMK!$A84,MATCH(AI$3,DataBase!$3:$3,0))=1,"X","")</f>
        <v/>
      </c>
      <c r="AJ84" s="122" t="str">
        <f>IF(INDEX(DataBase!$1:$1048576,ChoixBMK!$A84,MATCH(AJ$3,DataBase!$3:$3,0))=1,"X","")</f>
        <v/>
      </c>
      <c r="AK84" s="122" t="str">
        <f>IF(INDEX(DataBase!$1:$1048576,ChoixBMK!$A84,MATCH(AK$3,DataBase!$3:$3,0))=1,"X","")</f>
        <v>X</v>
      </c>
      <c r="AL84" s="122" t="str">
        <f>IF(INDEX(DataBase!$1:$1048576,ChoixBMK!$A84,MATCH(AL$3,DataBase!$3:$3,0))=1,"X","")</f>
        <v>X</v>
      </c>
      <c r="AM84" s="122" t="str">
        <f>IF(INDEX(DataBase!$1:$1048576,ChoixBMK!$A84,MATCH(AM$3,DataBase!$3:$3,0))=1,"X","")</f>
        <v/>
      </c>
      <c r="AN84" s="122" t="str">
        <f>IF(INDEX(DataBase!$1:$1048576,ChoixBMK!$A84,MATCH(AN$3,DataBase!$3:$3,0))=1,"X","")</f>
        <v/>
      </c>
      <c r="AO84" s="122" t="str">
        <f>IF(INDEX(DataBase!$1:$1048576,ChoixBMK!$A84,MATCH(AO$3,DataBase!$3:$3,0))=1,"X","")</f>
        <v>X</v>
      </c>
      <c r="AP84" s="122" t="str">
        <f>IF(INDEX(DataBase!$1:$1048576,ChoixBMK!$A84,MATCH(AP$3,DataBase!$3:$3,0))=1,"X","")</f>
        <v/>
      </c>
    </row>
    <row r="85" spans="1:42">
      <c r="A85" s="136">
        <f>MATCH(B85,DataBase!G:G,0)</f>
        <v>302</v>
      </c>
      <c r="B85" s="136" t="str">
        <f t="shared" si="1"/>
        <v>Dreissena rostriformis bugensis Acide Phosphatase</v>
      </c>
      <c r="C85" t="str">
        <f>INDEX(Analyse!A:A,MATCH(ChoixBMK!$G85,Analyse!$G:$G,0))</f>
        <v>Dreissena rostriformis bugensis</v>
      </c>
      <c r="D85" t="str">
        <f>INDEX(Analyse!B:B,MATCH(ChoixBMK!$G85,Analyse!$G:$G,0))</f>
        <v>Acide Phosphatase</v>
      </c>
      <c r="E85" t="str">
        <f>INDEX(Analyse!C:C,MATCH(ChoixBMK!$G85,Analyse!$G:$G,0))</f>
        <v>Continental</v>
      </c>
      <c r="F85" t="str">
        <f>INDEX(Analyse!E:E,MATCH(ChoixBMK!$G85,Analyse!$G:$G,0))</f>
        <v>LIEC</v>
      </c>
      <c r="G85">
        <v>82</v>
      </c>
      <c r="H85">
        <f>INDEX(Analyse!H:H,MATCH(ChoixBMK!$G85,Analyse!$G:$G,0))</f>
        <v>310</v>
      </c>
      <c r="I85" s="122" t="str">
        <f>IF(INDEX(DataBase!$1:$1048576,ChoixBMK!$A85,MATCH(I$3,DataBase!$3:$3,0))=1,"X","")</f>
        <v/>
      </c>
      <c r="J85" s="122" t="str">
        <f>IF(INDEX(DataBase!$1:$1048576,ChoixBMK!$A85,MATCH(J$3,DataBase!$3:$3,0))=1,"X","")</f>
        <v>X</v>
      </c>
      <c r="K85" s="122" t="str">
        <f>IF(INDEX(DataBase!$1:$1048576,ChoixBMK!$A85,MATCH(K$3,DataBase!$3:$3,0))=1,"X","")</f>
        <v/>
      </c>
      <c r="L85" s="122" t="str">
        <f>IF(INDEX(DataBase!$1:$1048576,ChoixBMK!$A85,MATCH(L$3,DataBase!$3:$3,0))=1,"X","")</f>
        <v>X</v>
      </c>
      <c r="M85" s="122" t="str">
        <f>IF(INDEX(DataBase!$1:$1048576,ChoixBMK!$A85,MATCH(M$3,DataBase!$3:$3,0))=1,"X","")</f>
        <v/>
      </c>
      <c r="N85" s="122" t="str">
        <f>IF(INDEX(DataBase!$1:$1048576,ChoixBMK!$A85,MATCH(N$3,DataBase!$3:$3,0))=1,"X","")</f>
        <v/>
      </c>
      <c r="O85" s="122" t="str">
        <f>IF(INDEX(DataBase!$1:$1048576,ChoixBMK!$A85,MATCH(O$3,DataBase!$3:$3,0))=1,"X","")</f>
        <v/>
      </c>
      <c r="P85" s="122" t="str">
        <f>IF(INDEX(DataBase!$1:$1048576,ChoixBMK!$A85,MATCH(P$3,DataBase!$3:$3,0))=1,"X","")</f>
        <v>X</v>
      </c>
      <c r="Q85" s="122" t="str">
        <f>IF(INDEX(DataBase!$1:$1048576,ChoixBMK!$A85,MATCH(Q$3,DataBase!$3:$3,0))=1,"X","")</f>
        <v/>
      </c>
      <c r="R85" s="122" t="str">
        <f>IF(INDEX(DataBase!$1:$1048576,ChoixBMK!$A85,MATCH(R$3,DataBase!$3:$3,0))=1,"X","")</f>
        <v>X</v>
      </c>
      <c r="S85" s="122" t="str">
        <f>IF(INDEX(DataBase!$1:$1048576,ChoixBMK!$A85,MATCH(S$3,DataBase!$3:$3,0))=1,"X","")</f>
        <v/>
      </c>
      <c r="T85" s="122" t="str">
        <f>IF(INDEX(DataBase!$1:$1048576,ChoixBMK!$A85,MATCH(T$3,DataBase!$3:$3,0))=1,"X","")</f>
        <v/>
      </c>
      <c r="U85" s="122" t="str">
        <f>IF(INDEX(DataBase!$1:$1048576,ChoixBMK!$A85,MATCH(U$3,DataBase!$3:$3,0))=1,"X","")</f>
        <v/>
      </c>
      <c r="V85" s="122" t="str">
        <f>IF(INDEX(DataBase!$1:$1048576,ChoixBMK!$A85,MATCH(V$3,DataBase!$3:$3,0))=1,"X","")</f>
        <v/>
      </c>
      <c r="W85" s="122" t="str">
        <f>IF(INDEX(DataBase!$1:$1048576,ChoixBMK!$A85,MATCH(W$3,DataBase!$3:$3,0))=1,"X","")</f>
        <v>X</v>
      </c>
      <c r="X85" s="122" t="str">
        <f>IF(INDEX(DataBase!$1:$1048576,ChoixBMK!$A85,MATCH(X$3,DataBase!$3:$3,0))=1,"X","")</f>
        <v/>
      </c>
      <c r="Y85" s="122" t="str">
        <f>IF(INDEX(DataBase!$1:$1048576,ChoixBMK!$A85,MATCH(Y$3,DataBase!$3:$3,0))=1,"X","")</f>
        <v>X</v>
      </c>
      <c r="Z85" s="122" t="str">
        <f>IF(INDEX(DataBase!$1:$1048576,ChoixBMK!$A85,MATCH(Z$3,DataBase!$3:$3,0))=1,"X","")</f>
        <v>X</v>
      </c>
      <c r="AA85" s="122" t="str">
        <f>IF(INDEX(DataBase!$1:$1048576,ChoixBMK!$A85,MATCH(AA$3,DataBase!$3:$3,0))=1,"X","")</f>
        <v/>
      </c>
      <c r="AB85" s="122" t="str">
        <f>IF(INDEX(DataBase!$1:$1048576,ChoixBMK!$A85,MATCH(AB$3,DataBase!$3:$3,0))=1,"X","")</f>
        <v/>
      </c>
      <c r="AC85" s="122" t="str">
        <f>IF(INDEX(DataBase!$1:$1048576,ChoixBMK!$A85,MATCH(AC$3,DataBase!$3:$3,0))=1,"X","")</f>
        <v/>
      </c>
      <c r="AD85" s="122" t="str">
        <f>IF(INDEX(DataBase!$1:$1048576,ChoixBMK!$A85,MATCH(AD$3,DataBase!$3:$3,0))=1,"X","")</f>
        <v>X</v>
      </c>
      <c r="AE85" s="122" t="str">
        <f>IF(INDEX(DataBase!$1:$1048576,ChoixBMK!$A85,MATCH(AE$3,DataBase!$3:$3,0))=1,"X","")</f>
        <v/>
      </c>
      <c r="AF85" s="122" t="str">
        <f>IF(INDEX(DataBase!$1:$1048576,ChoixBMK!$A85,MATCH(AF$3,DataBase!$3:$3,0))=1,"X","")</f>
        <v>X</v>
      </c>
      <c r="AG85" s="122" t="str">
        <f>IF(INDEX(DataBase!$1:$1048576,ChoixBMK!$A85,MATCH(AG$3,DataBase!$3:$3,0))=1,"X","")</f>
        <v/>
      </c>
      <c r="AH85" s="122" t="str">
        <f>IF(INDEX(DataBase!$1:$1048576,ChoixBMK!$A85,MATCH(AH$3,DataBase!$3:$3,0))=1,"X","")</f>
        <v>X</v>
      </c>
      <c r="AI85" s="122" t="str">
        <f>IF(INDEX(DataBase!$1:$1048576,ChoixBMK!$A85,MATCH(AI$3,DataBase!$3:$3,0))=1,"X","")</f>
        <v/>
      </c>
      <c r="AJ85" s="122" t="str">
        <f>IF(INDEX(DataBase!$1:$1048576,ChoixBMK!$A85,MATCH(AJ$3,DataBase!$3:$3,0))=1,"X","")</f>
        <v/>
      </c>
      <c r="AK85" s="122" t="str">
        <f>IF(INDEX(DataBase!$1:$1048576,ChoixBMK!$A85,MATCH(AK$3,DataBase!$3:$3,0))=1,"X","")</f>
        <v>X</v>
      </c>
      <c r="AL85" s="122" t="str">
        <f>IF(INDEX(DataBase!$1:$1048576,ChoixBMK!$A85,MATCH(AL$3,DataBase!$3:$3,0))=1,"X","")</f>
        <v>X</v>
      </c>
      <c r="AM85" s="122" t="str">
        <f>IF(INDEX(DataBase!$1:$1048576,ChoixBMK!$A85,MATCH(AM$3,DataBase!$3:$3,0))=1,"X","")</f>
        <v/>
      </c>
      <c r="AN85" s="122" t="str">
        <f>IF(INDEX(DataBase!$1:$1048576,ChoixBMK!$A85,MATCH(AN$3,DataBase!$3:$3,0))=1,"X","")</f>
        <v/>
      </c>
      <c r="AO85" s="122" t="str">
        <f>IF(INDEX(DataBase!$1:$1048576,ChoixBMK!$A85,MATCH(AO$3,DataBase!$3:$3,0))=1,"X","")</f>
        <v>X</v>
      </c>
      <c r="AP85" s="122" t="str">
        <f>IF(INDEX(DataBase!$1:$1048576,ChoixBMK!$A85,MATCH(AP$3,DataBase!$3:$3,0))=1,"X","")</f>
        <v/>
      </c>
    </row>
    <row r="86" spans="1:42">
      <c r="A86" s="136">
        <f>MATCH(B86,DataBase!G:G,0)</f>
        <v>304</v>
      </c>
      <c r="B86" s="136" t="str">
        <f t="shared" si="1"/>
        <v>Dreissena rostriformis bugensis Capacité Antioxydante Totale</v>
      </c>
      <c r="C86" t="str">
        <f>INDEX(Analyse!A:A,MATCH(ChoixBMK!$G86,Analyse!$G:$G,0))</f>
        <v>Dreissena rostriformis bugensis</v>
      </c>
      <c r="D86" t="str">
        <f>INDEX(Analyse!B:B,MATCH(ChoixBMK!$G86,Analyse!$G:$G,0))</f>
        <v>Capacité Antioxydante Totale</v>
      </c>
      <c r="E86" t="str">
        <f>INDEX(Analyse!C:C,MATCH(ChoixBMK!$G86,Analyse!$G:$G,0))</f>
        <v>Continental</v>
      </c>
      <c r="F86" t="str">
        <f>INDEX(Analyse!E:E,MATCH(ChoixBMK!$G86,Analyse!$G:$G,0))</f>
        <v>LIEC</v>
      </c>
      <c r="G86">
        <v>83</v>
      </c>
      <c r="H86">
        <f>INDEX(Analyse!H:H,MATCH(ChoixBMK!$G86,Analyse!$G:$G,0))</f>
        <v>310</v>
      </c>
      <c r="I86" s="122" t="str">
        <f>IF(INDEX(DataBase!$1:$1048576,ChoixBMK!$A86,MATCH(I$3,DataBase!$3:$3,0))=1,"X","")</f>
        <v/>
      </c>
      <c r="J86" s="122" t="str">
        <f>IF(INDEX(DataBase!$1:$1048576,ChoixBMK!$A86,MATCH(J$3,DataBase!$3:$3,0))=1,"X","")</f>
        <v>X</v>
      </c>
      <c r="K86" s="122" t="str">
        <f>IF(INDEX(DataBase!$1:$1048576,ChoixBMK!$A86,MATCH(K$3,DataBase!$3:$3,0))=1,"X","")</f>
        <v/>
      </c>
      <c r="L86" s="122" t="str">
        <f>IF(INDEX(DataBase!$1:$1048576,ChoixBMK!$A86,MATCH(L$3,DataBase!$3:$3,0))=1,"X","")</f>
        <v>X</v>
      </c>
      <c r="M86" s="122" t="str">
        <f>IF(INDEX(DataBase!$1:$1048576,ChoixBMK!$A86,MATCH(M$3,DataBase!$3:$3,0))=1,"X","")</f>
        <v/>
      </c>
      <c r="N86" s="122" t="str">
        <f>IF(INDEX(DataBase!$1:$1048576,ChoixBMK!$A86,MATCH(N$3,DataBase!$3:$3,0))=1,"X","")</f>
        <v/>
      </c>
      <c r="O86" s="122" t="str">
        <f>IF(INDEX(DataBase!$1:$1048576,ChoixBMK!$A86,MATCH(O$3,DataBase!$3:$3,0))=1,"X","")</f>
        <v/>
      </c>
      <c r="P86" s="122" t="str">
        <f>IF(INDEX(DataBase!$1:$1048576,ChoixBMK!$A86,MATCH(P$3,DataBase!$3:$3,0))=1,"X","")</f>
        <v>X</v>
      </c>
      <c r="Q86" s="122" t="str">
        <f>IF(INDEX(DataBase!$1:$1048576,ChoixBMK!$A86,MATCH(Q$3,DataBase!$3:$3,0))=1,"X","")</f>
        <v/>
      </c>
      <c r="R86" s="122" t="str">
        <f>IF(INDEX(DataBase!$1:$1048576,ChoixBMK!$A86,MATCH(R$3,DataBase!$3:$3,0))=1,"X","")</f>
        <v>X</v>
      </c>
      <c r="S86" s="122" t="str">
        <f>IF(INDEX(DataBase!$1:$1048576,ChoixBMK!$A86,MATCH(S$3,DataBase!$3:$3,0))=1,"X","")</f>
        <v/>
      </c>
      <c r="T86" s="122" t="str">
        <f>IF(INDEX(DataBase!$1:$1048576,ChoixBMK!$A86,MATCH(T$3,DataBase!$3:$3,0))=1,"X","")</f>
        <v/>
      </c>
      <c r="U86" s="122" t="str">
        <f>IF(INDEX(DataBase!$1:$1048576,ChoixBMK!$A86,MATCH(U$3,DataBase!$3:$3,0))=1,"X","")</f>
        <v/>
      </c>
      <c r="V86" s="122" t="str">
        <f>IF(INDEX(DataBase!$1:$1048576,ChoixBMK!$A86,MATCH(V$3,DataBase!$3:$3,0))=1,"X","")</f>
        <v/>
      </c>
      <c r="W86" s="122" t="str">
        <f>IF(INDEX(DataBase!$1:$1048576,ChoixBMK!$A86,MATCH(W$3,DataBase!$3:$3,0))=1,"X","")</f>
        <v>X</v>
      </c>
      <c r="X86" s="122" t="str">
        <f>IF(INDEX(DataBase!$1:$1048576,ChoixBMK!$A86,MATCH(X$3,DataBase!$3:$3,0))=1,"X","")</f>
        <v/>
      </c>
      <c r="Y86" s="122" t="str">
        <f>IF(INDEX(DataBase!$1:$1048576,ChoixBMK!$A86,MATCH(Y$3,DataBase!$3:$3,0))=1,"X","")</f>
        <v>X</v>
      </c>
      <c r="Z86" s="122" t="str">
        <f>IF(INDEX(DataBase!$1:$1048576,ChoixBMK!$A86,MATCH(Z$3,DataBase!$3:$3,0))=1,"X","")</f>
        <v>X</v>
      </c>
      <c r="AA86" s="122" t="str">
        <f>IF(INDEX(DataBase!$1:$1048576,ChoixBMK!$A86,MATCH(AA$3,DataBase!$3:$3,0))=1,"X","")</f>
        <v/>
      </c>
      <c r="AB86" s="122" t="str">
        <f>IF(INDEX(DataBase!$1:$1048576,ChoixBMK!$A86,MATCH(AB$3,DataBase!$3:$3,0))=1,"X","")</f>
        <v/>
      </c>
      <c r="AC86" s="122" t="str">
        <f>IF(INDEX(DataBase!$1:$1048576,ChoixBMK!$A86,MATCH(AC$3,DataBase!$3:$3,0))=1,"X","")</f>
        <v/>
      </c>
      <c r="AD86" s="122" t="str">
        <f>IF(INDEX(DataBase!$1:$1048576,ChoixBMK!$A86,MATCH(AD$3,DataBase!$3:$3,0))=1,"X","")</f>
        <v>X</v>
      </c>
      <c r="AE86" s="122" t="str">
        <f>IF(INDEX(DataBase!$1:$1048576,ChoixBMK!$A86,MATCH(AE$3,DataBase!$3:$3,0))=1,"X","")</f>
        <v/>
      </c>
      <c r="AF86" s="122" t="str">
        <f>IF(INDEX(DataBase!$1:$1048576,ChoixBMK!$A86,MATCH(AF$3,DataBase!$3:$3,0))=1,"X","")</f>
        <v>X</v>
      </c>
      <c r="AG86" s="122" t="str">
        <f>IF(INDEX(DataBase!$1:$1048576,ChoixBMK!$A86,MATCH(AG$3,DataBase!$3:$3,0))=1,"X","")</f>
        <v/>
      </c>
      <c r="AH86" s="122" t="str">
        <f>IF(INDEX(DataBase!$1:$1048576,ChoixBMK!$A86,MATCH(AH$3,DataBase!$3:$3,0))=1,"X","")</f>
        <v>X</v>
      </c>
      <c r="AI86" s="122" t="str">
        <f>IF(INDEX(DataBase!$1:$1048576,ChoixBMK!$A86,MATCH(AI$3,DataBase!$3:$3,0))=1,"X","")</f>
        <v/>
      </c>
      <c r="AJ86" s="122" t="str">
        <f>IF(INDEX(DataBase!$1:$1048576,ChoixBMK!$A86,MATCH(AJ$3,DataBase!$3:$3,0))=1,"X","")</f>
        <v/>
      </c>
      <c r="AK86" s="122" t="str">
        <f>IF(INDEX(DataBase!$1:$1048576,ChoixBMK!$A86,MATCH(AK$3,DataBase!$3:$3,0))=1,"X","")</f>
        <v>X</v>
      </c>
      <c r="AL86" s="122" t="str">
        <f>IF(INDEX(DataBase!$1:$1048576,ChoixBMK!$A86,MATCH(AL$3,DataBase!$3:$3,0))=1,"X","")</f>
        <v>X</v>
      </c>
      <c r="AM86" s="122" t="str">
        <f>IF(INDEX(DataBase!$1:$1048576,ChoixBMK!$A86,MATCH(AM$3,DataBase!$3:$3,0))=1,"X","")</f>
        <v/>
      </c>
      <c r="AN86" s="122" t="str">
        <f>IF(INDEX(DataBase!$1:$1048576,ChoixBMK!$A86,MATCH(AN$3,DataBase!$3:$3,0))=1,"X","")</f>
        <v/>
      </c>
      <c r="AO86" s="122" t="str">
        <f>IF(INDEX(DataBase!$1:$1048576,ChoixBMK!$A86,MATCH(AO$3,DataBase!$3:$3,0))=1,"X","")</f>
        <v>X</v>
      </c>
      <c r="AP86" s="122" t="str">
        <f>IF(INDEX(DataBase!$1:$1048576,ChoixBMK!$A86,MATCH(AP$3,DataBase!$3:$3,0))=1,"X","")</f>
        <v/>
      </c>
    </row>
    <row r="87" spans="1:42">
      <c r="A87" s="136">
        <f>MATCH(B87,DataBase!G:G,0)</f>
        <v>306</v>
      </c>
      <c r="B87" s="136" t="str">
        <f t="shared" si="1"/>
        <v>Dreissena rostriformis bugensis Changement structuraux du système lysosomal (histochimie)</v>
      </c>
      <c r="C87" t="str">
        <f>INDEX(Analyse!A:A,MATCH(ChoixBMK!$G87,Analyse!$G:$G,0))</f>
        <v>Dreissena rostriformis bugensis</v>
      </c>
      <c r="D87" t="str">
        <f>INDEX(Analyse!B:B,MATCH(ChoixBMK!$G87,Analyse!$G:$G,0))</f>
        <v>Changement structuraux du système lysosomal (histochimie)</v>
      </c>
      <c r="E87" t="str">
        <f>INDEX(Analyse!C:C,MATCH(ChoixBMK!$G87,Analyse!$G:$G,0))</f>
        <v>Continental</v>
      </c>
      <c r="F87" t="str">
        <f>INDEX(Analyse!E:E,MATCH(ChoixBMK!$G87,Analyse!$G:$G,0))</f>
        <v>LIEC</v>
      </c>
      <c r="G87">
        <v>84</v>
      </c>
      <c r="H87">
        <f>INDEX(Analyse!H:H,MATCH(ChoixBMK!$G87,Analyse!$G:$G,0))</f>
        <v>310</v>
      </c>
      <c r="I87" s="122" t="str">
        <f>IF(INDEX(DataBase!$1:$1048576,ChoixBMK!$A87,MATCH(I$3,DataBase!$3:$3,0))=1,"X","")</f>
        <v/>
      </c>
      <c r="J87" s="122" t="str">
        <f>IF(INDEX(DataBase!$1:$1048576,ChoixBMK!$A87,MATCH(J$3,DataBase!$3:$3,0))=1,"X","")</f>
        <v>X</v>
      </c>
      <c r="K87" s="122" t="str">
        <f>IF(INDEX(DataBase!$1:$1048576,ChoixBMK!$A87,MATCH(K$3,DataBase!$3:$3,0))=1,"X","")</f>
        <v/>
      </c>
      <c r="L87" s="122" t="str">
        <f>IF(INDEX(DataBase!$1:$1048576,ChoixBMK!$A87,MATCH(L$3,DataBase!$3:$3,0))=1,"X","")</f>
        <v>X</v>
      </c>
      <c r="M87" s="122" t="str">
        <f>IF(INDEX(DataBase!$1:$1048576,ChoixBMK!$A87,MATCH(M$3,DataBase!$3:$3,0))=1,"X","")</f>
        <v/>
      </c>
      <c r="N87" s="122" t="str">
        <f>IF(INDEX(DataBase!$1:$1048576,ChoixBMK!$A87,MATCH(N$3,DataBase!$3:$3,0))=1,"X","")</f>
        <v/>
      </c>
      <c r="O87" s="122" t="str">
        <f>IF(INDEX(DataBase!$1:$1048576,ChoixBMK!$A87,MATCH(O$3,DataBase!$3:$3,0))=1,"X","")</f>
        <v/>
      </c>
      <c r="P87" s="122" t="str">
        <f>IF(INDEX(DataBase!$1:$1048576,ChoixBMK!$A87,MATCH(P$3,DataBase!$3:$3,0))=1,"X","")</f>
        <v>X</v>
      </c>
      <c r="Q87" s="122" t="str">
        <f>IF(INDEX(DataBase!$1:$1048576,ChoixBMK!$A87,MATCH(Q$3,DataBase!$3:$3,0))=1,"X","")</f>
        <v/>
      </c>
      <c r="R87" s="122" t="str">
        <f>IF(INDEX(DataBase!$1:$1048576,ChoixBMK!$A87,MATCH(R$3,DataBase!$3:$3,0))=1,"X","")</f>
        <v>X</v>
      </c>
      <c r="S87" s="122" t="str">
        <f>IF(INDEX(DataBase!$1:$1048576,ChoixBMK!$A87,MATCH(S$3,DataBase!$3:$3,0))=1,"X","")</f>
        <v/>
      </c>
      <c r="T87" s="122" t="str">
        <f>IF(INDEX(DataBase!$1:$1048576,ChoixBMK!$A87,MATCH(T$3,DataBase!$3:$3,0))=1,"X","")</f>
        <v/>
      </c>
      <c r="U87" s="122" t="str">
        <f>IF(INDEX(DataBase!$1:$1048576,ChoixBMK!$A87,MATCH(U$3,DataBase!$3:$3,0))=1,"X","")</f>
        <v/>
      </c>
      <c r="V87" s="122" t="str">
        <f>IF(INDEX(DataBase!$1:$1048576,ChoixBMK!$A87,MATCH(V$3,DataBase!$3:$3,0))=1,"X","")</f>
        <v/>
      </c>
      <c r="W87" s="122" t="str">
        <f>IF(INDEX(DataBase!$1:$1048576,ChoixBMK!$A87,MATCH(W$3,DataBase!$3:$3,0))=1,"X","")</f>
        <v>X</v>
      </c>
      <c r="X87" s="122" t="str">
        <f>IF(INDEX(DataBase!$1:$1048576,ChoixBMK!$A87,MATCH(X$3,DataBase!$3:$3,0))=1,"X","")</f>
        <v/>
      </c>
      <c r="Y87" s="122" t="str">
        <f>IF(INDEX(DataBase!$1:$1048576,ChoixBMK!$A87,MATCH(Y$3,DataBase!$3:$3,0))=1,"X","")</f>
        <v>X</v>
      </c>
      <c r="Z87" s="122" t="str">
        <f>IF(INDEX(DataBase!$1:$1048576,ChoixBMK!$A87,MATCH(Z$3,DataBase!$3:$3,0))=1,"X","")</f>
        <v>X</v>
      </c>
      <c r="AA87" s="122" t="str">
        <f>IF(INDEX(DataBase!$1:$1048576,ChoixBMK!$A87,MATCH(AA$3,DataBase!$3:$3,0))=1,"X","")</f>
        <v/>
      </c>
      <c r="AB87" s="122" t="str">
        <f>IF(INDEX(DataBase!$1:$1048576,ChoixBMK!$A87,MATCH(AB$3,DataBase!$3:$3,0))=1,"X","")</f>
        <v/>
      </c>
      <c r="AC87" s="122" t="str">
        <f>IF(INDEX(DataBase!$1:$1048576,ChoixBMK!$A87,MATCH(AC$3,DataBase!$3:$3,0))=1,"X","")</f>
        <v/>
      </c>
      <c r="AD87" s="122" t="str">
        <f>IF(INDEX(DataBase!$1:$1048576,ChoixBMK!$A87,MATCH(AD$3,DataBase!$3:$3,0))=1,"X","")</f>
        <v>X</v>
      </c>
      <c r="AE87" s="122" t="str">
        <f>IF(INDEX(DataBase!$1:$1048576,ChoixBMK!$A87,MATCH(AE$3,DataBase!$3:$3,0))=1,"X","")</f>
        <v/>
      </c>
      <c r="AF87" s="122" t="str">
        <f>IF(INDEX(DataBase!$1:$1048576,ChoixBMK!$A87,MATCH(AF$3,DataBase!$3:$3,0))=1,"X","")</f>
        <v>X</v>
      </c>
      <c r="AG87" s="122" t="str">
        <f>IF(INDEX(DataBase!$1:$1048576,ChoixBMK!$A87,MATCH(AG$3,DataBase!$3:$3,0))=1,"X","")</f>
        <v/>
      </c>
      <c r="AH87" s="122" t="str">
        <f>IF(INDEX(DataBase!$1:$1048576,ChoixBMK!$A87,MATCH(AH$3,DataBase!$3:$3,0))=1,"X","")</f>
        <v>X</v>
      </c>
      <c r="AI87" s="122" t="str">
        <f>IF(INDEX(DataBase!$1:$1048576,ChoixBMK!$A87,MATCH(AI$3,DataBase!$3:$3,0))=1,"X","")</f>
        <v/>
      </c>
      <c r="AJ87" s="122" t="str">
        <f>IF(INDEX(DataBase!$1:$1048576,ChoixBMK!$A87,MATCH(AJ$3,DataBase!$3:$3,0))=1,"X","")</f>
        <v/>
      </c>
      <c r="AK87" s="122" t="str">
        <f>IF(INDEX(DataBase!$1:$1048576,ChoixBMK!$A87,MATCH(AK$3,DataBase!$3:$3,0))=1,"X","")</f>
        <v>X</v>
      </c>
      <c r="AL87" s="122" t="str">
        <f>IF(INDEX(DataBase!$1:$1048576,ChoixBMK!$A87,MATCH(AL$3,DataBase!$3:$3,0))=1,"X","")</f>
        <v>X</v>
      </c>
      <c r="AM87" s="122" t="str">
        <f>IF(INDEX(DataBase!$1:$1048576,ChoixBMK!$A87,MATCH(AM$3,DataBase!$3:$3,0))=1,"X","")</f>
        <v/>
      </c>
      <c r="AN87" s="122" t="str">
        <f>IF(INDEX(DataBase!$1:$1048576,ChoixBMK!$A87,MATCH(AN$3,DataBase!$3:$3,0))=1,"X","")</f>
        <v/>
      </c>
      <c r="AO87" s="122" t="str">
        <f>IF(INDEX(DataBase!$1:$1048576,ChoixBMK!$A87,MATCH(AO$3,DataBase!$3:$3,0))=1,"X","")</f>
        <v>X</v>
      </c>
      <c r="AP87" s="122" t="str">
        <f>IF(INDEX(DataBase!$1:$1048576,ChoixBMK!$A87,MATCH(AP$3,DataBase!$3:$3,0))=1,"X","")</f>
        <v/>
      </c>
    </row>
    <row r="88" spans="1:42">
      <c r="A88" s="136">
        <f>MATCH(B88,DataBase!G:G,0)</f>
        <v>308</v>
      </c>
      <c r="B88" s="136" t="str">
        <f t="shared" si="1"/>
        <v>Dreissena rostriformis bugensis Lipofuscines (histochimie)</v>
      </c>
      <c r="C88" t="str">
        <f>INDEX(Analyse!A:A,MATCH(ChoixBMK!$G88,Analyse!$G:$G,0))</f>
        <v>Dreissena rostriformis bugensis</v>
      </c>
      <c r="D88" t="str">
        <f>INDEX(Analyse!B:B,MATCH(ChoixBMK!$G88,Analyse!$G:$G,0))</f>
        <v>Lipofuscines (histochimie)</v>
      </c>
      <c r="E88" t="str">
        <f>INDEX(Analyse!C:C,MATCH(ChoixBMK!$G88,Analyse!$G:$G,0))</f>
        <v>Continental</v>
      </c>
      <c r="F88" t="str">
        <f>INDEX(Analyse!E:E,MATCH(ChoixBMK!$G88,Analyse!$G:$G,0))</f>
        <v>LIEC</v>
      </c>
      <c r="G88">
        <v>85</v>
      </c>
      <c r="H88">
        <f>INDEX(Analyse!H:H,MATCH(ChoixBMK!$G88,Analyse!$G:$G,0))</f>
        <v>310</v>
      </c>
      <c r="I88" s="122" t="str">
        <f>IF(INDEX(DataBase!$1:$1048576,ChoixBMK!$A88,MATCH(I$3,DataBase!$3:$3,0))=1,"X","")</f>
        <v/>
      </c>
      <c r="J88" s="122" t="str">
        <f>IF(INDEX(DataBase!$1:$1048576,ChoixBMK!$A88,MATCH(J$3,DataBase!$3:$3,0))=1,"X","")</f>
        <v>X</v>
      </c>
      <c r="K88" s="122" t="str">
        <f>IF(INDEX(DataBase!$1:$1048576,ChoixBMK!$A88,MATCH(K$3,DataBase!$3:$3,0))=1,"X","")</f>
        <v/>
      </c>
      <c r="L88" s="122" t="str">
        <f>IF(INDEX(DataBase!$1:$1048576,ChoixBMK!$A88,MATCH(L$3,DataBase!$3:$3,0))=1,"X","")</f>
        <v>X</v>
      </c>
      <c r="M88" s="122" t="str">
        <f>IF(INDEX(DataBase!$1:$1048576,ChoixBMK!$A88,MATCH(M$3,DataBase!$3:$3,0))=1,"X","")</f>
        <v/>
      </c>
      <c r="N88" s="122" t="str">
        <f>IF(INDEX(DataBase!$1:$1048576,ChoixBMK!$A88,MATCH(N$3,DataBase!$3:$3,0))=1,"X","")</f>
        <v/>
      </c>
      <c r="O88" s="122" t="str">
        <f>IF(INDEX(DataBase!$1:$1048576,ChoixBMK!$A88,MATCH(O$3,DataBase!$3:$3,0))=1,"X","")</f>
        <v/>
      </c>
      <c r="P88" s="122" t="str">
        <f>IF(INDEX(DataBase!$1:$1048576,ChoixBMK!$A88,MATCH(P$3,DataBase!$3:$3,0))=1,"X","")</f>
        <v>X</v>
      </c>
      <c r="Q88" s="122" t="str">
        <f>IF(INDEX(DataBase!$1:$1048576,ChoixBMK!$A88,MATCH(Q$3,DataBase!$3:$3,0))=1,"X","")</f>
        <v/>
      </c>
      <c r="R88" s="122" t="str">
        <f>IF(INDEX(DataBase!$1:$1048576,ChoixBMK!$A88,MATCH(R$3,DataBase!$3:$3,0))=1,"X","")</f>
        <v>X</v>
      </c>
      <c r="S88" s="122" t="str">
        <f>IF(INDEX(DataBase!$1:$1048576,ChoixBMK!$A88,MATCH(S$3,DataBase!$3:$3,0))=1,"X","")</f>
        <v/>
      </c>
      <c r="T88" s="122" t="str">
        <f>IF(INDEX(DataBase!$1:$1048576,ChoixBMK!$A88,MATCH(T$3,DataBase!$3:$3,0))=1,"X","")</f>
        <v/>
      </c>
      <c r="U88" s="122" t="str">
        <f>IF(INDEX(DataBase!$1:$1048576,ChoixBMK!$A88,MATCH(U$3,DataBase!$3:$3,0))=1,"X","")</f>
        <v/>
      </c>
      <c r="V88" s="122" t="str">
        <f>IF(INDEX(DataBase!$1:$1048576,ChoixBMK!$A88,MATCH(V$3,DataBase!$3:$3,0))=1,"X","")</f>
        <v/>
      </c>
      <c r="W88" s="122" t="str">
        <f>IF(INDEX(DataBase!$1:$1048576,ChoixBMK!$A88,MATCH(W$3,DataBase!$3:$3,0))=1,"X","")</f>
        <v>X</v>
      </c>
      <c r="X88" s="122" t="str">
        <f>IF(INDEX(DataBase!$1:$1048576,ChoixBMK!$A88,MATCH(X$3,DataBase!$3:$3,0))=1,"X","")</f>
        <v/>
      </c>
      <c r="Y88" s="122" t="str">
        <f>IF(INDEX(DataBase!$1:$1048576,ChoixBMK!$A88,MATCH(Y$3,DataBase!$3:$3,0))=1,"X","")</f>
        <v>X</v>
      </c>
      <c r="Z88" s="122" t="str">
        <f>IF(INDEX(DataBase!$1:$1048576,ChoixBMK!$A88,MATCH(Z$3,DataBase!$3:$3,0))=1,"X","")</f>
        <v>X</v>
      </c>
      <c r="AA88" s="122" t="str">
        <f>IF(INDEX(DataBase!$1:$1048576,ChoixBMK!$A88,MATCH(AA$3,DataBase!$3:$3,0))=1,"X","")</f>
        <v/>
      </c>
      <c r="AB88" s="122" t="str">
        <f>IF(INDEX(DataBase!$1:$1048576,ChoixBMK!$A88,MATCH(AB$3,DataBase!$3:$3,0))=1,"X","")</f>
        <v/>
      </c>
      <c r="AC88" s="122" t="str">
        <f>IF(INDEX(DataBase!$1:$1048576,ChoixBMK!$A88,MATCH(AC$3,DataBase!$3:$3,0))=1,"X","")</f>
        <v/>
      </c>
      <c r="AD88" s="122" t="str">
        <f>IF(INDEX(DataBase!$1:$1048576,ChoixBMK!$A88,MATCH(AD$3,DataBase!$3:$3,0))=1,"X","")</f>
        <v>X</v>
      </c>
      <c r="AE88" s="122" t="str">
        <f>IF(INDEX(DataBase!$1:$1048576,ChoixBMK!$A88,MATCH(AE$3,DataBase!$3:$3,0))=1,"X","")</f>
        <v/>
      </c>
      <c r="AF88" s="122" t="str">
        <f>IF(INDEX(DataBase!$1:$1048576,ChoixBMK!$A88,MATCH(AF$3,DataBase!$3:$3,0))=1,"X","")</f>
        <v>X</v>
      </c>
      <c r="AG88" s="122" t="str">
        <f>IF(INDEX(DataBase!$1:$1048576,ChoixBMK!$A88,MATCH(AG$3,DataBase!$3:$3,0))=1,"X","")</f>
        <v/>
      </c>
      <c r="AH88" s="122" t="str">
        <f>IF(INDEX(DataBase!$1:$1048576,ChoixBMK!$A88,MATCH(AH$3,DataBase!$3:$3,0))=1,"X","")</f>
        <v>X</v>
      </c>
      <c r="AI88" s="122" t="str">
        <f>IF(INDEX(DataBase!$1:$1048576,ChoixBMK!$A88,MATCH(AI$3,DataBase!$3:$3,0))=1,"X","")</f>
        <v/>
      </c>
      <c r="AJ88" s="122" t="str">
        <f>IF(INDEX(DataBase!$1:$1048576,ChoixBMK!$A88,MATCH(AJ$3,DataBase!$3:$3,0))=1,"X","")</f>
        <v/>
      </c>
      <c r="AK88" s="122" t="str">
        <f>IF(INDEX(DataBase!$1:$1048576,ChoixBMK!$A88,MATCH(AK$3,DataBase!$3:$3,0))=1,"X","")</f>
        <v>X</v>
      </c>
      <c r="AL88" s="122" t="str">
        <f>IF(INDEX(DataBase!$1:$1048576,ChoixBMK!$A88,MATCH(AL$3,DataBase!$3:$3,0))=1,"X","")</f>
        <v>X</v>
      </c>
      <c r="AM88" s="122" t="str">
        <f>IF(INDEX(DataBase!$1:$1048576,ChoixBMK!$A88,MATCH(AM$3,DataBase!$3:$3,0))=1,"X","")</f>
        <v/>
      </c>
      <c r="AN88" s="122" t="str">
        <f>IF(INDEX(DataBase!$1:$1048576,ChoixBMK!$A88,MATCH(AN$3,DataBase!$3:$3,0))=1,"X","")</f>
        <v/>
      </c>
      <c r="AO88" s="122" t="str">
        <f>IF(INDEX(DataBase!$1:$1048576,ChoixBMK!$A88,MATCH(AO$3,DataBase!$3:$3,0))=1,"X","")</f>
        <v>X</v>
      </c>
      <c r="AP88" s="122" t="str">
        <f>IF(INDEX(DataBase!$1:$1048576,ChoixBMK!$A88,MATCH(AP$3,DataBase!$3:$3,0))=1,"X","")</f>
        <v/>
      </c>
    </row>
    <row r="89" spans="1:42">
      <c r="A89" s="136">
        <f>MATCH(B89,DataBase!G:G,0)</f>
        <v>309</v>
      </c>
      <c r="B89" s="136" t="str">
        <f t="shared" si="1"/>
        <v>Dreissena rostriformis bugensis Catalase (histochimie)</v>
      </c>
      <c r="C89" t="str">
        <f>INDEX(Analyse!A:A,MATCH(ChoixBMK!$G89,Analyse!$G:$G,0))</f>
        <v>Dreissena rostriformis bugensis</v>
      </c>
      <c r="D89" t="str">
        <f>INDEX(Analyse!B:B,MATCH(ChoixBMK!$G89,Analyse!$G:$G,0))</f>
        <v>Catalase (histochimie)</v>
      </c>
      <c r="E89" t="str">
        <f>INDEX(Analyse!C:C,MATCH(ChoixBMK!$G89,Analyse!$G:$G,0))</f>
        <v>Continental</v>
      </c>
      <c r="F89" t="str">
        <f>INDEX(Analyse!E:E,MATCH(ChoixBMK!$G89,Analyse!$G:$G,0))</f>
        <v>LIEC</v>
      </c>
      <c r="G89">
        <v>86</v>
      </c>
      <c r="H89">
        <f>INDEX(Analyse!H:H,MATCH(ChoixBMK!$G89,Analyse!$G:$G,0))</f>
        <v>310</v>
      </c>
      <c r="I89" s="122" t="str">
        <f>IF(INDEX(DataBase!$1:$1048576,ChoixBMK!$A89,MATCH(I$3,DataBase!$3:$3,0))=1,"X","")</f>
        <v/>
      </c>
      <c r="J89" s="122" t="str">
        <f>IF(INDEX(DataBase!$1:$1048576,ChoixBMK!$A89,MATCH(J$3,DataBase!$3:$3,0))=1,"X","")</f>
        <v>X</v>
      </c>
      <c r="K89" s="122" t="str">
        <f>IF(INDEX(DataBase!$1:$1048576,ChoixBMK!$A89,MATCH(K$3,DataBase!$3:$3,0))=1,"X","")</f>
        <v/>
      </c>
      <c r="L89" s="122" t="str">
        <f>IF(INDEX(DataBase!$1:$1048576,ChoixBMK!$A89,MATCH(L$3,DataBase!$3:$3,0))=1,"X","")</f>
        <v>X</v>
      </c>
      <c r="M89" s="122" t="str">
        <f>IF(INDEX(DataBase!$1:$1048576,ChoixBMK!$A89,MATCH(M$3,DataBase!$3:$3,0))=1,"X","")</f>
        <v/>
      </c>
      <c r="N89" s="122" t="str">
        <f>IF(INDEX(DataBase!$1:$1048576,ChoixBMK!$A89,MATCH(N$3,DataBase!$3:$3,0))=1,"X","")</f>
        <v/>
      </c>
      <c r="O89" s="122" t="str">
        <f>IF(INDEX(DataBase!$1:$1048576,ChoixBMK!$A89,MATCH(O$3,DataBase!$3:$3,0))=1,"X","")</f>
        <v/>
      </c>
      <c r="P89" s="122" t="str">
        <f>IF(INDEX(DataBase!$1:$1048576,ChoixBMK!$A89,MATCH(P$3,DataBase!$3:$3,0))=1,"X","")</f>
        <v>X</v>
      </c>
      <c r="Q89" s="122" t="str">
        <f>IF(INDEX(DataBase!$1:$1048576,ChoixBMK!$A89,MATCH(Q$3,DataBase!$3:$3,0))=1,"X","")</f>
        <v/>
      </c>
      <c r="R89" s="122" t="str">
        <f>IF(INDEX(DataBase!$1:$1048576,ChoixBMK!$A89,MATCH(R$3,DataBase!$3:$3,0))=1,"X","")</f>
        <v>X</v>
      </c>
      <c r="S89" s="122" t="str">
        <f>IF(INDEX(DataBase!$1:$1048576,ChoixBMK!$A89,MATCH(S$3,DataBase!$3:$3,0))=1,"X","")</f>
        <v/>
      </c>
      <c r="T89" s="122" t="str">
        <f>IF(INDEX(DataBase!$1:$1048576,ChoixBMK!$A89,MATCH(T$3,DataBase!$3:$3,0))=1,"X","")</f>
        <v/>
      </c>
      <c r="U89" s="122" t="str">
        <f>IF(INDEX(DataBase!$1:$1048576,ChoixBMK!$A89,MATCH(U$3,DataBase!$3:$3,0))=1,"X","")</f>
        <v/>
      </c>
      <c r="V89" s="122" t="str">
        <f>IF(INDEX(DataBase!$1:$1048576,ChoixBMK!$A89,MATCH(V$3,DataBase!$3:$3,0))=1,"X","")</f>
        <v/>
      </c>
      <c r="W89" s="122" t="str">
        <f>IF(INDEX(DataBase!$1:$1048576,ChoixBMK!$A89,MATCH(W$3,DataBase!$3:$3,0))=1,"X","")</f>
        <v>X</v>
      </c>
      <c r="X89" s="122" t="str">
        <f>IF(INDEX(DataBase!$1:$1048576,ChoixBMK!$A89,MATCH(X$3,DataBase!$3:$3,0))=1,"X","")</f>
        <v/>
      </c>
      <c r="Y89" s="122" t="str">
        <f>IF(INDEX(DataBase!$1:$1048576,ChoixBMK!$A89,MATCH(Y$3,DataBase!$3:$3,0))=1,"X","")</f>
        <v>X</v>
      </c>
      <c r="Z89" s="122" t="str">
        <f>IF(INDEX(DataBase!$1:$1048576,ChoixBMK!$A89,MATCH(Z$3,DataBase!$3:$3,0))=1,"X","")</f>
        <v>X</v>
      </c>
      <c r="AA89" s="122" t="str">
        <f>IF(INDEX(DataBase!$1:$1048576,ChoixBMK!$A89,MATCH(AA$3,DataBase!$3:$3,0))=1,"X","")</f>
        <v/>
      </c>
      <c r="AB89" s="122" t="str">
        <f>IF(INDEX(DataBase!$1:$1048576,ChoixBMK!$A89,MATCH(AB$3,DataBase!$3:$3,0))=1,"X","")</f>
        <v/>
      </c>
      <c r="AC89" s="122" t="str">
        <f>IF(INDEX(DataBase!$1:$1048576,ChoixBMK!$A89,MATCH(AC$3,DataBase!$3:$3,0))=1,"X","")</f>
        <v/>
      </c>
      <c r="AD89" s="122" t="str">
        <f>IF(INDEX(DataBase!$1:$1048576,ChoixBMK!$A89,MATCH(AD$3,DataBase!$3:$3,0))=1,"X","")</f>
        <v>X</v>
      </c>
      <c r="AE89" s="122" t="str">
        <f>IF(INDEX(DataBase!$1:$1048576,ChoixBMK!$A89,MATCH(AE$3,DataBase!$3:$3,0))=1,"X","")</f>
        <v/>
      </c>
      <c r="AF89" s="122" t="str">
        <f>IF(INDEX(DataBase!$1:$1048576,ChoixBMK!$A89,MATCH(AF$3,DataBase!$3:$3,0))=1,"X","")</f>
        <v>X</v>
      </c>
      <c r="AG89" s="122" t="str">
        <f>IF(INDEX(DataBase!$1:$1048576,ChoixBMK!$A89,MATCH(AG$3,DataBase!$3:$3,0))=1,"X","")</f>
        <v/>
      </c>
      <c r="AH89" s="122" t="str">
        <f>IF(INDEX(DataBase!$1:$1048576,ChoixBMK!$A89,MATCH(AH$3,DataBase!$3:$3,0))=1,"X","")</f>
        <v>X</v>
      </c>
      <c r="AI89" s="122" t="str">
        <f>IF(INDEX(DataBase!$1:$1048576,ChoixBMK!$A89,MATCH(AI$3,DataBase!$3:$3,0))=1,"X","")</f>
        <v/>
      </c>
      <c r="AJ89" s="122" t="str">
        <f>IF(INDEX(DataBase!$1:$1048576,ChoixBMK!$A89,MATCH(AJ$3,DataBase!$3:$3,0))=1,"X","")</f>
        <v/>
      </c>
      <c r="AK89" s="122" t="str">
        <f>IF(INDEX(DataBase!$1:$1048576,ChoixBMK!$A89,MATCH(AK$3,DataBase!$3:$3,0))=1,"X","")</f>
        <v>X</v>
      </c>
      <c r="AL89" s="122" t="str">
        <f>IF(INDEX(DataBase!$1:$1048576,ChoixBMK!$A89,MATCH(AL$3,DataBase!$3:$3,0))=1,"X","")</f>
        <v>X</v>
      </c>
      <c r="AM89" s="122" t="str">
        <f>IF(INDEX(DataBase!$1:$1048576,ChoixBMK!$A89,MATCH(AM$3,DataBase!$3:$3,0))=1,"X","")</f>
        <v/>
      </c>
      <c r="AN89" s="122" t="str">
        <f>IF(INDEX(DataBase!$1:$1048576,ChoixBMK!$A89,MATCH(AN$3,DataBase!$3:$3,0))=1,"X","")</f>
        <v/>
      </c>
      <c r="AO89" s="122" t="str">
        <f>IF(INDEX(DataBase!$1:$1048576,ChoixBMK!$A89,MATCH(AO$3,DataBase!$3:$3,0))=1,"X","")</f>
        <v>X</v>
      </c>
      <c r="AP89" s="122" t="str">
        <f>IF(INDEX(DataBase!$1:$1048576,ChoixBMK!$A89,MATCH(AP$3,DataBase!$3:$3,0))=1,"X","")</f>
        <v/>
      </c>
    </row>
    <row r="90" spans="1:42">
      <c r="A90" s="136">
        <f>MATCH(B90,DataBase!G:G,0)</f>
        <v>310</v>
      </c>
      <c r="B90" s="136" t="str">
        <f t="shared" si="1"/>
        <v>Corbicula fluminea Scope For Growth</v>
      </c>
      <c r="C90" t="str">
        <f>INDEX(Analyse!A:A,MATCH(ChoixBMK!$G90,Analyse!$G:$G,0))</f>
        <v>Corbicula fluminea</v>
      </c>
      <c r="D90" t="str">
        <f>INDEX(Analyse!B:B,MATCH(ChoixBMK!$G90,Analyse!$G:$G,0))</f>
        <v>Scope For Growth</v>
      </c>
      <c r="E90" t="str">
        <f>INDEX(Analyse!C:C,MATCH(ChoixBMK!$G90,Analyse!$G:$G,0))</f>
        <v>Continental</v>
      </c>
      <c r="F90" t="str">
        <f>INDEX(Analyse!E:E,MATCH(ChoixBMK!$G90,Analyse!$G:$G,0))</f>
        <v>LIEC</v>
      </c>
      <c r="G90">
        <v>87</v>
      </c>
      <c r="H90">
        <f>INDEX(Analyse!H:H,MATCH(ChoixBMK!$G90,Analyse!$G:$G,0))</f>
        <v>310</v>
      </c>
      <c r="I90" s="122" t="str">
        <f>IF(INDEX(DataBase!$1:$1048576,ChoixBMK!$A90,MATCH(I$3,DataBase!$3:$3,0))=1,"X","")</f>
        <v/>
      </c>
      <c r="J90" s="122" t="str">
        <f>IF(INDEX(DataBase!$1:$1048576,ChoixBMK!$A90,MATCH(J$3,DataBase!$3:$3,0))=1,"X","")</f>
        <v>X</v>
      </c>
      <c r="K90" s="122" t="str">
        <f>IF(INDEX(DataBase!$1:$1048576,ChoixBMK!$A90,MATCH(K$3,DataBase!$3:$3,0))=1,"X","")</f>
        <v/>
      </c>
      <c r="L90" s="122" t="str">
        <f>IF(INDEX(DataBase!$1:$1048576,ChoixBMK!$A90,MATCH(L$3,DataBase!$3:$3,0))=1,"X","")</f>
        <v>X</v>
      </c>
      <c r="M90" s="122" t="str">
        <f>IF(INDEX(DataBase!$1:$1048576,ChoixBMK!$A90,MATCH(M$3,DataBase!$3:$3,0))=1,"X","")</f>
        <v/>
      </c>
      <c r="N90" s="122" t="str">
        <f>IF(INDEX(DataBase!$1:$1048576,ChoixBMK!$A90,MATCH(N$3,DataBase!$3:$3,0))=1,"X","")</f>
        <v/>
      </c>
      <c r="O90" s="122" t="str">
        <f>IF(INDEX(DataBase!$1:$1048576,ChoixBMK!$A90,MATCH(O$3,DataBase!$3:$3,0))=1,"X","")</f>
        <v>X</v>
      </c>
      <c r="P90" s="122" t="str">
        <f>IF(INDEX(DataBase!$1:$1048576,ChoixBMK!$A90,MATCH(P$3,DataBase!$3:$3,0))=1,"X","")</f>
        <v/>
      </c>
      <c r="Q90" s="122" t="str">
        <f>IF(INDEX(DataBase!$1:$1048576,ChoixBMK!$A90,MATCH(Q$3,DataBase!$3:$3,0))=1,"X","")</f>
        <v/>
      </c>
      <c r="R90" s="122" t="str">
        <f>IF(INDEX(DataBase!$1:$1048576,ChoixBMK!$A90,MATCH(R$3,DataBase!$3:$3,0))=1,"X","")</f>
        <v>X</v>
      </c>
      <c r="S90" s="122" t="str">
        <f>IF(INDEX(DataBase!$1:$1048576,ChoixBMK!$A90,MATCH(S$3,DataBase!$3:$3,0))=1,"X","")</f>
        <v/>
      </c>
      <c r="T90" s="122" t="str">
        <f>IF(INDEX(DataBase!$1:$1048576,ChoixBMK!$A90,MATCH(T$3,DataBase!$3:$3,0))=1,"X","")</f>
        <v/>
      </c>
      <c r="U90" s="122" t="str">
        <f>IF(INDEX(DataBase!$1:$1048576,ChoixBMK!$A90,MATCH(U$3,DataBase!$3:$3,0))=1,"X","")</f>
        <v/>
      </c>
      <c r="V90" s="122" t="str">
        <f>IF(INDEX(DataBase!$1:$1048576,ChoixBMK!$A90,MATCH(V$3,DataBase!$3:$3,0))=1,"X","")</f>
        <v/>
      </c>
      <c r="W90" s="122" t="str">
        <f>IF(INDEX(DataBase!$1:$1048576,ChoixBMK!$A90,MATCH(W$3,DataBase!$3:$3,0))=1,"X","")</f>
        <v>X</v>
      </c>
      <c r="X90" s="122" t="str">
        <f>IF(INDEX(DataBase!$1:$1048576,ChoixBMK!$A90,MATCH(X$3,DataBase!$3:$3,0))=1,"X","")</f>
        <v/>
      </c>
      <c r="Y90" s="122" t="str">
        <f>IF(INDEX(DataBase!$1:$1048576,ChoixBMK!$A90,MATCH(Y$3,DataBase!$3:$3,0))=1,"X","")</f>
        <v>X</v>
      </c>
      <c r="Z90" s="122" t="str">
        <f>IF(INDEX(DataBase!$1:$1048576,ChoixBMK!$A90,MATCH(Z$3,DataBase!$3:$3,0))=1,"X","")</f>
        <v>X</v>
      </c>
      <c r="AA90" s="122" t="str">
        <f>IF(INDEX(DataBase!$1:$1048576,ChoixBMK!$A90,MATCH(AA$3,DataBase!$3:$3,0))=1,"X","")</f>
        <v/>
      </c>
      <c r="AB90" s="122" t="str">
        <f>IF(INDEX(DataBase!$1:$1048576,ChoixBMK!$A90,MATCH(AB$3,DataBase!$3:$3,0))=1,"X","")</f>
        <v/>
      </c>
      <c r="AC90" s="122" t="str">
        <f>IF(INDEX(DataBase!$1:$1048576,ChoixBMK!$A90,MATCH(AC$3,DataBase!$3:$3,0))=1,"X","")</f>
        <v/>
      </c>
      <c r="AD90" s="122" t="str">
        <f>IF(INDEX(DataBase!$1:$1048576,ChoixBMK!$A90,MATCH(AD$3,DataBase!$3:$3,0))=1,"X","")</f>
        <v>X</v>
      </c>
      <c r="AE90" s="122" t="str">
        <f>IF(INDEX(DataBase!$1:$1048576,ChoixBMK!$A90,MATCH(AE$3,DataBase!$3:$3,0))=1,"X","")</f>
        <v/>
      </c>
      <c r="AF90" s="122" t="str">
        <f>IF(INDEX(DataBase!$1:$1048576,ChoixBMK!$A90,MATCH(AF$3,DataBase!$3:$3,0))=1,"X","")</f>
        <v>X</v>
      </c>
      <c r="AG90" s="122" t="str">
        <f>IF(INDEX(DataBase!$1:$1048576,ChoixBMK!$A90,MATCH(AG$3,DataBase!$3:$3,0))=1,"X","")</f>
        <v/>
      </c>
      <c r="AH90" s="122" t="str">
        <f>IF(INDEX(DataBase!$1:$1048576,ChoixBMK!$A90,MATCH(AH$3,DataBase!$3:$3,0))=1,"X","")</f>
        <v>X</v>
      </c>
      <c r="AI90" s="122" t="str">
        <f>IF(INDEX(DataBase!$1:$1048576,ChoixBMK!$A90,MATCH(AI$3,DataBase!$3:$3,0))=1,"X","")</f>
        <v/>
      </c>
      <c r="AJ90" s="122" t="str">
        <f>IF(INDEX(DataBase!$1:$1048576,ChoixBMK!$A90,MATCH(AJ$3,DataBase!$3:$3,0))=1,"X","")</f>
        <v>X</v>
      </c>
      <c r="AK90" s="122" t="str">
        <f>IF(INDEX(DataBase!$1:$1048576,ChoixBMK!$A90,MATCH(AK$3,DataBase!$3:$3,0))=1,"X","")</f>
        <v/>
      </c>
      <c r="AL90" s="122" t="str">
        <f>IF(INDEX(DataBase!$1:$1048576,ChoixBMK!$A90,MATCH(AL$3,DataBase!$3:$3,0))=1,"X","")</f>
        <v>X</v>
      </c>
      <c r="AM90" s="122" t="str">
        <f>IF(INDEX(DataBase!$1:$1048576,ChoixBMK!$A90,MATCH(AM$3,DataBase!$3:$3,0))=1,"X","")</f>
        <v/>
      </c>
      <c r="AN90" s="122" t="str">
        <f>IF(INDEX(DataBase!$1:$1048576,ChoixBMK!$A90,MATCH(AN$3,DataBase!$3:$3,0))=1,"X","")</f>
        <v/>
      </c>
      <c r="AO90" s="122" t="str">
        <f>IF(INDEX(DataBase!$1:$1048576,ChoixBMK!$A90,MATCH(AO$3,DataBase!$3:$3,0))=1,"X","")</f>
        <v>X</v>
      </c>
      <c r="AP90" s="122" t="str">
        <f>IF(INDEX(DataBase!$1:$1048576,ChoixBMK!$A90,MATCH(AP$3,DataBase!$3:$3,0))=1,"X","")</f>
        <v/>
      </c>
    </row>
    <row r="91" spans="1:42">
      <c r="A91" s="136">
        <f>MATCH(B91,DataBase!G:G,0)</f>
        <v>311</v>
      </c>
      <c r="B91" s="136" t="str">
        <f t="shared" si="1"/>
        <v>Corbicula fluminea Indice de Condition</v>
      </c>
      <c r="C91" t="str">
        <f>INDEX(Analyse!A:A,MATCH(ChoixBMK!$G91,Analyse!$G:$G,0))</f>
        <v>Corbicula fluminea</v>
      </c>
      <c r="D91" t="str">
        <f>INDEX(Analyse!B:B,MATCH(ChoixBMK!$G91,Analyse!$G:$G,0))</f>
        <v>Indice de Condition</v>
      </c>
      <c r="E91" t="str">
        <f>INDEX(Analyse!C:C,MATCH(ChoixBMK!$G91,Analyse!$G:$G,0))</f>
        <v>Continental</v>
      </c>
      <c r="F91" t="str">
        <f>INDEX(Analyse!E:E,MATCH(ChoixBMK!$G91,Analyse!$G:$G,0))</f>
        <v>LIEC</v>
      </c>
      <c r="G91">
        <v>88</v>
      </c>
      <c r="H91">
        <f>INDEX(Analyse!H:H,MATCH(ChoixBMK!$G91,Analyse!$G:$G,0))</f>
        <v>310</v>
      </c>
      <c r="I91" s="122" t="str">
        <f>IF(INDEX(DataBase!$1:$1048576,ChoixBMK!$A91,MATCH(I$3,DataBase!$3:$3,0))=1,"X","")</f>
        <v/>
      </c>
      <c r="J91" s="122" t="str">
        <f>IF(INDEX(DataBase!$1:$1048576,ChoixBMK!$A91,MATCH(J$3,DataBase!$3:$3,0))=1,"X","")</f>
        <v>X</v>
      </c>
      <c r="K91" s="122" t="str">
        <f>IF(INDEX(DataBase!$1:$1048576,ChoixBMK!$A91,MATCH(K$3,DataBase!$3:$3,0))=1,"X","")</f>
        <v/>
      </c>
      <c r="L91" s="122" t="str">
        <f>IF(INDEX(DataBase!$1:$1048576,ChoixBMK!$A91,MATCH(L$3,DataBase!$3:$3,0))=1,"X","")</f>
        <v>X</v>
      </c>
      <c r="M91" s="122" t="str">
        <f>IF(INDEX(DataBase!$1:$1048576,ChoixBMK!$A91,MATCH(M$3,DataBase!$3:$3,0))=1,"X","")</f>
        <v/>
      </c>
      <c r="N91" s="122" t="str">
        <f>IF(INDEX(DataBase!$1:$1048576,ChoixBMK!$A91,MATCH(N$3,DataBase!$3:$3,0))=1,"X","")</f>
        <v/>
      </c>
      <c r="O91" s="122" t="str">
        <f>IF(INDEX(DataBase!$1:$1048576,ChoixBMK!$A91,MATCH(O$3,DataBase!$3:$3,0))=1,"X","")</f>
        <v>X</v>
      </c>
      <c r="P91" s="122" t="str">
        <f>IF(INDEX(DataBase!$1:$1048576,ChoixBMK!$A91,MATCH(P$3,DataBase!$3:$3,0))=1,"X","")</f>
        <v/>
      </c>
      <c r="Q91" s="122" t="str">
        <f>IF(INDEX(DataBase!$1:$1048576,ChoixBMK!$A91,MATCH(Q$3,DataBase!$3:$3,0))=1,"X","")</f>
        <v/>
      </c>
      <c r="R91" s="122" t="str">
        <f>IF(INDEX(DataBase!$1:$1048576,ChoixBMK!$A91,MATCH(R$3,DataBase!$3:$3,0))=1,"X","")</f>
        <v>X</v>
      </c>
      <c r="S91" s="122" t="str">
        <f>IF(INDEX(DataBase!$1:$1048576,ChoixBMK!$A91,MATCH(S$3,DataBase!$3:$3,0))=1,"X","")</f>
        <v/>
      </c>
      <c r="T91" s="122" t="str">
        <f>IF(INDEX(DataBase!$1:$1048576,ChoixBMK!$A91,MATCH(T$3,DataBase!$3:$3,0))=1,"X","")</f>
        <v/>
      </c>
      <c r="U91" s="122" t="str">
        <f>IF(INDEX(DataBase!$1:$1048576,ChoixBMK!$A91,MATCH(U$3,DataBase!$3:$3,0))=1,"X","")</f>
        <v/>
      </c>
      <c r="V91" s="122" t="str">
        <f>IF(INDEX(DataBase!$1:$1048576,ChoixBMK!$A91,MATCH(V$3,DataBase!$3:$3,0))=1,"X","")</f>
        <v/>
      </c>
      <c r="W91" s="122" t="str">
        <f>IF(INDEX(DataBase!$1:$1048576,ChoixBMK!$A91,MATCH(W$3,DataBase!$3:$3,0))=1,"X","")</f>
        <v>X</v>
      </c>
      <c r="X91" s="122" t="str">
        <f>IF(INDEX(DataBase!$1:$1048576,ChoixBMK!$A91,MATCH(X$3,DataBase!$3:$3,0))=1,"X","")</f>
        <v/>
      </c>
      <c r="Y91" s="122" t="str">
        <f>IF(INDEX(DataBase!$1:$1048576,ChoixBMK!$A91,MATCH(Y$3,DataBase!$3:$3,0))=1,"X","")</f>
        <v>X</v>
      </c>
      <c r="Z91" s="122" t="str">
        <f>IF(INDEX(DataBase!$1:$1048576,ChoixBMK!$A91,MATCH(Z$3,DataBase!$3:$3,0))=1,"X","")</f>
        <v>X</v>
      </c>
      <c r="AA91" s="122" t="str">
        <f>IF(INDEX(DataBase!$1:$1048576,ChoixBMK!$A91,MATCH(AA$3,DataBase!$3:$3,0))=1,"X","")</f>
        <v/>
      </c>
      <c r="AB91" s="122" t="str">
        <f>IF(INDEX(DataBase!$1:$1048576,ChoixBMK!$A91,MATCH(AB$3,DataBase!$3:$3,0))=1,"X","")</f>
        <v/>
      </c>
      <c r="AC91" s="122" t="str">
        <f>IF(INDEX(DataBase!$1:$1048576,ChoixBMK!$A91,MATCH(AC$3,DataBase!$3:$3,0))=1,"X","")</f>
        <v/>
      </c>
      <c r="AD91" s="122" t="str">
        <f>IF(INDEX(DataBase!$1:$1048576,ChoixBMK!$A91,MATCH(AD$3,DataBase!$3:$3,0))=1,"X","")</f>
        <v>X</v>
      </c>
      <c r="AE91" s="122" t="str">
        <f>IF(INDEX(DataBase!$1:$1048576,ChoixBMK!$A91,MATCH(AE$3,DataBase!$3:$3,0))=1,"X","")</f>
        <v/>
      </c>
      <c r="AF91" s="122" t="str">
        <f>IF(INDEX(DataBase!$1:$1048576,ChoixBMK!$A91,MATCH(AF$3,DataBase!$3:$3,0))=1,"X","")</f>
        <v>X</v>
      </c>
      <c r="AG91" s="122" t="str">
        <f>IF(INDEX(DataBase!$1:$1048576,ChoixBMK!$A91,MATCH(AG$3,DataBase!$3:$3,0))=1,"X","")</f>
        <v/>
      </c>
      <c r="AH91" s="122" t="str">
        <f>IF(INDEX(DataBase!$1:$1048576,ChoixBMK!$A91,MATCH(AH$3,DataBase!$3:$3,0))=1,"X","")</f>
        <v>X</v>
      </c>
      <c r="AI91" s="122" t="str">
        <f>IF(INDEX(DataBase!$1:$1048576,ChoixBMK!$A91,MATCH(AI$3,DataBase!$3:$3,0))=1,"X","")</f>
        <v/>
      </c>
      <c r="AJ91" s="122" t="str">
        <f>IF(INDEX(DataBase!$1:$1048576,ChoixBMK!$A91,MATCH(AJ$3,DataBase!$3:$3,0))=1,"X","")</f>
        <v>X</v>
      </c>
      <c r="AK91" s="122" t="str">
        <f>IF(INDEX(DataBase!$1:$1048576,ChoixBMK!$A91,MATCH(AK$3,DataBase!$3:$3,0))=1,"X","")</f>
        <v/>
      </c>
      <c r="AL91" s="122" t="str">
        <f>IF(INDEX(DataBase!$1:$1048576,ChoixBMK!$A91,MATCH(AL$3,DataBase!$3:$3,0))=1,"X","")</f>
        <v>X</v>
      </c>
      <c r="AM91" s="122" t="str">
        <f>IF(INDEX(DataBase!$1:$1048576,ChoixBMK!$A91,MATCH(AM$3,DataBase!$3:$3,0))=1,"X","")</f>
        <v/>
      </c>
      <c r="AN91" s="122" t="str">
        <f>IF(INDEX(DataBase!$1:$1048576,ChoixBMK!$A91,MATCH(AN$3,DataBase!$3:$3,0))=1,"X","")</f>
        <v/>
      </c>
      <c r="AO91" s="122" t="str">
        <f>IF(INDEX(DataBase!$1:$1048576,ChoixBMK!$A91,MATCH(AO$3,DataBase!$3:$3,0))=1,"X","")</f>
        <v>X</v>
      </c>
      <c r="AP91" s="122" t="str">
        <f>IF(INDEX(DataBase!$1:$1048576,ChoixBMK!$A91,MATCH(AP$3,DataBase!$3:$3,0))=1,"X","")</f>
        <v/>
      </c>
    </row>
    <row r="92" spans="1:42">
      <c r="A92" s="136">
        <f>MATCH(B92,DataBase!G:G,0)</f>
        <v>313</v>
      </c>
      <c r="B92" s="136" t="str">
        <f t="shared" si="1"/>
        <v>Corbicula fluminea SOD</v>
      </c>
      <c r="C92" t="str">
        <f>INDEX(Analyse!A:A,MATCH(ChoixBMK!$G92,Analyse!$G:$G,0))</f>
        <v>Corbicula fluminea</v>
      </c>
      <c r="D92" t="str">
        <f>INDEX(Analyse!B:B,MATCH(ChoixBMK!$G92,Analyse!$G:$G,0))</f>
        <v>SOD</v>
      </c>
      <c r="E92" t="str">
        <f>INDEX(Analyse!C:C,MATCH(ChoixBMK!$G92,Analyse!$G:$G,0))</f>
        <v>Continental</v>
      </c>
      <c r="F92" t="str">
        <f>INDEX(Analyse!E:E,MATCH(ChoixBMK!$G92,Analyse!$G:$G,0))</f>
        <v>LIEC</v>
      </c>
      <c r="G92">
        <v>89</v>
      </c>
      <c r="H92">
        <f>INDEX(Analyse!H:H,MATCH(ChoixBMK!$G92,Analyse!$G:$G,0))</f>
        <v>310</v>
      </c>
      <c r="I92" s="122" t="str">
        <f>IF(INDEX(DataBase!$1:$1048576,ChoixBMK!$A92,MATCH(I$3,DataBase!$3:$3,0))=1,"X","")</f>
        <v/>
      </c>
      <c r="J92" s="122" t="str">
        <f>IF(INDEX(DataBase!$1:$1048576,ChoixBMK!$A92,MATCH(J$3,DataBase!$3:$3,0))=1,"X","")</f>
        <v>X</v>
      </c>
      <c r="K92" s="122" t="str">
        <f>IF(INDEX(DataBase!$1:$1048576,ChoixBMK!$A92,MATCH(K$3,DataBase!$3:$3,0))=1,"X","")</f>
        <v/>
      </c>
      <c r="L92" s="122" t="str">
        <f>IF(INDEX(DataBase!$1:$1048576,ChoixBMK!$A92,MATCH(L$3,DataBase!$3:$3,0))=1,"X","")</f>
        <v>X</v>
      </c>
      <c r="M92" s="122" t="str">
        <f>IF(INDEX(DataBase!$1:$1048576,ChoixBMK!$A92,MATCH(M$3,DataBase!$3:$3,0))=1,"X","")</f>
        <v/>
      </c>
      <c r="N92" s="122" t="str">
        <f>IF(INDEX(DataBase!$1:$1048576,ChoixBMK!$A92,MATCH(N$3,DataBase!$3:$3,0))=1,"X","")</f>
        <v/>
      </c>
      <c r="O92" s="122" t="str">
        <f>IF(INDEX(DataBase!$1:$1048576,ChoixBMK!$A92,MATCH(O$3,DataBase!$3:$3,0))=1,"X","")</f>
        <v/>
      </c>
      <c r="P92" s="122" t="str">
        <f>IF(INDEX(DataBase!$1:$1048576,ChoixBMK!$A92,MATCH(P$3,DataBase!$3:$3,0))=1,"X","")</f>
        <v>X</v>
      </c>
      <c r="Q92" s="122" t="str">
        <f>IF(INDEX(DataBase!$1:$1048576,ChoixBMK!$A92,MATCH(Q$3,DataBase!$3:$3,0))=1,"X","")</f>
        <v/>
      </c>
      <c r="R92" s="122" t="str">
        <f>IF(INDEX(DataBase!$1:$1048576,ChoixBMK!$A92,MATCH(R$3,DataBase!$3:$3,0))=1,"X","")</f>
        <v>X</v>
      </c>
      <c r="S92" s="122" t="str">
        <f>IF(INDEX(DataBase!$1:$1048576,ChoixBMK!$A92,MATCH(S$3,DataBase!$3:$3,0))=1,"X","")</f>
        <v/>
      </c>
      <c r="T92" s="122" t="str">
        <f>IF(INDEX(DataBase!$1:$1048576,ChoixBMK!$A92,MATCH(T$3,DataBase!$3:$3,0))=1,"X","")</f>
        <v/>
      </c>
      <c r="U92" s="122" t="str">
        <f>IF(INDEX(DataBase!$1:$1048576,ChoixBMK!$A92,MATCH(U$3,DataBase!$3:$3,0))=1,"X","")</f>
        <v/>
      </c>
      <c r="V92" s="122" t="str">
        <f>IF(INDEX(DataBase!$1:$1048576,ChoixBMK!$A92,MATCH(V$3,DataBase!$3:$3,0))=1,"X","")</f>
        <v/>
      </c>
      <c r="W92" s="122" t="str">
        <f>IF(INDEX(DataBase!$1:$1048576,ChoixBMK!$A92,MATCH(W$3,DataBase!$3:$3,0))=1,"X","")</f>
        <v>X</v>
      </c>
      <c r="X92" s="122" t="str">
        <f>IF(INDEX(DataBase!$1:$1048576,ChoixBMK!$A92,MATCH(X$3,DataBase!$3:$3,0))=1,"X","")</f>
        <v/>
      </c>
      <c r="Y92" s="122" t="str">
        <f>IF(INDEX(DataBase!$1:$1048576,ChoixBMK!$A92,MATCH(Y$3,DataBase!$3:$3,0))=1,"X","")</f>
        <v>X</v>
      </c>
      <c r="Z92" s="122" t="str">
        <f>IF(INDEX(DataBase!$1:$1048576,ChoixBMK!$A92,MATCH(Z$3,DataBase!$3:$3,0))=1,"X","")</f>
        <v>X</v>
      </c>
      <c r="AA92" s="122" t="str">
        <f>IF(INDEX(DataBase!$1:$1048576,ChoixBMK!$A92,MATCH(AA$3,DataBase!$3:$3,0))=1,"X","")</f>
        <v/>
      </c>
      <c r="AB92" s="122" t="str">
        <f>IF(INDEX(DataBase!$1:$1048576,ChoixBMK!$A92,MATCH(AB$3,DataBase!$3:$3,0))=1,"X","")</f>
        <v/>
      </c>
      <c r="AC92" s="122" t="str">
        <f>IF(INDEX(DataBase!$1:$1048576,ChoixBMK!$A92,MATCH(AC$3,DataBase!$3:$3,0))=1,"X","")</f>
        <v/>
      </c>
      <c r="AD92" s="122" t="str">
        <f>IF(INDEX(DataBase!$1:$1048576,ChoixBMK!$A92,MATCH(AD$3,DataBase!$3:$3,0))=1,"X","")</f>
        <v>X</v>
      </c>
      <c r="AE92" s="122" t="str">
        <f>IF(INDEX(DataBase!$1:$1048576,ChoixBMK!$A92,MATCH(AE$3,DataBase!$3:$3,0))=1,"X","")</f>
        <v/>
      </c>
      <c r="AF92" s="122" t="str">
        <f>IF(INDEX(DataBase!$1:$1048576,ChoixBMK!$A92,MATCH(AF$3,DataBase!$3:$3,0))=1,"X","")</f>
        <v>X</v>
      </c>
      <c r="AG92" s="122" t="str">
        <f>IF(INDEX(DataBase!$1:$1048576,ChoixBMK!$A92,MATCH(AG$3,DataBase!$3:$3,0))=1,"X","")</f>
        <v/>
      </c>
      <c r="AH92" s="122" t="str">
        <f>IF(INDEX(DataBase!$1:$1048576,ChoixBMK!$A92,MATCH(AH$3,DataBase!$3:$3,0))=1,"X","")</f>
        <v>X</v>
      </c>
      <c r="AI92" s="122" t="str">
        <f>IF(INDEX(DataBase!$1:$1048576,ChoixBMK!$A92,MATCH(AI$3,DataBase!$3:$3,0))=1,"X","")</f>
        <v/>
      </c>
      <c r="AJ92" s="122" t="str">
        <f>IF(INDEX(DataBase!$1:$1048576,ChoixBMK!$A92,MATCH(AJ$3,DataBase!$3:$3,0))=1,"X","")</f>
        <v/>
      </c>
      <c r="AK92" s="122" t="str">
        <f>IF(INDEX(DataBase!$1:$1048576,ChoixBMK!$A92,MATCH(AK$3,DataBase!$3:$3,0))=1,"X","")</f>
        <v>X</v>
      </c>
      <c r="AL92" s="122" t="str">
        <f>IF(INDEX(DataBase!$1:$1048576,ChoixBMK!$A92,MATCH(AL$3,DataBase!$3:$3,0))=1,"X","")</f>
        <v>X</v>
      </c>
      <c r="AM92" s="122" t="str">
        <f>IF(INDEX(DataBase!$1:$1048576,ChoixBMK!$A92,MATCH(AM$3,DataBase!$3:$3,0))=1,"X","")</f>
        <v/>
      </c>
      <c r="AN92" s="122" t="str">
        <f>IF(INDEX(DataBase!$1:$1048576,ChoixBMK!$A92,MATCH(AN$3,DataBase!$3:$3,0))=1,"X","")</f>
        <v/>
      </c>
      <c r="AO92" s="122" t="str">
        <f>IF(INDEX(DataBase!$1:$1048576,ChoixBMK!$A92,MATCH(AO$3,DataBase!$3:$3,0))=1,"X","")</f>
        <v>X</v>
      </c>
      <c r="AP92" s="122" t="str">
        <f>IF(INDEX(DataBase!$1:$1048576,ChoixBMK!$A92,MATCH(AP$3,DataBase!$3:$3,0))=1,"X","")</f>
        <v/>
      </c>
    </row>
    <row r="93" spans="1:42">
      <c r="A93" s="136">
        <f>MATCH(B93,DataBase!G:G,0)</f>
        <v>314</v>
      </c>
      <c r="B93" s="136" t="str">
        <f t="shared" si="1"/>
        <v>Corbicula fluminea Peroxidation lipidique</v>
      </c>
      <c r="C93" t="str">
        <f>INDEX(Analyse!A:A,MATCH(ChoixBMK!$G93,Analyse!$G:$G,0))</f>
        <v>Corbicula fluminea</v>
      </c>
      <c r="D93" t="str">
        <f>INDEX(Analyse!B:B,MATCH(ChoixBMK!$G93,Analyse!$G:$G,0))</f>
        <v>Peroxidation lipidique</v>
      </c>
      <c r="E93" t="str">
        <f>INDEX(Analyse!C:C,MATCH(ChoixBMK!$G93,Analyse!$G:$G,0))</f>
        <v>Continental</v>
      </c>
      <c r="F93" t="str">
        <f>INDEX(Analyse!E:E,MATCH(ChoixBMK!$G93,Analyse!$G:$G,0))</f>
        <v>LIEC</v>
      </c>
      <c r="G93">
        <v>90</v>
      </c>
      <c r="H93">
        <f>INDEX(Analyse!H:H,MATCH(ChoixBMK!$G93,Analyse!$G:$G,0))</f>
        <v>310</v>
      </c>
      <c r="I93" s="122" t="str">
        <f>IF(INDEX(DataBase!$1:$1048576,ChoixBMK!$A93,MATCH(I$3,DataBase!$3:$3,0))=1,"X","")</f>
        <v/>
      </c>
      <c r="J93" s="122" t="str">
        <f>IF(INDEX(DataBase!$1:$1048576,ChoixBMK!$A93,MATCH(J$3,DataBase!$3:$3,0))=1,"X","")</f>
        <v>X</v>
      </c>
      <c r="K93" s="122" t="str">
        <f>IF(INDEX(DataBase!$1:$1048576,ChoixBMK!$A93,MATCH(K$3,DataBase!$3:$3,0))=1,"X","")</f>
        <v/>
      </c>
      <c r="L93" s="122" t="str">
        <f>IF(INDEX(DataBase!$1:$1048576,ChoixBMK!$A93,MATCH(L$3,DataBase!$3:$3,0))=1,"X","")</f>
        <v>X</v>
      </c>
      <c r="M93" s="122" t="str">
        <f>IF(INDEX(DataBase!$1:$1048576,ChoixBMK!$A93,MATCH(M$3,DataBase!$3:$3,0))=1,"X","")</f>
        <v/>
      </c>
      <c r="N93" s="122" t="str">
        <f>IF(INDEX(DataBase!$1:$1048576,ChoixBMK!$A93,MATCH(N$3,DataBase!$3:$3,0))=1,"X","")</f>
        <v/>
      </c>
      <c r="O93" s="122" t="str">
        <f>IF(INDEX(DataBase!$1:$1048576,ChoixBMK!$A93,MATCH(O$3,DataBase!$3:$3,0))=1,"X","")</f>
        <v/>
      </c>
      <c r="P93" s="122" t="str">
        <f>IF(INDEX(DataBase!$1:$1048576,ChoixBMK!$A93,MATCH(P$3,DataBase!$3:$3,0))=1,"X","")</f>
        <v>X</v>
      </c>
      <c r="Q93" s="122" t="str">
        <f>IF(INDEX(DataBase!$1:$1048576,ChoixBMK!$A93,MATCH(Q$3,DataBase!$3:$3,0))=1,"X","")</f>
        <v/>
      </c>
      <c r="R93" s="122" t="str">
        <f>IF(INDEX(DataBase!$1:$1048576,ChoixBMK!$A93,MATCH(R$3,DataBase!$3:$3,0))=1,"X","")</f>
        <v>X</v>
      </c>
      <c r="S93" s="122" t="str">
        <f>IF(INDEX(DataBase!$1:$1048576,ChoixBMK!$A93,MATCH(S$3,DataBase!$3:$3,0))=1,"X","")</f>
        <v/>
      </c>
      <c r="T93" s="122" t="str">
        <f>IF(INDEX(DataBase!$1:$1048576,ChoixBMK!$A93,MATCH(T$3,DataBase!$3:$3,0))=1,"X","")</f>
        <v/>
      </c>
      <c r="U93" s="122" t="str">
        <f>IF(INDEX(DataBase!$1:$1048576,ChoixBMK!$A93,MATCH(U$3,DataBase!$3:$3,0))=1,"X","")</f>
        <v/>
      </c>
      <c r="V93" s="122" t="str">
        <f>IF(INDEX(DataBase!$1:$1048576,ChoixBMK!$A93,MATCH(V$3,DataBase!$3:$3,0))=1,"X","")</f>
        <v/>
      </c>
      <c r="W93" s="122" t="str">
        <f>IF(INDEX(DataBase!$1:$1048576,ChoixBMK!$A93,MATCH(W$3,DataBase!$3:$3,0))=1,"X","")</f>
        <v>X</v>
      </c>
      <c r="X93" s="122" t="str">
        <f>IF(INDEX(DataBase!$1:$1048576,ChoixBMK!$A93,MATCH(X$3,DataBase!$3:$3,0))=1,"X","")</f>
        <v/>
      </c>
      <c r="Y93" s="122" t="str">
        <f>IF(INDEX(DataBase!$1:$1048576,ChoixBMK!$A93,MATCH(Y$3,DataBase!$3:$3,0))=1,"X","")</f>
        <v>X</v>
      </c>
      <c r="Z93" s="122" t="str">
        <f>IF(INDEX(DataBase!$1:$1048576,ChoixBMK!$A93,MATCH(Z$3,DataBase!$3:$3,0))=1,"X","")</f>
        <v>X</v>
      </c>
      <c r="AA93" s="122" t="str">
        <f>IF(INDEX(DataBase!$1:$1048576,ChoixBMK!$A93,MATCH(AA$3,DataBase!$3:$3,0))=1,"X","")</f>
        <v/>
      </c>
      <c r="AB93" s="122" t="str">
        <f>IF(INDEX(DataBase!$1:$1048576,ChoixBMK!$A93,MATCH(AB$3,DataBase!$3:$3,0))=1,"X","")</f>
        <v/>
      </c>
      <c r="AC93" s="122" t="str">
        <f>IF(INDEX(DataBase!$1:$1048576,ChoixBMK!$A93,MATCH(AC$3,DataBase!$3:$3,0))=1,"X","")</f>
        <v/>
      </c>
      <c r="AD93" s="122" t="str">
        <f>IF(INDEX(DataBase!$1:$1048576,ChoixBMK!$A93,MATCH(AD$3,DataBase!$3:$3,0))=1,"X","")</f>
        <v>X</v>
      </c>
      <c r="AE93" s="122" t="str">
        <f>IF(INDEX(DataBase!$1:$1048576,ChoixBMK!$A93,MATCH(AE$3,DataBase!$3:$3,0))=1,"X","")</f>
        <v/>
      </c>
      <c r="AF93" s="122" t="str">
        <f>IF(INDEX(DataBase!$1:$1048576,ChoixBMK!$A93,MATCH(AF$3,DataBase!$3:$3,0))=1,"X","")</f>
        <v>X</v>
      </c>
      <c r="AG93" s="122" t="str">
        <f>IF(INDEX(DataBase!$1:$1048576,ChoixBMK!$A93,MATCH(AG$3,DataBase!$3:$3,0))=1,"X","")</f>
        <v/>
      </c>
      <c r="AH93" s="122" t="str">
        <f>IF(INDEX(DataBase!$1:$1048576,ChoixBMK!$A93,MATCH(AH$3,DataBase!$3:$3,0))=1,"X","")</f>
        <v>X</v>
      </c>
      <c r="AI93" s="122" t="str">
        <f>IF(INDEX(DataBase!$1:$1048576,ChoixBMK!$A93,MATCH(AI$3,DataBase!$3:$3,0))=1,"X","")</f>
        <v/>
      </c>
      <c r="AJ93" s="122" t="str">
        <f>IF(INDEX(DataBase!$1:$1048576,ChoixBMK!$A93,MATCH(AJ$3,DataBase!$3:$3,0))=1,"X","")</f>
        <v/>
      </c>
      <c r="AK93" s="122" t="str">
        <f>IF(INDEX(DataBase!$1:$1048576,ChoixBMK!$A93,MATCH(AK$3,DataBase!$3:$3,0))=1,"X","")</f>
        <v>X</v>
      </c>
      <c r="AL93" s="122" t="str">
        <f>IF(INDEX(DataBase!$1:$1048576,ChoixBMK!$A93,MATCH(AL$3,DataBase!$3:$3,0))=1,"X","")</f>
        <v>X</v>
      </c>
      <c r="AM93" s="122" t="str">
        <f>IF(INDEX(DataBase!$1:$1048576,ChoixBMK!$A93,MATCH(AM$3,DataBase!$3:$3,0))=1,"X","")</f>
        <v/>
      </c>
      <c r="AN93" s="122" t="str">
        <f>IF(INDEX(DataBase!$1:$1048576,ChoixBMK!$A93,MATCH(AN$3,DataBase!$3:$3,0))=1,"X","")</f>
        <v/>
      </c>
      <c r="AO93" s="122" t="str">
        <f>IF(INDEX(DataBase!$1:$1048576,ChoixBMK!$A93,MATCH(AO$3,DataBase!$3:$3,0))=1,"X","")</f>
        <v>X</v>
      </c>
      <c r="AP93" s="122" t="str">
        <f>IF(INDEX(DataBase!$1:$1048576,ChoixBMK!$A93,MATCH(AP$3,DataBase!$3:$3,0))=1,"X","")</f>
        <v/>
      </c>
    </row>
    <row r="94" spans="1:42">
      <c r="A94" s="136">
        <f>MATCH(B94,DataBase!G:G,0)</f>
        <v>315</v>
      </c>
      <c r="B94" s="136" t="str">
        <f t="shared" si="1"/>
        <v>Corbicula fluminea Caspase</v>
      </c>
      <c r="C94" t="str">
        <f>INDEX(Analyse!A:A,MATCH(ChoixBMK!$G94,Analyse!$G:$G,0))</f>
        <v>Corbicula fluminea</v>
      </c>
      <c r="D94" t="str">
        <f>INDEX(Analyse!B:B,MATCH(ChoixBMK!$G94,Analyse!$G:$G,0))</f>
        <v>Caspase</v>
      </c>
      <c r="E94" t="str">
        <f>INDEX(Analyse!C:C,MATCH(ChoixBMK!$G94,Analyse!$G:$G,0))</f>
        <v>Continental</v>
      </c>
      <c r="F94" t="str">
        <f>INDEX(Analyse!E:E,MATCH(ChoixBMK!$G94,Analyse!$G:$G,0))</f>
        <v>LIEC</v>
      </c>
      <c r="G94">
        <v>91</v>
      </c>
      <c r="H94">
        <f>INDEX(Analyse!H:H,MATCH(ChoixBMK!$G94,Analyse!$G:$G,0))</f>
        <v>310</v>
      </c>
      <c r="I94" s="122" t="str">
        <f>IF(INDEX(DataBase!$1:$1048576,ChoixBMK!$A94,MATCH(I$3,DataBase!$3:$3,0))=1,"X","")</f>
        <v/>
      </c>
      <c r="J94" s="122" t="str">
        <f>IF(INDEX(DataBase!$1:$1048576,ChoixBMK!$A94,MATCH(J$3,DataBase!$3:$3,0))=1,"X","")</f>
        <v>X</v>
      </c>
      <c r="K94" s="122" t="str">
        <f>IF(INDEX(DataBase!$1:$1048576,ChoixBMK!$A94,MATCH(K$3,DataBase!$3:$3,0))=1,"X","")</f>
        <v/>
      </c>
      <c r="L94" s="122" t="str">
        <f>IF(INDEX(DataBase!$1:$1048576,ChoixBMK!$A94,MATCH(L$3,DataBase!$3:$3,0))=1,"X","")</f>
        <v>X</v>
      </c>
      <c r="M94" s="122" t="str">
        <f>IF(INDEX(DataBase!$1:$1048576,ChoixBMK!$A94,MATCH(M$3,DataBase!$3:$3,0))=1,"X","")</f>
        <v/>
      </c>
      <c r="N94" s="122" t="str">
        <f>IF(INDEX(DataBase!$1:$1048576,ChoixBMK!$A94,MATCH(N$3,DataBase!$3:$3,0))=1,"X","")</f>
        <v/>
      </c>
      <c r="O94" s="122" t="str">
        <f>IF(INDEX(DataBase!$1:$1048576,ChoixBMK!$A94,MATCH(O$3,DataBase!$3:$3,0))=1,"X","")</f>
        <v/>
      </c>
      <c r="P94" s="122" t="str">
        <f>IF(INDEX(DataBase!$1:$1048576,ChoixBMK!$A94,MATCH(P$3,DataBase!$3:$3,0))=1,"X","")</f>
        <v>X</v>
      </c>
      <c r="Q94" s="122" t="str">
        <f>IF(INDEX(DataBase!$1:$1048576,ChoixBMK!$A94,MATCH(Q$3,DataBase!$3:$3,0))=1,"X","")</f>
        <v/>
      </c>
      <c r="R94" s="122" t="str">
        <f>IF(INDEX(DataBase!$1:$1048576,ChoixBMK!$A94,MATCH(R$3,DataBase!$3:$3,0))=1,"X","")</f>
        <v>X</v>
      </c>
      <c r="S94" s="122" t="str">
        <f>IF(INDEX(DataBase!$1:$1048576,ChoixBMK!$A94,MATCH(S$3,DataBase!$3:$3,0))=1,"X","")</f>
        <v/>
      </c>
      <c r="T94" s="122" t="str">
        <f>IF(INDEX(DataBase!$1:$1048576,ChoixBMK!$A94,MATCH(T$3,DataBase!$3:$3,0))=1,"X","")</f>
        <v/>
      </c>
      <c r="U94" s="122" t="str">
        <f>IF(INDEX(DataBase!$1:$1048576,ChoixBMK!$A94,MATCH(U$3,DataBase!$3:$3,0))=1,"X","")</f>
        <v/>
      </c>
      <c r="V94" s="122" t="str">
        <f>IF(INDEX(DataBase!$1:$1048576,ChoixBMK!$A94,MATCH(V$3,DataBase!$3:$3,0))=1,"X","")</f>
        <v/>
      </c>
      <c r="W94" s="122" t="str">
        <f>IF(INDEX(DataBase!$1:$1048576,ChoixBMK!$A94,MATCH(W$3,DataBase!$3:$3,0))=1,"X","")</f>
        <v>X</v>
      </c>
      <c r="X94" s="122" t="str">
        <f>IF(INDEX(DataBase!$1:$1048576,ChoixBMK!$A94,MATCH(X$3,DataBase!$3:$3,0))=1,"X","")</f>
        <v/>
      </c>
      <c r="Y94" s="122" t="str">
        <f>IF(INDEX(DataBase!$1:$1048576,ChoixBMK!$A94,MATCH(Y$3,DataBase!$3:$3,0))=1,"X","")</f>
        <v>X</v>
      </c>
      <c r="Z94" s="122" t="str">
        <f>IF(INDEX(DataBase!$1:$1048576,ChoixBMK!$A94,MATCH(Z$3,DataBase!$3:$3,0))=1,"X","")</f>
        <v>X</v>
      </c>
      <c r="AA94" s="122" t="str">
        <f>IF(INDEX(DataBase!$1:$1048576,ChoixBMK!$A94,MATCH(AA$3,DataBase!$3:$3,0))=1,"X","")</f>
        <v/>
      </c>
      <c r="AB94" s="122" t="str">
        <f>IF(INDEX(DataBase!$1:$1048576,ChoixBMK!$A94,MATCH(AB$3,DataBase!$3:$3,0))=1,"X","")</f>
        <v/>
      </c>
      <c r="AC94" s="122" t="str">
        <f>IF(INDEX(DataBase!$1:$1048576,ChoixBMK!$A94,MATCH(AC$3,DataBase!$3:$3,0))=1,"X","")</f>
        <v/>
      </c>
      <c r="AD94" s="122" t="str">
        <f>IF(INDEX(DataBase!$1:$1048576,ChoixBMK!$A94,MATCH(AD$3,DataBase!$3:$3,0))=1,"X","")</f>
        <v>X</v>
      </c>
      <c r="AE94" s="122" t="str">
        <f>IF(INDEX(DataBase!$1:$1048576,ChoixBMK!$A94,MATCH(AE$3,DataBase!$3:$3,0))=1,"X","")</f>
        <v/>
      </c>
      <c r="AF94" s="122" t="str">
        <f>IF(INDEX(DataBase!$1:$1048576,ChoixBMK!$A94,MATCH(AF$3,DataBase!$3:$3,0))=1,"X","")</f>
        <v>X</v>
      </c>
      <c r="AG94" s="122" t="str">
        <f>IF(INDEX(DataBase!$1:$1048576,ChoixBMK!$A94,MATCH(AG$3,DataBase!$3:$3,0))=1,"X","")</f>
        <v/>
      </c>
      <c r="AH94" s="122" t="str">
        <f>IF(INDEX(DataBase!$1:$1048576,ChoixBMK!$A94,MATCH(AH$3,DataBase!$3:$3,0))=1,"X","")</f>
        <v>X</v>
      </c>
      <c r="AI94" s="122" t="str">
        <f>IF(INDEX(DataBase!$1:$1048576,ChoixBMK!$A94,MATCH(AI$3,DataBase!$3:$3,0))=1,"X","")</f>
        <v/>
      </c>
      <c r="AJ94" s="122" t="str">
        <f>IF(INDEX(DataBase!$1:$1048576,ChoixBMK!$A94,MATCH(AJ$3,DataBase!$3:$3,0))=1,"X","")</f>
        <v/>
      </c>
      <c r="AK94" s="122" t="str">
        <f>IF(INDEX(DataBase!$1:$1048576,ChoixBMK!$A94,MATCH(AK$3,DataBase!$3:$3,0))=1,"X","")</f>
        <v>X</v>
      </c>
      <c r="AL94" s="122" t="str">
        <f>IF(INDEX(DataBase!$1:$1048576,ChoixBMK!$A94,MATCH(AL$3,DataBase!$3:$3,0))=1,"X","")</f>
        <v>X</v>
      </c>
      <c r="AM94" s="122" t="str">
        <f>IF(INDEX(DataBase!$1:$1048576,ChoixBMK!$A94,MATCH(AM$3,DataBase!$3:$3,0))=1,"X","")</f>
        <v/>
      </c>
      <c r="AN94" s="122" t="str">
        <f>IF(INDEX(DataBase!$1:$1048576,ChoixBMK!$A94,MATCH(AN$3,DataBase!$3:$3,0))=1,"X","")</f>
        <v/>
      </c>
      <c r="AO94" s="122" t="str">
        <f>IF(INDEX(DataBase!$1:$1048576,ChoixBMK!$A94,MATCH(AO$3,DataBase!$3:$3,0))=1,"X","")</f>
        <v>X</v>
      </c>
      <c r="AP94" s="122" t="str">
        <f>IF(INDEX(DataBase!$1:$1048576,ChoixBMK!$A94,MATCH(AP$3,DataBase!$3:$3,0))=1,"X","")</f>
        <v/>
      </c>
    </row>
    <row r="95" spans="1:42">
      <c r="A95" s="136">
        <f>MATCH(B95,DataBase!G:G,0)</f>
        <v>316</v>
      </c>
      <c r="B95" s="136" t="str">
        <f t="shared" si="1"/>
        <v>Corbicula fluminea Catalase</v>
      </c>
      <c r="C95" t="str">
        <f>INDEX(Analyse!A:A,MATCH(ChoixBMK!$G95,Analyse!$G:$G,0))</f>
        <v>Corbicula fluminea</v>
      </c>
      <c r="D95" t="str">
        <f>INDEX(Analyse!B:B,MATCH(ChoixBMK!$G95,Analyse!$G:$G,0))</f>
        <v>Catalase</v>
      </c>
      <c r="E95" t="str">
        <f>INDEX(Analyse!C:C,MATCH(ChoixBMK!$G95,Analyse!$G:$G,0))</f>
        <v>Continental</v>
      </c>
      <c r="F95" t="str">
        <f>INDEX(Analyse!E:E,MATCH(ChoixBMK!$G95,Analyse!$G:$G,0))</f>
        <v>LIEC</v>
      </c>
      <c r="G95">
        <v>92</v>
      </c>
      <c r="H95">
        <f>INDEX(Analyse!H:H,MATCH(ChoixBMK!$G95,Analyse!$G:$G,0))</f>
        <v>310</v>
      </c>
      <c r="I95" s="122" t="str">
        <f>IF(INDEX(DataBase!$1:$1048576,ChoixBMK!$A95,MATCH(I$3,DataBase!$3:$3,0))=1,"X","")</f>
        <v/>
      </c>
      <c r="J95" s="122" t="str">
        <f>IF(INDEX(DataBase!$1:$1048576,ChoixBMK!$A95,MATCH(J$3,DataBase!$3:$3,0))=1,"X","")</f>
        <v>X</v>
      </c>
      <c r="K95" s="122" t="str">
        <f>IF(INDEX(DataBase!$1:$1048576,ChoixBMK!$A95,MATCH(K$3,DataBase!$3:$3,0))=1,"X","")</f>
        <v/>
      </c>
      <c r="L95" s="122" t="str">
        <f>IF(INDEX(DataBase!$1:$1048576,ChoixBMK!$A95,MATCH(L$3,DataBase!$3:$3,0))=1,"X","")</f>
        <v>X</v>
      </c>
      <c r="M95" s="122" t="str">
        <f>IF(INDEX(DataBase!$1:$1048576,ChoixBMK!$A95,MATCH(M$3,DataBase!$3:$3,0))=1,"X","")</f>
        <v/>
      </c>
      <c r="N95" s="122" t="str">
        <f>IF(INDEX(DataBase!$1:$1048576,ChoixBMK!$A95,MATCH(N$3,DataBase!$3:$3,0))=1,"X","")</f>
        <v/>
      </c>
      <c r="O95" s="122" t="str">
        <f>IF(INDEX(DataBase!$1:$1048576,ChoixBMK!$A95,MATCH(O$3,DataBase!$3:$3,0))=1,"X","")</f>
        <v/>
      </c>
      <c r="P95" s="122" t="str">
        <f>IF(INDEX(DataBase!$1:$1048576,ChoixBMK!$A95,MATCH(P$3,DataBase!$3:$3,0))=1,"X","")</f>
        <v>X</v>
      </c>
      <c r="Q95" s="122" t="str">
        <f>IF(INDEX(DataBase!$1:$1048576,ChoixBMK!$A95,MATCH(Q$3,DataBase!$3:$3,0))=1,"X","")</f>
        <v/>
      </c>
      <c r="R95" s="122" t="str">
        <f>IF(INDEX(DataBase!$1:$1048576,ChoixBMK!$A95,MATCH(R$3,DataBase!$3:$3,0))=1,"X","")</f>
        <v>X</v>
      </c>
      <c r="S95" s="122" t="str">
        <f>IF(INDEX(DataBase!$1:$1048576,ChoixBMK!$A95,MATCH(S$3,DataBase!$3:$3,0))=1,"X","")</f>
        <v/>
      </c>
      <c r="T95" s="122" t="str">
        <f>IF(INDEX(DataBase!$1:$1048576,ChoixBMK!$A95,MATCH(T$3,DataBase!$3:$3,0))=1,"X","")</f>
        <v/>
      </c>
      <c r="U95" s="122" t="str">
        <f>IF(INDEX(DataBase!$1:$1048576,ChoixBMK!$A95,MATCH(U$3,DataBase!$3:$3,0))=1,"X","")</f>
        <v/>
      </c>
      <c r="V95" s="122" t="str">
        <f>IF(INDEX(DataBase!$1:$1048576,ChoixBMK!$A95,MATCH(V$3,DataBase!$3:$3,0))=1,"X","")</f>
        <v/>
      </c>
      <c r="W95" s="122" t="str">
        <f>IF(INDEX(DataBase!$1:$1048576,ChoixBMK!$A95,MATCH(W$3,DataBase!$3:$3,0))=1,"X","")</f>
        <v>X</v>
      </c>
      <c r="X95" s="122" t="str">
        <f>IF(INDEX(DataBase!$1:$1048576,ChoixBMK!$A95,MATCH(X$3,DataBase!$3:$3,0))=1,"X","")</f>
        <v/>
      </c>
      <c r="Y95" s="122" t="str">
        <f>IF(INDEX(DataBase!$1:$1048576,ChoixBMK!$A95,MATCH(Y$3,DataBase!$3:$3,0))=1,"X","")</f>
        <v>X</v>
      </c>
      <c r="Z95" s="122" t="str">
        <f>IF(INDEX(DataBase!$1:$1048576,ChoixBMK!$A95,MATCH(Z$3,DataBase!$3:$3,0))=1,"X","")</f>
        <v>X</v>
      </c>
      <c r="AA95" s="122" t="str">
        <f>IF(INDEX(DataBase!$1:$1048576,ChoixBMK!$A95,MATCH(AA$3,DataBase!$3:$3,0))=1,"X","")</f>
        <v/>
      </c>
      <c r="AB95" s="122" t="str">
        <f>IF(INDEX(DataBase!$1:$1048576,ChoixBMK!$A95,MATCH(AB$3,DataBase!$3:$3,0))=1,"X","")</f>
        <v/>
      </c>
      <c r="AC95" s="122" t="str">
        <f>IF(INDEX(DataBase!$1:$1048576,ChoixBMK!$A95,MATCH(AC$3,DataBase!$3:$3,0))=1,"X","")</f>
        <v/>
      </c>
      <c r="AD95" s="122" t="str">
        <f>IF(INDEX(DataBase!$1:$1048576,ChoixBMK!$A95,MATCH(AD$3,DataBase!$3:$3,0))=1,"X","")</f>
        <v>X</v>
      </c>
      <c r="AE95" s="122" t="str">
        <f>IF(INDEX(DataBase!$1:$1048576,ChoixBMK!$A95,MATCH(AE$3,DataBase!$3:$3,0))=1,"X","")</f>
        <v/>
      </c>
      <c r="AF95" s="122" t="str">
        <f>IF(INDEX(DataBase!$1:$1048576,ChoixBMK!$A95,MATCH(AF$3,DataBase!$3:$3,0))=1,"X","")</f>
        <v>X</v>
      </c>
      <c r="AG95" s="122" t="str">
        <f>IF(INDEX(DataBase!$1:$1048576,ChoixBMK!$A95,MATCH(AG$3,DataBase!$3:$3,0))=1,"X","")</f>
        <v/>
      </c>
      <c r="AH95" s="122" t="str">
        <f>IF(INDEX(DataBase!$1:$1048576,ChoixBMK!$A95,MATCH(AH$3,DataBase!$3:$3,0))=1,"X","")</f>
        <v>X</v>
      </c>
      <c r="AI95" s="122" t="str">
        <f>IF(INDEX(DataBase!$1:$1048576,ChoixBMK!$A95,MATCH(AI$3,DataBase!$3:$3,0))=1,"X","")</f>
        <v/>
      </c>
      <c r="AJ95" s="122" t="str">
        <f>IF(INDEX(DataBase!$1:$1048576,ChoixBMK!$A95,MATCH(AJ$3,DataBase!$3:$3,0))=1,"X","")</f>
        <v/>
      </c>
      <c r="AK95" s="122" t="str">
        <f>IF(INDEX(DataBase!$1:$1048576,ChoixBMK!$A95,MATCH(AK$3,DataBase!$3:$3,0))=1,"X","")</f>
        <v>X</v>
      </c>
      <c r="AL95" s="122" t="str">
        <f>IF(INDEX(DataBase!$1:$1048576,ChoixBMK!$A95,MATCH(AL$3,DataBase!$3:$3,0))=1,"X","")</f>
        <v>X</v>
      </c>
      <c r="AM95" s="122" t="str">
        <f>IF(INDEX(DataBase!$1:$1048576,ChoixBMK!$A95,MATCH(AM$3,DataBase!$3:$3,0))=1,"X","")</f>
        <v/>
      </c>
      <c r="AN95" s="122" t="str">
        <f>IF(INDEX(DataBase!$1:$1048576,ChoixBMK!$A95,MATCH(AN$3,DataBase!$3:$3,0))=1,"X","")</f>
        <v/>
      </c>
      <c r="AO95" s="122" t="str">
        <f>IF(INDEX(DataBase!$1:$1048576,ChoixBMK!$A95,MATCH(AO$3,DataBase!$3:$3,0))=1,"X","")</f>
        <v>X</v>
      </c>
      <c r="AP95" s="122" t="str">
        <f>IF(INDEX(DataBase!$1:$1048576,ChoixBMK!$A95,MATCH(AP$3,DataBase!$3:$3,0))=1,"X","")</f>
        <v/>
      </c>
    </row>
    <row r="96" spans="1:42">
      <c r="A96" s="136">
        <f>MATCH(B96,DataBase!G:G,0)</f>
        <v>317</v>
      </c>
      <c r="B96" s="136" t="str">
        <f t="shared" si="1"/>
        <v>Corbicula fluminea GPx</v>
      </c>
      <c r="C96" t="str">
        <f>INDEX(Analyse!A:A,MATCH(ChoixBMK!$G96,Analyse!$G:$G,0))</f>
        <v>Corbicula fluminea</v>
      </c>
      <c r="D96" t="str">
        <f>INDEX(Analyse!B:B,MATCH(ChoixBMK!$G96,Analyse!$G:$G,0))</f>
        <v>GPx</v>
      </c>
      <c r="E96" t="str">
        <f>INDEX(Analyse!C:C,MATCH(ChoixBMK!$G96,Analyse!$G:$G,0))</f>
        <v>Continental</v>
      </c>
      <c r="F96" t="str">
        <f>INDEX(Analyse!E:E,MATCH(ChoixBMK!$G96,Analyse!$G:$G,0))</f>
        <v>LIEC</v>
      </c>
      <c r="G96">
        <v>93</v>
      </c>
      <c r="H96">
        <f>INDEX(Analyse!H:H,MATCH(ChoixBMK!$G96,Analyse!$G:$G,0))</f>
        <v>310</v>
      </c>
      <c r="I96" s="122" t="str">
        <f>IF(INDEX(DataBase!$1:$1048576,ChoixBMK!$A96,MATCH(I$3,DataBase!$3:$3,0))=1,"X","")</f>
        <v/>
      </c>
      <c r="J96" s="122" t="str">
        <f>IF(INDEX(DataBase!$1:$1048576,ChoixBMK!$A96,MATCH(J$3,DataBase!$3:$3,0))=1,"X","")</f>
        <v>X</v>
      </c>
      <c r="K96" s="122" t="str">
        <f>IF(INDEX(DataBase!$1:$1048576,ChoixBMK!$A96,MATCH(K$3,DataBase!$3:$3,0))=1,"X","")</f>
        <v/>
      </c>
      <c r="L96" s="122" t="str">
        <f>IF(INDEX(DataBase!$1:$1048576,ChoixBMK!$A96,MATCH(L$3,DataBase!$3:$3,0))=1,"X","")</f>
        <v>X</v>
      </c>
      <c r="M96" s="122" t="str">
        <f>IF(INDEX(DataBase!$1:$1048576,ChoixBMK!$A96,MATCH(M$3,DataBase!$3:$3,0))=1,"X","")</f>
        <v/>
      </c>
      <c r="N96" s="122" t="str">
        <f>IF(INDEX(DataBase!$1:$1048576,ChoixBMK!$A96,MATCH(N$3,DataBase!$3:$3,0))=1,"X","")</f>
        <v/>
      </c>
      <c r="O96" s="122" t="str">
        <f>IF(INDEX(DataBase!$1:$1048576,ChoixBMK!$A96,MATCH(O$3,DataBase!$3:$3,0))=1,"X","")</f>
        <v/>
      </c>
      <c r="P96" s="122" t="str">
        <f>IF(INDEX(DataBase!$1:$1048576,ChoixBMK!$A96,MATCH(P$3,DataBase!$3:$3,0))=1,"X","")</f>
        <v>X</v>
      </c>
      <c r="Q96" s="122" t="str">
        <f>IF(INDEX(DataBase!$1:$1048576,ChoixBMK!$A96,MATCH(Q$3,DataBase!$3:$3,0))=1,"X","")</f>
        <v/>
      </c>
      <c r="R96" s="122" t="str">
        <f>IF(INDEX(DataBase!$1:$1048576,ChoixBMK!$A96,MATCH(R$3,DataBase!$3:$3,0))=1,"X","")</f>
        <v>X</v>
      </c>
      <c r="S96" s="122" t="str">
        <f>IF(INDEX(DataBase!$1:$1048576,ChoixBMK!$A96,MATCH(S$3,DataBase!$3:$3,0))=1,"X","")</f>
        <v/>
      </c>
      <c r="T96" s="122" t="str">
        <f>IF(INDEX(DataBase!$1:$1048576,ChoixBMK!$A96,MATCH(T$3,DataBase!$3:$3,0))=1,"X","")</f>
        <v/>
      </c>
      <c r="U96" s="122" t="str">
        <f>IF(INDEX(DataBase!$1:$1048576,ChoixBMK!$A96,MATCH(U$3,DataBase!$3:$3,0))=1,"X","")</f>
        <v/>
      </c>
      <c r="V96" s="122" t="str">
        <f>IF(INDEX(DataBase!$1:$1048576,ChoixBMK!$A96,MATCH(V$3,DataBase!$3:$3,0))=1,"X","")</f>
        <v/>
      </c>
      <c r="W96" s="122" t="str">
        <f>IF(INDEX(DataBase!$1:$1048576,ChoixBMK!$A96,MATCH(W$3,DataBase!$3:$3,0))=1,"X","")</f>
        <v>X</v>
      </c>
      <c r="X96" s="122" t="str">
        <f>IF(INDEX(DataBase!$1:$1048576,ChoixBMK!$A96,MATCH(X$3,DataBase!$3:$3,0))=1,"X","")</f>
        <v/>
      </c>
      <c r="Y96" s="122" t="str">
        <f>IF(INDEX(DataBase!$1:$1048576,ChoixBMK!$A96,MATCH(Y$3,DataBase!$3:$3,0))=1,"X","")</f>
        <v>X</v>
      </c>
      <c r="Z96" s="122" t="str">
        <f>IF(INDEX(DataBase!$1:$1048576,ChoixBMK!$A96,MATCH(Z$3,DataBase!$3:$3,0))=1,"X","")</f>
        <v>X</v>
      </c>
      <c r="AA96" s="122" t="str">
        <f>IF(INDEX(DataBase!$1:$1048576,ChoixBMK!$A96,MATCH(AA$3,DataBase!$3:$3,0))=1,"X","")</f>
        <v/>
      </c>
      <c r="AB96" s="122" t="str">
        <f>IF(INDEX(DataBase!$1:$1048576,ChoixBMK!$A96,MATCH(AB$3,DataBase!$3:$3,0))=1,"X","")</f>
        <v/>
      </c>
      <c r="AC96" s="122" t="str">
        <f>IF(INDEX(DataBase!$1:$1048576,ChoixBMK!$A96,MATCH(AC$3,DataBase!$3:$3,0))=1,"X","")</f>
        <v/>
      </c>
      <c r="AD96" s="122" t="str">
        <f>IF(INDEX(DataBase!$1:$1048576,ChoixBMK!$A96,MATCH(AD$3,DataBase!$3:$3,0))=1,"X","")</f>
        <v>X</v>
      </c>
      <c r="AE96" s="122" t="str">
        <f>IF(INDEX(DataBase!$1:$1048576,ChoixBMK!$A96,MATCH(AE$3,DataBase!$3:$3,0))=1,"X","")</f>
        <v/>
      </c>
      <c r="AF96" s="122" t="str">
        <f>IF(INDEX(DataBase!$1:$1048576,ChoixBMK!$A96,MATCH(AF$3,DataBase!$3:$3,0))=1,"X","")</f>
        <v>X</v>
      </c>
      <c r="AG96" s="122" t="str">
        <f>IF(INDEX(DataBase!$1:$1048576,ChoixBMK!$A96,MATCH(AG$3,DataBase!$3:$3,0))=1,"X","")</f>
        <v/>
      </c>
      <c r="AH96" s="122" t="str">
        <f>IF(INDEX(DataBase!$1:$1048576,ChoixBMK!$A96,MATCH(AH$3,DataBase!$3:$3,0))=1,"X","")</f>
        <v>X</v>
      </c>
      <c r="AI96" s="122" t="str">
        <f>IF(INDEX(DataBase!$1:$1048576,ChoixBMK!$A96,MATCH(AI$3,DataBase!$3:$3,0))=1,"X","")</f>
        <v/>
      </c>
      <c r="AJ96" s="122" t="str">
        <f>IF(INDEX(DataBase!$1:$1048576,ChoixBMK!$A96,MATCH(AJ$3,DataBase!$3:$3,0))=1,"X","")</f>
        <v/>
      </c>
      <c r="AK96" s="122" t="str">
        <f>IF(INDEX(DataBase!$1:$1048576,ChoixBMK!$A96,MATCH(AK$3,DataBase!$3:$3,0))=1,"X","")</f>
        <v>X</v>
      </c>
      <c r="AL96" s="122" t="str">
        <f>IF(INDEX(DataBase!$1:$1048576,ChoixBMK!$A96,MATCH(AL$3,DataBase!$3:$3,0))=1,"X","")</f>
        <v>X</v>
      </c>
      <c r="AM96" s="122" t="str">
        <f>IF(INDEX(DataBase!$1:$1048576,ChoixBMK!$A96,MATCH(AM$3,DataBase!$3:$3,0))=1,"X","")</f>
        <v/>
      </c>
      <c r="AN96" s="122" t="str">
        <f>IF(INDEX(DataBase!$1:$1048576,ChoixBMK!$A96,MATCH(AN$3,DataBase!$3:$3,0))=1,"X","")</f>
        <v/>
      </c>
      <c r="AO96" s="122" t="str">
        <f>IF(INDEX(DataBase!$1:$1048576,ChoixBMK!$A96,MATCH(AO$3,DataBase!$3:$3,0))=1,"X","")</f>
        <v>X</v>
      </c>
      <c r="AP96" s="122" t="str">
        <f>IF(INDEX(DataBase!$1:$1048576,ChoixBMK!$A96,MATCH(AP$3,DataBase!$3:$3,0))=1,"X","")</f>
        <v/>
      </c>
    </row>
    <row r="97" spans="1:42">
      <c r="A97" s="136">
        <f>MATCH(B97,DataBase!G:G,0)</f>
        <v>318</v>
      </c>
      <c r="B97" s="136" t="str">
        <f t="shared" si="1"/>
        <v>Corbicula fluminea GST</v>
      </c>
      <c r="C97" t="str">
        <f>INDEX(Analyse!A:A,MATCH(ChoixBMK!$G97,Analyse!$G:$G,0))</f>
        <v>Corbicula fluminea</v>
      </c>
      <c r="D97" t="str">
        <f>INDEX(Analyse!B:B,MATCH(ChoixBMK!$G97,Analyse!$G:$G,0))</f>
        <v>GST</v>
      </c>
      <c r="E97" t="str">
        <f>INDEX(Analyse!C:C,MATCH(ChoixBMK!$G97,Analyse!$G:$G,0))</f>
        <v>Continental</v>
      </c>
      <c r="F97" t="str">
        <f>INDEX(Analyse!E:E,MATCH(ChoixBMK!$G97,Analyse!$G:$G,0))</f>
        <v>LIEC</v>
      </c>
      <c r="G97">
        <v>94</v>
      </c>
      <c r="H97">
        <f>INDEX(Analyse!H:H,MATCH(ChoixBMK!$G97,Analyse!$G:$G,0))</f>
        <v>310</v>
      </c>
      <c r="I97" s="122" t="str">
        <f>IF(INDEX(DataBase!$1:$1048576,ChoixBMK!$A97,MATCH(I$3,DataBase!$3:$3,0))=1,"X","")</f>
        <v/>
      </c>
      <c r="J97" s="122" t="str">
        <f>IF(INDEX(DataBase!$1:$1048576,ChoixBMK!$A97,MATCH(J$3,DataBase!$3:$3,0))=1,"X","")</f>
        <v>X</v>
      </c>
      <c r="K97" s="122" t="str">
        <f>IF(INDEX(DataBase!$1:$1048576,ChoixBMK!$A97,MATCH(K$3,DataBase!$3:$3,0))=1,"X","")</f>
        <v/>
      </c>
      <c r="L97" s="122" t="str">
        <f>IF(INDEX(DataBase!$1:$1048576,ChoixBMK!$A97,MATCH(L$3,DataBase!$3:$3,0))=1,"X","")</f>
        <v>X</v>
      </c>
      <c r="M97" s="122" t="str">
        <f>IF(INDEX(DataBase!$1:$1048576,ChoixBMK!$A97,MATCH(M$3,DataBase!$3:$3,0))=1,"X","")</f>
        <v/>
      </c>
      <c r="N97" s="122" t="str">
        <f>IF(INDEX(DataBase!$1:$1048576,ChoixBMK!$A97,MATCH(N$3,DataBase!$3:$3,0))=1,"X","")</f>
        <v/>
      </c>
      <c r="O97" s="122" t="str">
        <f>IF(INDEX(DataBase!$1:$1048576,ChoixBMK!$A97,MATCH(O$3,DataBase!$3:$3,0))=1,"X","")</f>
        <v/>
      </c>
      <c r="P97" s="122" t="str">
        <f>IF(INDEX(DataBase!$1:$1048576,ChoixBMK!$A97,MATCH(P$3,DataBase!$3:$3,0))=1,"X","")</f>
        <v>X</v>
      </c>
      <c r="Q97" s="122" t="str">
        <f>IF(INDEX(DataBase!$1:$1048576,ChoixBMK!$A97,MATCH(Q$3,DataBase!$3:$3,0))=1,"X","")</f>
        <v/>
      </c>
      <c r="R97" s="122" t="str">
        <f>IF(INDEX(DataBase!$1:$1048576,ChoixBMK!$A97,MATCH(R$3,DataBase!$3:$3,0))=1,"X","")</f>
        <v>X</v>
      </c>
      <c r="S97" s="122" t="str">
        <f>IF(INDEX(DataBase!$1:$1048576,ChoixBMK!$A97,MATCH(S$3,DataBase!$3:$3,0))=1,"X","")</f>
        <v/>
      </c>
      <c r="T97" s="122" t="str">
        <f>IF(INDEX(DataBase!$1:$1048576,ChoixBMK!$A97,MATCH(T$3,DataBase!$3:$3,0))=1,"X","")</f>
        <v/>
      </c>
      <c r="U97" s="122" t="str">
        <f>IF(INDEX(DataBase!$1:$1048576,ChoixBMK!$A97,MATCH(U$3,DataBase!$3:$3,0))=1,"X","")</f>
        <v/>
      </c>
      <c r="V97" s="122" t="str">
        <f>IF(INDEX(DataBase!$1:$1048576,ChoixBMK!$A97,MATCH(V$3,DataBase!$3:$3,0))=1,"X","")</f>
        <v/>
      </c>
      <c r="W97" s="122" t="str">
        <f>IF(INDEX(DataBase!$1:$1048576,ChoixBMK!$A97,MATCH(W$3,DataBase!$3:$3,0))=1,"X","")</f>
        <v>X</v>
      </c>
      <c r="X97" s="122" t="str">
        <f>IF(INDEX(DataBase!$1:$1048576,ChoixBMK!$A97,MATCH(X$3,DataBase!$3:$3,0))=1,"X","")</f>
        <v/>
      </c>
      <c r="Y97" s="122" t="str">
        <f>IF(INDEX(DataBase!$1:$1048576,ChoixBMK!$A97,MATCH(Y$3,DataBase!$3:$3,0))=1,"X","")</f>
        <v>X</v>
      </c>
      <c r="Z97" s="122" t="str">
        <f>IF(INDEX(DataBase!$1:$1048576,ChoixBMK!$A97,MATCH(Z$3,DataBase!$3:$3,0))=1,"X","")</f>
        <v>X</v>
      </c>
      <c r="AA97" s="122" t="str">
        <f>IF(INDEX(DataBase!$1:$1048576,ChoixBMK!$A97,MATCH(AA$3,DataBase!$3:$3,0))=1,"X","")</f>
        <v/>
      </c>
      <c r="AB97" s="122" t="str">
        <f>IF(INDEX(DataBase!$1:$1048576,ChoixBMK!$A97,MATCH(AB$3,DataBase!$3:$3,0))=1,"X","")</f>
        <v/>
      </c>
      <c r="AC97" s="122" t="str">
        <f>IF(INDEX(DataBase!$1:$1048576,ChoixBMK!$A97,MATCH(AC$3,DataBase!$3:$3,0))=1,"X","")</f>
        <v/>
      </c>
      <c r="AD97" s="122" t="str">
        <f>IF(INDEX(DataBase!$1:$1048576,ChoixBMK!$A97,MATCH(AD$3,DataBase!$3:$3,0))=1,"X","")</f>
        <v>X</v>
      </c>
      <c r="AE97" s="122" t="str">
        <f>IF(INDEX(DataBase!$1:$1048576,ChoixBMK!$A97,MATCH(AE$3,DataBase!$3:$3,0))=1,"X","")</f>
        <v/>
      </c>
      <c r="AF97" s="122" t="str">
        <f>IF(INDEX(DataBase!$1:$1048576,ChoixBMK!$A97,MATCH(AF$3,DataBase!$3:$3,0))=1,"X","")</f>
        <v>X</v>
      </c>
      <c r="AG97" s="122" t="str">
        <f>IF(INDEX(DataBase!$1:$1048576,ChoixBMK!$A97,MATCH(AG$3,DataBase!$3:$3,0))=1,"X","")</f>
        <v/>
      </c>
      <c r="AH97" s="122" t="str">
        <f>IF(INDEX(DataBase!$1:$1048576,ChoixBMK!$A97,MATCH(AH$3,DataBase!$3:$3,0))=1,"X","")</f>
        <v>X</v>
      </c>
      <c r="AI97" s="122" t="str">
        <f>IF(INDEX(DataBase!$1:$1048576,ChoixBMK!$A97,MATCH(AI$3,DataBase!$3:$3,0))=1,"X","")</f>
        <v/>
      </c>
      <c r="AJ97" s="122" t="str">
        <f>IF(INDEX(DataBase!$1:$1048576,ChoixBMK!$A97,MATCH(AJ$3,DataBase!$3:$3,0))=1,"X","")</f>
        <v/>
      </c>
      <c r="AK97" s="122" t="str">
        <f>IF(INDEX(DataBase!$1:$1048576,ChoixBMK!$A97,MATCH(AK$3,DataBase!$3:$3,0))=1,"X","")</f>
        <v>X</v>
      </c>
      <c r="AL97" s="122" t="str">
        <f>IF(INDEX(DataBase!$1:$1048576,ChoixBMK!$A97,MATCH(AL$3,DataBase!$3:$3,0))=1,"X","")</f>
        <v>X</v>
      </c>
      <c r="AM97" s="122" t="str">
        <f>IF(INDEX(DataBase!$1:$1048576,ChoixBMK!$A97,MATCH(AM$3,DataBase!$3:$3,0))=1,"X","")</f>
        <v/>
      </c>
      <c r="AN97" s="122" t="str">
        <f>IF(INDEX(DataBase!$1:$1048576,ChoixBMK!$A97,MATCH(AN$3,DataBase!$3:$3,0))=1,"X","")</f>
        <v/>
      </c>
      <c r="AO97" s="122" t="str">
        <f>IF(INDEX(DataBase!$1:$1048576,ChoixBMK!$A97,MATCH(AO$3,DataBase!$3:$3,0))=1,"X","")</f>
        <v>X</v>
      </c>
      <c r="AP97" s="122" t="str">
        <f>IF(INDEX(DataBase!$1:$1048576,ChoixBMK!$A97,MATCH(AP$3,DataBase!$3:$3,0))=1,"X","")</f>
        <v/>
      </c>
    </row>
    <row r="98" spans="1:42">
      <c r="A98" s="136">
        <f>MATCH(B98,DataBase!G:G,0)</f>
        <v>319</v>
      </c>
      <c r="B98" s="136" t="str">
        <f t="shared" si="1"/>
        <v>Corbicula fluminea Acide Phosphatase</v>
      </c>
      <c r="C98" t="str">
        <f>INDEX(Analyse!A:A,MATCH(ChoixBMK!$G98,Analyse!$G:$G,0))</f>
        <v>Corbicula fluminea</v>
      </c>
      <c r="D98" t="str">
        <f>INDEX(Analyse!B:B,MATCH(ChoixBMK!$G98,Analyse!$G:$G,0))</f>
        <v>Acide Phosphatase</v>
      </c>
      <c r="E98" t="str">
        <f>INDEX(Analyse!C:C,MATCH(ChoixBMK!$G98,Analyse!$G:$G,0))</f>
        <v>Continental</v>
      </c>
      <c r="F98" t="str">
        <f>INDEX(Analyse!E:E,MATCH(ChoixBMK!$G98,Analyse!$G:$G,0))</f>
        <v>LIEC</v>
      </c>
      <c r="G98">
        <v>95</v>
      </c>
      <c r="H98">
        <f>INDEX(Analyse!H:H,MATCH(ChoixBMK!$G98,Analyse!$G:$G,0))</f>
        <v>310</v>
      </c>
      <c r="I98" s="122" t="str">
        <f>IF(INDEX(DataBase!$1:$1048576,ChoixBMK!$A98,MATCH(I$3,DataBase!$3:$3,0))=1,"X","")</f>
        <v/>
      </c>
      <c r="J98" s="122" t="str">
        <f>IF(INDEX(DataBase!$1:$1048576,ChoixBMK!$A98,MATCH(J$3,DataBase!$3:$3,0))=1,"X","")</f>
        <v>X</v>
      </c>
      <c r="K98" s="122" t="str">
        <f>IF(INDEX(DataBase!$1:$1048576,ChoixBMK!$A98,MATCH(K$3,DataBase!$3:$3,0))=1,"X","")</f>
        <v/>
      </c>
      <c r="L98" s="122" t="str">
        <f>IF(INDEX(DataBase!$1:$1048576,ChoixBMK!$A98,MATCH(L$3,DataBase!$3:$3,0))=1,"X","")</f>
        <v>X</v>
      </c>
      <c r="M98" s="122" t="str">
        <f>IF(INDEX(DataBase!$1:$1048576,ChoixBMK!$A98,MATCH(M$3,DataBase!$3:$3,0))=1,"X","")</f>
        <v/>
      </c>
      <c r="N98" s="122" t="str">
        <f>IF(INDEX(DataBase!$1:$1048576,ChoixBMK!$A98,MATCH(N$3,DataBase!$3:$3,0))=1,"X","")</f>
        <v/>
      </c>
      <c r="O98" s="122" t="str">
        <f>IF(INDEX(DataBase!$1:$1048576,ChoixBMK!$A98,MATCH(O$3,DataBase!$3:$3,0))=1,"X","")</f>
        <v/>
      </c>
      <c r="P98" s="122" t="str">
        <f>IF(INDEX(DataBase!$1:$1048576,ChoixBMK!$A98,MATCH(P$3,DataBase!$3:$3,0))=1,"X","")</f>
        <v>X</v>
      </c>
      <c r="Q98" s="122" t="str">
        <f>IF(INDEX(DataBase!$1:$1048576,ChoixBMK!$A98,MATCH(Q$3,DataBase!$3:$3,0))=1,"X","")</f>
        <v/>
      </c>
      <c r="R98" s="122" t="str">
        <f>IF(INDEX(DataBase!$1:$1048576,ChoixBMK!$A98,MATCH(R$3,DataBase!$3:$3,0))=1,"X","")</f>
        <v>X</v>
      </c>
      <c r="S98" s="122" t="str">
        <f>IF(INDEX(DataBase!$1:$1048576,ChoixBMK!$A98,MATCH(S$3,DataBase!$3:$3,0))=1,"X","")</f>
        <v/>
      </c>
      <c r="T98" s="122" t="str">
        <f>IF(INDEX(DataBase!$1:$1048576,ChoixBMK!$A98,MATCH(T$3,DataBase!$3:$3,0))=1,"X","")</f>
        <v/>
      </c>
      <c r="U98" s="122" t="str">
        <f>IF(INDEX(DataBase!$1:$1048576,ChoixBMK!$A98,MATCH(U$3,DataBase!$3:$3,0))=1,"X","")</f>
        <v/>
      </c>
      <c r="V98" s="122" t="str">
        <f>IF(INDEX(DataBase!$1:$1048576,ChoixBMK!$A98,MATCH(V$3,DataBase!$3:$3,0))=1,"X","")</f>
        <v/>
      </c>
      <c r="W98" s="122" t="str">
        <f>IF(INDEX(DataBase!$1:$1048576,ChoixBMK!$A98,MATCH(W$3,DataBase!$3:$3,0))=1,"X","")</f>
        <v>X</v>
      </c>
      <c r="X98" s="122" t="str">
        <f>IF(INDEX(DataBase!$1:$1048576,ChoixBMK!$A98,MATCH(X$3,DataBase!$3:$3,0))=1,"X","")</f>
        <v/>
      </c>
      <c r="Y98" s="122" t="str">
        <f>IF(INDEX(DataBase!$1:$1048576,ChoixBMK!$A98,MATCH(Y$3,DataBase!$3:$3,0))=1,"X","")</f>
        <v>X</v>
      </c>
      <c r="Z98" s="122" t="str">
        <f>IF(INDEX(DataBase!$1:$1048576,ChoixBMK!$A98,MATCH(Z$3,DataBase!$3:$3,0))=1,"X","")</f>
        <v>X</v>
      </c>
      <c r="AA98" s="122" t="str">
        <f>IF(INDEX(DataBase!$1:$1048576,ChoixBMK!$A98,MATCH(AA$3,DataBase!$3:$3,0))=1,"X","")</f>
        <v/>
      </c>
      <c r="AB98" s="122" t="str">
        <f>IF(INDEX(DataBase!$1:$1048576,ChoixBMK!$A98,MATCH(AB$3,DataBase!$3:$3,0))=1,"X","")</f>
        <v/>
      </c>
      <c r="AC98" s="122" t="str">
        <f>IF(INDEX(DataBase!$1:$1048576,ChoixBMK!$A98,MATCH(AC$3,DataBase!$3:$3,0))=1,"X","")</f>
        <v/>
      </c>
      <c r="AD98" s="122" t="str">
        <f>IF(INDEX(DataBase!$1:$1048576,ChoixBMK!$A98,MATCH(AD$3,DataBase!$3:$3,0))=1,"X","")</f>
        <v>X</v>
      </c>
      <c r="AE98" s="122" t="str">
        <f>IF(INDEX(DataBase!$1:$1048576,ChoixBMK!$A98,MATCH(AE$3,DataBase!$3:$3,0))=1,"X","")</f>
        <v/>
      </c>
      <c r="AF98" s="122" t="str">
        <f>IF(INDEX(DataBase!$1:$1048576,ChoixBMK!$A98,MATCH(AF$3,DataBase!$3:$3,0))=1,"X","")</f>
        <v>X</v>
      </c>
      <c r="AG98" s="122" t="str">
        <f>IF(INDEX(DataBase!$1:$1048576,ChoixBMK!$A98,MATCH(AG$3,DataBase!$3:$3,0))=1,"X","")</f>
        <v/>
      </c>
      <c r="AH98" s="122" t="str">
        <f>IF(INDEX(DataBase!$1:$1048576,ChoixBMK!$A98,MATCH(AH$3,DataBase!$3:$3,0))=1,"X","")</f>
        <v>X</v>
      </c>
      <c r="AI98" s="122" t="str">
        <f>IF(INDEX(DataBase!$1:$1048576,ChoixBMK!$A98,MATCH(AI$3,DataBase!$3:$3,0))=1,"X","")</f>
        <v/>
      </c>
      <c r="AJ98" s="122" t="str">
        <f>IF(INDEX(DataBase!$1:$1048576,ChoixBMK!$A98,MATCH(AJ$3,DataBase!$3:$3,0))=1,"X","")</f>
        <v/>
      </c>
      <c r="AK98" s="122" t="str">
        <f>IF(INDEX(DataBase!$1:$1048576,ChoixBMK!$A98,MATCH(AK$3,DataBase!$3:$3,0))=1,"X","")</f>
        <v>X</v>
      </c>
      <c r="AL98" s="122" t="str">
        <f>IF(INDEX(DataBase!$1:$1048576,ChoixBMK!$A98,MATCH(AL$3,DataBase!$3:$3,0))=1,"X","")</f>
        <v>X</v>
      </c>
      <c r="AM98" s="122" t="str">
        <f>IF(INDEX(DataBase!$1:$1048576,ChoixBMK!$A98,MATCH(AM$3,DataBase!$3:$3,0))=1,"X","")</f>
        <v/>
      </c>
      <c r="AN98" s="122" t="str">
        <f>IF(INDEX(DataBase!$1:$1048576,ChoixBMK!$A98,MATCH(AN$3,DataBase!$3:$3,0))=1,"X","")</f>
        <v/>
      </c>
      <c r="AO98" s="122" t="str">
        <f>IF(INDEX(DataBase!$1:$1048576,ChoixBMK!$A98,MATCH(AO$3,DataBase!$3:$3,0))=1,"X","")</f>
        <v>X</v>
      </c>
      <c r="AP98" s="122" t="str">
        <f>IF(INDEX(DataBase!$1:$1048576,ChoixBMK!$A98,MATCH(AP$3,DataBase!$3:$3,0))=1,"X","")</f>
        <v/>
      </c>
    </row>
    <row r="99" spans="1:42">
      <c r="A99" s="136">
        <f>MATCH(B99,DataBase!G:G,0)</f>
        <v>321</v>
      </c>
      <c r="B99" s="136" t="str">
        <f t="shared" si="1"/>
        <v>Corbicula fluminea Capacité Antioxydante Totale</v>
      </c>
      <c r="C99" t="str">
        <f>INDEX(Analyse!A:A,MATCH(ChoixBMK!$G99,Analyse!$G:$G,0))</f>
        <v>Corbicula fluminea</v>
      </c>
      <c r="D99" t="str">
        <f>INDEX(Analyse!B:B,MATCH(ChoixBMK!$G99,Analyse!$G:$G,0))</f>
        <v>Capacité Antioxydante Totale</v>
      </c>
      <c r="E99" t="str">
        <f>INDEX(Analyse!C:C,MATCH(ChoixBMK!$G99,Analyse!$G:$G,0))</f>
        <v>Continental</v>
      </c>
      <c r="F99" t="str">
        <f>INDEX(Analyse!E:E,MATCH(ChoixBMK!$G99,Analyse!$G:$G,0))</f>
        <v>LIEC</v>
      </c>
      <c r="G99">
        <v>96</v>
      </c>
      <c r="H99">
        <f>INDEX(Analyse!H:H,MATCH(ChoixBMK!$G99,Analyse!$G:$G,0))</f>
        <v>310</v>
      </c>
      <c r="I99" s="122" t="str">
        <f>IF(INDEX(DataBase!$1:$1048576,ChoixBMK!$A99,MATCH(I$3,DataBase!$3:$3,0))=1,"X","")</f>
        <v/>
      </c>
      <c r="J99" s="122" t="str">
        <f>IF(INDEX(DataBase!$1:$1048576,ChoixBMK!$A99,MATCH(J$3,DataBase!$3:$3,0))=1,"X","")</f>
        <v>X</v>
      </c>
      <c r="K99" s="122" t="str">
        <f>IF(INDEX(DataBase!$1:$1048576,ChoixBMK!$A99,MATCH(K$3,DataBase!$3:$3,0))=1,"X","")</f>
        <v/>
      </c>
      <c r="L99" s="122" t="str">
        <f>IF(INDEX(DataBase!$1:$1048576,ChoixBMK!$A99,MATCH(L$3,DataBase!$3:$3,0))=1,"X","")</f>
        <v>X</v>
      </c>
      <c r="M99" s="122" t="str">
        <f>IF(INDEX(DataBase!$1:$1048576,ChoixBMK!$A99,MATCH(M$3,DataBase!$3:$3,0))=1,"X","")</f>
        <v/>
      </c>
      <c r="N99" s="122" t="str">
        <f>IF(INDEX(DataBase!$1:$1048576,ChoixBMK!$A99,MATCH(N$3,DataBase!$3:$3,0))=1,"X","")</f>
        <v/>
      </c>
      <c r="O99" s="122" t="str">
        <f>IF(INDEX(DataBase!$1:$1048576,ChoixBMK!$A99,MATCH(O$3,DataBase!$3:$3,0))=1,"X","")</f>
        <v/>
      </c>
      <c r="P99" s="122" t="str">
        <f>IF(INDEX(DataBase!$1:$1048576,ChoixBMK!$A99,MATCH(P$3,DataBase!$3:$3,0))=1,"X","")</f>
        <v>X</v>
      </c>
      <c r="Q99" s="122" t="str">
        <f>IF(INDEX(DataBase!$1:$1048576,ChoixBMK!$A99,MATCH(Q$3,DataBase!$3:$3,0))=1,"X","")</f>
        <v/>
      </c>
      <c r="R99" s="122" t="str">
        <f>IF(INDEX(DataBase!$1:$1048576,ChoixBMK!$A99,MATCH(R$3,DataBase!$3:$3,0))=1,"X","")</f>
        <v>X</v>
      </c>
      <c r="S99" s="122" t="str">
        <f>IF(INDEX(DataBase!$1:$1048576,ChoixBMK!$A99,MATCH(S$3,DataBase!$3:$3,0))=1,"X","")</f>
        <v/>
      </c>
      <c r="T99" s="122" t="str">
        <f>IF(INDEX(DataBase!$1:$1048576,ChoixBMK!$A99,MATCH(T$3,DataBase!$3:$3,0))=1,"X","")</f>
        <v/>
      </c>
      <c r="U99" s="122" t="str">
        <f>IF(INDEX(DataBase!$1:$1048576,ChoixBMK!$A99,MATCH(U$3,DataBase!$3:$3,0))=1,"X","")</f>
        <v/>
      </c>
      <c r="V99" s="122" t="str">
        <f>IF(INDEX(DataBase!$1:$1048576,ChoixBMK!$A99,MATCH(V$3,DataBase!$3:$3,0))=1,"X","")</f>
        <v/>
      </c>
      <c r="W99" s="122" t="str">
        <f>IF(INDEX(DataBase!$1:$1048576,ChoixBMK!$A99,MATCH(W$3,DataBase!$3:$3,0))=1,"X","")</f>
        <v>X</v>
      </c>
      <c r="X99" s="122" t="str">
        <f>IF(INDEX(DataBase!$1:$1048576,ChoixBMK!$A99,MATCH(X$3,DataBase!$3:$3,0))=1,"X","")</f>
        <v/>
      </c>
      <c r="Y99" s="122" t="str">
        <f>IF(INDEX(DataBase!$1:$1048576,ChoixBMK!$A99,MATCH(Y$3,DataBase!$3:$3,0))=1,"X","")</f>
        <v>X</v>
      </c>
      <c r="Z99" s="122" t="str">
        <f>IF(INDEX(DataBase!$1:$1048576,ChoixBMK!$A99,MATCH(Z$3,DataBase!$3:$3,0))=1,"X","")</f>
        <v>X</v>
      </c>
      <c r="AA99" s="122" t="str">
        <f>IF(INDEX(DataBase!$1:$1048576,ChoixBMK!$A99,MATCH(AA$3,DataBase!$3:$3,0))=1,"X","")</f>
        <v/>
      </c>
      <c r="AB99" s="122" t="str">
        <f>IF(INDEX(DataBase!$1:$1048576,ChoixBMK!$A99,MATCH(AB$3,DataBase!$3:$3,0))=1,"X","")</f>
        <v/>
      </c>
      <c r="AC99" s="122" t="str">
        <f>IF(INDEX(DataBase!$1:$1048576,ChoixBMK!$A99,MATCH(AC$3,DataBase!$3:$3,0))=1,"X","")</f>
        <v/>
      </c>
      <c r="AD99" s="122" t="str">
        <f>IF(INDEX(DataBase!$1:$1048576,ChoixBMK!$A99,MATCH(AD$3,DataBase!$3:$3,0))=1,"X","")</f>
        <v>X</v>
      </c>
      <c r="AE99" s="122" t="str">
        <f>IF(INDEX(DataBase!$1:$1048576,ChoixBMK!$A99,MATCH(AE$3,DataBase!$3:$3,0))=1,"X","")</f>
        <v/>
      </c>
      <c r="AF99" s="122" t="str">
        <f>IF(INDEX(DataBase!$1:$1048576,ChoixBMK!$A99,MATCH(AF$3,DataBase!$3:$3,0))=1,"X","")</f>
        <v>X</v>
      </c>
      <c r="AG99" s="122" t="str">
        <f>IF(INDEX(DataBase!$1:$1048576,ChoixBMK!$A99,MATCH(AG$3,DataBase!$3:$3,0))=1,"X","")</f>
        <v/>
      </c>
      <c r="AH99" s="122" t="str">
        <f>IF(INDEX(DataBase!$1:$1048576,ChoixBMK!$A99,MATCH(AH$3,DataBase!$3:$3,0))=1,"X","")</f>
        <v>X</v>
      </c>
      <c r="AI99" s="122" t="str">
        <f>IF(INDEX(DataBase!$1:$1048576,ChoixBMK!$A99,MATCH(AI$3,DataBase!$3:$3,0))=1,"X","")</f>
        <v/>
      </c>
      <c r="AJ99" s="122" t="str">
        <f>IF(INDEX(DataBase!$1:$1048576,ChoixBMK!$A99,MATCH(AJ$3,DataBase!$3:$3,0))=1,"X","")</f>
        <v/>
      </c>
      <c r="AK99" s="122" t="str">
        <f>IF(INDEX(DataBase!$1:$1048576,ChoixBMK!$A99,MATCH(AK$3,DataBase!$3:$3,0))=1,"X","")</f>
        <v>X</v>
      </c>
      <c r="AL99" s="122" t="str">
        <f>IF(INDEX(DataBase!$1:$1048576,ChoixBMK!$A99,MATCH(AL$3,DataBase!$3:$3,0))=1,"X","")</f>
        <v>X</v>
      </c>
      <c r="AM99" s="122" t="str">
        <f>IF(INDEX(DataBase!$1:$1048576,ChoixBMK!$A99,MATCH(AM$3,DataBase!$3:$3,0))=1,"X","")</f>
        <v/>
      </c>
      <c r="AN99" s="122" t="str">
        <f>IF(INDEX(DataBase!$1:$1048576,ChoixBMK!$A99,MATCH(AN$3,DataBase!$3:$3,0))=1,"X","")</f>
        <v/>
      </c>
      <c r="AO99" s="122" t="str">
        <f>IF(INDEX(DataBase!$1:$1048576,ChoixBMK!$A99,MATCH(AO$3,DataBase!$3:$3,0))=1,"X","")</f>
        <v>X</v>
      </c>
      <c r="AP99" s="122" t="str">
        <f>IF(INDEX(DataBase!$1:$1048576,ChoixBMK!$A99,MATCH(AP$3,DataBase!$3:$3,0))=1,"X","")</f>
        <v/>
      </c>
    </row>
    <row r="100" spans="1:42">
      <c r="A100" s="136">
        <f>MATCH(B100,DataBase!G:G,0)</f>
        <v>323</v>
      </c>
      <c r="B100" s="136" t="str">
        <f t="shared" si="1"/>
        <v>Corbicula fluminea Changement structuraux du système lysosomal (histochimie)</v>
      </c>
      <c r="C100" t="str">
        <f>INDEX(Analyse!A:A,MATCH(ChoixBMK!$G100,Analyse!$G:$G,0))</f>
        <v>Corbicula fluminea</v>
      </c>
      <c r="D100" t="str">
        <f>INDEX(Analyse!B:B,MATCH(ChoixBMK!$G100,Analyse!$G:$G,0))</f>
        <v>Changement structuraux du système lysosomal (histochimie)</v>
      </c>
      <c r="E100" t="str">
        <f>INDEX(Analyse!C:C,MATCH(ChoixBMK!$G100,Analyse!$G:$G,0))</f>
        <v>Continental</v>
      </c>
      <c r="F100" t="str">
        <f>INDEX(Analyse!E:E,MATCH(ChoixBMK!$G100,Analyse!$G:$G,0))</f>
        <v>LIEC</v>
      </c>
      <c r="G100">
        <v>97</v>
      </c>
      <c r="H100">
        <f>INDEX(Analyse!H:H,MATCH(ChoixBMK!$G100,Analyse!$G:$G,0))</f>
        <v>310</v>
      </c>
      <c r="I100" s="122" t="str">
        <f>IF(INDEX(DataBase!$1:$1048576,ChoixBMK!$A100,MATCH(I$3,DataBase!$3:$3,0))=1,"X","")</f>
        <v/>
      </c>
      <c r="J100" s="122" t="str">
        <f>IF(INDEX(DataBase!$1:$1048576,ChoixBMK!$A100,MATCH(J$3,DataBase!$3:$3,0))=1,"X","")</f>
        <v>X</v>
      </c>
      <c r="K100" s="122" t="str">
        <f>IF(INDEX(DataBase!$1:$1048576,ChoixBMK!$A100,MATCH(K$3,DataBase!$3:$3,0))=1,"X","")</f>
        <v/>
      </c>
      <c r="L100" s="122" t="str">
        <f>IF(INDEX(DataBase!$1:$1048576,ChoixBMK!$A100,MATCH(L$3,DataBase!$3:$3,0))=1,"X","")</f>
        <v>X</v>
      </c>
      <c r="M100" s="122" t="str">
        <f>IF(INDEX(DataBase!$1:$1048576,ChoixBMK!$A100,MATCH(M$3,DataBase!$3:$3,0))=1,"X","")</f>
        <v/>
      </c>
      <c r="N100" s="122" t="str">
        <f>IF(INDEX(DataBase!$1:$1048576,ChoixBMK!$A100,MATCH(N$3,DataBase!$3:$3,0))=1,"X","")</f>
        <v/>
      </c>
      <c r="O100" s="122" t="str">
        <f>IF(INDEX(DataBase!$1:$1048576,ChoixBMK!$A100,MATCH(O$3,DataBase!$3:$3,0))=1,"X","")</f>
        <v/>
      </c>
      <c r="P100" s="122" t="str">
        <f>IF(INDEX(DataBase!$1:$1048576,ChoixBMK!$A100,MATCH(P$3,DataBase!$3:$3,0))=1,"X","")</f>
        <v>X</v>
      </c>
      <c r="Q100" s="122" t="str">
        <f>IF(INDEX(DataBase!$1:$1048576,ChoixBMK!$A100,MATCH(Q$3,DataBase!$3:$3,0))=1,"X","")</f>
        <v/>
      </c>
      <c r="R100" s="122" t="str">
        <f>IF(INDEX(DataBase!$1:$1048576,ChoixBMK!$A100,MATCH(R$3,DataBase!$3:$3,0))=1,"X","")</f>
        <v>X</v>
      </c>
      <c r="S100" s="122" t="str">
        <f>IF(INDEX(DataBase!$1:$1048576,ChoixBMK!$A100,MATCH(S$3,DataBase!$3:$3,0))=1,"X","")</f>
        <v/>
      </c>
      <c r="T100" s="122" t="str">
        <f>IF(INDEX(DataBase!$1:$1048576,ChoixBMK!$A100,MATCH(T$3,DataBase!$3:$3,0))=1,"X","")</f>
        <v/>
      </c>
      <c r="U100" s="122" t="str">
        <f>IF(INDEX(DataBase!$1:$1048576,ChoixBMK!$A100,MATCH(U$3,DataBase!$3:$3,0))=1,"X","")</f>
        <v/>
      </c>
      <c r="V100" s="122" t="str">
        <f>IF(INDEX(DataBase!$1:$1048576,ChoixBMK!$A100,MATCH(V$3,DataBase!$3:$3,0))=1,"X","")</f>
        <v/>
      </c>
      <c r="W100" s="122" t="str">
        <f>IF(INDEX(DataBase!$1:$1048576,ChoixBMK!$A100,MATCH(W$3,DataBase!$3:$3,0))=1,"X","")</f>
        <v>X</v>
      </c>
      <c r="X100" s="122" t="str">
        <f>IF(INDEX(DataBase!$1:$1048576,ChoixBMK!$A100,MATCH(X$3,DataBase!$3:$3,0))=1,"X","")</f>
        <v/>
      </c>
      <c r="Y100" s="122" t="str">
        <f>IF(INDEX(DataBase!$1:$1048576,ChoixBMK!$A100,MATCH(Y$3,DataBase!$3:$3,0))=1,"X","")</f>
        <v>X</v>
      </c>
      <c r="Z100" s="122" t="str">
        <f>IF(INDEX(DataBase!$1:$1048576,ChoixBMK!$A100,MATCH(Z$3,DataBase!$3:$3,0))=1,"X","")</f>
        <v>X</v>
      </c>
      <c r="AA100" s="122" t="str">
        <f>IF(INDEX(DataBase!$1:$1048576,ChoixBMK!$A100,MATCH(AA$3,DataBase!$3:$3,0))=1,"X","")</f>
        <v/>
      </c>
      <c r="AB100" s="122" t="str">
        <f>IF(INDEX(DataBase!$1:$1048576,ChoixBMK!$A100,MATCH(AB$3,DataBase!$3:$3,0))=1,"X","")</f>
        <v/>
      </c>
      <c r="AC100" s="122" t="str">
        <f>IF(INDEX(DataBase!$1:$1048576,ChoixBMK!$A100,MATCH(AC$3,DataBase!$3:$3,0))=1,"X","")</f>
        <v/>
      </c>
      <c r="AD100" s="122" t="str">
        <f>IF(INDEX(DataBase!$1:$1048576,ChoixBMK!$A100,MATCH(AD$3,DataBase!$3:$3,0))=1,"X","")</f>
        <v>X</v>
      </c>
      <c r="AE100" s="122" t="str">
        <f>IF(INDEX(DataBase!$1:$1048576,ChoixBMK!$A100,MATCH(AE$3,DataBase!$3:$3,0))=1,"X","")</f>
        <v/>
      </c>
      <c r="AF100" s="122" t="str">
        <f>IF(INDEX(DataBase!$1:$1048576,ChoixBMK!$A100,MATCH(AF$3,DataBase!$3:$3,0))=1,"X","")</f>
        <v>X</v>
      </c>
      <c r="AG100" s="122" t="str">
        <f>IF(INDEX(DataBase!$1:$1048576,ChoixBMK!$A100,MATCH(AG$3,DataBase!$3:$3,0))=1,"X","")</f>
        <v/>
      </c>
      <c r="AH100" s="122" t="str">
        <f>IF(INDEX(DataBase!$1:$1048576,ChoixBMK!$A100,MATCH(AH$3,DataBase!$3:$3,0))=1,"X","")</f>
        <v>X</v>
      </c>
      <c r="AI100" s="122" t="str">
        <f>IF(INDEX(DataBase!$1:$1048576,ChoixBMK!$A100,MATCH(AI$3,DataBase!$3:$3,0))=1,"X","")</f>
        <v/>
      </c>
      <c r="AJ100" s="122" t="str">
        <f>IF(INDEX(DataBase!$1:$1048576,ChoixBMK!$A100,MATCH(AJ$3,DataBase!$3:$3,0))=1,"X","")</f>
        <v/>
      </c>
      <c r="AK100" s="122" t="str">
        <f>IF(INDEX(DataBase!$1:$1048576,ChoixBMK!$A100,MATCH(AK$3,DataBase!$3:$3,0))=1,"X","")</f>
        <v>X</v>
      </c>
      <c r="AL100" s="122" t="str">
        <f>IF(INDEX(DataBase!$1:$1048576,ChoixBMK!$A100,MATCH(AL$3,DataBase!$3:$3,0))=1,"X","")</f>
        <v>X</v>
      </c>
      <c r="AM100" s="122" t="str">
        <f>IF(INDEX(DataBase!$1:$1048576,ChoixBMK!$A100,MATCH(AM$3,DataBase!$3:$3,0))=1,"X","")</f>
        <v/>
      </c>
      <c r="AN100" s="122" t="str">
        <f>IF(INDEX(DataBase!$1:$1048576,ChoixBMK!$A100,MATCH(AN$3,DataBase!$3:$3,0))=1,"X","")</f>
        <v/>
      </c>
      <c r="AO100" s="122" t="str">
        <f>IF(INDEX(DataBase!$1:$1048576,ChoixBMK!$A100,MATCH(AO$3,DataBase!$3:$3,0))=1,"X","")</f>
        <v>X</v>
      </c>
      <c r="AP100" s="122" t="str">
        <f>IF(INDEX(DataBase!$1:$1048576,ChoixBMK!$A100,MATCH(AP$3,DataBase!$3:$3,0))=1,"X","")</f>
        <v/>
      </c>
    </row>
    <row r="101" spans="1:42">
      <c r="A101" s="136">
        <f>MATCH(B101,DataBase!G:G,0)</f>
        <v>325</v>
      </c>
      <c r="B101" s="136" t="str">
        <f t="shared" si="1"/>
        <v>Corbicula fluminea Lipofuscines (histochimie)</v>
      </c>
      <c r="C101" t="str">
        <f>INDEX(Analyse!A:A,MATCH(ChoixBMK!$G101,Analyse!$G:$G,0))</f>
        <v>Corbicula fluminea</v>
      </c>
      <c r="D101" t="str">
        <f>INDEX(Analyse!B:B,MATCH(ChoixBMK!$G101,Analyse!$G:$G,0))</f>
        <v>Lipofuscines (histochimie)</v>
      </c>
      <c r="E101" t="str">
        <f>INDEX(Analyse!C:C,MATCH(ChoixBMK!$G101,Analyse!$G:$G,0))</f>
        <v>Continental</v>
      </c>
      <c r="F101" t="str">
        <f>INDEX(Analyse!E:E,MATCH(ChoixBMK!$G101,Analyse!$G:$G,0))</f>
        <v>LIEC</v>
      </c>
      <c r="G101">
        <v>98</v>
      </c>
      <c r="H101">
        <f>INDEX(Analyse!H:H,MATCH(ChoixBMK!$G101,Analyse!$G:$G,0))</f>
        <v>310</v>
      </c>
      <c r="I101" s="122" t="str">
        <f>IF(INDEX(DataBase!$1:$1048576,ChoixBMK!$A101,MATCH(I$3,DataBase!$3:$3,0))=1,"X","")</f>
        <v/>
      </c>
      <c r="J101" s="122" t="str">
        <f>IF(INDEX(DataBase!$1:$1048576,ChoixBMK!$A101,MATCH(J$3,DataBase!$3:$3,0))=1,"X","")</f>
        <v>X</v>
      </c>
      <c r="K101" s="122" t="str">
        <f>IF(INDEX(DataBase!$1:$1048576,ChoixBMK!$A101,MATCH(K$3,DataBase!$3:$3,0))=1,"X","")</f>
        <v/>
      </c>
      <c r="L101" s="122" t="str">
        <f>IF(INDEX(DataBase!$1:$1048576,ChoixBMK!$A101,MATCH(L$3,DataBase!$3:$3,0))=1,"X","")</f>
        <v>X</v>
      </c>
      <c r="M101" s="122" t="str">
        <f>IF(INDEX(DataBase!$1:$1048576,ChoixBMK!$A101,MATCH(M$3,DataBase!$3:$3,0))=1,"X","")</f>
        <v/>
      </c>
      <c r="N101" s="122" t="str">
        <f>IF(INDEX(DataBase!$1:$1048576,ChoixBMK!$A101,MATCH(N$3,DataBase!$3:$3,0))=1,"X","")</f>
        <v/>
      </c>
      <c r="O101" s="122" t="str">
        <f>IF(INDEX(DataBase!$1:$1048576,ChoixBMK!$A101,MATCH(O$3,DataBase!$3:$3,0))=1,"X","")</f>
        <v/>
      </c>
      <c r="P101" s="122" t="str">
        <f>IF(INDEX(DataBase!$1:$1048576,ChoixBMK!$A101,MATCH(P$3,DataBase!$3:$3,0))=1,"X","")</f>
        <v>X</v>
      </c>
      <c r="Q101" s="122" t="str">
        <f>IF(INDEX(DataBase!$1:$1048576,ChoixBMK!$A101,MATCH(Q$3,DataBase!$3:$3,0))=1,"X","")</f>
        <v/>
      </c>
      <c r="R101" s="122" t="str">
        <f>IF(INDEX(DataBase!$1:$1048576,ChoixBMK!$A101,MATCH(R$3,DataBase!$3:$3,0))=1,"X","")</f>
        <v>X</v>
      </c>
      <c r="S101" s="122" t="str">
        <f>IF(INDEX(DataBase!$1:$1048576,ChoixBMK!$A101,MATCH(S$3,DataBase!$3:$3,0))=1,"X","")</f>
        <v/>
      </c>
      <c r="T101" s="122" t="str">
        <f>IF(INDEX(DataBase!$1:$1048576,ChoixBMK!$A101,MATCH(T$3,DataBase!$3:$3,0))=1,"X","")</f>
        <v/>
      </c>
      <c r="U101" s="122" t="str">
        <f>IF(INDEX(DataBase!$1:$1048576,ChoixBMK!$A101,MATCH(U$3,DataBase!$3:$3,0))=1,"X","")</f>
        <v/>
      </c>
      <c r="V101" s="122" t="str">
        <f>IF(INDEX(DataBase!$1:$1048576,ChoixBMK!$A101,MATCH(V$3,DataBase!$3:$3,0))=1,"X","")</f>
        <v/>
      </c>
      <c r="W101" s="122" t="str">
        <f>IF(INDEX(DataBase!$1:$1048576,ChoixBMK!$A101,MATCH(W$3,DataBase!$3:$3,0))=1,"X","")</f>
        <v>X</v>
      </c>
      <c r="X101" s="122" t="str">
        <f>IF(INDEX(DataBase!$1:$1048576,ChoixBMK!$A101,MATCH(X$3,DataBase!$3:$3,0))=1,"X","")</f>
        <v/>
      </c>
      <c r="Y101" s="122" t="str">
        <f>IF(INDEX(DataBase!$1:$1048576,ChoixBMK!$A101,MATCH(Y$3,DataBase!$3:$3,0))=1,"X","")</f>
        <v>X</v>
      </c>
      <c r="Z101" s="122" t="str">
        <f>IF(INDEX(DataBase!$1:$1048576,ChoixBMK!$A101,MATCH(Z$3,DataBase!$3:$3,0))=1,"X","")</f>
        <v>X</v>
      </c>
      <c r="AA101" s="122" t="str">
        <f>IF(INDEX(DataBase!$1:$1048576,ChoixBMK!$A101,MATCH(AA$3,DataBase!$3:$3,0))=1,"X","")</f>
        <v/>
      </c>
      <c r="AB101" s="122" t="str">
        <f>IF(INDEX(DataBase!$1:$1048576,ChoixBMK!$A101,MATCH(AB$3,DataBase!$3:$3,0))=1,"X","")</f>
        <v/>
      </c>
      <c r="AC101" s="122" t="str">
        <f>IF(INDEX(DataBase!$1:$1048576,ChoixBMK!$A101,MATCH(AC$3,DataBase!$3:$3,0))=1,"X","")</f>
        <v/>
      </c>
      <c r="AD101" s="122" t="str">
        <f>IF(INDEX(DataBase!$1:$1048576,ChoixBMK!$A101,MATCH(AD$3,DataBase!$3:$3,0))=1,"X","")</f>
        <v>X</v>
      </c>
      <c r="AE101" s="122" t="str">
        <f>IF(INDEX(DataBase!$1:$1048576,ChoixBMK!$A101,MATCH(AE$3,DataBase!$3:$3,0))=1,"X","")</f>
        <v/>
      </c>
      <c r="AF101" s="122" t="str">
        <f>IF(INDEX(DataBase!$1:$1048576,ChoixBMK!$A101,MATCH(AF$3,DataBase!$3:$3,0))=1,"X","")</f>
        <v>X</v>
      </c>
      <c r="AG101" s="122" t="str">
        <f>IF(INDEX(DataBase!$1:$1048576,ChoixBMK!$A101,MATCH(AG$3,DataBase!$3:$3,0))=1,"X","")</f>
        <v/>
      </c>
      <c r="AH101" s="122" t="str">
        <f>IF(INDEX(DataBase!$1:$1048576,ChoixBMK!$A101,MATCH(AH$3,DataBase!$3:$3,0))=1,"X","")</f>
        <v>X</v>
      </c>
      <c r="AI101" s="122" t="str">
        <f>IF(INDEX(DataBase!$1:$1048576,ChoixBMK!$A101,MATCH(AI$3,DataBase!$3:$3,0))=1,"X","")</f>
        <v/>
      </c>
      <c r="AJ101" s="122" t="str">
        <f>IF(INDEX(DataBase!$1:$1048576,ChoixBMK!$A101,MATCH(AJ$3,DataBase!$3:$3,0))=1,"X","")</f>
        <v/>
      </c>
      <c r="AK101" s="122" t="str">
        <f>IF(INDEX(DataBase!$1:$1048576,ChoixBMK!$A101,MATCH(AK$3,DataBase!$3:$3,0))=1,"X","")</f>
        <v>X</v>
      </c>
      <c r="AL101" s="122" t="str">
        <f>IF(INDEX(DataBase!$1:$1048576,ChoixBMK!$A101,MATCH(AL$3,DataBase!$3:$3,0))=1,"X","")</f>
        <v>X</v>
      </c>
      <c r="AM101" s="122" t="str">
        <f>IF(INDEX(DataBase!$1:$1048576,ChoixBMK!$A101,MATCH(AM$3,DataBase!$3:$3,0))=1,"X","")</f>
        <v/>
      </c>
      <c r="AN101" s="122" t="str">
        <f>IF(INDEX(DataBase!$1:$1048576,ChoixBMK!$A101,MATCH(AN$3,DataBase!$3:$3,0))=1,"X","")</f>
        <v/>
      </c>
      <c r="AO101" s="122" t="str">
        <f>IF(INDEX(DataBase!$1:$1048576,ChoixBMK!$A101,MATCH(AO$3,DataBase!$3:$3,0))=1,"X","")</f>
        <v>X</v>
      </c>
      <c r="AP101" s="122" t="str">
        <f>IF(INDEX(DataBase!$1:$1048576,ChoixBMK!$A101,MATCH(AP$3,DataBase!$3:$3,0))=1,"X","")</f>
        <v/>
      </c>
    </row>
    <row r="102" spans="1:42">
      <c r="A102" s="136">
        <f>MATCH(B102,DataBase!G:G,0)</f>
        <v>326</v>
      </c>
      <c r="B102" s="136" t="str">
        <f t="shared" si="1"/>
        <v>Corbicula fluminea Catalase (histochimie)</v>
      </c>
      <c r="C102" t="str">
        <f>INDEX(Analyse!A:A,MATCH(ChoixBMK!$G102,Analyse!$G:$G,0))</f>
        <v>Corbicula fluminea</v>
      </c>
      <c r="D102" t="str">
        <f>INDEX(Analyse!B:B,MATCH(ChoixBMK!$G102,Analyse!$G:$G,0))</f>
        <v>Catalase (histochimie)</v>
      </c>
      <c r="E102" t="str">
        <f>INDEX(Analyse!C:C,MATCH(ChoixBMK!$G102,Analyse!$G:$G,0))</f>
        <v>Continental</v>
      </c>
      <c r="F102" t="str">
        <f>INDEX(Analyse!E:E,MATCH(ChoixBMK!$G102,Analyse!$G:$G,0))</f>
        <v>LIEC</v>
      </c>
      <c r="G102">
        <v>99</v>
      </c>
      <c r="H102">
        <f>INDEX(Analyse!H:H,MATCH(ChoixBMK!$G102,Analyse!$G:$G,0))</f>
        <v>310</v>
      </c>
      <c r="I102" s="122" t="str">
        <f>IF(INDEX(DataBase!$1:$1048576,ChoixBMK!$A102,MATCH(I$3,DataBase!$3:$3,0))=1,"X","")</f>
        <v/>
      </c>
      <c r="J102" s="122" t="str">
        <f>IF(INDEX(DataBase!$1:$1048576,ChoixBMK!$A102,MATCH(J$3,DataBase!$3:$3,0))=1,"X","")</f>
        <v>X</v>
      </c>
      <c r="K102" s="122" t="str">
        <f>IF(INDEX(DataBase!$1:$1048576,ChoixBMK!$A102,MATCH(K$3,DataBase!$3:$3,0))=1,"X","")</f>
        <v/>
      </c>
      <c r="L102" s="122" t="str">
        <f>IF(INDEX(DataBase!$1:$1048576,ChoixBMK!$A102,MATCH(L$3,DataBase!$3:$3,0))=1,"X","")</f>
        <v>X</v>
      </c>
      <c r="M102" s="122" t="str">
        <f>IF(INDEX(DataBase!$1:$1048576,ChoixBMK!$A102,MATCH(M$3,DataBase!$3:$3,0))=1,"X","")</f>
        <v/>
      </c>
      <c r="N102" s="122" t="str">
        <f>IF(INDEX(DataBase!$1:$1048576,ChoixBMK!$A102,MATCH(N$3,DataBase!$3:$3,0))=1,"X","")</f>
        <v/>
      </c>
      <c r="O102" s="122" t="str">
        <f>IF(INDEX(DataBase!$1:$1048576,ChoixBMK!$A102,MATCH(O$3,DataBase!$3:$3,0))=1,"X","")</f>
        <v/>
      </c>
      <c r="P102" s="122" t="str">
        <f>IF(INDEX(DataBase!$1:$1048576,ChoixBMK!$A102,MATCH(P$3,DataBase!$3:$3,0))=1,"X","")</f>
        <v>X</v>
      </c>
      <c r="Q102" s="122" t="str">
        <f>IF(INDEX(DataBase!$1:$1048576,ChoixBMK!$A102,MATCH(Q$3,DataBase!$3:$3,0))=1,"X","")</f>
        <v/>
      </c>
      <c r="R102" s="122" t="str">
        <f>IF(INDEX(DataBase!$1:$1048576,ChoixBMK!$A102,MATCH(R$3,DataBase!$3:$3,0))=1,"X","")</f>
        <v>X</v>
      </c>
      <c r="S102" s="122" t="str">
        <f>IF(INDEX(DataBase!$1:$1048576,ChoixBMK!$A102,MATCH(S$3,DataBase!$3:$3,0))=1,"X","")</f>
        <v/>
      </c>
      <c r="T102" s="122" t="str">
        <f>IF(INDEX(DataBase!$1:$1048576,ChoixBMK!$A102,MATCH(T$3,DataBase!$3:$3,0))=1,"X","")</f>
        <v/>
      </c>
      <c r="U102" s="122" t="str">
        <f>IF(INDEX(DataBase!$1:$1048576,ChoixBMK!$A102,MATCH(U$3,DataBase!$3:$3,0))=1,"X","")</f>
        <v/>
      </c>
      <c r="V102" s="122" t="str">
        <f>IF(INDEX(DataBase!$1:$1048576,ChoixBMK!$A102,MATCH(V$3,DataBase!$3:$3,0))=1,"X","")</f>
        <v/>
      </c>
      <c r="W102" s="122" t="str">
        <f>IF(INDEX(DataBase!$1:$1048576,ChoixBMK!$A102,MATCH(W$3,DataBase!$3:$3,0))=1,"X","")</f>
        <v>X</v>
      </c>
      <c r="X102" s="122" t="str">
        <f>IF(INDEX(DataBase!$1:$1048576,ChoixBMK!$A102,MATCH(X$3,DataBase!$3:$3,0))=1,"X","")</f>
        <v/>
      </c>
      <c r="Y102" s="122" t="str">
        <f>IF(INDEX(DataBase!$1:$1048576,ChoixBMK!$A102,MATCH(Y$3,DataBase!$3:$3,0))=1,"X","")</f>
        <v>X</v>
      </c>
      <c r="Z102" s="122" t="str">
        <f>IF(INDEX(DataBase!$1:$1048576,ChoixBMK!$A102,MATCH(Z$3,DataBase!$3:$3,0))=1,"X","")</f>
        <v>X</v>
      </c>
      <c r="AA102" s="122" t="str">
        <f>IF(INDEX(DataBase!$1:$1048576,ChoixBMK!$A102,MATCH(AA$3,DataBase!$3:$3,0))=1,"X","")</f>
        <v/>
      </c>
      <c r="AB102" s="122" t="str">
        <f>IF(INDEX(DataBase!$1:$1048576,ChoixBMK!$A102,MATCH(AB$3,DataBase!$3:$3,0))=1,"X","")</f>
        <v/>
      </c>
      <c r="AC102" s="122" t="str">
        <f>IF(INDEX(DataBase!$1:$1048576,ChoixBMK!$A102,MATCH(AC$3,DataBase!$3:$3,0))=1,"X","")</f>
        <v/>
      </c>
      <c r="AD102" s="122" t="str">
        <f>IF(INDEX(DataBase!$1:$1048576,ChoixBMK!$A102,MATCH(AD$3,DataBase!$3:$3,0))=1,"X","")</f>
        <v>X</v>
      </c>
      <c r="AE102" s="122" t="str">
        <f>IF(INDEX(DataBase!$1:$1048576,ChoixBMK!$A102,MATCH(AE$3,DataBase!$3:$3,0))=1,"X","")</f>
        <v/>
      </c>
      <c r="AF102" s="122" t="str">
        <f>IF(INDEX(DataBase!$1:$1048576,ChoixBMK!$A102,MATCH(AF$3,DataBase!$3:$3,0))=1,"X","")</f>
        <v>X</v>
      </c>
      <c r="AG102" s="122" t="str">
        <f>IF(INDEX(DataBase!$1:$1048576,ChoixBMK!$A102,MATCH(AG$3,DataBase!$3:$3,0))=1,"X","")</f>
        <v/>
      </c>
      <c r="AH102" s="122" t="str">
        <f>IF(INDEX(DataBase!$1:$1048576,ChoixBMK!$A102,MATCH(AH$3,DataBase!$3:$3,0))=1,"X","")</f>
        <v>X</v>
      </c>
      <c r="AI102" s="122" t="str">
        <f>IF(INDEX(DataBase!$1:$1048576,ChoixBMK!$A102,MATCH(AI$3,DataBase!$3:$3,0))=1,"X","")</f>
        <v/>
      </c>
      <c r="AJ102" s="122" t="str">
        <f>IF(INDEX(DataBase!$1:$1048576,ChoixBMK!$A102,MATCH(AJ$3,DataBase!$3:$3,0))=1,"X","")</f>
        <v/>
      </c>
      <c r="AK102" s="122" t="str">
        <f>IF(INDEX(DataBase!$1:$1048576,ChoixBMK!$A102,MATCH(AK$3,DataBase!$3:$3,0))=1,"X","")</f>
        <v>X</v>
      </c>
      <c r="AL102" s="122" t="str">
        <f>IF(INDEX(DataBase!$1:$1048576,ChoixBMK!$A102,MATCH(AL$3,DataBase!$3:$3,0))=1,"X","")</f>
        <v>X</v>
      </c>
      <c r="AM102" s="122" t="str">
        <f>IF(INDEX(DataBase!$1:$1048576,ChoixBMK!$A102,MATCH(AM$3,DataBase!$3:$3,0))=1,"X","")</f>
        <v/>
      </c>
      <c r="AN102" s="122" t="str">
        <f>IF(INDEX(DataBase!$1:$1048576,ChoixBMK!$A102,MATCH(AN$3,DataBase!$3:$3,0))=1,"X","")</f>
        <v/>
      </c>
      <c r="AO102" s="122" t="str">
        <f>IF(INDEX(DataBase!$1:$1048576,ChoixBMK!$A102,MATCH(AO$3,DataBase!$3:$3,0))=1,"X","")</f>
        <v>X</v>
      </c>
      <c r="AP102" s="122" t="str">
        <f>IF(INDEX(DataBase!$1:$1048576,ChoixBMK!$A102,MATCH(AP$3,DataBase!$3:$3,0))=1,"X","")</f>
        <v/>
      </c>
    </row>
    <row r="103" spans="1:42">
      <c r="A103" s="136">
        <f>MATCH(B103,DataBase!G:G,0)</f>
        <v>241</v>
      </c>
      <c r="B103" s="136" t="str">
        <f t="shared" si="1"/>
        <v>Platichthys flesus AChE</v>
      </c>
      <c r="C103" t="str">
        <f>INDEX(Analyse!A:A,MATCH(ChoixBMK!$G103,Analyse!$G:$G,0))</f>
        <v>Platichthys flesus</v>
      </c>
      <c r="D103" t="str">
        <f>INDEX(Analyse!B:B,MATCH(ChoixBMK!$G103,Analyse!$G:$G,0))</f>
        <v>AChE</v>
      </c>
      <c r="E103" t="str">
        <f>INDEX(Analyse!C:C,MATCH(ChoixBMK!$G103,Analyse!$G:$G,0))</f>
        <v>Transition / Côtier</v>
      </c>
      <c r="F103" t="str">
        <f>INDEX(Analyse!E:E,MATCH(ChoixBMK!$G103,Analyse!$G:$G,0))</f>
        <v>LEX</v>
      </c>
      <c r="G103">
        <v>100</v>
      </c>
      <c r="H103">
        <f>INDEX(Analyse!H:H,MATCH(ChoixBMK!$G103,Analyse!$G:$G,0))</f>
        <v>310</v>
      </c>
      <c r="I103" s="122" t="str">
        <f>IF(INDEX(DataBase!$1:$1048576,ChoixBMK!$A103,MATCH(I$3,DataBase!$3:$3,0))=1,"X","")</f>
        <v>X</v>
      </c>
      <c r="J103" s="122" t="str">
        <f>IF(INDEX(DataBase!$1:$1048576,ChoixBMK!$A103,MATCH(J$3,DataBase!$3:$3,0))=1,"X","")</f>
        <v/>
      </c>
      <c r="K103" s="122" t="str">
        <f>IF(INDEX(DataBase!$1:$1048576,ChoixBMK!$A103,MATCH(K$3,DataBase!$3:$3,0))=1,"X","")</f>
        <v/>
      </c>
      <c r="L103" s="122" t="str">
        <f>IF(INDEX(DataBase!$1:$1048576,ChoixBMK!$A103,MATCH(L$3,DataBase!$3:$3,0))=1,"X","")</f>
        <v/>
      </c>
      <c r="M103" s="122" t="str">
        <f>IF(INDEX(DataBase!$1:$1048576,ChoixBMK!$A103,MATCH(M$3,DataBase!$3:$3,0))=1,"X","")</f>
        <v>X</v>
      </c>
      <c r="N103" s="122" t="str">
        <f>IF(INDEX(DataBase!$1:$1048576,ChoixBMK!$A103,MATCH(N$3,DataBase!$3:$3,0))=1,"X","")</f>
        <v/>
      </c>
      <c r="O103" s="122" t="str">
        <f>IF(INDEX(DataBase!$1:$1048576,ChoixBMK!$A103,MATCH(O$3,DataBase!$3:$3,0))=1,"X","")</f>
        <v>X</v>
      </c>
      <c r="P103" s="122" t="str">
        <f>IF(INDEX(DataBase!$1:$1048576,ChoixBMK!$A103,MATCH(P$3,DataBase!$3:$3,0))=1,"X","")</f>
        <v/>
      </c>
      <c r="Q103" s="122" t="str">
        <f>IF(INDEX(DataBase!$1:$1048576,ChoixBMK!$A103,MATCH(Q$3,DataBase!$3:$3,0))=1,"X","")</f>
        <v/>
      </c>
      <c r="R103" s="122" t="str">
        <f>IF(INDEX(DataBase!$1:$1048576,ChoixBMK!$A103,MATCH(R$3,DataBase!$3:$3,0))=1,"X","")</f>
        <v>X</v>
      </c>
      <c r="S103" s="122" t="str">
        <f>IF(INDEX(DataBase!$1:$1048576,ChoixBMK!$A103,MATCH(S$3,DataBase!$3:$3,0))=1,"X","")</f>
        <v/>
      </c>
      <c r="T103" s="122" t="str">
        <f>IF(INDEX(DataBase!$1:$1048576,ChoixBMK!$A103,MATCH(T$3,DataBase!$3:$3,0))=1,"X","")</f>
        <v/>
      </c>
      <c r="U103" s="122" t="str">
        <f>IF(INDEX(DataBase!$1:$1048576,ChoixBMK!$A103,MATCH(U$3,DataBase!$3:$3,0))=1,"X","")</f>
        <v/>
      </c>
      <c r="V103" s="122" t="str">
        <f>IF(INDEX(DataBase!$1:$1048576,ChoixBMK!$A103,MATCH(V$3,DataBase!$3:$3,0))=1,"X","")</f>
        <v>X</v>
      </c>
      <c r="W103" s="122" t="str">
        <f>IF(INDEX(DataBase!$1:$1048576,ChoixBMK!$A103,MATCH(W$3,DataBase!$3:$3,0))=1,"X","")</f>
        <v/>
      </c>
      <c r="X103" s="122" t="str">
        <f>IF(INDEX(DataBase!$1:$1048576,ChoixBMK!$A103,MATCH(X$3,DataBase!$3:$3,0))=1,"X","")</f>
        <v/>
      </c>
      <c r="Y103" s="122" t="str">
        <f>IF(INDEX(DataBase!$1:$1048576,ChoixBMK!$A103,MATCH(Y$3,DataBase!$3:$3,0))=1,"X","")</f>
        <v/>
      </c>
      <c r="Z103" s="122" t="str">
        <f>IF(INDEX(DataBase!$1:$1048576,ChoixBMK!$A103,MATCH(Z$3,DataBase!$3:$3,0))=1,"X","")</f>
        <v/>
      </c>
      <c r="AA103" s="122" t="str">
        <f>IF(INDEX(DataBase!$1:$1048576,ChoixBMK!$A103,MATCH(AA$3,DataBase!$3:$3,0))=1,"X","")</f>
        <v/>
      </c>
      <c r="AB103" s="122" t="str">
        <f>IF(INDEX(DataBase!$1:$1048576,ChoixBMK!$A103,MATCH(AB$3,DataBase!$3:$3,0))=1,"X","")</f>
        <v>X</v>
      </c>
      <c r="AC103" s="122" t="str">
        <f>IF(INDEX(DataBase!$1:$1048576,ChoixBMK!$A103,MATCH(AC$3,DataBase!$3:$3,0))=1,"X","")</f>
        <v>X</v>
      </c>
      <c r="AD103" s="122" t="str">
        <f>IF(INDEX(DataBase!$1:$1048576,ChoixBMK!$A103,MATCH(AD$3,DataBase!$3:$3,0))=1,"X","")</f>
        <v>X</v>
      </c>
      <c r="AE103" s="122" t="str">
        <f>IF(INDEX(DataBase!$1:$1048576,ChoixBMK!$A103,MATCH(AE$3,DataBase!$3:$3,0))=1,"X","")</f>
        <v/>
      </c>
      <c r="AF103" s="122" t="str">
        <f>IF(INDEX(DataBase!$1:$1048576,ChoixBMK!$A103,MATCH(AF$3,DataBase!$3:$3,0))=1,"X","")</f>
        <v>X</v>
      </c>
      <c r="AG103" s="122" t="str">
        <f>IF(INDEX(DataBase!$1:$1048576,ChoixBMK!$A103,MATCH(AG$3,DataBase!$3:$3,0))=1,"X","")</f>
        <v/>
      </c>
      <c r="AH103" s="122" t="str">
        <f>IF(INDEX(DataBase!$1:$1048576,ChoixBMK!$A103,MATCH(AH$3,DataBase!$3:$3,0))=1,"X","")</f>
        <v/>
      </c>
      <c r="AI103" s="122" t="str">
        <f>IF(INDEX(DataBase!$1:$1048576,ChoixBMK!$A103,MATCH(AI$3,DataBase!$3:$3,0))=1,"X","")</f>
        <v>X</v>
      </c>
      <c r="AJ103" s="122" t="str">
        <f>IF(INDEX(DataBase!$1:$1048576,ChoixBMK!$A103,MATCH(AJ$3,DataBase!$3:$3,0))=1,"X","")</f>
        <v/>
      </c>
      <c r="AK103" s="122" t="str">
        <f>IF(INDEX(DataBase!$1:$1048576,ChoixBMK!$A103,MATCH(AK$3,DataBase!$3:$3,0))=1,"X","")</f>
        <v>X</v>
      </c>
      <c r="AL103" s="122" t="str">
        <f>IF(INDEX(DataBase!$1:$1048576,ChoixBMK!$A103,MATCH(AL$3,DataBase!$3:$3,0))=1,"X","")</f>
        <v>X</v>
      </c>
      <c r="AM103" s="122" t="str">
        <f>IF(INDEX(DataBase!$1:$1048576,ChoixBMK!$A103,MATCH(AM$3,DataBase!$3:$3,0))=1,"X","")</f>
        <v/>
      </c>
      <c r="AN103" s="122" t="str">
        <f>IF(INDEX(DataBase!$1:$1048576,ChoixBMK!$A103,MATCH(AN$3,DataBase!$3:$3,0))=1,"X","")</f>
        <v/>
      </c>
      <c r="AO103" s="122" t="str">
        <f>IF(INDEX(DataBase!$1:$1048576,ChoixBMK!$A103,MATCH(AO$3,DataBase!$3:$3,0))=1,"X","")</f>
        <v>X</v>
      </c>
      <c r="AP103" s="122" t="str">
        <f>IF(INDEX(DataBase!$1:$1048576,ChoixBMK!$A103,MATCH(AP$3,DataBase!$3:$3,0))=1,"X","")</f>
        <v/>
      </c>
    </row>
    <row r="104" spans="1:42">
      <c r="A104" s="136">
        <f>MATCH(B104,DataBase!G:G,0)</f>
        <v>241</v>
      </c>
      <c r="B104" s="136" t="str">
        <f t="shared" si="1"/>
        <v>Platichthys flesus AChE</v>
      </c>
      <c r="C104" t="str">
        <f>INDEX(Analyse!A:A,MATCH(ChoixBMK!$G104,Analyse!$G:$G,0))</f>
        <v>Platichthys flesus</v>
      </c>
      <c r="D104" t="str">
        <f>INDEX(Analyse!B:B,MATCH(ChoixBMK!$G104,Analyse!$G:$G,0))</f>
        <v>AChE</v>
      </c>
      <c r="E104" t="str">
        <f>INDEX(Analyse!C:C,MATCH(ChoixBMK!$G104,Analyse!$G:$G,0))</f>
        <v>Côtier</v>
      </c>
      <c r="F104" t="str">
        <f>INDEX(Analyse!E:E,MATCH(ChoixBMK!$G104,Analyse!$G:$G,0))</f>
        <v>LEX</v>
      </c>
      <c r="G104">
        <v>101</v>
      </c>
      <c r="H104">
        <f>INDEX(Analyse!H:H,MATCH(ChoixBMK!$G104,Analyse!$G:$G,0))</f>
        <v>310</v>
      </c>
      <c r="I104" s="122" t="str">
        <f>IF(INDEX(DataBase!$1:$1048576,ChoixBMK!$A104,MATCH(I$3,DataBase!$3:$3,0))=1,"X","")</f>
        <v>X</v>
      </c>
      <c r="J104" s="122" t="str">
        <f>IF(INDEX(DataBase!$1:$1048576,ChoixBMK!$A104,MATCH(J$3,DataBase!$3:$3,0))=1,"X","")</f>
        <v/>
      </c>
      <c r="K104" s="122" t="str">
        <f>IF(INDEX(DataBase!$1:$1048576,ChoixBMK!$A104,MATCH(K$3,DataBase!$3:$3,0))=1,"X","")</f>
        <v/>
      </c>
      <c r="L104" s="122" t="str">
        <f>IF(INDEX(DataBase!$1:$1048576,ChoixBMK!$A104,MATCH(L$3,DataBase!$3:$3,0))=1,"X","")</f>
        <v/>
      </c>
      <c r="M104" s="122" t="str">
        <f>IF(INDEX(DataBase!$1:$1048576,ChoixBMK!$A104,MATCH(M$3,DataBase!$3:$3,0))=1,"X","")</f>
        <v>X</v>
      </c>
      <c r="N104" s="122" t="str">
        <f>IF(INDEX(DataBase!$1:$1048576,ChoixBMK!$A104,MATCH(N$3,DataBase!$3:$3,0))=1,"X","")</f>
        <v/>
      </c>
      <c r="O104" s="122" t="str">
        <f>IF(INDEX(DataBase!$1:$1048576,ChoixBMK!$A104,MATCH(O$3,DataBase!$3:$3,0))=1,"X","")</f>
        <v>X</v>
      </c>
      <c r="P104" s="122" t="str">
        <f>IF(INDEX(DataBase!$1:$1048576,ChoixBMK!$A104,MATCH(P$3,DataBase!$3:$3,0))=1,"X","")</f>
        <v/>
      </c>
      <c r="Q104" s="122" t="str">
        <f>IF(INDEX(DataBase!$1:$1048576,ChoixBMK!$A104,MATCH(Q$3,DataBase!$3:$3,0))=1,"X","")</f>
        <v/>
      </c>
      <c r="R104" s="122" t="str">
        <f>IF(INDEX(DataBase!$1:$1048576,ChoixBMK!$A104,MATCH(R$3,DataBase!$3:$3,0))=1,"X","")</f>
        <v>X</v>
      </c>
      <c r="S104" s="122" t="str">
        <f>IF(INDEX(DataBase!$1:$1048576,ChoixBMK!$A104,MATCH(S$3,DataBase!$3:$3,0))=1,"X","")</f>
        <v/>
      </c>
      <c r="T104" s="122" t="str">
        <f>IF(INDEX(DataBase!$1:$1048576,ChoixBMK!$A104,MATCH(T$3,DataBase!$3:$3,0))=1,"X","")</f>
        <v/>
      </c>
      <c r="U104" s="122" t="str">
        <f>IF(INDEX(DataBase!$1:$1048576,ChoixBMK!$A104,MATCH(U$3,DataBase!$3:$3,0))=1,"X","")</f>
        <v/>
      </c>
      <c r="V104" s="122" t="str">
        <f>IF(INDEX(DataBase!$1:$1048576,ChoixBMK!$A104,MATCH(V$3,DataBase!$3:$3,0))=1,"X","")</f>
        <v>X</v>
      </c>
      <c r="W104" s="122" t="str">
        <f>IF(INDEX(DataBase!$1:$1048576,ChoixBMK!$A104,MATCH(W$3,DataBase!$3:$3,0))=1,"X","")</f>
        <v/>
      </c>
      <c r="X104" s="122" t="str">
        <f>IF(INDEX(DataBase!$1:$1048576,ChoixBMK!$A104,MATCH(X$3,DataBase!$3:$3,0))=1,"X","")</f>
        <v/>
      </c>
      <c r="Y104" s="122" t="str">
        <f>IF(INDEX(DataBase!$1:$1048576,ChoixBMK!$A104,MATCH(Y$3,DataBase!$3:$3,0))=1,"X","")</f>
        <v/>
      </c>
      <c r="Z104" s="122" t="str">
        <f>IF(INDEX(DataBase!$1:$1048576,ChoixBMK!$A104,MATCH(Z$3,DataBase!$3:$3,0))=1,"X","")</f>
        <v/>
      </c>
      <c r="AA104" s="122" t="str">
        <f>IF(INDEX(DataBase!$1:$1048576,ChoixBMK!$A104,MATCH(AA$3,DataBase!$3:$3,0))=1,"X","")</f>
        <v/>
      </c>
      <c r="AB104" s="122" t="str">
        <f>IF(INDEX(DataBase!$1:$1048576,ChoixBMK!$A104,MATCH(AB$3,DataBase!$3:$3,0))=1,"X","")</f>
        <v>X</v>
      </c>
      <c r="AC104" s="122" t="str">
        <f>IF(INDEX(DataBase!$1:$1048576,ChoixBMK!$A104,MATCH(AC$3,DataBase!$3:$3,0))=1,"X","")</f>
        <v>X</v>
      </c>
      <c r="AD104" s="122" t="str">
        <f>IF(INDEX(DataBase!$1:$1048576,ChoixBMK!$A104,MATCH(AD$3,DataBase!$3:$3,0))=1,"X","")</f>
        <v>X</v>
      </c>
      <c r="AE104" s="122" t="str">
        <f>IF(INDEX(DataBase!$1:$1048576,ChoixBMK!$A104,MATCH(AE$3,DataBase!$3:$3,0))=1,"X","")</f>
        <v/>
      </c>
      <c r="AF104" s="122" t="str">
        <f>IF(INDEX(DataBase!$1:$1048576,ChoixBMK!$A104,MATCH(AF$3,DataBase!$3:$3,0))=1,"X","")</f>
        <v>X</v>
      </c>
      <c r="AG104" s="122" t="str">
        <f>IF(INDEX(DataBase!$1:$1048576,ChoixBMK!$A104,MATCH(AG$3,DataBase!$3:$3,0))=1,"X","")</f>
        <v/>
      </c>
      <c r="AH104" s="122" t="str">
        <f>IF(INDEX(DataBase!$1:$1048576,ChoixBMK!$A104,MATCH(AH$3,DataBase!$3:$3,0))=1,"X","")</f>
        <v/>
      </c>
      <c r="AI104" s="122" t="str">
        <f>IF(INDEX(DataBase!$1:$1048576,ChoixBMK!$A104,MATCH(AI$3,DataBase!$3:$3,0))=1,"X","")</f>
        <v>X</v>
      </c>
      <c r="AJ104" s="122" t="str">
        <f>IF(INDEX(DataBase!$1:$1048576,ChoixBMK!$A104,MATCH(AJ$3,DataBase!$3:$3,0))=1,"X","")</f>
        <v/>
      </c>
      <c r="AK104" s="122" t="str">
        <f>IF(INDEX(DataBase!$1:$1048576,ChoixBMK!$A104,MATCH(AK$3,DataBase!$3:$3,0))=1,"X","")</f>
        <v>X</v>
      </c>
      <c r="AL104" s="122" t="str">
        <f>IF(INDEX(DataBase!$1:$1048576,ChoixBMK!$A104,MATCH(AL$3,DataBase!$3:$3,0))=1,"X","")</f>
        <v>X</v>
      </c>
      <c r="AM104" s="122" t="str">
        <f>IF(INDEX(DataBase!$1:$1048576,ChoixBMK!$A104,MATCH(AM$3,DataBase!$3:$3,0))=1,"X","")</f>
        <v/>
      </c>
      <c r="AN104" s="122" t="str">
        <f>IF(INDEX(DataBase!$1:$1048576,ChoixBMK!$A104,MATCH(AN$3,DataBase!$3:$3,0))=1,"X","")</f>
        <v/>
      </c>
      <c r="AO104" s="122" t="str">
        <f>IF(INDEX(DataBase!$1:$1048576,ChoixBMK!$A104,MATCH(AO$3,DataBase!$3:$3,0))=1,"X","")</f>
        <v>X</v>
      </c>
      <c r="AP104" s="122" t="str">
        <f>IF(INDEX(DataBase!$1:$1048576,ChoixBMK!$A104,MATCH(AP$3,DataBase!$3:$3,0))=1,"X","")</f>
        <v/>
      </c>
    </row>
    <row r="105" spans="1:42">
      <c r="A105" s="136">
        <f>MATCH(B105,DataBase!G:G,0)</f>
        <v>7</v>
      </c>
      <c r="B105" s="136" t="str">
        <f t="shared" si="1"/>
        <v>Dreissena polymorpha Avidité hémocytaire</v>
      </c>
      <c r="C105" t="str">
        <f>INDEX(Analyse!A:A,MATCH(ChoixBMK!$G105,Analyse!$G:$G,0))</f>
        <v>Dreissena polymorpha</v>
      </c>
      <c r="D105" t="str">
        <f>INDEX(Analyse!B:B,MATCH(ChoixBMK!$G105,Analyse!$G:$G,0))</f>
        <v>Avidité hémocytaire</v>
      </c>
      <c r="E105" t="str">
        <f>INDEX(Analyse!C:C,MATCH(ChoixBMK!$G105,Analyse!$G:$G,0))</f>
        <v>Continental</v>
      </c>
      <c r="F105" t="str">
        <f>INDEX(Analyse!E:E,MATCH(ChoixBMK!$G105,Analyse!$G:$G,0))</f>
        <v>SEBIO</v>
      </c>
      <c r="G105">
        <v>102</v>
      </c>
      <c r="H105">
        <f>INDEX(Analyse!H:H,MATCH(ChoixBMK!$G105,Analyse!$G:$G,0))</f>
        <v>300</v>
      </c>
      <c r="I105" s="122" t="str">
        <f>IF(INDEX(DataBase!$1:$1048576,ChoixBMK!$A105,MATCH(I$3,DataBase!$3:$3,0))=1,"X","")</f>
        <v/>
      </c>
      <c r="J105" s="122" t="str">
        <f>IF(INDEX(DataBase!$1:$1048576,ChoixBMK!$A105,MATCH(J$3,DataBase!$3:$3,0))=1,"X","")</f>
        <v>X</v>
      </c>
      <c r="K105" s="122" t="str">
        <f>IF(INDEX(DataBase!$1:$1048576,ChoixBMK!$A105,MATCH(K$3,DataBase!$3:$3,0))=1,"X","")</f>
        <v/>
      </c>
      <c r="L105" s="122" t="str">
        <f>IF(INDEX(DataBase!$1:$1048576,ChoixBMK!$A105,MATCH(L$3,DataBase!$3:$3,0))=1,"X","")</f>
        <v/>
      </c>
      <c r="M105" s="122" t="str">
        <f>IF(INDEX(DataBase!$1:$1048576,ChoixBMK!$A105,MATCH(M$3,DataBase!$3:$3,0))=1,"X","")</f>
        <v>X</v>
      </c>
      <c r="N105" s="122" t="str">
        <f>IF(INDEX(DataBase!$1:$1048576,ChoixBMK!$A105,MATCH(N$3,DataBase!$3:$3,0))=1,"X","")</f>
        <v/>
      </c>
      <c r="O105" s="122" t="str">
        <f>IF(INDEX(DataBase!$1:$1048576,ChoixBMK!$A105,MATCH(O$3,DataBase!$3:$3,0))=1,"X","")</f>
        <v/>
      </c>
      <c r="P105" s="122" t="str">
        <f>IF(INDEX(DataBase!$1:$1048576,ChoixBMK!$A105,MATCH(P$3,DataBase!$3:$3,0))=1,"X","")</f>
        <v>X</v>
      </c>
      <c r="Q105" s="122" t="str">
        <f>IF(INDEX(DataBase!$1:$1048576,ChoixBMK!$A105,MATCH(Q$3,DataBase!$3:$3,0))=1,"X","")</f>
        <v/>
      </c>
      <c r="R105" s="122" t="str">
        <f>IF(INDEX(DataBase!$1:$1048576,ChoixBMK!$A105,MATCH(R$3,DataBase!$3:$3,0))=1,"X","")</f>
        <v>X</v>
      </c>
      <c r="S105" s="122" t="str">
        <f>IF(INDEX(DataBase!$1:$1048576,ChoixBMK!$A105,MATCH(S$3,DataBase!$3:$3,0))=1,"X","")</f>
        <v/>
      </c>
      <c r="T105" s="122" t="str">
        <f>IF(INDEX(DataBase!$1:$1048576,ChoixBMK!$A105,MATCH(T$3,DataBase!$3:$3,0))=1,"X","")</f>
        <v/>
      </c>
      <c r="U105" s="122" t="str">
        <f>IF(INDEX(DataBase!$1:$1048576,ChoixBMK!$A105,MATCH(U$3,DataBase!$3:$3,0))=1,"X","")</f>
        <v/>
      </c>
      <c r="V105" s="122" t="str">
        <f>IF(INDEX(DataBase!$1:$1048576,ChoixBMK!$A105,MATCH(V$3,DataBase!$3:$3,0))=1,"X","")</f>
        <v>X</v>
      </c>
      <c r="W105" s="122" t="str">
        <f>IF(INDEX(DataBase!$1:$1048576,ChoixBMK!$A105,MATCH(W$3,DataBase!$3:$3,0))=1,"X","")</f>
        <v/>
      </c>
      <c r="X105" s="122" t="str">
        <f>IF(INDEX(DataBase!$1:$1048576,ChoixBMK!$A105,MATCH(X$3,DataBase!$3:$3,0))=1,"X","")</f>
        <v>X</v>
      </c>
      <c r="Y105" s="122" t="str">
        <f>IF(INDEX(DataBase!$1:$1048576,ChoixBMK!$A105,MATCH(Y$3,DataBase!$3:$3,0))=1,"X","")</f>
        <v>X</v>
      </c>
      <c r="Z105" s="122" t="str">
        <f>IF(INDEX(DataBase!$1:$1048576,ChoixBMK!$A105,MATCH(Z$3,DataBase!$3:$3,0))=1,"X","")</f>
        <v>X</v>
      </c>
      <c r="AA105" s="122" t="str">
        <f>IF(INDEX(DataBase!$1:$1048576,ChoixBMK!$A105,MATCH(AA$3,DataBase!$3:$3,0))=1,"X","")</f>
        <v/>
      </c>
      <c r="AB105" s="122" t="str">
        <f>IF(INDEX(DataBase!$1:$1048576,ChoixBMK!$A105,MATCH(AB$3,DataBase!$3:$3,0))=1,"X","")</f>
        <v/>
      </c>
      <c r="AC105" s="122" t="str">
        <f>IF(INDEX(DataBase!$1:$1048576,ChoixBMK!$A105,MATCH(AC$3,DataBase!$3:$3,0))=1,"X","")</f>
        <v/>
      </c>
      <c r="AD105" s="122" t="str">
        <f>IF(INDEX(DataBase!$1:$1048576,ChoixBMK!$A105,MATCH(AD$3,DataBase!$3:$3,0))=1,"X","")</f>
        <v>X</v>
      </c>
      <c r="AE105" s="122" t="str">
        <f>IF(INDEX(DataBase!$1:$1048576,ChoixBMK!$A105,MATCH(AE$3,DataBase!$3:$3,0))=1,"X","")</f>
        <v/>
      </c>
      <c r="AF105" s="122" t="str">
        <f>IF(INDEX(DataBase!$1:$1048576,ChoixBMK!$A105,MATCH(AF$3,DataBase!$3:$3,0))=1,"X","")</f>
        <v>X</v>
      </c>
      <c r="AG105" s="122" t="str">
        <f>IF(INDEX(DataBase!$1:$1048576,ChoixBMK!$A105,MATCH(AG$3,DataBase!$3:$3,0))=1,"X","")</f>
        <v/>
      </c>
      <c r="AH105" s="122" t="str">
        <f>IF(INDEX(DataBase!$1:$1048576,ChoixBMK!$A105,MATCH(AH$3,DataBase!$3:$3,0))=1,"X","")</f>
        <v>X</v>
      </c>
      <c r="AI105" s="122" t="str">
        <f>IF(INDEX(DataBase!$1:$1048576,ChoixBMK!$A105,MATCH(AI$3,DataBase!$3:$3,0))=1,"X","")</f>
        <v/>
      </c>
      <c r="AJ105" s="122" t="str">
        <f>IF(INDEX(DataBase!$1:$1048576,ChoixBMK!$A105,MATCH(AJ$3,DataBase!$3:$3,0))=1,"X","")</f>
        <v>X</v>
      </c>
      <c r="AK105" s="122" t="str">
        <f>IF(INDEX(DataBase!$1:$1048576,ChoixBMK!$A105,MATCH(AK$3,DataBase!$3:$3,0))=1,"X","")</f>
        <v/>
      </c>
      <c r="AL105" s="122" t="str">
        <f>IF(INDEX(DataBase!$1:$1048576,ChoixBMK!$A105,MATCH(AL$3,DataBase!$3:$3,0))=1,"X","")</f>
        <v/>
      </c>
      <c r="AM105" s="122" t="str">
        <f>IF(INDEX(DataBase!$1:$1048576,ChoixBMK!$A105,MATCH(AM$3,DataBase!$3:$3,0))=1,"X","")</f>
        <v>X</v>
      </c>
      <c r="AN105" s="122" t="str">
        <f>IF(INDEX(DataBase!$1:$1048576,ChoixBMK!$A105,MATCH(AN$3,DataBase!$3:$3,0))=1,"X","")</f>
        <v/>
      </c>
      <c r="AO105" s="122" t="str">
        <f>IF(INDEX(DataBase!$1:$1048576,ChoixBMK!$A105,MATCH(AO$3,DataBase!$3:$3,0))=1,"X","")</f>
        <v>X</v>
      </c>
      <c r="AP105" s="122" t="str">
        <f>IF(INDEX(DataBase!$1:$1048576,ChoixBMK!$A105,MATCH(AP$3,DataBase!$3:$3,0))=1,"X","")</f>
        <v/>
      </c>
    </row>
    <row r="106" spans="1:42">
      <c r="A106" s="136">
        <f>MATCH(B106,DataBase!G:G,0)</f>
        <v>9</v>
      </c>
      <c r="B106" s="136" t="str">
        <f t="shared" si="1"/>
        <v>Gammarus fossarum carboxyestérase</v>
      </c>
      <c r="C106" t="str">
        <f>INDEX(Analyse!A:A,MATCH(ChoixBMK!$G106,Analyse!$G:$G,0))</f>
        <v>Gammarus fossarum</v>
      </c>
      <c r="D106" t="str">
        <f>INDEX(Analyse!B:B,MATCH(ChoixBMK!$G106,Analyse!$G:$G,0))</f>
        <v>carboxyestérase</v>
      </c>
      <c r="E106" t="str">
        <f>INDEX(Analyse!C:C,MATCH(ChoixBMK!$G106,Analyse!$G:$G,0))</f>
        <v>Continental</v>
      </c>
      <c r="F106" t="str">
        <f>INDEX(Analyse!E:E,MATCH(ChoixBMK!$G106,Analyse!$G:$G,0))</f>
        <v>RIVERLY</v>
      </c>
      <c r="G106">
        <v>103</v>
      </c>
      <c r="H106">
        <f>INDEX(Analyse!H:H,MATCH(ChoixBMK!$G106,Analyse!$G:$G,0))</f>
        <v>300</v>
      </c>
      <c r="I106" s="122" t="str">
        <f>IF(INDEX(DataBase!$1:$1048576,ChoixBMK!$A106,MATCH(I$3,DataBase!$3:$3,0))=1,"X","")</f>
        <v>X</v>
      </c>
      <c r="J106" s="122" t="str">
        <f>IF(INDEX(DataBase!$1:$1048576,ChoixBMK!$A106,MATCH(J$3,DataBase!$3:$3,0))=1,"X","")</f>
        <v/>
      </c>
      <c r="K106" s="122" t="str">
        <f>IF(INDEX(DataBase!$1:$1048576,ChoixBMK!$A106,MATCH(K$3,DataBase!$3:$3,0))=1,"X","")</f>
        <v/>
      </c>
      <c r="L106" s="122" t="str">
        <f>IF(INDEX(DataBase!$1:$1048576,ChoixBMK!$A106,MATCH(L$3,DataBase!$3:$3,0))=1,"X","")</f>
        <v>X</v>
      </c>
      <c r="M106" s="122" t="str">
        <f>IF(INDEX(DataBase!$1:$1048576,ChoixBMK!$A106,MATCH(M$3,DataBase!$3:$3,0))=1,"X","")</f>
        <v/>
      </c>
      <c r="N106" s="122" t="str">
        <f>IF(INDEX(DataBase!$1:$1048576,ChoixBMK!$A106,MATCH(N$3,DataBase!$3:$3,0))=1,"X","")</f>
        <v/>
      </c>
      <c r="O106" s="122" t="str">
        <f>IF(INDEX(DataBase!$1:$1048576,ChoixBMK!$A106,MATCH(O$3,DataBase!$3:$3,0))=1,"X","")</f>
        <v/>
      </c>
      <c r="P106" s="122" t="str">
        <f>IF(INDEX(DataBase!$1:$1048576,ChoixBMK!$A106,MATCH(P$3,DataBase!$3:$3,0))=1,"X","")</f>
        <v>X</v>
      </c>
      <c r="Q106" s="122" t="str">
        <f>IF(INDEX(DataBase!$1:$1048576,ChoixBMK!$A106,MATCH(Q$3,DataBase!$3:$3,0))=1,"X","")</f>
        <v/>
      </c>
      <c r="R106" s="122" t="str">
        <f>IF(INDEX(DataBase!$1:$1048576,ChoixBMK!$A106,MATCH(R$3,DataBase!$3:$3,0))=1,"X","")</f>
        <v>X</v>
      </c>
      <c r="S106" s="122" t="str">
        <f>IF(INDEX(DataBase!$1:$1048576,ChoixBMK!$A106,MATCH(S$3,DataBase!$3:$3,0))=1,"X","")</f>
        <v/>
      </c>
      <c r="T106" s="122" t="str">
        <f>IF(INDEX(DataBase!$1:$1048576,ChoixBMK!$A106,MATCH(T$3,DataBase!$3:$3,0))=1,"X","")</f>
        <v/>
      </c>
      <c r="U106" s="122" t="str">
        <f>IF(INDEX(DataBase!$1:$1048576,ChoixBMK!$A106,MATCH(U$3,DataBase!$3:$3,0))=1,"X","")</f>
        <v/>
      </c>
      <c r="V106" s="122" t="str">
        <f>IF(INDEX(DataBase!$1:$1048576,ChoixBMK!$A106,MATCH(V$3,DataBase!$3:$3,0))=1,"X","")</f>
        <v>X</v>
      </c>
      <c r="W106" s="122" t="str">
        <f>IF(INDEX(DataBase!$1:$1048576,ChoixBMK!$A106,MATCH(W$3,DataBase!$3:$3,0))=1,"X","")</f>
        <v/>
      </c>
      <c r="X106" s="122" t="str">
        <f>IF(INDEX(DataBase!$1:$1048576,ChoixBMK!$A106,MATCH(X$3,DataBase!$3:$3,0))=1,"X","")</f>
        <v>X</v>
      </c>
      <c r="Y106" s="122" t="str">
        <f>IF(INDEX(DataBase!$1:$1048576,ChoixBMK!$A106,MATCH(Y$3,DataBase!$3:$3,0))=1,"X","")</f>
        <v>X</v>
      </c>
      <c r="Z106" s="122" t="str">
        <f>IF(INDEX(DataBase!$1:$1048576,ChoixBMK!$A106,MATCH(Z$3,DataBase!$3:$3,0))=1,"X","")</f>
        <v>X</v>
      </c>
      <c r="AA106" s="122" t="str">
        <f>IF(INDEX(DataBase!$1:$1048576,ChoixBMK!$A106,MATCH(AA$3,DataBase!$3:$3,0))=1,"X","")</f>
        <v/>
      </c>
      <c r="AB106" s="122" t="str">
        <f>IF(INDEX(DataBase!$1:$1048576,ChoixBMK!$A106,MATCH(AB$3,DataBase!$3:$3,0))=1,"X","")</f>
        <v/>
      </c>
      <c r="AC106" s="122" t="str">
        <f>IF(INDEX(DataBase!$1:$1048576,ChoixBMK!$A106,MATCH(AC$3,DataBase!$3:$3,0))=1,"X","")</f>
        <v/>
      </c>
      <c r="AD106" s="122" t="str">
        <f>IF(INDEX(DataBase!$1:$1048576,ChoixBMK!$A106,MATCH(AD$3,DataBase!$3:$3,0))=1,"X","")</f>
        <v/>
      </c>
      <c r="AE106" s="122" t="str">
        <f>IF(INDEX(DataBase!$1:$1048576,ChoixBMK!$A106,MATCH(AE$3,DataBase!$3:$3,0))=1,"X","")</f>
        <v>X</v>
      </c>
      <c r="AF106" s="122" t="str">
        <f>IF(INDEX(DataBase!$1:$1048576,ChoixBMK!$A106,MATCH(AF$3,DataBase!$3:$3,0))=1,"X","")</f>
        <v>X</v>
      </c>
      <c r="AG106" s="122" t="str">
        <f>IF(INDEX(DataBase!$1:$1048576,ChoixBMK!$A106,MATCH(AG$3,DataBase!$3:$3,0))=1,"X","")</f>
        <v/>
      </c>
      <c r="AH106" s="122" t="str">
        <f>IF(INDEX(DataBase!$1:$1048576,ChoixBMK!$A106,MATCH(AH$3,DataBase!$3:$3,0))=1,"X","")</f>
        <v>X</v>
      </c>
      <c r="AI106" s="122" t="str">
        <f>IF(INDEX(DataBase!$1:$1048576,ChoixBMK!$A106,MATCH(AI$3,DataBase!$3:$3,0))=1,"X","")</f>
        <v/>
      </c>
      <c r="AJ106" s="122" t="str">
        <f>IF(INDEX(DataBase!$1:$1048576,ChoixBMK!$A106,MATCH(AJ$3,DataBase!$3:$3,0))=1,"X","")</f>
        <v/>
      </c>
      <c r="AK106" s="122" t="str">
        <f>IF(INDEX(DataBase!$1:$1048576,ChoixBMK!$A106,MATCH(AK$3,DataBase!$3:$3,0))=1,"X","")</f>
        <v/>
      </c>
      <c r="AL106" s="122" t="str">
        <f>IF(INDEX(DataBase!$1:$1048576,ChoixBMK!$A106,MATCH(AL$3,DataBase!$3:$3,0))=1,"X","")</f>
        <v/>
      </c>
      <c r="AM106" s="122" t="str">
        <f>IF(INDEX(DataBase!$1:$1048576,ChoixBMK!$A106,MATCH(AM$3,DataBase!$3:$3,0))=1,"X","")</f>
        <v/>
      </c>
      <c r="AN106" s="122" t="str">
        <f>IF(INDEX(DataBase!$1:$1048576,ChoixBMK!$A106,MATCH(AN$3,DataBase!$3:$3,0))=1,"X","")</f>
        <v>X</v>
      </c>
      <c r="AO106" s="122" t="str">
        <f>IF(INDEX(DataBase!$1:$1048576,ChoixBMK!$A106,MATCH(AO$3,DataBase!$3:$3,0))=1,"X","")</f>
        <v>X</v>
      </c>
      <c r="AP106" s="122" t="str">
        <f>IF(INDEX(DataBase!$1:$1048576,ChoixBMK!$A106,MATCH(AP$3,DataBase!$3:$3,0))=1,"X","")</f>
        <v/>
      </c>
    </row>
    <row r="107" spans="1:42">
      <c r="A107" s="136">
        <f>MATCH(B107,DataBase!G:G,0)</f>
        <v>10</v>
      </c>
      <c r="B107" s="136" t="str">
        <f t="shared" si="1"/>
        <v>Gammarus fossarum phénoloxydase</v>
      </c>
      <c r="C107" t="str">
        <f>INDEX(Analyse!A:A,MATCH(ChoixBMK!$G107,Analyse!$G:$G,0))</f>
        <v>Gammarus fossarum</v>
      </c>
      <c r="D107" t="str">
        <f>INDEX(Analyse!B:B,MATCH(ChoixBMK!$G107,Analyse!$G:$G,0))</f>
        <v>phénoloxydase</v>
      </c>
      <c r="E107" t="str">
        <f>INDEX(Analyse!C:C,MATCH(ChoixBMK!$G107,Analyse!$G:$G,0))</f>
        <v>Continental</v>
      </c>
      <c r="F107" t="str">
        <f>INDEX(Analyse!E:E,MATCH(ChoixBMK!$G107,Analyse!$G:$G,0))</f>
        <v>RIVERLY</v>
      </c>
      <c r="G107">
        <v>104</v>
      </c>
      <c r="H107">
        <f>INDEX(Analyse!H:H,MATCH(ChoixBMK!$G107,Analyse!$G:$G,0))</f>
        <v>300</v>
      </c>
      <c r="I107" s="122" t="str">
        <f>IF(INDEX(DataBase!$1:$1048576,ChoixBMK!$A107,MATCH(I$3,DataBase!$3:$3,0))=1,"X","")</f>
        <v>X</v>
      </c>
      <c r="J107" s="122" t="str">
        <f>IF(INDEX(DataBase!$1:$1048576,ChoixBMK!$A107,MATCH(J$3,DataBase!$3:$3,0))=1,"X","")</f>
        <v/>
      </c>
      <c r="K107" s="122" t="str">
        <f>IF(INDEX(DataBase!$1:$1048576,ChoixBMK!$A107,MATCH(K$3,DataBase!$3:$3,0))=1,"X","")</f>
        <v/>
      </c>
      <c r="L107" s="122" t="str">
        <f>IF(INDEX(DataBase!$1:$1048576,ChoixBMK!$A107,MATCH(L$3,DataBase!$3:$3,0))=1,"X","")</f>
        <v>X</v>
      </c>
      <c r="M107" s="122" t="str">
        <f>IF(INDEX(DataBase!$1:$1048576,ChoixBMK!$A107,MATCH(M$3,DataBase!$3:$3,0))=1,"X","")</f>
        <v/>
      </c>
      <c r="N107" s="122" t="str">
        <f>IF(INDEX(DataBase!$1:$1048576,ChoixBMK!$A107,MATCH(N$3,DataBase!$3:$3,0))=1,"X","")</f>
        <v/>
      </c>
      <c r="O107" s="122" t="str">
        <f>IF(INDEX(DataBase!$1:$1048576,ChoixBMK!$A107,MATCH(O$3,DataBase!$3:$3,0))=1,"X","")</f>
        <v/>
      </c>
      <c r="P107" s="122" t="str">
        <f>IF(INDEX(DataBase!$1:$1048576,ChoixBMK!$A107,MATCH(P$3,DataBase!$3:$3,0))=1,"X","")</f>
        <v>X</v>
      </c>
      <c r="Q107" s="122" t="str">
        <f>IF(INDEX(DataBase!$1:$1048576,ChoixBMK!$A107,MATCH(Q$3,DataBase!$3:$3,0))=1,"X","")</f>
        <v/>
      </c>
      <c r="R107" s="122" t="str">
        <f>IF(INDEX(DataBase!$1:$1048576,ChoixBMK!$A107,MATCH(R$3,DataBase!$3:$3,0))=1,"X","")</f>
        <v>X</v>
      </c>
      <c r="S107" s="122" t="str">
        <f>IF(INDEX(DataBase!$1:$1048576,ChoixBMK!$A107,MATCH(S$3,DataBase!$3:$3,0))=1,"X","")</f>
        <v/>
      </c>
      <c r="T107" s="122" t="str">
        <f>IF(INDEX(DataBase!$1:$1048576,ChoixBMK!$A107,MATCH(T$3,DataBase!$3:$3,0))=1,"X","")</f>
        <v/>
      </c>
      <c r="U107" s="122" t="str">
        <f>IF(INDEX(DataBase!$1:$1048576,ChoixBMK!$A107,MATCH(U$3,DataBase!$3:$3,0))=1,"X","")</f>
        <v/>
      </c>
      <c r="V107" s="122" t="str">
        <f>IF(INDEX(DataBase!$1:$1048576,ChoixBMK!$A107,MATCH(V$3,DataBase!$3:$3,0))=1,"X","")</f>
        <v>X</v>
      </c>
      <c r="W107" s="122" t="str">
        <f>IF(INDEX(DataBase!$1:$1048576,ChoixBMK!$A107,MATCH(W$3,DataBase!$3:$3,0))=1,"X","")</f>
        <v/>
      </c>
      <c r="X107" s="122" t="str">
        <f>IF(INDEX(DataBase!$1:$1048576,ChoixBMK!$A107,MATCH(X$3,DataBase!$3:$3,0))=1,"X","")</f>
        <v>X</v>
      </c>
      <c r="Y107" s="122" t="str">
        <f>IF(INDEX(DataBase!$1:$1048576,ChoixBMK!$A107,MATCH(Y$3,DataBase!$3:$3,0))=1,"X","")</f>
        <v>X</v>
      </c>
      <c r="Z107" s="122" t="str">
        <f>IF(INDEX(DataBase!$1:$1048576,ChoixBMK!$A107,MATCH(Z$3,DataBase!$3:$3,0))=1,"X","")</f>
        <v>X</v>
      </c>
      <c r="AA107" s="122" t="str">
        <f>IF(INDEX(DataBase!$1:$1048576,ChoixBMK!$A107,MATCH(AA$3,DataBase!$3:$3,0))=1,"X","")</f>
        <v/>
      </c>
      <c r="AB107" s="122" t="str">
        <f>IF(INDEX(DataBase!$1:$1048576,ChoixBMK!$A107,MATCH(AB$3,DataBase!$3:$3,0))=1,"X","")</f>
        <v/>
      </c>
      <c r="AC107" s="122" t="str">
        <f>IF(INDEX(DataBase!$1:$1048576,ChoixBMK!$A107,MATCH(AC$3,DataBase!$3:$3,0))=1,"X","")</f>
        <v/>
      </c>
      <c r="AD107" s="122" t="str">
        <f>IF(INDEX(DataBase!$1:$1048576,ChoixBMK!$A107,MATCH(AD$3,DataBase!$3:$3,0))=1,"X","")</f>
        <v/>
      </c>
      <c r="AE107" s="122" t="str">
        <f>IF(INDEX(DataBase!$1:$1048576,ChoixBMK!$A107,MATCH(AE$3,DataBase!$3:$3,0))=1,"X","")</f>
        <v>X</v>
      </c>
      <c r="AF107" s="122" t="str">
        <f>IF(INDEX(DataBase!$1:$1048576,ChoixBMK!$A107,MATCH(AF$3,DataBase!$3:$3,0))=1,"X","")</f>
        <v>X</v>
      </c>
      <c r="AG107" s="122" t="str">
        <f>IF(INDEX(DataBase!$1:$1048576,ChoixBMK!$A107,MATCH(AG$3,DataBase!$3:$3,0))=1,"X","")</f>
        <v/>
      </c>
      <c r="AH107" s="122" t="str">
        <f>IF(INDEX(DataBase!$1:$1048576,ChoixBMK!$A107,MATCH(AH$3,DataBase!$3:$3,0))=1,"X","")</f>
        <v>X</v>
      </c>
      <c r="AI107" s="122" t="str">
        <f>IF(INDEX(DataBase!$1:$1048576,ChoixBMK!$A107,MATCH(AI$3,DataBase!$3:$3,0))=1,"X","")</f>
        <v/>
      </c>
      <c r="AJ107" s="122" t="str">
        <f>IF(INDEX(DataBase!$1:$1048576,ChoixBMK!$A107,MATCH(AJ$3,DataBase!$3:$3,0))=1,"X","")</f>
        <v/>
      </c>
      <c r="AK107" s="122" t="str">
        <f>IF(INDEX(DataBase!$1:$1048576,ChoixBMK!$A107,MATCH(AK$3,DataBase!$3:$3,0))=1,"X","")</f>
        <v/>
      </c>
      <c r="AL107" s="122" t="str">
        <f>IF(INDEX(DataBase!$1:$1048576,ChoixBMK!$A107,MATCH(AL$3,DataBase!$3:$3,0))=1,"X","")</f>
        <v/>
      </c>
      <c r="AM107" s="122" t="str">
        <f>IF(INDEX(DataBase!$1:$1048576,ChoixBMK!$A107,MATCH(AM$3,DataBase!$3:$3,0))=1,"X","")</f>
        <v/>
      </c>
      <c r="AN107" s="122" t="str">
        <f>IF(INDEX(DataBase!$1:$1048576,ChoixBMK!$A107,MATCH(AN$3,DataBase!$3:$3,0))=1,"X","")</f>
        <v>X</v>
      </c>
      <c r="AO107" s="122" t="str">
        <f>IF(INDEX(DataBase!$1:$1048576,ChoixBMK!$A107,MATCH(AO$3,DataBase!$3:$3,0))=1,"X","")</f>
        <v>X</v>
      </c>
      <c r="AP107" s="122" t="str">
        <f>IF(INDEX(DataBase!$1:$1048576,ChoixBMK!$A107,MATCH(AP$3,DataBase!$3:$3,0))=1,"X","")</f>
        <v/>
      </c>
    </row>
    <row r="108" spans="1:42">
      <c r="A108" s="136">
        <f>MATCH(B108,DataBase!G:G,0)</f>
        <v>40</v>
      </c>
      <c r="B108" s="136" t="str">
        <f t="shared" si="1"/>
        <v>Oryzias latipes EROD</v>
      </c>
      <c r="C108" t="str">
        <f>INDEX(Analyse!A:A,MATCH(ChoixBMK!$G108,Analyse!$G:$G,0))</f>
        <v>Oryzias latipes</v>
      </c>
      <c r="D108" t="str">
        <f>INDEX(Analyse!B:B,MATCH(ChoixBMK!$G108,Analyse!$G:$G,0))</f>
        <v>EROD</v>
      </c>
      <c r="E108" t="str">
        <f>INDEX(Analyse!C:C,MATCH(ChoixBMK!$G108,Analyse!$G:$G,0))</f>
        <v>Continental / Transition</v>
      </c>
      <c r="F108" t="str">
        <f>INDEX(Analyse!E:E,MATCH(ChoixBMK!$G108,Analyse!$G:$G,0))</f>
        <v>EPOC</v>
      </c>
      <c r="G108">
        <v>105</v>
      </c>
      <c r="H108">
        <f>INDEX(Analyse!H:H,MATCH(ChoixBMK!$G108,Analyse!$G:$G,0))</f>
        <v>300</v>
      </c>
      <c r="I108" s="122" t="str">
        <f>IF(INDEX(DataBase!$1:$1048576,ChoixBMK!$A108,MATCH(I$3,DataBase!$3:$3,0))=1,"X","")</f>
        <v>X</v>
      </c>
      <c r="J108" s="122" t="str">
        <f>IF(INDEX(DataBase!$1:$1048576,ChoixBMK!$A108,MATCH(J$3,DataBase!$3:$3,0))=1,"X","")</f>
        <v/>
      </c>
      <c r="K108" s="122" t="str">
        <f>IF(INDEX(DataBase!$1:$1048576,ChoixBMK!$A108,MATCH(K$3,DataBase!$3:$3,0))=1,"X","")</f>
        <v/>
      </c>
      <c r="L108" s="122" t="str">
        <f>IF(INDEX(DataBase!$1:$1048576,ChoixBMK!$A108,MATCH(L$3,DataBase!$3:$3,0))=1,"X","")</f>
        <v>X</v>
      </c>
      <c r="M108" s="122" t="str">
        <f>IF(INDEX(DataBase!$1:$1048576,ChoixBMK!$A108,MATCH(M$3,DataBase!$3:$3,0))=1,"X","")</f>
        <v/>
      </c>
      <c r="N108" s="122" t="str">
        <f>IF(INDEX(DataBase!$1:$1048576,ChoixBMK!$A108,MATCH(N$3,DataBase!$3:$3,0))=1,"X","")</f>
        <v/>
      </c>
      <c r="O108" s="122" t="str">
        <f>IF(INDEX(DataBase!$1:$1048576,ChoixBMK!$A108,MATCH(O$3,DataBase!$3:$3,0))=1,"X","")</f>
        <v/>
      </c>
      <c r="P108" s="122" t="str">
        <f>IF(INDEX(DataBase!$1:$1048576,ChoixBMK!$A108,MATCH(P$3,DataBase!$3:$3,0))=1,"X","")</f>
        <v>X</v>
      </c>
      <c r="Q108" s="122" t="str">
        <f>IF(INDEX(DataBase!$1:$1048576,ChoixBMK!$A108,MATCH(Q$3,DataBase!$3:$3,0))=1,"X","")</f>
        <v/>
      </c>
      <c r="R108" s="122" t="str">
        <f>IF(INDEX(DataBase!$1:$1048576,ChoixBMK!$A108,MATCH(R$3,DataBase!$3:$3,0))=1,"X","")</f>
        <v>X</v>
      </c>
      <c r="S108" s="122" t="str">
        <f>IF(INDEX(DataBase!$1:$1048576,ChoixBMK!$A108,MATCH(S$3,DataBase!$3:$3,0))=1,"X","")</f>
        <v/>
      </c>
      <c r="T108" s="122" t="str">
        <f>IF(INDEX(DataBase!$1:$1048576,ChoixBMK!$A108,MATCH(T$3,DataBase!$3:$3,0))=1,"X","")</f>
        <v/>
      </c>
      <c r="U108" s="122" t="str">
        <f>IF(INDEX(DataBase!$1:$1048576,ChoixBMK!$A108,MATCH(U$3,DataBase!$3:$3,0))=1,"X","")</f>
        <v/>
      </c>
      <c r="V108" s="122" t="str">
        <f>IF(INDEX(DataBase!$1:$1048576,ChoixBMK!$A108,MATCH(V$3,DataBase!$3:$3,0))=1,"X","")</f>
        <v>X</v>
      </c>
      <c r="W108" s="122" t="str">
        <f>IF(INDEX(DataBase!$1:$1048576,ChoixBMK!$A108,MATCH(W$3,DataBase!$3:$3,0))=1,"X","")</f>
        <v/>
      </c>
      <c r="X108" s="122" t="str">
        <f>IF(INDEX(DataBase!$1:$1048576,ChoixBMK!$A108,MATCH(X$3,DataBase!$3:$3,0))=1,"X","")</f>
        <v>X</v>
      </c>
      <c r="Y108" s="122" t="str">
        <f>IF(INDEX(DataBase!$1:$1048576,ChoixBMK!$A108,MATCH(Y$3,DataBase!$3:$3,0))=1,"X","")</f>
        <v>X</v>
      </c>
      <c r="Z108" s="122" t="str">
        <f>IF(INDEX(DataBase!$1:$1048576,ChoixBMK!$A108,MATCH(Z$3,DataBase!$3:$3,0))=1,"X","")</f>
        <v>X</v>
      </c>
      <c r="AA108" s="122" t="str">
        <f>IF(INDEX(DataBase!$1:$1048576,ChoixBMK!$A108,MATCH(AA$3,DataBase!$3:$3,0))=1,"X","")</f>
        <v>X</v>
      </c>
      <c r="AB108" s="122" t="str">
        <f>IF(INDEX(DataBase!$1:$1048576,ChoixBMK!$A108,MATCH(AB$3,DataBase!$3:$3,0))=1,"X","")</f>
        <v>X</v>
      </c>
      <c r="AC108" s="122" t="str">
        <f>IF(INDEX(DataBase!$1:$1048576,ChoixBMK!$A108,MATCH(AC$3,DataBase!$3:$3,0))=1,"X","")</f>
        <v/>
      </c>
      <c r="AD108" s="122" t="str">
        <f>IF(INDEX(DataBase!$1:$1048576,ChoixBMK!$A108,MATCH(AD$3,DataBase!$3:$3,0))=1,"X","")</f>
        <v/>
      </c>
      <c r="AE108" s="122" t="str">
        <f>IF(INDEX(DataBase!$1:$1048576,ChoixBMK!$A108,MATCH(AE$3,DataBase!$3:$3,0))=1,"X","")</f>
        <v>X</v>
      </c>
      <c r="AF108" s="122" t="str">
        <f>IF(INDEX(DataBase!$1:$1048576,ChoixBMK!$A108,MATCH(AF$3,DataBase!$3:$3,0))=1,"X","")</f>
        <v/>
      </c>
      <c r="AG108" s="122" t="str">
        <f>IF(INDEX(DataBase!$1:$1048576,ChoixBMK!$A108,MATCH(AG$3,DataBase!$3:$3,0))=1,"X","")</f>
        <v/>
      </c>
      <c r="AH108" s="122" t="str">
        <f>IF(INDEX(DataBase!$1:$1048576,ChoixBMK!$A108,MATCH(AH$3,DataBase!$3:$3,0))=1,"X","")</f>
        <v/>
      </c>
      <c r="AI108" s="122" t="str">
        <f>IF(INDEX(DataBase!$1:$1048576,ChoixBMK!$A108,MATCH(AI$3,DataBase!$3:$3,0))=1,"X","")</f>
        <v>X</v>
      </c>
      <c r="AJ108" s="122" t="str">
        <f>IF(INDEX(DataBase!$1:$1048576,ChoixBMK!$A108,MATCH(AJ$3,DataBase!$3:$3,0))=1,"X","")</f>
        <v/>
      </c>
      <c r="AK108" s="122" t="str">
        <f>IF(INDEX(DataBase!$1:$1048576,ChoixBMK!$A108,MATCH(AK$3,DataBase!$3:$3,0))=1,"X","")</f>
        <v>X</v>
      </c>
      <c r="AL108" s="122" t="str">
        <f>IF(INDEX(DataBase!$1:$1048576,ChoixBMK!$A108,MATCH(AL$3,DataBase!$3:$3,0))=1,"X","")</f>
        <v/>
      </c>
      <c r="AM108" s="122" t="str">
        <f>IF(INDEX(DataBase!$1:$1048576,ChoixBMK!$A108,MATCH(AM$3,DataBase!$3:$3,0))=1,"X","")</f>
        <v>X</v>
      </c>
      <c r="AN108" s="122" t="str">
        <f>IF(INDEX(DataBase!$1:$1048576,ChoixBMK!$A108,MATCH(AN$3,DataBase!$3:$3,0))=1,"X","")</f>
        <v/>
      </c>
      <c r="AO108" s="122" t="str">
        <f>IF(INDEX(DataBase!$1:$1048576,ChoixBMK!$A108,MATCH(AO$3,DataBase!$3:$3,0))=1,"X","")</f>
        <v>X</v>
      </c>
      <c r="AP108" s="122" t="str">
        <f>IF(INDEX(DataBase!$1:$1048576,ChoixBMK!$A108,MATCH(AP$3,DataBase!$3:$3,0))=1,"X","")</f>
        <v/>
      </c>
    </row>
    <row r="109" spans="1:42">
      <c r="A109" s="136">
        <f>MATCH(B109,DataBase!G:G,0)</f>
        <v>48</v>
      </c>
      <c r="B109" s="136" t="str">
        <f t="shared" si="1"/>
        <v>Zosterisessor ophiocephalus EROD</v>
      </c>
      <c r="C109" t="str">
        <f>INDEX(Analyse!A:A,MATCH(ChoixBMK!$G109,Analyse!$G:$G,0))</f>
        <v>Zosterisessor ophiocephalus</v>
      </c>
      <c r="D109" t="str">
        <f>INDEX(Analyse!B:B,MATCH(ChoixBMK!$G109,Analyse!$G:$G,0))</f>
        <v>EROD</v>
      </c>
      <c r="E109" t="str">
        <f>INDEX(Analyse!C:C,MATCH(ChoixBMK!$G109,Analyse!$G:$G,0))</f>
        <v>Continental / Transition</v>
      </c>
      <c r="F109" t="str">
        <f>INDEX(Analyse!E:E,MATCH(ChoixBMK!$G109,Analyse!$G:$G,0))</f>
        <v>EPOC</v>
      </c>
      <c r="G109">
        <v>106</v>
      </c>
      <c r="H109">
        <f>INDEX(Analyse!H:H,MATCH(ChoixBMK!$G109,Analyse!$G:$G,0))</f>
        <v>300</v>
      </c>
      <c r="I109" s="122" t="str">
        <f>IF(INDEX(DataBase!$1:$1048576,ChoixBMK!$A109,MATCH(I$3,DataBase!$3:$3,0))=1,"X","")</f>
        <v>X</v>
      </c>
      <c r="J109" s="122" t="str">
        <f>IF(INDEX(DataBase!$1:$1048576,ChoixBMK!$A109,MATCH(J$3,DataBase!$3:$3,0))=1,"X","")</f>
        <v/>
      </c>
      <c r="K109" s="122" t="str">
        <f>IF(INDEX(DataBase!$1:$1048576,ChoixBMK!$A109,MATCH(K$3,DataBase!$3:$3,0))=1,"X","")</f>
        <v/>
      </c>
      <c r="L109" s="122" t="str">
        <f>IF(INDEX(DataBase!$1:$1048576,ChoixBMK!$A109,MATCH(L$3,DataBase!$3:$3,0))=1,"X","")</f>
        <v>X</v>
      </c>
      <c r="M109" s="122" t="str">
        <f>IF(INDEX(DataBase!$1:$1048576,ChoixBMK!$A109,MATCH(M$3,DataBase!$3:$3,0))=1,"X","")</f>
        <v/>
      </c>
      <c r="N109" s="122" t="str">
        <f>IF(INDEX(DataBase!$1:$1048576,ChoixBMK!$A109,MATCH(N$3,DataBase!$3:$3,0))=1,"X","")</f>
        <v/>
      </c>
      <c r="O109" s="122" t="str">
        <f>IF(INDEX(DataBase!$1:$1048576,ChoixBMK!$A109,MATCH(O$3,DataBase!$3:$3,0))=1,"X","")</f>
        <v/>
      </c>
      <c r="P109" s="122" t="str">
        <f>IF(INDEX(DataBase!$1:$1048576,ChoixBMK!$A109,MATCH(P$3,DataBase!$3:$3,0))=1,"X","")</f>
        <v>X</v>
      </c>
      <c r="Q109" s="122" t="str">
        <f>IF(INDEX(DataBase!$1:$1048576,ChoixBMK!$A109,MATCH(Q$3,DataBase!$3:$3,0))=1,"X","")</f>
        <v>X</v>
      </c>
      <c r="R109" s="122" t="str">
        <f>IF(INDEX(DataBase!$1:$1048576,ChoixBMK!$A109,MATCH(R$3,DataBase!$3:$3,0))=1,"X","")</f>
        <v/>
      </c>
      <c r="S109" s="122" t="str">
        <f>IF(INDEX(DataBase!$1:$1048576,ChoixBMK!$A109,MATCH(S$3,DataBase!$3:$3,0))=1,"X","")</f>
        <v/>
      </c>
      <c r="T109" s="122" t="str">
        <f>IF(INDEX(DataBase!$1:$1048576,ChoixBMK!$A109,MATCH(T$3,DataBase!$3:$3,0))=1,"X","")</f>
        <v/>
      </c>
      <c r="U109" s="122" t="str">
        <f>IF(INDEX(DataBase!$1:$1048576,ChoixBMK!$A109,MATCH(U$3,DataBase!$3:$3,0))=1,"X","")</f>
        <v/>
      </c>
      <c r="V109" s="122" t="str">
        <f>IF(INDEX(DataBase!$1:$1048576,ChoixBMK!$A109,MATCH(V$3,DataBase!$3:$3,0))=1,"X","")</f>
        <v>X</v>
      </c>
      <c r="W109" s="122" t="str">
        <f>IF(INDEX(DataBase!$1:$1048576,ChoixBMK!$A109,MATCH(W$3,DataBase!$3:$3,0))=1,"X","")</f>
        <v/>
      </c>
      <c r="X109" s="122" t="str">
        <f>IF(INDEX(DataBase!$1:$1048576,ChoixBMK!$A109,MATCH(X$3,DataBase!$3:$3,0))=1,"X","")</f>
        <v/>
      </c>
      <c r="Y109" s="122" t="str">
        <f>IF(INDEX(DataBase!$1:$1048576,ChoixBMK!$A109,MATCH(Y$3,DataBase!$3:$3,0))=1,"X","")</f>
        <v/>
      </c>
      <c r="Z109" s="122" t="str">
        <f>IF(INDEX(DataBase!$1:$1048576,ChoixBMK!$A109,MATCH(Z$3,DataBase!$3:$3,0))=1,"X","")</f>
        <v/>
      </c>
      <c r="AA109" s="122" t="str">
        <f>IF(INDEX(DataBase!$1:$1048576,ChoixBMK!$A109,MATCH(AA$3,DataBase!$3:$3,0))=1,"X","")</f>
        <v>X</v>
      </c>
      <c r="AB109" s="122" t="str">
        <f>IF(INDEX(DataBase!$1:$1048576,ChoixBMK!$A109,MATCH(AB$3,DataBase!$3:$3,0))=1,"X","")</f>
        <v>X</v>
      </c>
      <c r="AC109" s="122" t="str">
        <f>IF(INDEX(DataBase!$1:$1048576,ChoixBMK!$A109,MATCH(AC$3,DataBase!$3:$3,0))=1,"X","")</f>
        <v/>
      </c>
      <c r="AD109" s="122" t="str">
        <f>IF(INDEX(DataBase!$1:$1048576,ChoixBMK!$A109,MATCH(AD$3,DataBase!$3:$3,0))=1,"X","")</f>
        <v>X</v>
      </c>
      <c r="AE109" s="122" t="str">
        <f>IF(INDEX(DataBase!$1:$1048576,ChoixBMK!$A109,MATCH(AE$3,DataBase!$3:$3,0))=1,"X","")</f>
        <v/>
      </c>
      <c r="AF109" s="122" t="str">
        <f>IF(INDEX(DataBase!$1:$1048576,ChoixBMK!$A109,MATCH(AF$3,DataBase!$3:$3,0))=1,"X","")</f>
        <v>X</v>
      </c>
      <c r="AG109" s="122" t="str">
        <f>IF(INDEX(DataBase!$1:$1048576,ChoixBMK!$A109,MATCH(AG$3,DataBase!$3:$3,0))=1,"X","")</f>
        <v/>
      </c>
      <c r="AH109" s="122" t="str">
        <f>IF(INDEX(DataBase!$1:$1048576,ChoixBMK!$A109,MATCH(AH$3,DataBase!$3:$3,0))=1,"X","")</f>
        <v/>
      </c>
      <c r="AI109" s="122" t="str">
        <f>IF(INDEX(DataBase!$1:$1048576,ChoixBMK!$A109,MATCH(AI$3,DataBase!$3:$3,0))=1,"X","")</f>
        <v>X</v>
      </c>
      <c r="AJ109" s="122" t="str">
        <f>IF(INDEX(DataBase!$1:$1048576,ChoixBMK!$A109,MATCH(AJ$3,DataBase!$3:$3,0))=1,"X","")</f>
        <v/>
      </c>
      <c r="AK109" s="122" t="str">
        <f>IF(INDEX(DataBase!$1:$1048576,ChoixBMK!$A109,MATCH(AK$3,DataBase!$3:$3,0))=1,"X","")</f>
        <v>X</v>
      </c>
      <c r="AL109" s="122" t="str">
        <f>IF(INDEX(DataBase!$1:$1048576,ChoixBMK!$A109,MATCH(AL$3,DataBase!$3:$3,0))=1,"X","")</f>
        <v/>
      </c>
      <c r="AM109" s="122" t="str">
        <f>IF(INDEX(DataBase!$1:$1048576,ChoixBMK!$A109,MATCH(AM$3,DataBase!$3:$3,0))=1,"X","")</f>
        <v>X</v>
      </c>
      <c r="AN109" s="122" t="str">
        <f>IF(INDEX(DataBase!$1:$1048576,ChoixBMK!$A109,MATCH(AN$3,DataBase!$3:$3,0))=1,"X","")</f>
        <v/>
      </c>
      <c r="AO109" s="122" t="str">
        <f>IF(INDEX(DataBase!$1:$1048576,ChoixBMK!$A109,MATCH(AO$3,DataBase!$3:$3,0))=1,"X","")</f>
        <v>X</v>
      </c>
      <c r="AP109" s="122" t="str">
        <f>IF(INDEX(DataBase!$1:$1048576,ChoixBMK!$A109,MATCH(AP$3,DataBase!$3:$3,0))=1,"X","")</f>
        <v/>
      </c>
    </row>
    <row r="110" spans="1:42">
      <c r="A110" s="136">
        <f>MATCH(B110,DataBase!G:G,0)</f>
        <v>49</v>
      </c>
      <c r="B110" s="136" t="str">
        <f t="shared" si="1"/>
        <v>Zosterisessor ophiocephalus GST</v>
      </c>
      <c r="C110" t="str">
        <f>INDEX(Analyse!A:A,MATCH(ChoixBMK!$G110,Analyse!$G:$G,0))</f>
        <v>Zosterisessor ophiocephalus</v>
      </c>
      <c r="D110" t="str">
        <f>INDEX(Analyse!B:B,MATCH(ChoixBMK!$G110,Analyse!$G:$G,0))</f>
        <v>GST</v>
      </c>
      <c r="E110" t="str">
        <f>INDEX(Analyse!C:C,MATCH(ChoixBMK!$G110,Analyse!$G:$G,0))</f>
        <v>Continental / Transition</v>
      </c>
      <c r="F110" t="str">
        <f>INDEX(Analyse!E:E,MATCH(ChoixBMK!$G110,Analyse!$G:$G,0))</f>
        <v>EPOC</v>
      </c>
      <c r="G110">
        <v>107</v>
      </c>
      <c r="H110">
        <f>INDEX(Analyse!H:H,MATCH(ChoixBMK!$G110,Analyse!$G:$G,0))</f>
        <v>300</v>
      </c>
      <c r="I110" s="122" t="str">
        <f>IF(INDEX(DataBase!$1:$1048576,ChoixBMK!$A110,MATCH(I$3,DataBase!$3:$3,0))=1,"X","")</f>
        <v>X</v>
      </c>
      <c r="J110" s="122" t="str">
        <f>IF(INDEX(DataBase!$1:$1048576,ChoixBMK!$A110,MATCH(J$3,DataBase!$3:$3,0))=1,"X","")</f>
        <v/>
      </c>
      <c r="K110" s="122" t="str">
        <f>IF(INDEX(DataBase!$1:$1048576,ChoixBMK!$A110,MATCH(K$3,DataBase!$3:$3,0))=1,"X","")</f>
        <v/>
      </c>
      <c r="L110" s="122" t="str">
        <f>IF(INDEX(DataBase!$1:$1048576,ChoixBMK!$A110,MATCH(L$3,DataBase!$3:$3,0))=1,"X","")</f>
        <v>X</v>
      </c>
      <c r="M110" s="122" t="str">
        <f>IF(INDEX(DataBase!$1:$1048576,ChoixBMK!$A110,MATCH(M$3,DataBase!$3:$3,0))=1,"X","")</f>
        <v/>
      </c>
      <c r="N110" s="122" t="str">
        <f>IF(INDEX(DataBase!$1:$1048576,ChoixBMK!$A110,MATCH(N$3,DataBase!$3:$3,0))=1,"X","")</f>
        <v/>
      </c>
      <c r="O110" s="122" t="str">
        <f>IF(INDEX(DataBase!$1:$1048576,ChoixBMK!$A110,MATCH(O$3,DataBase!$3:$3,0))=1,"X","")</f>
        <v/>
      </c>
      <c r="P110" s="122" t="str">
        <f>IF(INDEX(DataBase!$1:$1048576,ChoixBMK!$A110,MATCH(P$3,DataBase!$3:$3,0))=1,"X","")</f>
        <v>X</v>
      </c>
      <c r="Q110" s="122" t="str">
        <f>IF(INDEX(DataBase!$1:$1048576,ChoixBMK!$A110,MATCH(Q$3,DataBase!$3:$3,0))=1,"X","")</f>
        <v/>
      </c>
      <c r="R110" s="122" t="str">
        <f>IF(INDEX(DataBase!$1:$1048576,ChoixBMK!$A110,MATCH(R$3,DataBase!$3:$3,0))=1,"X","")</f>
        <v>X</v>
      </c>
      <c r="S110" s="122" t="str">
        <f>IF(INDEX(DataBase!$1:$1048576,ChoixBMK!$A110,MATCH(S$3,DataBase!$3:$3,0))=1,"X","")</f>
        <v/>
      </c>
      <c r="T110" s="122" t="str">
        <f>IF(INDEX(DataBase!$1:$1048576,ChoixBMK!$A110,MATCH(T$3,DataBase!$3:$3,0))=1,"X","")</f>
        <v/>
      </c>
      <c r="U110" s="122" t="str">
        <f>IF(INDEX(DataBase!$1:$1048576,ChoixBMK!$A110,MATCH(U$3,DataBase!$3:$3,0))=1,"X","")</f>
        <v/>
      </c>
      <c r="V110" s="122" t="str">
        <f>IF(INDEX(DataBase!$1:$1048576,ChoixBMK!$A110,MATCH(V$3,DataBase!$3:$3,0))=1,"X","")</f>
        <v>X</v>
      </c>
      <c r="W110" s="122" t="str">
        <f>IF(INDEX(DataBase!$1:$1048576,ChoixBMK!$A110,MATCH(W$3,DataBase!$3:$3,0))=1,"X","")</f>
        <v/>
      </c>
      <c r="X110" s="122" t="str">
        <f>IF(INDEX(DataBase!$1:$1048576,ChoixBMK!$A110,MATCH(X$3,DataBase!$3:$3,0))=1,"X","")</f>
        <v/>
      </c>
      <c r="Y110" s="122" t="str">
        <f>IF(INDEX(DataBase!$1:$1048576,ChoixBMK!$A110,MATCH(Y$3,DataBase!$3:$3,0))=1,"X","")</f>
        <v/>
      </c>
      <c r="Z110" s="122" t="str">
        <f>IF(INDEX(DataBase!$1:$1048576,ChoixBMK!$A110,MATCH(Z$3,DataBase!$3:$3,0))=1,"X","")</f>
        <v/>
      </c>
      <c r="AA110" s="122" t="str">
        <f>IF(INDEX(DataBase!$1:$1048576,ChoixBMK!$A110,MATCH(AA$3,DataBase!$3:$3,0))=1,"X","")</f>
        <v>X</v>
      </c>
      <c r="AB110" s="122" t="str">
        <f>IF(INDEX(DataBase!$1:$1048576,ChoixBMK!$A110,MATCH(AB$3,DataBase!$3:$3,0))=1,"X","")</f>
        <v>X</v>
      </c>
      <c r="AC110" s="122" t="str">
        <f>IF(INDEX(DataBase!$1:$1048576,ChoixBMK!$A110,MATCH(AC$3,DataBase!$3:$3,0))=1,"X","")</f>
        <v/>
      </c>
      <c r="AD110" s="122" t="str">
        <f>IF(INDEX(DataBase!$1:$1048576,ChoixBMK!$A110,MATCH(AD$3,DataBase!$3:$3,0))=1,"X","")</f>
        <v>X</v>
      </c>
      <c r="AE110" s="122" t="str">
        <f>IF(INDEX(DataBase!$1:$1048576,ChoixBMK!$A110,MATCH(AE$3,DataBase!$3:$3,0))=1,"X","")</f>
        <v/>
      </c>
      <c r="AF110" s="122" t="str">
        <f>IF(INDEX(DataBase!$1:$1048576,ChoixBMK!$A110,MATCH(AF$3,DataBase!$3:$3,0))=1,"X","")</f>
        <v>X</v>
      </c>
      <c r="AG110" s="122" t="str">
        <f>IF(INDEX(DataBase!$1:$1048576,ChoixBMK!$A110,MATCH(AG$3,DataBase!$3:$3,0))=1,"X","")</f>
        <v/>
      </c>
      <c r="AH110" s="122" t="str">
        <f>IF(INDEX(DataBase!$1:$1048576,ChoixBMK!$A110,MATCH(AH$3,DataBase!$3:$3,0))=1,"X","")</f>
        <v/>
      </c>
      <c r="AI110" s="122" t="str">
        <f>IF(INDEX(DataBase!$1:$1048576,ChoixBMK!$A110,MATCH(AI$3,DataBase!$3:$3,0))=1,"X","")</f>
        <v>X</v>
      </c>
      <c r="AJ110" s="122" t="str">
        <f>IF(INDEX(DataBase!$1:$1048576,ChoixBMK!$A110,MATCH(AJ$3,DataBase!$3:$3,0))=1,"X","")</f>
        <v/>
      </c>
      <c r="AK110" s="122" t="str">
        <f>IF(INDEX(DataBase!$1:$1048576,ChoixBMK!$A110,MATCH(AK$3,DataBase!$3:$3,0))=1,"X","")</f>
        <v>X</v>
      </c>
      <c r="AL110" s="122" t="str">
        <f>IF(INDEX(DataBase!$1:$1048576,ChoixBMK!$A110,MATCH(AL$3,DataBase!$3:$3,0))=1,"X","")</f>
        <v/>
      </c>
      <c r="AM110" s="122" t="str">
        <f>IF(INDEX(DataBase!$1:$1048576,ChoixBMK!$A110,MATCH(AM$3,DataBase!$3:$3,0))=1,"X","")</f>
        <v>X</v>
      </c>
      <c r="AN110" s="122" t="str">
        <f>IF(INDEX(DataBase!$1:$1048576,ChoixBMK!$A110,MATCH(AN$3,DataBase!$3:$3,0))=1,"X","")</f>
        <v/>
      </c>
      <c r="AO110" s="122" t="str">
        <f>IF(INDEX(DataBase!$1:$1048576,ChoixBMK!$A110,MATCH(AO$3,DataBase!$3:$3,0))=1,"X","")</f>
        <v>X</v>
      </c>
      <c r="AP110" s="122" t="str">
        <f>IF(INDEX(DataBase!$1:$1048576,ChoixBMK!$A110,MATCH(AP$3,DataBase!$3:$3,0))=1,"X","")</f>
        <v/>
      </c>
    </row>
    <row r="111" spans="1:42">
      <c r="A111" s="136">
        <f>MATCH(B111,DataBase!G:G,0)</f>
        <v>50</v>
      </c>
      <c r="B111" s="136" t="str">
        <f t="shared" si="1"/>
        <v>Zosterisessor ophiocephalus Catalase</v>
      </c>
      <c r="C111" t="str">
        <f>INDEX(Analyse!A:A,MATCH(ChoixBMK!$G111,Analyse!$G:$G,0))</f>
        <v>Zosterisessor ophiocephalus</v>
      </c>
      <c r="D111" t="str">
        <f>INDEX(Analyse!B:B,MATCH(ChoixBMK!$G111,Analyse!$G:$G,0))</f>
        <v>Catalase</v>
      </c>
      <c r="E111" t="str">
        <f>INDEX(Analyse!C:C,MATCH(ChoixBMK!$G111,Analyse!$G:$G,0))</f>
        <v>Continental / Transition</v>
      </c>
      <c r="F111" t="str">
        <f>INDEX(Analyse!E:E,MATCH(ChoixBMK!$G111,Analyse!$G:$G,0))</f>
        <v>EPOC</v>
      </c>
      <c r="G111">
        <v>108</v>
      </c>
      <c r="H111">
        <f>INDEX(Analyse!H:H,MATCH(ChoixBMK!$G111,Analyse!$G:$G,0))</f>
        <v>300</v>
      </c>
      <c r="I111" s="122" t="str">
        <f>IF(INDEX(DataBase!$1:$1048576,ChoixBMK!$A111,MATCH(I$3,DataBase!$3:$3,0))=1,"X","")</f>
        <v>X</v>
      </c>
      <c r="J111" s="122" t="str">
        <f>IF(INDEX(DataBase!$1:$1048576,ChoixBMK!$A111,MATCH(J$3,DataBase!$3:$3,0))=1,"X","")</f>
        <v/>
      </c>
      <c r="K111" s="122" t="str">
        <f>IF(INDEX(DataBase!$1:$1048576,ChoixBMK!$A111,MATCH(K$3,DataBase!$3:$3,0))=1,"X","")</f>
        <v/>
      </c>
      <c r="L111" s="122" t="str">
        <f>IF(INDEX(DataBase!$1:$1048576,ChoixBMK!$A111,MATCH(L$3,DataBase!$3:$3,0))=1,"X","")</f>
        <v>X</v>
      </c>
      <c r="M111" s="122" t="str">
        <f>IF(INDEX(DataBase!$1:$1048576,ChoixBMK!$A111,MATCH(M$3,DataBase!$3:$3,0))=1,"X","")</f>
        <v/>
      </c>
      <c r="N111" s="122" t="str">
        <f>IF(INDEX(DataBase!$1:$1048576,ChoixBMK!$A111,MATCH(N$3,DataBase!$3:$3,0))=1,"X","")</f>
        <v/>
      </c>
      <c r="O111" s="122" t="str">
        <f>IF(INDEX(DataBase!$1:$1048576,ChoixBMK!$A111,MATCH(O$3,DataBase!$3:$3,0))=1,"X","")</f>
        <v/>
      </c>
      <c r="P111" s="122" t="str">
        <f>IF(INDEX(DataBase!$1:$1048576,ChoixBMK!$A111,MATCH(P$3,DataBase!$3:$3,0))=1,"X","")</f>
        <v>X</v>
      </c>
      <c r="Q111" s="122" t="str">
        <f>IF(INDEX(DataBase!$1:$1048576,ChoixBMK!$A111,MATCH(Q$3,DataBase!$3:$3,0))=1,"X","")</f>
        <v/>
      </c>
      <c r="R111" s="122" t="str">
        <f>IF(INDEX(DataBase!$1:$1048576,ChoixBMK!$A111,MATCH(R$3,DataBase!$3:$3,0))=1,"X","")</f>
        <v>X</v>
      </c>
      <c r="S111" s="122" t="str">
        <f>IF(INDEX(DataBase!$1:$1048576,ChoixBMK!$A111,MATCH(S$3,DataBase!$3:$3,0))=1,"X","")</f>
        <v/>
      </c>
      <c r="T111" s="122" t="str">
        <f>IF(INDEX(DataBase!$1:$1048576,ChoixBMK!$A111,MATCH(T$3,DataBase!$3:$3,0))=1,"X","")</f>
        <v/>
      </c>
      <c r="U111" s="122" t="str">
        <f>IF(INDEX(DataBase!$1:$1048576,ChoixBMK!$A111,MATCH(U$3,DataBase!$3:$3,0))=1,"X","")</f>
        <v/>
      </c>
      <c r="V111" s="122" t="str">
        <f>IF(INDEX(DataBase!$1:$1048576,ChoixBMK!$A111,MATCH(V$3,DataBase!$3:$3,0))=1,"X","")</f>
        <v>X</v>
      </c>
      <c r="W111" s="122" t="str">
        <f>IF(INDEX(DataBase!$1:$1048576,ChoixBMK!$A111,MATCH(W$3,DataBase!$3:$3,0))=1,"X","")</f>
        <v/>
      </c>
      <c r="X111" s="122" t="str">
        <f>IF(INDEX(DataBase!$1:$1048576,ChoixBMK!$A111,MATCH(X$3,DataBase!$3:$3,0))=1,"X","")</f>
        <v/>
      </c>
      <c r="Y111" s="122" t="str">
        <f>IF(INDEX(DataBase!$1:$1048576,ChoixBMK!$A111,MATCH(Y$3,DataBase!$3:$3,0))=1,"X","")</f>
        <v/>
      </c>
      <c r="Z111" s="122" t="str">
        <f>IF(INDEX(DataBase!$1:$1048576,ChoixBMK!$A111,MATCH(Z$3,DataBase!$3:$3,0))=1,"X","")</f>
        <v/>
      </c>
      <c r="AA111" s="122" t="str">
        <f>IF(INDEX(DataBase!$1:$1048576,ChoixBMK!$A111,MATCH(AA$3,DataBase!$3:$3,0))=1,"X","")</f>
        <v>X</v>
      </c>
      <c r="AB111" s="122" t="str">
        <f>IF(INDEX(DataBase!$1:$1048576,ChoixBMK!$A111,MATCH(AB$3,DataBase!$3:$3,0))=1,"X","")</f>
        <v>X</v>
      </c>
      <c r="AC111" s="122" t="str">
        <f>IF(INDEX(DataBase!$1:$1048576,ChoixBMK!$A111,MATCH(AC$3,DataBase!$3:$3,0))=1,"X","")</f>
        <v/>
      </c>
      <c r="AD111" s="122" t="str">
        <f>IF(INDEX(DataBase!$1:$1048576,ChoixBMK!$A111,MATCH(AD$3,DataBase!$3:$3,0))=1,"X","")</f>
        <v>X</v>
      </c>
      <c r="AE111" s="122" t="str">
        <f>IF(INDEX(DataBase!$1:$1048576,ChoixBMK!$A111,MATCH(AE$3,DataBase!$3:$3,0))=1,"X","")</f>
        <v/>
      </c>
      <c r="AF111" s="122" t="str">
        <f>IF(INDEX(DataBase!$1:$1048576,ChoixBMK!$A111,MATCH(AF$3,DataBase!$3:$3,0))=1,"X","")</f>
        <v>X</v>
      </c>
      <c r="AG111" s="122" t="str">
        <f>IF(INDEX(DataBase!$1:$1048576,ChoixBMK!$A111,MATCH(AG$3,DataBase!$3:$3,0))=1,"X","")</f>
        <v/>
      </c>
      <c r="AH111" s="122" t="str">
        <f>IF(INDEX(DataBase!$1:$1048576,ChoixBMK!$A111,MATCH(AH$3,DataBase!$3:$3,0))=1,"X","")</f>
        <v/>
      </c>
      <c r="AI111" s="122" t="str">
        <f>IF(INDEX(DataBase!$1:$1048576,ChoixBMK!$A111,MATCH(AI$3,DataBase!$3:$3,0))=1,"X","")</f>
        <v>X</v>
      </c>
      <c r="AJ111" s="122" t="str">
        <f>IF(INDEX(DataBase!$1:$1048576,ChoixBMK!$A111,MATCH(AJ$3,DataBase!$3:$3,0))=1,"X","")</f>
        <v/>
      </c>
      <c r="AK111" s="122" t="str">
        <f>IF(INDEX(DataBase!$1:$1048576,ChoixBMK!$A111,MATCH(AK$3,DataBase!$3:$3,0))=1,"X","")</f>
        <v>X</v>
      </c>
      <c r="AL111" s="122" t="str">
        <f>IF(INDEX(DataBase!$1:$1048576,ChoixBMK!$A111,MATCH(AL$3,DataBase!$3:$3,0))=1,"X","")</f>
        <v/>
      </c>
      <c r="AM111" s="122" t="str">
        <f>IF(INDEX(DataBase!$1:$1048576,ChoixBMK!$A111,MATCH(AM$3,DataBase!$3:$3,0))=1,"X","")</f>
        <v>X</v>
      </c>
      <c r="AN111" s="122" t="str">
        <f>IF(INDEX(DataBase!$1:$1048576,ChoixBMK!$A111,MATCH(AN$3,DataBase!$3:$3,0))=1,"X","")</f>
        <v/>
      </c>
      <c r="AO111" s="122" t="str">
        <f>IF(INDEX(DataBase!$1:$1048576,ChoixBMK!$A111,MATCH(AO$3,DataBase!$3:$3,0))=1,"X","")</f>
        <v>X</v>
      </c>
      <c r="AP111" s="122" t="str">
        <f>IF(INDEX(DataBase!$1:$1048576,ChoixBMK!$A111,MATCH(AP$3,DataBase!$3:$3,0))=1,"X","")</f>
        <v/>
      </c>
    </row>
    <row r="112" spans="1:42">
      <c r="A112" s="136">
        <f>MATCH(B112,DataBase!G:G,0)</f>
        <v>51</v>
      </c>
      <c r="B112" s="136" t="str">
        <f t="shared" si="1"/>
        <v>Zosterisessor ophiocephalus Tbars</v>
      </c>
      <c r="C112" t="str">
        <f>INDEX(Analyse!A:A,MATCH(ChoixBMK!$G112,Analyse!$G:$G,0))</f>
        <v>Zosterisessor ophiocephalus</v>
      </c>
      <c r="D112" t="str">
        <f>INDEX(Analyse!B:B,MATCH(ChoixBMK!$G112,Analyse!$G:$G,0))</f>
        <v>Tbars</v>
      </c>
      <c r="E112" t="str">
        <f>INDEX(Analyse!C:C,MATCH(ChoixBMK!$G112,Analyse!$G:$G,0))</f>
        <v>Continental / Transition</v>
      </c>
      <c r="F112" t="str">
        <f>INDEX(Analyse!E:E,MATCH(ChoixBMK!$G112,Analyse!$G:$G,0))</f>
        <v>EPOC</v>
      </c>
      <c r="G112">
        <v>109</v>
      </c>
      <c r="H112">
        <f>INDEX(Analyse!H:H,MATCH(ChoixBMK!$G112,Analyse!$G:$G,0))</f>
        <v>300</v>
      </c>
      <c r="I112" s="122" t="str">
        <f>IF(INDEX(DataBase!$1:$1048576,ChoixBMK!$A112,MATCH(I$3,DataBase!$3:$3,0))=1,"X","")</f>
        <v>X</v>
      </c>
      <c r="J112" s="122" t="str">
        <f>IF(INDEX(DataBase!$1:$1048576,ChoixBMK!$A112,MATCH(J$3,DataBase!$3:$3,0))=1,"X","")</f>
        <v/>
      </c>
      <c r="K112" s="122" t="str">
        <f>IF(INDEX(DataBase!$1:$1048576,ChoixBMK!$A112,MATCH(K$3,DataBase!$3:$3,0))=1,"X","")</f>
        <v/>
      </c>
      <c r="L112" s="122" t="str">
        <f>IF(INDEX(DataBase!$1:$1048576,ChoixBMK!$A112,MATCH(L$3,DataBase!$3:$3,0))=1,"X","")</f>
        <v>X</v>
      </c>
      <c r="M112" s="122" t="str">
        <f>IF(INDEX(DataBase!$1:$1048576,ChoixBMK!$A112,MATCH(M$3,DataBase!$3:$3,0))=1,"X","")</f>
        <v/>
      </c>
      <c r="N112" s="122" t="str">
        <f>IF(INDEX(DataBase!$1:$1048576,ChoixBMK!$A112,MATCH(N$3,DataBase!$3:$3,0))=1,"X","")</f>
        <v/>
      </c>
      <c r="O112" s="122" t="str">
        <f>IF(INDEX(DataBase!$1:$1048576,ChoixBMK!$A112,MATCH(O$3,DataBase!$3:$3,0))=1,"X","")</f>
        <v/>
      </c>
      <c r="P112" s="122" t="str">
        <f>IF(INDEX(DataBase!$1:$1048576,ChoixBMK!$A112,MATCH(P$3,DataBase!$3:$3,0))=1,"X","")</f>
        <v>X</v>
      </c>
      <c r="Q112" s="122" t="str">
        <f>IF(INDEX(DataBase!$1:$1048576,ChoixBMK!$A112,MATCH(Q$3,DataBase!$3:$3,0))=1,"X","")</f>
        <v/>
      </c>
      <c r="R112" s="122" t="str">
        <f>IF(INDEX(DataBase!$1:$1048576,ChoixBMK!$A112,MATCH(R$3,DataBase!$3:$3,0))=1,"X","")</f>
        <v>X</v>
      </c>
      <c r="S112" s="122" t="str">
        <f>IF(INDEX(DataBase!$1:$1048576,ChoixBMK!$A112,MATCH(S$3,DataBase!$3:$3,0))=1,"X","")</f>
        <v/>
      </c>
      <c r="T112" s="122" t="str">
        <f>IF(INDEX(DataBase!$1:$1048576,ChoixBMK!$A112,MATCH(T$3,DataBase!$3:$3,0))=1,"X","")</f>
        <v/>
      </c>
      <c r="U112" s="122" t="str">
        <f>IF(INDEX(DataBase!$1:$1048576,ChoixBMK!$A112,MATCH(U$3,DataBase!$3:$3,0))=1,"X","")</f>
        <v/>
      </c>
      <c r="V112" s="122" t="str">
        <f>IF(INDEX(DataBase!$1:$1048576,ChoixBMK!$A112,MATCH(V$3,DataBase!$3:$3,0))=1,"X","")</f>
        <v>X</v>
      </c>
      <c r="W112" s="122" t="str">
        <f>IF(INDEX(DataBase!$1:$1048576,ChoixBMK!$A112,MATCH(W$3,DataBase!$3:$3,0))=1,"X","")</f>
        <v/>
      </c>
      <c r="X112" s="122" t="str">
        <f>IF(INDEX(DataBase!$1:$1048576,ChoixBMK!$A112,MATCH(X$3,DataBase!$3:$3,0))=1,"X","")</f>
        <v/>
      </c>
      <c r="Y112" s="122" t="str">
        <f>IF(INDEX(DataBase!$1:$1048576,ChoixBMK!$A112,MATCH(Y$3,DataBase!$3:$3,0))=1,"X","")</f>
        <v/>
      </c>
      <c r="Z112" s="122" t="str">
        <f>IF(INDEX(DataBase!$1:$1048576,ChoixBMK!$A112,MATCH(Z$3,DataBase!$3:$3,0))=1,"X","")</f>
        <v/>
      </c>
      <c r="AA112" s="122" t="str">
        <f>IF(INDEX(DataBase!$1:$1048576,ChoixBMK!$A112,MATCH(AA$3,DataBase!$3:$3,0))=1,"X","")</f>
        <v>X</v>
      </c>
      <c r="AB112" s="122" t="str">
        <f>IF(INDEX(DataBase!$1:$1048576,ChoixBMK!$A112,MATCH(AB$3,DataBase!$3:$3,0))=1,"X","")</f>
        <v>X</v>
      </c>
      <c r="AC112" s="122" t="str">
        <f>IF(INDEX(DataBase!$1:$1048576,ChoixBMK!$A112,MATCH(AC$3,DataBase!$3:$3,0))=1,"X","")</f>
        <v/>
      </c>
      <c r="AD112" s="122" t="str">
        <f>IF(INDEX(DataBase!$1:$1048576,ChoixBMK!$A112,MATCH(AD$3,DataBase!$3:$3,0))=1,"X","")</f>
        <v>X</v>
      </c>
      <c r="AE112" s="122" t="str">
        <f>IF(INDEX(DataBase!$1:$1048576,ChoixBMK!$A112,MATCH(AE$3,DataBase!$3:$3,0))=1,"X","")</f>
        <v/>
      </c>
      <c r="AF112" s="122" t="str">
        <f>IF(INDEX(DataBase!$1:$1048576,ChoixBMK!$A112,MATCH(AF$3,DataBase!$3:$3,0))=1,"X","")</f>
        <v>X</v>
      </c>
      <c r="AG112" s="122" t="str">
        <f>IF(INDEX(DataBase!$1:$1048576,ChoixBMK!$A112,MATCH(AG$3,DataBase!$3:$3,0))=1,"X","")</f>
        <v/>
      </c>
      <c r="AH112" s="122" t="str">
        <f>IF(INDEX(DataBase!$1:$1048576,ChoixBMK!$A112,MATCH(AH$3,DataBase!$3:$3,0))=1,"X","")</f>
        <v/>
      </c>
      <c r="AI112" s="122" t="str">
        <f>IF(INDEX(DataBase!$1:$1048576,ChoixBMK!$A112,MATCH(AI$3,DataBase!$3:$3,0))=1,"X","")</f>
        <v>X</v>
      </c>
      <c r="AJ112" s="122" t="str">
        <f>IF(INDEX(DataBase!$1:$1048576,ChoixBMK!$A112,MATCH(AJ$3,DataBase!$3:$3,0))=1,"X","")</f>
        <v/>
      </c>
      <c r="AK112" s="122" t="str">
        <f>IF(INDEX(DataBase!$1:$1048576,ChoixBMK!$A112,MATCH(AK$3,DataBase!$3:$3,0))=1,"X","")</f>
        <v>X</v>
      </c>
      <c r="AL112" s="122" t="str">
        <f>IF(INDEX(DataBase!$1:$1048576,ChoixBMK!$A112,MATCH(AL$3,DataBase!$3:$3,0))=1,"X","")</f>
        <v/>
      </c>
      <c r="AM112" s="122" t="str">
        <f>IF(INDEX(DataBase!$1:$1048576,ChoixBMK!$A112,MATCH(AM$3,DataBase!$3:$3,0))=1,"X","")</f>
        <v>X</v>
      </c>
      <c r="AN112" s="122" t="str">
        <f>IF(INDEX(DataBase!$1:$1048576,ChoixBMK!$A112,MATCH(AN$3,DataBase!$3:$3,0))=1,"X","")</f>
        <v/>
      </c>
      <c r="AO112" s="122" t="str">
        <f>IF(INDEX(DataBase!$1:$1048576,ChoixBMK!$A112,MATCH(AO$3,DataBase!$3:$3,0))=1,"X","")</f>
        <v>X</v>
      </c>
      <c r="AP112" s="122" t="str">
        <f>IF(INDEX(DataBase!$1:$1048576,ChoixBMK!$A112,MATCH(AP$3,DataBase!$3:$3,0))=1,"X","")</f>
        <v/>
      </c>
    </row>
    <row r="113" spans="1:42">
      <c r="A113" s="136">
        <f>MATCH(B113,DataBase!G:G,0)</f>
        <v>53</v>
      </c>
      <c r="B113" s="136" t="str">
        <f t="shared" si="1"/>
        <v>Eurytemora affinis AchE</v>
      </c>
      <c r="C113" t="str">
        <f>INDEX(Analyse!A:A,MATCH(ChoixBMK!$G113,Analyse!$G:$G,0))</f>
        <v>Eurytemora affinis</v>
      </c>
      <c r="D113" t="str">
        <f>INDEX(Analyse!B:B,MATCH(ChoixBMK!$G113,Analyse!$G:$G,0))</f>
        <v>AchE</v>
      </c>
      <c r="E113" t="str">
        <f>INDEX(Analyse!C:C,MATCH(ChoixBMK!$G113,Analyse!$G:$G,0))</f>
        <v>Transition</v>
      </c>
      <c r="F113" t="str">
        <f>INDEX(Analyse!E:E,MATCH(ChoixBMK!$G113,Analyse!$G:$G,0))</f>
        <v>SEBIO</v>
      </c>
      <c r="G113">
        <v>110</v>
      </c>
      <c r="H113">
        <f>INDEX(Analyse!H:H,MATCH(ChoixBMK!$G113,Analyse!$G:$G,0))</f>
        <v>300</v>
      </c>
      <c r="I113" s="122" t="str">
        <f>IF(INDEX(DataBase!$1:$1048576,ChoixBMK!$A113,MATCH(I$3,DataBase!$3:$3,0))=1,"X","")</f>
        <v>X</v>
      </c>
      <c r="J113" s="122" t="str">
        <f>IF(INDEX(DataBase!$1:$1048576,ChoixBMK!$A113,MATCH(J$3,DataBase!$3:$3,0))=1,"X","")</f>
        <v/>
      </c>
      <c r="K113" s="122" t="str">
        <f>IF(INDEX(DataBase!$1:$1048576,ChoixBMK!$A113,MATCH(K$3,DataBase!$3:$3,0))=1,"X","")</f>
        <v/>
      </c>
      <c r="L113" s="122" t="str">
        <f>IF(INDEX(DataBase!$1:$1048576,ChoixBMK!$A113,MATCH(L$3,DataBase!$3:$3,0))=1,"X","")</f>
        <v>X</v>
      </c>
      <c r="M113" s="122" t="str">
        <f>IF(INDEX(DataBase!$1:$1048576,ChoixBMK!$A113,MATCH(M$3,DataBase!$3:$3,0))=1,"X","")</f>
        <v/>
      </c>
      <c r="N113" s="122" t="str">
        <f>IF(INDEX(DataBase!$1:$1048576,ChoixBMK!$A113,MATCH(N$3,DataBase!$3:$3,0))=1,"X","")</f>
        <v/>
      </c>
      <c r="O113" s="122" t="str">
        <f>IF(INDEX(DataBase!$1:$1048576,ChoixBMK!$A113,MATCH(O$3,DataBase!$3:$3,0))=1,"X","")</f>
        <v>X</v>
      </c>
      <c r="P113" s="122" t="str">
        <f>IF(INDEX(DataBase!$1:$1048576,ChoixBMK!$A113,MATCH(P$3,DataBase!$3:$3,0))=1,"X","")</f>
        <v/>
      </c>
      <c r="Q113" s="122" t="str">
        <f>IF(INDEX(DataBase!$1:$1048576,ChoixBMK!$A113,MATCH(Q$3,DataBase!$3:$3,0))=1,"X","")</f>
        <v/>
      </c>
      <c r="R113" s="122" t="str">
        <f>IF(INDEX(DataBase!$1:$1048576,ChoixBMK!$A113,MATCH(R$3,DataBase!$3:$3,0))=1,"X","")</f>
        <v>X</v>
      </c>
      <c r="S113" s="122" t="str">
        <f>IF(INDEX(DataBase!$1:$1048576,ChoixBMK!$A113,MATCH(S$3,DataBase!$3:$3,0))=1,"X","")</f>
        <v/>
      </c>
      <c r="T113" s="122" t="str">
        <f>IF(INDEX(DataBase!$1:$1048576,ChoixBMK!$A113,MATCH(T$3,DataBase!$3:$3,0))=1,"X","")</f>
        <v/>
      </c>
      <c r="U113" s="122" t="str">
        <f>IF(INDEX(DataBase!$1:$1048576,ChoixBMK!$A113,MATCH(U$3,DataBase!$3:$3,0))=1,"X","")</f>
        <v>X</v>
      </c>
      <c r="V113" s="122" t="str">
        <f>IF(INDEX(DataBase!$1:$1048576,ChoixBMK!$A113,MATCH(V$3,DataBase!$3:$3,0))=1,"X","")</f>
        <v/>
      </c>
      <c r="W113" s="122" t="str">
        <f>IF(INDEX(DataBase!$1:$1048576,ChoixBMK!$A113,MATCH(W$3,DataBase!$3:$3,0))=1,"X","")</f>
        <v/>
      </c>
      <c r="X113" s="122" t="str">
        <f>IF(INDEX(DataBase!$1:$1048576,ChoixBMK!$A113,MATCH(X$3,DataBase!$3:$3,0))=1,"X","")</f>
        <v/>
      </c>
      <c r="Y113" s="122" t="str">
        <f>IF(INDEX(DataBase!$1:$1048576,ChoixBMK!$A113,MATCH(Y$3,DataBase!$3:$3,0))=1,"X","")</f>
        <v/>
      </c>
      <c r="Z113" s="122" t="str">
        <f>IF(INDEX(DataBase!$1:$1048576,ChoixBMK!$A113,MATCH(Z$3,DataBase!$3:$3,0))=1,"X","")</f>
        <v/>
      </c>
      <c r="AA113" s="122" t="str">
        <f>IF(INDEX(DataBase!$1:$1048576,ChoixBMK!$A113,MATCH(AA$3,DataBase!$3:$3,0))=1,"X","")</f>
        <v>X</v>
      </c>
      <c r="AB113" s="122" t="str">
        <f>IF(INDEX(DataBase!$1:$1048576,ChoixBMK!$A113,MATCH(AB$3,DataBase!$3:$3,0))=1,"X","")</f>
        <v/>
      </c>
      <c r="AC113" s="122" t="str">
        <f>IF(INDEX(DataBase!$1:$1048576,ChoixBMK!$A113,MATCH(AC$3,DataBase!$3:$3,0))=1,"X","")</f>
        <v/>
      </c>
      <c r="AD113" s="122" t="str">
        <f>IF(INDEX(DataBase!$1:$1048576,ChoixBMK!$A113,MATCH(AD$3,DataBase!$3:$3,0))=1,"X","")</f>
        <v>X</v>
      </c>
      <c r="AE113" s="122" t="str">
        <f>IF(INDEX(DataBase!$1:$1048576,ChoixBMK!$A113,MATCH(AE$3,DataBase!$3:$3,0))=1,"X","")</f>
        <v/>
      </c>
      <c r="AF113" s="122" t="str">
        <f>IF(INDEX(DataBase!$1:$1048576,ChoixBMK!$A113,MATCH(AF$3,DataBase!$3:$3,0))=1,"X","")</f>
        <v/>
      </c>
      <c r="AG113" s="122" t="str">
        <f>IF(INDEX(DataBase!$1:$1048576,ChoixBMK!$A113,MATCH(AG$3,DataBase!$3:$3,0))=1,"X","")</f>
        <v/>
      </c>
      <c r="AH113" s="122" t="str">
        <f>IF(INDEX(DataBase!$1:$1048576,ChoixBMK!$A113,MATCH(AH$3,DataBase!$3:$3,0))=1,"X","")</f>
        <v>X</v>
      </c>
      <c r="AI113" s="122" t="str">
        <f>IF(INDEX(DataBase!$1:$1048576,ChoixBMK!$A113,MATCH(AI$3,DataBase!$3:$3,0))=1,"X","")</f>
        <v/>
      </c>
      <c r="AJ113" s="122" t="str">
        <f>IF(INDEX(DataBase!$1:$1048576,ChoixBMK!$A113,MATCH(AJ$3,DataBase!$3:$3,0))=1,"X","")</f>
        <v/>
      </c>
      <c r="AK113" s="122" t="str">
        <f>IF(INDEX(DataBase!$1:$1048576,ChoixBMK!$A113,MATCH(AK$3,DataBase!$3:$3,0))=1,"X","")</f>
        <v>X</v>
      </c>
      <c r="AL113" s="122" t="str">
        <f>IF(INDEX(DataBase!$1:$1048576,ChoixBMK!$A113,MATCH(AL$3,DataBase!$3:$3,0))=1,"X","")</f>
        <v/>
      </c>
      <c r="AM113" s="122" t="str">
        <f>IF(INDEX(DataBase!$1:$1048576,ChoixBMK!$A113,MATCH(AM$3,DataBase!$3:$3,0))=1,"X","")</f>
        <v>X</v>
      </c>
      <c r="AN113" s="122" t="str">
        <f>IF(INDEX(DataBase!$1:$1048576,ChoixBMK!$A113,MATCH(AN$3,DataBase!$3:$3,0))=1,"X","")</f>
        <v/>
      </c>
      <c r="AO113" s="122" t="str">
        <f>IF(INDEX(DataBase!$1:$1048576,ChoixBMK!$A113,MATCH(AO$3,DataBase!$3:$3,0))=1,"X","")</f>
        <v>X</v>
      </c>
      <c r="AP113" s="122" t="str">
        <f>IF(INDEX(DataBase!$1:$1048576,ChoixBMK!$A113,MATCH(AP$3,DataBase!$3:$3,0))=1,"X","")</f>
        <v/>
      </c>
    </row>
    <row r="114" spans="1:42">
      <c r="A114" s="136">
        <f>MATCH(B114,DataBase!G:G,0)</f>
        <v>68</v>
      </c>
      <c r="B114" s="136" t="str">
        <f t="shared" si="1"/>
        <v>Mytilus galloprovincialis activité MXR</v>
      </c>
      <c r="C114" t="str">
        <f>INDEX(Analyse!A:A,MATCH(ChoixBMK!$G114,Analyse!$G:$G,0))</f>
        <v>Mytilus galloprovincialis</v>
      </c>
      <c r="D114" t="str">
        <f>INDEX(Analyse!B:B,MATCH(ChoixBMK!$G114,Analyse!$G:$G,0))</f>
        <v>activité MXR</v>
      </c>
      <c r="E114" t="str">
        <f>INDEX(Analyse!C:C,MATCH(ChoixBMK!$G114,Analyse!$G:$G,0))</f>
        <v>Côtier</v>
      </c>
      <c r="F114" t="str">
        <f>INDEX(Analyse!E:E,MATCH(ChoixBMK!$G114,Analyse!$G:$G,0))</f>
        <v>SEBIO</v>
      </c>
      <c r="G114">
        <v>111</v>
      </c>
      <c r="H114">
        <f>INDEX(Analyse!H:H,MATCH(ChoixBMK!$G114,Analyse!$G:$G,0))</f>
        <v>300</v>
      </c>
      <c r="I114" s="122" t="str">
        <f>IF(INDEX(DataBase!$1:$1048576,ChoixBMK!$A114,MATCH(I$3,DataBase!$3:$3,0))=1,"X","")</f>
        <v/>
      </c>
      <c r="J114" s="122" t="str">
        <f>IF(INDEX(DataBase!$1:$1048576,ChoixBMK!$A114,MATCH(J$3,DataBase!$3:$3,0))=1,"X","")</f>
        <v>X</v>
      </c>
      <c r="K114" s="122" t="str">
        <f>IF(INDEX(DataBase!$1:$1048576,ChoixBMK!$A114,MATCH(K$3,DataBase!$3:$3,0))=1,"X","")</f>
        <v/>
      </c>
      <c r="L114" s="122" t="str">
        <f>IF(INDEX(DataBase!$1:$1048576,ChoixBMK!$A114,MATCH(L$3,DataBase!$3:$3,0))=1,"X","")</f>
        <v/>
      </c>
      <c r="M114" s="122" t="str">
        <f>IF(INDEX(DataBase!$1:$1048576,ChoixBMK!$A114,MATCH(M$3,DataBase!$3:$3,0))=1,"X","")</f>
        <v>X</v>
      </c>
      <c r="N114" s="122" t="str">
        <f>IF(INDEX(DataBase!$1:$1048576,ChoixBMK!$A114,MATCH(N$3,DataBase!$3:$3,0))=1,"X","")</f>
        <v/>
      </c>
      <c r="O114" s="122" t="str">
        <f>IF(INDEX(DataBase!$1:$1048576,ChoixBMK!$A114,MATCH(O$3,DataBase!$3:$3,0))=1,"X","")</f>
        <v/>
      </c>
      <c r="P114" s="122" t="str">
        <f>IF(INDEX(DataBase!$1:$1048576,ChoixBMK!$A114,MATCH(P$3,DataBase!$3:$3,0))=1,"X","")</f>
        <v>X</v>
      </c>
      <c r="Q114" s="122" t="str">
        <f>IF(INDEX(DataBase!$1:$1048576,ChoixBMK!$A114,MATCH(Q$3,DataBase!$3:$3,0))=1,"X","")</f>
        <v/>
      </c>
      <c r="R114" s="122" t="str">
        <f>IF(INDEX(DataBase!$1:$1048576,ChoixBMK!$A114,MATCH(R$3,DataBase!$3:$3,0))=1,"X","")</f>
        <v>X</v>
      </c>
      <c r="S114" s="122" t="str">
        <f>IF(INDEX(DataBase!$1:$1048576,ChoixBMK!$A114,MATCH(S$3,DataBase!$3:$3,0))=1,"X","")</f>
        <v/>
      </c>
      <c r="T114" s="122" t="str">
        <f>IF(INDEX(DataBase!$1:$1048576,ChoixBMK!$A114,MATCH(T$3,DataBase!$3:$3,0))=1,"X","")</f>
        <v/>
      </c>
      <c r="U114" s="122" t="str">
        <f>IF(INDEX(DataBase!$1:$1048576,ChoixBMK!$A114,MATCH(U$3,DataBase!$3:$3,0))=1,"X","")</f>
        <v/>
      </c>
      <c r="V114" s="122" t="str">
        <f>IF(INDEX(DataBase!$1:$1048576,ChoixBMK!$A114,MATCH(V$3,DataBase!$3:$3,0))=1,"X","")</f>
        <v>X</v>
      </c>
      <c r="W114" s="122" t="str">
        <f>IF(INDEX(DataBase!$1:$1048576,ChoixBMK!$A114,MATCH(W$3,DataBase!$3:$3,0))=1,"X","")</f>
        <v/>
      </c>
      <c r="X114" s="122" t="str">
        <f>IF(INDEX(DataBase!$1:$1048576,ChoixBMK!$A114,MATCH(X$3,DataBase!$3:$3,0))=1,"X","")</f>
        <v/>
      </c>
      <c r="Y114" s="122" t="str">
        <f>IF(INDEX(DataBase!$1:$1048576,ChoixBMK!$A114,MATCH(Y$3,DataBase!$3:$3,0))=1,"X","")</f>
        <v/>
      </c>
      <c r="Z114" s="122" t="str">
        <f>IF(INDEX(DataBase!$1:$1048576,ChoixBMK!$A114,MATCH(Z$3,DataBase!$3:$3,0))=1,"X","")</f>
        <v/>
      </c>
      <c r="AA114" s="122" t="str">
        <f>IF(INDEX(DataBase!$1:$1048576,ChoixBMK!$A114,MATCH(AA$3,DataBase!$3:$3,0))=1,"X","")</f>
        <v/>
      </c>
      <c r="AB114" s="122" t="str">
        <f>IF(INDEX(DataBase!$1:$1048576,ChoixBMK!$A114,MATCH(AB$3,DataBase!$3:$3,0))=1,"X","")</f>
        <v>X</v>
      </c>
      <c r="AC114" s="122" t="str">
        <f>IF(INDEX(DataBase!$1:$1048576,ChoixBMK!$A114,MATCH(AC$3,DataBase!$3:$3,0))=1,"X","")</f>
        <v/>
      </c>
      <c r="AD114" s="122" t="str">
        <f>IF(INDEX(DataBase!$1:$1048576,ChoixBMK!$A114,MATCH(AD$3,DataBase!$3:$3,0))=1,"X","")</f>
        <v>X</v>
      </c>
      <c r="AE114" s="122" t="str">
        <f>IF(INDEX(DataBase!$1:$1048576,ChoixBMK!$A114,MATCH(AE$3,DataBase!$3:$3,0))=1,"X","")</f>
        <v>X</v>
      </c>
      <c r="AF114" s="122" t="str">
        <f>IF(INDEX(DataBase!$1:$1048576,ChoixBMK!$A114,MATCH(AF$3,DataBase!$3:$3,0))=1,"X","")</f>
        <v>X</v>
      </c>
      <c r="AG114" s="122" t="str">
        <f>IF(INDEX(DataBase!$1:$1048576,ChoixBMK!$A114,MATCH(AG$3,DataBase!$3:$3,0))=1,"X","")</f>
        <v/>
      </c>
      <c r="AH114" s="122" t="str">
        <f>IF(INDEX(DataBase!$1:$1048576,ChoixBMK!$A114,MATCH(AH$3,DataBase!$3:$3,0))=1,"X","")</f>
        <v>X</v>
      </c>
      <c r="AI114" s="122" t="str">
        <f>IF(INDEX(DataBase!$1:$1048576,ChoixBMK!$A114,MATCH(AI$3,DataBase!$3:$3,0))=1,"X","")</f>
        <v/>
      </c>
      <c r="AJ114" s="122" t="str">
        <f>IF(INDEX(DataBase!$1:$1048576,ChoixBMK!$A114,MATCH(AJ$3,DataBase!$3:$3,0))=1,"X","")</f>
        <v>X</v>
      </c>
      <c r="AK114" s="122" t="str">
        <f>IF(INDEX(DataBase!$1:$1048576,ChoixBMK!$A114,MATCH(AK$3,DataBase!$3:$3,0))=1,"X","")</f>
        <v/>
      </c>
      <c r="AL114" s="122" t="str">
        <f>IF(INDEX(DataBase!$1:$1048576,ChoixBMK!$A114,MATCH(AL$3,DataBase!$3:$3,0))=1,"X","")</f>
        <v>X</v>
      </c>
      <c r="AM114" s="122" t="str">
        <f>IF(INDEX(DataBase!$1:$1048576,ChoixBMK!$A114,MATCH(AM$3,DataBase!$3:$3,0))=1,"X","")</f>
        <v/>
      </c>
      <c r="AN114" s="122" t="str">
        <f>IF(INDEX(DataBase!$1:$1048576,ChoixBMK!$A114,MATCH(AN$3,DataBase!$3:$3,0))=1,"X","")</f>
        <v/>
      </c>
      <c r="AO114" s="122" t="str">
        <f>IF(INDEX(DataBase!$1:$1048576,ChoixBMK!$A114,MATCH(AO$3,DataBase!$3:$3,0))=1,"X","")</f>
        <v/>
      </c>
      <c r="AP114" s="122" t="str">
        <f>IF(INDEX(DataBase!$1:$1048576,ChoixBMK!$A114,MATCH(AP$3,DataBase!$3:$3,0))=1,"X","")</f>
        <v>X</v>
      </c>
    </row>
    <row r="115" spans="1:42">
      <c r="A115" s="136">
        <f>MATCH(B115,DataBase!G:G,0)</f>
        <v>73</v>
      </c>
      <c r="B115" s="136" t="str">
        <f t="shared" si="1"/>
        <v>Gasterosteus aculeatus GPx</v>
      </c>
      <c r="C115" t="str">
        <f>INDEX(Analyse!A:A,MATCH(ChoixBMK!$G115,Analyse!$G:$G,0))</f>
        <v>Gasterosteus aculeatus</v>
      </c>
      <c r="D115" t="str">
        <f>INDEX(Analyse!B:B,MATCH(ChoixBMK!$G115,Analyse!$G:$G,0))</f>
        <v>GPx</v>
      </c>
      <c r="E115" t="str">
        <f>INDEX(Analyse!C:C,MATCH(ChoixBMK!$G115,Analyse!$G:$G,0))</f>
        <v>Continental</v>
      </c>
      <c r="F115" t="str">
        <f>INDEX(Analyse!E:E,MATCH(ChoixBMK!$G115,Analyse!$G:$G,0))</f>
        <v>SEBIO</v>
      </c>
      <c r="G115">
        <v>112</v>
      </c>
      <c r="H115">
        <f>INDEX(Analyse!H:H,MATCH(ChoixBMK!$G115,Analyse!$G:$G,0))</f>
        <v>300</v>
      </c>
      <c r="I115" s="122" t="str">
        <f>IF(INDEX(DataBase!$1:$1048576,ChoixBMK!$A115,MATCH(I$3,DataBase!$3:$3,0))=1,"X","")</f>
        <v/>
      </c>
      <c r="J115" s="122" t="str">
        <f>IF(INDEX(DataBase!$1:$1048576,ChoixBMK!$A115,MATCH(J$3,DataBase!$3:$3,0))=1,"X","")</f>
        <v>X</v>
      </c>
      <c r="K115" s="122" t="str">
        <f>IF(INDEX(DataBase!$1:$1048576,ChoixBMK!$A115,MATCH(K$3,DataBase!$3:$3,0))=1,"X","")</f>
        <v/>
      </c>
      <c r="L115" s="122" t="str">
        <f>IF(INDEX(DataBase!$1:$1048576,ChoixBMK!$A115,MATCH(L$3,DataBase!$3:$3,0))=1,"X","")</f>
        <v>X</v>
      </c>
      <c r="M115" s="122" t="str">
        <f>IF(INDEX(DataBase!$1:$1048576,ChoixBMK!$A115,MATCH(M$3,DataBase!$3:$3,0))=1,"X","")</f>
        <v/>
      </c>
      <c r="N115" s="122" t="str">
        <f>IF(INDEX(DataBase!$1:$1048576,ChoixBMK!$A115,MATCH(N$3,DataBase!$3:$3,0))=1,"X","")</f>
        <v/>
      </c>
      <c r="O115" s="122" t="str">
        <f>IF(INDEX(DataBase!$1:$1048576,ChoixBMK!$A115,MATCH(O$3,DataBase!$3:$3,0))=1,"X","")</f>
        <v/>
      </c>
      <c r="P115" s="122" t="str">
        <f>IF(INDEX(DataBase!$1:$1048576,ChoixBMK!$A115,MATCH(P$3,DataBase!$3:$3,0))=1,"X","")</f>
        <v>X</v>
      </c>
      <c r="Q115" s="122" t="str">
        <f>IF(INDEX(DataBase!$1:$1048576,ChoixBMK!$A115,MATCH(Q$3,DataBase!$3:$3,0))=1,"X","")</f>
        <v/>
      </c>
      <c r="R115" s="122" t="str">
        <f>IF(INDEX(DataBase!$1:$1048576,ChoixBMK!$A115,MATCH(R$3,DataBase!$3:$3,0))=1,"X","")</f>
        <v>X</v>
      </c>
      <c r="S115" s="122" t="str">
        <f>IF(INDEX(DataBase!$1:$1048576,ChoixBMK!$A115,MATCH(S$3,DataBase!$3:$3,0))=1,"X","")</f>
        <v/>
      </c>
      <c r="T115" s="122" t="str">
        <f>IF(INDEX(DataBase!$1:$1048576,ChoixBMK!$A115,MATCH(T$3,DataBase!$3:$3,0))=1,"X","")</f>
        <v/>
      </c>
      <c r="U115" s="122" t="str">
        <f>IF(INDEX(DataBase!$1:$1048576,ChoixBMK!$A115,MATCH(U$3,DataBase!$3:$3,0))=1,"X","")</f>
        <v/>
      </c>
      <c r="V115" s="122" t="str">
        <f>IF(INDEX(DataBase!$1:$1048576,ChoixBMK!$A115,MATCH(V$3,DataBase!$3:$3,0))=1,"X","")</f>
        <v>X</v>
      </c>
      <c r="W115" s="122" t="str">
        <f>IF(INDEX(DataBase!$1:$1048576,ChoixBMK!$A115,MATCH(W$3,DataBase!$3:$3,0))=1,"X","")</f>
        <v/>
      </c>
      <c r="X115" s="122" t="str">
        <f>IF(INDEX(DataBase!$1:$1048576,ChoixBMK!$A115,MATCH(X$3,DataBase!$3:$3,0))=1,"X","")</f>
        <v>X</v>
      </c>
      <c r="Y115" s="122" t="str">
        <f>IF(INDEX(DataBase!$1:$1048576,ChoixBMK!$A115,MATCH(Y$3,DataBase!$3:$3,0))=1,"X","")</f>
        <v>X</v>
      </c>
      <c r="Z115" s="122" t="str">
        <f>IF(INDEX(DataBase!$1:$1048576,ChoixBMK!$A115,MATCH(Z$3,DataBase!$3:$3,0))=1,"X","")</f>
        <v>X</v>
      </c>
      <c r="AA115" s="122" t="str">
        <f>IF(INDEX(DataBase!$1:$1048576,ChoixBMK!$A115,MATCH(AA$3,DataBase!$3:$3,0))=1,"X","")</f>
        <v>X</v>
      </c>
      <c r="AB115" s="122" t="str">
        <f>IF(INDEX(DataBase!$1:$1048576,ChoixBMK!$A115,MATCH(AB$3,DataBase!$3:$3,0))=1,"X","")</f>
        <v/>
      </c>
      <c r="AC115" s="122" t="str">
        <f>IF(INDEX(DataBase!$1:$1048576,ChoixBMK!$A115,MATCH(AC$3,DataBase!$3:$3,0))=1,"X","")</f>
        <v/>
      </c>
      <c r="AD115" s="122" t="str">
        <f>IF(INDEX(DataBase!$1:$1048576,ChoixBMK!$A115,MATCH(AD$3,DataBase!$3:$3,0))=1,"X","")</f>
        <v>X</v>
      </c>
      <c r="AE115" s="122" t="str">
        <f>IF(INDEX(DataBase!$1:$1048576,ChoixBMK!$A115,MATCH(AE$3,DataBase!$3:$3,0))=1,"X","")</f>
        <v>X</v>
      </c>
      <c r="AF115" s="122" t="str">
        <f>IF(INDEX(DataBase!$1:$1048576,ChoixBMK!$A115,MATCH(AF$3,DataBase!$3:$3,0))=1,"X","")</f>
        <v>X</v>
      </c>
      <c r="AG115" s="122" t="str">
        <f>IF(INDEX(DataBase!$1:$1048576,ChoixBMK!$A115,MATCH(AG$3,DataBase!$3:$3,0))=1,"X","")</f>
        <v/>
      </c>
      <c r="AH115" s="122" t="str">
        <f>IF(INDEX(DataBase!$1:$1048576,ChoixBMK!$A115,MATCH(AH$3,DataBase!$3:$3,0))=1,"X","")</f>
        <v/>
      </c>
      <c r="AI115" s="122" t="str">
        <f>IF(INDEX(DataBase!$1:$1048576,ChoixBMK!$A115,MATCH(AI$3,DataBase!$3:$3,0))=1,"X","")</f>
        <v>X</v>
      </c>
      <c r="AJ115" s="122" t="str">
        <f>IF(INDEX(DataBase!$1:$1048576,ChoixBMK!$A115,MATCH(AJ$3,DataBase!$3:$3,0))=1,"X","")</f>
        <v>X</v>
      </c>
      <c r="AK115" s="122" t="str">
        <f>IF(INDEX(DataBase!$1:$1048576,ChoixBMK!$A115,MATCH(AK$3,DataBase!$3:$3,0))=1,"X","")</f>
        <v/>
      </c>
      <c r="AL115" s="122" t="str">
        <f>IF(INDEX(DataBase!$1:$1048576,ChoixBMK!$A115,MATCH(AL$3,DataBase!$3:$3,0))=1,"X","")</f>
        <v/>
      </c>
      <c r="AM115" s="122" t="str">
        <f>IF(INDEX(DataBase!$1:$1048576,ChoixBMK!$A115,MATCH(AM$3,DataBase!$3:$3,0))=1,"X","")</f>
        <v>X</v>
      </c>
      <c r="AN115" s="122" t="str">
        <f>IF(INDEX(DataBase!$1:$1048576,ChoixBMK!$A115,MATCH(AN$3,DataBase!$3:$3,0))=1,"X","")</f>
        <v/>
      </c>
      <c r="AO115" s="122" t="str">
        <f>IF(INDEX(DataBase!$1:$1048576,ChoixBMK!$A115,MATCH(AO$3,DataBase!$3:$3,0))=1,"X","")</f>
        <v/>
      </c>
      <c r="AP115" s="122" t="str">
        <f>IF(INDEX(DataBase!$1:$1048576,ChoixBMK!$A115,MATCH(AP$3,DataBase!$3:$3,0))=1,"X","")</f>
        <v/>
      </c>
    </row>
    <row r="116" spans="1:42">
      <c r="A116" s="136">
        <f>MATCH(B116,DataBase!G:G,0)</f>
        <v>51</v>
      </c>
      <c r="B116" s="136" t="str">
        <f t="shared" si="1"/>
        <v>Zosterisessor ophiocephalus Tbars</v>
      </c>
      <c r="C116" t="str">
        <f>INDEX(Analyse!A:A,MATCH(ChoixBMK!$G116,Analyse!$G:$G,0))</f>
        <v>Zosterisessor ophiocephalus</v>
      </c>
      <c r="D116" t="str">
        <f>INDEX(Analyse!B:B,MATCH(ChoixBMK!$G116,Analyse!$G:$G,0))</f>
        <v>Tbars</v>
      </c>
      <c r="E116" t="str">
        <f>INDEX(Analyse!C:C,MATCH(ChoixBMK!$G116,Analyse!$G:$G,0))</f>
        <v>Transition</v>
      </c>
      <c r="F116" t="str">
        <f>INDEX(Analyse!E:E,MATCH(ChoixBMK!$G116,Analyse!$G:$G,0))</f>
        <v>SEBIO</v>
      </c>
      <c r="G116">
        <v>113</v>
      </c>
      <c r="H116">
        <f>INDEX(Analyse!H:H,MATCH(ChoixBMK!$G116,Analyse!$G:$G,0))</f>
        <v>300</v>
      </c>
      <c r="I116" s="122" t="str">
        <f>IF(INDEX(DataBase!$1:$1048576,ChoixBMK!$A116,MATCH(I$3,DataBase!$3:$3,0))=1,"X","")</f>
        <v>X</v>
      </c>
      <c r="J116" s="122" t="str">
        <f>IF(INDEX(DataBase!$1:$1048576,ChoixBMK!$A116,MATCH(J$3,DataBase!$3:$3,0))=1,"X","")</f>
        <v/>
      </c>
      <c r="K116" s="122" t="str">
        <f>IF(INDEX(DataBase!$1:$1048576,ChoixBMK!$A116,MATCH(K$3,DataBase!$3:$3,0))=1,"X","")</f>
        <v/>
      </c>
      <c r="L116" s="122" t="str">
        <f>IF(INDEX(DataBase!$1:$1048576,ChoixBMK!$A116,MATCH(L$3,DataBase!$3:$3,0))=1,"X","")</f>
        <v>X</v>
      </c>
      <c r="M116" s="122" t="str">
        <f>IF(INDEX(DataBase!$1:$1048576,ChoixBMK!$A116,MATCH(M$3,DataBase!$3:$3,0))=1,"X","")</f>
        <v/>
      </c>
      <c r="N116" s="122" t="str">
        <f>IF(INDEX(DataBase!$1:$1048576,ChoixBMK!$A116,MATCH(N$3,DataBase!$3:$3,0))=1,"X","")</f>
        <v/>
      </c>
      <c r="O116" s="122" t="str">
        <f>IF(INDEX(DataBase!$1:$1048576,ChoixBMK!$A116,MATCH(O$3,DataBase!$3:$3,0))=1,"X","")</f>
        <v/>
      </c>
      <c r="P116" s="122" t="str">
        <f>IF(INDEX(DataBase!$1:$1048576,ChoixBMK!$A116,MATCH(P$3,DataBase!$3:$3,0))=1,"X","")</f>
        <v>X</v>
      </c>
      <c r="Q116" s="122" t="str">
        <f>IF(INDEX(DataBase!$1:$1048576,ChoixBMK!$A116,MATCH(Q$3,DataBase!$3:$3,0))=1,"X","")</f>
        <v/>
      </c>
      <c r="R116" s="122" t="str">
        <f>IF(INDEX(DataBase!$1:$1048576,ChoixBMK!$A116,MATCH(R$3,DataBase!$3:$3,0))=1,"X","")</f>
        <v>X</v>
      </c>
      <c r="S116" s="122" t="str">
        <f>IF(INDEX(DataBase!$1:$1048576,ChoixBMK!$A116,MATCH(S$3,DataBase!$3:$3,0))=1,"X","")</f>
        <v/>
      </c>
      <c r="T116" s="122" t="str">
        <f>IF(INDEX(DataBase!$1:$1048576,ChoixBMK!$A116,MATCH(T$3,DataBase!$3:$3,0))=1,"X","")</f>
        <v/>
      </c>
      <c r="U116" s="122" t="str">
        <f>IF(INDEX(DataBase!$1:$1048576,ChoixBMK!$A116,MATCH(U$3,DataBase!$3:$3,0))=1,"X","")</f>
        <v/>
      </c>
      <c r="V116" s="122" t="str">
        <f>IF(INDEX(DataBase!$1:$1048576,ChoixBMK!$A116,MATCH(V$3,DataBase!$3:$3,0))=1,"X","")</f>
        <v>X</v>
      </c>
      <c r="W116" s="122" t="str">
        <f>IF(INDEX(DataBase!$1:$1048576,ChoixBMK!$A116,MATCH(W$3,DataBase!$3:$3,0))=1,"X","")</f>
        <v/>
      </c>
      <c r="X116" s="122" t="str">
        <f>IF(INDEX(DataBase!$1:$1048576,ChoixBMK!$A116,MATCH(X$3,DataBase!$3:$3,0))=1,"X","")</f>
        <v/>
      </c>
      <c r="Y116" s="122" t="str">
        <f>IF(INDEX(DataBase!$1:$1048576,ChoixBMK!$A116,MATCH(Y$3,DataBase!$3:$3,0))=1,"X","")</f>
        <v/>
      </c>
      <c r="Z116" s="122" t="str">
        <f>IF(INDEX(DataBase!$1:$1048576,ChoixBMK!$A116,MATCH(Z$3,DataBase!$3:$3,0))=1,"X","")</f>
        <v/>
      </c>
      <c r="AA116" s="122" t="str">
        <f>IF(INDEX(DataBase!$1:$1048576,ChoixBMK!$A116,MATCH(AA$3,DataBase!$3:$3,0))=1,"X","")</f>
        <v>X</v>
      </c>
      <c r="AB116" s="122" t="str">
        <f>IF(INDEX(DataBase!$1:$1048576,ChoixBMK!$A116,MATCH(AB$3,DataBase!$3:$3,0))=1,"X","")</f>
        <v>X</v>
      </c>
      <c r="AC116" s="122" t="str">
        <f>IF(INDEX(DataBase!$1:$1048576,ChoixBMK!$A116,MATCH(AC$3,DataBase!$3:$3,0))=1,"X","")</f>
        <v/>
      </c>
      <c r="AD116" s="122" t="str">
        <f>IF(INDEX(DataBase!$1:$1048576,ChoixBMK!$A116,MATCH(AD$3,DataBase!$3:$3,0))=1,"X","")</f>
        <v>X</v>
      </c>
      <c r="AE116" s="122" t="str">
        <f>IF(INDEX(DataBase!$1:$1048576,ChoixBMK!$A116,MATCH(AE$3,DataBase!$3:$3,0))=1,"X","")</f>
        <v/>
      </c>
      <c r="AF116" s="122" t="str">
        <f>IF(INDEX(DataBase!$1:$1048576,ChoixBMK!$A116,MATCH(AF$3,DataBase!$3:$3,0))=1,"X","")</f>
        <v>X</v>
      </c>
      <c r="AG116" s="122" t="str">
        <f>IF(INDEX(DataBase!$1:$1048576,ChoixBMK!$A116,MATCH(AG$3,DataBase!$3:$3,0))=1,"X","")</f>
        <v/>
      </c>
      <c r="AH116" s="122" t="str">
        <f>IF(INDEX(DataBase!$1:$1048576,ChoixBMK!$A116,MATCH(AH$3,DataBase!$3:$3,0))=1,"X","")</f>
        <v/>
      </c>
      <c r="AI116" s="122" t="str">
        <f>IF(INDEX(DataBase!$1:$1048576,ChoixBMK!$A116,MATCH(AI$3,DataBase!$3:$3,0))=1,"X","")</f>
        <v>X</v>
      </c>
      <c r="AJ116" s="122" t="str">
        <f>IF(INDEX(DataBase!$1:$1048576,ChoixBMK!$A116,MATCH(AJ$3,DataBase!$3:$3,0))=1,"X","")</f>
        <v/>
      </c>
      <c r="AK116" s="122" t="str">
        <f>IF(INDEX(DataBase!$1:$1048576,ChoixBMK!$A116,MATCH(AK$3,DataBase!$3:$3,0))=1,"X","")</f>
        <v>X</v>
      </c>
      <c r="AL116" s="122" t="str">
        <f>IF(INDEX(DataBase!$1:$1048576,ChoixBMK!$A116,MATCH(AL$3,DataBase!$3:$3,0))=1,"X","")</f>
        <v/>
      </c>
      <c r="AM116" s="122" t="str">
        <f>IF(INDEX(DataBase!$1:$1048576,ChoixBMK!$A116,MATCH(AM$3,DataBase!$3:$3,0))=1,"X","")</f>
        <v>X</v>
      </c>
      <c r="AN116" s="122" t="str">
        <f>IF(INDEX(DataBase!$1:$1048576,ChoixBMK!$A116,MATCH(AN$3,DataBase!$3:$3,0))=1,"X","")</f>
        <v/>
      </c>
      <c r="AO116" s="122" t="str">
        <f>IF(INDEX(DataBase!$1:$1048576,ChoixBMK!$A116,MATCH(AO$3,DataBase!$3:$3,0))=1,"X","")</f>
        <v>X</v>
      </c>
      <c r="AP116" s="122" t="str">
        <f>IF(INDEX(DataBase!$1:$1048576,ChoixBMK!$A116,MATCH(AP$3,DataBase!$3:$3,0))=1,"X","")</f>
        <v/>
      </c>
    </row>
    <row r="117" spans="1:42">
      <c r="A117" s="136">
        <f>MATCH(B117,DataBase!G:G,0)</f>
        <v>49</v>
      </c>
      <c r="B117" s="136" t="str">
        <f t="shared" si="1"/>
        <v>Zosterisessor ophiocephalus GST</v>
      </c>
      <c r="C117" t="str">
        <f>INDEX(Analyse!A:A,MATCH(ChoixBMK!$G117,Analyse!$G:$G,0))</f>
        <v>Zosterisessor ophiocephalus</v>
      </c>
      <c r="D117" t="str">
        <f>INDEX(Analyse!B:B,MATCH(ChoixBMK!$G117,Analyse!$G:$G,0))</f>
        <v>GST</v>
      </c>
      <c r="E117" t="str">
        <f>INDEX(Analyse!C:C,MATCH(ChoixBMK!$G117,Analyse!$G:$G,0))</f>
        <v>Transition</v>
      </c>
      <c r="F117" t="str">
        <f>INDEX(Analyse!E:E,MATCH(ChoixBMK!$G117,Analyse!$G:$G,0))</f>
        <v>SEBIO</v>
      </c>
      <c r="G117">
        <v>114</v>
      </c>
      <c r="H117">
        <f>INDEX(Analyse!H:H,MATCH(ChoixBMK!$G117,Analyse!$G:$G,0))</f>
        <v>300</v>
      </c>
      <c r="I117" s="122" t="str">
        <f>IF(INDEX(DataBase!$1:$1048576,ChoixBMK!$A117,MATCH(I$3,DataBase!$3:$3,0))=1,"X","")</f>
        <v>X</v>
      </c>
      <c r="J117" s="122" t="str">
        <f>IF(INDEX(DataBase!$1:$1048576,ChoixBMK!$A117,MATCH(J$3,DataBase!$3:$3,0))=1,"X","")</f>
        <v/>
      </c>
      <c r="K117" s="122" t="str">
        <f>IF(INDEX(DataBase!$1:$1048576,ChoixBMK!$A117,MATCH(K$3,DataBase!$3:$3,0))=1,"X","")</f>
        <v/>
      </c>
      <c r="L117" s="122" t="str">
        <f>IF(INDEX(DataBase!$1:$1048576,ChoixBMK!$A117,MATCH(L$3,DataBase!$3:$3,0))=1,"X","")</f>
        <v>X</v>
      </c>
      <c r="M117" s="122" t="str">
        <f>IF(INDEX(DataBase!$1:$1048576,ChoixBMK!$A117,MATCH(M$3,DataBase!$3:$3,0))=1,"X","")</f>
        <v/>
      </c>
      <c r="N117" s="122" t="str">
        <f>IF(INDEX(DataBase!$1:$1048576,ChoixBMK!$A117,MATCH(N$3,DataBase!$3:$3,0))=1,"X","")</f>
        <v/>
      </c>
      <c r="O117" s="122" t="str">
        <f>IF(INDEX(DataBase!$1:$1048576,ChoixBMK!$A117,MATCH(O$3,DataBase!$3:$3,0))=1,"X","")</f>
        <v/>
      </c>
      <c r="P117" s="122" t="str">
        <f>IF(INDEX(DataBase!$1:$1048576,ChoixBMK!$A117,MATCH(P$3,DataBase!$3:$3,0))=1,"X","")</f>
        <v>X</v>
      </c>
      <c r="Q117" s="122" t="str">
        <f>IF(INDEX(DataBase!$1:$1048576,ChoixBMK!$A117,MATCH(Q$3,DataBase!$3:$3,0))=1,"X","")</f>
        <v/>
      </c>
      <c r="R117" s="122" t="str">
        <f>IF(INDEX(DataBase!$1:$1048576,ChoixBMK!$A117,MATCH(R$3,DataBase!$3:$3,0))=1,"X","")</f>
        <v>X</v>
      </c>
      <c r="S117" s="122" t="str">
        <f>IF(INDEX(DataBase!$1:$1048576,ChoixBMK!$A117,MATCH(S$3,DataBase!$3:$3,0))=1,"X","")</f>
        <v/>
      </c>
      <c r="T117" s="122" t="str">
        <f>IF(INDEX(DataBase!$1:$1048576,ChoixBMK!$A117,MATCH(T$3,DataBase!$3:$3,0))=1,"X","")</f>
        <v/>
      </c>
      <c r="U117" s="122" t="str">
        <f>IF(INDEX(DataBase!$1:$1048576,ChoixBMK!$A117,MATCH(U$3,DataBase!$3:$3,0))=1,"X","")</f>
        <v/>
      </c>
      <c r="V117" s="122" t="str">
        <f>IF(INDEX(DataBase!$1:$1048576,ChoixBMK!$A117,MATCH(V$3,DataBase!$3:$3,0))=1,"X","")</f>
        <v>X</v>
      </c>
      <c r="W117" s="122" t="str">
        <f>IF(INDEX(DataBase!$1:$1048576,ChoixBMK!$A117,MATCH(W$3,DataBase!$3:$3,0))=1,"X","")</f>
        <v/>
      </c>
      <c r="X117" s="122" t="str">
        <f>IF(INDEX(DataBase!$1:$1048576,ChoixBMK!$A117,MATCH(X$3,DataBase!$3:$3,0))=1,"X","")</f>
        <v/>
      </c>
      <c r="Y117" s="122" t="str">
        <f>IF(INDEX(DataBase!$1:$1048576,ChoixBMK!$A117,MATCH(Y$3,DataBase!$3:$3,0))=1,"X","")</f>
        <v/>
      </c>
      <c r="Z117" s="122" t="str">
        <f>IF(INDEX(DataBase!$1:$1048576,ChoixBMK!$A117,MATCH(Z$3,DataBase!$3:$3,0))=1,"X","")</f>
        <v/>
      </c>
      <c r="AA117" s="122" t="str">
        <f>IF(INDEX(DataBase!$1:$1048576,ChoixBMK!$A117,MATCH(AA$3,DataBase!$3:$3,0))=1,"X","")</f>
        <v>X</v>
      </c>
      <c r="AB117" s="122" t="str">
        <f>IF(INDEX(DataBase!$1:$1048576,ChoixBMK!$A117,MATCH(AB$3,DataBase!$3:$3,0))=1,"X","")</f>
        <v>X</v>
      </c>
      <c r="AC117" s="122" t="str">
        <f>IF(INDEX(DataBase!$1:$1048576,ChoixBMK!$A117,MATCH(AC$3,DataBase!$3:$3,0))=1,"X","")</f>
        <v/>
      </c>
      <c r="AD117" s="122" t="str">
        <f>IF(INDEX(DataBase!$1:$1048576,ChoixBMK!$A117,MATCH(AD$3,DataBase!$3:$3,0))=1,"X","")</f>
        <v>X</v>
      </c>
      <c r="AE117" s="122" t="str">
        <f>IF(INDEX(DataBase!$1:$1048576,ChoixBMK!$A117,MATCH(AE$3,DataBase!$3:$3,0))=1,"X","")</f>
        <v/>
      </c>
      <c r="AF117" s="122" t="str">
        <f>IF(INDEX(DataBase!$1:$1048576,ChoixBMK!$A117,MATCH(AF$3,DataBase!$3:$3,0))=1,"X","")</f>
        <v>X</v>
      </c>
      <c r="AG117" s="122" t="str">
        <f>IF(INDEX(DataBase!$1:$1048576,ChoixBMK!$A117,MATCH(AG$3,DataBase!$3:$3,0))=1,"X","")</f>
        <v/>
      </c>
      <c r="AH117" s="122" t="str">
        <f>IF(INDEX(DataBase!$1:$1048576,ChoixBMK!$A117,MATCH(AH$3,DataBase!$3:$3,0))=1,"X","")</f>
        <v/>
      </c>
      <c r="AI117" s="122" t="str">
        <f>IF(INDEX(DataBase!$1:$1048576,ChoixBMK!$A117,MATCH(AI$3,DataBase!$3:$3,0))=1,"X","")</f>
        <v>X</v>
      </c>
      <c r="AJ117" s="122" t="str">
        <f>IF(INDEX(DataBase!$1:$1048576,ChoixBMK!$A117,MATCH(AJ$3,DataBase!$3:$3,0))=1,"X","")</f>
        <v/>
      </c>
      <c r="AK117" s="122" t="str">
        <f>IF(INDEX(DataBase!$1:$1048576,ChoixBMK!$A117,MATCH(AK$3,DataBase!$3:$3,0))=1,"X","")</f>
        <v>X</v>
      </c>
      <c r="AL117" s="122" t="str">
        <f>IF(INDEX(DataBase!$1:$1048576,ChoixBMK!$A117,MATCH(AL$3,DataBase!$3:$3,0))=1,"X","")</f>
        <v/>
      </c>
      <c r="AM117" s="122" t="str">
        <f>IF(INDEX(DataBase!$1:$1048576,ChoixBMK!$A117,MATCH(AM$3,DataBase!$3:$3,0))=1,"X","")</f>
        <v>X</v>
      </c>
      <c r="AN117" s="122" t="str">
        <f>IF(INDEX(DataBase!$1:$1048576,ChoixBMK!$A117,MATCH(AN$3,DataBase!$3:$3,0))=1,"X","")</f>
        <v/>
      </c>
      <c r="AO117" s="122" t="str">
        <f>IF(INDEX(DataBase!$1:$1048576,ChoixBMK!$A117,MATCH(AO$3,DataBase!$3:$3,0))=1,"X","")</f>
        <v>X</v>
      </c>
      <c r="AP117" s="122" t="str">
        <f>IF(INDEX(DataBase!$1:$1048576,ChoixBMK!$A117,MATCH(AP$3,DataBase!$3:$3,0))=1,"X","")</f>
        <v/>
      </c>
    </row>
    <row r="118" spans="1:42">
      <c r="A118" s="136">
        <f>MATCH(B118,DataBase!G:G,0)</f>
        <v>163</v>
      </c>
      <c r="B118" s="136" t="str">
        <f t="shared" si="1"/>
        <v>Gammarus fossarum Réserves énergétiques</v>
      </c>
      <c r="C118" t="str">
        <f>INDEX(Analyse!A:A,MATCH(ChoixBMK!$G118,Analyse!$G:$G,0))</f>
        <v>Gammarus fossarum</v>
      </c>
      <c r="D118" t="str">
        <f>INDEX(Analyse!B:B,MATCH(ChoixBMK!$G118,Analyse!$G:$G,0))</f>
        <v>Réserves énergétiques</v>
      </c>
      <c r="E118" t="str">
        <f>INDEX(Analyse!C:C,MATCH(ChoixBMK!$G118,Analyse!$G:$G,0))</f>
        <v>Continental</v>
      </c>
      <c r="F118" t="str">
        <f>INDEX(Analyse!E:E,MATCH(ChoixBMK!$G118,Analyse!$G:$G,0))</f>
        <v>SEBIO</v>
      </c>
      <c r="G118">
        <v>115</v>
      </c>
      <c r="H118">
        <f>INDEX(Analyse!H:H,MATCH(ChoixBMK!$G118,Analyse!$G:$G,0))</f>
        <v>300</v>
      </c>
      <c r="I118" s="122" t="str">
        <f>IF(INDEX(DataBase!$1:$1048576,ChoixBMK!$A118,MATCH(I$3,DataBase!$3:$3,0))=1,"X","")</f>
        <v/>
      </c>
      <c r="J118" s="122" t="str">
        <f>IF(INDEX(DataBase!$1:$1048576,ChoixBMK!$A118,MATCH(J$3,DataBase!$3:$3,0))=1,"X","")</f>
        <v/>
      </c>
      <c r="K118" s="122" t="str">
        <f>IF(INDEX(DataBase!$1:$1048576,ChoixBMK!$A118,MATCH(K$3,DataBase!$3:$3,0))=1,"X","")</f>
        <v>X</v>
      </c>
      <c r="L118" s="122" t="str">
        <f>IF(INDEX(DataBase!$1:$1048576,ChoixBMK!$A118,MATCH(L$3,DataBase!$3:$3,0))=1,"X","")</f>
        <v/>
      </c>
      <c r="M118" s="122" t="str">
        <f>IF(INDEX(DataBase!$1:$1048576,ChoixBMK!$A118,MATCH(M$3,DataBase!$3:$3,0))=1,"X","")</f>
        <v>X</v>
      </c>
      <c r="N118" s="122" t="str">
        <f>IF(INDEX(DataBase!$1:$1048576,ChoixBMK!$A118,MATCH(N$3,DataBase!$3:$3,0))=1,"X","")</f>
        <v/>
      </c>
      <c r="O118" s="122" t="str">
        <f>IF(INDEX(DataBase!$1:$1048576,ChoixBMK!$A118,MATCH(O$3,DataBase!$3:$3,0))=1,"X","")</f>
        <v/>
      </c>
      <c r="P118" s="122" t="str">
        <f>IF(INDEX(DataBase!$1:$1048576,ChoixBMK!$A118,MATCH(P$3,DataBase!$3:$3,0))=1,"X","")</f>
        <v>X</v>
      </c>
      <c r="Q118" s="122" t="str">
        <f>IF(INDEX(DataBase!$1:$1048576,ChoixBMK!$A118,MATCH(Q$3,DataBase!$3:$3,0))=1,"X","")</f>
        <v/>
      </c>
      <c r="R118" s="122" t="str">
        <f>IF(INDEX(DataBase!$1:$1048576,ChoixBMK!$A118,MATCH(R$3,DataBase!$3:$3,0))=1,"X","")</f>
        <v>X</v>
      </c>
      <c r="S118" s="122" t="str">
        <f>IF(INDEX(DataBase!$1:$1048576,ChoixBMK!$A118,MATCH(S$3,DataBase!$3:$3,0))=1,"X","")</f>
        <v/>
      </c>
      <c r="T118" s="122" t="str">
        <f>IF(INDEX(DataBase!$1:$1048576,ChoixBMK!$A118,MATCH(T$3,DataBase!$3:$3,0))=1,"X","")</f>
        <v/>
      </c>
      <c r="U118" s="122" t="str">
        <f>IF(INDEX(DataBase!$1:$1048576,ChoixBMK!$A118,MATCH(U$3,DataBase!$3:$3,0))=1,"X","")</f>
        <v/>
      </c>
      <c r="V118" s="122" t="str">
        <f>IF(INDEX(DataBase!$1:$1048576,ChoixBMK!$A118,MATCH(V$3,DataBase!$3:$3,0))=1,"X","")</f>
        <v>X</v>
      </c>
      <c r="W118" s="122" t="str">
        <f>IF(INDEX(DataBase!$1:$1048576,ChoixBMK!$A118,MATCH(W$3,DataBase!$3:$3,0))=1,"X","")</f>
        <v/>
      </c>
      <c r="X118" s="122" t="str">
        <f>IF(INDEX(DataBase!$1:$1048576,ChoixBMK!$A118,MATCH(X$3,DataBase!$3:$3,0))=1,"X","")</f>
        <v>X</v>
      </c>
      <c r="Y118" s="122" t="str">
        <f>IF(INDEX(DataBase!$1:$1048576,ChoixBMK!$A118,MATCH(Y$3,DataBase!$3:$3,0))=1,"X","")</f>
        <v>X</v>
      </c>
      <c r="Z118" s="122" t="str">
        <f>IF(INDEX(DataBase!$1:$1048576,ChoixBMK!$A118,MATCH(Z$3,DataBase!$3:$3,0))=1,"X","")</f>
        <v>X</v>
      </c>
      <c r="AA118" s="122" t="str">
        <f>IF(INDEX(DataBase!$1:$1048576,ChoixBMK!$A118,MATCH(AA$3,DataBase!$3:$3,0))=1,"X","")</f>
        <v/>
      </c>
      <c r="AB118" s="122" t="str">
        <f>IF(INDEX(DataBase!$1:$1048576,ChoixBMK!$A118,MATCH(AB$3,DataBase!$3:$3,0))=1,"X","")</f>
        <v/>
      </c>
      <c r="AC118" s="122" t="str">
        <f>IF(INDEX(DataBase!$1:$1048576,ChoixBMK!$A118,MATCH(AC$3,DataBase!$3:$3,0))=1,"X","")</f>
        <v/>
      </c>
      <c r="AD118" s="122" t="str">
        <f>IF(INDEX(DataBase!$1:$1048576,ChoixBMK!$A118,MATCH(AD$3,DataBase!$3:$3,0))=1,"X","")</f>
        <v>X</v>
      </c>
      <c r="AE118" s="122" t="str">
        <f>IF(INDEX(DataBase!$1:$1048576,ChoixBMK!$A118,MATCH(AE$3,DataBase!$3:$3,0))=1,"X","")</f>
        <v>X</v>
      </c>
      <c r="AF118" s="122" t="str">
        <f>IF(INDEX(DataBase!$1:$1048576,ChoixBMK!$A118,MATCH(AF$3,DataBase!$3:$3,0))=1,"X","")</f>
        <v>X</v>
      </c>
      <c r="AG118" s="122" t="str">
        <f>IF(INDEX(DataBase!$1:$1048576,ChoixBMK!$A118,MATCH(AG$3,DataBase!$3:$3,0))=1,"X","")</f>
        <v/>
      </c>
      <c r="AH118" s="122" t="str">
        <f>IF(INDEX(DataBase!$1:$1048576,ChoixBMK!$A118,MATCH(AH$3,DataBase!$3:$3,0))=1,"X","")</f>
        <v>X</v>
      </c>
      <c r="AI118" s="122" t="str">
        <f>IF(INDEX(DataBase!$1:$1048576,ChoixBMK!$A118,MATCH(AI$3,DataBase!$3:$3,0))=1,"X","")</f>
        <v/>
      </c>
      <c r="AJ118" s="122" t="str">
        <f>IF(INDEX(DataBase!$1:$1048576,ChoixBMK!$A118,MATCH(AJ$3,DataBase!$3:$3,0))=1,"X","")</f>
        <v/>
      </c>
      <c r="AK118" s="122" t="str">
        <f>IF(INDEX(DataBase!$1:$1048576,ChoixBMK!$A118,MATCH(AK$3,DataBase!$3:$3,0))=1,"X","")</f>
        <v/>
      </c>
      <c r="AL118" s="122" t="str">
        <f>IF(INDEX(DataBase!$1:$1048576,ChoixBMK!$A118,MATCH(AL$3,DataBase!$3:$3,0))=1,"X","")</f>
        <v/>
      </c>
      <c r="AM118" s="122" t="str">
        <f>IF(INDEX(DataBase!$1:$1048576,ChoixBMK!$A118,MATCH(AM$3,DataBase!$3:$3,0))=1,"X","")</f>
        <v>X</v>
      </c>
      <c r="AN118" s="122" t="str">
        <f>IF(INDEX(DataBase!$1:$1048576,ChoixBMK!$A118,MATCH(AN$3,DataBase!$3:$3,0))=1,"X","")</f>
        <v/>
      </c>
      <c r="AO118" s="122" t="str">
        <f>IF(INDEX(DataBase!$1:$1048576,ChoixBMK!$A118,MATCH(AO$3,DataBase!$3:$3,0))=1,"X","")</f>
        <v>X</v>
      </c>
      <c r="AP118" s="122" t="str">
        <f>IF(INDEX(DataBase!$1:$1048576,ChoixBMK!$A118,MATCH(AP$3,DataBase!$3:$3,0))=1,"X","")</f>
        <v/>
      </c>
    </row>
    <row r="119" spans="1:42">
      <c r="A119" s="136">
        <f>MATCH(B119,DataBase!G:G,0)</f>
        <v>242</v>
      </c>
      <c r="B119" s="136" t="str">
        <f t="shared" si="1"/>
        <v>Platichthys flesus Micronoyaux</v>
      </c>
      <c r="C119" t="str">
        <f>INDEX(Analyse!A:A,MATCH(ChoixBMK!$G119,Analyse!$G:$G,0))</f>
        <v>Platichthys flesus</v>
      </c>
      <c r="D119" t="str">
        <f>INDEX(Analyse!B:B,MATCH(ChoixBMK!$G119,Analyse!$G:$G,0))</f>
        <v>Micronoyaux</v>
      </c>
      <c r="E119" t="str">
        <f>INDEX(Analyse!C:C,MATCH(ChoixBMK!$G119,Analyse!$G:$G,0))</f>
        <v>Marin/estuarien</v>
      </c>
      <c r="F119" t="str">
        <f>INDEX(Analyse!E:E,MATCH(ChoixBMK!$G119,Analyse!$G:$G,0))</f>
        <v>TOXEM</v>
      </c>
      <c r="G119">
        <v>116</v>
      </c>
      <c r="H119">
        <f>INDEX(Analyse!H:H,MATCH(ChoixBMK!$G119,Analyse!$G:$G,0))</f>
        <v>300</v>
      </c>
      <c r="I119" s="122" t="str">
        <f>IF(INDEX(DataBase!$1:$1048576,ChoixBMK!$A119,MATCH(I$3,DataBase!$3:$3,0))=1,"X","")</f>
        <v>X</v>
      </c>
      <c r="J119" s="122" t="str">
        <f>IF(INDEX(DataBase!$1:$1048576,ChoixBMK!$A119,MATCH(J$3,DataBase!$3:$3,0))=1,"X","")</f>
        <v/>
      </c>
      <c r="K119" s="122" t="str">
        <f>IF(INDEX(DataBase!$1:$1048576,ChoixBMK!$A119,MATCH(K$3,DataBase!$3:$3,0))=1,"X","")</f>
        <v/>
      </c>
      <c r="L119" s="122" t="str">
        <f>IF(INDEX(DataBase!$1:$1048576,ChoixBMK!$A119,MATCH(L$3,DataBase!$3:$3,0))=1,"X","")</f>
        <v/>
      </c>
      <c r="M119" s="122" t="str">
        <f>IF(INDEX(DataBase!$1:$1048576,ChoixBMK!$A119,MATCH(M$3,DataBase!$3:$3,0))=1,"X","")</f>
        <v>X</v>
      </c>
      <c r="N119" s="122" t="str">
        <f>IF(INDEX(DataBase!$1:$1048576,ChoixBMK!$A119,MATCH(N$3,DataBase!$3:$3,0))=1,"X","")</f>
        <v/>
      </c>
      <c r="O119" s="122" t="str">
        <f>IF(INDEX(DataBase!$1:$1048576,ChoixBMK!$A119,MATCH(O$3,DataBase!$3:$3,0))=1,"X","")</f>
        <v/>
      </c>
      <c r="P119" s="122" t="str">
        <f>IF(INDEX(DataBase!$1:$1048576,ChoixBMK!$A119,MATCH(P$3,DataBase!$3:$3,0))=1,"X","")</f>
        <v>X</v>
      </c>
      <c r="Q119" s="122" t="str">
        <f>IF(INDEX(DataBase!$1:$1048576,ChoixBMK!$A119,MATCH(Q$3,DataBase!$3:$3,0))=1,"X","")</f>
        <v/>
      </c>
      <c r="R119" s="122" t="str">
        <f>IF(INDEX(DataBase!$1:$1048576,ChoixBMK!$A119,MATCH(R$3,DataBase!$3:$3,0))=1,"X","")</f>
        <v>X</v>
      </c>
      <c r="S119" s="122" t="str">
        <f>IF(INDEX(DataBase!$1:$1048576,ChoixBMK!$A119,MATCH(S$3,DataBase!$3:$3,0))=1,"X","")</f>
        <v/>
      </c>
      <c r="T119" s="122" t="str">
        <f>IF(INDEX(DataBase!$1:$1048576,ChoixBMK!$A119,MATCH(T$3,DataBase!$3:$3,0))=1,"X","")</f>
        <v/>
      </c>
      <c r="U119" s="122" t="str">
        <f>IF(INDEX(DataBase!$1:$1048576,ChoixBMK!$A119,MATCH(U$3,DataBase!$3:$3,0))=1,"X","")</f>
        <v/>
      </c>
      <c r="V119" s="122" t="str">
        <f>IF(INDEX(DataBase!$1:$1048576,ChoixBMK!$A119,MATCH(V$3,DataBase!$3:$3,0))=1,"X","")</f>
        <v>X</v>
      </c>
      <c r="W119" s="122" t="str">
        <f>IF(INDEX(DataBase!$1:$1048576,ChoixBMK!$A119,MATCH(W$3,DataBase!$3:$3,0))=1,"X","")</f>
        <v/>
      </c>
      <c r="X119" s="122" t="str">
        <f>IF(INDEX(DataBase!$1:$1048576,ChoixBMK!$A119,MATCH(X$3,DataBase!$3:$3,0))=1,"X","")</f>
        <v/>
      </c>
      <c r="Y119" s="122" t="str">
        <f>IF(INDEX(DataBase!$1:$1048576,ChoixBMK!$A119,MATCH(Y$3,DataBase!$3:$3,0))=1,"X","")</f>
        <v/>
      </c>
      <c r="Z119" s="122" t="str">
        <f>IF(INDEX(DataBase!$1:$1048576,ChoixBMK!$A119,MATCH(Z$3,DataBase!$3:$3,0))=1,"X","")</f>
        <v/>
      </c>
      <c r="AA119" s="122" t="str">
        <f>IF(INDEX(DataBase!$1:$1048576,ChoixBMK!$A119,MATCH(AA$3,DataBase!$3:$3,0))=1,"X","")</f>
        <v/>
      </c>
      <c r="AB119" s="122" t="str">
        <f>IF(INDEX(DataBase!$1:$1048576,ChoixBMK!$A119,MATCH(AB$3,DataBase!$3:$3,0))=1,"X","")</f>
        <v>X</v>
      </c>
      <c r="AC119" s="122" t="str">
        <f>IF(INDEX(DataBase!$1:$1048576,ChoixBMK!$A119,MATCH(AC$3,DataBase!$3:$3,0))=1,"X","")</f>
        <v>X</v>
      </c>
      <c r="AD119" s="122" t="str">
        <f>IF(INDEX(DataBase!$1:$1048576,ChoixBMK!$A119,MATCH(AD$3,DataBase!$3:$3,0))=1,"X","")</f>
        <v>X</v>
      </c>
      <c r="AE119" s="122" t="str">
        <f>IF(INDEX(DataBase!$1:$1048576,ChoixBMK!$A119,MATCH(AE$3,DataBase!$3:$3,0))=1,"X","")</f>
        <v/>
      </c>
      <c r="AF119" s="122" t="str">
        <f>IF(INDEX(DataBase!$1:$1048576,ChoixBMK!$A119,MATCH(AF$3,DataBase!$3:$3,0))=1,"X","")</f>
        <v>X</v>
      </c>
      <c r="AG119" s="122" t="str">
        <f>IF(INDEX(DataBase!$1:$1048576,ChoixBMK!$A119,MATCH(AG$3,DataBase!$3:$3,0))=1,"X","")</f>
        <v/>
      </c>
      <c r="AH119" s="122" t="str">
        <f>IF(INDEX(DataBase!$1:$1048576,ChoixBMK!$A119,MATCH(AH$3,DataBase!$3:$3,0))=1,"X","")</f>
        <v/>
      </c>
      <c r="AI119" s="122" t="str">
        <f>IF(INDEX(DataBase!$1:$1048576,ChoixBMK!$A119,MATCH(AI$3,DataBase!$3:$3,0))=1,"X","")</f>
        <v>X</v>
      </c>
      <c r="AJ119" s="122" t="str">
        <f>IF(INDEX(DataBase!$1:$1048576,ChoixBMK!$A119,MATCH(AJ$3,DataBase!$3:$3,0))=1,"X","")</f>
        <v/>
      </c>
      <c r="AK119" s="122" t="str">
        <f>IF(INDEX(DataBase!$1:$1048576,ChoixBMK!$A119,MATCH(AK$3,DataBase!$3:$3,0))=1,"X","")</f>
        <v>X</v>
      </c>
      <c r="AL119" s="122" t="str">
        <f>IF(INDEX(DataBase!$1:$1048576,ChoixBMK!$A119,MATCH(AL$3,DataBase!$3:$3,0))=1,"X","")</f>
        <v>X</v>
      </c>
      <c r="AM119" s="122" t="str">
        <f>IF(INDEX(DataBase!$1:$1048576,ChoixBMK!$A119,MATCH(AM$3,DataBase!$3:$3,0))=1,"X","")</f>
        <v/>
      </c>
      <c r="AN119" s="122" t="str">
        <f>IF(INDEX(DataBase!$1:$1048576,ChoixBMK!$A119,MATCH(AN$3,DataBase!$3:$3,0))=1,"X","")</f>
        <v/>
      </c>
      <c r="AO119" s="122" t="str">
        <f>IF(INDEX(DataBase!$1:$1048576,ChoixBMK!$A119,MATCH(AO$3,DataBase!$3:$3,0))=1,"X","")</f>
        <v>X</v>
      </c>
      <c r="AP119" s="122" t="str">
        <f>IF(INDEX(DataBase!$1:$1048576,ChoixBMK!$A119,MATCH(AP$3,DataBase!$3:$3,0))=1,"X","")</f>
        <v/>
      </c>
    </row>
    <row r="120" spans="1:42">
      <c r="A120" s="136">
        <f>MATCH(B120,DataBase!G:G,0)</f>
        <v>250</v>
      </c>
      <c r="B120" s="136" t="str">
        <f t="shared" si="1"/>
        <v>Solea solea Micronoyaux</v>
      </c>
      <c r="C120" t="str">
        <f>INDEX(Analyse!A:A,MATCH(ChoixBMK!$G120,Analyse!$G:$G,0))</f>
        <v>Solea solea</v>
      </c>
      <c r="D120" t="str">
        <f>INDEX(Analyse!B:B,MATCH(ChoixBMK!$G120,Analyse!$G:$G,0))</f>
        <v>Micronoyaux</v>
      </c>
      <c r="E120" t="str">
        <f>INDEX(Analyse!C:C,MATCH(ChoixBMK!$G120,Analyse!$G:$G,0))</f>
        <v>Marin/estuarien</v>
      </c>
      <c r="F120" t="str">
        <f>INDEX(Analyse!E:E,MATCH(ChoixBMK!$G120,Analyse!$G:$G,0))</f>
        <v>TOXEM</v>
      </c>
      <c r="G120">
        <v>117</v>
      </c>
      <c r="H120">
        <f>INDEX(Analyse!H:H,MATCH(ChoixBMK!$G120,Analyse!$G:$G,0))</f>
        <v>300</v>
      </c>
      <c r="I120" s="122" t="str">
        <f>IF(INDEX(DataBase!$1:$1048576,ChoixBMK!$A120,MATCH(I$3,DataBase!$3:$3,0))=1,"X","")</f>
        <v>X</v>
      </c>
      <c r="J120" s="122" t="str">
        <f>IF(INDEX(DataBase!$1:$1048576,ChoixBMK!$A120,MATCH(J$3,DataBase!$3:$3,0))=1,"X","")</f>
        <v/>
      </c>
      <c r="K120" s="122" t="str">
        <f>IF(INDEX(DataBase!$1:$1048576,ChoixBMK!$A120,MATCH(K$3,DataBase!$3:$3,0))=1,"X","")</f>
        <v/>
      </c>
      <c r="L120" s="122" t="str">
        <f>IF(INDEX(DataBase!$1:$1048576,ChoixBMK!$A120,MATCH(L$3,DataBase!$3:$3,0))=1,"X","")</f>
        <v/>
      </c>
      <c r="M120" s="122" t="str">
        <f>IF(INDEX(DataBase!$1:$1048576,ChoixBMK!$A120,MATCH(M$3,DataBase!$3:$3,0))=1,"X","")</f>
        <v>X</v>
      </c>
      <c r="N120" s="122" t="str">
        <f>IF(INDEX(DataBase!$1:$1048576,ChoixBMK!$A120,MATCH(N$3,DataBase!$3:$3,0))=1,"X","")</f>
        <v/>
      </c>
      <c r="O120" s="122" t="str">
        <f>IF(INDEX(DataBase!$1:$1048576,ChoixBMK!$A120,MATCH(O$3,DataBase!$3:$3,0))=1,"X","")</f>
        <v/>
      </c>
      <c r="P120" s="122" t="str">
        <f>IF(INDEX(DataBase!$1:$1048576,ChoixBMK!$A120,MATCH(P$3,DataBase!$3:$3,0))=1,"X","")</f>
        <v>X</v>
      </c>
      <c r="Q120" s="122" t="str">
        <f>IF(INDEX(DataBase!$1:$1048576,ChoixBMK!$A120,MATCH(Q$3,DataBase!$3:$3,0))=1,"X","")</f>
        <v/>
      </c>
      <c r="R120" s="122" t="str">
        <f>IF(INDEX(DataBase!$1:$1048576,ChoixBMK!$A120,MATCH(R$3,DataBase!$3:$3,0))=1,"X","")</f>
        <v>X</v>
      </c>
      <c r="S120" s="122" t="str">
        <f>IF(INDEX(DataBase!$1:$1048576,ChoixBMK!$A120,MATCH(S$3,DataBase!$3:$3,0))=1,"X","")</f>
        <v/>
      </c>
      <c r="T120" s="122" t="str">
        <f>IF(INDEX(DataBase!$1:$1048576,ChoixBMK!$A120,MATCH(T$3,DataBase!$3:$3,0))=1,"X","")</f>
        <v/>
      </c>
      <c r="U120" s="122" t="str">
        <f>IF(INDEX(DataBase!$1:$1048576,ChoixBMK!$A120,MATCH(U$3,DataBase!$3:$3,0))=1,"X","")</f>
        <v/>
      </c>
      <c r="V120" s="122" t="str">
        <f>IF(INDEX(DataBase!$1:$1048576,ChoixBMK!$A120,MATCH(V$3,DataBase!$3:$3,0))=1,"X","")</f>
        <v>X</v>
      </c>
      <c r="W120" s="122" t="str">
        <f>IF(INDEX(DataBase!$1:$1048576,ChoixBMK!$A120,MATCH(W$3,DataBase!$3:$3,0))=1,"X","")</f>
        <v/>
      </c>
      <c r="X120" s="122" t="str">
        <f>IF(INDEX(DataBase!$1:$1048576,ChoixBMK!$A120,MATCH(X$3,DataBase!$3:$3,0))=1,"X","")</f>
        <v/>
      </c>
      <c r="Y120" s="122" t="str">
        <f>IF(INDEX(DataBase!$1:$1048576,ChoixBMK!$A120,MATCH(Y$3,DataBase!$3:$3,0))=1,"X","")</f>
        <v/>
      </c>
      <c r="Z120" s="122" t="str">
        <f>IF(INDEX(DataBase!$1:$1048576,ChoixBMK!$A120,MATCH(Z$3,DataBase!$3:$3,0))=1,"X","")</f>
        <v/>
      </c>
      <c r="AA120" s="122" t="str">
        <f>IF(INDEX(DataBase!$1:$1048576,ChoixBMK!$A120,MATCH(AA$3,DataBase!$3:$3,0))=1,"X","")</f>
        <v/>
      </c>
      <c r="AB120" s="122" t="str">
        <f>IF(INDEX(DataBase!$1:$1048576,ChoixBMK!$A120,MATCH(AB$3,DataBase!$3:$3,0))=1,"X","")</f>
        <v>X</v>
      </c>
      <c r="AC120" s="122" t="str">
        <f>IF(INDEX(DataBase!$1:$1048576,ChoixBMK!$A120,MATCH(AC$3,DataBase!$3:$3,0))=1,"X","")</f>
        <v>X</v>
      </c>
      <c r="AD120" s="122" t="str">
        <f>IF(INDEX(DataBase!$1:$1048576,ChoixBMK!$A120,MATCH(AD$3,DataBase!$3:$3,0))=1,"X","")</f>
        <v>X</v>
      </c>
      <c r="AE120" s="122" t="str">
        <f>IF(INDEX(DataBase!$1:$1048576,ChoixBMK!$A120,MATCH(AE$3,DataBase!$3:$3,0))=1,"X","")</f>
        <v/>
      </c>
      <c r="AF120" s="122" t="str">
        <f>IF(INDEX(DataBase!$1:$1048576,ChoixBMK!$A120,MATCH(AF$3,DataBase!$3:$3,0))=1,"X","")</f>
        <v>X</v>
      </c>
      <c r="AG120" s="122" t="str">
        <f>IF(INDEX(DataBase!$1:$1048576,ChoixBMK!$A120,MATCH(AG$3,DataBase!$3:$3,0))=1,"X","")</f>
        <v/>
      </c>
      <c r="AH120" s="122" t="str">
        <f>IF(INDEX(DataBase!$1:$1048576,ChoixBMK!$A120,MATCH(AH$3,DataBase!$3:$3,0))=1,"X","")</f>
        <v/>
      </c>
      <c r="AI120" s="122" t="str">
        <f>IF(INDEX(DataBase!$1:$1048576,ChoixBMK!$A120,MATCH(AI$3,DataBase!$3:$3,0))=1,"X","")</f>
        <v>X</v>
      </c>
      <c r="AJ120" s="122" t="str">
        <f>IF(INDEX(DataBase!$1:$1048576,ChoixBMK!$A120,MATCH(AJ$3,DataBase!$3:$3,0))=1,"X","")</f>
        <v/>
      </c>
      <c r="AK120" s="122" t="str">
        <f>IF(INDEX(DataBase!$1:$1048576,ChoixBMK!$A120,MATCH(AK$3,DataBase!$3:$3,0))=1,"X","")</f>
        <v>X</v>
      </c>
      <c r="AL120" s="122" t="str">
        <f>IF(INDEX(DataBase!$1:$1048576,ChoixBMK!$A120,MATCH(AL$3,DataBase!$3:$3,0))=1,"X","")</f>
        <v>X</v>
      </c>
      <c r="AM120" s="122" t="str">
        <f>IF(INDEX(DataBase!$1:$1048576,ChoixBMK!$A120,MATCH(AM$3,DataBase!$3:$3,0))=1,"X","")</f>
        <v/>
      </c>
      <c r="AN120" s="122" t="str">
        <f>IF(INDEX(DataBase!$1:$1048576,ChoixBMK!$A120,MATCH(AN$3,DataBase!$3:$3,0))=1,"X","")</f>
        <v/>
      </c>
      <c r="AO120" s="122" t="str">
        <f>IF(INDEX(DataBase!$1:$1048576,ChoixBMK!$A120,MATCH(AO$3,DataBase!$3:$3,0))=1,"X","")</f>
        <v>X</v>
      </c>
      <c r="AP120" s="122" t="str">
        <f>IF(INDEX(DataBase!$1:$1048576,ChoixBMK!$A120,MATCH(AP$3,DataBase!$3:$3,0))=1,"X","")</f>
        <v/>
      </c>
    </row>
    <row r="121" spans="1:42">
      <c r="A121" s="136">
        <f>MATCH(B121,DataBase!G:G,0)</f>
        <v>258</v>
      </c>
      <c r="B121" s="136" t="str">
        <f t="shared" si="1"/>
        <v>Limanda limanda Micronoyaux</v>
      </c>
      <c r="C121" t="str">
        <f>INDEX(Analyse!A:A,MATCH(ChoixBMK!$G121,Analyse!$G:$G,0))</f>
        <v>Limanda limanda</v>
      </c>
      <c r="D121" t="str">
        <f>INDEX(Analyse!B:B,MATCH(ChoixBMK!$G121,Analyse!$G:$G,0))</f>
        <v>Micronoyaux</v>
      </c>
      <c r="E121" t="str">
        <f>INDEX(Analyse!C:C,MATCH(ChoixBMK!$G121,Analyse!$G:$G,0))</f>
        <v>Marin/estuarien</v>
      </c>
      <c r="F121" t="str">
        <f>INDEX(Analyse!E:E,MATCH(ChoixBMK!$G121,Analyse!$G:$G,0))</f>
        <v>TOXEM</v>
      </c>
      <c r="G121">
        <v>118</v>
      </c>
      <c r="H121">
        <f>INDEX(Analyse!H:H,MATCH(ChoixBMK!$G121,Analyse!$G:$G,0))</f>
        <v>300</v>
      </c>
      <c r="I121" s="122" t="str">
        <f>IF(INDEX(DataBase!$1:$1048576,ChoixBMK!$A121,MATCH(I$3,DataBase!$3:$3,0))=1,"X","")</f>
        <v>X</v>
      </c>
      <c r="J121" s="122" t="str">
        <f>IF(INDEX(DataBase!$1:$1048576,ChoixBMK!$A121,MATCH(J$3,DataBase!$3:$3,0))=1,"X","")</f>
        <v/>
      </c>
      <c r="K121" s="122" t="str">
        <f>IF(INDEX(DataBase!$1:$1048576,ChoixBMK!$A121,MATCH(K$3,DataBase!$3:$3,0))=1,"X","")</f>
        <v/>
      </c>
      <c r="L121" s="122" t="str">
        <f>IF(INDEX(DataBase!$1:$1048576,ChoixBMK!$A121,MATCH(L$3,DataBase!$3:$3,0))=1,"X","")</f>
        <v/>
      </c>
      <c r="M121" s="122" t="str">
        <f>IF(INDEX(DataBase!$1:$1048576,ChoixBMK!$A121,MATCH(M$3,DataBase!$3:$3,0))=1,"X","")</f>
        <v>X</v>
      </c>
      <c r="N121" s="122" t="str">
        <f>IF(INDEX(DataBase!$1:$1048576,ChoixBMK!$A121,MATCH(N$3,DataBase!$3:$3,0))=1,"X","")</f>
        <v/>
      </c>
      <c r="O121" s="122" t="str">
        <f>IF(INDEX(DataBase!$1:$1048576,ChoixBMK!$A121,MATCH(O$3,DataBase!$3:$3,0))=1,"X","")</f>
        <v/>
      </c>
      <c r="P121" s="122" t="str">
        <f>IF(INDEX(DataBase!$1:$1048576,ChoixBMK!$A121,MATCH(P$3,DataBase!$3:$3,0))=1,"X","")</f>
        <v>X</v>
      </c>
      <c r="Q121" s="122" t="str">
        <f>IF(INDEX(DataBase!$1:$1048576,ChoixBMK!$A121,MATCH(Q$3,DataBase!$3:$3,0))=1,"X","")</f>
        <v/>
      </c>
      <c r="R121" s="122" t="str">
        <f>IF(INDEX(DataBase!$1:$1048576,ChoixBMK!$A121,MATCH(R$3,DataBase!$3:$3,0))=1,"X","")</f>
        <v>X</v>
      </c>
      <c r="S121" s="122" t="str">
        <f>IF(INDEX(DataBase!$1:$1048576,ChoixBMK!$A121,MATCH(S$3,DataBase!$3:$3,0))=1,"X","")</f>
        <v/>
      </c>
      <c r="T121" s="122" t="str">
        <f>IF(INDEX(DataBase!$1:$1048576,ChoixBMK!$A121,MATCH(T$3,DataBase!$3:$3,0))=1,"X","")</f>
        <v/>
      </c>
      <c r="U121" s="122" t="str">
        <f>IF(INDEX(DataBase!$1:$1048576,ChoixBMK!$A121,MATCH(U$3,DataBase!$3:$3,0))=1,"X","")</f>
        <v/>
      </c>
      <c r="V121" s="122" t="str">
        <f>IF(INDEX(DataBase!$1:$1048576,ChoixBMK!$A121,MATCH(V$3,DataBase!$3:$3,0))=1,"X","")</f>
        <v>X</v>
      </c>
      <c r="W121" s="122" t="str">
        <f>IF(INDEX(DataBase!$1:$1048576,ChoixBMK!$A121,MATCH(W$3,DataBase!$3:$3,0))=1,"X","")</f>
        <v/>
      </c>
      <c r="X121" s="122" t="str">
        <f>IF(INDEX(DataBase!$1:$1048576,ChoixBMK!$A121,MATCH(X$3,DataBase!$3:$3,0))=1,"X","")</f>
        <v/>
      </c>
      <c r="Y121" s="122" t="str">
        <f>IF(INDEX(DataBase!$1:$1048576,ChoixBMK!$A121,MATCH(Y$3,DataBase!$3:$3,0))=1,"X","")</f>
        <v/>
      </c>
      <c r="Z121" s="122" t="str">
        <f>IF(INDEX(DataBase!$1:$1048576,ChoixBMK!$A121,MATCH(Z$3,DataBase!$3:$3,0))=1,"X","")</f>
        <v/>
      </c>
      <c r="AA121" s="122" t="str">
        <f>IF(INDEX(DataBase!$1:$1048576,ChoixBMK!$A121,MATCH(AA$3,DataBase!$3:$3,0))=1,"X","")</f>
        <v/>
      </c>
      <c r="AB121" s="122" t="str">
        <f>IF(INDEX(DataBase!$1:$1048576,ChoixBMK!$A121,MATCH(AB$3,DataBase!$3:$3,0))=1,"X","")</f>
        <v>X</v>
      </c>
      <c r="AC121" s="122" t="str">
        <f>IF(INDEX(DataBase!$1:$1048576,ChoixBMK!$A121,MATCH(AC$3,DataBase!$3:$3,0))=1,"X","")</f>
        <v>X</v>
      </c>
      <c r="AD121" s="122" t="str">
        <f>IF(INDEX(DataBase!$1:$1048576,ChoixBMK!$A121,MATCH(AD$3,DataBase!$3:$3,0))=1,"X","")</f>
        <v>X</v>
      </c>
      <c r="AE121" s="122" t="str">
        <f>IF(INDEX(DataBase!$1:$1048576,ChoixBMK!$A121,MATCH(AE$3,DataBase!$3:$3,0))=1,"X","")</f>
        <v/>
      </c>
      <c r="AF121" s="122" t="str">
        <f>IF(INDEX(DataBase!$1:$1048576,ChoixBMK!$A121,MATCH(AF$3,DataBase!$3:$3,0))=1,"X","")</f>
        <v>X</v>
      </c>
      <c r="AG121" s="122" t="str">
        <f>IF(INDEX(DataBase!$1:$1048576,ChoixBMK!$A121,MATCH(AG$3,DataBase!$3:$3,0))=1,"X","")</f>
        <v/>
      </c>
      <c r="AH121" s="122" t="str">
        <f>IF(INDEX(DataBase!$1:$1048576,ChoixBMK!$A121,MATCH(AH$3,DataBase!$3:$3,0))=1,"X","")</f>
        <v/>
      </c>
      <c r="AI121" s="122" t="str">
        <f>IF(INDEX(DataBase!$1:$1048576,ChoixBMK!$A121,MATCH(AI$3,DataBase!$3:$3,0))=1,"X","")</f>
        <v>X</v>
      </c>
      <c r="AJ121" s="122" t="str">
        <f>IF(INDEX(DataBase!$1:$1048576,ChoixBMK!$A121,MATCH(AJ$3,DataBase!$3:$3,0))=1,"X","")</f>
        <v/>
      </c>
      <c r="AK121" s="122" t="str">
        <f>IF(INDEX(DataBase!$1:$1048576,ChoixBMK!$A121,MATCH(AK$3,DataBase!$3:$3,0))=1,"X","")</f>
        <v>X</v>
      </c>
      <c r="AL121" s="122" t="str">
        <f>IF(INDEX(DataBase!$1:$1048576,ChoixBMK!$A121,MATCH(AL$3,DataBase!$3:$3,0))=1,"X","")</f>
        <v>X</v>
      </c>
      <c r="AM121" s="122" t="str">
        <f>IF(INDEX(DataBase!$1:$1048576,ChoixBMK!$A121,MATCH(AM$3,DataBase!$3:$3,0))=1,"X","")</f>
        <v/>
      </c>
      <c r="AN121" s="122" t="str">
        <f>IF(INDEX(DataBase!$1:$1048576,ChoixBMK!$A121,MATCH(AN$3,DataBase!$3:$3,0))=1,"X","")</f>
        <v/>
      </c>
      <c r="AO121" s="122" t="str">
        <f>IF(INDEX(DataBase!$1:$1048576,ChoixBMK!$A121,MATCH(AO$3,DataBase!$3:$3,0))=1,"X","")</f>
        <v>X</v>
      </c>
      <c r="AP121" s="122" t="str">
        <f>IF(INDEX(DataBase!$1:$1048576,ChoixBMK!$A121,MATCH(AP$3,DataBase!$3:$3,0))=1,"X","")</f>
        <v/>
      </c>
    </row>
    <row r="122" spans="1:42">
      <c r="A122" s="136">
        <f>MATCH(B122,DataBase!G:G,0)</f>
        <v>5</v>
      </c>
      <c r="B122" s="136" t="str">
        <f t="shared" si="1"/>
        <v>Dreissena polymorpha phagocytose</v>
      </c>
      <c r="C122" t="str">
        <f>INDEX(Analyse!A:A,MATCH(ChoixBMK!$G122,Analyse!$G:$G,0))</f>
        <v>Dreissena polymorpha</v>
      </c>
      <c r="D122" t="str">
        <f>INDEX(Analyse!B:B,MATCH(ChoixBMK!$G122,Analyse!$G:$G,0))</f>
        <v>phagocytose</v>
      </c>
      <c r="E122" t="str">
        <f>INDEX(Analyse!C:C,MATCH(ChoixBMK!$G122,Analyse!$G:$G,0))</f>
        <v>Continental</v>
      </c>
      <c r="F122" t="str">
        <f>INDEX(Analyse!E:E,MATCH(ChoixBMK!$G122,Analyse!$G:$G,0))</f>
        <v>SEBIO</v>
      </c>
      <c r="G122">
        <v>119</v>
      </c>
      <c r="H122">
        <f>INDEX(Analyse!H:H,MATCH(ChoixBMK!$G122,Analyse!$G:$G,0))</f>
        <v>290</v>
      </c>
      <c r="I122" s="122" t="str">
        <f>IF(INDEX(DataBase!$1:$1048576,ChoixBMK!$A122,MATCH(I$3,DataBase!$3:$3,0))=1,"X","")</f>
        <v/>
      </c>
      <c r="J122" s="122" t="str">
        <f>IF(INDEX(DataBase!$1:$1048576,ChoixBMK!$A122,MATCH(J$3,DataBase!$3:$3,0))=1,"X","")</f>
        <v>X</v>
      </c>
      <c r="K122" s="122" t="str">
        <f>IF(INDEX(DataBase!$1:$1048576,ChoixBMK!$A122,MATCH(K$3,DataBase!$3:$3,0))=1,"X","")</f>
        <v/>
      </c>
      <c r="L122" s="122" t="str">
        <f>IF(INDEX(DataBase!$1:$1048576,ChoixBMK!$A122,MATCH(L$3,DataBase!$3:$3,0))=1,"X","")</f>
        <v/>
      </c>
      <c r="M122" s="122" t="str">
        <f>IF(INDEX(DataBase!$1:$1048576,ChoixBMK!$A122,MATCH(M$3,DataBase!$3:$3,0))=1,"X","")</f>
        <v>X</v>
      </c>
      <c r="N122" s="122" t="str">
        <f>IF(INDEX(DataBase!$1:$1048576,ChoixBMK!$A122,MATCH(N$3,DataBase!$3:$3,0))=1,"X","")</f>
        <v/>
      </c>
      <c r="O122" s="122" t="str">
        <f>IF(INDEX(DataBase!$1:$1048576,ChoixBMK!$A122,MATCH(O$3,DataBase!$3:$3,0))=1,"X","")</f>
        <v/>
      </c>
      <c r="P122" s="122" t="str">
        <f>IF(INDEX(DataBase!$1:$1048576,ChoixBMK!$A122,MATCH(P$3,DataBase!$3:$3,0))=1,"X","")</f>
        <v>X</v>
      </c>
      <c r="Q122" s="122" t="str">
        <f>IF(INDEX(DataBase!$1:$1048576,ChoixBMK!$A122,MATCH(Q$3,DataBase!$3:$3,0))=1,"X","")</f>
        <v/>
      </c>
      <c r="R122" s="122" t="str">
        <f>IF(INDEX(DataBase!$1:$1048576,ChoixBMK!$A122,MATCH(R$3,DataBase!$3:$3,0))=1,"X","")</f>
        <v>X</v>
      </c>
      <c r="S122" s="122" t="str">
        <f>IF(INDEX(DataBase!$1:$1048576,ChoixBMK!$A122,MATCH(S$3,DataBase!$3:$3,0))=1,"X","")</f>
        <v/>
      </c>
      <c r="T122" s="122" t="str">
        <f>IF(INDEX(DataBase!$1:$1048576,ChoixBMK!$A122,MATCH(T$3,DataBase!$3:$3,0))=1,"X","")</f>
        <v/>
      </c>
      <c r="U122" s="122" t="str">
        <f>IF(INDEX(DataBase!$1:$1048576,ChoixBMK!$A122,MATCH(U$3,DataBase!$3:$3,0))=1,"X","")</f>
        <v/>
      </c>
      <c r="V122" s="122" t="str">
        <f>IF(INDEX(DataBase!$1:$1048576,ChoixBMK!$A122,MATCH(V$3,DataBase!$3:$3,0))=1,"X","")</f>
        <v>X</v>
      </c>
      <c r="W122" s="122" t="str">
        <f>IF(INDEX(DataBase!$1:$1048576,ChoixBMK!$A122,MATCH(W$3,DataBase!$3:$3,0))=1,"X","")</f>
        <v/>
      </c>
      <c r="X122" s="122" t="str">
        <f>IF(INDEX(DataBase!$1:$1048576,ChoixBMK!$A122,MATCH(X$3,DataBase!$3:$3,0))=1,"X","")</f>
        <v>X</v>
      </c>
      <c r="Y122" s="122" t="str">
        <f>IF(INDEX(DataBase!$1:$1048576,ChoixBMK!$A122,MATCH(Y$3,DataBase!$3:$3,0))=1,"X","")</f>
        <v>X</v>
      </c>
      <c r="Z122" s="122" t="str">
        <f>IF(INDEX(DataBase!$1:$1048576,ChoixBMK!$A122,MATCH(Z$3,DataBase!$3:$3,0))=1,"X","")</f>
        <v>X</v>
      </c>
      <c r="AA122" s="122" t="str">
        <f>IF(INDEX(DataBase!$1:$1048576,ChoixBMK!$A122,MATCH(AA$3,DataBase!$3:$3,0))=1,"X","")</f>
        <v/>
      </c>
      <c r="AB122" s="122" t="str">
        <f>IF(INDEX(DataBase!$1:$1048576,ChoixBMK!$A122,MATCH(AB$3,DataBase!$3:$3,0))=1,"X","")</f>
        <v/>
      </c>
      <c r="AC122" s="122" t="str">
        <f>IF(INDEX(DataBase!$1:$1048576,ChoixBMK!$A122,MATCH(AC$3,DataBase!$3:$3,0))=1,"X","")</f>
        <v/>
      </c>
      <c r="AD122" s="122" t="str">
        <f>IF(INDEX(DataBase!$1:$1048576,ChoixBMK!$A122,MATCH(AD$3,DataBase!$3:$3,0))=1,"X","")</f>
        <v>X</v>
      </c>
      <c r="AE122" s="122" t="str">
        <f>IF(INDEX(DataBase!$1:$1048576,ChoixBMK!$A122,MATCH(AE$3,DataBase!$3:$3,0))=1,"X","")</f>
        <v/>
      </c>
      <c r="AF122" s="122" t="str">
        <f>IF(INDEX(DataBase!$1:$1048576,ChoixBMK!$A122,MATCH(AF$3,DataBase!$3:$3,0))=1,"X","")</f>
        <v>X</v>
      </c>
      <c r="AG122" s="122" t="str">
        <f>IF(INDEX(DataBase!$1:$1048576,ChoixBMK!$A122,MATCH(AG$3,DataBase!$3:$3,0))=1,"X","")</f>
        <v/>
      </c>
      <c r="AH122" s="122" t="str">
        <f>IF(INDEX(DataBase!$1:$1048576,ChoixBMK!$A122,MATCH(AH$3,DataBase!$3:$3,0))=1,"X","")</f>
        <v>X</v>
      </c>
      <c r="AI122" s="122" t="str">
        <f>IF(INDEX(DataBase!$1:$1048576,ChoixBMK!$A122,MATCH(AI$3,DataBase!$3:$3,0))=1,"X","")</f>
        <v/>
      </c>
      <c r="AJ122" s="122" t="str">
        <f>IF(INDEX(DataBase!$1:$1048576,ChoixBMK!$A122,MATCH(AJ$3,DataBase!$3:$3,0))=1,"X","")</f>
        <v/>
      </c>
      <c r="AK122" s="122" t="str">
        <f>IF(INDEX(DataBase!$1:$1048576,ChoixBMK!$A122,MATCH(AK$3,DataBase!$3:$3,0))=1,"X","")</f>
        <v>X</v>
      </c>
      <c r="AL122" s="122" t="str">
        <f>IF(INDEX(DataBase!$1:$1048576,ChoixBMK!$A122,MATCH(AL$3,DataBase!$3:$3,0))=1,"X","")</f>
        <v/>
      </c>
      <c r="AM122" s="122" t="str">
        <f>IF(INDEX(DataBase!$1:$1048576,ChoixBMK!$A122,MATCH(AM$3,DataBase!$3:$3,0))=1,"X","")</f>
        <v>X</v>
      </c>
      <c r="AN122" s="122" t="str">
        <f>IF(INDEX(DataBase!$1:$1048576,ChoixBMK!$A122,MATCH(AN$3,DataBase!$3:$3,0))=1,"X","")</f>
        <v/>
      </c>
      <c r="AO122" s="122" t="str">
        <f>IF(INDEX(DataBase!$1:$1048576,ChoixBMK!$A122,MATCH(AO$3,DataBase!$3:$3,0))=1,"X","")</f>
        <v/>
      </c>
      <c r="AP122" s="122" t="str">
        <f>IF(INDEX(DataBase!$1:$1048576,ChoixBMK!$A122,MATCH(AP$3,DataBase!$3:$3,0))=1,"X","")</f>
        <v>X</v>
      </c>
    </row>
    <row r="123" spans="1:42">
      <c r="A123" s="136">
        <f>MATCH(B123,DataBase!G:G,0)</f>
        <v>11</v>
      </c>
      <c r="B123" s="136" t="str">
        <f t="shared" si="1"/>
        <v>Gammarus fossarum GST</v>
      </c>
      <c r="C123" t="str">
        <f>INDEX(Analyse!A:A,MATCH(ChoixBMK!$G123,Analyse!$G:$G,0))</f>
        <v>Gammarus fossarum</v>
      </c>
      <c r="D123" t="str">
        <f>INDEX(Analyse!B:B,MATCH(ChoixBMK!$G123,Analyse!$G:$G,0))</f>
        <v>GST</v>
      </c>
      <c r="E123" t="str">
        <f>INDEX(Analyse!C:C,MATCH(ChoixBMK!$G123,Analyse!$G:$G,0))</f>
        <v>Continental</v>
      </c>
      <c r="F123" t="str">
        <f>INDEX(Analyse!E:E,MATCH(ChoixBMK!$G123,Analyse!$G:$G,0))</f>
        <v>RIVERLY</v>
      </c>
      <c r="G123">
        <v>120</v>
      </c>
      <c r="H123">
        <f>INDEX(Analyse!H:H,MATCH(ChoixBMK!$G123,Analyse!$G:$G,0))</f>
        <v>290</v>
      </c>
      <c r="I123" s="122" t="str">
        <f>IF(INDEX(DataBase!$1:$1048576,ChoixBMK!$A123,MATCH(I$3,DataBase!$3:$3,0))=1,"X","")</f>
        <v/>
      </c>
      <c r="J123" s="122" t="str">
        <f>IF(INDEX(DataBase!$1:$1048576,ChoixBMK!$A123,MATCH(J$3,DataBase!$3:$3,0))=1,"X","")</f>
        <v>X</v>
      </c>
      <c r="K123" s="122" t="str">
        <f>IF(INDEX(DataBase!$1:$1048576,ChoixBMK!$A123,MATCH(K$3,DataBase!$3:$3,0))=1,"X","")</f>
        <v/>
      </c>
      <c r="L123" s="122" t="str">
        <f>IF(INDEX(DataBase!$1:$1048576,ChoixBMK!$A123,MATCH(L$3,DataBase!$3:$3,0))=1,"X","")</f>
        <v>X</v>
      </c>
      <c r="M123" s="122" t="str">
        <f>IF(INDEX(DataBase!$1:$1048576,ChoixBMK!$A123,MATCH(M$3,DataBase!$3:$3,0))=1,"X","")</f>
        <v/>
      </c>
      <c r="N123" s="122" t="str">
        <f>IF(INDEX(DataBase!$1:$1048576,ChoixBMK!$A123,MATCH(N$3,DataBase!$3:$3,0))=1,"X","")</f>
        <v/>
      </c>
      <c r="O123" s="122" t="str">
        <f>IF(INDEX(DataBase!$1:$1048576,ChoixBMK!$A123,MATCH(O$3,DataBase!$3:$3,0))=1,"X","")</f>
        <v/>
      </c>
      <c r="P123" s="122" t="str">
        <f>IF(INDEX(DataBase!$1:$1048576,ChoixBMK!$A123,MATCH(P$3,DataBase!$3:$3,0))=1,"X","")</f>
        <v>X</v>
      </c>
      <c r="Q123" s="122" t="str">
        <f>IF(INDEX(DataBase!$1:$1048576,ChoixBMK!$A123,MATCH(Q$3,DataBase!$3:$3,0))=1,"X","")</f>
        <v/>
      </c>
      <c r="R123" s="122" t="str">
        <f>IF(INDEX(DataBase!$1:$1048576,ChoixBMK!$A123,MATCH(R$3,DataBase!$3:$3,0))=1,"X","")</f>
        <v>X</v>
      </c>
      <c r="S123" s="122" t="str">
        <f>IF(INDEX(DataBase!$1:$1048576,ChoixBMK!$A123,MATCH(S$3,DataBase!$3:$3,0))=1,"X","")</f>
        <v/>
      </c>
      <c r="T123" s="122" t="str">
        <f>IF(INDEX(DataBase!$1:$1048576,ChoixBMK!$A123,MATCH(T$3,DataBase!$3:$3,0))=1,"X","")</f>
        <v/>
      </c>
      <c r="U123" s="122" t="str">
        <f>IF(INDEX(DataBase!$1:$1048576,ChoixBMK!$A123,MATCH(U$3,DataBase!$3:$3,0))=1,"X","")</f>
        <v/>
      </c>
      <c r="V123" s="122" t="str">
        <f>IF(INDEX(DataBase!$1:$1048576,ChoixBMK!$A123,MATCH(V$3,DataBase!$3:$3,0))=1,"X","")</f>
        <v>X</v>
      </c>
      <c r="W123" s="122" t="str">
        <f>IF(INDEX(DataBase!$1:$1048576,ChoixBMK!$A123,MATCH(W$3,DataBase!$3:$3,0))=1,"X","")</f>
        <v/>
      </c>
      <c r="X123" s="122" t="str">
        <f>IF(INDEX(DataBase!$1:$1048576,ChoixBMK!$A123,MATCH(X$3,DataBase!$3:$3,0))=1,"X","")</f>
        <v>X</v>
      </c>
      <c r="Y123" s="122" t="str">
        <f>IF(INDEX(DataBase!$1:$1048576,ChoixBMK!$A123,MATCH(Y$3,DataBase!$3:$3,0))=1,"X","")</f>
        <v>X</v>
      </c>
      <c r="Z123" s="122" t="str">
        <f>IF(INDEX(DataBase!$1:$1048576,ChoixBMK!$A123,MATCH(Z$3,DataBase!$3:$3,0))=1,"X","")</f>
        <v>X</v>
      </c>
      <c r="AA123" s="122" t="str">
        <f>IF(INDEX(DataBase!$1:$1048576,ChoixBMK!$A123,MATCH(AA$3,DataBase!$3:$3,0))=1,"X","")</f>
        <v/>
      </c>
      <c r="AB123" s="122" t="str">
        <f>IF(INDEX(DataBase!$1:$1048576,ChoixBMK!$A123,MATCH(AB$3,DataBase!$3:$3,0))=1,"X","")</f>
        <v/>
      </c>
      <c r="AC123" s="122" t="str">
        <f>IF(INDEX(DataBase!$1:$1048576,ChoixBMK!$A123,MATCH(AC$3,DataBase!$3:$3,0))=1,"X","")</f>
        <v/>
      </c>
      <c r="AD123" s="122" t="str">
        <f>IF(INDEX(DataBase!$1:$1048576,ChoixBMK!$A123,MATCH(AD$3,DataBase!$3:$3,0))=1,"X","")</f>
        <v/>
      </c>
      <c r="AE123" s="122" t="str">
        <f>IF(INDEX(DataBase!$1:$1048576,ChoixBMK!$A123,MATCH(AE$3,DataBase!$3:$3,0))=1,"X","")</f>
        <v>X</v>
      </c>
      <c r="AF123" s="122" t="str">
        <f>IF(INDEX(DataBase!$1:$1048576,ChoixBMK!$A123,MATCH(AF$3,DataBase!$3:$3,0))=1,"X","")</f>
        <v>X</v>
      </c>
      <c r="AG123" s="122" t="str">
        <f>IF(INDEX(DataBase!$1:$1048576,ChoixBMK!$A123,MATCH(AG$3,DataBase!$3:$3,0))=1,"X","")</f>
        <v/>
      </c>
      <c r="AH123" s="122" t="str">
        <f>IF(INDEX(DataBase!$1:$1048576,ChoixBMK!$A123,MATCH(AH$3,DataBase!$3:$3,0))=1,"X","")</f>
        <v>X</v>
      </c>
      <c r="AI123" s="122" t="str">
        <f>IF(INDEX(DataBase!$1:$1048576,ChoixBMK!$A123,MATCH(AI$3,DataBase!$3:$3,0))=1,"X","")</f>
        <v/>
      </c>
      <c r="AJ123" s="122" t="str">
        <f>IF(INDEX(DataBase!$1:$1048576,ChoixBMK!$A123,MATCH(AJ$3,DataBase!$3:$3,0))=1,"X","")</f>
        <v/>
      </c>
      <c r="AK123" s="122" t="str">
        <f>IF(INDEX(DataBase!$1:$1048576,ChoixBMK!$A123,MATCH(AK$3,DataBase!$3:$3,0))=1,"X","")</f>
        <v/>
      </c>
      <c r="AL123" s="122" t="str">
        <f>IF(INDEX(DataBase!$1:$1048576,ChoixBMK!$A123,MATCH(AL$3,DataBase!$3:$3,0))=1,"X","")</f>
        <v/>
      </c>
      <c r="AM123" s="122" t="str">
        <f>IF(INDEX(DataBase!$1:$1048576,ChoixBMK!$A123,MATCH(AM$3,DataBase!$3:$3,0))=1,"X","")</f>
        <v/>
      </c>
      <c r="AN123" s="122" t="str">
        <f>IF(INDEX(DataBase!$1:$1048576,ChoixBMK!$A123,MATCH(AN$3,DataBase!$3:$3,0))=1,"X","")</f>
        <v>X</v>
      </c>
      <c r="AO123" s="122" t="str">
        <f>IF(INDEX(DataBase!$1:$1048576,ChoixBMK!$A123,MATCH(AO$3,DataBase!$3:$3,0))=1,"X","")</f>
        <v>X</v>
      </c>
      <c r="AP123" s="122" t="str">
        <f>IF(INDEX(DataBase!$1:$1048576,ChoixBMK!$A123,MATCH(AP$3,DataBase!$3:$3,0))=1,"X","")</f>
        <v/>
      </c>
    </row>
    <row r="124" spans="1:42">
      <c r="A124" s="136">
        <f>MATCH(B124,DataBase!G:G,0)</f>
        <v>20</v>
      </c>
      <c r="B124" s="136" t="str">
        <f t="shared" si="1"/>
        <v>Hediste diversicolor LDH</v>
      </c>
      <c r="C124" t="str">
        <f>INDEX(Analyse!A:A,MATCH(ChoixBMK!$G124,Analyse!$G:$G,0))</f>
        <v>Hediste diversicolor</v>
      </c>
      <c r="D124" t="str">
        <f>INDEX(Analyse!B:B,MATCH(ChoixBMK!$G124,Analyse!$G:$G,0))</f>
        <v>LDH</v>
      </c>
      <c r="E124" t="str">
        <f>INDEX(Analyse!C:C,MATCH(ChoixBMK!$G124,Analyse!$G:$G,0))</f>
        <v>Transition / Côtier</v>
      </c>
      <c r="F124" t="str">
        <f>INDEX(Analyse!E:E,MATCH(ChoixBMK!$G124,Analyse!$G:$G,0))</f>
        <v>MMS</v>
      </c>
      <c r="G124">
        <v>121</v>
      </c>
      <c r="H124">
        <f>INDEX(Analyse!H:H,MATCH(ChoixBMK!$G124,Analyse!$G:$G,0))</f>
        <v>290</v>
      </c>
      <c r="I124" s="122" t="str">
        <f>IF(INDEX(DataBase!$1:$1048576,ChoixBMK!$A124,MATCH(I$3,DataBase!$3:$3,0))=1,"X","")</f>
        <v>X</v>
      </c>
      <c r="J124" s="122" t="str">
        <f>IF(INDEX(DataBase!$1:$1048576,ChoixBMK!$A124,MATCH(J$3,DataBase!$3:$3,0))=1,"X","")</f>
        <v/>
      </c>
      <c r="K124" s="122" t="str">
        <f>IF(INDEX(DataBase!$1:$1048576,ChoixBMK!$A124,MATCH(K$3,DataBase!$3:$3,0))=1,"X","")</f>
        <v/>
      </c>
      <c r="L124" s="122" t="str">
        <f>IF(INDEX(DataBase!$1:$1048576,ChoixBMK!$A124,MATCH(L$3,DataBase!$3:$3,0))=1,"X","")</f>
        <v>X</v>
      </c>
      <c r="M124" s="122" t="str">
        <f>IF(INDEX(DataBase!$1:$1048576,ChoixBMK!$A124,MATCH(M$3,DataBase!$3:$3,0))=1,"X","")</f>
        <v/>
      </c>
      <c r="N124" s="122" t="str">
        <f>IF(INDEX(DataBase!$1:$1048576,ChoixBMK!$A124,MATCH(N$3,DataBase!$3:$3,0))=1,"X","")</f>
        <v/>
      </c>
      <c r="O124" s="122" t="str">
        <f>IF(INDEX(DataBase!$1:$1048576,ChoixBMK!$A124,MATCH(O$3,DataBase!$3:$3,0))=1,"X","")</f>
        <v/>
      </c>
      <c r="P124" s="122" t="str">
        <f>IF(INDEX(DataBase!$1:$1048576,ChoixBMK!$A124,MATCH(P$3,DataBase!$3:$3,0))=1,"X","")</f>
        <v>X</v>
      </c>
      <c r="Q124" s="122" t="str">
        <f>IF(INDEX(DataBase!$1:$1048576,ChoixBMK!$A124,MATCH(Q$3,DataBase!$3:$3,0))=1,"X","")</f>
        <v/>
      </c>
      <c r="R124" s="122" t="str">
        <f>IF(INDEX(DataBase!$1:$1048576,ChoixBMK!$A124,MATCH(R$3,DataBase!$3:$3,0))=1,"X","")</f>
        <v>X</v>
      </c>
      <c r="S124" s="122" t="str">
        <f>IF(INDEX(DataBase!$1:$1048576,ChoixBMK!$A124,MATCH(S$3,DataBase!$3:$3,0))=1,"X","")</f>
        <v/>
      </c>
      <c r="T124" s="122" t="str">
        <f>IF(INDEX(DataBase!$1:$1048576,ChoixBMK!$A124,MATCH(T$3,DataBase!$3:$3,0))=1,"X","")</f>
        <v/>
      </c>
      <c r="U124" s="122" t="str">
        <f>IF(INDEX(DataBase!$1:$1048576,ChoixBMK!$A124,MATCH(U$3,DataBase!$3:$3,0))=1,"X","")</f>
        <v>X</v>
      </c>
      <c r="V124" s="122" t="str">
        <f>IF(INDEX(DataBase!$1:$1048576,ChoixBMK!$A124,MATCH(V$3,DataBase!$3:$3,0))=1,"X","")</f>
        <v/>
      </c>
      <c r="W124" s="122" t="str">
        <f>IF(INDEX(DataBase!$1:$1048576,ChoixBMK!$A124,MATCH(W$3,DataBase!$3:$3,0))=1,"X","")</f>
        <v/>
      </c>
      <c r="X124" s="122" t="str">
        <f>IF(INDEX(DataBase!$1:$1048576,ChoixBMK!$A124,MATCH(X$3,DataBase!$3:$3,0))=1,"X","")</f>
        <v/>
      </c>
      <c r="Y124" s="122" t="str">
        <f>IF(INDEX(DataBase!$1:$1048576,ChoixBMK!$A124,MATCH(Y$3,DataBase!$3:$3,0))=1,"X","")</f>
        <v/>
      </c>
      <c r="Z124" s="122" t="str">
        <f>IF(INDEX(DataBase!$1:$1048576,ChoixBMK!$A124,MATCH(Z$3,DataBase!$3:$3,0))=1,"X","")</f>
        <v/>
      </c>
      <c r="AA124" s="122" t="str">
        <f>IF(INDEX(DataBase!$1:$1048576,ChoixBMK!$A124,MATCH(AA$3,DataBase!$3:$3,0))=1,"X","")</f>
        <v>X</v>
      </c>
      <c r="AB124" s="122" t="str">
        <f>IF(INDEX(DataBase!$1:$1048576,ChoixBMK!$A124,MATCH(AB$3,DataBase!$3:$3,0))=1,"X","")</f>
        <v>X</v>
      </c>
      <c r="AC124" s="122" t="str">
        <f>IF(INDEX(DataBase!$1:$1048576,ChoixBMK!$A124,MATCH(AC$3,DataBase!$3:$3,0))=1,"X","")</f>
        <v/>
      </c>
      <c r="AD124" s="122" t="str">
        <f>IF(INDEX(DataBase!$1:$1048576,ChoixBMK!$A124,MATCH(AD$3,DataBase!$3:$3,0))=1,"X","")</f>
        <v>X</v>
      </c>
      <c r="AE124" s="122" t="str">
        <f>IF(INDEX(DataBase!$1:$1048576,ChoixBMK!$A124,MATCH(AE$3,DataBase!$3:$3,0))=1,"X","")</f>
        <v>X</v>
      </c>
      <c r="AF124" s="122" t="str">
        <f>IF(INDEX(DataBase!$1:$1048576,ChoixBMK!$A124,MATCH(AF$3,DataBase!$3:$3,0))=1,"X","")</f>
        <v/>
      </c>
      <c r="AG124" s="122" t="str">
        <f>IF(INDEX(DataBase!$1:$1048576,ChoixBMK!$A124,MATCH(AG$3,DataBase!$3:$3,0))=1,"X","")</f>
        <v/>
      </c>
      <c r="AH124" s="122" t="str">
        <f>IF(INDEX(DataBase!$1:$1048576,ChoixBMK!$A124,MATCH(AH$3,DataBase!$3:$3,0))=1,"X","")</f>
        <v>X</v>
      </c>
      <c r="AI124" s="122" t="str">
        <f>IF(INDEX(DataBase!$1:$1048576,ChoixBMK!$A124,MATCH(AI$3,DataBase!$3:$3,0))=1,"X","")</f>
        <v/>
      </c>
      <c r="AJ124" s="122" t="str">
        <f>IF(INDEX(DataBase!$1:$1048576,ChoixBMK!$A124,MATCH(AJ$3,DataBase!$3:$3,0))=1,"X","")</f>
        <v/>
      </c>
      <c r="AK124" s="122" t="str">
        <f>IF(INDEX(DataBase!$1:$1048576,ChoixBMK!$A124,MATCH(AK$3,DataBase!$3:$3,0))=1,"X","")</f>
        <v>X</v>
      </c>
      <c r="AL124" s="122" t="str">
        <f>IF(INDEX(DataBase!$1:$1048576,ChoixBMK!$A124,MATCH(AL$3,DataBase!$3:$3,0))=1,"X","")</f>
        <v/>
      </c>
      <c r="AM124" s="122" t="str">
        <f>IF(INDEX(DataBase!$1:$1048576,ChoixBMK!$A124,MATCH(AM$3,DataBase!$3:$3,0))=1,"X","")</f>
        <v/>
      </c>
      <c r="AN124" s="122" t="str">
        <f>IF(INDEX(DataBase!$1:$1048576,ChoixBMK!$A124,MATCH(AN$3,DataBase!$3:$3,0))=1,"X","")</f>
        <v/>
      </c>
      <c r="AO124" s="122" t="str">
        <f>IF(INDEX(DataBase!$1:$1048576,ChoixBMK!$A124,MATCH(AO$3,DataBase!$3:$3,0))=1,"X","")</f>
        <v/>
      </c>
      <c r="AP124" s="122" t="str">
        <f>IF(INDEX(DataBase!$1:$1048576,ChoixBMK!$A124,MATCH(AP$3,DataBase!$3:$3,0))=1,"X","")</f>
        <v>X</v>
      </c>
    </row>
    <row r="125" spans="1:42">
      <c r="A125" s="136">
        <f>MATCH(B125,DataBase!G:G,0)</f>
        <v>21</v>
      </c>
      <c r="B125" s="136" t="str">
        <f t="shared" si="1"/>
        <v>Hediste diversicolor Réserves énergétiques</v>
      </c>
      <c r="C125" t="str">
        <f>INDEX(Analyse!A:A,MATCH(ChoixBMK!$G125,Analyse!$G:$G,0))</f>
        <v>Hediste diversicolor</v>
      </c>
      <c r="D125" t="str">
        <f>INDEX(Analyse!B:B,MATCH(ChoixBMK!$G125,Analyse!$G:$G,0))</f>
        <v>Réserves énergétiques</v>
      </c>
      <c r="E125" t="str">
        <f>INDEX(Analyse!C:C,MATCH(ChoixBMK!$G125,Analyse!$G:$G,0))</f>
        <v>Transition / Côtier</v>
      </c>
      <c r="F125" t="str">
        <f>INDEX(Analyse!E:E,MATCH(ChoixBMK!$G125,Analyse!$G:$G,0))</f>
        <v>MMS</v>
      </c>
      <c r="G125">
        <v>122</v>
      </c>
      <c r="H125">
        <f>INDEX(Analyse!H:H,MATCH(ChoixBMK!$G125,Analyse!$G:$G,0))</f>
        <v>290</v>
      </c>
      <c r="I125" s="122" t="str">
        <f>IF(INDEX(DataBase!$1:$1048576,ChoixBMK!$A125,MATCH(I$3,DataBase!$3:$3,0))=1,"X","")</f>
        <v>X</v>
      </c>
      <c r="J125" s="122" t="str">
        <f>IF(INDEX(DataBase!$1:$1048576,ChoixBMK!$A125,MATCH(J$3,DataBase!$3:$3,0))=1,"X","")</f>
        <v/>
      </c>
      <c r="K125" s="122" t="str">
        <f>IF(INDEX(DataBase!$1:$1048576,ChoixBMK!$A125,MATCH(K$3,DataBase!$3:$3,0))=1,"X","")</f>
        <v/>
      </c>
      <c r="L125" s="122" t="str">
        <f>IF(INDEX(DataBase!$1:$1048576,ChoixBMK!$A125,MATCH(L$3,DataBase!$3:$3,0))=1,"X","")</f>
        <v>X</v>
      </c>
      <c r="M125" s="122" t="str">
        <f>IF(INDEX(DataBase!$1:$1048576,ChoixBMK!$A125,MATCH(M$3,DataBase!$3:$3,0))=1,"X","")</f>
        <v/>
      </c>
      <c r="N125" s="122" t="str">
        <f>IF(INDEX(DataBase!$1:$1048576,ChoixBMK!$A125,MATCH(N$3,DataBase!$3:$3,0))=1,"X","")</f>
        <v/>
      </c>
      <c r="O125" s="122" t="str">
        <f>IF(INDEX(DataBase!$1:$1048576,ChoixBMK!$A125,MATCH(O$3,DataBase!$3:$3,0))=1,"X","")</f>
        <v/>
      </c>
      <c r="P125" s="122" t="str">
        <f>IF(INDEX(DataBase!$1:$1048576,ChoixBMK!$A125,MATCH(P$3,DataBase!$3:$3,0))=1,"X","")</f>
        <v>X</v>
      </c>
      <c r="Q125" s="122" t="str">
        <f>IF(INDEX(DataBase!$1:$1048576,ChoixBMK!$A125,MATCH(Q$3,DataBase!$3:$3,0))=1,"X","")</f>
        <v/>
      </c>
      <c r="R125" s="122" t="str">
        <f>IF(INDEX(DataBase!$1:$1048576,ChoixBMK!$A125,MATCH(R$3,DataBase!$3:$3,0))=1,"X","")</f>
        <v>X</v>
      </c>
      <c r="S125" s="122" t="str">
        <f>IF(INDEX(DataBase!$1:$1048576,ChoixBMK!$A125,MATCH(S$3,DataBase!$3:$3,0))=1,"X","")</f>
        <v/>
      </c>
      <c r="T125" s="122" t="str">
        <f>IF(INDEX(DataBase!$1:$1048576,ChoixBMK!$A125,MATCH(T$3,DataBase!$3:$3,0))=1,"X","")</f>
        <v/>
      </c>
      <c r="U125" s="122" t="str">
        <f>IF(INDEX(DataBase!$1:$1048576,ChoixBMK!$A125,MATCH(U$3,DataBase!$3:$3,0))=1,"X","")</f>
        <v>X</v>
      </c>
      <c r="V125" s="122" t="str">
        <f>IF(INDEX(DataBase!$1:$1048576,ChoixBMK!$A125,MATCH(V$3,DataBase!$3:$3,0))=1,"X","")</f>
        <v/>
      </c>
      <c r="W125" s="122" t="str">
        <f>IF(INDEX(DataBase!$1:$1048576,ChoixBMK!$A125,MATCH(W$3,DataBase!$3:$3,0))=1,"X","")</f>
        <v/>
      </c>
      <c r="X125" s="122" t="str">
        <f>IF(INDEX(DataBase!$1:$1048576,ChoixBMK!$A125,MATCH(X$3,DataBase!$3:$3,0))=1,"X","")</f>
        <v/>
      </c>
      <c r="Y125" s="122" t="str">
        <f>IF(INDEX(DataBase!$1:$1048576,ChoixBMK!$A125,MATCH(Y$3,DataBase!$3:$3,0))=1,"X","")</f>
        <v/>
      </c>
      <c r="Z125" s="122" t="str">
        <f>IF(INDEX(DataBase!$1:$1048576,ChoixBMK!$A125,MATCH(Z$3,DataBase!$3:$3,0))=1,"X","")</f>
        <v/>
      </c>
      <c r="AA125" s="122" t="str">
        <f>IF(INDEX(DataBase!$1:$1048576,ChoixBMK!$A125,MATCH(AA$3,DataBase!$3:$3,0))=1,"X","")</f>
        <v>X</v>
      </c>
      <c r="AB125" s="122" t="str">
        <f>IF(INDEX(DataBase!$1:$1048576,ChoixBMK!$A125,MATCH(AB$3,DataBase!$3:$3,0))=1,"X","")</f>
        <v>X</v>
      </c>
      <c r="AC125" s="122" t="str">
        <f>IF(INDEX(DataBase!$1:$1048576,ChoixBMK!$A125,MATCH(AC$3,DataBase!$3:$3,0))=1,"X","")</f>
        <v/>
      </c>
      <c r="AD125" s="122" t="str">
        <f>IF(INDEX(DataBase!$1:$1048576,ChoixBMK!$A125,MATCH(AD$3,DataBase!$3:$3,0))=1,"X","")</f>
        <v>X</v>
      </c>
      <c r="AE125" s="122" t="str">
        <f>IF(INDEX(DataBase!$1:$1048576,ChoixBMK!$A125,MATCH(AE$3,DataBase!$3:$3,0))=1,"X","")</f>
        <v>X</v>
      </c>
      <c r="AF125" s="122" t="str">
        <f>IF(INDEX(DataBase!$1:$1048576,ChoixBMK!$A125,MATCH(AF$3,DataBase!$3:$3,0))=1,"X","")</f>
        <v/>
      </c>
      <c r="AG125" s="122" t="str">
        <f>IF(INDEX(DataBase!$1:$1048576,ChoixBMK!$A125,MATCH(AG$3,DataBase!$3:$3,0))=1,"X","")</f>
        <v/>
      </c>
      <c r="AH125" s="122" t="str">
        <f>IF(INDEX(DataBase!$1:$1048576,ChoixBMK!$A125,MATCH(AH$3,DataBase!$3:$3,0))=1,"X","")</f>
        <v>X</v>
      </c>
      <c r="AI125" s="122" t="str">
        <f>IF(INDEX(DataBase!$1:$1048576,ChoixBMK!$A125,MATCH(AI$3,DataBase!$3:$3,0))=1,"X","")</f>
        <v/>
      </c>
      <c r="AJ125" s="122" t="str">
        <f>IF(INDEX(DataBase!$1:$1048576,ChoixBMK!$A125,MATCH(AJ$3,DataBase!$3:$3,0))=1,"X","")</f>
        <v/>
      </c>
      <c r="AK125" s="122" t="str">
        <f>IF(INDEX(DataBase!$1:$1048576,ChoixBMK!$A125,MATCH(AK$3,DataBase!$3:$3,0))=1,"X","")</f>
        <v>X</v>
      </c>
      <c r="AL125" s="122" t="str">
        <f>IF(INDEX(DataBase!$1:$1048576,ChoixBMK!$A125,MATCH(AL$3,DataBase!$3:$3,0))=1,"X","")</f>
        <v/>
      </c>
      <c r="AM125" s="122" t="str">
        <f>IF(INDEX(DataBase!$1:$1048576,ChoixBMK!$A125,MATCH(AM$3,DataBase!$3:$3,0))=1,"X","")</f>
        <v/>
      </c>
      <c r="AN125" s="122" t="str">
        <f>IF(INDEX(DataBase!$1:$1048576,ChoixBMK!$A125,MATCH(AN$3,DataBase!$3:$3,0))=1,"X","")</f>
        <v/>
      </c>
      <c r="AO125" s="122" t="str">
        <f>IF(INDEX(DataBase!$1:$1048576,ChoixBMK!$A125,MATCH(AO$3,DataBase!$3:$3,0))=1,"X","")</f>
        <v/>
      </c>
      <c r="AP125" s="122" t="str">
        <f>IF(INDEX(DataBase!$1:$1048576,ChoixBMK!$A125,MATCH(AP$3,DataBase!$3:$3,0))=1,"X","")</f>
        <v>X</v>
      </c>
    </row>
    <row r="126" spans="1:42">
      <c r="A126" s="136">
        <f>MATCH(B126,DataBase!G:G,0)</f>
        <v>23</v>
      </c>
      <c r="B126" s="136" t="str">
        <f t="shared" si="1"/>
        <v>Hediste diversicolor Tbars</v>
      </c>
      <c r="C126" t="str">
        <f>INDEX(Analyse!A:A,MATCH(ChoixBMK!$G126,Analyse!$G:$G,0))</f>
        <v>Hediste diversicolor</v>
      </c>
      <c r="D126" t="str">
        <f>INDEX(Analyse!B:B,MATCH(ChoixBMK!$G126,Analyse!$G:$G,0))</f>
        <v>Tbars</v>
      </c>
      <c r="E126" t="str">
        <f>INDEX(Analyse!C:C,MATCH(ChoixBMK!$G126,Analyse!$G:$G,0))</f>
        <v>Transition / Côtier</v>
      </c>
      <c r="F126" t="str">
        <f>INDEX(Analyse!E:E,MATCH(ChoixBMK!$G126,Analyse!$G:$G,0))</f>
        <v>MMS</v>
      </c>
      <c r="G126">
        <v>123</v>
      </c>
      <c r="H126">
        <f>INDEX(Analyse!H:H,MATCH(ChoixBMK!$G126,Analyse!$G:$G,0))</f>
        <v>290</v>
      </c>
      <c r="I126" s="122" t="str">
        <f>IF(INDEX(DataBase!$1:$1048576,ChoixBMK!$A126,MATCH(I$3,DataBase!$3:$3,0))=1,"X","")</f>
        <v>X</v>
      </c>
      <c r="J126" s="122" t="str">
        <f>IF(INDEX(DataBase!$1:$1048576,ChoixBMK!$A126,MATCH(J$3,DataBase!$3:$3,0))=1,"X","")</f>
        <v/>
      </c>
      <c r="K126" s="122" t="str">
        <f>IF(INDEX(DataBase!$1:$1048576,ChoixBMK!$A126,MATCH(K$3,DataBase!$3:$3,0))=1,"X","")</f>
        <v/>
      </c>
      <c r="L126" s="122" t="str">
        <f>IF(INDEX(DataBase!$1:$1048576,ChoixBMK!$A126,MATCH(L$3,DataBase!$3:$3,0))=1,"X","")</f>
        <v>X</v>
      </c>
      <c r="M126" s="122" t="str">
        <f>IF(INDEX(DataBase!$1:$1048576,ChoixBMK!$A126,MATCH(M$3,DataBase!$3:$3,0))=1,"X","")</f>
        <v/>
      </c>
      <c r="N126" s="122" t="str">
        <f>IF(INDEX(DataBase!$1:$1048576,ChoixBMK!$A126,MATCH(N$3,DataBase!$3:$3,0))=1,"X","")</f>
        <v/>
      </c>
      <c r="O126" s="122" t="str">
        <f>IF(INDEX(DataBase!$1:$1048576,ChoixBMK!$A126,MATCH(O$3,DataBase!$3:$3,0))=1,"X","")</f>
        <v/>
      </c>
      <c r="P126" s="122" t="str">
        <f>IF(INDEX(DataBase!$1:$1048576,ChoixBMK!$A126,MATCH(P$3,DataBase!$3:$3,0))=1,"X","")</f>
        <v>X</v>
      </c>
      <c r="Q126" s="122" t="str">
        <f>IF(INDEX(DataBase!$1:$1048576,ChoixBMK!$A126,MATCH(Q$3,DataBase!$3:$3,0))=1,"X","")</f>
        <v/>
      </c>
      <c r="R126" s="122" t="str">
        <f>IF(INDEX(DataBase!$1:$1048576,ChoixBMK!$A126,MATCH(R$3,DataBase!$3:$3,0))=1,"X","")</f>
        <v>X</v>
      </c>
      <c r="S126" s="122" t="str">
        <f>IF(INDEX(DataBase!$1:$1048576,ChoixBMK!$A126,MATCH(S$3,DataBase!$3:$3,0))=1,"X","")</f>
        <v/>
      </c>
      <c r="T126" s="122" t="str">
        <f>IF(INDEX(DataBase!$1:$1048576,ChoixBMK!$A126,MATCH(T$3,DataBase!$3:$3,0))=1,"X","")</f>
        <v/>
      </c>
      <c r="U126" s="122" t="str">
        <f>IF(INDEX(DataBase!$1:$1048576,ChoixBMK!$A126,MATCH(U$3,DataBase!$3:$3,0))=1,"X","")</f>
        <v>X</v>
      </c>
      <c r="V126" s="122" t="str">
        <f>IF(INDEX(DataBase!$1:$1048576,ChoixBMK!$A126,MATCH(V$3,DataBase!$3:$3,0))=1,"X","")</f>
        <v/>
      </c>
      <c r="W126" s="122" t="str">
        <f>IF(INDEX(DataBase!$1:$1048576,ChoixBMK!$A126,MATCH(W$3,DataBase!$3:$3,0))=1,"X","")</f>
        <v/>
      </c>
      <c r="X126" s="122" t="str">
        <f>IF(INDEX(DataBase!$1:$1048576,ChoixBMK!$A126,MATCH(X$3,DataBase!$3:$3,0))=1,"X","")</f>
        <v/>
      </c>
      <c r="Y126" s="122" t="str">
        <f>IF(INDEX(DataBase!$1:$1048576,ChoixBMK!$A126,MATCH(Y$3,DataBase!$3:$3,0))=1,"X","")</f>
        <v/>
      </c>
      <c r="Z126" s="122" t="str">
        <f>IF(INDEX(DataBase!$1:$1048576,ChoixBMK!$A126,MATCH(Z$3,DataBase!$3:$3,0))=1,"X","")</f>
        <v/>
      </c>
      <c r="AA126" s="122" t="str">
        <f>IF(INDEX(DataBase!$1:$1048576,ChoixBMK!$A126,MATCH(AA$3,DataBase!$3:$3,0))=1,"X","")</f>
        <v>X</v>
      </c>
      <c r="AB126" s="122" t="str">
        <f>IF(INDEX(DataBase!$1:$1048576,ChoixBMK!$A126,MATCH(AB$3,DataBase!$3:$3,0))=1,"X","")</f>
        <v>X</v>
      </c>
      <c r="AC126" s="122" t="str">
        <f>IF(INDEX(DataBase!$1:$1048576,ChoixBMK!$A126,MATCH(AC$3,DataBase!$3:$3,0))=1,"X","")</f>
        <v/>
      </c>
      <c r="AD126" s="122" t="str">
        <f>IF(INDEX(DataBase!$1:$1048576,ChoixBMK!$A126,MATCH(AD$3,DataBase!$3:$3,0))=1,"X","")</f>
        <v>X</v>
      </c>
      <c r="AE126" s="122" t="str">
        <f>IF(INDEX(DataBase!$1:$1048576,ChoixBMK!$A126,MATCH(AE$3,DataBase!$3:$3,0))=1,"X","")</f>
        <v>X</v>
      </c>
      <c r="AF126" s="122" t="str">
        <f>IF(INDEX(DataBase!$1:$1048576,ChoixBMK!$A126,MATCH(AF$3,DataBase!$3:$3,0))=1,"X","")</f>
        <v/>
      </c>
      <c r="AG126" s="122" t="str">
        <f>IF(INDEX(DataBase!$1:$1048576,ChoixBMK!$A126,MATCH(AG$3,DataBase!$3:$3,0))=1,"X","")</f>
        <v/>
      </c>
      <c r="AH126" s="122" t="str">
        <f>IF(INDEX(DataBase!$1:$1048576,ChoixBMK!$A126,MATCH(AH$3,DataBase!$3:$3,0))=1,"X","")</f>
        <v>X</v>
      </c>
      <c r="AI126" s="122" t="str">
        <f>IF(INDEX(DataBase!$1:$1048576,ChoixBMK!$A126,MATCH(AI$3,DataBase!$3:$3,0))=1,"X","")</f>
        <v/>
      </c>
      <c r="AJ126" s="122" t="str">
        <f>IF(INDEX(DataBase!$1:$1048576,ChoixBMK!$A126,MATCH(AJ$3,DataBase!$3:$3,0))=1,"X","")</f>
        <v/>
      </c>
      <c r="AK126" s="122" t="str">
        <f>IF(INDEX(DataBase!$1:$1048576,ChoixBMK!$A126,MATCH(AK$3,DataBase!$3:$3,0))=1,"X","")</f>
        <v>X</v>
      </c>
      <c r="AL126" s="122" t="str">
        <f>IF(INDEX(DataBase!$1:$1048576,ChoixBMK!$A126,MATCH(AL$3,DataBase!$3:$3,0))=1,"X","")</f>
        <v/>
      </c>
      <c r="AM126" s="122" t="str">
        <f>IF(INDEX(DataBase!$1:$1048576,ChoixBMK!$A126,MATCH(AM$3,DataBase!$3:$3,0))=1,"X","")</f>
        <v/>
      </c>
      <c r="AN126" s="122" t="str">
        <f>IF(INDEX(DataBase!$1:$1048576,ChoixBMK!$A126,MATCH(AN$3,DataBase!$3:$3,0))=1,"X","")</f>
        <v/>
      </c>
      <c r="AO126" s="122" t="str">
        <f>IF(INDEX(DataBase!$1:$1048576,ChoixBMK!$A126,MATCH(AO$3,DataBase!$3:$3,0))=1,"X","")</f>
        <v/>
      </c>
      <c r="AP126" s="122" t="str">
        <f>IF(INDEX(DataBase!$1:$1048576,ChoixBMK!$A126,MATCH(AP$3,DataBase!$3:$3,0))=1,"X","")</f>
        <v>X</v>
      </c>
    </row>
    <row r="127" spans="1:42">
      <c r="A127" s="136">
        <f>MATCH(B127,DataBase!G:G,0)</f>
        <v>31</v>
      </c>
      <c r="B127" s="136" t="str">
        <f t="shared" si="1"/>
        <v>Palaemon serratus comet sur spermatozoide</v>
      </c>
      <c r="C127" t="str">
        <f>INDEX(Analyse!A:A,MATCH(ChoixBMK!$G127,Analyse!$G:$G,0))</f>
        <v>Palaemon serratus</v>
      </c>
      <c r="D127" t="str">
        <f>INDEX(Analyse!B:B,MATCH(ChoixBMK!$G127,Analyse!$G:$G,0))</f>
        <v>comet sur spermatozoide</v>
      </c>
      <c r="E127" t="str">
        <f>INDEX(Analyse!C:C,MATCH(ChoixBMK!$G127,Analyse!$G:$G,0))</f>
        <v>Côtier</v>
      </c>
      <c r="F127" t="str">
        <f>INDEX(Analyse!E:E,MATCH(ChoixBMK!$G127,Analyse!$G:$G,0))</f>
        <v>SEBIO</v>
      </c>
      <c r="G127">
        <v>124</v>
      </c>
      <c r="H127">
        <f>INDEX(Analyse!H:H,MATCH(ChoixBMK!$G127,Analyse!$G:$G,0))</f>
        <v>290</v>
      </c>
      <c r="I127" s="122" t="str">
        <f>IF(INDEX(DataBase!$1:$1048576,ChoixBMK!$A127,MATCH(I$3,DataBase!$3:$3,0))=1,"X","")</f>
        <v>X</v>
      </c>
      <c r="J127" s="122" t="str">
        <f>IF(INDEX(DataBase!$1:$1048576,ChoixBMK!$A127,MATCH(J$3,DataBase!$3:$3,0))=1,"X","")</f>
        <v/>
      </c>
      <c r="K127" s="122" t="str">
        <f>IF(INDEX(DataBase!$1:$1048576,ChoixBMK!$A127,MATCH(K$3,DataBase!$3:$3,0))=1,"X","")</f>
        <v/>
      </c>
      <c r="L127" s="122" t="str">
        <f>IF(INDEX(DataBase!$1:$1048576,ChoixBMK!$A127,MATCH(L$3,DataBase!$3:$3,0))=1,"X","")</f>
        <v>X</v>
      </c>
      <c r="M127" s="122" t="str">
        <f>IF(INDEX(DataBase!$1:$1048576,ChoixBMK!$A127,MATCH(M$3,DataBase!$3:$3,0))=1,"X","")</f>
        <v/>
      </c>
      <c r="N127" s="122" t="str">
        <f>IF(INDEX(DataBase!$1:$1048576,ChoixBMK!$A127,MATCH(N$3,DataBase!$3:$3,0))=1,"X","")</f>
        <v/>
      </c>
      <c r="O127" s="122" t="str">
        <f>IF(INDEX(DataBase!$1:$1048576,ChoixBMK!$A127,MATCH(O$3,DataBase!$3:$3,0))=1,"X","")</f>
        <v>X</v>
      </c>
      <c r="P127" s="122" t="str">
        <f>IF(INDEX(DataBase!$1:$1048576,ChoixBMK!$A127,MATCH(P$3,DataBase!$3:$3,0))=1,"X","")</f>
        <v/>
      </c>
      <c r="Q127" s="122" t="str">
        <f>IF(INDEX(DataBase!$1:$1048576,ChoixBMK!$A127,MATCH(Q$3,DataBase!$3:$3,0))=1,"X","")</f>
        <v/>
      </c>
      <c r="R127" s="122" t="str">
        <f>IF(INDEX(DataBase!$1:$1048576,ChoixBMK!$A127,MATCH(R$3,DataBase!$3:$3,0))=1,"X","")</f>
        <v>X</v>
      </c>
      <c r="S127" s="122" t="str">
        <f>IF(INDEX(DataBase!$1:$1048576,ChoixBMK!$A127,MATCH(S$3,DataBase!$3:$3,0))=1,"X","")</f>
        <v/>
      </c>
      <c r="T127" s="122" t="str">
        <f>IF(INDEX(DataBase!$1:$1048576,ChoixBMK!$A127,MATCH(T$3,DataBase!$3:$3,0))=1,"X","")</f>
        <v/>
      </c>
      <c r="U127" s="122" t="str">
        <f>IF(INDEX(DataBase!$1:$1048576,ChoixBMK!$A127,MATCH(U$3,DataBase!$3:$3,0))=1,"X","")</f>
        <v>X</v>
      </c>
      <c r="V127" s="122" t="str">
        <f>IF(INDEX(DataBase!$1:$1048576,ChoixBMK!$A127,MATCH(V$3,DataBase!$3:$3,0))=1,"X","")</f>
        <v/>
      </c>
      <c r="W127" s="122" t="str">
        <f>IF(INDEX(DataBase!$1:$1048576,ChoixBMK!$A127,MATCH(W$3,DataBase!$3:$3,0))=1,"X","")</f>
        <v/>
      </c>
      <c r="X127" s="122" t="str">
        <f>IF(INDEX(DataBase!$1:$1048576,ChoixBMK!$A127,MATCH(X$3,DataBase!$3:$3,0))=1,"X","")</f>
        <v>X</v>
      </c>
      <c r="Y127" s="122" t="str">
        <f>IF(INDEX(DataBase!$1:$1048576,ChoixBMK!$A127,MATCH(Y$3,DataBase!$3:$3,0))=1,"X","")</f>
        <v/>
      </c>
      <c r="Z127" s="122" t="str">
        <f>IF(INDEX(DataBase!$1:$1048576,ChoixBMK!$A127,MATCH(Z$3,DataBase!$3:$3,0))=1,"X","")</f>
        <v/>
      </c>
      <c r="AA127" s="122" t="str">
        <f>IF(INDEX(DataBase!$1:$1048576,ChoixBMK!$A127,MATCH(AA$3,DataBase!$3:$3,0))=1,"X","")</f>
        <v/>
      </c>
      <c r="AB127" s="122" t="str">
        <f>IF(INDEX(DataBase!$1:$1048576,ChoixBMK!$A127,MATCH(AB$3,DataBase!$3:$3,0))=1,"X","")</f>
        <v>X</v>
      </c>
      <c r="AC127" s="122" t="str">
        <f>IF(INDEX(DataBase!$1:$1048576,ChoixBMK!$A127,MATCH(AC$3,DataBase!$3:$3,0))=1,"X","")</f>
        <v/>
      </c>
      <c r="AD127" s="122" t="str">
        <f>IF(INDEX(DataBase!$1:$1048576,ChoixBMK!$A127,MATCH(AD$3,DataBase!$3:$3,0))=1,"X","")</f>
        <v/>
      </c>
      <c r="AE127" s="122" t="str">
        <f>IF(INDEX(DataBase!$1:$1048576,ChoixBMK!$A127,MATCH(AE$3,DataBase!$3:$3,0))=1,"X","")</f>
        <v>X</v>
      </c>
      <c r="AF127" s="122" t="str">
        <f>IF(INDEX(DataBase!$1:$1048576,ChoixBMK!$A127,MATCH(AF$3,DataBase!$3:$3,0))=1,"X","")</f>
        <v/>
      </c>
      <c r="AG127" s="122" t="str">
        <f>IF(INDEX(DataBase!$1:$1048576,ChoixBMK!$A127,MATCH(AG$3,DataBase!$3:$3,0))=1,"X","")</f>
        <v/>
      </c>
      <c r="AH127" s="122" t="str">
        <f>IF(INDEX(DataBase!$1:$1048576,ChoixBMK!$A127,MATCH(AH$3,DataBase!$3:$3,0))=1,"X","")</f>
        <v>X</v>
      </c>
      <c r="AI127" s="122" t="str">
        <f>IF(INDEX(DataBase!$1:$1048576,ChoixBMK!$A127,MATCH(AI$3,DataBase!$3:$3,0))=1,"X","")</f>
        <v/>
      </c>
      <c r="AJ127" s="122" t="str">
        <f>IF(INDEX(DataBase!$1:$1048576,ChoixBMK!$A127,MATCH(AJ$3,DataBase!$3:$3,0))=1,"X","")</f>
        <v/>
      </c>
      <c r="AK127" s="122" t="str">
        <f>IF(INDEX(DataBase!$1:$1048576,ChoixBMK!$A127,MATCH(AK$3,DataBase!$3:$3,0))=1,"X","")</f>
        <v>X</v>
      </c>
      <c r="AL127" s="122" t="str">
        <f>IF(INDEX(DataBase!$1:$1048576,ChoixBMK!$A127,MATCH(AL$3,DataBase!$3:$3,0))=1,"X","")</f>
        <v/>
      </c>
      <c r="AM127" s="122" t="str">
        <f>IF(INDEX(DataBase!$1:$1048576,ChoixBMK!$A127,MATCH(AM$3,DataBase!$3:$3,0))=1,"X","")</f>
        <v>X</v>
      </c>
      <c r="AN127" s="122" t="str">
        <f>IF(INDEX(DataBase!$1:$1048576,ChoixBMK!$A127,MATCH(AN$3,DataBase!$3:$3,0))=1,"X","")</f>
        <v/>
      </c>
      <c r="AO127" s="122" t="str">
        <f>IF(INDEX(DataBase!$1:$1048576,ChoixBMK!$A127,MATCH(AO$3,DataBase!$3:$3,0))=1,"X","")</f>
        <v/>
      </c>
      <c r="AP127" s="122" t="str">
        <f>IF(INDEX(DataBase!$1:$1048576,ChoixBMK!$A127,MATCH(AP$3,DataBase!$3:$3,0))=1,"X","")</f>
        <v>X</v>
      </c>
    </row>
    <row r="128" spans="1:42">
      <c r="A128" s="136">
        <f>MATCH(B128,DataBase!G:G,0)</f>
        <v>32</v>
      </c>
      <c r="B128" s="136" t="str">
        <f t="shared" si="1"/>
        <v>Scrobicularia plana AchE</v>
      </c>
      <c r="C128" t="str">
        <f>INDEX(Analyse!A:A,MATCH(ChoixBMK!$G128,Analyse!$G:$G,0))</f>
        <v>Scrobicularia plana</v>
      </c>
      <c r="D128" t="str">
        <f>INDEX(Analyse!B:B,MATCH(ChoixBMK!$G128,Analyse!$G:$G,0))</f>
        <v>AchE</v>
      </c>
      <c r="E128" t="str">
        <f>INDEX(Analyse!C:C,MATCH(ChoixBMK!$G128,Analyse!$G:$G,0))</f>
        <v>Transition / Côtier</v>
      </c>
      <c r="F128" t="str">
        <f>INDEX(Analyse!E:E,MATCH(ChoixBMK!$G128,Analyse!$G:$G,0))</f>
        <v>MMS</v>
      </c>
      <c r="G128">
        <v>125</v>
      </c>
      <c r="H128">
        <f>INDEX(Analyse!H:H,MATCH(ChoixBMK!$G128,Analyse!$G:$G,0))</f>
        <v>290</v>
      </c>
      <c r="I128" s="122" t="str">
        <f>IF(INDEX(DataBase!$1:$1048576,ChoixBMK!$A128,MATCH(I$3,DataBase!$3:$3,0))=1,"X","")</f>
        <v>X</v>
      </c>
      <c r="J128" s="122" t="str">
        <f>IF(INDEX(DataBase!$1:$1048576,ChoixBMK!$A128,MATCH(J$3,DataBase!$3:$3,0))=1,"X","")</f>
        <v/>
      </c>
      <c r="K128" s="122" t="str">
        <f>IF(INDEX(DataBase!$1:$1048576,ChoixBMK!$A128,MATCH(K$3,DataBase!$3:$3,0))=1,"X","")</f>
        <v/>
      </c>
      <c r="L128" s="122" t="str">
        <f>IF(INDEX(DataBase!$1:$1048576,ChoixBMK!$A128,MATCH(L$3,DataBase!$3:$3,0))=1,"X","")</f>
        <v/>
      </c>
      <c r="M128" s="122" t="str">
        <f>IF(INDEX(DataBase!$1:$1048576,ChoixBMK!$A128,MATCH(M$3,DataBase!$3:$3,0))=1,"X","")</f>
        <v>X</v>
      </c>
      <c r="N128" s="122" t="str">
        <f>IF(INDEX(DataBase!$1:$1048576,ChoixBMK!$A128,MATCH(N$3,DataBase!$3:$3,0))=1,"X","")</f>
        <v/>
      </c>
      <c r="O128" s="122" t="str">
        <f>IF(INDEX(DataBase!$1:$1048576,ChoixBMK!$A128,MATCH(O$3,DataBase!$3:$3,0))=1,"X","")</f>
        <v>X</v>
      </c>
      <c r="P128" s="122" t="str">
        <f>IF(INDEX(DataBase!$1:$1048576,ChoixBMK!$A128,MATCH(P$3,DataBase!$3:$3,0))=1,"X","")</f>
        <v/>
      </c>
      <c r="Q128" s="122" t="str">
        <f>IF(INDEX(DataBase!$1:$1048576,ChoixBMK!$A128,MATCH(Q$3,DataBase!$3:$3,0))=1,"X","")</f>
        <v/>
      </c>
      <c r="R128" s="122" t="str">
        <f>IF(INDEX(DataBase!$1:$1048576,ChoixBMK!$A128,MATCH(R$3,DataBase!$3:$3,0))=1,"X","")</f>
        <v>X</v>
      </c>
      <c r="S128" s="122" t="str">
        <f>IF(INDEX(DataBase!$1:$1048576,ChoixBMK!$A128,MATCH(S$3,DataBase!$3:$3,0))=1,"X","")</f>
        <v/>
      </c>
      <c r="T128" s="122" t="str">
        <f>IF(INDEX(DataBase!$1:$1048576,ChoixBMK!$A128,MATCH(T$3,DataBase!$3:$3,0))=1,"X","")</f>
        <v/>
      </c>
      <c r="U128" s="122" t="str">
        <f>IF(INDEX(DataBase!$1:$1048576,ChoixBMK!$A128,MATCH(U$3,DataBase!$3:$3,0))=1,"X","")</f>
        <v/>
      </c>
      <c r="V128" s="122" t="str">
        <f>IF(INDEX(DataBase!$1:$1048576,ChoixBMK!$A128,MATCH(V$3,DataBase!$3:$3,0))=1,"X","")</f>
        <v/>
      </c>
      <c r="W128" s="122" t="str">
        <f>IF(INDEX(DataBase!$1:$1048576,ChoixBMK!$A128,MATCH(W$3,DataBase!$3:$3,0))=1,"X","")</f>
        <v>X</v>
      </c>
      <c r="X128" s="122" t="str">
        <f>IF(INDEX(DataBase!$1:$1048576,ChoixBMK!$A128,MATCH(X$3,DataBase!$3:$3,0))=1,"X","")</f>
        <v/>
      </c>
      <c r="Y128" s="122" t="str">
        <f>IF(INDEX(DataBase!$1:$1048576,ChoixBMK!$A128,MATCH(Y$3,DataBase!$3:$3,0))=1,"X","")</f>
        <v/>
      </c>
      <c r="Z128" s="122" t="str">
        <f>IF(INDEX(DataBase!$1:$1048576,ChoixBMK!$A128,MATCH(Z$3,DataBase!$3:$3,0))=1,"X","")</f>
        <v/>
      </c>
      <c r="AA128" s="122" t="str">
        <f>IF(INDEX(DataBase!$1:$1048576,ChoixBMK!$A128,MATCH(AA$3,DataBase!$3:$3,0))=1,"X","")</f>
        <v>X</v>
      </c>
      <c r="AB128" s="122" t="str">
        <f>IF(INDEX(DataBase!$1:$1048576,ChoixBMK!$A128,MATCH(AB$3,DataBase!$3:$3,0))=1,"X","")</f>
        <v>X</v>
      </c>
      <c r="AC128" s="122" t="str">
        <f>IF(INDEX(DataBase!$1:$1048576,ChoixBMK!$A128,MATCH(AC$3,DataBase!$3:$3,0))=1,"X","")</f>
        <v/>
      </c>
      <c r="AD128" s="122" t="str">
        <f>IF(INDEX(DataBase!$1:$1048576,ChoixBMK!$A128,MATCH(AD$3,DataBase!$3:$3,0))=1,"X","")</f>
        <v>X</v>
      </c>
      <c r="AE128" s="122" t="str">
        <f>IF(INDEX(DataBase!$1:$1048576,ChoixBMK!$A128,MATCH(AE$3,DataBase!$3:$3,0))=1,"X","")</f>
        <v>X</v>
      </c>
      <c r="AF128" s="122" t="str">
        <f>IF(INDEX(DataBase!$1:$1048576,ChoixBMK!$A128,MATCH(AF$3,DataBase!$3:$3,0))=1,"X","")</f>
        <v/>
      </c>
      <c r="AG128" s="122" t="str">
        <f>IF(INDEX(DataBase!$1:$1048576,ChoixBMK!$A128,MATCH(AG$3,DataBase!$3:$3,0))=1,"X","")</f>
        <v/>
      </c>
      <c r="AH128" s="122" t="str">
        <f>IF(INDEX(DataBase!$1:$1048576,ChoixBMK!$A128,MATCH(AH$3,DataBase!$3:$3,0))=1,"X","")</f>
        <v>X</v>
      </c>
      <c r="AI128" s="122" t="str">
        <f>IF(INDEX(DataBase!$1:$1048576,ChoixBMK!$A128,MATCH(AI$3,DataBase!$3:$3,0))=1,"X","")</f>
        <v/>
      </c>
      <c r="AJ128" s="122" t="str">
        <f>IF(INDEX(DataBase!$1:$1048576,ChoixBMK!$A128,MATCH(AJ$3,DataBase!$3:$3,0))=1,"X","")</f>
        <v/>
      </c>
      <c r="AK128" s="122" t="str">
        <f>IF(INDEX(DataBase!$1:$1048576,ChoixBMK!$A128,MATCH(AK$3,DataBase!$3:$3,0))=1,"X","")</f>
        <v>X</v>
      </c>
      <c r="AL128" s="122" t="str">
        <f>IF(INDEX(DataBase!$1:$1048576,ChoixBMK!$A128,MATCH(AL$3,DataBase!$3:$3,0))=1,"X","")</f>
        <v/>
      </c>
      <c r="AM128" s="122" t="str">
        <f>IF(INDEX(DataBase!$1:$1048576,ChoixBMK!$A128,MATCH(AM$3,DataBase!$3:$3,0))=1,"X","")</f>
        <v/>
      </c>
      <c r="AN128" s="122" t="str">
        <f>IF(INDEX(DataBase!$1:$1048576,ChoixBMK!$A128,MATCH(AN$3,DataBase!$3:$3,0))=1,"X","")</f>
        <v/>
      </c>
      <c r="AO128" s="122" t="str">
        <f>IF(INDEX(DataBase!$1:$1048576,ChoixBMK!$A128,MATCH(AO$3,DataBase!$3:$3,0))=1,"X","")</f>
        <v>X</v>
      </c>
      <c r="AP128" s="122" t="str">
        <f>IF(INDEX(DataBase!$1:$1048576,ChoixBMK!$A128,MATCH(AP$3,DataBase!$3:$3,0))=1,"X","")</f>
        <v/>
      </c>
    </row>
    <row r="129" spans="1:42">
      <c r="A129" s="136">
        <f>MATCH(B129,DataBase!G:G,0)</f>
        <v>37</v>
      </c>
      <c r="B129" s="136" t="str">
        <f t="shared" si="1"/>
        <v>Scrobicularia plana Réserves énergétiques</v>
      </c>
      <c r="C129" t="str">
        <f>INDEX(Analyse!A:A,MATCH(ChoixBMK!$G129,Analyse!$G:$G,0))</f>
        <v>Scrobicularia plana</v>
      </c>
      <c r="D129" t="str">
        <f>INDEX(Analyse!B:B,MATCH(ChoixBMK!$G129,Analyse!$G:$G,0))</f>
        <v>Réserves énergétiques</v>
      </c>
      <c r="E129" t="str">
        <f>INDEX(Analyse!C:C,MATCH(ChoixBMK!$G129,Analyse!$G:$G,0))</f>
        <v>Transition / Côtier</v>
      </c>
      <c r="F129" t="str">
        <f>INDEX(Analyse!E:E,MATCH(ChoixBMK!$G129,Analyse!$G:$G,0))</f>
        <v>MMS</v>
      </c>
      <c r="G129">
        <v>126</v>
      </c>
      <c r="H129">
        <f>INDEX(Analyse!H:H,MATCH(ChoixBMK!$G129,Analyse!$G:$G,0))</f>
        <v>290</v>
      </c>
      <c r="I129" s="122" t="str">
        <f>IF(INDEX(DataBase!$1:$1048576,ChoixBMK!$A129,MATCH(I$3,DataBase!$3:$3,0))=1,"X","")</f>
        <v>X</v>
      </c>
      <c r="J129" s="122" t="str">
        <f>IF(INDEX(DataBase!$1:$1048576,ChoixBMK!$A129,MATCH(J$3,DataBase!$3:$3,0))=1,"X","")</f>
        <v/>
      </c>
      <c r="K129" s="122" t="str">
        <f>IF(INDEX(DataBase!$1:$1048576,ChoixBMK!$A129,MATCH(K$3,DataBase!$3:$3,0))=1,"X","")</f>
        <v/>
      </c>
      <c r="L129" s="122" t="str">
        <f>IF(INDEX(DataBase!$1:$1048576,ChoixBMK!$A129,MATCH(L$3,DataBase!$3:$3,0))=1,"X","")</f>
        <v>X</v>
      </c>
      <c r="M129" s="122" t="str">
        <f>IF(INDEX(DataBase!$1:$1048576,ChoixBMK!$A129,MATCH(M$3,DataBase!$3:$3,0))=1,"X","")</f>
        <v/>
      </c>
      <c r="N129" s="122" t="str">
        <f>IF(INDEX(DataBase!$1:$1048576,ChoixBMK!$A129,MATCH(N$3,DataBase!$3:$3,0))=1,"X","")</f>
        <v/>
      </c>
      <c r="O129" s="122" t="str">
        <f>IF(INDEX(DataBase!$1:$1048576,ChoixBMK!$A129,MATCH(O$3,DataBase!$3:$3,0))=1,"X","")</f>
        <v>X</v>
      </c>
      <c r="P129" s="122" t="str">
        <f>IF(INDEX(DataBase!$1:$1048576,ChoixBMK!$A129,MATCH(P$3,DataBase!$3:$3,0))=1,"X","")</f>
        <v/>
      </c>
      <c r="Q129" s="122" t="str">
        <f>IF(INDEX(DataBase!$1:$1048576,ChoixBMK!$A129,MATCH(Q$3,DataBase!$3:$3,0))=1,"X","")</f>
        <v/>
      </c>
      <c r="R129" s="122" t="str">
        <f>IF(INDEX(DataBase!$1:$1048576,ChoixBMK!$A129,MATCH(R$3,DataBase!$3:$3,0))=1,"X","")</f>
        <v>X</v>
      </c>
      <c r="S129" s="122" t="str">
        <f>IF(INDEX(DataBase!$1:$1048576,ChoixBMK!$A129,MATCH(S$3,DataBase!$3:$3,0))=1,"X","")</f>
        <v/>
      </c>
      <c r="T129" s="122" t="str">
        <f>IF(INDEX(DataBase!$1:$1048576,ChoixBMK!$A129,MATCH(T$3,DataBase!$3:$3,0))=1,"X","")</f>
        <v/>
      </c>
      <c r="U129" s="122" t="str">
        <f>IF(INDEX(DataBase!$1:$1048576,ChoixBMK!$A129,MATCH(U$3,DataBase!$3:$3,0))=1,"X","")</f>
        <v>X</v>
      </c>
      <c r="V129" s="122" t="str">
        <f>IF(INDEX(DataBase!$1:$1048576,ChoixBMK!$A129,MATCH(V$3,DataBase!$3:$3,0))=1,"X","")</f>
        <v/>
      </c>
      <c r="W129" s="122" t="str">
        <f>IF(INDEX(DataBase!$1:$1048576,ChoixBMK!$A129,MATCH(W$3,DataBase!$3:$3,0))=1,"X","")</f>
        <v/>
      </c>
      <c r="X129" s="122" t="str">
        <f>IF(INDEX(DataBase!$1:$1048576,ChoixBMK!$A129,MATCH(X$3,DataBase!$3:$3,0))=1,"X","")</f>
        <v/>
      </c>
      <c r="Y129" s="122" t="str">
        <f>IF(INDEX(DataBase!$1:$1048576,ChoixBMK!$A129,MATCH(Y$3,DataBase!$3:$3,0))=1,"X","")</f>
        <v/>
      </c>
      <c r="Z129" s="122" t="str">
        <f>IF(INDEX(DataBase!$1:$1048576,ChoixBMK!$A129,MATCH(Z$3,DataBase!$3:$3,0))=1,"X","")</f>
        <v/>
      </c>
      <c r="AA129" s="122" t="str">
        <f>IF(INDEX(DataBase!$1:$1048576,ChoixBMK!$A129,MATCH(AA$3,DataBase!$3:$3,0))=1,"X","")</f>
        <v>X</v>
      </c>
      <c r="AB129" s="122" t="str">
        <f>IF(INDEX(DataBase!$1:$1048576,ChoixBMK!$A129,MATCH(AB$3,DataBase!$3:$3,0))=1,"X","")</f>
        <v>X</v>
      </c>
      <c r="AC129" s="122" t="str">
        <f>IF(INDEX(DataBase!$1:$1048576,ChoixBMK!$A129,MATCH(AC$3,DataBase!$3:$3,0))=1,"X","")</f>
        <v/>
      </c>
      <c r="AD129" s="122" t="str">
        <f>IF(INDEX(DataBase!$1:$1048576,ChoixBMK!$A129,MATCH(AD$3,DataBase!$3:$3,0))=1,"X","")</f>
        <v/>
      </c>
      <c r="AE129" s="122" t="str">
        <f>IF(INDEX(DataBase!$1:$1048576,ChoixBMK!$A129,MATCH(AE$3,DataBase!$3:$3,0))=1,"X","")</f>
        <v>X</v>
      </c>
      <c r="AF129" s="122" t="str">
        <f>IF(INDEX(DataBase!$1:$1048576,ChoixBMK!$A129,MATCH(AF$3,DataBase!$3:$3,0))=1,"X","")</f>
        <v/>
      </c>
      <c r="AG129" s="122" t="str">
        <f>IF(INDEX(DataBase!$1:$1048576,ChoixBMK!$A129,MATCH(AG$3,DataBase!$3:$3,0))=1,"X","")</f>
        <v/>
      </c>
      <c r="AH129" s="122" t="str">
        <f>IF(INDEX(DataBase!$1:$1048576,ChoixBMK!$A129,MATCH(AH$3,DataBase!$3:$3,0))=1,"X","")</f>
        <v>X</v>
      </c>
      <c r="AI129" s="122" t="str">
        <f>IF(INDEX(DataBase!$1:$1048576,ChoixBMK!$A129,MATCH(AI$3,DataBase!$3:$3,0))=1,"X","")</f>
        <v/>
      </c>
      <c r="AJ129" s="122" t="str">
        <f>IF(INDEX(DataBase!$1:$1048576,ChoixBMK!$A129,MATCH(AJ$3,DataBase!$3:$3,0))=1,"X","")</f>
        <v/>
      </c>
      <c r="AK129" s="122" t="str">
        <f>IF(INDEX(DataBase!$1:$1048576,ChoixBMK!$A129,MATCH(AK$3,DataBase!$3:$3,0))=1,"X","")</f>
        <v>X</v>
      </c>
      <c r="AL129" s="122" t="str">
        <f>IF(INDEX(DataBase!$1:$1048576,ChoixBMK!$A129,MATCH(AL$3,DataBase!$3:$3,0))=1,"X","")</f>
        <v/>
      </c>
      <c r="AM129" s="122" t="str">
        <f>IF(INDEX(DataBase!$1:$1048576,ChoixBMK!$A129,MATCH(AM$3,DataBase!$3:$3,0))=1,"X","")</f>
        <v/>
      </c>
      <c r="AN129" s="122" t="str">
        <f>IF(INDEX(DataBase!$1:$1048576,ChoixBMK!$A129,MATCH(AN$3,DataBase!$3:$3,0))=1,"X","")</f>
        <v/>
      </c>
      <c r="AO129" s="122" t="str">
        <f>IF(INDEX(DataBase!$1:$1048576,ChoixBMK!$A129,MATCH(AO$3,DataBase!$3:$3,0))=1,"X","")</f>
        <v>X</v>
      </c>
      <c r="AP129" s="122" t="str">
        <f>IF(INDEX(DataBase!$1:$1048576,ChoixBMK!$A129,MATCH(AP$3,DataBase!$3:$3,0))=1,"X","")</f>
        <v/>
      </c>
    </row>
    <row r="130" spans="1:42">
      <c r="A130" s="136">
        <f>MATCH(B130,DataBase!G:G,0)</f>
        <v>76</v>
      </c>
      <c r="B130" s="136" t="str">
        <f t="shared" si="1"/>
        <v>Gasterosteus aculeatus Tbars</v>
      </c>
      <c r="C130" t="str">
        <f>INDEX(Analyse!A:A,MATCH(ChoixBMK!$G130,Analyse!$G:$G,0))</f>
        <v>Gasterosteus aculeatus</v>
      </c>
      <c r="D130" t="str">
        <f>INDEX(Analyse!B:B,MATCH(ChoixBMK!$G130,Analyse!$G:$G,0))</f>
        <v>Tbars</v>
      </c>
      <c r="E130" t="str">
        <f>INDEX(Analyse!C:C,MATCH(ChoixBMK!$G130,Analyse!$G:$G,0))</f>
        <v>Continental</v>
      </c>
      <c r="F130" t="str">
        <f>INDEX(Analyse!E:E,MATCH(ChoixBMK!$G130,Analyse!$G:$G,0))</f>
        <v>SEBIO</v>
      </c>
      <c r="G130">
        <v>127</v>
      </c>
      <c r="H130">
        <f>INDEX(Analyse!H:H,MATCH(ChoixBMK!$G130,Analyse!$G:$G,0))</f>
        <v>290</v>
      </c>
      <c r="I130" s="122" t="str">
        <f>IF(INDEX(DataBase!$1:$1048576,ChoixBMK!$A130,MATCH(I$3,DataBase!$3:$3,0))=1,"X","")</f>
        <v>X</v>
      </c>
      <c r="J130" s="122" t="str">
        <f>IF(INDEX(DataBase!$1:$1048576,ChoixBMK!$A130,MATCH(J$3,DataBase!$3:$3,0))=1,"X","")</f>
        <v/>
      </c>
      <c r="K130" s="122" t="str">
        <f>IF(INDEX(DataBase!$1:$1048576,ChoixBMK!$A130,MATCH(K$3,DataBase!$3:$3,0))=1,"X","")</f>
        <v/>
      </c>
      <c r="L130" s="122" t="str">
        <f>IF(INDEX(DataBase!$1:$1048576,ChoixBMK!$A130,MATCH(L$3,DataBase!$3:$3,0))=1,"X","")</f>
        <v/>
      </c>
      <c r="M130" s="122" t="str">
        <f>IF(INDEX(DataBase!$1:$1048576,ChoixBMK!$A130,MATCH(M$3,DataBase!$3:$3,0))=1,"X","")</f>
        <v/>
      </c>
      <c r="N130" s="122" t="str">
        <f>IF(INDEX(DataBase!$1:$1048576,ChoixBMK!$A130,MATCH(N$3,DataBase!$3:$3,0))=1,"X","")</f>
        <v>X</v>
      </c>
      <c r="O130" s="122" t="str">
        <f>IF(INDEX(DataBase!$1:$1048576,ChoixBMK!$A130,MATCH(O$3,DataBase!$3:$3,0))=1,"X","")</f>
        <v/>
      </c>
      <c r="P130" s="122" t="str">
        <f>IF(INDEX(DataBase!$1:$1048576,ChoixBMK!$A130,MATCH(P$3,DataBase!$3:$3,0))=1,"X","")</f>
        <v>X</v>
      </c>
      <c r="Q130" s="122" t="str">
        <f>IF(INDEX(DataBase!$1:$1048576,ChoixBMK!$A130,MATCH(Q$3,DataBase!$3:$3,0))=1,"X","")</f>
        <v/>
      </c>
      <c r="R130" s="122" t="str">
        <f>IF(INDEX(DataBase!$1:$1048576,ChoixBMK!$A130,MATCH(R$3,DataBase!$3:$3,0))=1,"X","")</f>
        <v>X</v>
      </c>
      <c r="S130" s="122" t="str">
        <f>IF(INDEX(DataBase!$1:$1048576,ChoixBMK!$A130,MATCH(S$3,DataBase!$3:$3,0))=1,"X","")</f>
        <v/>
      </c>
      <c r="T130" s="122" t="str">
        <f>IF(INDEX(DataBase!$1:$1048576,ChoixBMK!$A130,MATCH(T$3,DataBase!$3:$3,0))=1,"X","")</f>
        <v/>
      </c>
      <c r="U130" s="122" t="str">
        <f>IF(INDEX(DataBase!$1:$1048576,ChoixBMK!$A130,MATCH(U$3,DataBase!$3:$3,0))=1,"X","")</f>
        <v/>
      </c>
      <c r="V130" s="122" t="str">
        <f>IF(INDEX(DataBase!$1:$1048576,ChoixBMK!$A130,MATCH(V$3,DataBase!$3:$3,0))=1,"X","")</f>
        <v>X</v>
      </c>
      <c r="W130" s="122" t="str">
        <f>IF(INDEX(DataBase!$1:$1048576,ChoixBMK!$A130,MATCH(W$3,DataBase!$3:$3,0))=1,"X","")</f>
        <v/>
      </c>
      <c r="X130" s="122" t="str">
        <f>IF(INDEX(DataBase!$1:$1048576,ChoixBMK!$A130,MATCH(X$3,DataBase!$3:$3,0))=1,"X","")</f>
        <v>X</v>
      </c>
      <c r="Y130" s="122" t="str">
        <f>IF(INDEX(DataBase!$1:$1048576,ChoixBMK!$A130,MATCH(Y$3,DataBase!$3:$3,0))=1,"X","")</f>
        <v>X</v>
      </c>
      <c r="Z130" s="122" t="str">
        <f>IF(INDEX(DataBase!$1:$1048576,ChoixBMK!$A130,MATCH(Z$3,DataBase!$3:$3,0))=1,"X","")</f>
        <v>X</v>
      </c>
      <c r="AA130" s="122" t="str">
        <f>IF(INDEX(DataBase!$1:$1048576,ChoixBMK!$A130,MATCH(AA$3,DataBase!$3:$3,0))=1,"X","")</f>
        <v>X</v>
      </c>
      <c r="AB130" s="122" t="str">
        <f>IF(INDEX(DataBase!$1:$1048576,ChoixBMK!$A130,MATCH(AB$3,DataBase!$3:$3,0))=1,"X","")</f>
        <v/>
      </c>
      <c r="AC130" s="122" t="str">
        <f>IF(INDEX(DataBase!$1:$1048576,ChoixBMK!$A130,MATCH(AC$3,DataBase!$3:$3,0))=1,"X","")</f>
        <v/>
      </c>
      <c r="AD130" s="122" t="str">
        <f>IF(INDEX(DataBase!$1:$1048576,ChoixBMK!$A130,MATCH(AD$3,DataBase!$3:$3,0))=1,"X","")</f>
        <v>X</v>
      </c>
      <c r="AE130" s="122" t="str">
        <f>IF(INDEX(DataBase!$1:$1048576,ChoixBMK!$A130,MATCH(AE$3,DataBase!$3:$3,0))=1,"X","")</f>
        <v>X</v>
      </c>
      <c r="AF130" s="122" t="str">
        <f>IF(INDEX(DataBase!$1:$1048576,ChoixBMK!$A130,MATCH(AF$3,DataBase!$3:$3,0))=1,"X","")</f>
        <v>X</v>
      </c>
      <c r="AG130" s="122" t="str">
        <f>IF(INDEX(DataBase!$1:$1048576,ChoixBMK!$A130,MATCH(AG$3,DataBase!$3:$3,0))=1,"X","")</f>
        <v/>
      </c>
      <c r="AH130" s="122" t="str">
        <f>IF(INDEX(DataBase!$1:$1048576,ChoixBMK!$A130,MATCH(AH$3,DataBase!$3:$3,0))=1,"X","")</f>
        <v/>
      </c>
      <c r="AI130" s="122" t="str">
        <f>IF(INDEX(DataBase!$1:$1048576,ChoixBMK!$A130,MATCH(AI$3,DataBase!$3:$3,0))=1,"X","")</f>
        <v>X</v>
      </c>
      <c r="AJ130" s="122" t="str">
        <f>IF(INDEX(DataBase!$1:$1048576,ChoixBMK!$A130,MATCH(AJ$3,DataBase!$3:$3,0))=1,"X","")</f>
        <v>X</v>
      </c>
      <c r="AK130" s="122" t="str">
        <f>IF(INDEX(DataBase!$1:$1048576,ChoixBMK!$A130,MATCH(AK$3,DataBase!$3:$3,0))=1,"X","")</f>
        <v/>
      </c>
      <c r="AL130" s="122" t="str">
        <f>IF(INDEX(DataBase!$1:$1048576,ChoixBMK!$A130,MATCH(AL$3,DataBase!$3:$3,0))=1,"X","")</f>
        <v/>
      </c>
      <c r="AM130" s="122" t="str">
        <f>IF(INDEX(DataBase!$1:$1048576,ChoixBMK!$A130,MATCH(AM$3,DataBase!$3:$3,0))=1,"X","")</f>
        <v>X</v>
      </c>
      <c r="AN130" s="122" t="str">
        <f>IF(INDEX(DataBase!$1:$1048576,ChoixBMK!$A130,MATCH(AN$3,DataBase!$3:$3,0))=1,"X","")</f>
        <v/>
      </c>
      <c r="AO130" s="122" t="str">
        <f>IF(INDEX(DataBase!$1:$1048576,ChoixBMK!$A130,MATCH(AO$3,DataBase!$3:$3,0))=1,"X","")</f>
        <v/>
      </c>
      <c r="AP130" s="122" t="str">
        <f>IF(INDEX(DataBase!$1:$1048576,ChoixBMK!$A130,MATCH(AP$3,DataBase!$3:$3,0))=1,"X","")</f>
        <v/>
      </c>
    </row>
    <row r="131" spans="1:42">
      <c r="A131" s="136">
        <f>MATCH(B131,DataBase!G:G,0)</f>
        <v>81</v>
      </c>
      <c r="B131" s="136" t="str">
        <f t="shared" si="1"/>
        <v>Gasterosteus aculeatus Cyp3a</v>
      </c>
      <c r="C131" t="str">
        <f>INDEX(Analyse!A:A,MATCH(ChoixBMK!$G131,Analyse!$G:$G,0))</f>
        <v>Gasterosteus aculeatus</v>
      </c>
      <c r="D131" t="str">
        <f>INDEX(Analyse!B:B,MATCH(ChoixBMK!$G131,Analyse!$G:$G,0))</f>
        <v>Cyp3a</v>
      </c>
      <c r="E131" t="str">
        <f>INDEX(Analyse!C:C,MATCH(ChoixBMK!$G131,Analyse!$G:$G,0))</f>
        <v>Continental</v>
      </c>
      <c r="F131" t="str">
        <f>INDEX(Analyse!E:E,MATCH(ChoixBMK!$G131,Analyse!$G:$G,0))</f>
        <v>SEBIO</v>
      </c>
      <c r="G131">
        <v>128</v>
      </c>
      <c r="H131">
        <f>INDEX(Analyse!H:H,MATCH(ChoixBMK!$G131,Analyse!$G:$G,0))</f>
        <v>290</v>
      </c>
      <c r="I131" s="122" t="str">
        <f>IF(INDEX(DataBase!$1:$1048576,ChoixBMK!$A131,MATCH(I$3,DataBase!$3:$3,0))=1,"X","")</f>
        <v>X</v>
      </c>
      <c r="J131" s="122" t="str">
        <f>IF(INDEX(DataBase!$1:$1048576,ChoixBMK!$A131,MATCH(J$3,DataBase!$3:$3,0))=1,"X","")</f>
        <v/>
      </c>
      <c r="K131" s="122" t="str">
        <f>IF(INDEX(DataBase!$1:$1048576,ChoixBMK!$A131,MATCH(K$3,DataBase!$3:$3,0))=1,"X","")</f>
        <v/>
      </c>
      <c r="L131" s="122" t="str">
        <f>IF(INDEX(DataBase!$1:$1048576,ChoixBMK!$A131,MATCH(L$3,DataBase!$3:$3,0))=1,"X","")</f>
        <v/>
      </c>
      <c r="M131" s="122" t="str">
        <f>IF(INDEX(DataBase!$1:$1048576,ChoixBMK!$A131,MATCH(M$3,DataBase!$3:$3,0))=1,"X","")</f>
        <v/>
      </c>
      <c r="N131" s="122" t="str">
        <f>IF(INDEX(DataBase!$1:$1048576,ChoixBMK!$A131,MATCH(N$3,DataBase!$3:$3,0))=1,"X","")</f>
        <v>X</v>
      </c>
      <c r="O131" s="122" t="str">
        <f>IF(INDEX(DataBase!$1:$1048576,ChoixBMK!$A131,MATCH(O$3,DataBase!$3:$3,0))=1,"X","")</f>
        <v/>
      </c>
      <c r="P131" s="122" t="str">
        <f>IF(INDEX(DataBase!$1:$1048576,ChoixBMK!$A131,MATCH(P$3,DataBase!$3:$3,0))=1,"X","")</f>
        <v>X</v>
      </c>
      <c r="Q131" s="122" t="str">
        <f>IF(INDEX(DataBase!$1:$1048576,ChoixBMK!$A131,MATCH(Q$3,DataBase!$3:$3,0))=1,"X","")</f>
        <v/>
      </c>
      <c r="R131" s="122" t="str">
        <f>IF(INDEX(DataBase!$1:$1048576,ChoixBMK!$A131,MATCH(R$3,DataBase!$3:$3,0))=1,"X","")</f>
        <v>X</v>
      </c>
      <c r="S131" s="122" t="str">
        <f>IF(INDEX(DataBase!$1:$1048576,ChoixBMK!$A131,MATCH(S$3,DataBase!$3:$3,0))=1,"X","")</f>
        <v/>
      </c>
      <c r="T131" s="122" t="str">
        <f>IF(INDEX(DataBase!$1:$1048576,ChoixBMK!$A131,MATCH(T$3,DataBase!$3:$3,0))=1,"X","")</f>
        <v/>
      </c>
      <c r="U131" s="122" t="str">
        <f>IF(INDEX(DataBase!$1:$1048576,ChoixBMK!$A131,MATCH(U$3,DataBase!$3:$3,0))=1,"X","")</f>
        <v/>
      </c>
      <c r="V131" s="122" t="str">
        <f>IF(INDEX(DataBase!$1:$1048576,ChoixBMK!$A131,MATCH(V$3,DataBase!$3:$3,0))=1,"X","")</f>
        <v>X</v>
      </c>
      <c r="W131" s="122" t="str">
        <f>IF(INDEX(DataBase!$1:$1048576,ChoixBMK!$A131,MATCH(W$3,DataBase!$3:$3,0))=1,"X","")</f>
        <v/>
      </c>
      <c r="X131" s="122" t="str">
        <f>IF(INDEX(DataBase!$1:$1048576,ChoixBMK!$A131,MATCH(X$3,DataBase!$3:$3,0))=1,"X","")</f>
        <v>X</v>
      </c>
      <c r="Y131" s="122" t="str">
        <f>IF(INDEX(DataBase!$1:$1048576,ChoixBMK!$A131,MATCH(Y$3,DataBase!$3:$3,0))=1,"X","")</f>
        <v>X</v>
      </c>
      <c r="Z131" s="122" t="str">
        <f>IF(INDEX(DataBase!$1:$1048576,ChoixBMK!$A131,MATCH(Z$3,DataBase!$3:$3,0))=1,"X","")</f>
        <v>X</v>
      </c>
      <c r="AA131" s="122" t="str">
        <f>IF(INDEX(DataBase!$1:$1048576,ChoixBMK!$A131,MATCH(AA$3,DataBase!$3:$3,0))=1,"X","")</f>
        <v>X</v>
      </c>
      <c r="AB131" s="122" t="str">
        <f>IF(INDEX(DataBase!$1:$1048576,ChoixBMK!$A131,MATCH(AB$3,DataBase!$3:$3,0))=1,"X","")</f>
        <v/>
      </c>
      <c r="AC131" s="122" t="str">
        <f>IF(INDEX(DataBase!$1:$1048576,ChoixBMK!$A131,MATCH(AC$3,DataBase!$3:$3,0))=1,"X","")</f>
        <v/>
      </c>
      <c r="AD131" s="122" t="str">
        <f>IF(INDEX(DataBase!$1:$1048576,ChoixBMK!$A131,MATCH(AD$3,DataBase!$3:$3,0))=1,"X","")</f>
        <v>X</v>
      </c>
      <c r="AE131" s="122" t="str">
        <f>IF(INDEX(DataBase!$1:$1048576,ChoixBMK!$A131,MATCH(AE$3,DataBase!$3:$3,0))=1,"X","")</f>
        <v>X</v>
      </c>
      <c r="AF131" s="122" t="str">
        <f>IF(INDEX(DataBase!$1:$1048576,ChoixBMK!$A131,MATCH(AF$3,DataBase!$3:$3,0))=1,"X","")</f>
        <v>X</v>
      </c>
      <c r="AG131" s="122" t="str">
        <f>IF(INDEX(DataBase!$1:$1048576,ChoixBMK!$A131,MATCH(AG$3,DataBase!$3:$3,0))=1,"X","")</f>
        <v/>
      </c>
      <c r="AH131" s="122" t="str">
        <f>IF(INDEX(DataBase!$1:$1048576,ChoixBMK!$A131,MATCH(AH$3,DataBase!$3:$3,0))=1,"X","")</f>
        <v/>
      </c>
      <c r="AI131" s="122" t="str">
        <f>IF(INDEX(DataBase!$1:$1048576,ChoixBMK!$A131,MATCH(AI$3,DataBase!$3:$3,0))=1,"X","")</f>
        <v>X</v>
      </c>
      <c r="AJ131" s="122" t="str">
        <f>IF(INDEX(DataBase!$1:$1048576,ChoixBMK!$A131,MATCH(AJ$3,DataBase!$3:$3,0))=1,"X","")</f>
        <v>X</v>
      </c>
      <c r="AK131" s="122" t="str">
        <f>IF(INDEX(DataBase!$1:$1048576,ChoixBMK!$A131,MATCH(AK$3,DataBase!$3:$3,0))=1,"X","")</f>
        <v/>
      </c>
      <c r="AL131" s="122" t="str">
        <f>IF(INDEX(DataBase!$1:$1048576,ChoixBMK!$A131,MATCH(AL$3,DataBase!$3:$3,0))=1,"X","")</f>
        <v/>
      </c>
      <c r="AM131" s="122" t="str">
        <f>IF(INDEX(DataBase!$1:$1048576,ChoixBMK!$A131,MATCH(AM$3,DataBase!$3:$3,0))=1,"X","")</f>
        <v>X</v>
      </c>
      <c r="AN131" s="122" t="str">
        <f>IF(INDEX(DataBase!$1:$1048576,ChoixBMK!$A131,MATCH(AN$3,DataBase!$3:$3,0))=1,"X","")</f>
        <v/>
      </c>
      <c r="AO131" s="122" t="str">
        <f>IF(INDEX(DataBase!$1:$1048576,ChoixBMK!$A131,MATCH(AO$3,DataBase!$3:$3,0))=1,"X","")</f>
        <v/>
      </c>
      <c r="AP131" s="122" t="str">
        <f>IF(INDEX(DataBase!$1:$1048576,ChoixBMK!$A131,MATCH(AP$3,DataBase!$3:$3,0))=1,"X","")</f>
        <v/>
      </c>
    </row>
    <row r="132" spans="1:42">
      <c r="A132" s="136">
        <f>MATCH(B132,DataBase!G:G,0)</f>
        <v>17</v>
      </c>
      <c r="B132" s="136" t="str">
        <f t="shared" si="1"/>
        <v>Hediste diversicolor Catalase</v>
      </c>
      <c r="C132" t="str">
        <f>INDEX(Analyse!A:A,MATCH(ChoixBMK!$G132,Analyse!$G:$G,0))</f>
        <v>Hediste diversicolor</v>
      </c>
      <c r="D132" t="str">
        <f>INDEX(Analyse!B:B,MATCH(ChoixBMK!$G132,Analyse!$G:$G,0))</f>
        <v>Catalase</v>
      </c>
      <c r="E132" t="str">
        <f>INDEX(Analyse!C:C,MATCH(ChoixBMK!$G132,Analyse!$G:$G,0))</f>
        <v>Transition / Côtier</v>
      </c>
      <c r="F132" t="str">
        <f>INDEX(Analyse!E:E,MATCH(ChoixBMK!$G132,Analyse!$G:$G,0))</f>
        <v>MMS</v>
      </c>
      <c r="G132">
        <v>129</v>
      </c>
      <c r="H132">
        <f>INDEX(Analyse!H:H,MATCH(ChoixBMK!$G132,Analyse!$G:$G,0))</f>
        <v>280</v>
      </c>
      <c r="I132" s="122" t="str">
        <f>IF(INDEX(DataBase!$1:$1048576,ChoixBMK!$A132,MATCH(I$3,DataBase!$3:$3,0))=1,"X","")</f>
        <v/>
      </c>
      <c r="J132" s="122" t="str">
        <f>IF(INDEX(DataBase!$1:$1048576,ChoixBMK!$A132,MATCH(J$3,DataBase!$3:$3,0))=1,"X","")</f>
        <v>X</v>
      </c>
      <c r="K132" s="122" t="str">
        <f>IF(INDEX(DataBase!$1:$1048576,ChoixBMK!$A132,MATCH(K$3,DataBase!$3:$3,0))=1,"X","")</f>
        <v/>
      </c>
      <c r="L132" s="122" t="str">
        <f>IF(INDEX(DataBase!$1:$1048576,ChoixBMK!$A132,MATCH(L$3,DataBase!$3:$3,0))=1,"X","")</f>
        <v>X</v>
      </c>
      <c r="M132" s="122" t="str">
        <f>IF(INDEX(DataBase!$1:$1048576,ChoixBMK!$A132,MATCH(M$3,DataBase!$3:$3,0))=1,"X","")</f>
        <v/>
      </c>
      <c r="N132" s="122" t="str">
        <f>IF(INDEX(DataBase!$1:$1048576,ChoixBMK!$A132,MATCH(N$3,DataBase!$3:$3,0))=1,"X","")</f>
        <v/>
      </c>
      <c r="O132" s="122" t="str">
        <f>IF(INDEX(DataBase!$1:$1048576,ChoixBMK!$A132,MATCH(O$3,DataBase!$3:$3,0))=1,"X","")</f>
        <v/>
      </c>
      <c r="P132" s="122" t="str">
        <f>IF(INDEX(DataBase!$1:$1048576,ChoixBMK!$A132,MATCH(P$3,DataBase!$3:$3,0))=1,"X","")</f>
        <v>X</v>
      </c>
      <c r="Q132" s="122" t="str">
        <f>IF(INDEX(DataBase!$1:$1048576,ChoixBMK!$A132,MATCH(Q$3,DataBase!$3:$3,0))=1,"X","")</f>
        <v/>
      </c>
      <c r="R132" s="122" t="str">
        <f>IF(INDEX(DataBase!$1:$1048576,ChoixBMK!$A132,MATCH(R$3,DataBase!$3:$3,0))=1,"X","")</f>
        <v>X</v>
      </c>
      <c r="S132" s="122" t="str">
        <f>IF(INDEX(DataBase!$1:$1048576,ChoixBMK!$A132,MATCH(S$3,DataBase!$3:$3,0))=1,"X","")</f>
        <v/>
      </c>
      <c r="T132" s="122" t="str">
        <f>IF(INDEX(DataBase!$1:$1048576,ChoixBMK!$A132,MATCH(T$3,DataBase!$3:$3,0))=1,"X","")</f>
        <v/>
      </c>
      <c r="U132" s="122" t="str">
        <f>IF(INDEX(DataBase!$1:$1048576,ChoixBMK!$A132,MATCH(U$3,DataBase!$3:$3,0))=1,"X","")</f>
        <v>X</v>
      </c>
      <c r="V132" s="122" t="str">
        <f>IF(INDEX(DataBase!$1:$1048576,ChoixBMK!$A132,MATCH(V$3,DataBase!$3:$3,0))=1,"X","")</f>
        <v/>
      </c>
      <c r="W132" s="122" t="str">
        <f>IF(INDEX(DataBase!$1:$1048576,ChoixBMK!$A132,MATCH(W$3,DataBase!$3:$3,0))=1,"X","")</f>
        <v/>
      </c>
      <c r="X132" s="122" t="str">
        <f>IF(INDEX(DataBase!$1:$1048576,ChoixBMK!$A132,MATCH(X$3,DataBase!$3:$3,0))=1,"X","")</f>
        <v/>
      </c>
      <c r="Y132" s="122" t="str">
        <f>IF(INDEX(DataBase!$1:$1048576,ChoixBMK!$A132,MATCH(Y$3,DataBase!$3:$3,0))=1,"X","")</f>
        <v/>
      </c>
      <c r="Z132" s="122" t="str">
        <f>IF(INDEX(DataBase!$1:$1048576,ChoixBMK!$A132,MATCH(Z$3,DataBase!$3:$3,0))=1,"X","")</f>
        <v/>
      </c>
      <c r="AA132" s="122" t="str">
        <f>IF(INDEX(DataBase!$1:$1048576,ChoixBMK!$A132,MATCH(AA$3,DataBase!$3:$3,0))=1,"X","")</f>
        <v>X</v>
      </c>
      <c r="AB132" s="122" t="str">
        <f>IF(INDEX(DataBase!$1:$1048576,ChoixBMK!$A132,MATCH(AB$3,DataBase!$3:$3,0))=1,"X","")</f>
        <v>X</v>
      </c>
      <c r="AC132" s="122" t="str">
        <f>IF(INDEX(DataBase!$1:$1048576,ChoixBMK!$A132,MATCH(AC$3,DataBase!$3:$3,0))=1,"X","")</f>
        <v/>
      </c>
      <c r="AD132" s="122" t="str">
        <f>IF(INDEX(DataBase!$1:$1048576,ChoixBMK!$A132,MATCH(AD$3,DataBase!$3:$3,0))=1,"X","")</f>
        <v>X</v>
      </c>
      <c r="AE132" s="122" t="str">
        <f>IF(INDEX(DataBase!$1:$1048576,ChoixBMK!$A132,MATCH(AE$3,DataBase!$3:$3,0))=1,"X","")</f>
        <v>X</v>
      </c>
      <c r="AF132" s="122" t="str">
        <f>IF(INDEX(DataBase!$1:$1048576,ChoixBMK!$A132,MATCH(AF$3,DataBase!$3:$3,0))=1,"X","")</f>
        <v/>
      </c>
      <c r="AG132" s="122" t="str">
        <f>IF(INDEX(DataBase!$1:$1048576,ChoixBMK!$A132,MATCH(AG$3,DataBase!$3:$3,0))=1,"X","")</f>
        <v/>
      </c>
      <c r="AH132" s="122" t="str">
        <f>IF(INDEX(DataBase!$1:$1048576,ChoixBMK!$A132,MATCH(AH$3,DataBase!$3:$3,0))=1,"X","")</f>
        <v>X</v>
      </c>
      <c r="AI132" s="122" t="str">
        <f>IF(INDEX(DataBase!$1:$1048576,ChoixBMK!$A132,MATCH(AI$3,DataBase!$3:$3,0))=1,"X","")</f>
        <v/>
      </c>
      <c r="AJ132" s="122" t="str">
        <f>IF(INDEX(DataBase!$1:$1048576,ChoixBMK!$A132,MATCH(AJ$3,DataBase!$3:$3,0))=1,"X","")</f>
        <v/>
      </c>
      <c r="AK132" s="122" t="str">
        <f>IF(INDEX(DataBase!$1:$1048576,ChoixBMK!$A132,MATCH(AK$3,DataBase!$3:$3,0))=1,"X","")</f>
        <v>X</v>
      </c>
      <c r="AL132" s="122" t="str">
        <f>IF(INDEX(DataBase!$1:$1048576,ChoixBMK!$A132,MATCH(AL$3,DataBase!$3:$3,0))=1,"X","")</f>
        <v/>
      </c>
      <c r="AM132" s="122" t="str">
        <f>IF(INDEX(DataBase!$1:$1048576,ChoixBMK!$A132,MATCH(AM$3,DataBase!$3:$3,0))=1,"X","")</f>
        <v/>
      </c>
      <c r="AN132" s="122" t="str">
        <f>IF(INDEX(DataBase!$1:$1048576,ChoixBMK!$A132,MATCH(AN$3,DataBase!$3:$3,0))=1,"X","")</f>
        <v/>
      </c>
      <c r="AO132" s="122" t="str">
        <f>IF(INDEX(DataBase!$1:$1048576,ChoixBMK!$A132,MATCH(AO$3,DataBase!$3:$3,0))=1,"X","")</f>
        <v/>
      </c>
      <c r="AP132" s="122" t="str">
        <f>IF(INDEX(DataBase!$1:$1048576,ChoixBMK!$A132,MATCH(AP$3,DataBase!$3:$3,0))=1,"X","")</f>
        <v>X</v>
      </c>
    </row>
    <row r="133" spans="1:42">
      <c r="A133" s="136">
        <f>MATCH(B133,DataBase!G:G,0)</f>
        <v>18</v>
      </c>
      <c r="B133" s="136" t="str">
        <f t="shared" ref="B133:B139" si="2">C133&amp;" "&amp;D133</f>
        <v>Hediste diversicolor comet sur sang</v>
      </c>
      <c r="C133" t="str">
        <f>INDEX(Analyse!A:A,MATCH(ChoixBMK!$G133,Analyse!$G:$G,0))</f>
        <v>Hediste diversicolor</v>
      </c>
      <c r="D133" t="str">
        <f>INDEX(Analyse!B:B,MATCH(ChoixBMK!$G133,Analyse!$G:$G,0))</f>
        <v>comet sur sang</v>
      </c>
      <c r="E133" t="str">
        <f>INDEX(Analyse!C:C,MATCH(ChoixBMK!$G133,Analyse!$G:$G,0))</f>
        <v>Transition / Côtier</v>
      </c>
      <c r="F133" t="str">
        <f>INDEX(Analyse!E:E,MATCH(ChoixBMK!$G133,Analyse!$G:$G,0))</f>
        <v>MMS</v>
      </c>
      <c r="G133">
        <v>130</v>
      </c>
      <c r="H133">
        <f>INDEX(Analyse!H:H,MATCH(ChoixBMK!$G133,Analyse!$G:$G,0))</f>
        <v>280</v>
      </c>
      <c r="I133" s="122" t="str">
        <f>IF(INDEX(DataBase!$1:$1048576,ChoixBMK!$A133,MATCH(I$3,DataBase!$3:$3,0))=1,"X","")</f>
        <v>X</v>
      </c>
      <c r="J133" s="122" t="str">
        <f>IF(INDEX(DataBase!$1:$1048576,ChoixBMK!$A133,MATCH(J$3,DataBase!$3:$3,0))=1,"X","")</f>
        <v/>
      </c>
      <c r="K133" s="122" t="str">
        <f>IF(INDEX(DataBase!$1:$1048576,ChoixBMK!$A133,MATCH(K$3,DataBase!$3:$3,0))=1,"X","")</f>
        <v/>
      </c>
      <c r="L133" s="122" t="str">
        <f>IF(INDEX(DataBase!$1:$1048576,ChoixBMK!$A133,MATCH(L$3,DataBase!$3:$3,0))=1,"X","")</f>
        <v/>
      </c>
      <c r="M133" s="122" t="str">
        <f>IF(INDEX(DataBase!$1:$1048576,ChoixBMK!$A133,MATCH(M$3,DataBase!$3:$3,0))=1,"X","")</f>
        <v>X</v>
      </c>
      <c r="N133" s="122" t="str">
        <f>IF(INDEX(DataBase!$1:$1048576,ChoixBMK!$A133,MATCH(N$3,DataBase!$3:$3,0))=1,"X","")</f>
        <v/>
      </c>
      <c r="O133" s="122" t="str">
        <f>IF(INDEX(DataBase!$1:$1048576,ChoixBMK!$A133,MATCH(O$3,DataBase!$3:$3,0))=1,"X","")</f>
        <v/>
      </c>
      <c r="P133" s="122" t="str">
        <f>IF(INDEX(DataBase!$1:$1048576,ChoixBMK!$A133,MATCH(P$3,DataBase!$3:$3,0))=1,"X","")</f>
        <v>X</v>
      </c>
      <c r="Q133" s="122" t="str">
        <f>IF(INDEX(DataBase!$1:$1048576,ChoixBMK!$A133,MATCH(Q$3,DataBase!$3:$3,0))=1,"X","")</f>
        <v/>
      </c>
      <c r="R133" s="122" t="str">
        <f>IF(INDEX(DataBase!$1:$1048576,ChoixBMK!$A133,MATCH(R$3,DataBase!$3:$3,0))=1,"X","")</f>
        <v>X</v>
      </c>
      <c r="S133" s="122" t="str">
        <f>IF(INDEX(DataBase!$1:$1048576,ChoixBMK!$A133,MATCH(S$3,DataBase!$3:$3,0))=1,"X","")</f>
        <v/>
      </c>
      <c r="T133" s="122" t="str">
        <f>IF(INDEX(DataBase!$1:$1048576,ChoixBMK!$A133,MATCH(T$3,DataBase!$3:$3,0))=1,"X","")</f>
        <v/>
      </c>
      <c r="U133" s="122" t="str">
        <f>IF(INDEX(DataBase!$1:$1048576,ChoixBMK!$A133,MATCH(U$3,DataBase!$3:$3,0))=1,"X","")</f>
        <v/>
      </c>
      <c r="V133" s="122" t="str">
        <f>IF(INDEX(DataBase!$1:$1048576,ChoixBMK!$A133,MATCH(V$3,DataBase!$3:$3,0))=1,"X","")</f>
        <v/>
      </c>
      <c r="W133" s="122" t="str">
        <f>IF(INDEX(DataBase!$1:$1048576,ChoixBMK!$A133,MATCH(W$3,DataBase!$3:$3,0))=1,"X","")</f>
        <v>X</v>
      </c>
      <c r="X133" s="122" t="str">
        <f>IF(INDEX(DataBase!$1:$1048576,ChoixBMK!$A133,MATCH(X$3,DataBase!$3:$3,0))=1,"X","")</f>
        <v/>
      </c>
      <c r="Y133" s="122" t="str">
        <f>IF(INDEX(DataBase!$1:$1048576,ChoixBMK!$A133,MATCH(Y$3,DataBase!$3:$3,0))=1,"X","")</f>
        <v/>
      </c>
      <c r="Z133" s="122" t="str">
        <f>IF(INDEX(DataBase!$1:$1048576,ChoixBMK!$A133,MATCH(Z$3,DataBase!$3:$3,0))=1,"X","")</f>
        <v/>
      </c>
      <c r="AA133" s="122" t="str">
        <f>IF(INDEX(DataBase!$1:$1048576,ChoixBMK!$A133,MATCH(AA$3,DataBase!$3:$3,0))=1,"X","")</f>
        <v>X</v>
      </c>
      <c r="AB133" s="122" t="str">
        <f>IF(INDEX(DataBase!$1:$1048576,ChoixBMK!$A133,MATCH(AB$3,DataBase!$3:$3,0))=1,"X","")</f>
        <v>X</v>
      </c>
      <c r="AC133" s="122" t="str">
        <f>IF(INDEX(DataBase!$1:$1048576,ChoixBMK!$A133,MATCH(AC$3,DataBase!$3:$3,0))=1,"X","")</f>
        <v/>
      </c>
      <c r="AD133" s="122" t="str">
        <f>IF(INDEX(DataBase!$1:$1048576,ChoixBMK!$A133,MATCH(AD$3,DataBase!$3:$3,0))=1,"X","")</f>
        <v>X</v>
      </c>
      <c r="AE133" s="122" t="str">
        <f>IF(INDEX(DataBase!$1:$1048576,ChoixBMK!$A133,MATCH(AE$3,DataBase!$3:$3,0))=1,"X","")</f>
        <v>X</v>
      </c>
      <c r="AF133" s="122" t="str">
        <f>IF(INDEX(DataBase!$1:$1048576,ChoixBMK!$A133,MATCH(AF$3,DataBase!$3:$3,0))=1,"X","")</f>
        <v/>
      </c>
      <c r="AG133" s="122" t="str">
        <f>IF(INDEX(DataBase!$1:$1048576,ChoixBMK!$A133,MATCH(AG$3,DataBase!$3:$3,0))=1,"X","")</f>
        <v/>
      </c>
      <c r="AH133" s="122" t="str">
        <f>IF(INDEX(DataBase!$1:$1048576,ChoixBMK!$A133,MATCH(AH$3,DataBase!$3:$3,0))=1,"X","")</f>
        <v>X</v>
      </c>
      <c r="AI133" s="122" t="str">
        <f>IF(INDEX(DataBase!$1:$1048576,ChoixBMK!$A133,MATCH(AI$3,DataBase!$3:$3,0))=1,"X","")</f>
        <v/>
      </c>
      <c r="AJ133" s="122" t="str">
        <f>IF(INDEX(DataBase!$1:$1048576,ChoixBMK!$A133,MATCH(AJ$3,DataBase!$3:$3,0))=1,"X","")</f>
        <v/>
      </c>
      <c r="AK133" s="122" t="str">
        <f>IF(INDEX(DataBase!$1:$1048576,ChoixBMK!$A133,MATCH(AK$3,DataBase!$3:$3,0))=1,"X","")</f>
        <v>X</v>
      </c>
      <c r="AL133" s="122" t="str">
        <f>IF(INDEX(DataBase!$1:$1048576,ChoixBMK!$A133,MATCH(AL$3,DataBase!$3:$3,0))=1,"X","")</f>
        <v/>
      </c>
      <c r="AM133" s="122" t="str">
        <f>IF(INDEX(DataBase!$1:$1048576,ChoixBMK!$A133,MATCH(AM$3,DataBase!$3:$3,0))=1,"X","")</f>
        <v>X</v>
      </c>
      <c r="AN133" s="122" t="str">
        <f>IF(INDEX(DataBase!$1:$1048576,ChoixBMK!$A133,MATCH(AN$3,DataBase!$3:$3,0))=1,"X","")</f>
        <v/>
      </c>
      <c r="AO133" s="122" t="str">
        <f>IF(INDEX(DataBase!$1:$1048576,ChoixBMK!$A133,MATCH(AO$3,DataBase!$3:$3,0))=1,"X","")</f>
        <v/>
      </c>
      <c r="AP133" s="122" t="str">
        <f>IF(INDEX(DataBase!$1:$1048576,ChoixBMK!$A133,MATCH(AP$3,DataBase!$3:$3,0))=1,"X","")</f>
        <v>X</v>
      </c>
    </row>
    <row r="134" spans="1:42">
      <c r="A134" s="136">
        <f>MATCH(B134,DataBase!G:G,0)</f>
        <v>19</v>
      </c>
      <c r="B134" s="136" t="str">
        <f t="shared" si="2"/>
        <v>Hediste diversicolor GST</v>
      </c>
      <c r="C134" t="str">
        <f>INDEX(Analyse!A:A,MATCH(ChoixBMK!$G134,Analyse!$G:$G,0))</f>
        <v>Hediste diversicolor</v>
      </c>
      <c r="D134" t="str">
        <f>INDEX(Analyse!B:B,MATCH(ChoixBMK!$G134,Analyse!$G:$G,0))</f>
        <v>GST</v>
      </c>
      <c r="E134" t="str">
        <f>INDEX(Analyse!C:C,MATCH(ChoixBMK!$G134,Analyse!$G:$G,0))</f>
        <v>Transition / Côtier</v>
      </c>
      <c r="F134" t="str">
        <f>INDEX(Analyse!E:E,MATCH(ChoixBMK!$G134,Analyse!$G:$G,0))</f>
        <v>MMS</v>
      </c>
      <c r="G134">
        <v>131</v>
      </c>
      <c r="H134">
        <f>INDEX(Analyse!H:H,MATCH(ChoixBMK!$G134,Analyse!$G:$G,0))</f>
        <v>280</v>
      </c>
      <c r="I134" s="122" t="str">
        <f>IF(INDEX(DataBase!$1:$1048576,ChoixBMK!$A134,MATCH(I$3,DataBase!$3:$3,0))=1,"X","")</f>
        <v/>
      </c>
      <c r="J134" s="122" t="str">
        <f>IF(INDEX(DataBase!$1:$1048576,ChoixBMK!$A134,MATCH(J$3,DataBase!$3:$3,0))=1,"X","")</f>
        <v>X</v>
      </c>
      <c r="K134" s="122" t="str">
        <f>IF(INDEX(DataBase!$1:$1048576,ChoixBMK!$A134,MATCH(K$3,DataBase!$3:$3,0))=1,"X","")</f>
        <v/>
      </c>
      <c r="L134" s="122" t="str">
        <f>IF(INDEX(DataBase!$1:$1048576,ChoixBMK!$A134,MATCH(L$3,DataBase!$3:$3,0))=1,"X","")</f>
        <v>X</v>
      </c>
      <c r="M134" s="122" t="str">
        <f>IF(INDEX(DataBase!$1:$1048576,ChoixBMK!$A134,MATCH(M$3,DataBase!$3:$3,0))=1,"X","")</f>
        <v/>
      </c>
      <c r="N134" s="122" t="str">
        <f>IF(INDEX(DataBase!$1:$1048576,ChoixBMK!$A134,MATCH(N$3,DataBase!$3:$3,0))=1,"X","")</f>
        <v/>
      </c>
      <c r="O134" s="122" t="str">
        <f>IF(INDEX(DataBase!$1:$1048576,ChoixBMK!$A134,MATCH(O$3,DataBase!$3:$3,0))=1,"X","")</f>
        <v/>
      </c>
      <c r="P134" s="122" t="str">
        <f>IF(INDEX(DataBase!$1:$1048576,ChoixBMK!$A134,MATCH(P$3,DataBase!$3:$3,0))=1,"X","")</f>
        <v>X</v>
      </c>
      <c r="Q134" s="122" t="str">
        <f>IF(INDEX(DataBase!$1:$1048576,ChoixBMK!$A134,MATCH(Q$3,DataBase!$3:$3,0))=1,"X","")</f>
        <v/>
      </c>
      <c r="R134" s="122" t="str">
        <f>IF(INDEX(DataBase!$1:$1048576,ChoixBMK!$A134,MATCH(R$3,DataBase!$3:$3,0))=1,"X","")</f>
        <v>X</v>
      </c>
      <c r="S134" s="122" t="str">
        <f>IF(INDEX(DataBase!$1:$1048576,ChoixBMK!$A134,MATCH(S$3,DataBase!$3:$3,0))=1,"X","")</f>
        <v/>
      </c>
      <c r="T134" s="122" t="str">
        <f>IF(INDEX(DataBase!$1:$1048576,ChoixBMK!$A134,MATCH(T$3,DataBase!$3:$3,0))=1,"X","")</f>
        <v/>
      </c>
      <c r="U134" s="122" t="str">
        <f>IF(INDEX(DataBase!$1:$1048576,ChoixBMK!$A134,MATCH(U$3,DataBase!$3:$3,0))=1,"X","")</f>
        <v>X</v>
      </c>
      <c r="V134" s="122" t="str">
        <f>IF(INDEX(DataBase!$1:$1048576,ChoixBMK!$A134,MATCH(V$3,DataBase!$3:$3,0))=1,"X","")</f>
        <v/>
      </c>
      <c r="W134" s="122" t="str">
        <f>IF(INDEX(DataBase!$1:$1048576,ChoixBMK!$A134,MATCH(W$3,DataBase!$3:$3,0))=1,"X","")</f>
        <v/>
      </c>
      <c r="X134" s="122" t="str">
        <f>IF(INDEX(DataBase!$1:$1048576,ChoixBMK!$A134,MATCH(X$3,DataBase!$3:$3,0))=1,"X","")</f>
        <v/>
      </c>
      <c r="Y134" s="122" t="str">
        <f>IF(INDEX(DataBase!$1:$1048576,ChoixBMK!$A134,MATCH(Y$3,DataBase!$3:$3,0))=1,"X","")</f>
        <v/>
      </c>
      <c r="Z134" s="122" t="str">
        <f>IF(INDEX(DataBase!$1:$1048576,ChoixBMK!$A134,MATCH(Z$3,DataBase!$3:$3,0))=1,"X","")</f>
        <v/>
      </c>
      <c r="AA134" s="122" t="str">
        <f>IF(INDEX(DataBase!$1:$1048576,ChoixBMK!$A134,MATCH(AA$3,DataBase!$3:$3,0))=1,"X","")</f>
        <v>X</v>
      </c>
      <c r="AB134" s="122" t="str">
        <f>IF(INDEX(DataBase!$1:$1048576,ChoixBMK!$A134,MATCH(AB$3,DataBase!$3:$3,0))=1,"X","")</f>
        <v>X</v>
      </c>
      <c r="AC134" s="122" t="str">
        <f>IF(INDEX(DataBase!$1:$1048576,ChoixBMK!$A134,MATCH(AC$3,DataBase!$3:$3,0))=1,"X","")</f>
        <v/>
      </c>
      <c r="AD134" s="122" t="str">
        <f>IF(INDEX(DataBase!$1:$1048576,ChoixBMK!$A134,MATCH(AD$3,DataBase!$3:$3,0))=1,"X","")</f>
        <v>X</v>
      </c>
      <c r="AE134" s="122" t="str">
        <f>IF(INDEX(DataBase!$1:$1048576,ChoixBMK!$A134,MATCH(AE$3,DataBase!$3:$3,0))=1,"X","")</f>
        <v>X</v>
      </c>
      <c r="AF134" s="122" t="str">
        <f>IF(INDEX(DataBase!$1:$1048576,ChoixBMK!$A134,MATCH(AF$3,DataBase!$3:$3,0))=1,"X","")</f>
        <v/>
      </c>
      <c r="AG134" s="122" t="str">
        <f>IF(INDEX(DataBase!$1:$1048576,ChoixBMK!$A134,MATCH(AG$3,DataBase!$3:$3,0))=1,"X","")</f>
        <v/>
      </c>
      <c r="AH134" s="122" t="str">
        <f>IF(INDEX(DataBase!$1:$1048576,ChoixBMK!$A134,MATCH(AH$3,DataBase!$3:$3,0))=1,"X","")</f>
        <v>X</v>
      </c>
      <c r="AI134" s="122" t="str">
        <f>IF(INDEX(DataBase!$1:$1048576,ChoixBMK!$A134,MATCH(AI$3,DataBase!$3:$3,0))=1,"X","")</f>
        <v/>
      </c>
      <c r="AJ134" s="122" t="str">
        <f>IF(INDEX(DataBase!$1:$1048576,ChoixBMK!$A134,MATCH(AJ$3,DataBase!$3:$3,0))=1,"X","")</f>
        <v/>
      </c>
      <c r="AK134" s="122" t="str">
        <f>IF(INDEX(DataBase!$1:$1048576,ChoixBMK!$A134,MATCH(AK$3,DataBase!$3:$3,0))=1,"X","")</f>
        <v>X</v>
      </c>
      <c r="AL134" s="122" t="str">
        <f>IF(INDEX(DataBase!$1:$1048576,ChoixBMK!$A134,MATCH(AL$3,DataBase!$3:$3,0))=1,"X","")</f>
        <v/>
      </c>
      <c r="AM134" s="122" t="str">
        <f>IF(INDEX(DataBase!$1:$1048576,ChoixBMK!$A134,MATCH(AM$3,DataBase!$3:$3,0))=1,"X","")</f>
        <v/>
      </c>
      <c r="AN134" s="122" t="str">
        <f>IF(INDEX(DataBase!$1:$1048576,ChoixBMK!$A134,MATCH(AN$3,DataBase!$3:$3,0))=1,"X","")</f>
        <v/>
      </c>
      <c r="AO134" s="122" t="str">
        <f>IF(INDEX(DataBase!$1:$1048576,ChoixBMK!$A134,MATCH(AO$3,DataBase!$3:$3,0))=1,"X","")</f>
        <v/>
      </c>
      <c r="AP134" s="122" t="str">
        <f>IF(INDEX(DataBase!$1:$1048576,ChoixBMK!$A134,MATCH(AP$3,DataBase!$3:$3,0))=1,"X","")</f>
        <v>X</v>
      </c>
    </row>
    <row r="135" spans="1:42">
      <c r="A135" s="136">
        <f>MATCH(B135,DataBase!G:G,0)</f>
        <v>22</v>
      </c>
      <c r="B135" s="136" t="str">
        <f t="shared" si="2"/>
        <v>Hediste diversicolor SOD</v>
      </c>
      <c r="C135" t="str">
        <f>INDEX(Analyse!A:A,MATCH(ChoixBMK!$G135,Analyse!$G:$G,0))</f>
        <v>Hediste diversicolor</v>
      </c>
      <c r="D135" t="str">
        <f>INDEX(Analyse!B:B,MATCH(ChoixBMK!$G135,Analyse!$G:$G,0))</f>
        <v>SOD</v>
      </c>
      <c r="E135" t="str">
        <f>INDEX(Analyse!C:C,MATCH(ChoixBMK!$G135,Analyse!$G:$G,0))</f>
        <v>Transition / Côtier</v>
      </c>
      <c r="F135" t="str">
        <f>INDEX(Analyse!E:E,MATCH(ChoixBMK!$G135,Analyse!$G:$G,0))</f>
        <v>MMS</v>
      </c>
      <c r="G135">
        <v>132</v>
      </c>
      <c r="H135">
        <f>INDEX(Analyse!H:H,MATCH(ChoixBMK!$G135,Analyse!$G:$G,0))</f>
        <v>280</v>
      </c>
      <c r="I135" s="122" t="str">
        <f>IF(INDEX(DataBase!$1:$1048576,ChoixBMK!$A135,MATCH(I$3,DataBase!$3:$3,0))=1,"X","")</f>
        <v/>
      </c>
      <c r="J135" s="122" t="str">
        <f>IF(INDEX(DataBase!$1:$1048576,ChoixBMK!$A135,MATCH(J$3,DataBase!$3:$3,0))=1,"X","")</f>
        <v>X</v>
      </c>
      <c r="K135" s="122" t="str">
        <f>IF(INDEX(DataBase!$1:$1048576,ChoixBMK!$A135,MATCH(K$3,DataBase!$3:$3,0))=1,"X","")</f>
        <v/>
      </c>
      <c r="L135" s="122" t="str">
        <f>IF(INDEX(DataBase!$1:$1048576,ChoixBMK!$A135,MATCH(L$3,DataBase!$3:$3,0))=1,"X","")</f>
        <v>X</v>
      </c>
      <c r="M135" s="122" t="str">
        <f>IF(INDEX(DataBase!$1:$1048576,ChoixBMK!$A135,MATCH(M$3,DataBase!$3:$3,0))=1,"X","")</f>
        <v/>
      </c>
      <c r="N135" s="122" t="str">
        <f>IF(INDEX(DataBase!$1:$1048576,ChoixBMK!$A135,MATCH(N$3,DataBase!$3:$3,0))=1,"X","")</f>
        <v/>
      </c>
      <c r="O135" s="122" t="str">
        <f>IF(INDEX(DataBase!$1:$1048576,ChoixBMK!$A135,MATCH(O$3,DataBase!$3:$3,0))=1,"X","")</f>
        <v/>
      </c>
      <c r="P135" s="122" t="str">
        <f>IF(INDEX(DataBase!$1:$1048576,ChoixBMK!$A135,MATCH(P$3,DataBase!$3:$3,0))=1,"X","")</f>
        <v>X</v>
      </c>
      <c r="Q135" s="122" t="str">
        <f>IF(INDEX(DataBase!$1:$1048576,ChoixBMK!$A135,MATCH(Q$3,DataBase!$3:$3,0))=1,"X","")</f>
        <v/>
      </c>
      <c r="R135" s="122" t="str">
        <f>IF(INDEX(DataBase!$1:$1048576,ChoixBMK!$A135,MATCH(R$3,DataBase!$3:$3,0))=1,"X","")</f>
        <v>X</v>
      </c>
      <c r="S135" s="122" t="str">
        <f>IF(INDEX(DataBase!$1:$1048576,ChoixBMK!$A135,MATCH(S$3,DataBase!$3:$3,0))=1,"X","")</f>
        <v/>
      </c>
      <c r="T135" s="122" t="str">
        <f>IF(INDEX(DataBase!$1:$1048576,ChoixBMK!$A135,MATCH(T$3,DataBase!$3:$3,0))=1,"X","")</f>
        <v/>
      </c>
      <c r="U135" s="122" t="str">
        <f>IF(INDEX(DataBase!$1:$1048576,ChoixBMK!$A135,MATCH(U$3,DataBase!$3:$3,0))=1,"X","")</f>
        <v>X</v>
      </c>
      <c r="V135" s="122" t="str">
        <f>IF(INDEX(DataBase!$1:$1048576,ChoixBMK!$A135,MATCH(V$3,DataBase!$3:$3,0))=1,"X","")</f>
        <v/>
      </c>
      <c r="W135" s="122" t="str">
        <f>IF(INDEX(DataBase!$1:$1048576,ChoixBMK!$A135,MATCH(W$3,DataBase!$3:$3,0))=1,"X","")</f>
        <v/>
      </c>
      <c r="X135" s="122" t="str">
        <f>IF(INDEX(DataBase!$1:$1048576,ChoixBMK!$A135,MATCH(X$3,DataBase!$3:$3,0))=1,"X","")</f>
        <v/>
      </c>
      <c r="Y135" s="122" t="str">
        <f>IF(INDEX(DataBase!$1:$1048576,ChoixBMK!$A135,MATCH(Y$3,DataBase!$3:$3,0))=1,"X","")</f>
        <v/>
      </c>
      <c r="Z135" s="122" t="str">
        <f>IF(INDEX(DataBase!$1:$1048576,ChoixBMK!$A135,MATCH(Z$3,DataBase!$3:$3,0))=1,"X","")</f>
        <v/>
      </c>
      <c r="AA135" s="122" t="str">
        <f>IF(INDEX(DataBase!$1:$1048576,ChoixBMK!$A135,MATCH(AA$3,DataBase!$3:$3,0))=1,"X","")</f>
        <v>X</v>
      </c>
      <c r="AB135" s="122" t="str">
        <f>IF(INDEX(DataBase!$1:$1048576,ChoixBMK!$A135,MATCH(AB$3,DataBase!$3:$3,0))=1,"X","")</f>
        <v>X</v>
      </c>
      <c r="AC135" s="122" t="str">
        <f>IF(INDEX(DataBase!$1:$1048576,ChoixBMK!$A135,MATCH(AC$3,DataBase!$3:$3,0))=1,"X","")</f>
        <v/>
      </c>
      <c r="AD135" s="122" t="str">
        <f>IF(INDEX(DataBase!$1:$1048576,ChoixBMK!$A135,MATCH(AD$3,DataBase!$3:$3,0))=1,"X","")</f>
        <v>X</v>
      </c>
      <c r="AE135" s="122" t="str">
        <f>IF(INDEX(DataBase!$1:$1048576,ChoixBMK!$A135,MATCH(AE$3,DataBase!$3:$3,0))=1,"X","")</f>
        <v>X</v>
      </c>
      <c r="AF135" s="122" t="str">
        <f>IF(INDEX(DataBase!$1:$1048576,ChoixBMK!$A135,MATCH(AF$3,DataBase!$3:$3,0))=1,"X","")</f>
        <v/>
      </c>
      <c r="AG135" s="122" t="str">
        <f>IF(INDEX(DataBase!$1:$1048576,ChoixBMK!$A135,MATCH(AG$3,DataBase!$3:$3,0))=1,"X","")</f>
        <v/>
      </c>
      <c r="AH135" s="122" t="str">
        <f>IF(INDEX(DataBase!$1:$1048576,ChoixBMK!$A135,MATCH(AH$3,DataBase!$3:$3,0))=1,"X","")</f>
        <v>X</v>
      </c>
      <c r="AI135" s="122" t="str">
        <f>IF(INDEX(DataBase!$1:$1048576,ChoixBMK!$A135,MATCH(AI$3,DataBase!$3:$3,0))=1,"X","")</f>
        <v/>
      </c>
      <c r="AJ135" s="122" t="str">
        <f>IF(INDEX(DataBase!$1:$1048576,ChoixBMK!$A135,MATCH(AJ$3,DataBase!$3:$3,0))=1,"X","")</f>
        <v/>
      </c>
      <c r="AK135" s="122" t="str">
        <f>IF(INDEX(DataBase!$1:$1048576,ChoixBMK!$A135,MATCH(AK$3,DataBase!$3:$3,0))=1,"X","")</f>
        <v>X</v>
      </c>
      <c r="AL135" s="122" t="str">
        <f>IF(INDEX(DataBase!$1:$1048576,ChoixBMK!$A135,MATCH(AL$3,DataBase!$3:$3,0))=1,"X","")</f>
        <v/>
      </c>
      <c r="AM135" s="122" t="str">
        <f>IF(INDEX(DataBase!$1:$1048576,ChoixBMK!$A135,MATCH(AM$3,DataBase!$3:$3,0))=1,"X","")</f>
        <v/>
      </c>
      <c r="AN135" s="122" t="str">
        <f>IF(INDEX(DataBase!$1:$1048576,ChoixBMK!$A135,MATCH(AN$3,DataBase!$3:$3,0))=1,"X","")</f>
        <v/>
      </c>
      <c r="AO135" s="122" t="str">
        <f>IF(INDEX(DataBase!$1:$1048576,ChoixBMK!$A135,MATCH(AO$3,DataBase!$3:$3,0))=1,"X","")</f>
        <v/>
      </c>
      <c r="AP135" s="122" t="str">
        <f>IF(INDEX(DataBase!$1:$1048576,ChoixBMK!$A135,MATCH(AP$3,DataBase!$3:$3,0))=1,"X","")</f>
        <v>X</v>
      </c>
    </row>
    <row r="136" spans="1:42">
      <c r="A136" s="136">
        <f>MATCH(B136,DataBase!G:G,0)</f>
        <v>41</v>
      </c>
      <c r="B136" s="136" t="str">
        <f t="shared" si="2"/>
        <v>Oryzias latipes comet sur larve</v>
      </c>
      <c r="C136" t="str">
        <f>INDEX(Analyse!A:A,MATCH(ChoixBMK!$G136,Analyse!$G:$G,0))</f>
        <v>Oryzias latipes</v>
      </c>
      <c r="D136" t="str">
        <f>INDEX(Analyse!B:B,MATCH(ChoixBMK!$G136,Analyse!$G:$G,0))</f>
        <v>comet sur larve</v>
      </c>
      <c r="E136" t="str">
        <f>INDEX(Analyse!C:C,MATCH(ChoixBMK!$G136,Analyse!$G:$G,0))</f>
        <v>Continental / Transition</v>
      </c>
      <c r="F136" t="str">
        <f>INDEX(Analyse!E:E,MATCH(ChoixBMK!$G136,Analyse!$G:$G,0))</f>
        <v>EPOC</v>
      </c>
      <c r="G136">
        <v>133</v>
      </c>
      <c r="H136">
        <f>INDEX(Analyse!H:H,MATCH(ChoixBMK!$G136,Analyse!$G:$G,0))</f>
        <v>280</v>
      </c>
      <c r="I136" s="122" t="str">
        <f>IF(INDEX(DataBase!$1:$1048576,ChoixBMK!$A136,MATCH(I$3,DataBase!$3:$3,0))=1,"X","")</f>
        <v>X</v>
      </c>
      <c r="J136" s="122" t="str">
        <f>IF(INDEX(DataBase!$1:$1048576,ChoixBMK!$A136,MATCH(J$3,DataBase!$3:$3,0))=1,"X","")</f>
        <v/>
      </c>
      <c r="K136" s="122" t="str">
        <f>IF(INDEX(DataBase!$1:$1048576,ChoixBMK!$A136,MATCH(K$3,DataBase!$3:$3,0))=1,"X","")</f>
        <v/>
      </c>
      <c r="L136" s="122" t="str">
        <f>IF(INDEX(DataBase!$1:$1048576,ChoixBMK!$A136,MATCH(L$3,DataBase!$3:$3,0))=1,"X","")</f>
        <v>X</v>
      </c>
      <c r="M136" s="122" t="str">
        <f>IF(INDEX(DataBase!$1:$1048576,ChoixBMK!$A136,MATCH(M$3,DataBase!$3:$3,0))=1,"X","")</f>
        <v/>
      </c>
      <c r="N136" s="122" t="str">
        <f>IF(INDEX(DataBase!$1:$1048576,ChoixBMK!$A136,MATCH(N$3,DataBase!$3:$3,0))=1,"X","")</f>
        <v/>
      </c>
      <c r="O136" s="122" t="str">
        <f>IF(INDEX(DataBase!$1:$1048576,ChoixBMK!$A136,MATCH(O$3,DataBase!$3:$3,0))=1,"X","")</f>
        <v/>
      </c>
      <c r="P136" s="122" t="str">
        <f>IF(INDEX(DataBase!$1:$1048576,ChoixBMK!$A136,MATCH(P$3,DataBase!$3:$3,0))=1,"X","")</f>
        <v>X</v>
      </c>
      <c r="Q136" s="122" t="str">
        <f>IF(INDEX(DataBase!$1:$1048576,ChoixBMK!$A136,MATCH(Q$3,DataBase!$3:$3,0))=1,"X","")</f>
        <v/>
      </c>
      <c r="R136" s="122" t="str">
        <f>IF(INDEX(DataBase!$1:$1048576,ChoixBMK!$A136,MATCH(R$3,DataBase!$3:$3,0))=1,"X","")</f>
        <v>X</v>
      </c>
      <c r="S136" s="122" t="str">
        <f>IF(INDEX(DataBase!$1:$1048576,ChoixBMK!$A136,MATCH(S$3,DataBase!$3:$3,0))=1,"X","")</f>
        <v/>
      </c>
      <c r="T136" s="122" t="str">
        <f>IF(INDEX(DataBase!$1:$1048576,ChoixBMK!$A136,MATCH(T$3,DataBase!$3:$3,0))=1,"X","")</f>
        <v/>
      </c>
      <c r="U136" s="122" t="str">
        <f>IF(INDEX(DataBase!$1:$1048576,ChoixBMK!$A136,MATCH(U$3,DataBase!$3:$3,0))=1,"X","")</f>
        <v/>
      </c>
      <c r="V136" s="122" t="str">
        <f>IF(INDEX(DataBase!$1:$1048576,ChoixBMK!$A136,MATCH(V$3,DataBase!$3:$3,0))=1,"X","")</f>
        <v>X</v>
      </c>
      <c r="W136" s="122" t="str">
        <f>IF(INDEX(DataBase!$1:$1048576,ChoixBMK!$A136,MATCH(W$3,DataBase!$3:$3,0))=1,"X","")</f>
        <v/>
      </c>
      <c r="X136" s="122" t="str">
        <f>IF(INDEX(DataBase!$1:$1048576,ChoixBMK!$A136,MATCH(X$3,DataBase!$3:$3,0))=1,"X","")</f>
        <v>X</v>
      </c>
      <c r="Y136" s="122" t="str">
        <f>IF(INDEX(DataBase!$1:$1048576,ChoixBMK!$A136,MATCH(Y$3,DataBase!$3:$3,0))=1,"X","")</f>
        <v>X</v>
      </c>
      <c r="Z136" s="122" t="str">
        <f>IF(INDEX(DataBase!$1:$1048576,ChoixBMK!$A136,MATCH(Z$3,DataBase!$3:$3,0))=1,"X","")</f>
        <v>X</v>
      </c>
      <c r="AA136" s="122" t="str">
        <f>IF(INDEX(DataBase!$1:$1048576,ChoixBMK!$A136,MATCH(AA$3,DataBase!$3:$3,0))=1,"X","")</f>
        <v>X</v>
      </c>
      <c r="AB136" s="122" t="str">
        <f>IF(INDEX(DataBase!$1:$1048576,ChoixBMK!$A136,MATCH(AB$3,DataBase!$3:$3,0))=1,"X","")</f>
        <v>X</v>
      </c>
      <c r="AC136" s="122" t="str">
        <f>IF(INDEX(DataBase!$1:$1048576,ChoixBMK!$A136,MATCH(AC$3,DataBase!$3:$3,0))=1,"X","")</f>
        <v/>
      </c>
      <c r="AD136" s="122" t="str">
        <f>IF(INDEX(DataBase!$1:$1048576,ChoixBMK!$A136,MATCH(AD$3,DataBase!$3:$3,0))=1,"X","")</f>
        <v/>
      </c>
      <c r="AE136" s="122" t="str">
        <f>IF(INDEX(DataBase!$1:$1048576,ChoixBMK!$A136,MATCH(AE$3,DataBase!$3:$3,0))=1,"X","")</f>
        <v>X</v>
      </c>
      <c r="AF136" s="122" t="str">
        <f>IF(INDEX(DataBase!$1:$1048576,ChoixBMK!$A136,MATCH(AF$3,DataBase!$3:$3,0))=1,"X","")</f>
        <v/>
      </c>
      <c r="AG136" s="122" t="str">
        <f>IF(INDEX(DataBase!$1:$1048576,ChoixBMK!$A136,MATCH(AG$3,DataBase!$3:$3,0))=1,"X","")</f>
        <v/>
      </c>
      <c r="AH136" s="122" t="str">
        <f>IF(INDEX(DataBase!$1:$1048576,ChoixBMK!$A136,MATCH(AH$3,DataBase!$3:$3,0))=1,"X","")</f>
        <v/>
      </c>
      <c r="AI136" s="122" t="str">
        <f>IF(INDEX(DataBase!$1:$1048576,ChoixBMK!$A136,MATCH(AI$3,DataBase!$3:$3,0))=1,"X","")</f>
        <v>X</v>
      </c>
      <c r="AJ136" s="122" t="str">
        <f>IF(INDEX(DataBase!$1:$1048576,ChoixBMK!$A136,MATCH(AJ$3,DataBase!$3:$3,0))=1,"X","")</f>
        <v/>
      </c>
      <c r="AK136" s="122" t="str">
        <f>IF(INDEX(DataBase!$1:$1048576,ChoixBMK!$A136,MATCH(AK$3,DataBase!$3:$3,0))=1,"X","")</f>
        <v>X</v>
      </c>
      <c r="AL136" s="122" t="str">
        <f>IF(INDEX(DataBase!$1:$1048576,ChoixBMK!$A136,MATCH(AL$3,DataBase!$3:$3,0))=1,"X","")</f>
        <v/>
      </c>
      <c r="AM136" s="122" t="str">
        <f>IF(INDEX(DataBase!$1:$1048576,ChoixBMK!$A136,MATCH(AM$3,DataBase!$3:$3,0))=1,"X","")</f>
        <v/>
      </c>
      <c r="AN136" s="122" t="str">
        <f>IF(INDEX(DataBase!$1:$1048576,ChoixBMK!$A136,MATCH(AN$3,DataBase!$3:$3,0))=1,"X","")</f>
        <v>X</v>
      </c>
      <c r="AO136" s="122" t="str">
        <f>IF(INDEX(DataBase!$1:$1048576,ChoixBMK!$A136,MATCH(AO$3,DataBase!$3:$3,0))=1,"X","")</f>
        <v/>
      </c>
      <c r="AP136" s="122" t="str">
        <f>IF(INDEX(DataBase!$1:$1048576,ChoixBMK!$A136,MATCH(AP$3,DataBase!$3:$3,0))=1,"X","")</f>
        <v>X</v>
      </c>
    </row>
    <row r="137" spans="1:42">
      <c r="A137" s="136">
        <f>MATCH(B137,DataBase!G:G,0)</f>
        <v>54</v>
      </c>
      <c r="B137" s="136" t="str">
        <f t="shared" si="2"/>
        <v>Dreissena polymorpha Indice de maturité sexuelle (qté adn présent dans cellule germinale male, distinguer cellule haplo, diplo ou triplo))</v>
      </c>
      <c r="C137" t="str">
        <f>INDEX(Analyse!A:A,MATCH(ChoixBMK!$G137,Analyse!$G:$G,0))</f>
        <v>Dreissena polymorpha</v>
      </c>
      <c r="D137" t="str">
        <f>INDEX(Analyse!B:B,MATCH(ChoixBMK!$G137,Analyse!$G:$G,0))</f>
        <v>Indice de maturité sexuelle (qté adn présent dans cellule germinale male, distinguer cellule haplo, diplo ou triplo))</v>
      </c>
      <c r="E137" t="str">
        <f>INDEX(Analyse!C:C,MATCH(ChoixBMK!$G137,Analyse!$G:$G,0))</f>
        <v>Continental</v>
      </c>
      <c r="F137" t="str">
        <f>INDEX(Analyse!E:E,MATCH(ChoixBMK!$G137,Analyse!$G:$G,0))</f>
        <v>SEBIO</v>
      </c>
      <c r="G137">
        <v>134</v>
      </c>
      <c r="H137">
        <f>INDEX(Analyse!H:H,MATCH(ChoixBMK!$G137,Analyse!$G:$G,0))</f>
        <v>280</v>
      </c>
      <c r="I137" s="122" t="str">
        <f>IF(INDEX(DataBase!$1:$1048576,ChoixBMK!$A137,MATCH(I$3,DataBase!$3:$3,0))=1,"X","")</f>
        <v/>
      </c>
      <c r="J137" s="122" t="str">
        <f>IF(INDEX(DataBase!$1:$1048576,ChoixBMK!$A137,MATCH(J$3,DataBase!$3:$3,0))=1,"X","")</f>
        <v/>
      </c>
      <c r="K137" s="122" t="str">
        <f>IF(INDEX(DataBase!$1:$1048576,ChoixBMK!$A137,MATCH(K$3,DataBase!$3:$3,0))=1,"X","")</f>
        <v>X</v>
      </c>
      <c r="L137" s="122" t="str">
        <f>IF(INDEX(DataBase!$1:$1048576,ChoixBMK!$A137,MATCH(L$3,DataBase!$3:$3,0))=1,"X","")</f>
        <v/>
      </c>
      <c r="M137" s="122" t="str">
        <f>IF(INDEX(DataBase!$1:$1048576,ChoixBMK!$A137,MATCH(M$3,DataBase!$3:$3,0))=1,"X","")</f>
        <v>X</v>
      </c>
      <c r="N137" s="122" t="str">
        <f>IF(INDEX(DataBase!$1:$1048576,ChoixBMK!$A137,MATCH(N$3,DataBase!$3:$3,0))=1,"X","")</f>
        <v/>
      </c>
      <c r="O137" s="122" t="str">
        <f>IF(INDEX(DataBase!$1:$1048576,ChoixBMK!$A137,MATCH(O$3,DataBase!$3:$3,0))=1,"X","")</f>
        <v>X</v>
      </c>
      <c r="P137" s="122" t="str">
        <f>IF(INDEX(DataBase!$1:$1048576,ChoixBMK!$A137,MATCH(P$3,DataBase!$3:$3,0))=1,"X","")</f>
        <v/>
      </c>
      <c r="Q137" s="122" t="str">
        <f>IF(INDEX(DataBase!$1:$1048576,ChoixBMK!$A137,MATCH(Q$3,DataBase!$3:$3,0))=1,"X","")</f>
        <v/>
      </c>
      <c r="R137" s="122" t="str">
        <f>IF(INDEX(DataBase!$1:$1048576,ChoixBMK!$A137,MATCH(R$3,DataBase!$3:$3,0))=1,"X","")</f>
        <v>X</v>
      </c>
      <c r="S137" s="122" t="str">
        <f>IF(INDEX(DataBase!$1:$1048576,ChoixBMK!$A137,MATCH(S$3,DataBase!$3:$3,0))=1,"X","")</f>
        <v/>
      </c>
      <c r="T137" s="122" t="str">
        <f>IF(INDEX(DataBase!$1:$1048576,ChoixBMK!$A137,MATCH(T$3,DataBase!$3:$3,0))=1,"X","")</f>
        <v/>
      </c>
      <c r="U137" s="122" t="str">
        <f>IF(INDEX(DataBase!$1:$1048576,ChoixBMK!$A137,MATCH(U$3,DataBase!$3:$3,0))=1,"X","")</f>
        <v/>
      </c>
      <c r="V137" s="122" t="str">
        <f>IF(INDEX(DataBase!$1:$1048576,ChoixBMK!$A137,MATCH(V$3,DataBase!$3:$3,0))=1,"X","")</f>
        <v/>
      </c>
      <c r="W137" s="122" t="str">
        <f>IF(INDEX(DataBase!$1:$1048576,ChoixBMK!$A137,MATCH(W$3,DataBase!$3:$3,0))=1,"X","")</f>
        <v>X</v>
      </c>
      <c r="X137" s="122" t="str">
        <f>IF(INDEX(DataBase!$1:$1048576,ChoixBMK!$A137,MATCH(X$3,DataBase!$3:$3,0))=1,"X","")</f>
        <v>X</v>
      </c>
      <c r="Y137" s="122" t="str">
        <f>IF(INDEX(DataBase!$1:$1048576,ChoixBMK!$A137,MATCH(Y$3,DataBase!$3:$3,0))=1,"X","")</f>
        <v>X</v>
      </c>
      <c r="Z137" s="122" t="str">
        <f>IF(INDEX(DataBase!$1:$1048576,ChoixBMK!$A137,MATCH(Z$3,DataBase!$3:$3,0))=1,"X","")</f>
        <v>X</v>
      </c>
      <c r="AA137" s="122" t="str">
        <f>IF(INDEX(DataBase!$1:$1048576,ChoixBMK!$A137,MATCH(AA$3,DataBase!$3:$3,0))=1,"X","")</f>
        <v/>
      </c>
      <c r="AB137" s="122" t="str">
        <f>IF(INDEX(DataBase!$1:$1048576,ChoixBMK!$A137,MATCH(AB$3,DataBase!$3:$3,0))=1,"X","")</f>
        <v/>
      </c>
      <c r="AC137" s="122" t="str">
        <f>IF(INDEX(DataBase!$1:$1048576,ChoixBMK!$A137,MATCH(AC$3,DataBase!$3:$3,0))=1,"X","")</f>
        <v/>
      </c>
      <c r="AD137" s="122" t="str">
        <f>IF(INDEX(DataBase!$1:$1048576,ChoixBMK!$A137,MATCH(AD$3,DataBase!$3:$3,0))=1,"X","")</f>
        <v>X</v>
      </c>
      <c r="AE137" s="122" t="str">
        <f>IF(INDEX(DataBase!$1:$1048576,ChoixBMK!$A137,MATCH(AE$3,DataBase!$3:$3,0))=1,"X","")</f>
        <v/>
      </c>
      <c r="AF137" s="122" t="str">
        <f>IF(INDEX(DataBase!$1:$1048576,ChoixBMK!$A137,MATCH(AF$3,DataBase!$3:$3,0))=1,"X","")</f>
        <v>X</v>
      </c>
      <c r="AG137" s="122" t="str">
        <f>IF(INDEX(DataBase!$1:$1048576,ChoixBMK!$A137,MATCH(AG$3,DataBase!$3:$3,0))=1,"X","")</f>
        <v/>
      </c>
      <c r="AH137" s="122" t="str">
        <f>IF(INDEX(DataBase!$1:$1048576,ChoixBMK!$A137,MATCH(AH$3,DataBase!$3:$3,0))=1,"X","")</f>
        <v>X</v>
      </c>
      <c r="AI137" s="122" t="str">
        <f>IF(INDEX(DataBase!$1:$1048576,ChoixBMK!$A137,MATCH(AI$3,DataBase!$3:$3,0))=1,"X","")</f>
        <v/>
      </c>
      <c r="AJ137" s="122" t="str">
        <f>IF(INDEX(DataBase!$1:$1048576,ChoixBMK!$A137,MATCH(AJ$3,DataBase!$3:$3,0))=1,"X","")</f>
        <v/>
      </c>
      <c r="AK137" s="122" t="str">
        <f>IF(INDEX(DataBase!$1:$1048576,ChoixBMK!$A137,MATCH(AK$3,DataBase!$3:$3,0))=1,"X","")</f>
        <v>X</v>
      </c>
      <c r="AL137" s="122" t="str">
        <f>IF(INDEX(DataBase!$1:$1048576,ChoixBMK!$A137,MATCH(AL$3,DataBase!$3:$3,0))=1,"X","")</f>
        <v/>
      </c>
      <c r="AM137" s="122" t="str">
        <f>IF(INDEX(DataBase!$1:$1048576,ChoixBMK!$A137,MATCH(AM$3,DataBase!$3:$3,0))=1,"X","")</f>
        <v>X</v>
      </c>
      <c r="AN137" s="122" t="str">
        <f>IF(INDEX(DataBase!$1:$1048576,ChoixBMK!$A137,MATCH(AN$3,DataBase!$3:$3,0))=1,"X","")</f>
        <v/>
      </c>
      <c r="AO137" s="122" t="str">
        <f>IF(INDEX(DataBase!$1:$1048576,ChoixBMK!$A137,MATCH(AO$3,DataBase!$3:$3,0))=1,"X","")</f>
        <v/>
      </c>
      <c r="AP137" s="122" t="str">
        <f>IF(INDEX(DataBase!$1:$1048576,ChoixBMK!$A137,MATCH(AP$3,DataBase!$3:$3,0))=1,"X","")</f>
        <v>X</v>
      </c>
    </row>
    <row r="138" spans="1:42">
      <c r="A138" s="136">
        <f>MATCH(B138,DataBase!G:G,0)</f>
        <v>59</v>
      </c>
      <c r="B138" s="136" t="str">
        <f t="shared" si="2"/>
        <v>Mytilus edulis Mortalité hémocytaire</v>
      </c>
      <c r="C138" t="str">
        <f>INDEX(Analyse!A:A,MATCH(ChoixBMK!$G138,Analyse!$G:$G,0))</f>
        <v>Mytilus edulis</v>
      </c>
      <c r="D138" t="str">
        <f>INDEX(Analyse!B:B,MATCH(ChoixBMK!$G138,Analyse!$G:$G,0))</f>
        <v>Mortalité hémocytaire</v>
      </c>
      <c r="E138" t="str">
        <f>INDEX(Analyse!C:C,MATCH(ChoixBMK!$G138,Analyse!$G:$G,0))</f>
        <v>Côtier</v>
      </c>
      <c r="F138" t="str">
        <f>INDEX(Analyse!E:E,MATCH(ChoixBMK!$G138,Analyse!$G:$G,0))</f>
        <v>SEBIO</v>
      </c>
      <c r="G138">
        <v>135</v>
      </c>
      <c r="H138">
        <f>INDEX(Analyse!H:H,MATCH(ChoixBMK!$G138,Analyse!$G:$G,0))</f>
        <v>280</v>
      </c>
      <c r="I138" s="122" t="str">
        <f>IF(INDEX(DataBase!$1:$1048576,ChoixBMK!$A138,MATCH(I$3,DataBase!$3:$3,0))=1,"X","")</f>
        <v/>
      </c>
      <c r="J138" s="122" t="str">
        <f>IF(INDEX(DataBase!$1:$1048576,ChoixBMK!$A138,MATCH(J$3,DataBase!$3:$3,0))=1,"X","")</f>
        <v/>
      </c>
      <c r="K138" s="122" t="str">
        <f>IF(INDEX(DataBase!$1:$1048576,ChoixBMK!$A138,MATCH(K$3,DataBase!$3:$3,0))=1,"X","")</f>
        <v>X</v>
      </c>
      <c r="L138" s="122" t="str">
        <f>IF(INDEX(DataBase!$1:$1048576,ChoixBMK!$A138,MATCH(L$3,DataBase!$3:$3,0))=1,"X","")</f>
        <v/>
      </c>
      <c r="M138" s="122" t="str">
        <f>IF(INDEX(DataBase!$1:$1048576,ChoixBMK!$A138,MATCH(M$3,DataBase!$3:$3,0))=1,"X","")</f>
        <v>X</v>
      </c>
      <c r="N138" s="122" t="str">
        <f>IF(INDEX(DataBase!$1:$1048576,ChoixBMK!$A138,MATCH(N$3,DataBase!$3:$3,0))=1,"X","")</f>
        <v/>
      </c>
      <c r="O138" s="122" t="str">
        <f>IF(INDEX(DataBase!$1:$1048576,ChoixBMK!$A138,MATCH(O$3,DataBase!$3:$3,0))=1,"X","")</f>
        <v/>
      </c>
      <c r="P138" s="122" t="str">
        <f>IF(INDEX(DataBase!$1:$1048576,ChoixBMK!$A138,MATCH(P$3,DataBase!$3:$3,0))=1,"X","")</f>
        <v>X</v>
      </c>
      <c r="Q138" s="122" t="str">
        <f>IF(INDEX(DataBase!$1:$1048576,ChoixBMK!$A138,MATCH(Q$3,DataBase!$3:$3,0))=1,"X","")</f>
        <v/>
      </c>
      <c r="R138" s="122" t="str">
        <f>IF(INDEX(DataBase!$1:$1048576,ChoixBMK!$A138,MATCH(R$3,DataBase!$3:$3,0))=1,"X","")</f>
        <v>X</v>
      </c>
      <c r="S138" s="122" t="str">
        <f>IF(INDEX(DataBase!$1:$1048576,ChoixBMK!$A138,MATCH(S$3,DataBase!$3:$3,0))=1,"X","")</f>
        <v/>
      </c>
      <c r="T138" s="122" t="str">
        <f>IF(INDEX(DataBase!$1:$1048576,ChoixBMK!$A138,MATCH(T$3,DataBase!$3:$3,0))=1,"X","")</f>
        <v/>
      </c>
      <c r="U138" s="122" t="str">
        <f>IF(INDEX(DataBase!$1:$1048576,ChoixBMK!$A138,MATCH(U$3,DataBase!$3:$3,0))=1,"X","")</f>
        <v/>
      </c>
      <c r="V138" s="122" t="str">
        <f>IF(INDEX(DataBase!$1:$1048576,ChoixBMK!$A138,MATCH(V$3,DataBase!$3:$3,0))=1,"X","")</f>
        <v/>
      </c>
      <c r="W138" s="122" t="str">
        <f>IF(INDEX(DataBase!$1:$1048576,ChoixBMK!$A138,MATCH(W$3,DataBase!$3:$3,0))=1,"X","")</f>
        <v>X</v>
      </c>
      <c r="X138" s="122" t="str">
        <f>IF(INDEX(DataBase!$1:$1048576,ChoixBMK!$A138,MATCH(X$3,DataBase!$3:$3,0))=1,"X","")</f>
        <v/>
      </c>
      <c r="Y138" s="122" t="str">
        <f>IF(INDEX(DataBase!$1:$1048576,ChoixBMK!$A138,MATCH(Y$3,DataBase!$3:$3,0))=1,"X","")</f>
        <v/>
      </c>
      <c r="Z138" s="122" t="str">
        <f>IF(INDEX(DataBase!$1:$1048576,ChoixBMK!$A138,MATCH(Z$3,DataBase!$3:$3,0))=1,"X","")</f>
        <v/>
      </c>
      <c r="AA138" s="122" t="str">
        <f>IF(INDEX(DataBase!$1:$1048576,ChoixBMK!$A138,MATCH(AA$3,DataBase!$3:$3,0))=1,"X","")</f>
        <v>X</v>
      </c>
      <c r="AB138" s="122" t="str">
        <f>IF(INDEX(DataBase!$1:$1048576,ChoixBMK!$A138,MATCH(AB$3,DataBase!$3:$3,0))=1,"X","")</f>
        <v>X</v>
      </c>
      <c r="AC138" s="122" t="str">
        <f>IF(INDEX(DataBase!$1:$1048576,ChoixBMK!$A138,MATCH(AC$3,DataBase!$3:$3,0))=1,"X","")</f>
        <v/>
      </c>
      <c r="AD138" s="122" t="str">
        <f>IF(INDEX(DataBase!$1:$1048576,ChoixBMK!$A138,MATCH(AD$3,DataBase!$3:$3,0))=1,"X","")</f>
        <v>X</v>
      </c>
      <c r="AE138" s="122" t="str">
        <f>IF(INDEX(DataBase!$1:$1048576,ChoixBMK!$A138,MATCH(AE$3,DataBase!$3:$3,0))=1,"X","")</f>
        <v>X</v>
      </c>
      <c r="AF138" s="122" t="str">
        <f>IF(INDEX(DataBase!$1:$1048576,ChoixBMK!$A138,MATCH(AF$3,DataBase!$3:$3,0))=1,"X","")</f>
        <v>X</v>
      </c>
      <c r="AG138" s="122" t="str">
        <f>IF(INDEX(DataBase!$1:$1048576,ChoixBMK!$A138,MATCH(AG$3,DataBase!$3:$3,0))=1,"X","")</f>
        <v/>
      </c>
      <c r="AH138" s="122" t="str">
        <f>IF(INDEX(DataBase!$1:$1048576,ChoixBMK!$A138,MATCH(AH$3,DataBase!$3:$3,0))=1,"X","")</f>
        <v>X</v>
      </c>
      <c r="AI138" s="122" t="str">
        <f>IF(INDEX(DataBase!$1:$1048576,ChoixBMK!$A138,MATCH(AI$3,DataBase!$3:$3,0))=1,"X","")</f>
        <v/>
      </c>
      <c r="AJ138" s="122" t="str">
        <f>IF(INDEX(DataBase!$1:$1048576,ChoixBMK!$A138,MATCH(AJ$3,DataBase!$3:$3,0))=1,"X","")</f>
        <v>X</v>
      </c>
      <c r="AK138" s="122" t="str">
        <f>IF(INDEX(DataBase!$1:$1048576,ChoixBMK!$A138,MATCH(AK$3,DataBase!$3:$3,0))=1,"X","")</f>
        <v/>
      </c>
      <c r="AL138" s="122" t="str">
        <f>IF(INDEX(DataBase!$1:$1048576,ChoixBMK!$A138,MATCH(AL$3,DataBase!$3:$3,0))=1,"X","")</f>
        <v/>
      </c>
      <c r="AM138" s="122" t="str">
        <f>IF(INDEX(DataBase!$1:$1048576,ChoixBMK!$A138,MATCH(AM$3,DataBase!$3:$3,0))=1,"X","")</f>
        <v>X</v>
      </c>
      <c r="AN138" s="122" t="str">
        <f>IF(INDEX(DataBase!$1:$1048576,ChoixBMK!$A138,MATCH(AN$3,DataBase!$3:$3,0))=1,"X","")</f>
        <v/>
      </c>
      <c r="AO138" s="122" t="str">
        <f>IF(INDEX(DataBase!$1:$1048576,ChoixBMK!$A138,MATCH(AO$3,DataBase!$3:$3,0))=1,"X","")</f>
        <v/>
      </c>
      <c r="AP138" s="122" t="str">
        <f>IF(INDEX(DataBase!$1:$1048576,ChoixBMK!$A138,MATCH(AP$3,DataBase!$3:$3,0))=1,"X","")</f>
        <v>X</v>
      </c>
    </row>
    <row r="139" spans="1:42">
      <c r="A139" s="136">
        <f>MATCH(B139,DataBase!G:G,0)</f>
        <v>74</v>
      </c>
      <c r="B139" s="136" t="str">
        <f t="shared" si="2"/>
        <v>Gasterosteus aculeatus SOD</v>
      </c>
      <c r="C139" t="str">
        <f>INDEX(Analyse!A:A,MATCH(ChoixBMK!$G139,Analyse!$G:$G,0))</f>
        <v>Gasterosteus aculeatus</v>
      </c>
      <c r="D139" t="str">
        <f>INDEX(Analyse!B:B,MATCH(ChoixBMK!$G139,Analyse!$G:$G,0))</f>
        <v>SOD</v>
      </c>
      <c r="E139" t="str">
        <f>INDEX(Analyse!C:C,MATCH(ChoixBMK!$G139,Analyse!$G:$G,0))</f>
        <v>Continental</v>
      </c>
      <c r="F139" t="str">
        <f>INDEX(Analyse!E:E,MATCH(ChoixBMK!$G139,Analyse!$G:$G,0))</f>
        <v>SEBIO</v>
      </c>
      <c r="G139">
        <v>136</v>
      </c>
      <c r="H139">
        <f>INDEX(Analyse!H:H,MATCH(ChoixBMK!$G139,Analyse!$G:$G,0))</f>
        <v>280</v>
      </c>
      <c r="I139" s="122" t="str">
        <f>IF(INDEX(DataBase!$1:$1048576,ChoixBMK!$A139,MATCH(I$3,DataBase!$3:$3,0))=1,"X","")</f>
        <v/>
      </c>
      <c r="J139" s="122" t="str">
        <f>IF(INDEX(DataBase!$1:$1048576,ChoixBMK!$A139,MATCH(J$3,DataBase!$3:$3,0))=1,"X","")</f>
        <v>X</v>
      </c>
      <c r="K139" s="122" t="str">
        <f>IF(INDEX(DataBase!$1:$1048576,ChoixBMK!$A139,MATCH(K$3,DataBase!$3:$3,0))=1,"X","")</f>
        <v/>
      </c>
      <c r="L139" s="122" t="str">
        <f>IF(INDEX(DataBase!$1:$1048576,ChoixBMK!$A139,MATCH(L$3,DataBase!$3:$3,0))=1,"X","")</f>
        <v/>
      </c>
      <c r="M139" s="122" t="str">
        <f>IF(INDEX(DataBase!$1:$1048576,ChoixBMK!$A139,MATCH(M$3,DataBase!$3:$3,0))=1,"X","")</f>
        <v/>
      </c>
      <c r="N139" s="122" t="str">
        <f>IF(INDEX(DataBase!$1:$1048576,ChoixBMK!$A139,MATCH(N$3,DataBase!$3:$3,0))=1,"X","")</f>
        <v>X</v>
      </c>
      <c r="O139" s="122" t="str">
        <f>IF(INDEX(DataBase!$1:$1048576,ChoixBMK!$A139,MATCH(O$3,DataBase!$3:$3,0))=1,"X","")</f>
        <v/>
      </c>
      <c r="P139" s="122" t="str">
        <f>IF(INDEX(DataBase!$1:$1048576,ChoixBMK!$A139,MATCH(P$3,DataBase!$3:$3,0))=1,"X","")</f>
        <v>X</v>
      </c>
      <c r="Q139" s="122" t="str">
        <f>IF(INDEX(DataBase!$1:$1048576,ChoixBMK!$A139,MATCH(Q$3,DataBase!$3:$3,0))=1,"X","")</f>
        <v/>
      </c>
      <c r="R139" s="122" t="str">
        <f>IF(INDEX(DataBase!$1:$1048576,ChoixBMK!$A139,MATCH(R$3,DataBase!$3:$3,0))=1,"X","")</f>
        <v>X</v>
      </c>
      <c r="S139" s="122" t="str">
        <f>IF(INDEX(DataBase!$1:$1048576,ChoixBMK!$A139,MATCH(S$3,DataBase!$3:$3,0))=1,"X","")</f>
        <v/>
      </c>
      <c r="T139" s="122" t="str">
        <f>IF(INDEX(DataBase!$1:$1048576,ChoixBMK!$A139,MATCH(T$3,DataBase!$3:$3,0))=1,"X","")</f>
        <v/>
      </c>
      <c r="U139" s="122" t="str">
        <f>IF(INDEX(DataBase!$1:$1048576,ChoixBMK!$A139,MATCH(U$3,DataBase!$3:$3,0))=1,"X","")</f>
        <v/>
      </c>
      <c r="V139" s="122" t="str">
        <f>IF(INDEX(DataBase!$1:$1048576,ChoixBMK!$A139,MATCH(V$3,DataBase!$3:$3,0))=1,"X","")</f>
        <v>X</v>
      </c>
      <c r="W139" s="122" t="str">
        <f>IF(INDEX(DataBase!$1:$1048576,ChoixBMK!$A139,MATCH(W$3,DataBase!$3:$3,0))=1,"X","")</f>
        <v/>
      </c>
      <c r="X139" s="122" t="str">
        <f>IF(INDEX(DataBase!$1:$1048576,ChoixBMK!$A139,MATCH(X$3,DataBase!$3:$3,0))=1,"X","")</f>
        <v>X</v>
      </c>
      <c r="Y139" s="122" t="str">
        <f>IF(INDEX(DataBase!$1:$1048576,ChoixBMK!$A139,MATCH(Y$3,DataBase!$3:$3,0))=1,"X","")</f>
        <v>X</v>
      </c>
      <c r="Z139" s="122" t="str">
        <f>IF(INDEX(DataBase!$1:$1048576,ChoixBMK!$A139,MATCH(Z$3,DataBase!$3:$3,0))=1,"X","")</f>
        <v>X</v>
      </c>
      <c r="AA139" s="122" t="str">
        <f>IF(INDEX(DataBase!$1:$1048576,ChoixBMK!$A139,MATCH(AA$3,DataBase!$3:$3,0))=1,"X","")</f>
        <v>X</v>
      </c>
      <c r="AB139" s="122" t="str">
        <f>IF(INDEX(DataBase!$1:$1048576,ChoixBMK!$A139,MATCH(AB$3,DataBase!$3:$3,0))=1,"X","")</f>
        <v/>
      </c>
      <c r="AC139" s="122" t="str">
        <f>IF(INDEX(DataBase!$1:$1048576,ChoixBMK!$A139,MATCH(AC$3,DataBase!$3:$3,0))=1,"X","")</f>
        <v/>
      </c>
      <c r="AD139" s="122" t="str">
        <f>IF(INDEX(DataBase!$1:$1048576,ChoixBMK!$A139,MATCH(AD$3,DataBase!$3:$3,0))=1,"X","")</f>
        <v>X</v>
      </c>
      <c r="AE139" s="122" t="str">
        <f>IF(INDEX(DataBase!$1:$1048576,ChoixBMK!$A139,MATCH(AE$3,DataBase!$3:$3,0))=1,"X","")</f>
        <v>X</v>
      </c>
      <c r="AF139" s="122" t="str">
        <f>IF(INDEX(DataBase!$1:$1048576,ChoixBMK!$A139,MATCH(AF$3,DataBase!$3:$3,0))=1,"X","")</f>
        <v>X</v>
      </c>
      <c r="AG139" s="122" t="str">
        <f>IF(INDEX(DataBase!$1:$1048576,ChoixBMK!$A139,MATCH(AG$3,DataBase!$3:$3,0))=1,"X","")</f>
        <v/>
      </c>
      <c r="AH139" s="122" t="str">
        <f>IF(INDEX(DataBase!$1:$1048576,ChoixBMK!$A139,MATCH(AH$3,DataBase!$3:$3,0))=1,"X","")</f>
        <v/>
      </c>
      <c r="AI139" s="122" t="str">
        <f>IF(INDEX(DataBase!$1:$1048576,ChoixBMK!$A139,MATCH(AI$3,DataBase!$3:$3,0))=1,"X","")</f>
        <v>X</v>
      </c>
      <c r="AJ139" s="122" t="str">
        <f>IF(INDEX(DataBase!$1:$1048576,ChoixBMK!$A139,MATCH(AJ$3,DataBase!$3:$3,0))=1,"X","")</f>
        <v>X</v>
      </c>
      <c r="AK139" s="122" t="str">
        <f>IF(INDEX(DataBase!$1:$1048576,ChoixBMK!$A139,MATCH(AK$3,DataBase!$3:$3,0))=1,"X","")</f>
        <v/>
      </c>
      <c r="AL139" s="122" t="str">
        <f>IF(INDEX(DataBase!$1:$1048576,ChoixBMK!$A139,MATCH(AL$3,DataBase!$3:$3,0))=1,"X","")</f>
        <v/>
      </c>
      <c r="AM139" s="122" t="str">
        <f>IF(INDEX(DataBase!$1:$1048576,ChoixBMK!$A139,MATCH(AM$3,DataBase!$3:$3,0))=1,"X","")</f>
        <v>X</v>
      </c>
      <c r="AN139" s="122" t="str">
        <f>IF(INDEX(DataBase!$1:$1048576,ChoixBMK!$A139,MATCH(AN$3,DataBase!$3:$3,0))=1,"X","")</f>
        <v/>
      </c>
      <c r="AO139" s="122" t="str">
        <f>IF(INDEX(DataBase!$1:$1048576,ChoixBMK!$A139,MATCH(AO$3,DataBase!$3:$3,0))=1,"X","")</f>
        <v/>
      </c>
      <c r="AP139" s="122" t="str">
        <f>IF(INDEX(DataBase!$1:$1048576,ChoixBMK!$A139,MATCH(AP$3,DataBase!$3:$3,0))=1,"X","")</f>
        <v/>
      </c>
    </row>
    <row r="140" spans="1:42">
      <c r="C140" t="str">
        <f>INDEX(Analyse!A:A,MATCH(ChoixBMK!$G140,Analyse!$G:$G,0))</f>
        <v>Gasterosteus aculeatus</v>
      </c>
      <c r="D140" t="str">
        <f>INDEX(Analyse!B:B,MATCH(ChoixBMK!$G140,Analyse!$G:$G,0))</f>
        <v>Catalase</v>
      </c>
      <c r="E140" t="str">
        <f>INDEX(Analyse!C:C,MATCH(ChoixBMK!$G140,Analyse!$G:$G,0))</f>
        <v>Continental</v>
      </c>
      <c r="F140" t="str">
        <f>INDEX(Analyse!E:E,MATCH(ChoixBMK!$G140,Analyse!$G:$G,0))</f>
        <v>SEBIO</v>
      </c>
      <c r="G140">
        <v>137</v>
      </c>
      <c r="H140">
        <f>INDEX(Analyse!H:H,MATCH(ChoixBMK!$G140,Analyse!$G:$G,0))</f>
        <v>280</v>
      </c>
      <c r="I140" s="122" t="str">
        <f>IF(INDEX(DataBase!$1:$1048576,ChoixBMK!$A140,MATCH(I$3,DataBase!$3:$3,0))=1,"X","")</f>
        <v/>
      </c>
      <c r="J140" s="122" t="str">
        <f>IF(INDEX(DataBase!$1:$1048576,ChoixBMK!$A140,MATCH(J$3,DataBase!$3:$3,0))=1,"X","")</f>
        <v>X</v>
      </c>
      <c r="K140" s="122" t="str">
        <f>IF(INDEX(DataBase!$1:$1048576,ChoixBMK!$A140,MATCH(K$3,DataBase!$3:$3,0))=1,"X","")</f>
        <v/>
      </c>
      <c r="L140" s="122" t="str">
        <f>IF(INDEX(DataBase!$1:$1048576,ChoixBMK!$A140,MATCH(L$3,DataBase!$3:$3,0))=1,"X","")</f>
        <v/>
      </c>
      <c r="M140" s="122" t="str">
        <f>IF(INDEX(DataBase!$1:$1048576,ChoixBMK!$A140,MATCH(M$3,DataBase!$3:$3,0))=1,"X","")</f>
        <v/>
      </c>
      <c r="N140" s="122" t="str">
        <f>IF(INDEX(DataBase!$1:$1048576,ChoixBMK!$A140,MATCH(N$3,DataBase!$3:$3,0))=1,"X","")</f>
        <v>X</v>
      </c>
      <c r="O140" s="122" t="str">
        <f>IF(INDEX(DataBase!$1:$1048576,ChoixBMK!$A140,MATCH(O$3,DataBase!$3:$3,0))=1,"X","")</f>
        <v/>
      </c>
      <c r="P140" s="122" t="str">
        <f>IF(INDEX(DataBase!$1:$1048576,ChoixBMK!$A140,MATCH(P$3,DataBase!$3:$3,0))=1,"X","")</f>
        <v>X</v>
      </c>
      <c r="Q140" s="122" t="str">
        <f>IF(INDEX(DataBase!$1:$1048576,ChoixBMK!$A140,MATCH(Q$3,DataBase!$3:$3,0))=1,"X","")</f>
        <v/>
      </c>
      <c r="R140" s="122" t="str">
        <f>IF(INDEX(DataBase!$1:$1048576,ChoixBMK!$A140,MATCH(R$3,DataBase!$3:$3,0))=1,"X","")</f>
        <v>X</v>
      </c>
      <c r="S140" s="122" t="str">
        <f>IF(INDEX(DataBase!$1:$1048576,ChoixBMK!$A140,MATCH(S$3,DataBase!$3:$3,0))=1,"X","")</f>
        <v/>
      </c>
      <c r="T140" s="122" t="str">
        <f>IF(INDEX(DataBase!$1:$1048576,ChoixBMK!$A140,MATCH(T$3,DataBase!$3:$3,0))=1,"X","")</f>
        <v/>
      </c>
      <c r="U140" s="122" t="str">
        <f>IF(INDEX(DataBase!$1:$1048576,ChoixBMK!$A140,MATCH(U$3,DataBase!$3:$3,0))=1,"X","")</f>
        <v/>
      </c>
      <c r="V140" s="122" t="str">
        <f>IF(INDEX(DataBase!$1:$1048576,ChoixBMK!$A140,MATCH(V$3,DataBase!$3:$3,0))=1,"X","")</f>
        <v/>
      </c>
      <c r="W140" s="122" t="str">
        <f>IF(INDEX(DataBase!$1:$1048576,ChoixBMK!$A140,MATCH(W$3,DataBase!$3:$3,0))=1,"X","")</f>
        <v/>
      </c>
      <c r="X140" s="122" t="str">
        <f>IF(INDEX(DataBase!$1:$1048576,ChoixBMK!$A140,MATCH(X$3,DataBase!$3:$3,0))=1,"X","")</f>
        <v/>
      </c>
      <c r="Y140" s="122" t="str">
        <f>IF(INDEX(DataBase!$1:$1048576,ChoixBMK!$A140,MATCH(Y$3,DataBase!$3:$3,0))=1,"X","")</f>
        <v/>
      </c>
      <c r="Z140" s="122" t="str">
        <f>IF(INDEX(DataBase!$1:$1048576,ChoixBMK!$A140,MATCH(Z$3,DataBase!$3:$3,0))=1,"X","")</f>
        <v/>
      </c>
      <c r="AA140" s="122" t="str">
        <f>IF(INDEX(DataBase!$1:$1048576,ChoixBMK!$A140,MATCH(AA$3,DataBase!$3:$3,0))=1,"X","")</f>
        <v>X</v>
      </c>
      <c r="AB140" s="122" t="str">
        <f>IF(INDEX(DataBase!$1:$1048576,ChoixBMK!$A140,MATCH(AB$3,DataBase!$3:$3,0))=1,"X","")</f>
        <v>X</v>
      </c>
      <c r="AC140" s="122" t="str">
        <f>IF(INDEX(DataBase!$1:$1048576,ChoixBMK!$A140,MATCH(AC$3,DataBase!$3:$3,0))=1,"X","")</f>
        <v/>
      </c>
      <c r="AD140" s="122" t="str">
        <f>IF(INDEX(DataBase!$1:$1048576,ChoixBMK!$A140,MATCH(AD$3,DataBase!$3:$3,0))=1,"X","")</f>
        <v/>
      </c>
      <c r="AE140" s="122" t="str">
        <f>IF(INDEX(DataBase!$1:$1048576,ChoixBMK!$A140,MATCH(AE$3,DataBase!$3:$3,0))=1,"X","")</f>
        <v/>
      </c>
      <c r="AF140" s="122" t="str">
        <f>IF(INDEX(DataBase!$1:$1048576,ChoixBMK!$A140,MATCH(AF$3,DataBase!$3:$3,0))=1,"X","")</f>
        <v/>
      </c>
      <c r="AG140" s="122" t="str">
        <f>IF(INDEX(DataBase!$1:$1048576,ChoixBMK!$A140,MATCH(AG$3,DataBase!$3:$3,0))=1,"X","")</f>
        <v/>
      </c>
      <c r="AH140" s="122" t="str">
        <f>IF(INDEX(DataBase!$1:$1048576,ChoixBMK!$A140,MATCH(AH$3,DataBase!$3:$3,0))=1,"X","")</f>
        <v/>
      </c>
      <c r="AI140" s="122" t="str">
        <f>IF(INDEX(DataBase!$1:$1048576,ChoixBMK!$A140,MATCH(AI$3,DataBase!$3:$3,0))=1,"X","")</f>
        <v>X</v>
      </c>
      <c r="AJ140" s="122" t="str">
        <f>IF(INDEX(DataBase!$1:$1048576,ChoixBMK!$A140,MATCH(AJ$3,DataBase!$3:$3,0))=1,"X","")</f>
        <v>X</v>
      </c>
      <c r="AK140" s="122" t="str">
        <f>IF(INDEX(DataBase!$1:$1048576,ChoixBMK!$A140,MATCH(AK$3,DataBase!$3:$3,0))=1,"X","")</f>
        <v/>
      </c>
      <c r="AL140" s="122" t="str">
        <f>IF(INDEX(DataBase!$1:$1048576,ChoixBMK!$A140,MATCH(AL$3,DataBase!$3:$3,0))=1,"X","")</f>
        <v/>
      </c>
      <c r="AM140" s="122" t="str">
        <f>IF(INDEX(DataBase!$1:$1048576,ChoixBMK!$A140,MATCH(AM$3,DataBase!$3:$3,0))=1,"X","")</f>
        <v>X</v>
      </c>
      <c r="AN140" s="122" t="str">
        <f>IF(INDEX(DataBase!$1:$1048576,ChoixBMK!$A140,MATCH(AN$3,DataBase!$3:$3,0))=1,"X","")</f>
        <v/>
      </c>
      <c r="AO140" s="122" t="str">
        <f>IF(INDEX(DataBase!$1:$1048576,ChoixBMK!$A140,MATCH(AO$3,DataBase!$3:$3,0))=1,"X","")</f>
        <v/>
      </c>
      <c r="AP140" s="122" t="str">
        <f>IF(INDEX(DataBase!$1:$1048576,ChoixBMK!$A140,MATCH(AP$3,DataBase!$3:$3,0))=1,"X","")</f>
        <v/>
      </c>
    </row>
    <row r="141" spans="1:42">
      <c r="C141" t="str">
        <f>INDEX(Analyse!A:A,MATCH(ChoixBMK!$G141,Analyse!$G:$G,0))</f>
        <v>Gasterosteus aculeatus</v>
      </c>
      <c r="D141" t="str">
        <f>INDEX(Analyse!B:B,MATCH(ChoixBMK!$G141,Analyse!$G:$G,0))</f>
        <v>GR</v>
      </c>
      <c r="E141" t="str">
        <f>INDEX(Analyse!C:C,MATCH(ChoixBMK!$G141,Analyse!$G:$G,0))</f>
        <v>Continental</v>
      </c>
      <c r="F141" t="str">
        <f>INDEX(Analyse!E:E,MATCH(ChoixBMK!$G141,Analyse!$G:$G,0))</f>
        <v>SEBIO</v>
      </c>
      <c r="G141">
        <v>138</v>
      </c>
      <c r="H141">
        <f>INDEX(Analyse!H:H,MATCH(ChoixBMK!$G141,Analyse!$G:$G,0))</f>
        <v>280</v>
      </c>
      <c r="I141" s="122" t="str">
        <f>IF(INDEX(DataBase!$1:$1048576,ChoixBMK!$A141,MATCH(I$3,DataBase!$3:$3,0))=1,"X","")</f>
        <v/>
      </c>
      <c r="J141" s="122" t="str">
        <f>IF(INDEX(DataBase!$1:$1048576,ChoixBMK!$A141,MATCH(J$3,DataBase!$3:$3,0))=1,"X","")</f>
        <v>X</v>
      </c>
      <c r="K141" s="122" t="str">
        <f>IF(INDEX(DataBase!$1:$1048576,ChoixBMK!$A141,MATCH(K$3,DataBase!$3:$3,0))=1,"X","")</f>
        <v/>
      </c>
      <c r="L141" s="122" t="str">
        <f>IF(INDEX(DataBase!$1:$1048576,ChoixBMK!$A141,MATCH(L$3,DataBase!$3:$3,0))=1,"X","")</f>
        <v>X</v>
      </c>
      <c r="M141" s="122" t="str">
        <f>IF(INDEX(DataBase!$1:$1048576,ChoixBMK!$A141,MATCH(M$3,DataBase!$3:$3,0))=1,"X","")</f>
        <v/>
      </c>
      <c r="N141" s="122" t="str">
        <f>IF(INDEX(DataBase!$1:$1048576,ChoixBMK!$A141,MATCH(N$3,DataBase!$3:$3,0))=1,"X","")</f>
        <v/>
      </c>
      <c r="O141" s="122" t="str">
        <f>IF(INDEX(DataBase!$1:$1048576,ChoixBMK!$A141,MATCH(O$3,DataBase!$3:$3,0))=1,"X","")</f>
        <v/>
      </c>
      <c r="P141" s="122" t="str">
        <f>IF(INDEX(DataBase!$1:$1048576,ChoixBMK!$A141,MATCH(P$3,DataBase!$3:$3,0))=1,"X","")</f>
        <v>X</v>
      </c>
      <c r="Q141" s="122" t="str">
        <f>IF(INDEX(DataBase!$1:$1048576,ChoixBMK!$A141,MATCH(Q$3,DataBase!$3:$3,0))=1,"X","")</f>
        <v/>
      </c>
      <c r="R141" s="122" t="str">
        <f>IF(INDEX(DataBase!$1:$1048576,ChoixBMK!$A141,MATCH(R$3,DataBase!$3:$3,0))=1,"X","")</f>
        <v>X</v>
      </c>
      <c r="S141" s="122" t="str">
        <f>IF(INDEX(DataBase!$1:$1048576,ChoixBMK!$A141,MATCH(S$3,DataBase!$3:$3,0))=1,"X","")</f>
        <v/>
      </c>
      <c r="T141" s="122" t="str">
        <f>IF(INDEX(DataBase!$1:$1048576,ChoixBMK!$A141,MATCH(T$3,DataBase!$3:$3,0))=1,"X","")</f>
        <v/>
      </c>
      <c r="U141" s="122" t="str">
        <f>IF(INDEX(DataBase!$1:$1048576,ChoixBMK!$A141,MATCH(U$3,DataBase!$3:$3,0))=1,"X","")</f>
        <v/>
      </c>
      <c r="V141" s="122" t="str">
        <f>IF(INDEX(DataBase!$1:$1048576,ChoixBMK!$A141,MATCH(V$3,DataBase!$3:$3,0))=1,"X","")</f>
        <v/>
      </c>
      <c r="W141" s="122" t="str">
        <f>IF(INDEX(DataBase!$1:$1048576,ChoixBMK!$A141,MATCH(W$3,DataBase!$3:$3,0))=1,"X","")</f>
        <v/>
      </c>
      <c r="X141" s="122" t="str">
        <f>IF(INDEX(DataBase!$1:$1048576,ChoixBMK!$A141,MATCH(X$3,DataBase!$3:$3,0))=1,"X","")</f>
        <v/>
      </c>
      <c r="Y141" s="122" t="str">
        <f>IF(INDEX(DataBase!$1:$1048576,ChoixBMK!$A141,MATCH(Y$3,DataBase!$3:$3,0))=1,"X","")</f>
        <v/>
      </c>
      <c r="Z141" s="122" t="str">
        <f>IF(INDEX(DataBase!$1:$1048576,ChoixBMK!$A141,MATCH(Z$3,DataBase!$3:$3,0))=1,"X","")</f>
        <v/>
      </c>
      <c r="AA141" s="122" t="str">
        <f>IF(INDEX(DataBase!$1:$1048576,ChoixBMK!$A141,MATCH(AA$3,DataBase!$3:$3,0))=1,"X","")</f>
        <v>X</v>
      </c>
      <c r="AB141" s="122" t="str">
        <f>IF(INDEX(DataBase!$1:$1048576,ChoixBMK!$A141,MATCH(AB$3,DataBase!$3:$3,0))=1,"X","")</f>
        <v>X</v>
      </c>
      <c r="AC141" s="122" t="str">
        <f>IF(INDEX(DataBase!$1:$1048576,ChoixBMK!$A141,MATCH(AC$3,DataBase!$3:$3,0))=1,"X","")</f>
        <v/>
      </c>
      <c r="AD141" s="122" t="str">
        <f>IF(INDEX(DataBase!$1:$1048576,ChoixBMK!$A141,MATCH(AD$3,DataBase!$3:$3,0))=1,"X","")</f>
        <v/>
      </c>
      <c r="AE141" s="122" t="str">
        <f>IF(INDEX(DataBase!$1:$1048576,ChoixBMK!$A141,MATCH(AE$3,DataBase!$3:$3,0))=1,"X","")</f>
        <v/>
      </c>
      <c r="AF141" s="122" t="str">
        <f>IF(INDEX(DataBase!$1:$1048576,ChoixBMK!$A141,MATCH(AF$3,DataBase!$3:$3,0))=1,"X","")</f>
        <v/>
      </c>
      <c r="AG141" s="122" t="str">
        <f>IF(INDEX(DataBase!$1:$1048576,ChoixBMK!$A141,MATCH(AG$3,DataBase!$3:$3,0))=1,"X","")</f>
        <v/>
      </c>
      <c r="AH141" s="122" t="str">
        <f>IF(INDEX(DataBase!$1:$1048576,ChoixBMK!$A141,MATCH(AH$3,DataBase!$3:$3,0))=1,"X","")</f>
        <v/>
      </c>
      <c r="AI141" s="122" t="str">
        <f>IF(INDEX(DataBase!$1:$1048576,ChoixBMK!$A141,MATCH(AI$3,DataBase!$3:$3,0))=1,"X","")</f>
        <v>X</v>
      </c>
      <c r="AJ141" s="122" t="str">
        <f>IF(INDEX(DataBase!$1:$1048576,ChoixBMK!$A141,MATCH(AJ$3,DataBase!$3:$3,0))=1,"X","")</f>
        <v>X</v>
      </c>
      <c r="AK141" s="122" t="str">
        <f>IF(INDEX(DataBase!$1:$1048576,ChoixBMK!$A141,MATCH(AK$3,DataBase!$3:$3,0))=1,"X","")</f>
        <v/>
      </c>
      <c r="AL141" s="122" t="str">
        <f>IF(INDEX(DataBase!$1:$1048576,ChoixBMK!$A141,MATCH(AL$3,DataBase!$3:$3,0))=1,"X","")</f>
        <v/>
      </c>
      <c r="AM141" s="122" t="str">
        <f>IF(INDEX(DataBase!$1:$1048576,ChoixBMK!$A141,MATCH(AM$3,DataBase!$3:$3,0))=1,"X","")</f>
        <v>X</v>
      </c>
      <c r="AN141" s="122" t="str">
        <f>IF(INDEX(DataBase!$1:$1048576,ChoixBMK!$A141,MATCH(AN$3,DataBase!$3:$3,0))=1,"X","")</f>
        <v/>
      </c>
      <c r="AO141" s="122" t="str">
        <f>IF(INDEX(DataBase!$1:$1048576,ChoixBMK!$A141,MATCH(AO$3,DataBase!$3:$3,0))=1,"X","")</f>
        <v>X</v>
      </c>
      <c r="AP141" s="122" t="str">
        <f>IF(INDEX(DataBase!$1:$1048576,ChoixBMK!$A141,MATCH(AP$3,DataBase!$3:$3,0))=1,"X","")</f>
        <v/>
      </c>
    </row>
    <row r="142" spans="1:42">
      <c r="C142" t="str">
        <f>INDEX(Analyse!A:A,MATCH(ChoixBMK!$G142,Analyse!$G:$G,0))</f>
        <v>Gasterosteus aculeatus</v>
      </c>
      <c r="D142" t="str">
        <f>INDEX(Analyse!B:B,MATCH(ChoixBMK!$G142,Analyse!$G:$G,0))</f>
        <v>GST</v>
      </c>
      <c r="E142" t="str">
        <f>INDEX(Analyse!C:C,MATCH(ChoixBMK!$G142,Analyse!$G:$G,0))</f>
        <v>Continental</v>
      </c>
      <c r="F142" t="str">
        <f>INDEX(Analyse!E:E,MATCH(ChoixBMK!$G142,Analyse!$G:$G,0))</f>
        <v>SEBIO</v>
      </c>
      <c r="G142">
        <v>139</v>
      </c>
      <c r="H142">
        <f>INDEX(Analyse!H:H,MATCH(ChoixBMK!$G142,Analyse!$G:$G,0))</f>
        <v>280</v>
      </c>
      <c r="I142" s="122" t="str">
        <f>IF(INDEX(DataBase!$1:$1048576,ChoixBMK!$A142,MATCH(I$3,DataBase!$3:$3,0))=1,"X","")</f>
        <v/>
      </c>
      <c r="J142" s="122" t="str">
        <f>IF(INDEX(DataBase!$1:$1048576,ChoixBMK!$A142,MATCH(J$3,DataBase!$3:$3,0))=1,"X","")</f>
        <v>X</v>
      </c>
      <c r="K142" s="122" t="str">
        <f>IF(INDEX(DataBase!$1:$1048576,ChoixBMK!$A142,MATCH(K$3,DataBase!$3:$3,0))=1,"X","")</f>
        <v/>
      </c>
      <c r="L142" s="122" t="str">
        <f>IF(INDEX(DataBase!$1:$1048576,ChoixBMK!$A142,MATCH(L$3,DataBase!$3:$3,0))=1,"X","")</f>
        <v/>
      </c>
      <c r="M142" s="122" t="str">
        <f>IF(INDEX(DataBase!$1:$1048576,ChoixBMK!$A142,MATCH(M$3,DataBase!$3:$3,0))=1,"X","")</f>
        <v/>
      </c>
      <c r="N142" s="122" t="str">
        <f>IF(INDEX(DataBase!$1:$1048576,ChoixBMK!$A142,MATCH(N$3,DataBase!$3:$3,0))=1,"X","")</f>
        <v>X</v>
      </c>
      <c r="O142" s="122" t="str">
        <f>IF(INDEX(DataBase!$1:$1048576,ChoixBMK!$A142,MATCH(O$3,DataBase!$3:$3,0))=1,"X","")</f>
        <v/>
      </c>
      <c r="P142" s="122" t="str">
        <f>IF(INDEX(DataBase!$1:$1048576,ChoixBMK!$A142,MATCH(P$3,DataBase!$3:$3,0))=1,"X","")</f>
        <v>X</v>
      </c>
      <c r="Q142" s="122" t="str">
        <f>IF(INDEX(DataBase!$1:$1048576,ChoixBMK!$A142,MATCH(Q$3,DataBase!$3:$3,0))=1,"X","")</f>
        <v/>
      </c>
      <c r="R142" s="122" t="str">
        <f>IF(INDEX(DataBase!$1:$1048576,ChoixBMK!$A142,MATCH(R$3,DataBase!$3:$3,0))=1,"X","")</f>
        <v>X</v>
      </c>
      <c r="S142" s="122" t="str">
        <f>IF(INDEX(DataBase!$1:$1048576,ChoixBMK!$A142,MATCH(S$3,DataBase!$3:$3,0))=1,"X","")</f>
        <v/>
      </c>
      <c r="T142" s="122" t="str">
        <f>IF(INDEX(DataBase!$1:$1048576,ChoixBMK!$A142,MATCH(T$3,DataBase!$3:$3,0))=1,"X","")</f>
        <v/>
      </c>
      <c r="U142" s="122" t="str">
        <f>IF(INDEX(DataBase!$1:$1048576,ChoixBMK!$A142,MATCH(U$3,DataBase!$3:$3,0))=1,"X","")</f>
        <v/>
      </c>
      <c r="V142" s="122" t="str">
        <f>IF(INDEX(DataBase!$1:$1048576,ChoixBMK!$A142,MATCH(V$3,DataBase!$3:$3,0))=1,"X","")</f>
        <v/>
      </c>
      <c r="W142" s="122" t="str">
        <f>IF(INDEX(DataBase!$1:$1048576,ChoixBMK!$A142,MATCH(W$3,DataBase!$3:$3,0))=1,"X","")</f>
        <v/>
      </c>
      <c r="X142" s="122" t="str">
        <f>IF(INDEX(DataBase!$1:$1048576,ChoixBMK!$A142,MATCH(X$3,DataBase!$3:$3,0))=1,"X","")</f>
        <v/>
      </c>
      <c r="Y142" s="122" t="str">
        <f>IF(INDEX(DataBase!$1:$1048576,ChoixBMK!$A142,MATCH(Y$3,DataBase!$3:$3,0))=1,"X","")</f>
        <v/>
      </c>
      <c r="Z142" s="122" t="str">
        <f>IF(INDEX(DataBase!$1:$1048576,ChoixBMK!$A142,MATCH(Z$3,DataBase!$3:$3,0))=1,"X","")</f>
        <v/>
      </c>
      <c r="AA142" s="122" t="str">
        <f>IF(INDEX(DataBase!$1:$1048576,ChoixBMK!$A142,MATCH(AA$3,DataBase!$3:$3,0))=1,"X","")</f>
        <v>X</v>
      </c>
      <c r="AB142" s="122" t="str">
        <f>IF(INDEX(DataBase!$1:$1048576,ChoixBMK!$A142,MATCH(AB$3,DataBase!$3:$3,0))=1,"X","")</f>
        <v>X</v>
      </c>
      <c r="AC142" s="122" t="str">
        <f>IF(INDEX(DataBase!$1:$1048576,ChoixBMK!$A142,MATCH(AC$3,DataBase!$3:$3,0))=1,"X","")</f>
        <v/>
      </c>
      <c r="AD142" s="122" t="str">
        <f>IF(INDEX(DataBase!$1:$1048576,ChoixBMK!$A142,MATCH(AD$3,DataBase!$3:$3,0))=1,"X","")</f>
        <v/>
      </c>
      <c r="AE142" s="122" t="str">
        <f>IF(INDEX(DataBase!$1:$1048576,ChoixBMK!$A142,MATCH(AE$3,DataBase!$3:$3,0))=1,"X","")</f>
        <v/>
      </c>
      <c r="AF142" s="122" t="str">
        <f>IF(INDEX(DataBase!$1:$1048576,ChoixBMK!$A142,MATCH(AF$3,DataBase!$3:$3,0))=1,"X","")</f>
        <v/>
      </c>
      <c r="AG142" s="122" t="str">
        <f>IF(INDEX(DataBase!$1:$1048576,ChoixBMK!$A142,MATCH(AG$3,DataBase!$3:$3,0))=1,"X","")</f>
        <v/>
      </c>
      <c r="AH142" s="122" t="str">
        <f>IF(INDEX(DataBase!$1:$1048576,ChoixBMK!$A142,MATCH(AH$3,DataBase!$3:$3,0))=1,"X","")</f>
        <v/>
      </c>
      <c r="AI142" s="122" t="str">
        <f>IF(INDEX(DataBase!$1:$1048576,ChoixBMK!$A142,MATCH(AI$3,DataBase!$3:$3,0))=1,"X","")</f>
        <v>X</v>
      </c>
      <c r="AJ142" s="122" t="str">
        <f>IF(INDEX(DataBase!$1:$1048576,ChoixBMK!$A142,MATCH(AJ$3,DataBase!$3:$3,0))=1,"X","")</f>
        <v>X</v>
      </c>
      <c r="AK142" s="122" t="str">
        <f>IF(INDEX(DataBase!$1:$1048576,ChoixBMK!$A142,MATCH(AK$3,DataBase!$3:$3,0))=1,"X","")</f>
        <v/>
      </c>
      <c r="AL142" s="122" t="str">
        <f>IF(INDEX(DataBase!$1:$1048576,ChoixBMK!$A142,MATCH(AL$3,DataBase!$3:$3,0))=1,"X","")</f>
        <v/>
      </c>
      <c r="AM142" s="122" t="str">
        <f>IF(INDEX(DataBase!$1:$1048576,ChoixBMK!$A142,MATCH(AM$3,DataBase!$3:$3,0))=1,"X","")</f>
        <v>X</v>
      </c>
      <c r="AN142" s="122" t="str">
        <f>IF(INDEX(DataBase!$1:$1048576,ChoixBMK!$A142,MATCH(AN$3,DataBase!$3:$3,0))=1,"X","")</f>
        <v/>
      </c>
      <c r="AO142" s="122" t="str">
        <f>IF(INDEX(DataBase!$1:$1048576,ChoixBMK!$A142,MATCH(AO$3,DataBase!$3:$3,0))=1,"X","")</f>
        <v/>
      </c>
      <c r="AP142" s="122" t="str">
        <f>IF(INDEX(DataBase!$1:$1048576,ChoixBMK!$A142,MATCH(AP$3,DataBase!$3:$3,0))=1,"X","")</f>
        <v/>
      </c>
    </row>
    <row r="143" spans="1:42">
      <c r="C143" t="str">
        <f>INDEX(Analyse!A:A,MATCH(ChoixBMK!$G143,Analyse!$G:$G,0))</f>
        <v>Gasterosteus aculeatus</v>
      </c>
      <c r="D143" t="str">
        <f>INDEX(Analyse!B:B,MATCH(ChoixBMK!$G143,Analyse!$G:$G,0))</f>
        <v>GSHt</v>
      </c>
      <c r="E143" t="str">
        <f>INDEX(Analyse!C:C,MATCH(ChoixBMK!$G143,Analyse!$G:$G,0))</f>
        <v>Continental</v>
      </c>
      <c r="F143" t="str">
        <f>INDEX(Analyse!E:E,MATCH(ChoixBMK!$G143,Analyse!$G:$G,0))</f>
        <v>SEBIO</v>
      </c>
      <c r="G143">
        <v>140</v>
      </c>
      <c r="H143">
        <f>INDEX(Analyse!H:H,MATCH(ChoixBMK!$G143,Analyse!$G:$G,0))</f>
        <v>280</v>
      </c>
      <c r="I143" s="122" t="str">
        <f>IF(INDEX(DataBase!$1:$1048576,ChoixBMK!$A143,MATCH(I$3,DataBase!$3:$3,0))=1,"X","")</f>
        <v>X</v>
      </c>
      <c r="J143" s="122" t="str">
        <f>IF(INDEX(DataBase!$1:$1048576,ChoixBMK!$A143,MATCH(J$3,DataBase!$3:$3,0))=1,"X","")</f>
        <v/>
      </c>
      <c r="K143" s="122" t="str">
        <f>IF(INDEX(DataBase!$1:$1048576,ChoixBMK!$A143,MATCH(K$3,DataBase!$3:$3,0))=1,"X","")</f>
        <v/>
      </c>
      <c r="L143" s="122" t="str">
        <f>IF(INDEX(DataBase!$1:$1048576,ChoixBMK!$A143,MATCH(L$3,DataBase!$3:$3,0))=1,"X","")</f>
        <v/>
      </c>
      <c r="M143" s="122" t="str">
        <f>IF(INDEX(DataBase!$1:$1048576,ChoixBMK!$A143,MATCH(M$3,DataBase!$3:$3,0))=1,"X","")</f>
        <v>X</v>
      </c>
      <c r="N143" s="122" t="str">
        <f>IF(INDEX(DataBase!$1:$1048576,ChoixBMK!$A143,MATCH(N$3,DataBase!$3:$3,0))=1,"X","")</f>
        <v/>
      </c>
      <c r="O143" s="122" t="str">
        <f>IF(INDEX(DataBase!$1:$1048576,ChoixBMK!$A143,MATCH(O$3,DataBase!$3:$3,0))=1,"X","")</f>
        <v>X</v>
      </c>
      <c r="P143" s="122" t="str">
        <f>IF(INDEX(DataBase!$1:$1048576,ChoixBMK!$A143,MATCH(P$3,DataBase!$3:$3,0))=1,"X","")</f>
        <v/>
      </c>
      <c r="Q143" s="122" t="str">
        <f>IF(INDEX(DataBase!$1:$1048576,ChoixBMK!$A143,MATCH(Q$3,DataBase!$3:$3,0))=1,"X","")</f>
        <v/>
      </c>
      <c r="R143" s="122" t="str">
        <f>IF(INDEX(DataBase!$1:$1048576,ChoixBMK!$A143,MATCH(R$3,DataBase!$3:$3,0))=1,"X","")</f>
        <v>X</v>
      </c>
      <c r="S143" s="122" t="str">
        <f>IF(INDEX(DataBase!$1:$1048576,ChoixBMK!$A143,MATCH(S$3,DataBase!$3:$3,0))=1,"X","")</f>
        <v/>
      </c>
      <c r="T143" s="122" t="str">
        <f>IF(INDEX(DataBase!$1:$1048576,ChoixBMK!$A143,MATCH(T$3,DataBase!$3:$3,0))=1,"X","")</f>
        <v/>
      </c>
      <c r="U143" s="122" t="str">
        <f>IF(INDEX(DataBase!$1:$1048576,ChoixBMK!$A143,MATCH(U$3,DataBase!$3:$3,0))=1,"X","")</f>
        <v/>
      </c>
      <c r="V143" s="122" t="str">
        <f>IF(INDEX(DataBase!$1:$1048576,ChoixBMK!$A143,MATCH(V$3,DataBase!$3:$3,0))=1,"X","")</f>
        <v>X</v>
      </c>
      <c r="W143" s="122" t="str">
        <f>IF(INDEX(DataBase!$1:$1048576,ChoixBMK!$A143,MATCH(W$3,DataBase!$3:$3,0))=1,"X","")</f>
        <v/>
      </c>
      <c r="X143" s="122" t="str">
        <f>IF(INDEX(DataBase!$1:$1048576,ChoixBMK!$A143,MATCH(X$3,DataBase!$3:$3,0))=1,"X","")</f>
        <v/>
      </c>
      <c r="Y143" s="122" t="str">
        <f>IF(INDEX(DataBase!$1:$1048576,ChoixBMK!$A143,MATCH(Y$3,DataBase!$3:$3,0))=1,"X","")</f>
        <v/>
      </c>
      <c r="Z143" s="122" t="str">
        <f>IF(INDEX(DataBase!$1:$1048576,ChoixBMK!$A143,MATCH(Z$3,DataBase!$3:$3,0))=1,"X","")</f>
        <v/>
      </c>
      <c r="AA143" s="122" t="str">
        <f>IF(INDEX(DataBase!$1:$1048576,ChoixBMK!$A143,MATCH(AA$3,DataBase!$3:$3,0))=1,"X","")</f>
        <v/>
      </c>
      <c r="AB143" s="122" t="str">
        <f>IF(INDEX(DataBase!$1:$1048576,ChoixBMK!$A143,MATCH(AB$3,DataBase!$3:$3,0))=1,"X","")</f>
        <v/>
      </c>
      <c r="AC143" s="122" t="str">
        <f>IF(INDEX(DataBase!$1:$1048576,ChoixBMK!$A143,MATCH(AC$3,DataBase!$3:$3,0))=1,"X","")</f>
        <v/>
      </c>
      <c r="AD143" s="122" t="str">
        <f>IF(INDEX(DataBase!$1:$1048576,ChoixBMK!$A143,MATCH(AD$3,DataBase!$3:$3,0))=1,"X","")</f>
        <v>X</v>
      </c>
      <c r="AE143" s="122" t="str">
        <f>IF(INDEX(DataBase!$1:$1048576,ChoixBMK!$A143,MATCH(AE$3,DataBase!$3:$3,0))=1,"X","")</f>
        <v/>
      </c>
      <c r="AF143" s="122" t="str">
        <f>IF(INDEX(DataBase!$1:$1048576,ChoixBMK!$A143,MATCH(AF$3,DataBase!$3:$3,0))=1,"X","")</f>
        <v/>
      </c>
      <c r="AG143" s="122" t="str">
        <f>IF(INDEX(DataBase!$1:$1048576,ChoixBMK!$A143,MATCH(AG$3,DataBase!$3:$3,0))=1,"X","")</f>
        <v/>
      </c>
      <c r="AH143" s="122" t="str">
        <f>IF(INDEX(DataBase!$1:$1048576,ChoixBMK!$A143,MATCH(AH$3,DataBase!$3:$3,0))=1,"X","")</f>
        <v/>
      </c>
      <c r="AI143" s="122" t="str">
        <f>IF(INDEX(DataBase!$1:$1048576,ChoixBMK!$A143,MATCH(AI$3,DataBase!$3:$3,0))=1,"X","")</f>
        <v>X</v>
      </c>
      <c r="AJ143" s="122" t="str">
        <f>IF(INDEX(DataBase!$1:$1048576,ChoixBMK!$A143,MATCH(AJ$3,DataBase!$3:$3,0))=1,"X","")</f>
        <v/>
      </c>
      <c r="AK143" s="122" t="str">
        <f>IF(INDEX(DataBase!$1:$1048576,ChoixBMK!$A143,MATCH(AK$3,DataBase!$3:$3,0))=1,"X","")</f>
        <v>X</v>
      </c>
      <c r="AL143" s="122" t="str">
        <f>IF(INDEX(DataBase!$1:$1048576,ChoixBMK!$A143,MATCH(AL$3,DataBase!$3:$3,0))=1,"X","")</f>
        <v/>
      </c>
      <c r="AM143" s="122" t="str">
        <f>IF(INDEX(DataBase!$1:$1048576,ChoixBMK!$A143,MATCH(AM$3,DataBase!$3:$3,0))=1,"X","")</f>
        <v>X</v>
      </c>
      <c r="AN143" s="122" t="str">
        <f>IF(INDEX(DataBase!$1:$1048576,ChoixBMK!$A143,MATCH(AN$3,DataBase!$3:$3,0))=1,"X","")</f>
        <v/>
      </c>
      <c r="AO143" s="122" t="str">
        <f>IF(INDEX(DataBase!$1:$1048576,ChoixBMK!$A143,MATCH(AO$3,DataBase!$3:$3,0))=1,"X","")</f>
        <v/>
      </c>
      <c r="AP143" s="122" t="str">
        <f>IF(INDEX(DataBase!$1:$1048576,ChoixBMK!$A143,MATCH(AP$3,DataBase!$3:$3,0))=1,"X","")</f>
        <v>X</v>
      </c>
    </row>
    <row r="144" spans="1:42">
      <c r="C144" t="str">
        <f>INDEX(Analyse!A:A,MATCH(ChoixBMK!$G144,Analyse!$G:$G,0))</f>
        <v>Gasterosteus aculeatus</v>
      </c>
      <c r="D144" t="str">
        <f>INDEX(Analyse!B:B,MATCH(ChoixBMK!$G144,Analyse!$G:$G,0))</f>
        <v>Réserves énergétiques</v>
      </c>
      <c r="E144" t="str">
        <f>INDEX(Analyse!C:C,MATCH(ChoixBMK!$G144,Analyse!$G:$G,0))</f>
        <v>Continental</v>
      </c>
      <c r="F144" t="str">
        <f>INDEX(Analyse!E:E,MATCH(ChoixBMK!$G144,Analyse!$G:$G,0))</f>
        <v>SEBIO</v>
      </c>
      <c r="G144">
        <v>141</v>
      </c>
      <c r="H144">
        <f>INDEX(Analyse!H:H,MATCH(ChoixBMK!$G144,Analyse!$G:$G,0))</f>
        <v>280</v>
      </c>
      <c r="I144" s="122" t="str">
        <f>IF(INDEX(DataBase!$1:$1048576,ChoixBMK!$A144,MATCH(I$3,DataBase!$3:$3,0))=1,"X","")</f>
        <v/>
      </c>
      <c r="J144" s="122" t="str">
        <f>IF(INDEX(DataBase!$1:$1048576,ChoixBMK!$A144,MATCH(J$3,DataBase!$3:$3,0))=1,"X","")</f>
        <v>X</v>
      </c>
      <c r="K144" s="122" t="str">
        <f>IF(INDEX(DataBase!$1:$1048576,ChoixBMK!$A144,MATCH(K$3,DataBase!$3:$3,0))=1,"X","")</f>
        <v/>
      </c>
      <c r="L144" s="122" t="str">
        <f>IF(INDEX(DataBase!$1:$1048576,ChoixBMK!$A144,MATCH(L$3,DataBase!$3:$3,0))=1,"X","")</f>
        <v>X</v>
      </c>
      <c r="M144" s="122" t="str">
        <f>IF(INDEX(DataBase!$1:$1048576,ChoixBMK!$A144,MATCH(M$3,DataBase!$3:$3,0))=1,"X","")</f>
        <v/>
      </c>
      <c r="N144" s="122" t="str">
        <f>IF(INDEX(DataBase!$1:$1048576,ChoixBMK!$A144,MATCH(N$3,DataBase!$3:$3,0))=1,"X","")</f>
        <v/>
      </c>
      <c r="O144" s="122" t="str">
        <f>IF(INDEX(DataBase!$1:$1048576,ChoixBMK!$A144,MATCH(O$3,DataBase!$3:$3,0))=1,"X","")</f>
        <v>X</v>
      </c>
      <c r="P144" s="122" t="str">
        <f>IF(INDEX(DataBase!$1:$1048576,ChoixBMK!$A144,MATCH(P$3,DataBase!$3:$3,0))=1,"X","")</f>
        <v/>
      </c>
      <c r="Q144" s="122" t="str">
        <f>IF(INDEX(DataBase!$1:$1048576,ChoixBMK!$A144,MATCH(Q$3,DataBase!$3:$3,0))=1,"X","")</f>
        <v/>
      </c>
      <c r="R144" s="122" t="str">
        <f>IF(INDEX(DataBase!$1:$1048576,ChoixBMK!$A144,MATCH(R$3,DataBase!$3:$3,0))=1,"X","")</f>
        <v>X</v>
      </c>
      <c r="S144" s="122" t="str">
        <f>IF(INDEX(DataBase!$1:$1048576,ChoixBMK!$A144,MATCH(S$3,DataBase!$3:$3,0))=1,"X","")</f>
        <v/>
      </c>
      <c r="T144" s="122" t="str">
        <f>IF(INDEX(DataBase!$1:$1048576,ChoixBMK!$A144,MATCH(T$3,DataBase!$3:$3,0))=1,"X","")</f>
        <v/>
      </c>
      <c r="U144" s="122" t="str">
        <f>IF(INDEX(DataBase!$1:$1048576,ChoixBMK!$A144,MATCH(U$3,DataBase!$3:$3,0))=1,"X","")</f>
        <v>X</v>
      </c>
      <c r="V144" s="122" t="str">
        <f>IF(INDEX(DataBase!$1:$1048576,ChoixBMK!$A144,MATCH(V$3,DataBase!$3:$3,0))=1,"X","")</f>
        <v/>
      </c>
      <c r="W144" s="122" t="str">
        <f>IF(INDEX(DataBase!$1:$1048576,ChoixBMK!$A144,MATCH(W$3,DataBase!$3:$3,0))=1,"X","")</f>
        <v/>
      </c>
      <c r="X144" s="122" t="str">
        <f>IF(INDEX(DataBase!$1:$1048576,ChoixBMK!$A144,MATCH(X$3,DataBase!$3:$3,0))=1,"X","")</f>
        <v>X</v>
      </c>
      <c r="Y144" s="122" t="str">
        <f>IF(INDEX(DataBase!$1:$1048576,ChoixBMK!$A144,MATCH(Y$3,DataBase!$3:$3,0))=1,"X","")</f>
        <v>X</v>
      </c>
      <c r="Z144" s="122" t="str">
        <f>IF(INDEX(DataBase!$1:$1048576,ChoixBMK!$A144,MATCH(Z$3,DataBase!$3:$3,0))=1,"X","")</f>
        <v>X</v>
      </c>
      <c r="AA144" s="122" t="str">
        <f>IF(INDEX(DataBase!$1:$1048576,ChoixBMK!$A144,MATCH(AA$3,DataBase!$3:$3,0))=1,"X","")</f>
        <v>X</v>
      </c>
      <c r="AB144" s="122" t="str">
        <f>IF(INDEX(DataBase!$1:$1048576,ChoixBMK!$A144,MATCH(AB$3,DataBase!$3:$3,0))=1,"X","")</f>
        <v/>
      </c>
      <c r="AC144" s="122" t="str">
        <f>IF(INDEX(DataBase!$1:$1048576,ChoixBMK!$A144,MATCH(AC$3,DataBase!$3:$3,0))=1,"X","")</f>
        <v/>
      </c>
      <c r="AD144" s="122" t="str">
        <f>IF(INDEX(DataBase!$1:$1048576,ChoixBMK!$A144,MATCH(AD$3,DataBase!$3:$3,0))=1,"X","")</f>
        <v>X</v>
      </c>
      <c r="AE144" s="122" t="str">
        <f>IF(INDEX(DataBase!$1:$1048576,ChoixBMK!$A144,MATCH(AE$3,DataBase!$3:$3,0))=1,"X","")</f>
        <v>X</v>
      </c>
      <c r="AF144" s="122" t="str">
        <f>IF(INDEX(DataBase!$1:$1048576,ChoixBMK!$A144,MATCH(AF$3,DataBase!$3:$3,0))=1,"X","")</f>
        <v>X</v>
      </c>
      <c r="AG144" s="122" t="str">
        <f>IF(INDEX(DataBase!$1:$1048576,ChoixBMK!$A144,MATCH(AG$3,DataBase!$3:$3,0))=1,"X","")</f>
        <v/>
      </c>
      <c r="AH144" s="122" t="str">
        <f>IF(INDEX(DataBase!$1:$1048576,ChoixBMK!$A144,MATCH(AH$3,DataBase!$3:$3,0))=1,"X","")</f>
        <v/>
      </c>
      <c r="AI144" s="122" t="str">
        <f>IF(INDEX(DataBase!$1:$1048576,ChoixBMK!$A144,MATCH(AI$3,DataBase!$3:$3,0))=1,"X","")</f>
        <v>X</v>
      </c>
      <c r="AJ144" s="122" t="str">
        <f>IF(INDEX(DataBase!$1:$1048576,ChoixBMK!$A144,MATCH(AJ$3,DataBase!$3:$3,0))=1,"X","")</f>
        <v>X</v>
      </c>
      <c r="AK144" s="122" t="str">
        <f>IF(INDEX(DataBase!$1:$1048576,ChoixBMK!$A144,MATCH(AK$3,DataBase!$3:$3,0))=1,"X","")</f>
        <v/>
      </c>
      <c r="AL144" s="122" t="str">
        <f>IF(INDEX(DataBase!$1:$1048576,ChoixBMK!$A144,MATCH(AL$3,DataBase!$3:$3,0))=1,"X","")</f>
        <v/>
      </c>
      <c r="AM144" s="122" t="str">
        <f>IF(INDEX(DataBase!$1:$1048576,ChoixBMK!$A144,MATCH(AM$3,DataBase!$3:$3,0))=1,"X","")</f>
        <v>X</v>
      </c>
      <c r="AN144" s="122" t="str">
        <f>IF(INDEX(DataBase!$1:$1048576,ChoixBMK!$A144,MATCH(AN$3,DataBase!$3:$3,0))=1,"X","")</f>
        <v/>
      </c>
      <c r="AO144" s="122" t="str">
        <f>IF(INDEX(DataBase!$1:$1048576,ChoixBMK!$A144,MATCH(AO$3,DataBase!$3:$3,0))=1,"X","")</f>
        <v/>
      </c>
      <c r="AP144" s="122" t="str">
        <f>IF(INDEX(DataBase!$1:$1048576,ChoixBMK!$A144,MATCH(AP$3,DataBase!$3:$3,0))=1,"X","")</f>
        <v>X</v>
      </c>
    </row>
    <row r="145" spans="3:42">
      <c r="C145" t="str">
        <f>INDEX(Analyse!A:A,MATCH(ChoixBMK!$G145,Analyse!$G:$G,0))</f>
        <v>Lymnea stagnalis</v>
      </c>
      <c r="D145" t="str">
        <f>INDEX(Analyse!B:B,MATCH(ChoixBMK!$G145,Analyse!$G:$G,0))</f>
        <v>taux d'éclosion</v>
      </c>
      <c r="E145" t="str">
        <f>INDEX(Analyse!C:C,MATCH(ChoixBMK!$G145,Analyse!$G:$G,0))</f>
        <v>Continental</v>
      </c>
      <c r="F145" t="str">
        <f>INDEX(Analyse!E:E,MATCH(ChoixBMK!$G145,Analyse!$G:$G,0))</f>
        <v>GEODE</v>
      </c>
      <c r="G145">
        <v>142</v>
      </c>
      <c r="H145">
        <f>INDEX(Analyse!H:H,MATCH(ChoixBMK!$G145,Analyse!$G:$G,0))</f>
        <v>280</v>
      </c>
      <c r="I145" s="122" t="str">
        <f>IF(INDEX(DataBase!$1:$1048576,ChoixBMK!$A145,MATCH(I$3,DataBase!$3:$3,0))=1,"X","")</f>
        <v/>
      </c>
      <c r="J145" s="122" t="str">
        <f>IF(INDEX(DataBase!$1:$1048576,ChoixBMK!$A145,MATCH(J$3,DataBase!$3:$3,0))=1,"X","")</f>
        <v>X</v>
      </c>
      <c r="K145" s="122" t="str">
        <f>IF(INDEX(DataBase!$1:$1048576,ChoixBMK!$A145,MATCH(K$3,DataBase!$3:$3,0))=1,"X","")</f>
        <v/>
      </c>
      <c r="L145" s="122" t="str">
        <f>IF(INDEX(DataBase!$1:$1048576,ChoixBMK!$A145,MATCH(L$3,DataBase!$3:$3,0))=1,"X","")</f>
        <v>X</v>
      </c>
      <c r="M145" s="122" t="str">
        <f>IF(INDEX(DataBase!$1:$1048576,ChoixBMK!$A145,MATCH(M$3,DataBase!$3:$3,0))=1,"X","")</f>
        <v/>
      </c>
      <c r="N145" s="122" t="str">
        <f>IF(INDEX(DataBase!$1:$1048576,ChoixBMK!$A145,MATCH(N$3,DataBase!$3:$3,0))=1,"X","")</f>
        <v/>
      </c>
      <c r="O145" s="122" t="str">
        <f>IF(INDEX(DataBase!$1:$1048576,ChoixBMK!$A145,MATCH(O$3,DataBase!$3:$3,0))=1,"X","")</f>
        <v>X</v>
      </c>
      <c r="P145" s="122" t="str">
        <f>IF(INDEX(DataBase!$1:$1048576,ChoixBMK!$A145,MATCH(P$3,DataBase!$3:$3,0))=1,"X","")</f>
        <v/>
      </c>
      <c r="Q145" s="122" t="str">
        <f>IF(INDEX(DataBase!$1:$1048576,ChoixBMK!$A145,MATCH(Q$3,DataBase!$3:$3,0))=1,"X","")</f>
        <v/>
      </c>
      <c r="R145" s="122" t="str">
        <f>IF(INDEX(DataBase!$1:$1048576,ChoixBMK!$A145,MATCH(R$3,DataBase!$3:$3,0))=1,"X","")</f>
        <v>X</v>
      </c>
      <c r="S145" s="122" t="str">
        <f>IF(INDEX(DataBase!$1:$1048576,ChoixBMK!$A145,MATCH(S$3,DataBase!$3:$3,0))=1,"X","")</f>
        <v/>
      </c>
      <c r="T145" s="122" t="str">
        <f>IF(INDEX(DataBase!$1:$1048576,ChoixBMK!$A145,MATCH(T$3,DataBase!$3:$3,0))=1,"X","")</f>
        <v/>
      </c>
      <c r="U145" s="122" t="str">
        <f>IF(INDEX(DataBase!$1:$1048576,ChoixBMK!$A145,MATCH(U$3,DataBase!$3:$3,0))=1,"X","")</f>
        <v>X</v>
      </c>
      <c r="V145" s="122" t="str">
        <f>IF(INDEX(DataBase!$1:$1048576,ChoixBMK!$A145,MATCH(V$3,DataBase!$3:$3,0))=1,"X","")</f>
        <v/>
      </c>
      <c r="W145" s="122" t="str">
        <f>IF(INDEX(DataBase!$1:$1048576,ChoixBMK!$A145,MATCH(W$3,DataBase!$3:$3,0))=1,"X","")</f>
        <v/>
      </c>
      <c r="X145" s="122" t="str">
        <f>IF(INDEX(DataBase!$1:$1048576,ChoixBMK!$A145,MATCH(X$3,DataBase!$3:$3,0))=1,"X","")</f>
        <v>X</v>
      </c>
      <c r="Y145" s="122" t="str">
        <f>IF(INDEX(DataBase!$1:$1048576,ChoixBMK!$A145,MATCH(Y$3,DataBase!$3:$3,0))=1,"X","")</f>
        <v>X</v>
      </c>
      <c r="Z145" s="122" t="str">
        <f>IF(INDEX(DataBase!$1:$1048576,ChoixBMK!$A145,MATCH(Z$3,DataBase!$3:$3,0))=1,"X","")</f>
        <v>X</v>
      </c>
      <c r="AA145" s="122" t="str">
        <f>IF(INDEX(DataBase!$1:$1048576,ChoixBMK!$A145,MATCH(AA$3,DataBase!$3:$3,0))=1,"X","")</f>
        <v>X</v>
      </c>
      <c r="AB145" s="122" t="str">
        <f>IF(INDEX(DataBase!$1:$1048576,ChoixBMK!$A145,MATCH(AB$3,DataBase!$3:$3,0))=1,"X","")</f>
        <v/>
      </c>
      <c r="AC145" s="122" t="str">
        <f>IF(INDEX(DataBase!$1:$1048576,ChoixBMK!$A145,MATCH(AC$3,DataBase!$3:$3,0))=1,"X","")</f>
        <v/>
      </c>
      <c r="AD145" s="122" t="str">
        <f>IF(INDEX(DataBase!$1:$1048576,ChoixBMK!$A145,MATCH(AD$3,DataBase!$3:$3,0))=1,"X","")</f>
        <v>X</v>
      </c>
      <c r="AE145" s="122" t="str">
        <f>IF(INDEX(DataBase!$1:$1048576,ChoixBMK!$A145,MATCH(AE$3,DataBase!$3:$3,0))=1,"X","")</f>
        <v>X</v>
      </c>
      <c r="AF145" s="122" t="str">
        <f>IF(INDEX(DataBase!$1:$1048576,ChoixBMK!$A145,MATCH(AF$3,DataBase!$3:$3,0))=1,"X","")</f>
        <v>X</v>
      </c>
      <c r="AG145" s="122" t="str">
        <f>IF(INDEX(DataBase!$1:$1048576,ChoixBMK!$A145,MATCH(AG$3,DataBase!$3:$3,0))=1,"X","")</f>
        <v/>
      </c>
      <c r="AH145" s="122" t="str">
        <f>IF(INDEX(DataBase!$1:$1048576,ChoixBMK!$A145,MATCH(AH$3,DataBase!$3:$3,0))=1,"X","")</f>
        <v/>
      </c>
      <c r="AI145" s="122" t="str">
        <f>IF(INDEX(DataBase!$1:$1048576,ChoixBMK!$A145,MATCH(AI$3,DataBase!$3:$3,0))=1,"X","")</f>
        <v>X</v>
      </c>
      <c r="AJ145" s="122" t="str">
        <f>IF(INDEX(DataBase!$1:$1048576,ChoixBMK!$A145,MATCH(AJ$3,DataBase!$3:$3,0))=1,"X","")</f>
        <v>X</v>
      </c>
      <c r="AK145" s="122" t="str">
        <f>IF(INDEX(DataBase!$1:$1048576,ChoixBMK!$A145,MATCH(AK$3,DataBase!$3:$3,0))=1,"X","")</f>
        <v/>
      </c>
      <c r="AL145" s="122" t="str">
        <f>IF(INDEX(DataBase!$1:$1048576,ChoixBMK!$A145,MATCH(AL$3,DataBase!$3:$3,0))=1,"X","")</f>
        <v/>
      </c>
      <c r="AM145" s="122" t="str">
        <f>IF(INDEX(DataBase!$1:$1048576,ChoixBMK!$A145,MATCH(AM$3,DataBase!$3:$3,0))=1,"X","")</f>
        <v>X</v>
      </c>
      <c r="AN145" s="122" t="str">
        <f>IF(INDEX(DataBase!$1:$1048576,ChoixBMK!$A145,MATCH(AN$3,DataBase!$3:$3,0))=1,"X","")</f>
        <v/>
      </c>
      <c r="AO145" s="122" t="str">
        <f>IF(INDEX(DataBase!$1:$1048576,ChoixBMK!$A145,MATCH(AO$3,DataBase!$3:$3,0))=1,"X","")</f>
        <v/>
      </c>
      <c r="AP145" s="122" t="str">
        <f>IF(INDEX(DataBase!$1:$1048576,ChoixBMK!$A145,MATCH(AP$3,DataBase!$3:$3,0))=1,"X","")</f>
        <v>X</v>
      </c>
    </row>
    <row r="146" spans="3:42">
      <c r="C146" t="str">
        <f>INDEX(Analyse!A:A,MATCH(ChoixBMK!$G146,Analyse!$G:$G,0))</f>
        <v>Platichthys flesus</v>
      </c>
      <c r="D146" t="str">
        <f>INDEX(Analyse!B:B,MATCH(ChoixBMK!$G146,Analyse!$G:$G,0))</f>
        <v>COMETE</v>
      </c>
      <c r="E146" t="str">
        <f>INDEX(Analyse!C:C,MATCH(ChoixBMK!$G146,Analyse!$G:$G,0))</f>
        <v>Marin/estuarien</v>
      </c>
      <c r="F146" t="str">
        <f>INDEX(Analyse!E:E,MATCH(ChoixBMK!$G146,Analyse!$G:$G,0))</f>
        <v>TOXEM</v>
      </c>
      <c r="G146">
        <v>143</v>
      </c>
      <c r="H146">
        <f>INDEX(Analyse!H:H,MATCH(ChoixBMK!$G146,Analyse!$G:$G,0))</f>
        <v>280</v>
      </c>
      <c r="I146" s="122" t="str">
        <f>IF(INDEX(DataBase!$1:$1048576,ChoixBMK!$A146,MATCH(I$3,DataBase!$3:$3,0))=1,"X","")</f>
        <v/>
      </c>
      <c r="J146" s="122" t="str">
        <f>IF(INDEX(DataBase!$1:$1048576,ChoixBMK!$A146,MATCH(J$3,DataBase!$3:$3,0))=1,"X","")</f>
        <v>X</v>
      </c>
      <c r="K146" s="122" t="str">
        <f>IF(INDEX(DataBase!$1:$1048576,ChoixBMK!$A146,MATCH(K$3,DataBase!$3:$3,0))=1,"X","")</f>
        <v/>
      </c>
      <c r="L146" s="122" t="str">
        <f>IF(INDEX(DataBase!$1:$1048576,ChoixBMK!$A146,MATCH(L$3,DataBase!$3:$3,0))=1,"X","")</f>
        <v>X</v>
      </c>
      <c r="M146" s="122" t="str">
        <f>IF(INDEX(DataBase!$1:$1048576,ChoixBMK!$A146,MATCH(M$3,DataBase!$3:$3,0))=1,"X","")</f>
        <v/>
      </c>
      <c r="N146" s="122" t="str">
        <f>IF(INDEX(DataBase!$1:$1048576,ChoixBMK!$A146,MATCH(N$3,DataBase!$3:$3,0))=1,"X","")</f>
        <v/>
      </c>
      <c r="O146" s="122" t="str">
        <f>IF(INDEX(DataBase!$1:$1048576,ChoixBMK!$A146,MATCH(O$3,DataBase!$3:$3,0))=1,"X","")</f>
        <v>X</v>
      </c>
      <c r="P146" s="122" t="str">
        <f>IF(INDEX(DataBase!$1:$1048576,ChoixBMK!$A146,MATCH(P$3,DataBase!$3:$3,0))=1,"X","")</f>
        <v/>
      </c>
      <c r="Q146" s="122" t="str">
        <f>IF(INDEX(DataBase!$1:$1048576,ChoixBMK!$A146,MATCH(Q$3,DataBase!$3:$3,0))=1,"X","")</f>
        <v/>
      </c>
      <c r="R146" s="122" t="str">
        <f>IF(INDEX(DataBase!$1:$1048576,ChoixBMK!$A146,MATCH(R$3,DataBase!$3:$3,0))=1,"X","")</f>
        <v>X</v>
      </c>
      <c r="S146" s="122" t="str">
        <f>IF(INDEX(DataBase!$1:$1048576,ChoixBMK!$A146,MATCH(S$3,DataBase!$3:$3,0))=1,"X","")</f>
        <v/>
      </c>
      <c r="T146" s="122" t="str">
        <f>IF(INDEX(DataBase!$1:$1048576,ChoixBMK!$A146,MATCH(T$3,DataBase!$3:$3,0))=1,"X","")</f>
        <v/>
      </c>
      <c r="U146" s="122" t="str">
        <f>IF(INDEX(DataBase!$1:$1048576,ChoixBMK!$A146,MATCH(U$3,DataBase!$3:$3,0))=1,"X","")</f>
        <v>X</v>
      </c>
      <c r="V146" s="122" t="str">
        <f>IF(INDEX(DataBase!$1:$1048576,ChoixBMK!$A146,MATCH(V$3,DataBase!$3:$3,0))=1,"X","")</f>
        <v/>
      </c>
      <c r="W146" s="122" t="str">
        <f>IF(INDEX(DataBase!$1:$1048576,ChoixBMK!$A146,MATCH(W$3,DataBase!$3:$3,0))=1,"X","")</f>
        <v/>
      </c>
      <c r="X146" s="122" t="str">
        <f>IF(INDEX(DataBase!$1:$1048576,ChoixBMK!$A146,MATCH(X$3,DataBase!$3:$3,0))=1,"X","")</f>
        <v>X</v>
      </c>
      <c r="Y146" s="122" t="str">
        <f>IF(INDEX(DataBase!$1:$1048576,ChoixBMK!$A146,MATCH(Y$3,DataBase!$3:$3,0))=1,"X","")</f>
        <v>X</v>
      </c>
      <c r="Z146" s="122" t="str">
        <f>IF(INDEX(DataBase!$1:$1048576,ChoixBMK!$A146,MATCH(Z$3,DataBase!$3:$3,0))=1,"X","")</f>
        <v>X</v>
      </c>
      <c r="AA146" s="122" t="str">
        <f>IF(INDEX(DataBase!$1:$1048576,ChoixBMK!$A146,MATCH(AA$3,DataBase!$3:$3,0))=1,"X","")</f>
        <v>X</v>
      </c>
      <c r="AB146" s="122" t="str">
        <f>IF(INDEX(DataBase!$1:$1048576,ChoixBMK!$A146,MATCH(AB$3,DataBase!$3:$3,0))=1,"X","")</f>
        <v/>
      </c>
      <c r="AC146" s="122" t="str">
        <f>IF(INDEX(DataBase!$1:$1048576,ChoixBMK!$A146,MATCH(AC$3,DataBase!$3:$3,0))=1,"X","")</f>
        <v/>
      </c>
      <c r="AD146" s="122" t="str">
        <f>IF(INDEX(DataBase!$1:$1048576,ChoixBMK!$A146,MATCH(AD$3,DataBase!$3:$3,0))=1,"X","")</f>
        <v>X</v>
      </c>
      <c r="AE146" s="122" t="str">
        <f>IF(INDEX(DataBase!$1:$1048576,ChoixBMK!$A146,MATCH(AE$3,DataBase!$3:$3,0))=1,"X","")</f>
        <v>X</v>
      </c>
      <c r="AF146" s="122" t="str">
        <f>IF(INDEX(DataBase!$1:$1048576,ChoixBMK!$A146,MATCH(AF$3,DataBase!$3:$3,0))=1,"X","")</f>
        <v>X</v>
      </c>
      <c r="AG146" s="122" t="str">
        <f>IF(INDEX(DataBase!$1:$1048576,ChoixBMK!$A146,MATCH(AG$3,DataBase!$3:$3,0))=1,"X","")</f>
        <v/>
      </c>
      <c r="AH146" s="122" t="str">
        <f>IF(INDEX(DataBase!$1:$1048576,ChoixBMK!$A146,MATCH(AH$3,DataBase!$3:$3,0))=1,"X","")</f>
        <v/>
      </c>
      <c r="AI146" s="122" t="str">
        <f>IF(INDEX(DataBase!$1:$1048576,ChoixBMK!$A146,MATCH(AI$3,DataBase!$3:$3,0))=1,"X","")</f>
        <v>X</v>
      </c>
      <c r="AJ146" s="122" t="str">
        <f>IF(INDEX(DataBase!$1:$1048576,ChoixBMK!$A146,MATCH(AJ$3,DataBase!$3:$3,0))=1,"X","")</f>
        <v/>
      </c>
      <c r="AK146" s="122" t="str">
        <f>IF(INDEX(DataBase!$1:$1048576,ChoixBMK!$A146,MATCH(AK$3,DataBase!$3:$3,0))=1,"X","")</f>
        <v>X</v>
      </c>
      <c r="AL146" s="122" t="str">
        <f>IF(INDEX(DataBase!$1:$1048576,ChoixBMK!$A146,MATCH(AL$3,DataBase!$3:$3,0))=1,"X","")</f>
        <v/>
      </c>
      <c r="AM146" s="122" t="str">
        <f>IF(INDEX(DataBase!$1:$1048576,ChoixBMK!$A146,MATCH(AM$3,DataBase!$3:$3,0))=1,"X","")</f>
        <v>X</v>
      </c>
      <c r="AN146" s="122" t="str">
        <f>IF(INDEX(DataBase!$1:$1048576,ChoixBMK!$A146,MATCH(AN$3,DataBase!$3:$3,0))=1,"X","")</f>
        <v/>
      </c>
      <c r="AO146" s="122" t="str">
        <f>IF(INDEX(DataBase!$1:$1048576,ChoixBMK!$A146,MATCH(AO$3,DataBase!$3:$3,0))=1,"X","")</f>
        <v/>
      </c>
      <c r="AP146" s="122" t="str">
        <f>IF(INDEX(DataBase!$1:$1048576,ChoixBMK!$A146,MATCH(AP$3,DataBase!$3:$3,0))=1,"X","")</f>
        <v>X</v>
      </c>
    </row>
    <row r="147" spans="3:42">
      <c r="C147" t="str">
        <f>INDEX(Analyse!A:A,MATCH(ChoixBMK!$G147,Analyse!$G:$G,0))</f>
        <v>Solea solea</v>
      </c>
      <c r="D147" t="str">
        <f>INDEX(Analyse!B:B,MATCH(ChoixBMK!$G147,Analyse!$G:$G,0))</f>
        <v>COMETE</v>
      </c>
      <c r="E147" t="str">
        <f>INDEX(Analyse!C:C,MATCH(ChoixBMK!$G147,Analyse!$G:$G,0))</f>
        <v>Marin/estuarien</v>
      </c>
      <c r="F147" t="str">
        <f>INDEX(Analyse!E:E,MATCH(ChoixBMK!$G147,Analyse!$G:$G,0))</f>
        <v>TOXEM</v>
      </c>
      <c r="G147">
        <v>144</v>
      </c>
      <c r="H147">
        <f>INDEX(Analyse!H:H,MATCH(ChoixBMK!$G147,Analyse!$G:$G,0))</f>
        <v>280</v>
      </c>
      <c r="I147" s="122" t="str">
        <f>IF(INDEX(DataBase!$1:$1048576,ChoixBMK!$A147,MATCH(I$3,DataBase!$3:$3,0))=1,"X","")</f>
        <v/>
      </c>
      <c r="J147" s="122" t="str">
        <f>IF(INDEX(DataBase!$1:$1048576,ChoixBMK!$A147,MATCH(J$3,DataBase!$3:$3,0))=1,"X","")</f>
        <v>X</v>
      </c>
      <c r="K147" s="122" t="str">
        <f>IF(INDEX(DataBase!$1:$1048576,ChoixBMK!$A147,MATCH(K$3,DataBase!$3:$3,0))=1,"X","")</f>
        <v/>
      </c>
      <c r="L147" s="122" t="str">
        <f>IF(INDEX(DataBase!$1:$1048576,ChoixBMK!$A147,MATCH(L$3,DataBase!$3:$3,0))=1,"X","")</f>
        <v>X</v>
      </c>
      <c r="M147" s="122" t="str">
        <f>IF(INDEX(DataBase!$1:$1048576,ChoixBMK!$A147,MATCH(M$3,DataBase!$3:$3,0))=1,"X","")</f>
        <v/>
      </c>
      <c r="N147" s="122" t="str">
        <f>IF(INDEX(DataBase!$1:$1048576,ChoixBMK!$A147,MATCH(N$3,DataBase!$3:$3,0))=1,"X","")</f>
        <v/>
      </c>
      <c r="O147" s="122" t="str">
        <f>IF(INDEX(DataBase!$1:$1048576,ChoixBMK!$A147,MATCH(O$3,DataBase!$3:$3,0))=1,"X","")</f>
        <v>X</v>
      </c>
      <c r="P147" s="122" t="str">
        <f>IF(INDEX(DataBase!$1:$1048576,ChoixBMK!$A147,MATCH(P$3,DataBase!$3:$3,0))=1,"X","")</f>
        <v/>
      </c>
      <c r="Q147" s="122" t="str">
        <f>IF(INDEX(DataBase!$1:$1048576,ChoixBMK!$A147,MATCH(Q$3,DataBase!$3:$3,0))=1,"X","")</f>
        <v/>
      </c>
      <c r="R147" s="122" t="str">
        <f>IF(INDEX(DataBase!$1:$1048576,ChoixBMK!$A147,MATCH(R$3,DataBase!$3:$3,0))=1,"X","")</f>
        <v>X</v>
      </c>
      <c r="S147" s="122" t="str">
        <f>IF(INDEX(DataBase!$1:$1048576,ChoixBMK!$A147,MATCH(S$3,DataBase!$3:$3,0))=1,"X","")</f>
        <v/>
      </c>
      <c r="T147" s="122" t="str">
        <f>IF(INDEX(DataBase!$1:$1048576,ChoixBMK!$A147,MATCH(T$3,DataBase!$3:$3,0))=1,"X","")</f>
        <v/>
      </c>
      <c r="U147" s="122" t="str">
        <f>IF(INDEX(DataBase!$1:$1048576,ChoixBMK!$A147,MATCH(U$3,DataBase!$3:$3,0))=1,"X","")</f>
        <v>X</v>
      </c>
      <c r="V147" s="122" t="str">
        <f>IF(INDEX(DataBase!$1:$1048576,ChoixBMK!$A147,MATCH(V$3,DataBase!$3:$3,0))=1,"X","")</f>
        <v/>
      </c>
      <c r="W147" s="122" t="str">
        <f>IF(INDEX(DataBase!$1:$1048576,ChoixBMK!$A147,MATCH(W$3,DataBase!$3:$3,0))=1,"X","")</f>
        <v/>
      </c>
      <c r="X147" s="122" t="str">
        <f>IF(INDEX(DataBase!$1:$1048576,ChoixBMK!$A147,MATCH(X$3,DataBase!$3:$3,0))=1,"X","")</f>
        <v>X</v>
      </c>
      <c r="Y147" s="122" t="str">
        <f>IF(INDEX(DataBase!$1:$1048576,ChoixBMK!$A147,MATCH(Y$3,DataBase!$3:$3,0))=1,"X","")</f>
        <v>X</v>
      </c>
      <c r="Z147" s="122" t="str">
        <f>IF(INDEX(DataBase!$1:$1048576,ChoixBMK!$A147,MATCH(Z$3,DataBase!$3:$3,0))=1,"X","")</f>
        <v>X</v>
      </c>
      <c r="AA147" s="122" t="str">
        <f>IF(INDEX(DataBase!$1:$1048576,ChoixBMK!$A147,MATCH(AA$3,DataBase!$3:$3,0))=1,"X","")</f>
        <v>X</v>
      </c>
      <c r="AB147" s="122" t="str">
        <f>IF(INDEX(DataBase!$1:$1048576,ChoixBMK!$A147,MATCH(AB$3,DataBase!$3:$3,0))=1,"X","")</f>
        <v/>
      </c>
      <c r="AC147" s="122" t="str">
        <f>IF(INDEX(DataBase!$1:$1048576,ChoixBMK!$A147,MATCH(AC$3,DataBase!$3:$3,0))=1,"X","")</f>
        <v/>
      </c>
      <c r="AD147" s="122" t="str">
        <f>IF(INDEX(DataBase!$1:$1048576,ChoixBMK!$A147,MATCH(AD$3,DataBase!$3:$3,0))=1,"X","")</f>
        <v>X</v>
      </c>
      <c r="AE147" s="122" t="str">
        <f>IF(INDEX(DataBase!$1:$1048576,ChoixBMK!$A147,MATCH(AE$3,DataBase!$3:$3,0))=1,"X","")</f>
        <v>X</v>
      </c>
      <c r="AF147" s="122" t="str">
        <f>IF(INDEX(DataBase!$1:$1048576,ChoixBMK!$A147,MATCH(AF$3,DataBase!$3:$3,0))=1,"X","")</f>
        <v>X</v>
      </c>
      <c r="AG147" s="122" t="str">
        <f>IF(INDEX(DataBase!$1:$1048576,ChoixBMK!$A147,MATCH(AG$3,DataBase!$3:$3,0))=1,"X","")</f>
        <v/>
      </c>
      <c r="AH147" s="122" t="str">
        <f>IF(INDEX(DataBase!$1:$1048576,ChoixBMK!$A147,MATCH(AH$3,DataBase!$3:$3,0))=1,"X","")</f>
        <v/>
      </c>
      <c r="AI147" s="122" t="str">
        <f>IF(INDEX(DataBase!$1:$1048576,ChoixBMK!$A147,MATCH(AI$3,DataBase!$3:$3,0))=1,"X","")</f>
        <v>X</v>
      </c>
      <c r="AJ147" s="122" t="str">
        <f>IF(INDEX(DataBase!$1:$1048576,ChoixBMK!$A147,MATCH(AJ$3,DataBase!$3:$3,0))=1,"X","")</f>
        <v>X</v>
      </c>
      <c r="AK147" s="122" t="str">
        <f>IF(INDEX(DataBase!$1:$1048576,ChoixBMK!$A147,MATCH(AK$3,DataBase!$3:$3,0))=1,"X","")</f>
        <v/>
      </c>
      <c r="AL147" s="122" t="str">
        <f>IF(INDEX(DataBase!$1:$1048576,ChoixBMK!$A147,MATCH(AL$3,DataBase!$3:$3,0))=1,"X","")</f>
        <v/>
      </c>
      <c r="AM147" s="122" t="str">
        <f>IF(INDEX(DataBase!$1:$1048576,ChoixBMK!$A147,MATCH(AM$3,DataBase!$3:$3,0))=1,"X","")</f>
        <v>X</v>
      </c>
      <c r="AN147" s="122" t="str">
        <f>IF(INDEX(DataBase!$1:$1048576,ChoixBMK!$A147,MATCH(AN$3,DataBase!$3:$3,0))=1,"X","")</f>
        <v/>
      </c>
      <c r="AO147" s="122" t="str">
        <f>IF(INDEX(DataBase!$1:$1048576,ChoixBMK!$A147,MATCH(AO$3,DataBase!$3:$3,0))=1,"X","")</f>
        <v/>
      </c>
      <c r="AP147" s="122" t="str">
        <f>IF(INDEX(DataBase!$1:$1048576,ChoixBMK!$A147,MATCH(AP$3,DataBase!$3:$3,0))=1,"X","")</f>
        <v>X</v>
      </c>
    </row>
    <row r="148" spans="3:42">
      <c r="C148" t="str">
        <f>INDEX(Analyse!A:A,MATCH(ChoixBMK!$G148,Analyse!$G:$G,0))</f>
        <v>Limanda limanda</v>
      </c>
      <c r="D148" t="str">
        <f>INDEX(Analyse!B:B,MATCH(ChoixBMK!$G148,Analyse!$G:$G,0))</f>
        <v>COMETE</v>
      </c>
      <c r="E148" t="str">
        <f>INDEX(Analyse!C:C,MATCH(ChoixBMK!$G148,Analyse!$G:$G,0))</f>
        <v>Marin/estuarien</v>
      </c>
      <c r="F148" t="str">
        <f>INDEX(Analyse!E:E,MATCH(ChoixBMK!$G148,Analyse!$G:$G,0))</f>
        <v>TOXEM</v>
      </c>
      <c r="G148">
        <v>145</v>
      </c>
      <c r="H148">
        <f>INDEX(Analyse!H:H,MATCH(ChoixBMK!$G148,Analyse!$G:$G,0))</f>
        <v>280</v>
      </c>
      <c r="I148" s="122" t="str">
        <f>IF(INDEX(DataBase!$1:$1048576,ChoixBMK!$A148,MATCH(I$3,DataBase!$3:$3,0))=1,"X","")</f>
        <v/>
      </c>
      <c r="J148" s="122" t="str">
        <f>IF(INDEX(DataBase!$1:$1048576,ChoixBMK!$A148,MATCH(J$3,DataBase!$3:$3,0))=1,"X","")</f>
        <v/>
      </c>
      <c r="K148" s="122" t="str">
        <f>IF(INDEX(DataBase!$1:$1048576,ChoixBMK!$A148,MATCH(K$3,DataBase!$3:$3,0))=1,"X","")</f>
        <v>X</v>
      </c>
      <c r="L148" s="122" t="str">
        <f>IF(INDEX(DataBase!$1:$1048576,ChoixBMK!$A148,MATCH(L$3,DataBase!$3:$3,0))=1,"X","")</f>
        <v/>
      </c>
      <c r="M148" s="122" t="str">
        <f>IF(INDEX(DataBase!$1:$1048576,ChoixBMK!$A148,MATCH(M$3,DataBase!$3:$3,0))=1,"X","")</f>
        <v/>
      </c>
      <c r="N148" s="122" t="str">
        <f>IF(INDEX(DataBase!$1:$1048576,ChoixBMK!$A148,MATCH(N$3,DataBase!$3:$3,0))=1,"X","")</f>
        <v>X</v>
      </c>
      <c r="O148" s="122" t="str">
        <f>IF(INDEX(DataBase!$1:$1048576,ChoixBMK!$A148,MATCH(O$3,DataBase!$3:$3,0))=1,"X","")</f>
        <v>X</v>
      </c>
      <c r="P148" s="122" t="str">
        <f>IF(INDEX(DataBase!$1:$1048576,ChoixBMK!$A148,MATCH(P$3,DataBase!$3:$3,0))=1,"X","")</f>
        <v/>
      </c>
      <c r="Q148" s="122" t="str">
        <f>IF(INDEX(DataBase!$1:$1048576,ChoixBMK!$A148,MATCH(Q$3,DataBase!$3:$3,0))=1,"X","")</f>
        <v/>
      </c>
      <c r="R148" s="122" t="str">
        <f>IF(INDEX(DataBase!$1:$1048576,ChoixBMK!$A148,MATCH(R$3,DataBase!$3:$3,0))=1,"X","")</f>
        <v>X</v>
      </c>
      <c r="S148" s="122" t="str">
        <f>IF(INDEX(DataBase!$1:$1048576,ChoixBMK!$A148,MATCH(S$3,DataBase!$3:$3,0))=1,"X","")</f>
        <v/>
      </c>
      <c r="T148" s="122" t="str">
        <f>IF(INDEX(DataBase!$1:$1048576,ChoixBMK!$A148,MATCH(T$3,DataBase!$3:$3,0))=1,"X","")</f>
        <v/>
      </c>
      <c r="U148" s="122" t="str">
        <f>IF(INDEX(DataBase!$1:$1048576,ChoixBMK!$A148,MATCH(U$3,DataBase!$3:$3,0))=1,"X","")</f>
        <v/>
      </c>
      <c r="V148" s="122" t="str">
        <f>IF(INDEX(DataBase!$1:$1048576,ChoixBMK!$A148,MATCH(V$3,DataBase!$3:$3,0))=1,"X","")</f>
        <v>X</v>
      </c>
      <c r="W148" s="122" t="str">
        <f>IF(INDEX(DataBase!$1:$1048576,ChoixBMK!$A148,MATCH(W$3,DataBase!$3:$3,0))=1,"X","")</f>
        <v/>
      </c>
      <c r="X148" s="122" t="str">
        <f>IF(INDEX(DataBase!$1:$1048576,ChoixBMK!$A148,MATCH(X$3,DataBase!$3:$3,0))=1,"X","")</f>
        <v/>
      </c>
      <c r="Y148" s="122" t="str">
        <f>IF(INDEX(DataBase!$1:$1048576,ChoixBMK!$A148,MATCH(Y$3,DataBase!$3:$3,0))=1,"X","")</f>
        <v/>
      </c>
      <c r="Z148" s="122" t="str">
        <f>IF(INDEX(DataBase!$1:$1048576,ChoixBMK!$A148,MATCH(Z$3,DataBase!$3:$3,0))=1,"X","")</f>
        <v/>
      </c>
      <c r="AA148" s="122" t="str">
        <f>IF(INDEX(DataBase!$1:$1048576,ChoixBMK!$A148,MATCH(AA$3,DataBase!$3:$3,0))=1,"X","")</f>
        <v/>
      </c>
      <c r="AB148" s="122" t="str">
        <f>IF(INDEX(DataBase!$1:$1048576,ChoixBMK!$A148,MATCH(AB$3,DataBase!$3:$3,0))=1,"X","")</f>
        <v/>
      </c>
      <c r="AC148" s="122" t="str">
        <f>IF(INDEX(DataBase!$1:$1048576,ChoixBMK!$A148,MATCH(AC$3,DataBase!$3:$3,0))=1,"X","")</f>
        <v/>
      </c>
      <c r="AD148" s="122" t="str">
        <f>IF(INDEX(DataBase!$1:$1048576,ChoixBMK!$A148,MATCH(AD$3,DataBase!$3:$3,0))=1,"X","")</f>
        <v>X</v>
      </c>
      <c r="AE148" s="122" t="str">
        <f>IF(INDEX(DataBase!$1:$1048576,ChoixBMK!$A148,MATCH(AE$3,DataBase!$3:$3,0))=1,"X","")</f>
        <v/>
      </c>
      <c r="AF148" s="122" t="str">
        <f>IF(INDEX(DataBase!$1:$1048576,ChoixBMK!$A148,MATCH(AF$3,DataBase!$3:$3,0))=1,"X","")</f>
        <v/>
      </c>
      <c r="AG148" s="122" t="str">
        <f>IF(INDEX(DataBase!$1:$1048576,ChoixBMK!$A148,MATCH(AG$3,DataBase!$3:$3,0))=1,"X","")</f>
        <v/>
      </c>
      <c r="AH148" s="122" t="str">
        <f>IF(INDEX(DataBase!$1:$1048576,ChoixBMK!$A148,MATCH(AH$3,DataBase!$3:$3,0))=1,"X","")</f>
        <v/>
      </c>
      <c r="AI148" s="122" t="str">
        <f>IF(INDEX(DataBase!$1:$1048576,ChoixBMK!$A148,MATCH(AI$3,DataBase!$3:$3,0))=1,"X","")</f>
        <v>X</v>
      </c>
      <c r="AJ148" s="122" t="str">
        <f>IF(INDEX(DataBase!$1:$1048576,ChoixBMK!$A148,MATCH(AJ$3,DataBase!$3:$3,0))=1,"X","")</f>
        <v>X</v>
      </c>
      <c r="AK148" s="122" t="str">
        <f>IF(INDEX(DataBase!$1:$1048576,ChoixBMK!$A148,MATCH(AK$3,DataBase!$3:$3,0))=1,"X","")</f>
        <v/>
      </c>
      <c r="AL148" s="122" t="str">
        <f>IF(INDEX(DataBase!$1:$1048576,ChoixBMK!$A148,MATCH(AL$3,DataBase!$3:$3,0))=1,"X","")</f>
        <v/>
      </c>
      <c r="AM148" s="122" t="str">
        <f>IF(INDEX(DataBase!$1:$1048576,ChoixBMK!$A148,MATCH(AM$3,DataBase!$3:$3,0))=1,"X","")</f>
        <v>X</v>
      </c>
      <c r="AN148" s="122" t="str">
        <f>IF(INDEX(DataBase!$1:$1048576,ChoixBMK!$A148,MATCH(AN$3,DataBase!$3:$3,0))=1,"X","")</f>
        <v/>
      </c>
      <c r="AO148" s="122" t="str">
        <f>IF(INDEX(DataBase!$1:$1048576,ChoixBMK!$A148,MATCH(AO$3,DataBase!$3:$3,0))=1,"X","")</f>
        <v/>
      </c>
      <c r="AP148" s="122" t="str">
        <f>IF(INDEX(DataBase!$1:$1048576,ChoixBMK!$A148,MATCH(AP$3,DataBase!$3:$3,0))=1,"X","")</f>
        <v>X</v>
      </c>
    </row>
    <row r="149" spans="3:42">
      <c r="C149" t="str">
        <f>INDEX(Analyse!A:A,MATCH(ChoixBMK!$G149,Analyse!$G:$G,0))</f>
        <v>Mytilus edulis</v>
      </c>
      <c r="D149" t="str">
        <f>INDEX(Analyse!B:B,MATCH(ChoixBMK!$G149,Analyse!$G:$G,0))</f>
        <v>Micronoyaux</v>
      </c>
      <c r="E149" t="str">
        <f>INDEX(Analyse!C:C,MATCH(ChoixBMK!$G149,Analyse!$G:$G,0))</f>
        <v>Marin/estuarien</v>
      </c>
      <c r="F149" t="str">
        <f>INDEX(Analyse!E:E,MATCH(ChoixBMK!$G149,Analyse!$G:$G,0))</f>
        <v>TOXEM</v>
      </c>
      <c r="G149">
        <v>146</v>
      </c>
      <c r="H149">
        <f>INDEX(Analyse!H:H,MATCH(ChoixBMK!$G149,Analyse!$G:$G,0))</f>
        <v>280</v>
      </c>
      <c r="I149" s="122" t="str">
        <f>IF(INDEX(DataBase!$1:$1048576,ChoixBMK!$A149,MATCH(I$3,DataBase!$3:$3,0))=1,"X","")</f>
        <v/>
      </c>
      <c r="J149" s="122" t="str">
        <f>IF(INDEX(DataBase!$1:$1048576,ChoixBMK!$A149,MATCH(J$3,DataBase!$3:$3,0))=1,"X","")</f>
        <v/>
      </c>
      <c r="K149" s="122" t="str">
        <f>IF(INDEX(DataBase!$1:$1048576,ChoixBMK!$A149,MATCH(K$3,DataBase!$3:$3,0))=1,"X","")</f>
        <v>X</v>
      </c>
      <c r="L149" s="122" t="str">
        <f>IF(INDEX(DataBase!$1:$1048576,ChoixBMK!$A149,MATCH(L$3,DataBase!$3:$3,0))=1,"X","")</f>
        <v/>
      </c>
      <c r="M149" s="122" t="str">
        <f>IF(INDEX(DataBase!$1:$1048576,ChoixBMK!$A149,MATCH(M$3,DataBase!$3:$3,0))=1,"X","")</f>
        <v/>
      </c>
      <c r="N149" s="122" t="str">
        <f>IF(INDEX(DataBase!$1:$1048576,ChoixBMK!$A149,MATCH(N$3,DataBase!$3:$3,0))=1,"X","")</f>
        <v>X</v>
      </c>
      <c r="O149" s="122" t="str">
        <f>IF(INDEX(DataBase!$1:$1048576,ChoixBMK!$A149,MATCH(O$3,DataBase!$3:$3,0))=1,"X","")</f>
        <v>X</v>
      </c>
      <c r="P149" s="122" t="str">
        <f>IF(INDEX(DataBase!$1:$1048576,ChoixBMK!$A149,MATCH(P$3,DataBase!$3:$3,0))=1,"X","")</f>
        <v/>
      </c>
      <c r="Q149" s="122" t="str">
        <f>IF(INDEX(DataBase!$1:$1048576,ChoixBMK!$A149,MATCH(Q$3,DataBase!$3:$3,0))=1,"X","")</f>
        <v/>
      </c>
      <c r="R149" s="122" t="str">
        <f>IF(INDEX(DataBase!$1:$1048576,ChoixBMK!$A149,MATCH(R$3,DataBase!$3:$3,0))=1,"X","")</f>
        <v>X</v>
      </c>
      <c r="S149" s="122" t="str">
        <f>IF(INDEX(DataBase!$1:$1048576,ChoixBMK!$A149,MATCH(S$3,DataBase!$3:$3,0))=1,"X","")</f>
        <v/>
      </c>
      <c r="T149" s="122" t="str">
        <f>IF(INDEX(DataBase!$1:$1048576,ChoixBMK!$A149,MATCH(T$3,DataBase!$3:$3,0))=1,"X","")</f>
        <v/>
      </c>
      <c r="U149" s="122" t="str">
        <f>IF(INDEX(DataBase!$1:$1048576,ChoixBMK!$A149,MATCH(U$3,DataBase!$3:$3,0))=1,"X","")</f>
        <v/>
      </c>
      <c r="V149" s="122" t="str">
        <f>IF(INDEX(DataBase!$1:$1048576,ChoixBMK!$A149,MATCH(V$3,DataBase!$3:$3,0))=1,"X","")</f>
        <v>X</v>
      </c>
      <c r="W149" s="122" t="str">
        <f>IF(INDEX(DataBase!$1:$1048576,ChoixBMK!$A149,MATCH(W$3,DataBase!$3:$3,0))=1,"X","")</f>
        <v/>
      </c>
      <c r="X149" s="122" t="str">
        <f>IF(INDEX(DataBase!$1:$1048576,ChoixBMK!$A149,MATCH(X$3,DataBase!$3:$3,0))=1,"X","")</f>
        <v/>
      </c>
      <c r="Y149" s="122" t="str">
        <f>IF(INDEX(DataBase!$1:$1048576,ChoixBMK!$A149,MATCH(Y$3,DataBase!$3:$3,0))=1,"X","")</f>
        <v/>
      </c>
      <c r="Z149" s="122" t="str">
        <f>IF(INDEX(DataBase!$1:$1048576,ChoixBMK!$A149,MATCH(Z$3,DataBase!$3:$3,0))=1,"X","")</f>
        <v/>
      </c>
      <c r="AA149" s="122" t="str">
        <f>IF(INDEX(DataBase!$1:$1048576,ChoixBMK!$A149,MATCH(AA$3,DataBase!$3:$3,0))=1,"X","")</f>
        <v/>
      </c>
      <c r="AB149" s="122" t="str">
        <f>IF(INDEX(DataBase!$1:$1048576,ChoixBMK!$A149,MATCH(AB$3,DataBase!$3:$3,0))=1,"X","")</f>
        <v/>
      </c>
      <c r="AC149" s="122" t="str">
        <f>IF(INDEX(DataBase!$1:$1048576,ChoixBMK!$A149,MATCH(AC$3,DataBase!$3:$3,0))=1,"X","")</f>
        <v/>
      </c>
      <c r="AD149" s="122" t="str">
        <f>IF(INDEX(DataBase!$1:$1048576,ChoixBMK!$A149,MATCH(AD$3,DataBase!$3:$3,0))=1,"X","")</f>
        <v>X</v>
      </c>
      <c r="AE149" s="122" t="str">
        <f>IF(INDEX(DataBase!$1:$1048576,ChoixBMK!$A149,MATCH(AE$3,DataBase!$3:$3,0))=1,"X","")</f>
        <v/>
      </c>
      <c r="AF149" s="122" t="str">
        <f>IF(INDEX(DataBase!$1:$1048576,ChoixBMK!$A149,MATCH(AF$3,DataBase!$3:$3,0))=1,"X","")</f>
        <v/>
      </c>
      <c r="AG149" s="122" t="str">
        <f>IF(INDEX(DataBase!$1:$1048576,ChoixBMK!$A149,MATCH(AG$3,DataBase!$3:$3,0))=1,"X","")</f>
        <v/>
      </c>
      <c r="AH149" s="122" t="str">
        <f>IF(INDEX(DataBase!$1:$1048576,ChoixBMK!$A149,MATCH(AH$3,DataBase!$3:$3,0))=1,"X","")</f>
        <v/>
      </c>
      <c r="AI149" s="122" t="str">
        <f>IF(INDEX(DataBase!$1:$1048576,ChoixBMK!$A149,MATCH(AI$3,DataBase!$3:$3,0))=1,"X","")</f>
        <v>X</v>
      </c>
      <c r="AJ149" s="122" t="str">
        <f>IF(INDEX(DataBase!$1:$1048576,ChoixBMK!$A149,MATCH(AJ$3,DataBase!$3:$3,0))=1,"X","")</f>
        <v>X</v>
      </c>
      <c r="AK149" s="122" t="str">
        <f>IF(INDEX(DataBase!$1:$1048576,ChoixBMK!$A149,MATCH(AK$3,DataBase!$3:$3,0))=1,"X","")</f>
        <v/>
      </c>
      <c r="AL149" s="122" t="str">
        <f>IF(INDEX(DataBase!$1:$1048576,ChoixBMK!$A149,MATCH(AL$3,DataBase!$3:$3,0))=1,"X","")</f>
        <v/>
      </c>
      <c r="AM149" s="122" t="str">
        <f>IF(INDEX(DataBase!$1:$1048576,ChoixBMK!$A149,MATCH(AM$3,DataBase!$3:$3,0))=1,"X","")</f>
        <v>X</v>
      </c>
      <c r="AN149" s="122" t="str">
        <f>IF(INDEX(DataBase!$1:$1048576,ChoixBMK!$A149,MATCH(AN$3,DataBase!$3:$3,0))=1,"X","")</f>
        <v/>
      </c>
      <c r="AO149" s="122" t="str">
        <f>IF(INDEX(DataBase!$1:$1048576,ChoixBMK!$A149,MATCH(AO$3,DataBase!$3:$3,0))=1,"X","")</f>
        <v/>
      </c>
      <c r="AP149" s="122" t="str">
        <f>IF(INDEX(DataBase!$1:$1048576,ChoixBMK!$A149,MATCH(AP$3,DataBase!$3:$3,0))=1,"X","")</f>
        <v>X</v>
      </c>
    </row>
    <row r="150" spans="3:42">
      <c r="C150" t="str">
        <f>INDEX(Analyse!A:A,MATCH(ChoixBMK!$G150,Analyse!$G:$G,0))</f>
        <v>Mytilus galloprovincialis</v>
      </c>
      <c r="D150" t="str">
        <f>INDEX(Analyse!B:B,MATCH(ChoixBMK!$G150,Analyse!$G:$G,0))</f>
        <v>Micronoyaux</v>
      </c>
      <c r="E150" t="str">
        <f>INDEX(Analyse!C:C,MATCH(ChoixBMK!$G150,Analyse!$G:$G,0))</f>
        <v>Marin/estuarien</v>
      </c>
      <c r="F150" t="str">
        <f>INDEX(Analyse!E:E,MATCH(ChoixBMK!$G150,Analyse!$G:$G,0))</f>
        <v>TOXEM</v>
      </c>
      <c r="G150">
        <v>147</v>
      </c>
      <c r="H150">
        <f>INDEX(Analyse!H:H,MATCH(ChoixBMK!$G150,Analyse!$G:$G,0))</f>
        <v>280</v>
      </c>
      <c r="I150" s="122" t="str">
        <f>IF(INDEX(DataBase!$1:$1048576,ChoixBMK!$A150,MATCH(I$3,DataBase!$3:$3,0))=1,"X","")</f>
        <v/>
      </c>
      <c r="J150" s="122" t="str">
        <f>IF(INDEX(DataBase!$1:$1048576,ChoixBMK!$A150,MATCH(J$3,DataBase!$3:$3,0))=1,"X","")</f>
        <v/>
      </c>
      <c r="K150" s="122" t="str">
        <f>IF(INDEX(DataBase!$1:$1048576,ChoixBMK!$A150,MATCH(K$3,DataBase!$3:$3,0))=1,"X","")</f>
        <v>X</v>
      </c>
      <c r="L150" s="122" t="str">
        <f>IF(INDEX(DataBase!$1:$1048576,ChoixBMK!$A150,MATCH(L$3,DataBase!$3:$3,0))=1,"X","")</f>
        <v/>
      </c>
      <c r="M150" s="122" t="str">
        <f>IF(INDEX(DataBase!$1:$1048576,ChoixBMK!$A150,MATCH(M$3,DataBase!$3:$3,0))=1,"X","")</f>
        <v/>
      </c>
      <c r="N150" s="122" t="str">
        <f>IF(INDEX(DataBase!$1:$1048576,ChoixBMK!$A150,MATCH(N$3,DataBase!$3:$3,0))=1,"X","")</f>
        <v>X</v>
      </c>
      <c r="O150" s="122" t="str">
        <f>IF(INDEX(DataBase!$1:$1048576,ChoixBMK!$A150,MATCH(O$3,DataBase!$3:$3,0))=1,"X","")</f>
        <v>X</v>
      </c>
      <c r="P150" s="122" t="str">
        <f>IF(INDEX(DataBase!$1:$1048576,ChoixBMK!$A150,MATCH(P$3,DataBase!$3:$3,0))=1,"X","")</f>
        <v/>
      </c>
      <c r="Q150" s="122" t="str">
        <f>IF(INDEX(DataBase!$1:$1048576,ChoixBMK!$A150,MATCH(Q$3,DataBase!$3:$3,0))=1,"X","")</f>
        <v/>
      </c>
      <c r="R150" s="122" t="str">
        <f>IF(INDEX(DataBase!$1:$1048576,ChoixBMK!$A150,MATCH(R$3,DataBase!$3:$3,0))=1,"X","")</f>
        <v>X</v>
      </c>
      <c r="S150" s="122" t="str">
        <f>IF(INDEX(DataBase!$1:$1048576,ChoixBMK!$A150,MATCH(S$3,DataBase!$3:$3,0))=1,"X","")</f>
        <v/>
      </c>
      <c r="T150" s="122" t="str">
        <f>IF(INDEX(DataBase!$1:$1048576,ChoixBMK!$A150,MATCH(T$3,DataBase!$3:$3,0))=1,"X","")</f>
        <v/>
      </c>
      <c r="U150" s="122" t="str">
        <f>IF(INDEX(DataBase!$1:$1048576,ChoixBMK!$A150,MATCH(U$3,DataBase!$3:$3,0))=1,"X","")</f>
        <v/>
      </c>
      <c r="V150" s="122" t="str">
        <f>IF(INDEX(DataBase!$1:$1048576,ChoixBMK!$A150,MATCH(V$3,DataBase!$3:$3,0))=1,"X","")</f>
        <v>X</v>
      </c>
      <c r="W150" s="122" t="str">
        <f>IF(INDEX(DataBase!$1:$1048576,ChoixBMK!$A150,MATCH(W$3,DataBase!$3:$3,0))=1,"X","")</f>
        <v/>
      </c>
      <c r="X150" s="122" t="str">
        <f>IF(INDEX(DataBase!$1:$1048576,ChoixBMK!$A150,MATCH(X$3,DataBase!$3:$3,0))=1,"X","")</f>
        <v/>
      </c>
      <c r="Y150" s="122" t="str">
        <f>IF(INDEX(DataBase!$1:$1048576,ChoixBMK!$A150,MATCH(Y$3,DataBase!$3:$3,0))=1,"X","")</f>
        <v/>
      </c>
      <c r="Z150" s="122" t="str">
        <f>IF(INDEX(DataBase!$1:$1048576,ChoixBMK!$A150,MATCH(Z$3,DataBase!$3:$3,0))=1,"X","")</f>
        <v/>
      </c>
      <c r="AA150" s="122" t="str">
        <f>IF(INDEX(DataBase!$1:$1048576,ChoixBMK!$A150,MATCH(AA$3,DataBase!$3:$3,0))=1,"X","")</f>
        <v/>
      </c>
      <c r="AB150" s="122" t="str">
        <f>IF(INDEX(DataBase!$1:$1048576,ChoixBMK!$A150,MATCH(AB$3,DataBase!$3:$3,0))=1,"X","")</f>
        <v/>
      </c>
      <c r="AC150" s="122" t="str">
        <f>IF(INDEX(DataBase!$1:$1048576,ChoixBMK!$A150,MATCH(AC$3,DataBase!$3:$3,0))=1,"X","")</f>
        <v/>
      </c>
      <c r="AD150" s="122" t="str">
        <f>IF(INDEX(DataBase!$1:$1048576,ChoixBMK!$A150,MATCH(AD$3,DataBase!$3:$3,0))=1,"X","")</f>
        <v>X</v>
      </c>
      <c r="AE150" s="122" t="str">
        <f>IF(INDEX(DataBase!$1:$1048576,ChoixBMK!$A150,MATCH(AE$3,DataBase!$3:$3,0))=1,"X","")</f>
        <v/>
      </c>
      <c r="AF150" s="122" t="str">
        <f>IF(INDEX(DataBase!$1:$1048576,ChoixBMK!$A150,MATCH(AF$3,DataBase!$3:$3,0))=1,"X","")</f>
        <v/>
      </c>
      <c r="AG150" s="122" t="str">
        <f>IF(INDEX(DataBase!$1:$1048576,ChoixBMK!$A150,MATCH(AG$3,DataBase!$3:$3,0))=1,"X","")</f>
        <v/>
      </c>
      <c r="AH150" s="122" t="str">
        <f>IF(INDEX(DataBase!$1:$1048576,ChoixBMK!$A150,MATCH(AH$3,DataBase!$3:$3,0))=1,"X","")</f>
        <v/>
      </c>
      <c r="AI150" s="122" t="str">
        <f>IF(INDEX(DataBase!$1:$1048576,ChoixBMK!$A150,MATCH(AI$3,DataBase!$3:$3,0))=1,"X","")</f>
        <v>X</v>
      </c>
      <c r="AJ150" s="122" t="str">
        <f>IF(INDEX(DataBase!$1:$1048576,ChoixBMK!$A150,MATCH(AJ$3,DataBase!$3:$3,0))=1,"X","")</f>
        <v/>
      </c>
      <c r="AK150" s="122" t="str">
        <f>IF(INDEX(DataBase!$1:$1048576,ChoixBMK!$A150,MATCH(AK$3,DataBase!$3:$3,0))=1,"X","")</f>
        <v>X</v>
      </c>
      <c r="AL150" s="122" t="str">
        <f>IF(INDEX(DataBase!$1:$1048576,ChoixBMK!$A150,MATCH(AL$3,DataBase!$3:$3,0))=1,"X","")</f>
        <v/>
      </c>
      <c r="AM150" s="122" t="str">
        <f>IF(INDEX(DataBase!$1:$1048576,ChoixBMK!$A150,MATCH(AM$3,DataBase!$3:$3,0))=1,"X","")</f>
        <v>X</v>
      </c>
      <c r="AN150" s="122" t="str">
        <f>IF(INDEX(DataBase!$1:$1048576,ChoixBMK!$A150,MATCH(AN$3,DataBase!$3:$3,0))=1,"X","")</f>
        <v/>
      </c>
      <c r="AO150" s="122" t="str">
        <f>IF(INDEX(DataBase!$1:$1048576,ChoixBMK!$A150,MATCH(AO$3,DataBase!$3:$3,0))=1,"X","")</f>
        <v/>
      </c>
      <c r="AP150" s="122" t="str">
        <f>IF(INDEX(DataBase!$1:$1048576,ChoixBMK!$A150,MATCH(AP$3,DataBase!$3:$3,0))=1,"X","")</f>
        <v>X</v>
      </c>
    </row>
    <row r="151" spans="3:42">
      <c r="C151" t="str">
        <f>INDEX(Analyse!A:A,MATCH(ChoixBMK!$G151,Analyse!$G:$G,0))</f>
        <v>Platichthys flesus</v>
      </c>
      <c r="D151" t="str">
        <f>INDEX(Analyse!B:B,MATCH(ChoixBMK!$G151,Analyse!$G:$G,0))</f>
        <v>COMETE</v>
      </c>
      <c r="E151" t="str">
        <f>INDEX(Analyse!C:C,MATCH(ChoixBMK!$G151,Analyse!$G:$G,0))</f>
        <v>Transition / Côtier</v>
      </c>
      <c r="F151" t="str">
        <f>INDEX(Analyse!E:E,MATCH(ChoixBMK!$G151,Analyse!$G:$G,0))</f>
        <v>LEX</v>
      </c>
      <c r="G151">
        <v>148</v>
      </c>
      <c r="H151">
        <f>INDEX(Analyse!H:H,MATCH(ChoixBMK!$G151,Analyse!$G:$G,0))</f>
        <v>280</v>
      </c>
      <c r="I151" s="122" t="str">
        <f>IF(INDEX(DataBase!$1:$1048576,ChoixBMK!$A151,MATCH(I$3,DataBase!$3:$3,0))=1,"X","")</f>
        <v/>
      </c>
      <c r="J151" s="122" t="str">
        <f>IF(INDEX(DataBase!$1:$1048576,ChoixBMK!$A151,MATCH(J$3,DataBase!$3:$3,0))=1,"X","")</f>
        <v/>
      </c>
      <c r="K151" s="122" t="str">
        <f>IF(INDEX(DataBase!$1:$1048576,ChoixBMK!$A151,MATCH(K$3,DataBase!$3:$3,0))=1,"X","")</f>
        <v>X</v>
      </c>
      <c r="L151" s="122" t="str">
        <f>IF(INDEX(DataBase!$1:$1048576,ChoixBMK!$A151,MATCH(L$3,DataBase!$3:$3,0))=1,"X","")</f>
        <v/>
      </c>
      <c r="M151" s="122" t="str">
        <f>IF(INDEX(DataBase!$1:$1048576,ChoixBMK!$A151,MATCH(M$3,DataBase!$3:$3,0))=1,"X","")</f>
        <v/>
      </c>
      <c r="N151" s="122" t="str">
        <f>IF(INDEX(DataBase!$1:$1048576,ChoixBMK!$A151,MATCH(N$3,DataBase!$3:$3,0))=1,"X","")</f>
        <v>X</v>
      </c>
      <c r="O151" s="122" t="str">
        <f>IF(INDEX(DataBase!$1:$1048576,ChoixBMK!$A151,MATCH(O$3,DataBase!$3:$3,0))=1,"X","")</f>
        <v>X</v>
      </c>
      <c r="P151" s="122" t="str">
        <f>IF(INDEX(DataBase!$1:$1048576,ChoixBMK!$A151,MATCH(P$3,DataBase!$3:$3,0))=1,"X","")</f>
        <v/>
      </c>
      <c r="Q151" s="122" t="str">
        <f>IF(INDEX(DataBase!$1:$1048576,ChoixBMK!$A151,MATCH(Q$3,DataBase!$3:$3,0))=1,"X","")</f>
        <v/>
      </c>
      <c r="R151" s="122" t="str">
        <f>IF(INDEX(DataBase!$1:$1048576,ChoixBMK!$A151,MATCH(R$3,DataBase!$3:$3,0))=1,"X","")</f>
        <v>X</v>
      </c>
      <c r="S151" s="122" t="str">
        <f>IF(INDEX(DataBase!$1:$1048576,ChoixBMK!$A151,MATCH(S$3,DataBase!$3:$3,0))=1,"X","")</f>
        <v/>
      </c>
      <c r="T151" s="122" t="str">
        <f>IF(INDEX(DataBase!$1:$1048576,ChoixBMK!$A151,MATCH(T$3,DataBase!$3:$3,0))=1,"X","")</f>
        <v/>
      </c>
      <c r="U151" s="122" t="str">
        <f>IF(INDEX(DataBase!$1:$1048576,ChoixBMK!$A151,MATCH(U$3,DataBase!$3:$3,0))=1,"X","")</f>
        <v/>
      </c>
      <c r="V151" s="122" t="str">
        <f>IF(INDEX(DataBase!$1:$1048576,ChoixBMK!$A151,MATCH(V$3,DataBase!$3:$3,0))=1,"X","")</f>
        <v>X</v>
      </c>
      <c r="W151" s="122" t="str">
        <f>IF(INDEX(DataBase!$1:$1048576,ChoixBMK!$A151,MATCH(W$3,DataBase!$3:$3,0))=1,"X","")</f>
        <v/>
      </c>
      <c r="X151" s="122" t="str">
        <f>IF(INDEX(DataBase!$1:$1048576,ChoixBMK!$A151,MATCH(X$3,DataBase!$3:$3,0))=1,"X","")</f>
        <v/>
      </c>
      <c r="Y151" s="122" t="str">
        <f>IF(INDEX(DataBase!$1:$1048576,ChoixBMK!$A151,MATCH(Y$3,DataBase!$3:$3,0))=1,"X","")</f>
        <v/>
      </c>
      <c r="Z151" s="122" t="str">
        <f>IF(INDEX(DataBase!$1:$1048576,ChoixBMK!$A151,MATCH(Z$3,DataBase!$3:$3,0))=1,"X","")</f>
        <v/>
      </c>
      <c r="AA151" s="122" t="str">
        <f>IF(INDEX(DataBase!$1:$1048576,ChoixBMK!$A151,MATCH(AA$3,DataBase!$3:$3,0))=1,"X","")</f>
        <v/>
      </c>
      <c r="AB151" s="122" t="str">
        <f>IF(INDEX(DataBase!$1:$1048576,ChoixBMK!$A151,MATCH(AB$3,DataBase!$3:$3,0))=1,"X","")</f>
        <v/>
      </c>
      <c r="AC151" s="122" t="str">
        <f>IF(INDEX(DataBase!$1:$1048576,ChoixBMK!$A151,MATCH(AC$3,DataBase!$3:$3,0))=1,"X","")</f>
        <v/>
      </c>
      <c r="AD151" s="122" t="str">
        <f>IF(INDEX(DataBase!$1:$1048576,ChoixBMK!$A151,MATCH(AD$3,DataBase!$3:$3,0))=1,"X","")</f>
        <v>X</v>
      </c>
      <c r="AE151" s="122" t="str">
        <f>IF(INDEX(DataBase!$1:$1048576,ChoixBMK!$A151,MATCH(AE$3,DataBase!$3:$3,0))=1,"X","")</f>
        <v/>
      </c>
      <c r="AF151" s="122" t="str">
        <f>IF(INDEX(DataBase!$1:$1048576,ChoixBMK!$A151,MATCH(AF$3,DataBase!$3:$3,0))=1,"X","")</f>
        <v/>
      </c>
      <c r="AG151" s="122" t="str">
        <f>IF(INDEX(DataBase!$1:$1048576,ChoixBMK!$A151,MATCH(AG$3,DataBase!$3:$3,0))=1,"X","")</f>
        <v/>
      </c>
      <c r="AH151" s="122" t="str">
        <f>IF(INDEX(DataBase!$1:$1048576,ChoixBMK!$A151,MATCH(AH$3,DataBase!$3:$3,0))=1,"X","")</f>
        <v/>
      </c>
      <c r="AI151" s="122" t="str">
        <f>IF(INDEX(DataBase!$1:$1048576,ChoixBMK!$A151,MATCH(AI$3,DataBase!$3:$3,0))=1,"X","")</f>
        <v>X</v>
      </c>
      <c r="AJ151" s="122" t="str">
        <f>IF(INDEX(DataBase!$1:$1048576,ChoixBMK!$A151,MATCH(AJ$3,DataBase!$3:$3,0))=1,"X","")</f>
        <v>X</v>
      </c>
      <c r="AK151" s="122" t="str">
        <f>IF(INDEX(DataBase!$1:$1048576,ChoixBMK!$A151,MATCH(AK$3,DataBase!$3:$3,0))=1,"X","")</f>
        <v/>
      </c>
      <c r="AL151" s="122" t="str">
        <f>IF(INDEX(DataBase!$1:$1048576,ChoixBMK!$A151,MATCH(AL$3,DataBase!$3:$3,0))=1,"X","")</f>
        <v/>
      </c>
      <c r="AM151" s="122" t="str">
        <f>IF(INDEX(DataBase!$1:$1048576,ChoixBMK!$A151,MATCH(AM$3,DataBase!$3:$3,0))=1,"X","")</f>
        <v>X</v>
      </c>
      <c r="AN151" s="122" t="str">
        <f>IF(INDEX(DataBase!$1:$1048576,ChoixBMK!$A151,MATCH(AN$3,DataBase!$3:$3,0))=1,"X","")</f>
        <v/>
      </c>
      <c r="AO151" s="122" t="str">
        <f>IF(INDEX(DataBase!$1:$1048576,ChoixBMK!$A151,MATCH(AO$3,DataBase!$3:$3,0))=1,"X","")</f>
        <v/>
      </c>
      <c r="AP151" s="122" t="str">
        <f>IF(INDEX(DataBase!$1:$1048576,ChoixBMK!$A151,MATCH(AP$3,DataBase!$3:$3,0))=1,"X","")</f>
        <v>X</v>
      </c>
    </row>
    <row r="152" spans="3:42">
      <c r="C152" t="str">
        <f>INDEX(Analyse!A:A,MATCH(ChoixBMK!$G152,Analyse!$G:$G,0))</f>
        <v>Platichthys flesus</v>
      </c>
      <c r="D152" t="str">
        <f>INDEX(Analyse!B:B,MATCH(ChoixBMK!$G152,Analyse!$G:$G,0))</f>
        <v>COMETE</v>
      </c>
      <c r="E152" t="str">
        <f>INDEX(Analyse!C:C,MATCH(ChoixBMK!$G152,Analyse!$G:$G,0))</f>
        <v>Côtier</v>
      </c>
      <c r="F152" t="str">
        <f>INDEX(Analyse!E:E,MATCH(ChoixBMK!$G152,Analyse!$G:$G,0))</f>
        <v>LEX</v>
      </c>
      <c r="G152">
        <v>149</v>
      </c>
      <c r="H152">
        <f>INDEX(Analyse!H:H,MATCH(ChoixBMK!$G152,Analyse!$G:$G,0))</f>
        <v>280</v>
      </c>
      <c r="I152" s="122" t="str">
        <f>IF(INDEX(DataBase!$1:$1048576,ChoixBMK!$A152,MATCH(I$3,DataBase!$3:$3,0))=1,"X","")</f>
        <v/>
      </c>
      <c r="J152" s="122" t="str">
        <f>IF(INDEX(DataBase!$1:$1048576,ChoixBMK!$A152,MATCH(J$3,DataBase!$3:$3,0))=1,"X","")</f>
        <v/>
      </c>
      <c r="K152" s="122" t="str">
        <f>IF(INDEX(DataBase!$1:$1048576,ChoixBMK!$A152,MATCH(K$3,DataBase!$3:$3,0))=1,"X","")</f>
        <v>X</v>
      </c>
      <c r="L152" s="122" t="str">
        <f>IF(INDEX(DataBase!$1:$1048576,ChoixBMK!$A152,MATCH(L$3,DataBase!$3:$3,0))=1,"X","")</f>
        <v/>
      </c>
      <c r="M152" s="122" t="str">
        <f>IF(INDEX(DataBase!$1:$1048576,ChoixBMK!$A152,MATCH(M$3,DataBase!$3:$3,0))=1,"X","")</f>
        <v/>
      </c>
      <c r="N152" s="122" t="str">
        <f>IF(INDEX(DataBase!$1:$1048576,ChoixBMK!$A152,MATCH(N$3,DataBase!$3:$3,0))=1,"X","")</f>
        <v>X</v>
      </c>
      <c r="O152" s="122" t="str">
        <f>IF(INDEX(DataBase!$1:$1048576,ChoixBMK!$A152,MATCH(O$3,DataBase!$3:$3,0))=1,"X","")</f>
        <v/>
      </c>
      <c r="P152" s="122" t="str">
        <f>IF(INDEX(DataBase!$1:$1048576,ChoixBMK!$A152,MATCH(P$3,DataBase!$3:$3,0))=1,"X","")</f>
        <v>X</v>
      </c>
      <c r="Q152" s="122" t="str">
        <f>IF(INDEX(DataBase!$1:$1048576,ChoixBMK!$A152,MATCH(Q$3,DataBase!$3:$3,0))=1,"X","")</f>
        <v/>
      </c>
      <c r="R152" s="122" t="str">
        <f>IF(INDEX(DataBase!$1:$1048576,ChoixBMK!$A152,MATCH(R$3,DataBase!$3:$3,0))=1,"X","")</f>
        <v>X</v>
      </c>
      <c r="S152" s="122" t="str">
        <f>IF(INDEX(DataBase!$1:$1048576,ChoixBMK!$A152,MATCH(S$3,DataBase!$3:$3,0))=1,"X","")</f>
        <v/>
      </c>
      <c r="T152" s="122" t="str">
        <f>IF(INDEX(DataBase!$1:$1048576,ChoixBMK!$A152,MATCH(T$3,DataBase!$3:$3,0))=1,"X","")</f>
        <v/>
      </c>
      <c r="U152" s="122" t="str">
        <f>IF(INDEX(DataBase!$1:$1048576,ChoixBMK!$A152,MATCH(U$3,DataBase!$3:$3,0))=1,"X","")</f>
        <v/>
      </c>
      <c r="V152" s="122" t="str">
        <f>IF(INDEX(DataBase!$1:$1048576,ChoixBMK!$A152,MATCH(V$3,DataBase!$3:$3,0))=1,"X","")</f>
        <v/>
      </c>
      <c r="W152" s="122" t="str">
        <f>IF(INDEX(DataBase!$1:$1048576,ChoixBMK!$A152,MATCH(W$3,DataBase!$3:$3,0))=1,"X","")</f>
        <v>X</v>
      </c>
      <c r="X152" s="122" t="str">
        <f>IF(INDEX(DataBase!$1:$1048576,ChoixBMK!$A152,MATCH(X$3,DataBase!$3:$3,0))=1,"X","")</f>
        <v>X</v>
      </c>
      <c r="Y152" s="122" t="str">
        <f>IF(INDEX(DataBase!$1:$1048576,ChoixBMK!$A152,MATCH(Y$3,DataBase!$3:$3,0))=1,"X","")</f>
        <v>X</v>
      </c>
      <c r="Z152" s="122" t="str">
        <f>IF(INDEX(DataBase!$1:$1048576,ChoixBMK!$A152,MATCH(Z$3,DataBase!$3:$3,0))=1,"X","")</f>
        <v>X</v>
      </c>
      <c r="AA152" s="122" t="str">
        <f>IF(INDEX(DataBase!$1:$1048576,ChoixBMK!$A152,MATCH(AA$3,DataBase!$3:$3,0))=1,"X","")</f>
        <v/>
      </c>
      <c r="AB152" s="122" t="str">
        <f>IF(INDEX(DataBase!$1:$1048576,ChoixBMK!$A152,MATCH(AB$3,DataBase!$3:$3,0))=1,"X","")</f>
        <v/>
      </c>
      <c r="AC152" s="122" t="str">
        <f>IF(INDEX(DataBase!$1:$1048576,ChoixBMK!$A152,MATCH(AC$3,DataBase!$3:$3,0))=1,"X","")</f>
        <v/>
      </c>
      <c r="AD152" s="122" t="str">
        <f>IF(INDEX(DataBase!$1:$1048576,ChoixBMK!$A152,MATCH(AD$3,DataBase!$3:$3,0))=1,"X","")</f>
        <v>X</v>
      </c>
      <c r="AE152" s="122" t="str">
        <f>IF(INDEX(DataBase!$1:$1048576,ChoixBMK!$A152,MATCH(AE$3,DataBase!$3:$3,0))=1,"X","")</f>
        <v>X</v>
      </c>
      <c r="AF152" s="122" t="str">
        <f>IF(INDEX(DataBase!$1:$1048576,ChoixBMK!$A152,MATCH(AF$3,DataBase!$3:$3,0))=1,"X","")</f>
        <v>X</v>
      </c>
      <c r="AG152" s="122" t="str">
        <f>IF(INDEX(DataBase!$1:$1048576,ChoixBMK!$A152,MATCH(AG$3,DataBase!$3:$3,0))=1,"X","")</f>
        <v>X</v>
      </c>
      <c r="AH152" s="122" t="str">
        <f>IF(INDEX(DataBase!$1:$1048576,ChoixBMK!$A152,MATCH(AH$3,DataBase!$3:$3,0))=1,"X","")</f>
        <v>X</v>
      </c>
      <c r="AI152" s="122" t="str">
        <f>IF(INDEX(DataBase!$1:$1048576,ChoixBMK!$A152,MATCH(AI$3,DataBase!$3:$3,0))=1,"X","")</f>
        <v/>
      </c>
      <c r="AJ152" s="122" t="str">
        <f>IF(INDEX(DataBase!$1:$1048576,ChoixBMK!$A152,MATCH(AJ$3,DataBase!$3:$3,0))=1,"X","")</f>
        <v/>
      </c>
      <c r="AK152" s="122" t="str">
        <f>IF(INDEX(DataBase!$1:$1048576,ChoixBMK!$A152,MATCH(AK$3,DataBase!$3:$3,0))=1,"X","")</f>
        <v>X</v>
      </c>
      <c r="AL152" s="122" t="str">
        <f>IF(INDEX(DataBase!$1:$1048576,ChoixBMK!$A152,MATCH(AL$3,DataBase!$3:$3,0))=1,"X","")</f>
        <v>X</v>
      </c>
      <c r="AM152" s="122" t="str">
        <f>IF(INDEX(DataBase!$1:$1048576,ChoixBMK!$A152,MATCH(AM$3,DataBase!$3:$3,0))=1,"X","")</f>
        <v/>
      </c>
      <c r="AN152" s="122" t="str">
        <f>IF(INDEX(DataBase!$1:$1048576,ChoixBMK!$A152,MATCH(AN$3,DataBase!$3:$3,0))=1,"X","")</f>
        <v/>
      </c>
      <c r="AO152" s="122" t="str">
        <f>IF(INDEX(DataBase!$1:$1048576,ChoixBMK!$A152,MATCH(AO$3,DataBase!$3:$3,0))=1,"X","")</f>
        <v>X</v>
      </c>
      <c r="AP152" s="122" t="str">
        <f>IF(INDEX(DataBase!$1:$1048576,ChoixBMK!$A152,MATCH(AP$3,DataBase!$3:$3,0))=1,"X","")</f>
        <v/>
      </c>
    </row>
    <row r="153" spans="3:42">
      <c r="C153" t="str">
        <f>INDEX(Analyse!A:A,MATCH(ChoixBMK!$G153,Analyse!$G:$G,0))</f>
        <v>Dreissena polymorpha</v>
      </c>
      <c r="D153" t="str">
        <f>INDEX(Analyse!B:B,MATCH(ChoixBMK!$G153,Analyse!$G:$G,0))</f>
        <v>Aggrégation hémocytaire</v>
      </c>
      <c r="E153" t="str">
        <f>INDEX(Analyse!C:C,MATCH(ChoixBMK!$G153,Analyse!$G:$G,0))</f>
        <v>Continental</v>
      </c>
      <c r="F153" t="str">
        <f>INDEX(Analyse!E:E,MATCH(ChoixBMK!$G153,Analyse!$G:$G,0))</f>
        <v>SEBIO</v>
      </c>
      <c r="G153">
        <v>150</v>
      </c>
      <c r="H153">
        <f>INDEX(Analyse!H:H,MATCH(ChoixBMK!$G153,Analyse!$G:$G,0))</f>
        <v>270</v>
      </c>
      <c r="I153" s="122" t="str">
        <f>IF(INDEX(DataBase!$1:$1048576,ChoixBMK!$A153,MATCH(I$3,DataBase!$3:$3,0))=1,"X","")</f>
        <v/>
      </c>
      <c r="J153" s="122" t="str">
        <f>IF(INDEX(DataBase!$1:$1048576,ChoixBMK!$A153,MATCH(J$3,DataBase!$3:$3,0))=1,"X","")</f>
        <v/>
      </c>
      <c r="K153" s="122" t="str">
        <f>IF(INDEX(DataBase!$1:$1048576,ChoixBMK!$A153,MATCH(K$3,DataBase!$3:$3,0))=1,"X","")</f>
        <v>X</v>
      </c>
      <c r="L153" s="122" t="str">
        <f>IF(INDEX(DataBase!$1:$1048576,ChoixBMK!$A153,MATCH(L$3,DataBase!$3:$3,0))=1,"X","")</f>
        <v/>
      </c>
      <c r="M153" s="122" t="str">
        <f>IF(INDEX(DataBase!$1:$1048576,ChoixBMK!$A153,MATCH(M$3,DataBase!$3:$3,0))=1,"X","")</f>
        <v/>
      </c>
      <c r="N153" s="122" t="str">
        <f>IF(INDEX(DataBase!$1:$1048576,ChoixBMK!$A153,MATCH(N$3,DataBase!$3:$3,0))=1,"X","")</f>
        <v>X</v>
      </c>
      <c r="O153" s="122" t="str">
        <f>IF(INDEX(DataBase!$1:$1048576,ChoixBMK!$A153,MATCH(O$3,DataBase!$3:$3,0))=1,"X","")</f>
        <v/>
      </c>
      <c r="P153" s="122" t="str">
        <f>IF(INDEX(DataBase!$1:$1048576,ChoixBMK!$A153,MATCH(P$3,DataBase!$3:$3,0))=1,"X","")</f>
        <v>X</v>
      </c>
      <c r="Q153" s="122" t="str">
        <f>IF(INDEX(DataBase!$1:$1048576,ChoixBMK!$A153,MATCH(Q$3,DataBase!$3:$3,0))=1,"X","")</f>
        <v/>
      </c>
      <c r="R153" s="122" t="str">
        <f>IF(INDEX(DataBase!$1:$1048576,ChoixBMK!$A153,MATCH(R$3,DataBase!$3:$3,0))=1,"X","")</f>
        <v>X</v>
      </c>
      <c r="S153" s="122" t="str">
        <f>IF(INDEX(DataBase!$1:$1048576,ChoixBMK!$A153,MATCH(S$3,DataBase!$3:$3,0))=1,"X","")</f>
        <v/>
      </c>
      <c r="T153" s="122" t="str">
        <f>IF(INDEX(DataBase!$1:$1048576,ChoixBMK!$A153,MATCH(T$3,DataBase!$3:$3,0))=1,"X","")</f>
        <v/>
      </c>
      <c r="U153" s="122" t="str">
        <f>IF(INDEX(DataBase!$1:$1048576,ChoixBMK!$A153,MATCH(U$3,DataBase!$3:$3,0))=1,"X","")</f>
        <v/>
      </c>
      <c r="V153" s="122" t="str">
        <f>IF(INDEX(DataBase!$1:$1048576,ChoixBMK!$A153,MATCH(V$3,DataBase!$3:$3,0))=1,"X","")</f>
        <v/>
      </c>
      <c r="W153" s="122" t="str">
        <f>IF(INDEX(DataBase!$1:$1048576,ChoixBMK!$A153,MATCH(W$3,DataBase!$3:$3,0))=1,"X","")</f>
        <v>X</v>
      </c>
      <c r="X153" s="122" t="str">
        <f>IF(INDEX(DataBase!$1:$1048576,ChoixBMK!$A153,MATCH(X$3,DataBase!$3:$3,0))=1,"X","")</f>
        <v>X</v>
      </c>
      <c r="Y153" s="122" t="str">
        <f>IF(INDEX(DataBase!$1:$1048576,ChoixBMK!$A153,MATCH(Y$3,DataBase!$3:$3,0))=1,"X","")</f>
        <v>X</v>
      </c>
      <c r="Z153" s="122" t="str">
        <f>IF(INDEX(DataBase!$1:$1048576,ChoixBMK!$A153,MATCH(Z$3,DataBase!$3:$3,0))=1,"X","")</f>
        <v>X</v>
      </c>
      <c r="AA153" s="122" t="str">
        <f>IF(INDEX(DataBase!$1:$1048576,ChoixBMK!$A153,MATCH(AA$3,DataBase!$3:$3,0))=1,"X","")</f>
        <v/>
      </c>
      <c r="AB153" s="122" t="str">
        <f>IF(INDEX(DataBase!$1:$1048576,ChoixBMK!$A153,MATCH(AB$3,DataBase!$3:$3,0))=1,"X","")</f>
        <v/>
      </c>
      <c r="AC153" s="122" t="str">
        <f>IF(INDEX(DataBase!$1:$1048576,ChoixBMK!$A153,MATCH(AC$3,DataBase!$3:$3,0))=1,"X","")</f>
        <v/>
      </c>
      <c r="AD153" s="122" t="str">
        <f>IF(INDEX(DataBase!$1:$1048576,ChoixBMK!$A153,MATCH(AD$3,DataBase!$3:$3,0))=1,"X","")</f>
        <v>X</v>
      </c>
      <c r="AE153" s="122" t="str">
        <f>IF(INDEX(DataBase!$1:$1048576,ChoixBMK!$A153,MATCH(AE$3,DataBase!$3:$3,0))=1,"X","")</f>
        <v>X</v>
      </c>
      <c r="AF153" s="122" t="str">
        <f>IF(INDEX(DataBase!$1:$1048576,ChoixBMK!$A153,MATCH(AF$3,DataBase!$3:$3,0))=1,"X","")</f>
        <v>X</v>
      </c>
      <c r="AG153" s="122" t="str">
        <f>IF(INDEX(DataBase!$1:$1048576,ChoixBMK!$A153,MATCH(AG$3,DataBase!$3:$3,0))=1,"X","")</f>
        <v>X</v>
      </c>
      <c r="AH153" s="122" t="str">
        <f>IF(INDEX(DataBase!$1:$1048576,ChoixBMK!$A153,MATCH(AH$3,DataBase!$3:$3,0))=1,"X","")</f>
        <v>X</v>
      </c>
      <c r="AI153" s="122" t="str">
        <f>IF(INDEX(DataBase!$1:$1048576,ChoixBMK!$A153,MATCH(AI$3,DataBase!$3:$3,0))=1,"X","")</f>
        <v/>
      </c>
      <c r="AJ153" s="122" t="str">
        <f>IF(INDEX(DataBase!$1:$1048576,ChoixBMK!$A153,MATCH(AJ$3,DataBase!$3:$3,0))=1,"X","")</f>
        <v/>
      </c>
      <c r="AK153" s="122" t="str">
        <f>IF(INDEX(DataBase!$1:$1048576,ChoixBMK!$A153,MATCH(AK$3,DataBase!$3:$3,0))=1,"X","")</f>
        <v>X</v>
      </c>
      <c r="AL153" s="122" t="str">
        <f>IF(INDEX(DataBase!$1:$1048576,ChoixBMK!$A153,MATCH(AL$3,DataBase!$3:$3,0))=1,"X","")</f>
        <v>X</v>
      </c>
      <c r="AM153" s="122" t="str">
        <f>IF(INDEX(DataBase!$1:$1048576,ChoixBMK!$A153,MATCH(AM$3,DataBase!$3:$3,0))=1,"X","")</f>
        <v/>
      </c>
      <c r="AN153" s="122" t="str">
        <f>IF(INDEX(DataBase!$1:$1048576,ChoixBMK!$A153,MATCH(AN$3,DataBase!$3:$3,0))=1,"X","")</f>
        <v/>
      </c>
      <c r="AO153" s="122" t="str">
        <f>IF(INDEX(DataBase!$1:$1048576,ChoixBMK!$A153,MATCH(AO$3,DataBase!$3:$3,0))=1,"X","")</f>
        <v>X</v>
      </c>
      <c r="AP153" s="122" t="str">
        <f>IF(INDEX(DataBase!$1:$1048576,ChoixBMK!$A153,MATCH(AP$3,DataBase!$3:$3,0))=1,"X","")</f>
        <v/>
      </c>
    </row>
    <row r="154" spans="3:42">
      <c r="C154" t="str">
        <f>INDEX(Analyse!A:A,MATCH(ChoixBMK!$G154,Analyse!$G:$G,0))</f>
        <v>Mytilus galloprovincialis</v>
      </c>
      <c r="D154" t="str">
        <f>INDEX(Analyse!B:B,MATCH(ChoixBMK!$G154,Analyse!$G:$G,0))</f>
        <v>Mortalité hémocytaire</v>
      </c>
      <c r="E154" t="str">
        <f>INDEX(Analyse!C:C,MATCH(ChoixBMK!$G154,Analyse!$G:$G,0))</f>
        <v>Côtier</v>
      </c>
      <c r="F154" t="str">
        <f>INDEX(Analyse!E:E,MATCH(ChoixBMK!$G154,Analyse!$G:$G,0))</f>
        <v>SEBIO</v>
      </c>
      <c r="G154">
        <v>151</v>
      </c>
      <c r="H154">
        <f>INDEX(Analyse!H:H,MATCH(ChoixBMK!$G154,Analyse!$G:$G,0))</f>
        <v>270</v>
      </c>
      <c r="I154" s="122" t="str">
        <f>IF(INDEX(DataBase!$1:$1048576,ChoixBMK!$A154,MATCH(I$3,DataBase!$3:$3,0))=1,"X","")</f>
        <v/>
      </c>
      <c r="J154" s="122" t="str">
        <f>IF(INDEX(DataBase!$1:$1048576,ChoixBMK!$A154,MATCH(J$3,DataBase!$3:$3,0))=1,"X","")</f>
        <v/>
      </c>
      <c r="K154" s="122" t="str">
        <f>IF(INDEX(DataBase!$1:$1048576,ChoixBMK!$A154,MATCH(K$3,DataBase!$3:$3,0))=1,"X","")</f>
        <v>X</v>
      </c>
      <c r="L154" s="122" t="str">
        <f>IF(INDEX(DataBase!$1:$1048576,ChoixBMK!$A154,MATCH(L$3,DataBase!$3:$3,0))=1,"X","")</f>
        <v/>
      </c>
      <c r="M154" s="122" t="str">
        <f>IF(INDEX(DataBase!$1:$1048576,ChoixBMK!$A154,MATCH(M$3,DataBase!$3:$3,0))=1,"X","")</f>
        <v/>
      </c>
      <c r="N154" s="122" t="str">
        <f>IF(INDEX(DataBase!$1:$1048576,ChoixBMK!$A154,MATCH(N$3,DataBase!$3:$3,0))=1,"X","")</f>
        <v>X</v>
      </c>
      <c r="O154" s="122" t="str">
        <f>IF(INDEX(DataBase!$1:$1048576,ChoixBMK!$A154,MATCH(O$3,DataBase!$3:$3,0))=1,"X","")</f>
        <v/>
      </c>
      <c r="P154" s="122" t="str">
        <f>IF(INDEX(DataBase!$1:$1048576,ChoixBMK!$A154,MATCH(P$3,DataBase!$3:$3,0))=1,"X","")</f>
        <v>X</v>
      </c>
      <c r="Q154" s="122" t="str">
        <f>IF(INDEX(DataBase!$1:$1048576,ChoixBMK!$A154,MATCH(Q$3,DataBase!$3:$3,0))=1,"X","")</f>
        <v/>
      </c>
      <c r="R154" s="122" t="str">
        <f>IF(INDEX(DataBase!$1:$1048576,ChoixBMK!$A154,MATCH(R$3,DataBase!$3:$3,0))=1,"X","")</f>
        <v>X</v>
      </c>
      <c r="S154" s="122" t="str">
        <f>IF(INDEX(DataBase!$1:$1048576,ChoixBMK!$A154,MATCH(S$3,DataBase!$3:$3,0))=1,"X","")</f>
        <v/>
      </c>
      <c r="T154" s="122" t="str">
        <f>IF(INDEX(DataBase!$1:$1048576,ChoixBMK!$A154,MATCH(T$3,DataBase!$3:$3,0))=1,"X","")</f>
        <v/>
      </c>
      <c r="U154" s="122" t="str">
        <f>IF(INDEX(DataBase!$1:$1048576,ChoixBMK!$A154,MATCH(U$3,DataBase!$3:$3,0))=1,"X","")</f>
        <v/>
      </c>
      <c r="V154" s="122" t="str">
        <f>IF(INDEX(DataBase!$1:$1048576,ChoixBMK!$A154,MATCH(V$3,DataBase!$3:$3,0))=1,"X","")</f>
        <v>X</v>
      </c>
      <c r="W154" s="122" t="str">
        <f>IF(INDEX(DataBase!$1:$1048576,ChoixBMK!$A154,MATCH(W$3,DataBase!$3:$3,0))=1,"X","")</f>
        <v/>
      </c>
      <c r="X154" s="122" t="str">
        <f>IF(INDEX(DataBase!$1:$1048576,ChoixBMK!$A154,MATCH(X$3,DataBase!$3:$3,0))=1,"X","")</f>
        <v>X</v>
      </c>
      <c r="Y154" s="122" t="str">
        <f>IF(INDEX(DataBase!$1:$1048576,ChoixBMK!$A154,MATCH(Y$3,DataBase!$3:$3,0))=1,"X","")</f>
        <v>X</v>
      </c>
      <c r="Z154" s="122" t="str">
        <f>IF(INDEX(DataBase!$1:$1048576,ChoixBMK!$A154,MATCH(Z$3,DataBase!$3:$3,0))=1,"X","")</f>
        <v>X</v>
      </c>
      <c r="AA154" s="122" t="str">
        <f>IF(INDEX(DataBase!$1:$1048576,ChoixBMK!$A154,MATCH(AA$3,DataBase!$3:$3,0))=1,"X","")</f>
        <v/>
      </c>
      <c r="AB154" s="122" t="str">
        <f>IF(INDEX(DataBase!$1:$1048576,ChoixBMK!$A154,MATCH(AB$3,DataBase!$3:$3,0))=1,"X","")</f>
        <v/>
      </c>
      <c r="AC154" s="122" t="str">
        <f>IF(INDEX(DataBase!$1:$1048576,ChoixBMK!$A154,MATCH(AC$3,DataBase!$3:$3,0))=1,"X","")</f>
        <v/>
      </c>
      <c r="AD154" s="122" t="str">
        <f>IF(INDEX(DataBase!$1:$1048576,ChoixBMK!$A154,MATCH(AD$3,DataBase!$3:$3,0))=1,"X","")</f>
        <v>X</v>
      </c>
      <c r="AE154" s="122" t="str">
        <f>IF(INDEX(DataBase!$1:$1048576,ChoixBMK!$A154,MATCH(AE$3,DataBase!$3:$3,0))=1,"X","")</f>
        <v>X</v>
      </c>
      <c r="AF154" s="122" t="str">
        <f>IF(INDEX(DataBase!$1:$1048576,ChoixBMK!$A154,MATCH(AF$3,DataBase!$3:$3,0))=1,"X","")</f>
        <v>X</v>
      </c>
      <c r="AG154" s="122" t="str">
        <f>IF(INDEX(DataBase!$1:$1048576,ChoixBMK!$A154,MATCH(AG$3,DataBase!$3:$3,0))=1,"X","")</f>
        <v>X</v>
      </c>
      <c r="AH154" s="122" t="str">
        <f>IF(INDEX(DataBase!$1:$1048576,ChoixBMK!$A154,MATCH(AH$3,DataBase!$3:$3,0))=1,"X","")</f>
        <v>X</v>
      </c>
      <c r="AI154" s="122" t="str">
        <f>IF(INDEX(DataBase!$1:$1048576,ChoixBMK!$A154,MATCH(AI$3,DataBase!$3:$3,0))=1,"X","")</f>
        <v/>
      </c>
      <c r="AJ154" s="122" t="str">
        <f>IF(INDEX(DataBase!$1:$1048576,ChoixBMK!$A154,MATCH(AJ$3,DataBase!$3:$3,0))=1,"X","")</f>
        <v/>
      </c>
      <c r="AK154" s="122" t="str">
        <f>IF(INDEX(DataBase!$1:$1048576,ChoixBMK!$A154,MATCH(AK$3,DataBase!$3:$3,0))=1,"X","")</f>
        <v>X</v>
      </c>
      <c r="AL154" s="122" t="str">
        <f>IF(INDEX(DataBase!$1:$1048576,ChoixBMK!$A154,MATCH(AL$3,DataBase!$3:$3,0))=1,"X","")</f>
        <v>X</v>
      </c>
      <c r="AM154" s="122" t="str">
        <f>IF(INDEX(DataBase!$1:$1048576,ChoixBMK!$A154,MATCH(AM$3,DataBase!$3:$3,0))=1,"X","")</f>
        <v/>
      </c>
      <c r="AN154" s="122" t="str">
        <f>IF(INDEX(DataBase!$1:$1048576,ChoixBMK!$A154,MATCH(AN$3,DataBase!$3:$3,0))=1,"X","")</f>
        <v/>
      </c>
      <c r="AO154" s="122" t="str">
        <f>IF(INDEX(DataBase!$1:$1048576,ChoixBMK!$A154,MATCH(AO$3,DataBase!$3:$3,0))=1,"X","")</f>
        <v>X</v>
      </c>
      <c r="AP154" s="122" t="str">
        <f>IF(INDEX(DataBase!$1:$1048576,ChoixBMK!$A154,MATCH(AP$3,DataBase!$3:$3,0))=1,"X","")</f>
        <v/>
      </c>
    </row>
    <row r="155" spans="3:42">
      <c r="C155" t="str">
        <f>INDEX(Analyse!A:A,MATCH(ChoixBMK!$G155,Analyse!$G:$G,0))</f>
        <v>Mytilus edulis</v>
      </c>
      <c r="D155" t="str">
        <f>INDEX(Analyse!B:B,MATCH(ChoixBMK!$G155,Analyse!$G:$G,0))</f>
        <v>viabilité hémocytaire</v>
      </c>
      <c r="E155" t="str">
        <f>INDEX(Analyse!C:C,MATCH(ChoixBMK!$G155,Analyse!$G:$G,0))</f>
        <v>Côtier</v>
      </c>
      <c r="F155" t="str">
        <f>INDEX(Analyse!E:E,MATCH(ChoixBMK!$G155,Analyse!$G:$G,0))</f>
        <v>SEBIO</v>
      </c>
      <c r="G155">
        <v>152</v>
      </c>
      <c r="H155">
        <f>INDEX(Analyse!H:H,MATCH(ChoixBMK!$G155,Analyse!$G:$G,0))</f>
        <v>270</v>
      </c>
      <c r="I155" s="122" t="str">
        <f>IF(INDEX(DataBase!$1:$1048576,ChoixBMK!$A155,MATCH(I$3,DataBase!$3:$3,0))=1,"X","")</f>
        <v/>
      </c>
      <c r="J155" s="122" t="str">
        <f>IF(INDEX(DataBase!$1:$1048576,ChoixBMK!$A155,MATCH(J$3,DataBase!$3:$3,0))=1,"X","")</f>
        <v/>
      </c>
      <c r="K155" s="122" t="str">
        <f>IF(INDEX(DataBase!$1:$1048576,ChoixBMK!$A155,MATCH(K$3,DataBase!$3:$3,0))=1,"X","")</f>
        <v>X</v>
      </c>
      <c r="L155" s="122" t="str">
        <f>IF(INDEX(DataBase!$1:$1048576,ChoixBMK!$A155,MATCH(L$3,DataBase!$3:$3,0))=1,"X","")</f>
        <v/>
      </c>
      <c r="M155" s="122" t="str">
        <f>IF(INDEX(DataBase!$1:$1048576,ChoixBMK!$A155,MATCH(M$3,DataBase!$3:$3,0))=1,"X","")</f>
        <v>X</v>
      </c>
      <c r="N155" s="122" t="str">
        <f>IF(INDEX(DataBase!$1:$1048576,ChoixBMK!$A155,MATCH(N$3,DataBase!$3:$3,0))=1,"X","")</f>
        <v/>
      </c>
      <c r="O155" s="122" t="str">
        <f>IF(INDEX(DataBase!$1:$1048576,ChoixBMK!$A155,MATCH(O$3,DataBase!$3:$3,0))=1,"X","")</f>
        <v/>
      </c>
      <c r="P155" s="122" t="str">
        <f>IF(INDEX(DataBase!$1:$1048576,ChoixBMK!$A155,MATCH(P$3,DataBase!$3:$3,0))=1,"X","")</f>
        <v>X</v>
      </c>
      <c r="Q155" s="122" t="str">
        <f>IF(INDEX(DataBase!$1:$1048576,ChoixBMK!$A155,MATCH(Q$3,DataBase!$3:$3,0))=1,"X","")</f>
        <v/>
      </c>
      <c r="R155" s="122" t="str">
        <f>IF(INDEX(DataBase!$1:$1048576,ChoixBMK!$A155,MATCH(R$3,DataBase!$3:$3,0))=1,"X","")</f>
        <v>X</v>
      </c>
      <c r="S155" s="122" t="str">
        <f>IF(INDEX(DataBase!$1:$1048576,ChoixBMK!$A155,MATCH(S$3,DataBase!$3:$3,0))=1,"X","")</f>
        <v/>
      </c>
      <c r="T155" s="122" t="str">
        <f>IF(INDEX(DataBase!$1:$1048576,ChoixBMK!$A155,MATCH(T$3,DataBase!$3:$3,0))=1,"X","")</f>
        <v/>
      </c>
      <c r="U155" s="122" t="str">
        <f>IF(INDEX(DataBase!$1:$1048576,ChoixBMK!$A155,MATCH(U$3,DataBase!$3:$3,0))=1,"X","")</f>
        <v/>
      </c>
      <c r="V155" s="122" t="str">
        <f>IF(INDEX(DataBase!$1:$1048576,ChoixBMK!$A155,MATCH(V$3,DataBase!$3:$3,0))=1,"X","")</f>
        <v>X</v>
      </c>
      <c r="W155" s="122" t="str">
        <f>IF(INDEX(DataBase!$1:$1048576,ChoixBMK!$A155,MATCH(W$3,DataBase!$3:$3,0))=1,"X","")</f>
        <v/>
      </c>
      <c r="X155" s="122" t="str">
        <f>IF(INDEX(DataBase!$1:$1048576,ChoixBMK!$A155,MATCH(X$3,DataBase!$3:$3,0))=1,"X","")</f>
        <v>X</v>
      </c>
      <c r="Y155" s="122" t="str">
        <f>IF(INDEX(DataBase!$1:$1048576,ChoixBMK!$A155,MATCH(Y$3,DataBase!$3:$3,0))=1,"X","")</f>
        <v>X</v>
      </c>
      <c r="Z155" s="122" t="str">
        <f>IF(INDEX(DataBase!$1:$1048576,ChoixBMK!$A155,MATCH(Z$3,DataBase!$3:$3,0))=1,"X","")</f>
        <v>X</v>
      </c>
      <c r="AA155" s="122" t="str">
        <f>IF(INDEX(DataBase!$1:$1048576,ChoixBMK!$A155,MATCH(AA$3,DataBase!$3:$3,0))=1,"X","")</f>
        <v/>
      </c>
      <c r="AB155" s="122" t="str">
        <f>IF(INDEX(DataBase!$1:$1048576,ChoixBMK!$A155,MATCH(AB$3,DataBase!$3:$3,0))=1,"X","")</f>
        <v/>
      </c>
      <c r="AC155" s="122" t="str">
        <f>IF(INDEX(DataBase!$1:$1048576,ChoixBMK!$A155,MATCH(AC$3,DataBase!$3:$3,0))=1,"X","")</f>
        <v/>
      </c>
      <c r="AD155" s="122" t="str">
        <f>IF(INDEX(DataBase!$1:$1048576,ChoixBMK!$A155,MATCH(AD$3,DataBase!$3:$3,0))=1,"X","")</f>
        <v>X</v>
      </c>
      <c r="AE155" s="122" t="str">
        <f>IF(INDEX(DataBase!$1:$1048576,ChoixBMK!$A155,MATCH(AE$3,DataBase!$3:$3,0))=1,"X","")</f>
        <v>X</v>
      </c>
      <c r="AF155" s="122" t="str">
        <f>IF(INDEX(DataBase!$1:$1048576,ChoixBMK!$A155,MATCH(AF$3,DataBase!$3:$3,0))=1,"X","")</f>
        <v>X</v>
      </c>
      <c r="AG155" s="122" t="str">
        <f>IF(INDEX(DataBase!$1:$1048576,ChoixBMK!$A155,MATCH(AG$3,DataBase!$3:$3,0))=1,"X","")</f>
        <v>X</v>
      </c>
      <c r="AH155" s="122" t="str">
        <f>IF(INDEX(DataBase!$1:$1048576,ChoixBMK!$A155,MATCH(AH$3,DataBase!$3:$3,0))=1,"X","")</f>
        <v>X</v>
      </c>
      <c r="AI155" s="122" t="str">
        <f>IF(INDEX(DataBase!$1:$1048576,ChoixBMK!$A155,MATCH(AI$3,DataBase!$3:$3,0))=1,"X","")</f>
        <v/>
      </c>
      <c r="AJ155" s="122" t="str">
        <f>IF(INDEX(DataBase!$1:$1048576,ChoixBMK!$A155,MATCH(AJ$3,DataBase!$3:$3,0))=1,"X","")</f>
        <v/>
      </c>
      <c r="AK155" s="122" t="str">
        <f>IF(INDEX(DataBase!$1:$1048576,ChoixBMK!$A155,MATCH(AK$3,DataBase!$3:$3,0))=1,"X","")</f>
        <v/>
      </c>
      <c r="AL155" s="122" t="str">
        <f>IF(INDEX(DataBase!$1:$1048576,ChoixBMK!$A155,MATCH(AL$3,DataBase!$3:$3,0))=1,"X","")</f>
        <v/>
      </c>
      <c r="AM155" s="122" t="str">
        <f>IF(INDEX(DataBase!$1:$1048576,ChoixBMK!$A155,MATCH(AM$3,DataBase!$3:$3,0))=1,"X","")</f>
        <v>X</v>
      </c>
      <c r="AN155" s="122" t="str">
        <f>IF(INDEX(DataBase!$1:$1048576,ChoixBMK!$A155,MATCH(AN$3,DataBase!$3:$3,0))=1,"X","")</f>
        <v/>
      </c>
      <c r="AO155" s="122" t="str">
        <f>IF(INDEX(DataBase!$1:$1048576,ChoixBMK!$A155,MATCH(AO$3,DataBase!$3:$3,0))=1,"X","")</f>
        <v>X</v>
      </c>
      <c r="AP155" s="122" t="str">
        <f>IF(INDEX(DataBase!$1:$1048576,ChoixBMK!$A155,MATCH(AP$3,DataBase!$3:$3,0))=1,"X","")</f>
        <v/>
      </c>
    </row>
    <row r="156" spans="3:42">
      <c r="C156" t="str">
        <f>INDEX(Analyse!A:A,MATCH(ChoixBMK!$G156,Analyse!$G:$G,0))</f>
        <v>Mytilus edulis</v>
      </c>
      <c r="D156" t="str">
        <f>INDEX(Analyse!B:B,MATCH(ChoixBMK!$G156,Analyse!$G:$G,0))</f>
        <v>Aggrégation hémocytaire</v>
      </c>
      <c r="E156" t="str">
        <f>INDEX(Analyse!C:C,MATCH(ChoixBMK!$G156,Analyse!$G:$G,0))</f>
        <v>Côtier</v>
      </c>
      <c r="F156" t="str">
        <f>INDEX(Analyse!E:E,MATCH(ChoixBMK!$G156,Analyse!$G:$G,0))</f>
        <v>SEBIO</v>
      </c>
      <c r="G156">
        <v>153</v>
      </c>
      <c r="H156">
        <f>INDEX(Analyse!H:H,MATCH(ChoixBMK!$G156,Analyse!$G:$G,0))</f>
        <v>270</v>
      </c>
      <c r="I156" s="122" t="str">
        <f>IF(INDEX(DataBase!$1:$1048576,ChoixBMK!$A156,MATCH(I$3,DataBase!$3:$3,0))=1,"X","")</f>
        <v/>
      </c>
      <c r="J156" s="122" t="str">
        <f>IF(INDEX(DataBase!$1:$1048576,ChoixBMK!$A156,MATCH(J$3,DataBase!$3:$3,0))=1,"X","")</f>
        <v/>
      </c>
      <c r="K156" s="122" t="str">
        <f>IF(INDEX(DataBase!$1:$1048576,ChoixBMK!$A156,MATCH(K$3,DataBase!$3:$3,0))=1,"X","")</f>
        <v>X</v>
      </c>
      <c r="L156" s="122" t="str">
        <f>IF(INDEX(DataBase!$1:$1048576,ChoixBMK!$A156,MATCH(L$3,DataBase!$3:$3,0))=1,"X","")</f>
        <v/>
      </c>
      <c r="M156" s="122" t="str">
        <f>IF(INDEX(DataBase!$1:$1048576,ChoixBMK!$A156,MATCH(M$3,DataBase!$3:$3,0))=1,"X","")</f>
        <v/>
      </c>
      <c r="N156" s="122" t="str">
        <f>IF(INDEX(DataBase!$1:$1048576,ChoixBMK!$A156,MATCH(N$3,DataBase!$3:$3,0))=1,"X","")</f>
        <v>X</v>
      </c>
      <c r="O156" s="122" t="str">
        <f>IF(INDEX(DataBase!$1:$1048576,ChoixBMK!$A156,MATCH(O$3,DataBase!$3:$3,0))=1,"X","")</f>
        <v/>
      </c>
      <c r="P156" s="122" t="str">
        <f>IF(INDEX(DataBase!$1:$1048576,ChoixBMK!$A156,MATCH(P$3,DataBase!$3:$3,0))=1,"X","")</f>
        <v>X</v>
      </c>
      <c r="Q156" s="122" t="str">
        <f>IF(INDEX(DataBase!$1:$1048576,ChoixBMK!$A156,MATCH(Q$3,DataBase!$3:$3,0))=1,"X","")</f>
        <v/>
      </c>
      <c r="R156" s="122" t="str">
        <f>IF(INDEX(DataBase!$1:$1048576,ChoixBMK!$A156,MATCH(R$3,DataBase!$3:$3,0))=1,"X","")</f>
        <v>X</v>
      </c>
      <c r="S156" s="122" t="str">
        <f>IF(INDEX(DataBase!$1:$1048576,ChoixBMK!$A156,MATCH(S$3,DataBase!$3:$3,0))=1,"X","")</f>
        <v/>
      </c>
      <c r="T156" s="122" t="str">
        <f>IF(INDEX(DataBase!$1:$1048576,ChoixBMK!$A156,MATCH(T$3,DataBase!$3:$3,0))=1,"X","")</f>
        <v/>
      </c>
      <c r="U156" s="122" t="str">
        <f>IF(INDEX(DataBase!$1:$1048576,ChoixBMK!$A156,MATCH(U$3,DataBase!$3:$3,0))=1,"X","")</f>
        <v/>
      </c>
      <c r="V156" s="122" t="str">
        <f>IF(INDEX(DataBase!$1:$1048576,ChoixBMK!$A156,MATCH(V$3,DataBase!$3:$3,0))=1,"X","")</f>
        <v>X</v>
      </c>
      <c r="W156" s="122" t="str">
        <f>IF(INDEX(DataBase!$1:$1048576,ChoixBMK!$A156,MATCH(W$3,DataBase!$3:$3,0))=1,"X","")</f>
        <v/>
      </c>
      <c r="X156" s="122" t="str">
        <f>IF(INDEX(DataBase!$1:$1048576,ChoixBMK!$A156,MATCH(X$3,DataBase!$3:$3,0))=1,"X","")</f>
        <v>X</v>
      </c>
      <c r="Y156" s="122" t="str">
        <f>IF(INDEX(DataBase!$1:$1048576,ChoixBMK!$A156,MATCH(Y$3,DataBase!$3:$3,0))=1,"X","")</f>
        <v>X</v>
      </c>
      <c r="Z156" s="122" t="str">
        <f>IF(INDEX(DataBase!$1:$1048576,ChoixBMK!$A156,MATCH(Z$3,DataBase!$3:$3,0))=1,"X","")</f>
        <v>X</v>
      </c>
      <c r="AA156" s="122" t="str">
        <f>IF(INDEX(DataBase!$1:$1048576,ChoixBMK!$A156,MATCH(AA$3,DataBase!$3:$3,0))=1,"X","")</f>
        <v/>
      </c>
      <c r="AB156" s="122" t="str">
        <f>IF(INDEX(DataBase!$1:$1048576,ChoixBMK!$A156,MATCH(AB$3,DataBase!$3:$3,0))=1,"X","")</f>
        <v/>
      </c>
      <c r="AC156" s="122" t="str">
        <f>IF(INDEX(DataBase!$1:$1048576,ChoixBMK!$A156,MATCH(AC$3,DataBase!$3:$3,0))=1,"X","")</f>
        <v/>
      </c>
      <c r="AD156" s="122" t="str">
        <f>IF(INDEX(DataBase!$1:$1048576,ChoixBMK!$A156,MATCH(AD$3,DataBase!$3:$3,0))=1,"X","")</f>
        <v>X</v>
      </c>
      <c r="AE156" s="122" t="str">
        <f>IF(INDEX(DataBase!$1:$1048576,ChoixBMK!$A156,MATCH(AE$3,DataBase!$3:$3,0))=1,"X","")</f>
        <v>X</v>
      </c>
      <c r="AF156" s="122" t="str">
        <f>IF(INDEX(DataBase!$1:$1048576,ChoixBMK!$A156,MATCH(AF$3,DataBase!$3:$3,0))=1,"X","")</f>
        <v>X</v>
      </c>
      <c r="AG156" s="122" t="str">
        <f>IF(INDEX(DataBase!$1:$1048576,ChoixBMK!$A156,MATCH(AG$3,DataBase!$3:$3,0))=1,"X","")</f>
        <v>X</v>
      </c>
      <c r="AH156" s="122" t="str">
        <f>IF(INDEX(DataBase!$1:$1048576,ChoixBMK!$A156,MATCH(AH$3,DataBase!$3:$3,0))=1,"X","")</f>
        <v>X</v>
      </c>
      <c r="AI156" s="122" t="str">
        <f>IF(INDEX(DataBase!$1:$1048576,ChoixBMK!$A156,MATCH(AI$3,DataBase!$3:$3,0))=1,"X","")</f>
        <v/>
      </c>
      <c r="AJ156" s="122" t="str">
        <f>IF(INDEX(DataBase!$1:$1048576,ChoixBMK!$A156,MATCH(AJ$3,DataBase!$3:$3,0))=1,"X","")</f>
        <v/>
      </c>
      <c r="AK156" s="122" t="str">
        <f>IF(INDEX(DataBase!$1:$1048576,ChoixBMK!$A156,MATCH(AK$3,DataBase!$3:$3,0))=1,"X","")</f>
        <v>X</v>
      </c>
      <c r="AL156" s="122" t="str">
        <f>IF(INDEX(DataBase!$1:$1048576,ChoixBMK!$A156,MATCH(AL$3,DataBase!$3:$3,0))=1,"X","")</f>
        <v>X</v>
      </c>
      <c r="AM156" s="122" t="str">
        <f>IF(INDEX(DataBase!$1:$1048576,ChoixBMK!$A156,MATCH(AM$3,DataBase!$3:$3,0))=1,"X","")</f>
        <v/>
      </c>
      <c r="AN156" s="122" t="str">
        <f>IF(INDEX(DataBase!$1:$1048576,ChoixBMK!$A156,MATCH(AN$3,DataBase!$3:$3,0))=1,"X","")</f>
        <v/>
      </c>
      <c r="AO156" s="122" t="str">
        <f>IF(INDEX(DataBase!$1:$1048576,ChoixBMK!$A156,MATCH(AO$3,DataBase!$3:$3,0))=1,"X","")</f>
        <v>X</v>
      </c>
      <c r="AP156" s="122" t="str">
        <f>IF(INDEX(DataBase!$1:$1048576,ChoixBMK!$A156,MATCH(AP$3,DataBase!$3:$3,0))=1,"X","")</f>
        <v/>
      </c>
    </row>
    <row r="157" spans="3:42">
      <c r="C157" t="str">
        <f>INDEX(Analyse!A:A,MATCH(ChoixBMK!$G157,Analyse!$G:$G,0))</f>
        <v>Gasterosteus aculeatus</v>
      </c>
      <c r="D157" t="str">
        <f>INDEX(Analyse!B:B,MATCH(ChoixBMK!$G157,Analyse!$G:$G,0))</f>
        <v>comet sur sang</v>
      </c>
      <c r="E157" t="str">
        <f>INDEX(Analyse!C:C,MATCH(ChoixBMK!$G157,Analyse!$G:$G,0))</f>
        <v>Continental</v>
      </c>
      <c r="F157" t="str">
        <f>INDEX(Analyse!E:E,MATCH(ChoixBMK!$G157,Analyse!$G:$G,0))</f>
        <v>SEBIO</v>
      </c>
      <c r="G157">
        <v>154</v>
      </c>
      <c r="H157">
        <f>INDEX(Analyse!H:H,MATCH(ChoixBMK!$G157,Analyse!$G:$G,0))</f>
        <v>270</v>
      </c>
      <c r="I157" s="122" t="str">
        <f>IF(INDEX(DataBase!$1:$1048576,ChoixBMK!$A157,MATCH(I$3,DataBase!$3:$3,0))=1,"X","")</f>
        <v/>
      </c>
      <c r="J157" s="122" t="str">
        <f>IF(INDEX(DataBase!$1:$1048576,ChoixBMK!$A157,MATCH(J$3,DataBase!$3:$3,0))=1,"X","")</f>
        <v/>
      </c>
      <c r="K157" s="122" t="str">
        <f>IF(INDEX(DataBase!$1:$1048576,ChoixBMK!$A157,MATCH(K$3,DataBase!$3:$3,0))=1,"X","")</f>
        <v>X</v>
      </c>
      <c r="L157" s="122" t="str">
        <f>IF(INDEX(DataBase!$1:$1048576,ChoixBMK!$A157,MATCH(L$3,DataBase!$3:$3,0))=1,"X","")</f>
        <v/>
      </c>
      <c r="M157" s="122" t="str">
        <f>IF(INDEX(DataBase!$1:$1048576,ChoixBMK!$A157,MATCH(M$3,DataBase!$3:$3,0))=1,"X","")</f>
        <v/>
      </c>
      <c r="N157" s="122" t="str">
        <f>IF(INDEX(DataBase!$1:$1048576,ChoixBMK!$A157,MATCH(N$3,DataBase!$3:$3,0))=1,"X","")</f>
        <v>X</v>
      </c>
      <c r="O157" s="122" t="str">
        <f>IF(INDEX(DataBase!$1:$1048576,ChoixBMK!$A157,MATCH(O$3,DataBase!$3:$3,0))=1,"X","")</f>
        <v/>
      </c>
      <c r="P157" s="122" t="str">
        <f>IF(INDEX(DataBase!$1:$1048576,ChoixBMK!$A157,MATCH(P$3,DataBase!$3:$3,0))=1,"X","")</f>
        <v>X</v>
      </c>
      <c r="Q157" s="122" t="str">
        <f>IF(INDEX(DataBase!$1:$1048576,ChoixBMK!$A157,MATCH(Q$3,DataBase!$3:$3,0))=1,"X","")</f>
        <v/>
      </c>
      <c r="R157" s="122" t="str">
        <f>IF(INDEX(DataBase!$1:$1048576,ChoixBMK!$A157,MATCH(R$3,DataBase!$3:$3,0))=1,"X","")</f>
        <v>X</v>
      </c>
      <c r="S157" s="122" t="str">
        <f>IF(INDEX(DataBase!$1:$1048576,ChoixBMK!$A157,MATCH(S$3,DataBase!$3:$3,0))=1,"X","")</f>
        <v/>
      </c>
      <c r="T157" s="122" t="str">
        <f>IF(INDEX(DataBase!$1:$1048576,ChoixBMK!$A157,MATCH(T$3,DataBase!$3:$3,0))=1,"X","")</f>
        <v/>
      </c>
      <c r="U157" s="122" t="str">
        <f>IF(INDEX(DataBase!$1:$1048576,ChoixBMK!$A157,MATCH(U$3,DataBase!$3:$3,0))=1,"X","")</f>
        <v/>
      </c>
      <c r="V157" s="122" t="str">
        <f>IF(INDEX(DataBase!$1:$1048576,ChoixBMK!$A157,MATCH(V$3,DataBase!$3:$3,0))=1,"X","")</f>
        <v>X</v>
      </c>
      <c r="W157" s="122" t="str">
        <f>IF(INDEX(DataBase!$1:$1048576,ChoixBMK!$A157,MATCH(W$3,DataBase!$3:$3,0))=1,"X","")</f>
        <v/>
      </c>
      <c r="X157" s="122" t="str">
        <f>IF(INDEX(DataBase!$1:$1048576,ChoixBMK!$A157,MATCH(X$3,DataBase!$3:$3,0))=1,"X","")</f>
        <v>X</v>
      </c>
      <c r="Y157" s="122" t="str">
        <f>IF(INDEX(DataBase!$1:$1048576,ChoixBMK!$A157,MATCH(Y$3,DataBase!$3:$3,0))=1,"X","")</f>
        <v>X</v>
      </c>
      <c r="Z157" s="122" t="str">
        <f>IF(INDEX(DataBase!$1:$1048576,ChoixBMK!$A157,MATCH(Z$3,DataBase!$3:$3,0))=1,"X","")</f>
        <v>X</v>
      </c>
      <c r="AA157" s="122" t="str">
        <f>IF(INDEX(DataBase!$1:$1048576,ChoixBMK!$A157,MATCH(AA$3,DataBase!$3:$3,0))=1,"X","")</f>
        <v/>
      </c>
      <c r="AB157" s="122" t="str">
        <f>IF(INDEX(DataBase!$1:$1048576,ChoixBMK!$A157,MATCH(AB$3,DataBase!$3:$3,0))=1,"X","")</f>
        <v/>
      </c>
      <c r="AC157" s="122" t="str">
        <f>IF(INDEX(DataBase!$1:$1048576,ChoixBMK!$A157,MATCH(AC$3,DataBase!$3:$3,0))=1,"X","")</f>
        <v/>
      </c>
      <c r="AD157" s="122" t="str">
        <f>IF(INDEX(DataBase!$1:$1048576,ChoixBMK!$A157,MATCH(AD$3,DataBase!$3:$3,0))=1,"X","")</f>
        <v>X</v>
      </c>
      <c r="AE157" s="122" t="str">
        <f>IF(INDEX(DataBase!$1:$1048576,ChoixBMK!$A157,MATCH(AE$3,DataBase!$3:$3,0))=1,"X","")</f>
        <v>X</v>
      </c>
      <c r="AF157" s="122" t="str">
        <f>IF(INDEX(DataBase!$1:$1048576,ChoixBMK!$A157,MATCH(AF$3,DataBase!$3:$3,0))=1,"X","")</f>
        <v>X</v>
      </c>
      <c r="AG157" s="122" t="str">
        <f>IF(INDEX(DataBase!$1:$1048576,ChoixBMK!$A157,MATCH(AG$3,DataBase!$3:$3,0))=1,"X","")</f>
        <v>X</v>
      </c>
      <c r="AH157" s="122" t="str">
        <f>IF(INDEX(DataBase!$1:$1048576,ChoixBMK!$A157,MATCH(AH$3,DataBase!$3:$3,0))=1,"X","")</f>
        <v>X</v>
      </c>
      <c r="AI157" s="122" t="str">
        <f>IF(INDEX(DataBase!$1:$1048576,ChoixBMK!$A157,MATCH(AI$3,DataBase!$3:$3,0))=1,"X","")</f>
        <v/>
      </c>
      <c r="AJ157" s="122" t="str">
        <f>IF(INDEX(DataBase!$1:$1048576,ChoixBMK!$A157,MATCH(AJ$3,DataBase!$3:$3,0))=1,"X","")</f>
        <v/>
      </c>
      <c r="AK157" s="122" t="str">
        <f>IF(INDEX(DataBase!$1:$1048576,ChoixBMK!$A157,MATCH(AK$3,DataBase!$3:$3,0))=1,"X","")</f>
        <v>X</v>
      </c>
      <c r="AL157" s="122" t="str">
        <f>IF(INDEX(DataBase!$1:$1048576,ChoixBMK!$A157,MATCH(AL$3,DataBase!$3:$3,0))=1,"X","")</f>
        <v>X</v>
      </c>
      <c r="AM157" s="122" t="str">
        <f>IF(INDEX(DataBase!$1:$1048576,ChoixBMK!$A157,MATCH(AM$3,DataBase!$3:$3,0))=1,"X","")</f>
        <v/>
      </c>
      <c r="AN157" s="122" t="str">
        <f>IF(INDEX(DataBase!$1:$1048576,ChoixBMK!$A157,MATCH(AN$3,DataBase!$3:$3,0))=1,"X","")</f>
        <v/>
      </c>
      <c r="AO157" s="122" t="str">
        <f>IF(INDEX(DataBase!$1:$1048576,ChoixBMK!$A157,MATCH(AO$3,DataBase!$3:$3,0))=1,"X","")</f>
        <v>X</v>
      </c>
      <c r="AP157" s="122" t="str">
        <f>IF(INDEX(DataBase!$1:$1048576,ChoixBMK!$A157,MATCH(AP$3,DataBase!$3:$3,0))=1,"X","")</f>
        <v/>
      </c>
    </row>
    <row r="158" spans="3:42">
      <c r="C158" t="str">
        <f>INDEX(Analyse!A:A,MATCH(ChoixBMK!$G158,Analyse!$G:$G,0))</f>
        <v>Schmidtea polychroa</v>
      </c>
      <c r="D158" t="str">
        <f>INDEX(Analyse!B:B,MATCH(ChoixBMK!$G158,Analyse!$G:$G,0))</f>
        <v>nombre de cocons pondus et nombre de juvéniles par cocons</v>
      </c>
      <c r="E158" t="str">
        <f>INDEX(Analyse!C:C,MATCH(ChoixBMK!$G158,Analyse!$G:$G,0))</f>
        <v>Continental</v>
      </c>
      <c r="F158" t="str">
        <f>INDEX(Analyse!E:E,MATCH(ChoixBMK!$G158,Analyse!$G:$G,0))</f>
        <v>GEODE</v>
      </c>
      <c r="G158">
        <v>155</v>
      </c>
      <c r="H158">
        <f>INDEX(Analyse!H:H,MATCH(ChoixBMK!$G158,Analyse!$G:$G,0))</f>
        <v>270</v>
      </c>
      <c r="I158" s="122" t="str">
        <f>IF(INDEX(DataBase!$1:$1048576,ChoixBMK!$A158,MATCH(I$3,DataBase!$3:$3,0))=1,"X","")</f>
        <v/>
      </c>
      <c r="J158" s="122" t="str">
        <f>IF(INDEX(DataBase!$1:$1048576,ChoixBMK!$A158,MATCH(J$3,DataBase!$3:$3,0))=1,"X","")</f>
        <v/>
      </c>
      <c r="K158" s="122" t="str">
        <f>IF(INDEX(DataBase!$1:$1048576,ChoixBMK!$A158,MATCH(K$3,DataBase!$3:$3,0))=1,"X","")</f>
        <v>X</v>
      </c>
      <c r="L158" s="122" t="str">
        <f>IF(INDEX(DataBase!$1:$1048576,ChoixBMK!$A158,MATCH(L$3,DataBase!$3:$3,0))=1,"X","")</f>
        <v/>
      </c>
      <c r="M158" s="122" t="str">
        <f>IF(INDEX(DataBase!$1:$1048576,ChoixBMK!$A158,MATCH(M$3,DataBase!$3:$3,0))=1,"X","")</f>
        <v>X</v>
      </c>
      <c r="N158" s="122" t="str">
        <f>IF(INDEX(DataBase!$1:$1048576,ChoixBMK!$A158,MATCH(N$3,DataBase!$3:$3,0))=1,"X","")</f>
        <v/>
      </c>
      <c r="O158" s="122" t="str">
        <f>IF(INDEX(DataBase!$1:$1048576,ChoixBMK!$A158,MATCH(O$3,DataBase!$3:$3,0))=1,"X","")</f>
        <v/>
      </c>
      <c r="P158" s="122" t="str">
        <f>IF(INDEX(DataBase!$1:$1048576,ChoixBMK!$A158,MATCH(P$3,DataBase!$3:$3,0))=1,"X","")</f>
        <v>X</v>
      </c>
      <c r="Q158" s="122" t="str">
        <f>IF(INDEX(DataBase!$1:$1048576,ChoixBMK!$A158,MATCH(Q$3,DataBase!$3:$3,0))=1,"X","")</f>
        <v/>
      </c>
      <c r="R158" s="122" t="str">
        <f>IF(INDEX(DataBase!$1:$1048576,ChoixBMK!$A158,MATCH(R$3,DataBase!$3:$3,0))=1,"X","")</f>
        <v>X</v>
      </c>
      <c r="S158" s="122" t="str">
        <f>IF(INDEX(DataBase!$1:$1048576,ChoixBMK!$A158,MATCH(S$3,DataBase!$3:$3,0))=1,"X","")</f>
        <v/>
      </c>
      <c r="T158" s="122" t="str">
        <f>IF(INDEX(DataBase!$1:$1048576,ChoixBMK!$A158,MATCH(T$3,DataBase!$3:$3,0))=1,"X","")</f>
        <v/>
      </c>
      <c r="U158" s="122" t="str">
        <f>IF(INDEX(DataBase!$1:$1048576,ChoixBMK!$A158,MATCH(U$3,DataBase!$3:$3,0))=1,"X","")</f>
        <v/>
      </c>
      <c r="V158" s="122" t="str">
        <f>IF(INDEX(DataBase!$1:$1048576,ChoixBMK!$A158,MATCH(V$3,DataBase!$3:$3,0))=1,"X","")</f>
        <v>X</v>
      </c>
      <c r="W158" s="122" t="str">
        <f>IF(INDEX(DataBase!$1:$1048576,ChoixBMK!$A158,MATCH(W$3,DataBase!$3:$3,0))=1,"X","")</f>
        <v/>
      </c>
      <c r="X158" s="122" t="str">
        <f>IF(INDEX(DataBase!$1:$1048576,ChoixBMK!$A158,MATCH(X$3,DataBase!$3:$3,0))=1,"X","")</f>
        <v>X</v>
      </c>
      <c r="Y158" s="122" t="str">
        <f>IF(INDEX(DataBase!$1:$1048576,ChoixBMK!$A158,MATCH(Y$3,DataBase!$3:$3,0))=1,"X","")</f>
        <v>X</v>
      </c>
      <c r="Z158" s="122" t="str">
        <f>IF(INDEX(DataBase!$1:$1048576,ChoixBMK!$A158,MATCH(Z$3,DataBase!$3:$3,0))=1,"X","")</f>
        <v>X</v>
      </c>
      <c r="AA158" s="122" t="str">
        <f>IF(INDEX(DataBase!$1:$1048576,ChoixBMK!$A158,MATCH(AA$3,DataBase!$3:$3,0))=1,"X","")</f>
        <v/>
      </c>
      <c r="AB158" s="122" t="str">
        <f>IF(INDEX(DataBase!$1:$1048576,ChoixBMK!$A158,MATCH(AB$3,DataBase!$3:$3,0))=1,"X","")</f>
        <v/>
      </c>
      <c r="AC158" s="122" t="str">
        <f>IF(INDEX(DataBase!$1:$1048576,ChoixBMK!$A158,MATCH(AC$3,DataBase!$3:$3,0))=1,"X","")</f>
        <v/>
      </c>
      <c r="AD158" s="122" t="str">
        <f>IF(INDEX(DataBase!$1:$1048576,ChoixBMK!$A158,MATCH(AD$3,DataBase!$3:$3,0))=1,"X","")</f>
        <v>X</v>
      </c>
      <c r="AE158" s="122" t="str">
        <f>IF(INDEX(DataBase!$1:$1048576,ChoixBMK!$A158,MATCH(AE$3,DataBase!$3:$3,0))=1,"X","")</f>
        <v>X</v>
      </c>
      <c r="AF158" s="122" t="str">
        <f>IF(INDEX(DataBase!$1:$1048576,ChoixBMK!$A158,MATCH(AF$3,DataBase!$3:$3,0))=1,"X","")</f>
        <v>X</v>
      </c>
      <c r="AG158" s="122" t="str">
        <f>IF(INDEX(DataBase!$1:$1048576,ChoixBMK!$A158,MATCH(AG$3,DataBase!$3:$3,0))=1,"X","")</f>
        <v>X</v>
      </c>
      <c r="AH158" s="122" t="str">
        <f>IF(INDEX(DataBase!$1:$1048576,ChoixBMK!$A158,MATCH(AH$3,DataBase!$3:$3,0))=1,"X","")</f>
        <v>X</v>
      </c>
      <c r="AI158" s="122" t="str">
        <f>IF(INDEX(DataBase!$1:$1048576,ChoixBMK!$A158,MATCH(AI$3,DataBase!$3:$3,0))=1,"X","")</f>
        <v/>
      </c>
      <c r="AJ158" s="122" t="str">
        <f>IF(INDEX(DataBase!$1:$1048576,ChoixBMK!$A158,MATCH(AJ$3,DataBase!$3:$3,0))=1,"X","")</f>
        <v/>
      </c>
      <c r="AK158" s="122" t="str">
        <f>IF(INDEX(DataBase!$1:$1048576,ChoixBMK!$A158,MATCH(AK$3,DataBase!$3:$3,0))=1,"X","")</f>
        <v>X</v>
      </c>
      <c r="AL158" s="122" t="str">
        <f>IF(INDEX(DataBase!$1:$1048576,ChoixBMK!$A158,MATCH(AL$3,DataBase!$3:$3,0))=1,"X","")</f>
        <v>X</v>
      </c>
      <c r="AM158" s="122" t="str">
        <f>IF(INDEX(DataBase!$1:$1048576,ChoixBMK!$A158,MATCH(AM$3,DataBase!$3:$3,0))=1,"X","")</f>
        <v/>
      </c>
      <c r="AN158" s="122" t="str">
        <f>IF(INDEX(DataBase!$1:$1048576,ChoixBMK!$A158,MATCH(AN$3,DataBase!$3:$3,0))=1,"X","")</f>
        <v/>
      </c>
      <c r="AO158" s="122" t="str">
        <f>IF(INDEX(DataBase!$1:$1048576,ChoixBMK!$A158,MATCH(AO$3,DataBase!$3:$3,0))=1,"X","")</f>
        <v>X</v>
      </c>
      <c r="AP158" s="122" t="str">
        <f>IF(INDEX(DataBase!$1:$1048576,ChoixBMK!$A158,MATCH(AP$3,DataBase!$3:$3,0))=1,"X","")</f>
        <v/>
      </c>
    </row>
    <row r="159" spans="3:42">
      <c r="C159" t="str">
        <f>INDEX(Analyse!A:A,MATCH(ChoixBMK!$G159,Analyse!$G:$G,0))</f>
        <v>Mytilus edulis</v>
      </c>
      <c r="D159" t="str">
        <f>INDEX(Analyse!B:B,MATCH(ChoixBMK!$G159,Analyse!$G:$G,0))</f>
        <v>Stabilité lysosomale</v>
      </c>
      <c r="E159" t="str">
        <f>INDEX(Analyse!C:C,MATCH(ChoixBMK!$G159,Analyse!$G:$G,0))</f>
        <v>Marin/estuarien</v>
      </c>
      <c r="F159" t="str">
        <f>INDEX(Analyse!E:E,MATCH(ChoixBMK!$G159,Analyse!$G:$G,0))</f>
        <v>TOXEM</v>
      </c>
      <c r="G159">
        <v>156</v>
      </c>
      <c r="H159">
        <f>INDEX(Analyse!H:H,MATCH(ChoixBMK!$G159,Analyse!$G:$G,0))</f>
        <v>270</v>
      </c>
      <c r="I159" s="122" t="str">
        <f>IF(INDEX(DataBase!$1:$1048576,ChoixBMK!$A159,MATCH(I$3,DataBase!$3:$3,0))=1,"X","")</f>
        <v/>
      </c>
      <c r="J159" s="122" t="str">
        <f>IF(INDEX(DataBase!$1:$1048576,ChoixBMK!$A159,MATCH(J$3,DataBase!$3:$3,0))=1,"X","")</f>
        <v/>
      </c>
      <c r="K159" s="122" t="str">
        <f>IF(INDEX(DataBase!$1:$1048576,ChoixBMK!$A159,MATCH(K$3,DataBase!$3:$3,0))=1,"X","")</f>
        <v>X</v>
      </c>
      <c r="L159" s="122" t="str">
        <f>IF(INDEX(DataBase!$1:$1048576,ChoixBMK!$A159,MATCH(L$3,DataBase!$3:$3,0))=1,"X","")</f>
        <v/>
      </c>
      <c r="M159" s="122" t="str">
        <f>IF(INDEX(DataBase!$1:$1048576,ChoixBMK!$A159,MATCH(M$3,DataBase!$3:$3,0))=1,"X","")</f>
        <v>X</v>
      </c>
      <c r="N159" s="122" t="str">
        <f>IF(INDEX(DataBase!$1:$1048576,ChoixBMK!$A159,MATCH(N$3,DataBase!$3:$3,0))=1,"X","")</f>
        <v/>
      </c>
      <c r="O159" s="122" t="str">
        <f>IF(INDEX(DataBase!$1:$1048576,ChoixBMK!$A159,MATCH(O$3,DataBase!$3:$3,0))=1,"X","")</f>
        <v>X</v>
      </c>
      <c r="P159" s="122" t="str">
        <f>IF(INDEX(DataBase!$1:$1048576,ChoixBMK!$A159,MATCH(P$3,DataBase!$3:$3,0))=1,"X","")</f>
        <v/>
      </c>
      <c r="Q159" s="122" t="str">
        <f>IF(INDEX(DataBase!$1:$1048576,ChoixBMK!$A159,MATCH(Q$3,DataBase!$3:$3,0))=1,"X","")</f>
        <v/>
      </c>
      <c r="R159" s="122" t="str">
        <f>IF(INDEX(DataBase!$1:$1048576,ChoixBMK!$A159,MATCH(R$3,DataBase!$3:$3,0))=1,"X","")</f>
        <v>X</v>
      </c>
      <c r="S159" s="122" t="str">
        <f>IF(INDEX(DataBase!$1:$1048576,ChoixBMK!$A159,MATCH(S$3,DataBase!$3:$3,0))=1,"X","")</f>
        <v/>
      </c>
      <c r="T159" s="122" t="str">
        <f>IF(INDEX(DataBase!$1:$1048576,ChoixBMK!$A159,MATCH(T$3,DataBase!$3:$3,0))=1,"X","")</f>
        <v/>
      </c>
      <c r="U159" s="122" t="str">
        <f>IF(INDEX(DataBase!$1:$1048576,ChoixBMK!$A159,MATCH(U$3,DataBase!$3:$3,0))=1,"X","")</f>
        <v/>
      </c>
      <c r="V159" s="122" t="str">
        <f>IF(INDEX(DataBase!$1:$1048576,ChoixBMK!$A159,MATCH(V$3,DataBase!$3:$3,0))=1,"X","")</f>
        <v/>
      </c>
      <c r="W159" s="122" t="str">
        <f>IF(INDEX(DataBase!$1:$1048576,ChoixBMK!$A159,MATCH(W$3,DataBase!$3:$3,0))=1,"X","")</f>
        <v>X</v>
      </c>
      <c r="X159" s="122" t="str">
        <f>IF(INDEX(DataBase!$1:$1048576,ChoixBMK!$A159,MATCH(X$3,DataBase!$3:$3,0))=1,"X","")</f>
        <v>X</v>
      </c>
      <c r="Y159" s="122" t="str">
        <f>IF(INDEX(DataBase!$1:$1048576,ChoixBMK!$A159,MATCH(Y$3,DataBase!$3:$3,0))=1,"X","")</f>
        <v>X</v>
      </c>
      <c r="Z159" s="122" t="str">
        <f>IF(INDEX(DataBase!$1:$1048576,ChoixBMK!$A159,MATCH(Z$3,DataBase!$3:$3,0))=1,"X","")</f>
        <v>X</v>
      </c>
      <c r="AA159" s="122" t="str">
        <f>IF(INDEX(DataBase!$1:$1048576,ChoixBMK!$A159,MATCH(AA$3,DataBase!$3:$3,0))=1,"X","")</f>
        <v>X</v>
      </c>
      <c r="AB159" s="122" t="str">
        <f>IF(INDEX(DataBase!$1:$1048576,ChoixBMK!$A159,MATCH(AB$3,DataBase!$3:$3,0))=1,"X","")</f>
        <v/>
      </c>
      <c r="AC159" s="122" t="str">
        <f>IF(INDEX(DataBase!$1:$1048576,ChoixBMK!$A159,MATCH(AC$3,DataBase!$3:$3,0))=1,"X","")</f>
        <v/>
      </c>
      <c r="AD159" s="122" t="str">
        <f>IF(INDEX(DataBase!$1:$1048576,ChoixBMK!$A159,MATCH(AD$3,DataBase!$3:$3,0))=1,"X","")</f>
        <v>X</v>
      </c>
      <c r="AE159" s="122" t="str">
        <f>IF(INDEX(DataBase!$1:$1048576,ChoixBMK!$A159,MATCH(AE$3,DataBase!$3:$3,0))=1,"X","")</f>
        <v>X</v>
      </c>
      <c r="AF159" s="122" t="str">
        <f>IF(INDEX(DataBase!$1:$1048576,ChoixBMK!$A159,MATCH(AF$3,DataBase!$3:$3,0))=1,"X","")</f>
        <v>X</v>
      </c>
      <c r="AG159" s="122" t="str">
        <f>IF(INDEX(DataBase!$1:$1048576,ChoixBMK!$A159,MATCH(AG$3,DataBase!$3:$3,0))=1,"X","")</f>
        <v/>
      </c>
      <c r="AH159" s="122" t="str">
        <f>IF(INDEX(DataBase!$1:$1048576,ChoixBMK!$A159,MATCH(AH$3,DataBase!$3:$3,0))=1,"X","")</f>
        <v/>
      </c>
      <c r="AI159" s="122" t="str">
        <f>IF(INDEX(DataBase!$1:$1048576,ChoixBMK!$A159,MATCH(AI$3,DataBase!$3:$3,0))=1,"X","")</f>
        <v>X</v>
      </c>
      <c r="AJ159" s="122" t="str">
        <f>IF(INDEX(DataBase!$1:$1048576,ChoixBMK!$A159,MATCH(AJ$3,DataBase!$3:$3,0))=1,"X","")</f>
        <v/>
      </c>
      <c r="AK159" s="122" t="str">
        <f>IF(INDEX(DataBase!$1:$1048576,ChoixBMK!$A159,MATCH(AK$3,DataBase!$3:$3,0))=1,"X","")</f>
        <v>X</v>
      </c>
      <c r="AL159" s="122" t="str">
        <f>IF(INDEX(DataBase!$1:$1048576,ChoixBMK!$A159,MATCH(AL$3,DataBase!$3:$3,0))=1,"X","")</f>
        <v>X</v>
      </c>
      <c r="AM159" s="122" t="str">
        <f>IF(INDEX(DataBase!$1:$1048576,ChoixBMK!$A159,MATCH(AM$3,DataBase!$3:$3,0))=1,"X","")</f>
        <v/>
      </c>
      <c r="AN159" s="122" t="str">
        <f>IF(INDEX(DataBase!$1:$1048576,ChoixBMK!$A159,MATCH(AN$3,DataBase!$3:$3,0))=1,"X","")</f>
        <v/>
      </c>
      <c r="AO159" s="122" t="str">
        <f>IF(INDEX(DataBase!$1:$1048576,ChoixBMK!$A159,MATCH(AO$3,DataBase!$3:$3,0))=1,"X","")</f>
        <v>X</v>
      </c>
      <c r="AP159" s="122" t="str">
        <f>IF(INDEX(DataBase!$1:$1048576,ChoixBMK!$A159,MATCH(AP$3,DataBase!$3:$3,0))=1,"X","")</f>
        <v/>
      </c>
    </row>
    <row r="160" spans="3:42">
      <c r="C160" t="str">
        <f>INDEX(Analyse!A:A,MATCH(ChoixBMK!$G160,Analyse!$G:$G,0))</f>
        <v>Mytilus galloprovincialis</v>
      </c>
      <c r="D160" t="str">
        <f>INDEX(Analyse!B:B,MATCH(ChoixBMK!$G160,Analyse!$G:$G,0))</f>
        <v>Stabilité lysosomale</v>
      </c>
      <c r="E160" t="str">
        <f>INDEX(Analyse!C:C,MATCH(ChoixBMK!$G160,Analyse!$G:$G,0))</f>
        <v>Marin/estuarien</v>
      </c>
      <c r="F160" t="str">
        <f>INDEX(Analyse!E:E,MATCH(ChoixBMK!$G160,Analyse!$G:$G,0))</f>
        <v>TOXEM</v>
      </c>
      <c r="G160">
        <v>157</v>
      </c>
      <c r="H160">
        <f>INDEX(Analyse!H:H,MATCH(ChoixBMK!$G160,Analyse!$G:$G,0))</f>
        <v>270</v>
      </c>
      <c r="I160" s="122" t="str">
        <f>IF(INDEX(DataBase!$1:$1048576,ChoixBMK!$A160,MATCH(I$3,DataBase!$3:$3,0))=1,"X","")</f>
        <v/>
      </c>
      <c r="J160" s="122" t="str">
        <f>IF(INDEX(DataBase!$1:$1048576,ChoixBMK!$A160,MATCH(J$3,DataBase!$3:$3,0))=1,"X","")</f>
        <v/>
      </c>
      <c r="K160" s="122" t="str">
        <f>IF(INDEX(DataBase!$1:$1048576,ChoixBMK!$A160,MATCH(K$3,DataBase!$3:$3,0))=1,"X","")</f>
        <v>X</v>
      </c>
      <c r="L160" s="122" t="str">
        <f>IF(INDEX(DataBase!$1:$1048576,ChoixBMK!$A160,MATCH(L$3,DataBase!$3:$3,0))=1,"X","")</f>
        <v/>
      </c>
      <c r="M160" s="122" t="str">
        <f>IF(INDEX(DataBase!$1:$1048576,ChoixBMK!$A160,MATCH(M$3,DataBase!$3:$3,0))=1,"X","")</f>
        <v>X</v>
      </c>
      <c r="N160" s="122" t="str">
        <f>IF(INDEX(DataBase!$1:$1048576,ChoixBMK!$A160,MATCH(N$3,DataBase!$3:$3,0))=1,"X","")</f>
        <v/>
      </c>
      <c r="O160" s="122" t="str">
        <f>IF(INDEX(DataBase!$1:$1048576,ChoixBMK!$A160,MATCH(O$3,DataBase!$3:$3,0))=1,"X","")</f>
        <v/>
      </c>
      <c r="P160" s="122" t="str">
        <f>IF(INDEX(DataBase!$1:$1048576,ChoixBMK!$A160,MATCH(P$3,DataBase!$3:$3,0))=1,"X","")</f>
        <v>X</v>
      </c>
      <c r="Q160" s="122" t="str">
        <f>IF(INDEX(DataBase!$1:$1048576,ChoixBMK!$A160,MATCH(Q$3,DataBase!$3:$3,0))=1,"X","")</f>
        <v/>
      </c>
      <c r="R160" s="122" t="str">
        <f>IF(INDEX(DataBase!$1:$1048576,ChoixBMK!$A160,MATCH(R$3,DataBase!$3:$3,0))=1,"X","")</f>
        <v>X</v>
      </c>
      <c r="S160" s="122" t="str">
        <f>IF(INDEX(DataBase!$1:$1048576,ChoixBMK!$A160,MATCH(S$3,DataBase!$3:$3,0))=1,"X","")</f>
        <v/>
      </c>
      <c r="T160" s="122" t="str">
        <f>IF(INDEX(DataBase!$1:$1048576,ChoixBMK!$A160,MATCH(T$3,DataBase!$3:$3,0))=1,"X","")</f>
        <v/>
      </c>
      <c r="U160" s="122" t="str">
        <f>IF(INDEX(DataBase!$1:$1048576,ChoixBMK!$A160,MATCH(U$3,DataBase!$3:$3,0))=1,"X","")</f>
        <v/>
      </c>
      <c r="V160" s="122" t="str">
        <f>IF(INDEX(DataBase!$1:$1048576,ChoixBMK!$A160,MATCH(V$3,DataBase!$3:$3,0))=1,"X","")</f>
        <v/>
      </c>
      <c r="W160" s="122" t="str">
        <f>IF(INDEX(DataBase!$1:$1048576,ChoixBMK!$A160,MATCH(W$3,DataBase!$3:$3,0))=1,"X","")</f>
        <v>X</v>
      </c>
      <c r="X160" s="122" t="str">
        <f>IF(INDEX(DataBase!$1:$1048576,ChoixBMK!$A160,MATCH(X$3,DataBase!$3:$3,0))=1,"X","")</f>
        <v>X</v>
      </c>
      <c r="Y160" s="122" t="str">
        <f>IF(INDEX(DataBase!$1:$1048576,ChoixBMK!$A160,MATCH(Y$3,DataBase!$3:$3,0))=1,"X","")</f>
        <v>X</v>
      </c>
      <c r="Z160" s="122" t="str">
        <f>IF(INDEX(DataBase!$1:$1048576,ChoixBMK!$A160,MATCH(Z$3,DataBase!$3:$3,0))=1,"X","")</f>
        <v>X</v>
      </c>
      <c r="AA160" s="122" t="str">
        <f>IF(INDEX(DataBase!$1:$1048576,ChoixBMK!$A160,MATCH(AA$3,DataBase!$3:$3,0))=1,"X","")</f>
        <v>X</v>
      </c>
      <c r="AB160" s="122" t="str">
        <f>IF(INDEX(DataBase!$1:$1048576,ChoixBMK!$A160,MATCH(AB$3,DataBase!$3:$3,0))=1,"X","")</f>
        <v/>
      </c>
      <c r="AC160" s="122" t="str">
        <f>IF(INDEX(DataBase!$1:$1048576,ChoixBMK!$A160,MATCH(AC$3,DataBase!$3:$3,0))=1,"X","")</f>
        <v/>
      </c>
      <c r="AD160" s="122" t="str">
        <f>IF(INDEX(DataBase!$1:$1048576,ChoixBMK!$A160,MATCH(AD$3,DataBase!$3:$3,0))=1,"X","")</f>
        <v>X</v>
      </c>
      <c r="AE160" s="122" t="str">
        <f>IF(INDEX(DataBase!$1:$1048576,ChoixBMK!$A160,MATCH(AE$3,DataBase!$3:$3,0))=1,"X","")</f>
        <v>X</v>
      </c>
      <c r="AF160" s="122" t="str">
        <f>IF(INDEX(DataBase!$1:$1048576,ChoixBMK!$A160,MATCH(AF$3,DataBase!$3:$3,0))=1,"X","")</f>
        <v>X</v>
      </c>
      <c r="AG160" s="122" t="str">
        <f>IF(INDEX(DataBase!$1:$1048576,ChoixBMK!$A160,MATCH(AG$3,DataBase!$3:$3,0))=1,"X","")</f>
        <v/>
      </c>
      <c r="AH160" s="122" t="str">
        <f>IF(INDEX(DataBase!$1:$1048576,ChoixBMK!$A160,MATCH(AH$3,DataBase!$3:$3,0))=1,"X","")</f>
        <v/>
      </c>
      <c r="AI160" s="122" t="str">
        <f>IF(INDEX(DataBase!$1:$1048576,ChoixBMK!$A160,MATCH(AI$3,DataBase!$3:$3,0))=1,"X","")</f>
        <v>X</v>
      </c>
      <c r="AJ160" s="122" t="str">
        <f>IF(INDEX(DataBase!$1:$1048576,ChoixBMK!$A160,MATCH(AJ$3,DataBase!$3:$3,0))=1,"X","")</f>
        <v/>
      </c>
      <c r="AK160" s="122" t="str">
        <f>IF(INDEX(DataBase!$1:$1048576,ChoixBMK!$A160,MATCH(AK$3,DataBase!$3:$3,0))=1,"X","")</f>
        <v/>
      </c>
      <c r="AL160" s="122" t="str">
        <f>IF(INDEX(DataBase!$1:$1048576,ChoixBMK!$A160,MATCH(AL$3,DataBase!$3:$3,0))=1,"X","")</f>
        <v/>
      </c>
      <c r="AM160" s="122" t="str">
        <f>IF(INDEX(DataBase!$1:$1048576,ChoixBMK!$A160,MATCH(AM$3,DataBase!$3:$3,0))=1,"X","")</f>
        <v>X</v>
      </c>
      <c r="AN160" s="122" t="str">
        <f>IF(INDEX(DataBase!$1:$1048576,ChoixBMK!$A160,MATCH(AN$3,DataBase!$3:$3,0))=1,"X","")</f>
        <v/>
      </c>
      <c r="AO160" s="122" t="str">
        <f>IF(INDEX(DataBase!$1:$1048576,ChoixBMK!$A160,MATCH(AO$3,DataBase!$3:$3,0))=1,"X","")</f>
        <v>X</v>
      </c>
      <c r="AP160" s="122" t="str">
        <f>IF(INDEX(DataBase!$1:$1048576,ChoixBMK!$A160,MATCH(AP$3,DataBase!$3:$3,0))=1,"X","")</f>
        <v/>
      </c>
    </row>
    <row r="161" spans="3:42">
      <c r="C161" t="str">
        <f>INDEX(Analyse!A:A,MATCH(ChoixBMK!$G161,Analyse!$G:$G,0))</f>
        <v>Squalius cephalus</v>
      </c>
      <c r="D161" t="str">
        <f>INDEX(Analyse!B:B,MATCH(ChoixBMK!$G161,Analyse!$G:$G,0))</f>
        <v>EROD</v>
      </c>
      <c r="E161" t="str">
        <f>INDEX(Analyse!C:C,MATCH(ChoixBMK!$G161,Analyse!$G:$G,0))</f>
        <v>Continental</v>
      </c>
      <c r="F161" t="str">
        <f>INDEX(Analyse!E:E,MATCH(ChoixBMK!$G161,Analyse!$G:$G,0))</f>
        <v>TOXEM</v>
      </c>
      <c r="G161">
        <v>158</v>
      </c>
      <c r="H161">
        <f>INDEX(Analyse!H:H,MATCH(ChoixBMK!$G161,Analyse!$G:$G,0))</f>
        <v>270</v>
      </c>
      <c r="I161" s="122" t="str">
        <f>IF(INDEX(DataBase!$1:$1048576,ChoixBMK!$A161,MATCH(I$3,DataBase!$3:$3,0))=1,"X","")</f>
        <v/>
      </c>
      <c r="J161" s="122" t="str">
        <f>IF(INDEX(DataBase!$1:$1048576,ChoixBMK!$A161,MATCH(J$3,DataBase!$3:$3,0))=1,"X","")</f>
        <v/>
      </c>
      <c r="K161" s="122" t="str">
        <f>IF(INDEX(DataBase!$1:$1048576,ChoixBMK!$A161,MATCH(K$3,DataBase!$3:$3,0))=1,"X","")</f>
        <v>X</v>
      </c>
      <c r="L161" s="122" t="str">
        <f>IF(INDEX(DataBase!$1:$1048576,ChoixBMK!$A161,MATCH(L$3,DataBase!$3:$3,0))=1,"X","")</f>
        <v/>
      </c>
      <c r="M161" s="122" t="str">
        <f>IF(INDEX(DataBase!$1:$1048576,ChoixBMK!$A161,MATCH(M$3,DataBase!$3:$3,0))=1,"X","")</f>
        <v>X</v>
      </c>
      <c r="N161" s="122" t="str">
        <f>IF(INDEX(DataBase!$1:$1048576,ChoixBMK!$A161,MATCH(N$3,DataBase!$3:$3,0))=1,"X","")</f>
        <v/>
      </c>
      <c r="O161" s="122" t="str">
        <f>IF(INDEX(DataBase!$1:$1048576,ChoixBMK!$A161,MATCH(O$3,DataBase!$3:$3,0))=1,"X","")</f>
        <v>X</v>
      </c>
      <c r="P161" s="122" t="str">
        <f>IF(INDEX(DataBase!$1:$1048576,ChoixBMK!$A161,MATCH(P$3,DataBase!$3:$3,0))=1,"X","")</f>
        <v/>
      </c>
      <c r="Q161" s="122" t="str">
        <f>IF(INDEX(DataBase!$1:$1048576,ChoixBMK!$A161,MATCH(Q$3,DataBase!$3:$3,0))=1,"X","")</f>
        <v/>
      </c>
      <c r="R161" s="122" t="str">
        <f>IF(INDEX(DataBase!$1:$1048576,ChoixBMK!$A161,MATCH(R$3,DataBase!$3:$3,0))=1,"X","")</f>
        <v>X</v>
      </c>
      <c r="S161" s="122" t="str">
        <f>IF(INDEX(DataBase!$1:$1048576,ChoixBMK!$A161,MATCH(S$3,DataBase!$3:$3,0))=1,"X","")</f>
        <v/>
      </c>
      <c r="T161" s="122" t="str">
        <f>IF(INDEX(DataBase!$1:$1048576,ChoixBMK!$A161,MATCH(T$3,DataBase!$3:$3,0))=1,"X","")</f>
        <v/>
      </c>
      <c r="U161" s="122" t="str">
        <f>IF(INDEX(DataBase!$1:$1048576,ChoixBMK!$A161,MATCH(U$3,DataBase!$3:$3,0))=1,"X","")</f>
        <v/>
      </c>
      <c r="V161" s="122" t="str">
        <f>IF(INDEX(DataBase!$1:$1048576,ChoixBMK!$A161,MATCH(V$3,DataBase!$3:$3,0))=1,"X","")</f>
        <v/>
      </c>
      <c r="W161" s="122" t="str">
        <f>IF(INDEX(DataBase!$1:$1048576,ChoixBMK!$A161,MATCH(W$3,DataBase!$3:$3,0))=1,"X","")</f>
        <v>X</v>
      </c>
      <c r="X161" s="122" t="str">
        <f>IF(INDEX(DataBase!$1:$1048576,ChoixBMK!$A161,MATCH(X$3,DataBase!$3:$3,0))=1,"X","")</f>
        <v>X</v>
      </c>
      <c r="Y161" s="122" t="str">
        <f>IF(INDEX(DataBase!$1:$1048576,ChoixBMK!$A161,MATCH(Y$3,DataBase!$3:$3,0))=1,"X","")</f>
        <v>X</v>
      </c>
      <c r="Z161" s="122" t="str">
        <f>IF(INDEX(DataBase!$1:$1048576,ChoixBMK!$A161,MATCH(Z$3,DataBase!$3:$3,0))=1,"X","")</f>
        <v>X</v>
      </c>
      <c r="AA161" s="122" t="str">
        <f>IF(INDEX(DataBase!$1:$1048576,ChoixBMK!$A161,MATCH(AA$3,DataBase!$3:$3,0))=1,"X","")</f>
        <v>X</v>
      </c>
      <c r="AB161" s="122" t="str">
        <f>IF(INDEX(DataBase!$1:$1048576,ChoixBMK!$A161,MATCH(AB$3,DataBase!$3:$3,0))=1,"X","")</f>
        <v/>
      </c>
      <c r="AC161" s="122" t="str">
        <f>IF(INDEX(DataBase!$1:$1048576,ChoixBMK!$A161,MATCH(AC$3,DataBase!$3:$3,0))=1,"X","")</f>
        <v/>
      </c>
      <c r="AD161" s="122" t="str">
        <f>IF(INDEX(DataBase!$1:$1048576,ChoixBMK!$A161,MATCH(AD$3,DataBase!$3:$3,0))=1,"X","")</f>
        <v>X</v>
      </c>
      <c r="AE161" s="122" t="str">
        <f>IF(INDEX(DataBase!$1:$1048576,ChoixBMK!$A161,MATCH(AE$3,DataBase!$3:$3,0))=1,"X","")</f>
        <v>X</v>
      </c>
      <c r="AF161" s="122" t="str">
        <f>IF(INDEX(DataBase!$1:$1048576,ChoixBMK!$A161,MATCH(AF$3,DataBase!$3:$3,0))=1,"X","")</f>
        <v>X</v>
      </c>
      <c r="AG161" s="122" t="str">
        <f>IF(INDEX(DataBase!$1:$1048576,ChoixBMK!$A161,MATCH(AG$3,DataBase!$3:$3,0))=1,"X","")</f>
        <v/>
      </c>
      <c r="AH161" s="122" t="str">
        <f>IF(INDEX(DataBase!$1:$1048576,ChoixBMK!$A161,MATCH(AH$3,DataBase!$3:$3,0))=1,"X","")</f>
        <v/>
      </c>
      <c r="AI161" s="122" t="str">
        <f>IF(INDEX(DataBase!$1:$1048576,ChoixBMK!$A161,MATCH(AI$3,DataBase!$3:$3,0))=1,"X","")</f>
        <v>X</v>
      </c>
      <c r="AJ161" s="122" t="str">
        <f>IF(INDEX(DataBase!$1:$1048576,ChoixBMK!$A161,MATCH(AJ$3,DataBase!$3:$3,0))=1,"X","")</f>
        <v/>
      </c>
      <c r="AK161" s="122" t="str">
        <f>IF(INDEX(DataBase!$1:$1048576,ChoixBMK!$A161,MATCH(AK$3,DataBase!$3:$3,0))=1,"X","")</f>
        <v>X</v>
      </c>
      <c r="AL161" s="122" t="str">
        <f>IF(INDEX(DataBase!$1:$1048576,ChoixBMK!$A161,MATCH(AL$3,DataBase!$3:$3,0))=1,"X","")</f>
        <v>X</v>
      </c>
      <c r="AM161" s="122" t="str">
        <f>IF(INDEX(DataBase!$1:$1048576,ChoixBMK!$A161,MATCH(AM$3,DataBase!$3:$3,0))=1,"X","")</f>
        <v/>
      </c>
      <c r="AN161" s="122" t="str">
        <f>IF(INDEX(DataBase!$1:$1048576,ChoixBMK!$A161,MATCH(AN$3,DataBase!$3:$3,0))=1,"X","")</f>
        <v/>
      </c>
      <c r="AO161" s="122" t="str">
        <f>IF(INDEX(DataBase!$1:$1048576,ChoixBMK!$A161,MATCH(AO$3,DataBase!$3:$3,0))=1,"X","")</f>
        <v>X</v>
      </c>
      <c r="AP161" s="122" t="str">
        <f>IF(INDEX(DataBase!$1:$1048576,ChoixBMK!$A161,MATCH(AP$3,DataBase!$3:$3,0))=1,"X","")</f>
        <v/>
      </c>
    </row>
    <row r="162" spans="3:42">
      <c r="C162" t="str">
        <f>INDEX(Analyse!A:A,MATCH(ChoixBMK!$G162,Analyse!$G:$G,0))</f>
        <v>Dreissena polymorpha</v>
      </c>
      <c r="D162" t="str">
        <f>INDEX(Analyse!B:B,MATCH(ChoixBMK!$G162,Analyse!$G:$G,0))</f>
        <v>SOD</v>
      </c>
      <c r="E162" t="str">
        <f>INDEX(Analyse!C:C,MATCH(ChoixBMK!$G162,Analyse!$G:$G,0))</f>
        <v>Continental</v>
      </c>
      <c r="F162" t="str">
        <f>INDEX(Analyse!E:E,MATCH(ChoixBMK!$G162,Analyse!$G:$G,0))</f>
        <v>SEBIO</v>
      </c>
      <c r="G162">
        <v>159</v>
      </c>
      <c r="H162">
        <f>INDEX(Analyse!H:H,MATCH(ChoixBMK!$G162,Analyse!$G:$G,0))</f>
        <v>260</v>
      </c>
      <c r="I162" s="122" t="str">
        <f>IF(INDEX(DataBase!$1:$1048576,ChoixBMK!$A162,MATCH(I$3,DataBase!$3:$3,0))=1,"X","")</f>
        <v/>
      </c>
      <c r="J162" s="122" t="str">
        <f>IF(INDEX(DataBase!$1:$1048576,ChoixBMK!$A162,MATCH(J$3,DataBase!$3:$3,0))=1,"X","")</f>
        <v/>
      </c>
      <c r="K162" s="122" t="str">
        <f>IF(INDEX(DataBase!$1:$1048576,ChoixBMK!$A162,MATCH(K$3,DataBase!$3:$3,0))=1,"X","")</f>
        <v>X</v>
      </c>
      <c r="L162" s="122" t="str">
        <f>IF(INDEX(DataBase!$1:$1048576,ChoixBMK!$A162,MATCH(L$3,DataBase!$3:$3,0))=1,"X","")</f>
        <v/>
      </c>
      <c r="M162" s="122" t="str">
        <f>IF(INDEX(DataBase!$1:$1048576,ChoixBMK!$A162,MATCH(M$3,DataBase!$3:$3,0))=1,"X","")</f>
        <v>X</v>
      </c>
      <c r="N162" s="122" t="str">
        <f>IF(INDEX(DataBase!$1:$1048576,ChoixBMK!$A162,MATCH(N$3,DataBase!$3:$3,0))=1,"X","")</f>
        <v/>
      </c>
      <c r="O162" s="122" t="str">
        <f>IF(INDEX(DataBase!$1:$1048576,ChoixBMK!$A162,MATCH(O$3,DataBase!$3:$3,0))=1,"X","")</f>
        <v>X</v>
      </c>
      <c r="P162" s="122" t="str">
        <f>IF(INDEX(DataBase!$1:$1048576,ChoixBMK!$A162,MATCH(P$3,DataBase!$3:$3,0))=1,"X","")</f>
        <v/>
      </c>
      <c r="Q162" s="122" t="str">
        <f>IF(INDEX(DataBase!$1:$1048576,ChoixBMK!$A162,MATCH(Q$3,DataBase!$3:$3,0))=1,"X","")</f>
        <v/>
      </c>
      <c r="R162" s="122" t="str">
        <f>IF(INDEX(DataBase!$1:$1048576,ChoixBMK!$A162,MATCH(R$3,DataBase!$3:$3,0))=1,"X","")</f>
        <v>X</v>
      </c>
      <c r="S162" s="122" t="str">
        <f>IF(INDEX(DataBase!$1:$1048576,ChoixBMK!$A162,MATCH(S$3,DataBase!$3:$3,0))=1,"X","")</f>
        <v/>
      </c>
      <c r="T162" s="122" t="str">
        <f>IF(INDEX(DataBase!$1:$1048576,ChoixBMK!$A162,MATCH(T$3,DataBase!$3:$3,0))=1,"X","")</f>
        <v/>
      </c>
      <c r="U162" s="122" t="str">
        <f>IF(INDEX(DataBase!$1:$1048576,ChoixBMK!$A162,MATCH(U$3,DataBase!$3:$3,0))=1,"X","")</f>
        <v/>
      </c>
      <c r="V162" s="122" t="str">
        <f>IF(INDEX(DataBase!$1:$1048576,ChoixBMK!$A162,MATCH(V$3,DataBase!$3:$3,0))=1,"X","")</f>
        <v/>
      </c>
      <c r="W162" s="122" t="str">
        <f>IF(INDEX(DataBase!$1:$1048576,ChoixBMK!$A162,MATCH(W$3,DataBase!$3:$3,0))=1,"X","")</f>
        <v>X</v>
      </c>
      <c r="X162" s="122" t="str">
        <f>IF(INDEX(DataBase!$1:$1048576,ChoixBMK!$A162,MATCH(X$3,DataBase!$3:$3,0))=1,"X","")</f>
        <v>X</v>
      </c>
      <c r="Y162" s="122" t="str">
        <f>IF(INDEX(DataBase!$1:$1048576,ChoixBMK!$A162,MATCH(Y$3,DataBase!$3:$3,0))=1,"X","")</f>
        <v>X</v>
      </c>
      <c r="Z162" s="122" t="str">
        <f>IF(INDEX(DataBase!$1:$1048576,ChoixBMK!$A162,MATCH(Z$3,DataBase!$3:$3,0))=1,"X","")</f>
        <v>X</v>
      </c>
      <c r="AA162" s="122" t="str">
        <f>IF(INDEX(DataBase!$1:$1048576,ChoixBMK!$A162,MATCH(AA$3,DataBase!$3:$3,0))=1,"X","")</f>
        <v>X</v>
      </c>
      <c r="AB162" s="122" t="str">
        <f>IF(INDEX(DataBase!$1:$1048576,ChoixBMK!$A162,MATCH(AB$3,DataBase!$3:$3,0))=1,"X","")</f>
        <v/>
      </c>
      <c r="AC162" s="122" t="str">
        <f>IF(INDEX(DataBase!$1:$1048576,ChoixBMK!$A162,MATCH(AC$3,DataBase!$3:$3,0))=1,"X","")</f>
        <v/>
      </c>
      <c r="AD162" s="122" t="str">
        <f>IF(INDEX(DataBase!$1:$1048576,ChoixBMK!$A162,MATCH(AD$3,DataBase!$3:$3,0))=1,"X","")</f>
        <v>X</v>
      </c>
      <c r="AE162" s="122" t="str">
        <f>IF(INDEX(DataBase!$1:$1048576,ChoixBMK!$A162,MATCH(AE$3,DataBase!$3:$3,0))=1,"X","")</f>
        <v>X</v>
      </c>
      <c r="AF162" s="122" t="str">
        <f>IF(INDEX(DataBase!$1:$1048576,ChoixBMK!$A162,MATCH(AF$3,DataBase!$3:$3,0))=1,"X","")</f>
        <v>X</v>
      </c>
      <c r="AG162" s="122" t="str">
        <f>IF(INDEX(DataBase!$1:$1048576,ChoixBMK!$A162,MATCH(AG$3,DataBase!$3:$3,0))=1,"X","")</f>
        <v/>
      </c>
      <c r="AH162" s="122" t="str">
        <f>IF(INDEX(DataBase!$1:$1048576,ChoixBMK!$A162,MATCH(AH$3,DataBase!$3:$3,0))=1,"X","")</f>
        <v/>
      </c>
      <c r="AI162" s="122" t="str">
        <f>IF(INDEX(DataBase!$1:$1048576,ChoixBMK!$A162,MATCH(AI$3,DataBase!$3:$3,0))=1,"X","")</f>
        <v>X</v>
      </c>
      <c r="AJ162" s="122" t="str">
        <f>IF(INDEX(DataBase!$1:$1048576,ChoixBMK!$A162,MATCH(AJ$3,DataBase!$3:$3,0))=1,"X","")</f>
        <v/>
      </c>
      <c r="AK162" s="122" t="str">
        <f>IF(INDEX(DataBase!$1:$1048576,ChoixBMK!$A162,MATCH(AK$3,DataBase!$3:$3,0))=1,"X","")</f>
        <v>X</v>
      </c>
      <c r="AL162" s="122" t="str">
        <f>IF(INDEX(DataBase!$1:$1048576,ChoixBMK!$A162,MATCH(AL$3,DataBase!$3:$3,0))=1,"X","")</f>
        <v>X</v>
      </c>
      <c r="AM162" s="122" t="str">
        <f>IF(INDEX(DataBase!$1:$1048576,ChoixBMK!$A162,MATCH(AM$3,DataBase!$3:$3,0))=1,"X","")</f>
        <v/>
      </c>
      <c r="AN162" s="122" t="str">
        <f>IF(INDEX(DataBase!$1:$1048576,ChoixBMK!$A162,MATCH(AN$3,DataBase!$3:$3,0))=1,"X","")</f>
        <v/>
      </c>
      <c r="AO162" s="122" t="str">
        <f>IF(INDEX(DataBase!$1:$1048576,ChoixBMK!$A162,MATCH(AO$3,DataBase!$3:$3,0))=1,"X","")</f>
        <v>X</v>
      </c>
      <c r="AP162" s="122" t="str">
        <f>IF(INDEX(DataBase!$1:$1048576,ChoixBMK!$A162,MATCH(AP$3,DataBase!$3:$3,0))=1,"X","")</f>
        <v/>
      </c>
    </row>
    <row r="163" spans="3:42">
      <c r="C163" t="str">
        <f>INDEX(Analyse!A:A,MATCH(ChoixBMK!$G163,Analyse!$G:$G,0))</f>
        <v>Mytilus galloprovincialis</v>
      </c>
      <c r="D163" t="str">
        <f>INDEX(Analyse!B:B,MATCH(ChoixBMK!$G163,Analyse!$G:$G,0))</f>
        <v>viabilité hémocytaire</v>
      </c>
      <c r="E163" t="str">
        <f>INDEX(Analyse!C:C,MATCH(ChoixBMK!$G163,Analyse!$G:$G,0))</f>
        <v>Côtier</v>
      </c>
      <c r="F163" t="str">
        <f>INDEX(Analyse!E:E,MATCH(ChoixBMK!$G163,Analyse!$G:$G,0))</f>
        <v>SEBIO</v>
      </c>
      <c r="G163">
        <v>160</v>
      </c>
      <c r="H163">
        <f>INDEX(Analyse!H:H,MATCH(ChoixBMK!$G163,Analyse!$G:$G,0))</f>
        <v>260</v>
      </c>
      <c r="I163" s="122" t="str">
        <f>IF(INDEX(DataBase!$1:$1048576,ChoixBMK!$A163,MATCH(I$3,DataBase!$3:$3,0))=1,"X","")</f>
        <v/>
      </c>
      <c r="J163" s="122" t="str">
        <f>IF(INDEX(DataBase!$1:$1048576,ChoixBMK!$A163,MATCH(J$3,DataBase!$3:$3,0))=1,"X","")</f>
        <v/>
      </c>
      <c r="K163" s="122" t="str">
        <f>IF(INDEX(DataBase!$1:$1048576,ChoixBMK!$A163,MATCH(K$3,DataBase!$3:$3,0))=1,"X","")</f>
        <v>X</v>
      </c>
      <c r="L163" s="122" t="str">
        <f>IF(INDEX(DataBase!$1:$1048576,ChoixBMK!$A163,MATCH(L$3,DataBase!$3:$3,0))=1,"X","")</f>
        <v/>
      </c>
      <c r="M163" s="122" t="str">
        <f>IF(INDEX(DataBase!$1:$1048576,ChoixBMK!$A163,MATCH(M$3,DataBase!$3:$3,0))=1,"X","")</f>
        <v>X</v>
      </c>
      <c r="N163" s="122" t="str">
        <f>IF(INDEX(DataBase!$1:$1048576,ChoixBMK!$A163,MATCH(N$3,DataBase!$3:$3,0))=1,"X","")</f>
        <v/>
      </c>
      <c r="O163" s="122" t="str">
        <f>IF(INDEX(DataBase!$1:$1048576,ChoixBMK!$A163,MATCH(O$3,DataBase!$3:$3,0))=1,"X","")</f>
        <v/>
      </c>
      <c r="P163" s="122" t="str">
        <f>IF(INDEX(DataBase!$1:$1048576,ChoixBMK!$A163,MATCH(P$3,DataBase!$3:$3,0))=1,"X","")</f>
        <v>X</v>
      </c>
      <c r="Q163" s="122" t="str">
        <f>IF(INDEX(DataBase!$1:$1048576,ChoixBMK!$A163,MATCH(Q$3,DataBase!$3:$3,0))=1,"X","")</f>
        <v/>
      </c>
      <c r="R163" s="122" t="str">
        <f>IF(INDEX(DataBase!$1:$1048576,ChoixBMK!$A163,MATCH(R$3,DataBase!$3:$3,0))=1,"X","")</f>
        <v>X</v>
      </c>
      <c r="S163" s="122" t="str">
        <f>IF(INDEX(DataBase!$1:$1048576,ChoixBMK!$A163,MATCH(S$3,DataBase!$3:$3,0))=1,"X","")</f>
        <v/>
      </c>
      <c r="T163" s="122" t="str">
        <f>IF(INDEX(DataBase!$1:$1048576,ChoixBMK!$A163,MATCH(T$3,DataBase!$3:$3,0))=1,"X","")</f>
        <v/>
      </c>
      <c r="U163" s="122" t="str">
        <f>IF(INDEX(DataBase!$1:$1048576,ChoixBMK!$A163,MATCH(U$3,DataBase!$3:$3,0))=1,"X","")</f>
        <v/>
      </c>
      <c r="V163" s="122" t="str">
        <f>IF(INDEX(DataBase!$1:$1048576,ChoixBMK!$A163,MATCH(V$3,DataBase!$3:$3,0))=1,"X","")</f>
        <v>X</v>
      </c>
      <c r="W163" s="122" t="str">
        <f>IF(INDEX(DataBase!$1:$1048576,ChoixBMK!$A163,MATCH(W$3,DataBase!$3:$3,0))=1,"X","")</f>
        <v/>
      </c>
      <c r="X163" s="122" t="str">
        <f>IF(INDEX(DataBase!$1:$1048576,ChoixBMK!$A163,MATCH(X$3,DataBase!$3:$3,0))=1,"X","")</f>
        <v>X</v>
      </c>
      <c r="Y163" s="122" t="str">
        <f>IF(INDEX(DataBase!$1:$1048576,ChoixBMK!$A163,MATCH(Y$3,DataBase!$3:$3,0))=1,"X","")</f>
        <v>X</v>
      </c>
      <c r="Z163" s="122" t="str">
        <f>IF(INDEX(DataBase!$1:$1048576,ChoixBMK!$A163,MATCH(Z$3,DataBase!$3:$3,0))=1,"X","")</f>
        <v>X</v>
      </c>
      <c r="AA163" s="122" t="str">
        <f>IF(INDEX(DataBase!$1:$1048576,ChoixBMK!$A163,MATCH(AA$3,DataBase!$3:$3,0))=1,"X","")</f>
        <v/>
      </c>
      <c r="AB163" s="122" t="str">
        <f>IF(INDEX(DataBase!$1:$1048576,ChoixBMK!$A163,MATCH(AB$3,DataBase!$3:$3,0))=1,"X","")</f>
        <v/>
      </c>
      <c r="AC163" s="122" t="str">
        <f>IF(INDEX(DataBase!$1:$1048576,ChoixBMK!$A163,MATCH(AC$3,DataBase!$3:$3,0))=1,"X","")</f>
        <v/>
      </c>
      <c r="AD163" s="122" t="str">
        <f>IF(INDEX(DataBase!$1:$1048576,ChoixBMK!$A163,MATCH(AD$3,DataBase!$3:$3,0))=1,"X","")</f>
        <v>X</v>
      </c>
      <c r="AE163" s="122" t="str">
        <f>IF(INDEX(DataBase!$1:$1048576,ChoixBMK!$A163,MATCH(AE$3,DataBase!$3:$3,0))=1,"X","")</f>
        <v>X</v>
      </c>
      <c r="AF163" s="122" t="str">
        <f>IF(INDEX(DataBase!$1:$1048576,ChoixBMK!$A163,MATCH(AF$3,DataBase!$3:$3,0))=1,"X","")</f>
        <v>X</v>
      </c>
      <c r="AG163" s="122" t="str">
        <f>IF(INDEX(DataBase!$1:$1048576,ChoixBMK!$A163,MATCH(AG$3,DataBase!$3:$3,0))=1,"X","")</f>
        <v/>
      </c>
      <c r="AH163" s="122" t="str">
        <f>IF(INDEX(DataBase!$1:$1048576,ChoixBMK!$A163,MATCH(AH$3,DataBase!$3:$3,0))=1,"X","")</f>
        <v>X</v>
      </c>
      <c r="AI163" s="122" t="str">
        <f>IF(INDEX(DataBase!$1:$1048576,ChoixBMK!$A163,MATCH(AI$3,DataBase!$3:$3,0))=1,"X","")</f>
        <v/>
      </c>
      <c r="AJ163" s="122" t="str">
        <f>IF(INDEX(DataBase!$1:$1048576,ChoixBMK!$A163,MATCH(AJ$3,DataBase!$3:$3,0))=1,"X","")</f>
        <v/>
      </c>
      <c r="AK163" s="122" t="str">
        <f>IF(INDEX(DataBase!$1:$1048576,ChoixBMK!$A163,MATCH(AK$3,DataBase!$3:$3,0))=1,"X","")</f>
        <v/>
      </c>
      <c r="AL163" s="122" t="str">
        <f>IF(INDEX(DataBase!$1:$1048576,ChoixBMK!$A163,MATCH(AL$3,DataBase!$3:$3,0))=1,"X","")</f>
        <v/>
      </c>
      <c r="AM163" s="122" t="str">
        <f>IF(INDEX(DataBase!$1:$1048576,ChoixBMK!$A163,MATCH(AM$3,DataBase!$3:$3,0))=1,"X","")</f>
        <v>X</v>
      </c>
      <c r="AN163" s="122" t="str">
        <f>IF(INDEX(DataBase!$1:$1048576,ChoixBMK!$A163,MATCH(AN$3,DataBase!$3:$3,0))=1,"X","")</f>
        <v/>
      </c>
      <c r="AO163" s="122" t="str">
        <f>IF(INDEX(DataBase!$1:$1048576,ChoixBMK!$A163,MATCH(AO$3,DataBase!$3:$3,0))=1,"X","")</f>
        <v>X</v>
      </c>
      <c r="AP163" s="122" t="str">
        <f>IF(INDEX(DataBase!$1:$1048576,ChoixBMK!$A163,MATCH(AP$3,DataBase!$3:$3,0))=1,"X","")</f>
        <v/>
      </c>
    </row>
    <row r="164" spans="3:42">
      <c r="C164" t="str">
        <f>INDEX(Analyse!A:A,MATCH(ChoixBMK!$G164,Analyse!$G:$G,0))</f>
        <v>Mytilus galloprovincialis</v>
      </c>
      <c r="D164" t="str">
        <f>INDEX(Analyse!B:B,MATCH(ChoixBMK!$G164,Analyse!$G:$G,0))</f>
        <v>Aggrégation hémocytaire</v>
      </c>
      <c r="E164" t="str">
        <f>INDEX(Analyse!C:C,MATCH(ChoixBMK!$G164,Analyse!$G:$G,0))</f>
        <v>Côtier</v>
      </c>
      <c r="F164" t="str">
        <f>INDEX(Analyse!E:E,MATCH(ChoixBMK!$G164,Analyse!$G:$G,0))</f>
        <v>SEBIO</v>
      </c>
      <c r="G164">
        <v>161</v>
      </c>
      <c r="H164">
        <f>INDEX(Analyse!H:H,MATCH(ChoixBMK!$G164,Analyse!$G:$G,0))</f>
        <v>260</v>
      </c>
      <c r="I164" s="122" t="str">
        <f>IF(INDEX(DataBase!$1:$1048576,ChoixBMK!$A164,MATCH(I$3,DataBase!$3:$3,0))=1,"X","")</f>
        <v/>
      </c>
      <c r="J164" s="122" t="str">
        <f>IF(INDEX(DataBase!$1:$1048576,ChoixBMK!$A164,MATCH(J$3,DataBase!$3:$3,0))=1,"X","")</f>
        <v/>
      </c>
      <c r="K164" s="122" t="str">
        <f>IF(INDEX(DataBase!$1:$1048576,ChoixBMK!$A164,MATCH(K$3,DataBase!$3:$3,0))=1,"X","")</f>
        <v>X</v>
      </c>
      <c r="L164" s="122" t="str">
        <f>IF(INDEX(DataBase!$1:$1048576,ChoixBMK!$A164,MATCH(L$3,DataBase!$3:$3,0))=1,"X","")</f>
        <v/>
      </c>
      <c r="M164" s="122" t="str">
        <f>IF(INDEX(DataBase!$1:$1048576,ChoixBMK!$A164,MATCH(M$3,DataBase!$3:$3,0))=1,"X","")</f>
        <v>X</v>
      </c>
      <c r="N164" s="122" t="str">
        <f>IF(INDEX(DataBase!$1:$1048576,ChoixBMK!$A164,MATCH(N$3,DataBase!$3:$3,0))=1,"X","")</f>
        <v/>
      </c>
      <c r="O164" s="122" t="str">
        <f>IF(INDEX(DataBase!$1:$1048576,ChoixBMK!$A164,MATCH(O$3,DataBase!$3:$3,0))=1,"X","")</f>
        <v>X</v>
      </c>
      <c r="P164" s="122" t="str">
        <f>IF(INDEX(DataBase!$1:$1048576,ChoixBMK!$A164,MATCH(P$3,DataBase!$3:$3,0))=1,"X","")</f>
        <v/>
      </c>
      <c r="Q164" s="122" t="str">
        <f>IF(INDEX(DataBase!$1:$1048576,ChoixBMK!$A164,MATCH(Q$3,DataBase!$3:$3,0))=1,"X","")</f>
        <v/>
      </c>
      <c r="R164" s="122" t="str">
        <f>IF(INDEX(DataBase!$1:$1048576,ChoixBMK!$A164,MATCH(R$3,DataBase!$3:$3,0))=1,"X","")</f>
        <v>X</v>
      </c>
      <c r="S164" s="122" t="str">
        <f>IF(INDEX(DataBase!$1:$1048576,ChoixBMK!$A164,MATCH(S$3,DataBase!$3:$3,0))=1,"X","")</f>
        <v/>
      </c>
      <c r="T164" s="122" t="str">
        <f>IF(INDEX(DataBase!$1:$1048576,ChoixBMK!$A164,MATCH(T$3,DataBase!$3:$3,0))=1,"X","")</f>
        <v/>
      </c>
      <c r="U164" s="122" t="str">
        <f>IF(INDEX(DataBase!$1:$1048576,ChoixBMK!$A164,MATCH(U$3,DataBase!$3:$3,0))=1,"X","")</f>
        <v>X</v>
      </c>
      <c r="V164" s="122" t="str">
        <f>IF(INDEX(DataBase!$1:$1048576,ChoixBMK!$A164,MATCH(V$3,DataBase!$3:$3,0))=1,"X","")</f>
        <v/>
      </c>
      <c r="W164" s="122" t="str">
        <f>IF(INDEX(DataBase!$1:$1048576,ChoixBMK!$A164,MATCH(W$3,DataBase!$3:$3,0))=1,"X","")</f>
        <v/>
      </c>
      <c r="X164" s="122" t="str">
        <f>IF(INDEX(DataBase!$1:$1048576,ChoixBMK!$A164,MATCH(X$3,DataBase!$3:$3,0))=1,"X","")</f>
        <v>X</v>
      </c>
      <c r="Y164" s="122" t="str">
        <f>IF(INDEX(DataBase!$1:$1048576,ChoixBMK!$A164,MATCH(Y$3,DataBase!$3:$3,0))=1,"X","")</f>
        <v>X</v>
      </c>
      <c r="Z164" s="122" t="str">
        <f>IF(INDEX(DataBase!$1:$1048576,ChoixBMK!$A164,MATCH(Z$3,DataBase!$3:$3,0))=1,"X","")</f>
        <v>X</v>
      </c>
      <c r="AA164" s="122" t="str">
        <f>IF(INDEX(DataBase!$1:$1048576,ChoixBMK!$A164,MATCH(AA$3,DataBase!$3:$3,0))=1,"X","")</f>
        <v/>
      </c>
      <c r="AB164" s="122" t="str">
        <f>IF(INDEX(DataBase!$1:$1048576,ChoixBMK!$A164,MATCH(AB$3,DataBase!$3:$3,0))=1,"X","")</f>
        <v/>
      </c>
      <c r="AC164" s="122" t="str">
        <f>IF(INDEX(DataBase!$1:$1048576,ChoixBMK!$A164,MATCH(AC$3,DataBase!$3:$3,0))=1,"X","")</f>
        <v/>
      </c>
      <c r="AD164" s="122" t="str">
        <f>IF(INDEX(DataBase!$1:$1048576,ChoixBMK!$A164,MATCH(AD$3,DataBase!$3:$3,0))=1,"X","")</f>
        <v>X</v>
      </c>
      <c r="AE164" s="122" t="str">
        <f>IF(INDEX(DataBase!$1:$1048576,ChoixBMK!$A164,MATCH(AE$3,DataBase!$3:$3,0))=1,"X","")</f>
        <v>X</v>
      </c>
      <c r="AF164" s="122" t="str">
        <f>IF(INDEX(DataBase!$1:$1048576,ChoixBMK!$A164,MATCH(AF$3,DataBase!$3:$3,0))=1,"X","")</f>
        <v>X</v>
      </c>
      <c r="AG164" s="122" t="str">
        <f>IF(INDEX(DataBase!$1:$1048576,ChoixBMK!$A164,MATCH(AG$3,DataBase!$3:$3,0))=1,"X","")</f>
        <v/>
      </c>
      <c r="AH164" s="122" t="str">
        <f>IF(INDEX(DataBase!$1:$1048576,ChoixBMK!$A164,MATCH(AH$3,DataBase!$3:$3,0))=1,"X","")</f>
        <v>X</v>
      </c>
      <c r="AI164" s="122" t="str">
        <f>IF(INDEX(DataBase!$1:$1048576,ChoixBMK!$A164,MATCH(AI$3,DataBase!$3:$3,0))=1,"X","")</f>
        <v/>
      </c>
      <c r="AJ164" s="122" t="str">
        <f>IF(INDEX(DataBase!$1:$1048576,ChoixBMK!$A164,MATCH(AJ$3,DataBase!$3:$3,0))=1,"X","")</f>
        <v/>
      </c>
      <c r="AK164" s="122" t="str">
        <f>IF(INDEX(DataBase!$1:$1048576,ChoixBMK!$A164,MATCH(AK$3,DataBase!$3:$3,0))=1,"X","")</f>
        <v>X</v>
      </c>
      <c r="AL164" s="122" t="str">
        <f>IF(INDEX(DataBase!$1:$1048576,ChoixBMK!$A164,MATCH(AL$3,DataBase!$3:$3,0))=1,"X","")</f>
        <v>X</v>
      </c>
      <c r="AM164" s="122" t="str">
        <f>IF(INDEX(DataBase!$1:$1048576,ChoixBMK!$A164,MATCH(AM$3,DataBase!$3:$3,0))=1,"X","")</f>
        <v/>
      </c>
      <c r="AN164" s="122" t="str">
        <f>IF(INDEX(DataBase!$1:$1048576,ChoixBMK!$A164,MATCH(AN$3,DataBase!$3:$3,0))=1,"X","")</f>
        <v/>
      </c>
      <c r="AO164" s="122" t="str">
        <f>IF(INDEX(DataBase!$1:$1048576,ChoixBMK!$A164,MATCH(AO$3,DataBase!$3:$3,0))=1,"X","")</f>
        <v>X</v>
      </c>
      <c r="AP164" s="122" t="str">
        <f>IF(INDEX(DataBase!$1:$1048576,ChoixBMK!$A164,MATCH(AP$3,DataBase!$3:$3,0))=1,"X","")</f>
        <v/>
      </c>
    </row>
    <row r="165" spans="3:42">
      <c r="C165" t="str">
        <f>INDEX(Analyse!A:A,MATCH(ChoixBMK!$G165,Analyse!$G:$G,0))</f>
        <v>Cyprinus carpio</v>
      </c>
      <c r="D165" t="str">
        <f>INDEX(Analyse!B:B,MATCH(ChoixBMK!$G165,Analyse!$G:$G,0))</f>
        <v>Catalase</v>
      </c>
      <c r="E165" t="str">
        <f>INDEX(Analyse!C:C,MATCH(ChoixBMK!$G165,Analyse!$G:$G,0))</f>
        <v>Continental</v>
      </c>
      <c r="F165" t="str">
        <f>INDEX(Analyse!E:E,MATCH(ChoixBMK!$G165,Analyse!$G:$G,0))</f>
        <v>SEBIO</v>
      </c>
      <c r="G165">
        <v>162</v>
      </c>
      <c r="H165">
        <f>INDEX(Analyse!H:H,MATCH(ChoixBMK!$G165,Analyse!$G:$G,0))</f>
        <v>260</v>
      </c>
      <c r="I165" s="122" t="str">
        <f>IF(INDEX(DataBase!$1:$1048576,ChoixBMK!$A165,MATCH(I$3,DataBase!$3:$3,0))=1,"X","")</f>
        <v/>
      </c>
      <c r="J165" s="122" t="str">
        <f>IF(INDEX(DataBase!$1:$1048576,ChoixBMK!$A165,MATCH(J$3,DataBase!$3:$3,0))=1,"X","")</f>
        <v/>
      </c>
      <c r="K165" s="122" t="str">
        <f>IF(INDEX(DataBase!$1:$1048576,ChoixBMK!$A165,MATCH(K$3,DataBase!$3:$3,0))=1,"X","")</f>
        <v>X</v>
      </c>
      <c r="L165" s="122" t="str">
        <f>IF(INDEX(DataBase!$1:$1048576,ChoixBMK!$A165,MATCH(L$3,DataBase!$3:$3,0))=1,"X","")</f>
        <v/>
      </c>
      <c r="M165" s="122" t="str">
        <f>IF(INDEX(DataBase!$1:$1048576,ChoixBMK!$A165,MATCH(M$3,DataBase!$3:$3,0))=1,"X","")</f>
        <v>X</v>
      </c>
      <c r="N165" s="122" t="str">
        <f>IF(INDEX(DataBase!$1:$1048576,ChoixBMK!$A165,MATCH(N$3,DataBase!$3:$3,0))=1,"X","")</f>
        <v/>
      </c>
      <c r="O165" s="122" t="str">
        <f>IF(INDEX(DataBase!$1:$1048576,ChoixBMK!$A165,MATCH(O$3,DataBase!$3:$3,0))=1,"X","")</f>
        <v>X</v>
      </c>
      <c r="P165" s="122" t="str">
        <f>IF(INDEX(DataBase!$1:$1048576,ChoixBMK!$A165,MATCH(P$3,DataBase!$3:$3,0))=1,"X","")</f>
        <v/>
      </c>
      <c r="Q165" s="122" t="str">
        <f>IF(INDEX(DataBase!$1:$1048576,ChoixBMK!$A165,MATCH(Q$3,DataBase!$3:$3,0))=1,"X","")</f>
        <v/>
      </c>
      <c r="R165" s="122" t="str">
        <f>IF(INDEX(DataBase!$1:$1048576,ChoixBMK!$A165,MATCH(R$3,DataBase!$3:$3,0))=1,"X","")</f>
        <v>X</v>
      </c>
      <c r="S165" s="122" t="str">
        <f>IF(INDEX(DataBase!$1:$1048576,ChoixBMK!$A165,MATCH(S$3,DataBase!$3:$3,0))=1,"X","")</f>
        <v/>
      </c>
      <c r="T165" s="122" t="str">
        <f>IF(INDEX(DataBase!$1:$1048576,ChoixBMK!$A165,MATCH(T$3,DataBase!$3:$3,0))=1,"X","")</f>
        <v/>
      </c>
      <c r="U165" s="122" t="str">
        <f>IF(INDEX(DataBase!$1:$1048576,ChoixBMK!$A165,MATCH(U$3,DataBase!$3:$3,0))=1,"X","")</f>
        <v>X</v>
      </c>
      <c r="V165" s="122" t="str">
        <f>IF(INDEX(DataBase!$1:$1048576,ChoixBMK!$A165,MATCH(V$3,DataBase!$3:$3,0))=1,"X","")</f>
        <v/>
      </c>
      <c r="W165" s="122" t="str">
        <f>IF(INDEX(DataBase!$1:$1048576,ChoixBMK!$A165,MATCH(W$3,DataBase!$3:$3,0))=1,"X","")</f>
        <v/>
      </c>
      <c r="X165" s="122" t="str">
        <f>IF(INDEX(DataBase!$1:$1048576,ChoixBMK!$A165,MATCH(X$3,DataBase!$3:$3,0))=1,"X","")</f>
        <v>X</v>
      </c>
      <c r="Y165" s="122" t="str">
        <f>IF(INDEX(DataBase!$1:$1048576,ChoixBMK!$A165,MATCH(Y$3,DataBase!$3:$3,0))=1,"X","")</f>
        <v>X</v>
      </c>
      <c r="Z165" s="122" t="str">
        <f>IF(INDEX(DataBase!$1:$1048576,ChoixBMK!$A165,MATCH(Z$3,DataBase!$3:$3,0))=1,"X","")</f>
        <v>X</v>
      </c>
      <c r="AA165" s="122" t="str">
        <f>IF(INDEX(DataBase!$1:$1048576,ChoixBMK!$A165,MATCH(AA$3,DataBase!$3:$3,0))=1,"X","")</f>
        <v/>
      </c>
      <c r="AB165" s="122" t="str">
        <f>IF(INDEX(DataBase!$1:$1048576,ChoixBMK!$A165,MATCH(AB$3,DataBase!$3:$3,0))=1,"X","")</f>
        <v/>
      </c>
      <c r="AC165" s="122" t="str">
        <f>IF(INDEX(DataBase!$1:$1048576,ChoixBMK!$A165,MATCH(AC$3,DataBase!$3:$3,0))=1,"X","")</f>
        <v/>
      </c>
      <c r="AD165" s="122" t="str">
        <f>IF(INDEX(DataBase!$1:$1048576,ChoixBMK!$A165,MATCH(AD$3,DataBase!$3:$3,0))=1,"X","")</f>
        <v>X</v>
      </c>
      <c r="AE165" s="122" t="str">
        <f>IF(INDEX(DataBase!$1:$1048576,ChoixBMK!$A165,MATCH(AE$3,DataBase!$3:$3,0))=1,"X","")</f>
        <v>X</v>
      </c>
      <c r="AF165" s="122" t="str">
        <f>IF(INDEX(DataBase!$1:$1048576,ChoixBMK!$A165,MATCH(AF$3,DataBase!$3:$3,0))=1,"X","")</f>
        <v>X</v>
      </c>
      <c r="AG165" s="122" t="str">
        <f>IF(INDEX(DataBase!$1:$1048576,ChoixBMK!$A165,MATCH(AG$3,DataBase!$3:$3,0))=1,"X","")</f>
        <v/>
      </c>
      <c r="AH165" s="122" t="str">
        <f>IF(INDEX(DataBase!$1:$1048576,ChoixBMK!$A165,MATCH(AH$3,DataBase!$3:$3,0))=1,"X","")</f>
        <v>X</v>
      </c>
      <c r="AI165" s="122" t="str">
        <f>IF(INDEX(DataBase!$1:$1048576,ChoixBMK!$A165,MATCH(AI$3,DataBase!$3:$3,0))=1,"X","")</f>
        <v/>
      </c>
      <c r="AJ165" s="122" t="str">
        <f>IF(INDEX(DataBase!$1:$1048576,ChoixBMK!$A165,MATCH(AJ$3,DataBase!$3:$3,0))=1,"X","")</f>
        <v/>
      </c>
      <c r="AK165" s="122" t="str">
        <f>IF(INDEX(DataBase!$1:$1048576,ChoixBMK!$A165,MATCH(AK$3,DataBase!$3:$3,0))=1,"X","")</f>
        <v>X</v>
      </c>
      <c r="AL165" s="122" t="str">
        <f>IF(INDEX(DataBase!$1:$1048576,ChoixBMK!$A165,MATCH(AL$3,DataBase!$3:$3,0))=1,"X","")</f>
        <v>X</v>
      </c>
      <c r="AM165" s="122" t="str">
        <f>IF(INDEX(DataBase!$1:$1048576,ChoixBMK!$A165,MATCH(AM$3,DataBase!$3:$3,0))=1,"X","")</f>
        <v/>
      </c>
      <c r="AN165" s="122" t="str">
        <f>IF(INDEX(DataBase!$1:$1048576,ChoixBMK!$A165,MATCH(AN$3,DataBase!$3:$3,0))=1,"X","")</f>
        <v/>
      </c>
      <c r="AO165" s="122" t="str">
        <f>IF(INDEX(DataBase!$1:$1048576,ChoixBMK!$A165,MATCH(AO$3,DataBase!$3:$3,0))=1,"X","")</f>
        <v>X</v>
      </c>
      <c r="AP165" s="122" t="str">
        <f>IF(INDEX(DataBase!$1:$1048576,ChoixBMK!$A165,MATCH(AP$3,DataBase!$3:$3,0))=1,"X","")</f>
        <v/>
      </c>
    </row>
    <row r="166" spans="3:42">
      <c r="C166" t="str">
        <f>INDEX(Analyse!A:A,MATCH(ChoixBMK!$G166,Analyse!$G:$G,0))</f>
        <v>Penaeus japonicus</v>
      </c>
      <c r="D166" t="str">
        <f>INDEX(Analyse!B:B,MATCH(ChoixBMK!$G166,Analyse!$G:$G,0))</f>
        <v>pression osmotique sg</v>
      </c>
      <c r="E166" t="str">
        <f>INDEX(Analyse!C:C,MATCH(ChoixBMK!$G166,Analyse!$G:$G,0))</f>
        <v>Côtier</v>
      </c>
      <c r="F166" t="str">
        <f>INDEX(Analyse!E:E,MATCH(ChoixBMK!$G166,Analyse!$G:$G,0))</f>
        <v>MARBEC</v>
      </c>
      <c r="G166">
        <v>163</v>
      </c>
      <c r="H166">
        <f>INDEX(Analyse!H:H,MATCH(ChoixBMK!$G166,Analyse!$G:$G,0))</f>
        <v>260</v>
      </c>
      <c r="I166" s="122" t="str">
        <f>IF(INDEX(DataBase!$1:$1048576,ChoixBMK!$A166,MATCH(I$3,DataBase!$3:$3,0))=1,"X","")</f>
        <v/>
      </c>
      <c r="J166" s="122" t="str">
        <f>IF(INDEX(DataBase!$1:$1048576,ChoixBMK!$A166,MATCH(J$3,DataBase!$3:$3,0))=1,"X","")</f>
        <v/>
      </c>
      <c r="K166" s="122" t="str">
        <f>IF(INDEX(DataBase!$1:$1048576,ChoixBMK!$A166,MATCH(K$3,DataBase!$3:$3,0))=1,"X","")</f>
        <v>X</v>
      </c>
      <c r="L166" s="122" t="str">
        <f>IF(INDEX(DataBase!$1:$1048576,ChoixBMK!$A166,MATCH(L$3,DataBase!$3:$3,0))=1,"X","")</f>
        <v/>
      </c>
      <c r="M166" s="122" t="str">
        <f>IF(INDEX(DataBase!$1:$1048576,ChoixBMK!$A166,MATCH(M$3,DataBase!$3:$3,0))=1,"X","")</f>
        <v/>
      </c>
      <c r="N166" s="122" t="str">
        <f>IF(INDEX(DataBase!$1:$1048576,ChoixBMK!$A166,MATCH(N$3,DataBase!$3:$3,0))=1,"X","")</f>
        <v>X</v>
      </c>
      <c r="O166" s="122" t="str">
        <f>IF(INDEX(DataBase!$1:$1048576,ChoixBMK!$A166,MATCH(O$3,DataBase!$3:$3,0))=1,"X","")</f>
        <v/>
      </c>
      <c r="P166" s="122" t="str">
        <f>IF(INDEX(DataBase!$1:$1048576,ChoixBMK!$A166,MATCH(P$3,DataBase!$3:$3,0))=1,"X","")</f>
        <v>X</v>
      </c>
      <c r="Q166" s="122" t="str">
        <f>IF(INDEX(DataBase!$1:$1048576,ChoixBMK!$A166,MATCH(Q$3,DataBase!$3:$3,0))=1,"X","")</f>
        <v/>
      </c>
      <c r="R166" s="122" t="str">
        <f>IF(INDEX(DataBase!$1:$1048576,ChoixBMK!$A166,MATCH(R$3,DataBase!$3:$3,0))=1,"X","")</f>
        <v>X</v>
      </c>
      <c r="S166" s="122" t="str">
        <f>IF(INDEX(DataBase!$1:$1048576,ChoixBMK!$A166,MATCH(S$3,DataBase!$3:$3,0))=1,"X","")</f>
        <v/>
      </c>
      <c r="T166" s="122" t="str">
        <f>IF(INDEX(DataBase!$1:$1048576,ChoixBMK!$A166,MATCH(T$3,DataBase!$3:$3,0))=1,"X","")</f>
        <v/>
      </c>
      <c r="U166" s="122" t="str">
        <f>IF(INDEX(DataBase!$1:$1048576,ChoixBMK!$A166,MATCH(U$3,DataBase!$3:$3,0))=1,"X","")</f>
        <v/>
      </c>
      <c r="V166" s="122" t="str">
        <f>IF(INDEX(DataBase!$1:$1048576,ChoixBMK!$A166,MATCH(V$3,DataBase!$3:$3,0))=1,"X","")</f>
        <v>X</v>
      </c>
      <c r="W166" s="122" t="str">
        <f>IF(INDEX(DataBase!$1:$1048576,ChoixBMK!$A166,MATCH(W$3,DataBase!$3:$3,0))=1,"X","")</f>
        <v/>
      </c>
      <c r="X166" s="122" t="str">
        <f>IF(INDEX(DataBase!$1:$1048576,ChoixBMK!$A166,MATCH(X$3,DataBase!$3:$3,0))=1,"X","")</f>
        <v/>
      </c>
      <c r="Y166" s="122" t="str">
        <f>IF(INDEX(DataBase!$1:$1048576,ChoixBMK!$A166,MATCH(Y$3,DataBase!$3:$3,0))=1,"X","")</f>
        <v>X</v>
      </c>
      <c r="Z166" s="122" t="str">
        <f>IF(INDEX(DataBase!$1:$1048576,ChoixBMK!$A166,MATCH(Z$3,DataBase!$3:$3,0))=1,"X","")</f>
        <v>X</v>
      </c>
      <c r="AA166" s="122" t="str">
        <f>IF(INDEX(DataBase!$1:$1048576,ChoixBMK!$A166,MATCH(AA$3,DataBase!$3:$3,0))=1,"X","")</f>
        <v>X</v>
      </c>
      <c r="AB166" s="122" t="str">
        <f>IF(INDEX(DataBase!$1:$1048576,ChoixBMK!$A166,MATCH(AB$3,DataBase!$3:$3,0))=1,"X","")</f>
        <v/>
      </c>
      <c r="AC166" s="122" t="str">
        <f>IF(INDEX(DataBase!$1:$1048576,ChoixBMK!$A166,MATCH(AC$3,DataBase!$3:$3,0))=1,"X","")</f>
        <v/>
      </c>
      <c r="AD166" s="122" t="str">
        <f>IF(INDEX(DataBase!$1:$1048576,ChoixBMK!$A166,MATCH(AD$3,DataBase!$3:$3,0))=1,"X","")</f>
        <v>X</v>
      </c>
      <c r="AE166" s="122" t="str">
        <f>IF(INDEX(DataBase!$1:$1048576,ChoixBMK!$A166,MATCH(AE$3,DataBase!$3:$3,0))=1,"X","")</f>
        <v/>
      </c>
      <c r="AF166" s="122" t="str">
        <f>IF(INDEX(DataBase!$1:$1048576,ChoixBMK!$A166,MATCH(AF$3,DataBase!$3:$3,0))=1,"X","")</f>
        <v/>
      </c>
      <c r="AG166" s="122" t="str">
        <f>IF(INDEX(DataBase!$1:$1048576,ChoixBMK!$A166,MATCH(AG$3,DataBase!$3:$3,0))=1,"X","")</f>
        <v/>
      </c>
      <c r="AH166" s="122" t="str">
        <f>IF(INDEX(DataBase!$1:$1048576,ChoixBMK!$A166,MATCH(AH$3,DataBase!$3:$3,0))=1,"X","")</f>
        <v>X</v>
      </c>
      <c r="AI166" s="122" t="str">
        <f>IF(INDEX(DataBase!$1:$1048576,ChoixBMK!$A166,MATCH(AI$3,DataBase!$3:$3,0))=1,"X","")</f>
        <v/>
      </c>
      <c r="AJ166" s="122" t="str">
        <f>IF(INDEX(DataBase!$1:$1048576,ChoixBMK!$A166,MATCH(AJ$3,DataBase!$3:$3,0))=1,"X","")</f>
        <v/>
      </c>
      <c r="AK166" s="122" t="str">
        <f>IF(INDEX(DataBase!$1:$1048576,ChoixBMK!$A166,MATCH(AK$3,DataBase!$3:$3,0))=1,"X","")</f>
        <v>X</v>
      </c>
      <c r="AL166" s="122" t="str">
        <f>IF(INDEX(DataBase!$1:$1048576,ChoixBMK!$A166,MATCH(AL$3,DataBase!$3:$3,0))=1,"X","")</f>
        <v/>
      </c>
      <c r="AM166" s="122" t="str">
        <f>IF(INDEX(DataBase!$1:$1048576,ChoixBMK!$A166,MATCH(AM$3,DataBase!$3:$3,0))=1,"X","")</f>
        <v>X</v>
      </c>
      <c r="AN166" s="122" t="str">
        <f>IF(INDEX(DataBase!$1:$1048576,ChoixBMK!$A166,MATCH(AN$3,DataBase!$3:$3,0))=1,"X","")</f>
        <v/>
      </c>
      <c r="AO166" s="122" t="str">
        <f>IF(INDEX(DataBase!$1:$1048576,ChoixBMK!$A166,MATCH(AO$3,DataBase!$3:$3,0))=1,"X","")</f>
        <v/>
      </c>
      <c r="AP166" s="122" t="str">
        <f>IF(INDEX(DataBase!$1:$1048576,ChoixBMK!$A166,MATCH(AP$3,DataBase!$3:$3,0))=1,"X","")</f>
        <v>X</v>
      </c>
    </row>
    <row r="167" spans="3:42">
      <c r="C167" t="str">
        <f>INDEX(Analyse!A:A,MATCH(ChoixBMK!$G167,Analyse!$G:$G,0))</f>
        <v>Mytilus galloprovincialis</v>
      </c>
      <c r="D167" t="str">
        <f>INDEX(Analyse!B:B,MATCH(ChoixBMK!$G167,Analyse!$G:$G,0))</f>
        <v>métabolomique</v>
      </c>
      <c r="E167" t="str">
        <f>INDEX(Analyse!C:C,MATCH(ChoixBMK!$G167,Analyse!$G:$G,0))</f>
        <v>Côtier</v>
      </c>
      <c r="F167" t="str">
        <f>INDEX(Analyse!E:E,MATCH(ChoixBMK!$G167,Analyse!$G:$G,0))</f>
        <v>HSM</v>
      </c>
      <c r="G167">
        <v>164</v>
      </c>
      <c r="H167">
        <f>INDEX(Analyse!H:H,MATCH(ChoixBMK!$G167,Analyse!$G:$G,0))</f>
        <v>260</v>
      </c>
      <c r="I167" s="122" t="str">
        <f>IF(INDEX(DataBase!$1:$1048576,ChoixBMK!$A167,MATCH(I$3,DataBase!$3:$3,0))=1,"X","")</f>
        <v>X</v>
      </c>
      <c r="J167" s="122" t="str">
        <f>IF(INDEX(DataBase!$1:$1048576,ChoixBMK!$A167,MATCH(J$3,DataBase!$3:$3,0))=1,"X","")</f>
        <v/>
      </c>
      <c r="K167" s="122" t="str">
        <f>IF(INDEX(DataBase!$1:$1048576,ChoixBMK!$A167,MATCH(K$3,DataBase!$3:$3,0))=1,"X","")</f>
        <v/>
      </c>
      <c r="L167" s="122" t="str">
        <f>IF(INDEX(DataBase!$1:$1048576,ChoixBMK!$A167,MATCH(L$3,DataBase!$3:$3,0))=1,"X","")</f>
        <v/>
      </c>
      <c r="M167" s="122" t="str">
        <f>IF(INDEX(DataBase!$1:$1048576,ChoixBMK!$A167,MATCH(M$3,DataBase!$3:$3,0))=1,"X","")</f>
        <v>X</v>
      </c>
      <c r="N167" s="122" t="str">
        <f>IF(INDEX(DataBase!$1:$1048576,ChoixBMK!$A167,MATCH(N$3,DataBase!$3:$3,0))=1,"X","")</f>
        <v/>
      </c>
      <c r="O167" s="122" t="str">
        <f>IF(INDEX(DataBase!$1:$1048576,ChoixBMK!$A167,MATCH(O$3,DataBase!$3:$3,0))=1,"X","")</f>
        <v>X</v>
      </c>
      <c r="P167" s="122" t="str">
        <f>IF(INDEX(DataBase!$1:$1048576,ChoixBMK!$A167,MATCH(P$3,DataBase!$3:$3,0))=1,"X","")</f>
        <v/>
      </c>
      <c r="Q167" s="122" t="str">
        <f>IF(INDEX(DataBase!$1:$1048576,ChoixBMK!$A167,MATCH(Q$3,DataBase!$3:$3,0))=1,"X","")</f>
        <v/>
      </c>
      <c r="R167" s="122" t="str">
        <f>IF(INDEX(DataBase!$1:$1048576,ChoixBMK!$A167,MATCH(R$3,DataBase!$3:$3,0))=1,"X","")</f>
        <v>X</v>
      </c>
      <c r="S167" s="122" t="str">
        <f>IF(INDEX(DataBase!$1:$1048576,ChoixBMK!$A167,MATCH(S$3,DataBase!$3:$3,0))=1,"X","")</f>
        <v/>
      </c>
      <c r="T167" s="122" t="str">
        <f>IF(INDEX(DataBase!$1:$1048576,ChoixBMK!$A167,MATCH(T$3,DataBase!$3:$3,0))=1,"X","")</f>
        <v/>
      </c>
      <c r="U167" s="122" t="str">
        <f>IF(INDEX(DataBase!$1:$1048576,ChoixBMK!$A167,MATCH(U$3,DataBase!$3:$3,0))=1,"X","")</f>
        <v>X</v>
      </c>
      <c r="V167" s="122" t="str">
        <f>IF(INDEX(DataBase!$1:$1048576,ChoixBMK!$A167,MATCH(V$3,DataBase!$3:$3,0))=1,"X","")</f>
        <v/>
      </c>
      <c r="W167" s="122" t="str">
        <f>IF(INDEX(DataBase!$1:$1048576,ChoixBMK!$A167,MATCH(W$3,DataBase!$3:$3,0))=1,"X","")</f>
        <v/>
      </c>
      <c r="X167" s="122" t="str">
        <f>IF(INDEX(DataBase!$1:$1048576,ChoixBMK!$A167,MATCH(X$3,DataBase!$3:$3,0))=1,"X","")</f>
        <v/>
      </c>
      <c r="Y167" s="122" t="str">
        <f>IF(INDEX(DataBase!$1:$1048576,ChoixBMK!$A167,MATCH(Y$3,DataBase!$3:$3,0))=1,"X","")</f>
        <v/>
      </c>
      <c r="Z167" s="122" t="str">
        <f>IF(INDEX(DataBase!$1:$1048576,ChoixBMK!$A167,MATCH(Z$3,DataBase!$3:$3,0))=1,"X","")</f>
        <v/>
      </c>
      <c r="AA167" s="122" t="str">
        <f>IF(INDEX(DataBase!$1:$1048576,ChoixBMK!$A167,MATCH(AA$3,DataBase!$3:$3,0))=1,"X","")</f>
        <v/>
      </c>
      <c r="AB167" s="122" t="str">
        <f>IF(INDEX(DataBase!$1:$1048576,ChoixBMK!$A167,MATCH(AB$3,DataBase!$3:$3,0))=1,"X","")</f>
        <v/>
      </c>
      <c r="AC167" s="122" t="str">
        <f>IF(INDEX(DataBase!$1:$1048576,ChoixBMK!$A167,MATCH(AC$3,DataBase!$3:$3,0))=1,"X","")</f>
        <v/>
      </c>
      <c r="AD167" s="122" t="str">
        <f>IF(INDEX(DataBase!$1:$1048576,ChoixBMK!$A167,MATCH(AD$3,DataBase!$3:$3,0))=1,"X","")</f>
        <v>X</v>
      </c>
      <c r="AE167" s="122" t="str">
        <f>IF(INDEX(DataBase!$1:$1048576,ChoixBMK!$A167,MATCH(AE$3,DataBase!$3:$3,0))=1,"X","")</f>
        <v/>
      </c>
      <c r="AF167" s="122" t="str">
        <f>IF(INDEX(DataBase!$1:$1048576,ChoixBMK!$A167,MATCH(AF$3,DataBase!$3:$3,0))=1,"X","")</f>
        <v/>
      </c>
      <c r="AG167" s="122" t="str">
        <f>IF(INDEX(DataBase!$1:$1048576,ChoixBMK!$A167,MATCH(AG$3,DataBase!$3:$3,0))=1,"X","")</f>
        <v/>
      </c>
      <c r="AH167" s="122" t="str">
        <f>IF(INDEX(DataBase!$1:$1048576,ChoixBMK!$A167,MATCH(AH$3,DataBase!$3:$3,0))=1,"X","")</f>
        <v/>
      </c>
      <c r="AI167" s="122" t="str">
        <f>IF(INDEX(DataBase!$1:$1048576,ChoixBMK!$A167,MATCH(AI$3,DataBase!$3:$3,0))=1,"X","")</f>
        <v>X</v>
      </c>
      <c r="AJ167" s="122" t="str">
        <f>IF(INDEX(DataBase!$1:$1048576,ChoixBMK!$A167,MATCH(AJ$3,DataBase!$3:$3,0))=1,"X","")</f>
        <v/>
      </c>
      <c r="AK167" s="122" t="str">
        <f>IF(INDEX(DataBase!$1:$1048576,ChoixBMK!$A167,MATCH(AK$3,DataBase!$3:$3,0))=1,"X","")</f>
        <v>X</v>
      </c>
      <c r="AL167" s="122" t="str">
        <f>IF(INDEX(DataBase!$1:$1048576,ChoixBMK!$A167,MATCH(AL$3,DataBase!$3:$3,0))=1,"X","")</f>
        <v/>
      </c>
      <c r="AM167" s="122" t="str">
        <f>IF(INDEX(DataBase!$1:$1048576,ChoixBMK!$A167,MATCH(AM$3,DataBase!$3:$3,0))=1,"X","")</f>
        <v>X</v>
      </c>
      <c r="AN167" s="122" t="str">
        <f>IF(INDEX(DataBase!$1:$1048576,ChoixBMK!$A167,MATCH(AN$3,DataBase!$3:$3,0))=1,"X","")</f>
        <v/>
      </c>
      <c r="AO167" s="122" t="str">
        <f>IF(INDEX(DataBase!$1:$1048576,ChoixBMK!$A167,MATCH(AO$3,DataBase!$3:$3,0))=1,"X","")</f>
        <v/>
      </c>
      <c r="AP167" s="122" t="str">
        <f>IF(INDEX(DataBase!$1:$1048576,ChoixBMK!$A167,MATCH(AP$3,DataBase!$3:$3,0))=1,"X","")</f>
        <v>X</v>
      </c>
    </row>
    <row r="168" spans="3:42">
      <c r="C168" t="str">
        <f>INDEX(Analyse!A:A,MATCH(ChoixBMK!$G168,Analyse!$G:$G,0))</f>
        <v>Squalius cephalus</v>
      </c>
      <c r="D168" t="str">
        <f>INDEX(Analyse!B:B,MATCH(ChoixBMK!$G168,Analyse!$G:$G,0))</f>
        <v>AchE</v>
      </c>
      <c r="E168" t="str">
        <f>INDEX(Analyse!C:C,MATCH(ChoixBMK!$G168,Analyse!$G:$G,0))</f>
        <v>Continental</v>
      </c>
      <c r="F168" t="str">
        <f>INDEX(Analyse!E:E,MATCH(ChoixBMK!$G168,Analyse!$G:$G,0))</f>
        <v>TOXEM</v>
      </c>
      <c r="G168">
        <v>165</v>
      </c>
      <c r="H168">
        <f>INDEX(Analyse!H:H,MATCH(ChoixBMK!$G168,Analyse!$G:$G,0))</f>
        <v>260</v>
      </c>
      <c r="I168" s="122" t="str">
        <f>IF(INDEX(DataBase!$1:$1048576,ChoixBMK!$A168,MATCH(I$3,DataBase!$3:$3,0))=1,"X","")</f>
        <v/>
      </c>
      <c r="J168" s="122" t="str">
        <f>IF(INDEX(DataBase!$1:$1048576,ChoixBMK!$A168,MATCH(J$3,DataBase!$3:$3,0))=1,"X","")</f>
        <v>X</v>
      </c>
      <c r="K168" s="122" t="str">
        <f>IF(INDEX(DataBase!$1:$1048576,ChoixBMK!$A168,MATCH(K$3,DataBase!$3:$3,0))=1,"X","")</f>
        <v/>
      </c>
      <c r="L168" s="122" t="str">
        <f>IF(INDEX(DataBase!$1:$1048576,ChoixBMK!$A168,MATCH(L$3,DataBase!$3:$3,0))=1,"X","")</f>
        <v/>
      </c>
      <c r="M168" s="122" t="str">
        <f>IF(INDEX(DataBase!$1:$1048576,ChoixBMK!$A168,MATCH(M$3,DataBase!$3:$3,0))=1,"X","")</f>
        <v>X</v>
      </c>
      <c r="N168" s="122" t="str">
        <f>IF(INDEX(DataBase!$1:$1048576,ChoixBMK!$A168,MATCH(N$3,DataBase!$3:$3,0))=1,"X","")</f>
        <v/>
      </c>
      <c r="O168" s="122" t="str">
        <f>IF(INDEX(DataBase!$1:$1048576,ChoixBMK!$A168,MATCH(O$3,DataBase!$3:$3,0))=1,"X","")</f>
        <v>X</v>
      </c>
      <c r="P168" s="122" t="str">
        <f>IF(INDEX(DataBase!$1:$1048576,ChoixBMK!$A168,MATCH(P$3,DataBase!$3:$3,0))=1,"X","")</f>
        <v/>
      </c>
      <c r="Q168" s="122" t="str">
        <f>IF(INDEX(DataBase!$1:$1048576,ChoixBMK!$A168,MATCH(Q$3,DataBase!$3:$3,0))=1,"X","")</f>
        <v/>
      </c>
      <c r="R168" s="122" t="str">
        <f>IF(INDEX(DataBase!$1:$1048576,ChoixBMK!$A168,MATCH(R$3,DataBase!$3:$3,0))=1,"X","")</f>
        <v>X</v>
      </c>
      <c r="S168" s="122" t="str">
        <f>IF(INDEX(DataBase!$1:$1048576,ChoixBMK!$A168,MATCH(S$3,DataBase!$3:$3,0))=1,"X","")</f>
        <v/>
      </c>
      <c r="T168" s="122" t="str">
        <f>IF(INDEX(DataBase!$1:$1048576,ChoixBMK!$A168,MATCH(T$3,DataBase!$3:$3,0))=1,"X","")</f>
        <v/>
      </c>
      <c r="U168" s="122" t="str">
        <f>IF(INDEX(DataBase!$1:$1048576,ChoixBMK!$A168,MATCH(U$3,DataBase!$3:$3,0))=1,"X","")</f>
        <v>X</v>
      </c>
      <c r="V168" s="122" t="str">
        <f>IF(INDEX(DataBase!$1:$1048576,ChoixBMK!$A168,MATCH(V$3,DataBase!$3:$3,0))=1,"X","")</f>
        <v/>
      </c>
      <c r="W168" s="122" t="str">
        <f>IF(INDEX(DataBase!$1:$1048576,ChoixBMK!$A168,MATCH(W$3,DataBase!$3:$3,0))=1,"X","")</f>
        <v/>
      </c>
      <c r="X168" s="122" t="str">
        <f>IF(INDEX(DataBase!$1:$1048576,ChoixBMK!$A168,MATCH(X$3,DataBase!$3:$3,0))=1,"X","")</f>
        <v/>
      </c>
      <c r="Y168" s="122" t="str">
        <f>IF(INDEX(DataBase!$1:$1048576,ChoixBMK!$A168,MATCH(Y$3,DataBase!$3:$3,0))=1,"X","")</f>
        <v/>
      </c>
      <c r="Z168" s="122" t="str">
        <f>IF(INDEX(DataBase!$1:$1048576,ChoixBMK!$A168,MATCH(Z$3,DataBase!$3:$3,0))=1,"X","")</f>
        <v/>
      </c>
      <c r="AA168" s="122" t="str">
        <f>IF(INDEX(DataBase!$1:$1048576,ChoixBMK!$A168,MATCH(AA$3,DataBase!$3:$3,0))=1,"X","")</f>
        <v/>
      </c>
      <c r="AB168" s="122" t="str">
        <f>IF(INDEX(DataBase!$1:$1048576,ChoixBMK!$A168,MATCH(AB$3,DataBase!$3:$3,0))=1,"X","")</f>
        <v/>
      </c>
      <c r="AC168" s="122" t="str">
        <f>IF(INDEX(DataBase!$1:$1048576,ChoixBMK!$A168,MATCH(AC$3,DataBase!$3:$3,0))=1,"X","")</f>
        <v/>
      </c>
      <c r="AD168" s="122" t="str">
        <f>IF(INDEX(DataBase!$1:$1048576,ChoixBMK!$A168,MATCH(AD$3,DataBase!$3:$3,0))=1,"X","")</f>
        <v>X</v>
      </c>
      <c r="AE168" s="122" t="str">
        <f>IF(INDEX(DataBase!$1:$1048576,ChoixBMK!$A168,MATCH(AE$3,DataBase!$3:$3,0))=1,"X","")</f>
        <v/>
      </c>
      <c r="AF168" s="122" t="str">
        <f>IF(INDEX(DataBase!$1:$1048576,ChoixBMK!$A168,MATCH(AF$3,DataBase!$3:$3,0))=1,"X","")</f>
        <v/>
      </c>
      <c r="AG168" s="122" t="str">
        <f>IF(INDEX(DataBase!$1:$1048576,ChoixBMK!$A168,MATCH(AG$3,DataBase!$3:$3,0))=1,"X","")</f>
        <v/>
      </c>
      <c r="AH168" s="122" t="str">
        <f>IF(INDEX(DataBase!$1:$1048576,ChoixBMK!$A168,MATCH(AH$3,DataBase!$3:$3,0))=1,"X","")</f>
        <v/>
      </c>
      <c r="AI168" s="122" t="str">
        <f>IF(INDEX(DataBase!$1:$1048576,ChoixBMK!$A168,MATCH(AI$3,DataBase!$3:$3,0))=1,"X","")</f>
        <v>X</v>
      </c>
      <c r="AJ168" s="122" t="str">
        <f>IF(INDEX(DataBase!$1:$1048576,ChoixBMK!$A168,MATCH(AJ$3,DataBase!$3:$3,0))=1,"X","")</f>
        <v/>
      </c>
      <c r="AK168" s="122" t="str">
        <f>IF(INDEX(DataBase!$1:$1048576,ChoixBMK!$A168,MATCH(AK$3,DataBase!$3:$3,0))=1,"X","")</f>
        <v>X</v>
      </c>
      <c r="AL168" s="122" t="str">
        <f>IF(INDEX(DataBase!$1:$1048576,ChoixBMK!$A168,MATCH(AL$3,DataBase!$3:$3,0))=1,"X","")</f>
        <v>X</v>
      </c>
      <c r="AM168" s="122" t="str">
        <f>IF(INDEX(DataBase!$1:$1048576,ChoixBMK!$A168,MATCH(AM$3,DataBase!$3:$3,0))=1,"X","")</f>
        <v/>
      </c>
      <c r="AN168" s="122" t="str">
        <f>IF(INDEX(DataBase!$1:$1048576,ChoixBMK!$A168,MATCH(AN$3,DataBase!$3:$3,0))=1,"X","")</f>
        <v/>
      </c>
      <c r="AO168" s="122" t="str">
        <f>IF(INDEX(DataBase!$1:$1048576,ChoixBMK!$A168,MATCH(AO$3,DataBase!$3:$3,0))=1,"X","")</f>
        <v>X</v>
      </c>
      <c r="AP168" s="122" t="str">
        <f>IF(INDEX(DataBase!$1:$1048576,ChoixBMK!$A168,MATCH(AP$3,DataBase!$3:$3,0))=1,"X","")</f>
        <v/>
      </c>
    </row>
    <row r="169" spans="3:42">
      <c r="C169" t="str">
        <f>INDEX(Analyse!A:A,MATCH(ChoixBMK!$G169,Analyse!$G:$G,0))</f>
        <v>Dreissena polymorpha</v>
      </c>
      <c r="D169" t="str">
        <f>INDEX(Analyse!B:B,MATCH(ChoixBMK!$G169,Analyse!$G:$G,0))</f>
        <v>SOD</v>
      </c>
      <c r="E169" t="str">
        <f>INDEX(Analyse!C:C,MATCH(ChoixBMK!$G169,Analyse!$G:$G,0))</f>
        <v>Continental</v>
      </c>
      <c r="F169" t="str">
        <f>INDEX(Analyse!E:E,MATCH(ChoixBMK!$G169,Analyse!$G:$G,0))</f>
        <v>LIEC</v>
      </c>
      <c r="G169">
        <v>166</v>
      </c>
      <c r="H169">
        <f>INDEX(Analyse!H:H,MATCH(ChoixBMK!$G169,Analyse!$G:$G,0))</f>
        <v>260</v>
      </c>
      <c r="I169" s="122" t="str">
        <f>IF(INDEX(DataBase!$1:$1048576,ChoixBMK!$A169,MATCH(I$3,DataBase!$3:$3,0))=1,"X","")</f>
        <v/>
      </c>
      <c r="J169" s="122" t="str">
        <f>IF(INDEX(DataBase!$1:$1048576,ChoixBMK!$A169,MATCH(J$3,DataBase!$3:$3,0))=1,"X","")</f>
        <v>X</v>
      </c>
      <c r="K169" s="122" t="str">
        <f>IF(INDEX(DataBase!$1:$1048576,ChoixBMK!$A169,MATCH(K$3,DataBase!$3:$3,0))=1,"X","")</f>
        <v/>
      </c>
      <c r="L169" s="122" t="str">
        <f>IF(INDEX(DataBase!$1:$1048576,ChoixBMK!$A169,MATCH(L$3,DataBase!$3:$3,0))=1,"X","")</f>
        <v/>
      </c>
      <c r="M169" s="122" t="str">
        <f>IF(INDEX(DataBase!$1:$1048576,ChoixBMK!$A169,MATCH(M$3,DataBase!$3:$3,0))=1,"X","")</f>
        <v>X</v>
      </c>
      <c r="N169" s="122" t="str">
        <f>IF(INDEX(DataBase!$1:$1048576,ChoixBMK!$A169,MATCH(N$3,DataBase!$3:$3,0))=1,"X","")</f>
        <v/>
      </c>
      <c r="O169" s="122" t="str">
        <f>IF(INDEX(DataBase!$1:$1048576,ChoixBMK!$A169,MATCH(O$3,DataBase!$3:$3,0))=1,"X","")</f>
        <v>X</v>
      </c>
      <c r="P169" s="122" t="str">
        <f>IF(INDEX(DataBase!$1:$1048576,ChoixBMK!$A169,MATCH(P$3,DataBase!$3:$3,0))=1,"X","")</f>
        <v/>
      </c>
      <c r="Q169" s="122" t="str">
        <f>IF(INDEX(DataBase!$1:$1048576,ChoixBMK!$A169,MATCH(Q$3,DataBase!$3:$3,0))=1,"X","")</f>
        <v/>
      </c>
      <c r="R169" s="122" t="str">
        <f>IF(INDEX(DataBase!$1:$1048576,ChoixBMK!$A169,MATCH(R$3,DataBase!$3:$3,0))=1,"X","")</f>
        <v>X</v>
      </c>
      <c r="S169" s="122" t="str">
        <f>IF(INDEX(DataBase!$1:$1048576,ChoixBMK!$A169,MATCH(S$3,DataBase!$3:$3,0))=1,"X","")</f>
        <v/>
      </c>
      <c r="T169" s="122" t="str">
        <f>IF(INDEX(DataBase!$1:$1048576,ChoixBMK!$A169,MATCH(T$3,DataBase!$3:$3,0))=1,"X","")</f>
        <v/>
      </c>
      <c r="U169" s="122" t="str">
        <f>IF(INDEX(DataBase!$1:$1048576,ChoixBMK!$A169,MATCH(U$3,DataBase!$3:$3,0))=1,"X","")</f>
        <v>X</v>
      </c>
      <c r="V169" s="122" t="str">
        <f>IF(INDEX(DataBase!$1:$1048576,ChoixBMK!$A169,MATCH(V$3,DataBase!$3:$3,0))=1,"X","")</f>
        <v/>
      </c>
      <c r="W169" s="122" t="str">
        <f>IF(INDEX(DataBase!$1:$1048576,ChoixBMK!$A169,MATCH(W$3,DataBase!$3:$3,0))=1,"X","")</f>
        <v/>
      </c>
      <c r="X169" s="122" t="str">
        <f>IF(INDEX(DataBase!$1:$1048576,ChoixBMK!$A169,MATCH(X$3,DataBase!$3:$3,0))=1,"X","")</f>
        <v/>
      </c>
      <c r="Y169" s="122" t="str">
        <f>IF(INDEX(DataBase!$1:$1048576,ChoixBMK!$A169,MATCH(Y$3,DataBase!$3:$3,0))=1,"X","")</f>
        <v/>
      </c>
      <c r="Z169" s="122" t="str">
        <f>IF(INDEX(DataBase!$1:$1048576,ChoixBMK!$A169,MATCH(Z$3,DataBase!$3:$3,0))=1,"X","")</f>
        <v/>
      </c>
      <c r="AA169" s="122" t="str">
        <f>IF(INDEX(DataBase!$1:$1048576,ChoixBMK!$A169,MATCH(AA$3,DataBase!$3:$3,0))=1,"X","")</f>
        <v/>
      </c>
      <c r="AB169" s="122" t="str">
        <f>IF(INDEX(DataBase!$1:$1048576,ChoixBMK!$A169,MATCH(AB$3,DataBase!$3:$3,0))=1,"X","")</f>
        <v/>
      </c>
      <c r="AC169" s="122" t="str">
        <f>IF(INDEX(DataBase!$1:$1048576,ChoixBMK!$A169,MATCH(AC$3,DataBase!$3:$3,0))=1,"X","")</f>
        <v/>
      </c>
      <c r="AD169" s="122" t="str">
        <f>IF(INDEX(DataBase!$1:$1048576,ChoixBMK!$A169,MATCH(AD$3,DataBase!$3:$3,0))=1,"X","")</f>
        <v>X</v>
      </c>
      <c r="AE169" s="122" t="str">
        <f>IF(INDEX(DataBase!$1:$1048576,ChoixBMK!$A169,MATCH(AE$3,DataBase!$3:$3,0))=1,"X","")</f>
        <v/>
      </c>
      <c r="AF169" s="122" t="str">
        <f>IF(INDEX(DataBase!$1:$1048576,ChoixBMK!$A169,MATCH(AF$3,DataBase!$3:$3,0))=1,"X","")</f>
        <v/>
      </c>
      <c r="AG169" s="122" t="str">
        <f>IF(INDEX(DataBase!$1:$1048576,ChoixBMK!$A169,MATCH(AG$3,DataBase!$3:$3,0))=1,"X","")</f>
        <v/>
      </c>
      <c r="AH169" s="122" t="str">
        <f>IF(INDEX(DataBase!$1:$1048576,ChoixBMK!$A169,MATCH(AH$3,DataBase!$3:$3,0))=1,"X","")</f>
        <v/>
      </c>
      <c r="AI169" s="122" t="str">
        <f>IF(INDEX(DataBase!$1:$1048576,ChoixBMK!$A169,MATCH(AI$3,DataBase!$3:$3,0))=1,"X","")</f>
        <v>X</v>
      </c>
      <c r="AJ169" s="122" t="str">
        <f>IF(INDEX(DataBase!$1:$1048576,ChoixBMK!$A169,MATCH(AJ$3,DataBase!$3:$3,0))=1,"X","")</f>
        <v/>
      </c>
      <c r="AK169" s="122" t="str">
        <f>IF(INDEX(DataBase!$1:$1048576,ChoixBMK!$A169,MATCH(AK$3,DataBase!$3:$3,0))=1,"X","")</f>
        <v>X</v>
      </c>
      <c r="AL169" s="122" t="str">
        <f>IF(INDEX(DataBase!$1:$1048576,ChoixBMK!$A169,MATCH(AL$3,DataBase!$3:$3,0))=1,"X","")</f>
        <v>X</v>
      </c>
      <c r="AM169" s="122" t="str">
        <f>IF(INDEX(DataBase!$1:$1048576,ChoixBMK!$A169,MATCH(AM$3,DataBase!$3:$3,0))=1,"X","")</f>
        <v/>
      </c>
      <c r="AN169" s="122" t="str">
        <f>IF(INDEX(DataBase!$1:$1048576,ChoixBMK!$A169,MATCH(AN$3,DataBase!$3:$3,0))=1,"X","")</f>
        <v/>
      </c>
      <c r="AO169" s="122" t="str">
        <f>IF(INDEX(DataBase!$1:$1048576,ChoixBMK!$A169,MATCH(AO$3,DataBase!$3:$3,0))=1,"X","")</f>
        <v>X</v>
      </c>
      <c r="AP169" s="122" t="str">
        <f>IF(INDEX(DataBase!$1:$1048576,ChoixBMK!$A169,MATCH(AP$3,DataBase!$3:$3,0))=1,"X","")</f>
        <v/>
      </c>
    </row>
    <row r="170" spans="3:42">
      <c r="C170" t="str">
        <f>INDEX(Analyse!A:A,MATCH(ChoixBMK!$G170,Analyse!$G:$G,0))</f>
        <v>Dreissena rostriformis bugensis</v>
      </c>
      <c r="D170" t="str">
        <f>INDEX(Analyse!B:B,MATCH(ChoixBMK!$G170,Analyse!$G:$G,0))</f>
        <v>SOD</v>
      </c>
      <c r="E170" t="str">
        <f>INDEX(Analyse!C:C,MATCH(ChoixBMK!$G170,Analyse!$G:$G,0))</f>
        <v>Continental</v>
      </c>
      <c r="F170" t="str">
        <f>INDEX(Analyse!E:E,MATCH(ChoixBMK!$G170,Analyse!$G:$G,0))</f>
        <v>SEBIO</v>
      </c>
      <c r="G170">
        <v>167</v>
      </c>
      <c r="H170">
        <f>INDEX(Analyse!H:H,MATCH(ChoixBMK!$G170,Analyse!$G:$G,0))</f>
        <v>250</v>
      </c>
      <c r="I170" s="122" t="str">
        <f>IF(INDEX(DataBase!$1:$1048576,ChoixBMK!$A170,MATCH(I$3,DataBase!$3:$3,0))=1,"X","")</f>
        <v>X</v>
      </c>
      <c r="J170" s="122" t="str">
        <f>IF(INDEX(DataBase!$1:$1048576,ChoixBMK!$A170,MATCH(J$3,DataBase!$3:$3,0))=1,"X","")</f>
        <v/>
      </c>
      <c r="K170" s="122" t="str">
        <f>IF(INDEX(DataBase!$1:$1048576,ChoixBMK!$A170,MATCH(K$3,DataBase!$3:$3,0))=1,"X","")</f>
        <v/>
      </c>
      <c r="L170" s="122" t="str">
        <f>IF(INDEX(DataBase!$1:$1048576,ChoixBMK!$A170,MATCH(L$3,DataBase!$3:$3,0))=1,"X","")</f>
        <v/>
      </c>
      <c r="M170" s="122" t="str">
        <f>IF(INDEX(DataBase!$1:$1048576,ChoixBMK!$A170,MATCH(M$3,DataBase!$3:$3,0))=1,"X","")</f>
        <v>X</v>
      </c>
      <c r="N170" s="122" t="str">
        <f>IF(INDEX(DataBase!$1:$1048576,ChoixBMK!$A170,MATCH(N$3,DataBase!$3:$3,0))=1,"X","")</f>
        <v/>
      </c>
      <c r="O170" s="122" t="str">
        <f>IF(INDEX(DataBase!$1:$1048576,ChoixBMK!$A170,MATCH(O$3,DataBase!$3:$3,0))=1,"X","")</f>
        <v>X</v>
      </c>
      <c r="P170" s="122" t="str">
        <f>IF(INDEX(DataBase!$1:$1048576,ChoixBMK!$A170,MATCH(P$3,DataBase!$3:$3,0))=1,"X","")</f>
        <v/>
      </c>
      <c r="Q170" s="122" t="str">
        <f>IF(INDEX(DataBase!$1:$1048576,ChoixBMK!$A170,MATCH(Q$3,DataBase!$3:$3,0))=1,"X","")</f>
        <v/>
      </c>
      <c r="R170" s="122" t="str">
        <f>IF(INDEX(DataBase!$1:$1048576,ChoixBMK!$A170,MATCH(R$3,DataBase!$3:$3,0))=1,"X","")</f>
        <v>X</v>
      </c>
      <c r="S170" s="122" t="str">
        <f>IF(INDEX(DataBase!$1:$1048576,ChoixBMK!$A170,MATCH(S$3,DataBase!$3:$3,0))=1,"X","")</f>
        <v/>
      </c>
      <c r="T170" s="122" t="str">
        <f>IF(INDEX(DataBase!$1:$1048576,ChoixBMK!$A170,MATCH(T$3,DataBase!$3:$3,0))=1,"X","")</f>
        <v/>
      </c>
      <c r="U170" s="122" t="str">
        <f>IF(INDEX(DataBase!$1:$1048576,ChoixBMK!$A170,MATCH(U$3,DataBase!$3:$3,0))=1,"X","")</f>
        <v/>
      </c>
      <c r="V170" s="122" t="str">
        <f>IF(INDEX(DataBase!$1:$1048576,ChoixBMK!$A170,MATCH(V$3,DataBase!$3:$3,0))=1,"X","")</f>
        <v>X</v>
      </c>
      <c r="W170" s="122" t="str">
        <f>IF(INDEX(DataBase!$1:$1048576,ChoixBMK!$A170,MATCH(W$3,DataBase!$3:$3,0))=1,"X","")</f>
        <v/>
      </c>
      <c r="X170" s="122" t="str">
        <f>IF(INDEX(DataBase!$1:$1048576,ChoixBMK!$A170,MATCH(X$3,DataBase!$3:$3,0))=1,"X","")</f>
        <v/>
      </c>
      <c r="Y170" s="122" t="str">
        <f>IF(INDEX(DataBase!$1:$1048576,ChoixBMK!$A170,MATCH(Y$3,DataBase!$3:$3,0))=1,"X","")</f>
        <v/>
      </c>
      <c r="Z170" s="122" t="str">
        <f>IF(INDEX(DataBase!$1:$1048576,ChoixBMK!$A170,MATCH(Z$3,DataBase!$3:$3,0))=1,"X","")</f>
        <v/>
      </c>
      <c r="AA170" s="122" t="str">
        <f>IF(INDEX(DataBase!$1:$1048576,ChoixBMK!$A170,MATCH(AA$3,DataBase!$3:$3,0))=1,"X","")</f>
        <v/>
      </c>
      <c r="AB170" s="122" t="str">
        <f>IF(INDEX(DataBase!$1:$1048576,ChoixBMK!$A170,MATCH(AB$3,DataBase!$3:$3,0))=1,"X","")</f>
        <v/>
      </c>
      <c r="AC170" s="122" t="str">
        <f>IF(INDEX(DataBase!$1:$1048576,ChoixBMK!$A170,MATCH(AC$3,DataBase!$3:$3,0))=1,"X","")</f>
        <v/>
      </c>
      <c r="AD170" s="122" t="str">
        <f>IF(INDEX(DataBase!$1:$1048576,ChoixBMK!$A170,MATCH(AD$3,DataBase!$3:$3,0))=1,"X","")</f>
        <v>X</v>
      </c>
      <c r="AE170" s="122" t="str">
        <f>IF(INDEX(DataBase!$1:$1048576,ChoixBMK!$A170,MATCH(AE$3,DataBase!$3:$3,0))=1,"X","")</f>
        <v/>
      </c>
      <c r="AF170" s="122" t="str">
        <f>IF(INDEX(DataBase!$1:$1048576,ChoixBMK!$A170,MATCH(AF$3,DataBase!$3:$3,0))=1,"X","")</f>
        <v/>
      </c>
      <c r="AG170" s="122" t="str">
        <f>IF(INDEX(DataBase!$1:$1048576,ChoixBMK!$A170,MATCH(AG$3,DataBase!$3:$3,0))=1,"X","")</f>
        <v/>
      </c>
      <c r="AH170" s="122" t="str">
        <f>IF(INDEX(DataBase!$1:$1048576,ChoixBMK!$A170,MATCH(AH$3,DataBase!$3:$3,0))=1,"X","")</f>
        <v/>
      </c>
      <c r="AI170" s="122" t="str">
        <f>IF(INDEX(DataBase!$1:$1048576,ChoixBMK!$A170,MATCH(AI$3,DataBase!$3:$3,0))=1,"X","")</f>
        <v>X</v>
      </c>
      <c r="AJ170" s="122" t="str">
        <f>IF(INDEX(DataBase!$1:$1048576,ChoixBMK!$A170,MATCH(AJ$3,DataBase!$3:$3,0))=1,"X","")</f>
        <v/>
      </c>
      <c r="AK170" s="122" t="str">
        <f>IF(INDEX(DataBase!$1:$1048576,ChoixBMK!$A170,MATCH(AK$3,DataBase!$3:$3,0))=1,"X","")</f>
        <v>X</v>
      </c>
      <c r="AL170" s="122" t="str">
        <f>IF(INDEX(DataBase!$1:$1048576,ChoixBMK!$A170,MATCH(AL$3,DataBase!$3:$3,0))=1,"X","")</f>
        <v/>
      </c>
      <c r="AM170" s="122" t="str">
        <f>IF(INDEX(DataBase!$1:$1048576,ChoixBMK!$A170,MATCH(AM$3,DataBase!$3:$3,0))=1,"X","")</f>
        <v>X</v>
      </c>
      <c r="AN170" s="122" t="str">
        <f>IF(INDEX(DataBase!$1:$1048576,ChoixBMK!$A170,MATCH(AN$3,DataBase!$3:$3,0))=1,"X","")</f>
        <v/>
      </c>
      <c r="AO170" s="122" t="str">
        <f>IF(INDEX(DataBase!$1:$1048576,ChoixBMK!$A170,MATCH(AO$3,DataBase!$3:$3,0))=1,"X","")</f>
        <v/>
      </c>
      <c r="AP170" s="122" t="str">
        <f>IF(INDEX(DataBase!$1:$1048576,ChoixBMK!$A170,MATCH(AP$3,DataBase!$3:$3,0))=1,"X","")</f>
        <v>X</v>
      </c>
    </row>
    <row r="171" spans="3:42">
      <c r="C171" t="str">
        <f>INDEX(Analyse!A:A,MATCH(ChoixBMK!$G171,Analyse!$G:$G,0))</f>
        <v>Gobio gobio</v>
      </c>
      <c r="D171" t="str">
        <f>INDEX(Analyse!B:B,MATCH(ChoixBMK!$G171,Analyse!$G:$G,0))</f>
        <v>AchE</v>
      </c>
      <c r="E171" t="str">
        <f>INDEX(Analyse!C:C,MATCH(ChoixBMK!$G171,Analyse!$G:$G,0))</f>
        <v>Continental</v>
      </c>
      <c r="F171" t="str">
        <f>INDEX(Analyse!E:E,MATCH(ChoixBMK!$G171,Analyse!$G:$G,0))</f>
        <v>SEBIO</v>
      </c>
      <c r="G171">
        <v>168</v>
      </c>
      <c r="H171">
        <f>INDEX(Analyse!H:H,MATCH(ChoixBMK!$G171,Analyse!$G:$G,0))</f>
        <v>250</v>
      </c>
      <c r="I171" s="122" t="str">
        <f>IF(INDEX(DataBase!$1:$1048576,ChoixBMK!$A171,MATCH(I$3,DataBase!$3:$3,0))=1,"X","")</f>
        <v>X</v>
      </c>
      <c r="J171" s="122" t="str">
        <f>IF(INDEX(DataBase!$1:$1048576,ChoixBMK!$A171,MATCH(J$3,DataBase!$3:$3,0))=1,"X","")</f>
        <v/>
      </c>
      <c r="K171" s="122" t="str">
        <f>IF(INDEX(DataBase!$1:$1048576,ChoixBMK!$A171,MATCH(K$3,DataBase!$3:$3,0))=1,"X","")</f>
        <v/>
      </c>
      <c r="L171" s="122" t="str">
        <f>IF(INDEX(DataBase!$1:$1048576,ChoixBMK!$A171,MATCH(L$3,DataBase!$3:$3,0))=1,"X","")</f>
        <v/>
      </c>
      <c r="M171" s="122" t="str">
        <f>IF(INDEX(DataBase!$1:$1048576,ChoixBMK!$A171,MATCH(M$3,DataBase!$3:$3,0))=1,"X","")</f>
        <v/>
      </c>
      <c r="N171" s="122" t="str">
        <f>IF(INDEX(DataBase!$1:$1048576,ChoixBMK!$A171,MATCH(N$3,DataBase!$3:$3,0))=1,"X","")</f>
        <v>X</v>
      </c>
      <c r="O171" s="122" t="str">
        <f>IF(INDEX(DataBase!$1:$1048576,ChoixBMK!$A171,MATCH(O$3,DataBase!$3:$3,0))=1,"X","")</f>
        <v>X</v>
      </c>
      <c r="P171" s="122" t="str">
        <f>IF(INDEX(DataBase!$1:$1048576,ChoixBMK!$A171,MATCH(P$3,DataBase!$3:$3,0))=1,"X","")</f>
        <v/>
      </c>
      <c r="Q171" s="122" t="str">
        <f>IF(INDEX(DataBase!$1:$1048576,ChoixBMK!$A171,MATCH(Q$3,DataBase!$3:$3,0))=1,"X","")</f>
        <v/>
      </c>
      <c r="R171" s="122" t="str">
        <f>IF(INDEX(DataBase!$1:$1048576,ChoixBMK!$A171,MATCH(R$3,DataBase!$3:$3,0))=1,"X","")</f>
        <v>X</v>
      </c>
      <c r="S171" s="122" t="str">
        <f>IF(INDEX(DataBase!$1:$1048576,ChoixBMK!$A171,MATCH(S$3,DataBase!$3:$3,0))=1,"X","")</f>
        <v/>
      </c>
      <c r="T171" s="122" t="str">
        <f>IF(INDEX(DataBase!$1:$1048576,ChoixBMK!$A171,MATCH(T$3,DataBase!$3:$3,0))=1,"X","")</f>
        <v/>
      </c>
      <c r="U171" s="122" t="str">
        <f>IF(INDEX(DataBase!$1:$1048576,ChoixBMK!$A171,MATCH(U$3,DataBase!$3:$3,0))=1,"X","")</f>
        <v/>
      </c>
      <c r="V171" s="122" t="str">
        <f>IF(INDEX(DataBase!$1:$1048576,ChoixBMK!$A171,MATCH(V$3,DataBase!$3:$3,0))=1,"X","")</f>
        <v/>
      </c>
      <c r="W171" s="122" t="str">
        <f>IF(INDEX(DataBase!$1:$1048576,ChoixBMK!$A171,MATCH(W$3,DataBase!$3:$3,0))=1,"X","")</f>
        <v/>
      </c>
      <c r="X171" s="122" t="str">
        <f>IF(INDEX(DataBase!$1:$1048576,ChoixBMK!$A171,MATCH(X$3,DataBase!$3:$3,0))=1,"X","")</f>
        <v/>
      </c>
      <c r="Y171" s="122" t="str">
        <f>IF(INDEX(DataBase!$1:$1048576,ChoixBMK!$A171,MATCH(Y$3,DataBase!$3:$3,0))=1,"X","")</f>
        <v/>
      </c>
      <c r="Z171" s="122" t="str">
        <f>IF(INDEX(DataBase!$1:$1048576,ChoixBMK!$A171,MATCH(Z$3,DataBase!$3:$3,0))=1,"X","")</f>
        <v/>
      </c>
      <c r="AA171" s="122" t="str">
        <f>IF(INDEX(DataBase!$1:$1048576,ChoixBMK!$A171,MATCH(AA$3,DataBase!$3:$3,0))=1,"X","")</f>
        <v/>
      </c>
      <c r="AB171" s="122" t="str">
        <f>IF(INDEX(DataBase!$1:$1048576,ChoixBMK!$A171,MATCH(AB$3,DataBase!$3:$3,0))=1,"X","")</f>
        <v>X</v>
      </c>
      <c r="AC171" s="122" t="str">
        <f>IF(INDEX(DataBase!$1:$1048576,ChoixBMK!$A171,MATCH(AC$3,DataBase!$3:$3,0))=1,"X","")</f>
        <v>X</v>
      </c>
      <c r="AD171" s="122" t="str">
        <f>IF(INDEX(DataBase!$1:$1048576,ChoixBMK!$A171,MATCH(AD$3,DataBase!$3:$3,0))=1,"X","")</f>
        <v>X</v>
      </c>
      <c r="AE171" s="122" t="str">
        <f>IF(INDEX(DataBase!$1:$1048576,ChoixBMK!$A171,MATCH(AE$3,DataBase!$3:$3,0))=1,"X","")</f>
        <v>X</v>
      </c>
      <c r="AF171" s="122" t="str">
        <f>IF(INDEX(DataBase!$1:$1048576,ChoixBMK!$A171,MATCH(AF$3,DataBase!$3:$3,0))=1,"X","")</f>
        <v/>
      </c>
      <c r="AG171" s="122" t="str">
        <f>IF(INDEX(DataBase!$1:$1048576,ChoixBMK!$A171,MATCH(AG$3,DataBase!$3:$3,0))=1,"X","")</f>
        <v/>
      </c>
      <c r="AH171" s="122" t="str">
        <f>IF(INDEX(DataBase!$1:$1048576,ChoixBMK!$A171,MATCH(AH$3,DataBase!$3:$3,0))=1,"X","")</f>
        <v>X</v>
      </c>
      <c r="AI171" s="122" t="str">
        <f>IF(INDEX(DataBase!$1:$1048576,ChoixBMK!$A171,MATCH(AI$3,DataBase!$3:$3,0))=1,"X","")</f>
        <v/>
      </c>
      <c r="AJ171" s="122" t="str">
        <f>IF(INDEX(DataBase!$1:$1048576,ChoixBMK!$A171,MATCH(AJ$3,DataBase!$3:$3,0))=1,"X","")</f>
        <v>X</v>
      </c>
      <c r="AK171" s="122" t="str">
        <f>IF(INDEX(DataBase!$1:$1048576,ChoixBMK!$A171,MATCH(AK$3,DataBase!$3:$3,0))=1,"X","")</f>
        <v/>
      </c>
      <c r="AL171" s="122" t="str">
        <f>IF(INDEX(DataBase!$1:$1048576,ChoixBMK!$A171,MATCH(AL$3,DataBase!$3:$3,0))=1,"X","")</f>
        <v/>
      </c>
      <c r="AM171" s="122" t="str">
        <f>IF(INDEX(DataBase!$1:$1048576,ChoixBMK!$A171,MATCH(AM$3,DataBase!$3:$3,0))=1,"X","")</f>
        <v>X</v>
      </c>
      <c r="AN171" s="122" t="str">
        <f>IF(INDEX(DataBase!$1:$1048576,ChoixBMK!$A171,MATCH(AN$3,DataBase!$3:$3,0))=1,"X","")</f>
        <v/>
      </c>
      <c r="AO171" s="122" t="str">
        <f>IF(INDEX(DataBase!$1:$1048576,ChoixBMK!$A171,MATCH(AO$3,DataBase!$3:$3,0))=1,"X","")</f>
        <v/>
      </c>
      <c r="AP171" s="122" t="str">
        <f>IF(INDEX(DataBase!$1:$1048576,ChoixBMK!$A171,MATCH(AP$3,DataBase!$3:$3,0))=1,"X","")</f>
        <v>X</v>
      </c>
    </row>
    <row r="172" spans="3:42">
      <c r="C172" t="str">
        <f>INDEX(Analyse!A:A,MATCH(ChoixBMK!$G172,Analyse!$G:$G,0))</f>
        <v>Homarus gammarus</v>
      </c>
      <c r="D172" t="str">
        <f>INDEX(Analyse!B:B,MATCH(ChoixBMK!$G172,Analyse!$G:$G,0))</f>
        <v>pression osmotique sg</v>
      </c>
      <c r="E172" t="str">
        <f>INDEX(Analyse!C:C,MATCH(ChoixBMK!$G172,Analyse!$G:$G,0))</f>
        <v>Côtier</v>
      </c>
      <c r="F172" t="str">
        <f>INDEX(Analyse!E:E,MATCH(ChoixBMK!$G172,Analyse!$G:$G,0))</f>
        <v>MARBEC</v>
      </c>
      <c r="G172">
        <v>169</v>
      </c>
      <c r="H172">
        <f>INDEX(Analyse!H:H,MATCH(ChoixBMK!$G172,Analyse!$G:$G,0))</f>
        <v>250</v>
      </c>
      <c r="I172" s="122" t="str">
        <f>IF(INDEX(DataBase!$1:$1048576,ChoixBMK!$A172,MATCH(I$3,DataBase!$3:$3,0))=1,"X","")</f>
        <v>X</v>
      </c>
      <c r="J172" s="122" t="str">
        <f>IF(INDEX(DataBase!$1:$1048576,ChoixBMK!$A172,MATCH(J$3,DataBase!$3:$3,0))=1,"X","")</f>
        <v/>
      </c>
      <c r="K172" s="122" t="str">
        <f>IF(INDEX(DataBase!$1:$1048576,ChoixBMK!$A172,MATCH(K$3,DataBase!$3:$3,0))=1,"X","")</f>
        <v/>
      </c>
      <c r="L172" s="122" t="str">
        <f>IF(INDEX(DataBase!$1:$1048576,ChoixBMK!$A172,MATCH(L$3,DataBase!$3:$3,0))=1,"X","")</f>
        <v/>
      </c>
      <c r="M172" s="122" t="str">
        <f>IF(INDEX(DataBase!$1:$1048576,ChoixBMK!$A172,MATCH(M$3,DataBase!$3:$3,0))=1,"X","")</f>
        <v/>
      </c>
      <c r="N172" s="122" t="str">
        <f>IF(INDEX(DataBase!$1:$1048576,ChoixBMK!$A172,MATCH(N$3,DataBase!$3:$3,0))=1,"X","")</f>
        <v>X</v>
      </c>
      <c r="O172" s="122" t="str">
        <f>IF(INDEX(DataBase!$1:$1048576,ChoixBMK!$A172,MATCH(O$3,DataBase!$3:$3,0))=1,"X","")</f>
        <v>X</v>
      </c>
      <c r="P172" s="122" t="str">
        <f>IF(INDEX(DataBase!$1:$1048576,ChoixBMK!$A172,MATCH(P$3,DataBase!$3:$3,0))=1,"X","")</f>
        <v/>
      </c>
      <c r="Q172" s="122" t="str">
        <f>IF(INDEX(DataBase!$1:$1048576,ChoixBMK!$A172,MATCH(Q$3,DataBase!$3:$3,0))=1,"X","")</f>
        <v/>
      </c>
      <c r="R172" s="122" t="str">
        <f>IF(INDEX(DataBase!$1:$1048576,ChoixBMK!$A172,MATCH(R$3,DataBase!$3:$3,0))=1,"X","")</f>
        <v>X</v>
      </c>
      <c r="S172" s="122" t="str">
        <f>IF(INDEX(DataBase!$1:$1048576,ChoixBMK!$A172,MATCH(S$3,DataBase!$3:$3,0))=1,"X","")</f>
        <v/>
      </c>
      <c r="T172" s="122" t="str">
        <f>IF(INDEX(DataBase!$1:$1048576,ChoixBMK!$A172,MATCH(T$3,DataBase!$3:$3,0))=1,"X","")</f>
        <v/>
      </c>
      <c r="U172" s="122" t="str">
        <f>IF(INDEX(DataBase!$1:$1048576,ChoixBMK!$A172,MATCH(U$3,DataBase!$3:$3,0))=1,"X","")</f>
        <v/>
      </c>
      <c r="V172" s="122" t="str">
        <f>IF(INDEX(DataBase!$1:$1048576,ChoixBMK!$A172,MATCH(V$3,DataBase!$3:$3,0))=1,"X","")</f>
        <v/>
      </c>
      <c r="W172" s="122" t="str">
        <f>IF(INDEX(DataBase!$1:$1048576,ChoixBMK!$A172,MATCH(W$3,DataBase!$3:$3,0))=1,"X","")</f>
        <v/>
      </c>
      <c r="X172" s="122" t="str">
        <f>IF(INDEX(DataBase!$1:$1048576,ChoixBMK!$A172,MATCH(X$3,DataBase!$3:$3,0))=1,"X","")</f>
        <v/>
      </c>
      <c r="Y172" s="122" t="str">
        <f>IF(INDEX(DataBase!$1:$1048576,ChoixBMK!$A172,MATCH(Y$3,DataBase!$3:$3,0))=1,"X","")</f>
        <v/>
      </c>
      <c r="Z172" s="122" t="str">
        <f>IF(INDEX(DataBase!$1:$1048576,ChoixBMK!$A172,MATCH(Z$3,DataBase!$3:$3,0))=1,"X","")</f>
        <v/>
      </c>
      <c r="AA172" s="122" t="str">
        <f>IF(INDEX(DataBase!$1:$1048576,ChoixBMK!$A172,MATCH(AA$3,DataBase!$3:$3,0))=1,"X","")</f>
        <v/>
      </c>
      <c r="AB172" s="122" t="str">
        <f>IF(INDEX(DataBase!$1:$1048576,ChoixBMK!$A172,MATCH(AB$3,DataBase!$3:$3,0))=1,"X","")</f>
        <v>X</v>
      </c>
      <c r="AC172" s="122" t="str">
        <f>IF(INDEX(DataBase!$1:$1048576,ChoixBMK!$A172,MATCH(AC$3,DataBase!$3:$3,0))=1,"X","")</f>
        <v/>
      </c>
      <c r="AD172" s="122" t="str">
        <f>IF(INDEX(DataBase!$1:$1048576,ChoixBMK!$A172,MATCH(AD$3,DataBase!$3:$3,0))=1,"X","")</f>
        <v>X</v>
      </c>
      <c r="AE172" s="122" t="str">
        <f>IF(INDEX(DataBase!$1:$1048576,ChoixBMK!$A172,MATCH(AE$3,DataBase!$3:$3,0))=1,"X","")</f>
        <v>X</v>
      </c>
      <c r="AF172" s="122" t="str">
        <f>IF(INDEX(DataBase!$1:$1048576,ChoixBMK!$A172,MATCH(AF$3,DataBase!$3:$3,0))=1,"X","")</f>
        <v/>
      </c>
      <c r="AG172" s="122" t="str">
        <f>IF(INDEX(DataBase!$1:$1048576,ChoixBMK!$A172,MATCH(AG$3,DataBase!$3:$3,0))=1,"X","")</f>
        <v/>
      </c>
      <c r="AH172" s="122" t="str">
        <f>IF(INDEX(DataBase!$1:$1048576,ChoixBMK!$A172,MATCH(AH$3,DataBase!$3:$3,0))=1,"X","")</f>
        <v>X</v>
      </c>
      <c r="AI172" s="122" t="str">
        <f>IF(INDEX(DataBase!$1:$1048576,ChoixBMK!$A172,MATCH(AI$3,DataBase!$3:$3,0))=1,"X","")</f>
        <v/>
      </c>
      <c r="AJ172" s="122" t="str">
        <f>IF(INDEX(DataBase!$1:$1048576,ChoixBMK!$A172,MATCH(AJ$3,DataBase!$3:$3,0))=1,"X","")</f>
        <v>X</v>
      </c>
      <c r="AK172" s="122" t="str">
        <f>IF(INDEX(DataBase!$1:$1048576,ChoixBMK!$A172,MATCH(AK$3,DataBase!$3:$3,0))=1,"X","")</f>
        <v/>
      </c>
      <c r="AL172" s="122" t="str">
        <f>IF(INDEX(DataBase!$1:$1048576,ChoixBMK!$A172,MATCH(AL$3,DataBase!$3:$3,0))=1,"X","")</f>
        <v/>
      </c>
      <c r="AM172" s="122" t="str">
        <f>IF(INDEX(DataBase!$1:$1048576,ChoixBMK!$A172,MATCH(AM$3,DataBase!$3:$3,0))=1,"X","")</f>
        <v>X</v>
      </c>
      <c r="AN172" s="122" t="str">
        <f>IF(INDEX(DataBase!$1:$1048576,ChoixBMK!$A172,MATCH(AN$3,DataBase!$3:$3,0))=1,"X","")</f>
        <v/>
      </c>
      <c r="AO172" s="122" t="str">
        <f>IF(INDEX(DataBase!$1:$1048576,ChoixBMK!$A172,MATCH(AO$3,DataBase!$3:$3,0))=1,"X","")</f>
        <v/>
      </c>
      <c r="AP172" s="122" t="str">
        <f>IF(INDEX(DataBase!$1:$1048576,ChoixBMK!$A172,MATCH(AP$3,DataBase!$3:$3,0))=1,"X","")</f>
        <v>X</v>
      </c>
    </row>
    <row r="173" spans="3:42">
      <c r="C173" t="str">
        <f>INDEX(Analyse!A:A,MATCH(ChoixBMK!$G173,Analyse!$G:$G,0))</f>
        <v>Oncorhynchus mykiss</v>
      </c>
      <c r="D173" t="str">
        <f>INDEX(Analyse!B:B,MATCH(ChoixBMK!$G173,Analyse!$G:$G,0))</f>
        <v>pression osmotique sg</v>
      </c>
      <c r="E173" t="str">
        <f>INDEX(Analyse!C:C,MATCH(ChoixBMK!$G173,Analyse!$G:$G,0))</f>
        <v>Continental</v>
      </c>
      <c r="F173" t="str">
        <f>INDEX(Analyse!E:E,MATCH(ChoixBMK!$G173,Analyse!$G:$G,0))</f>
        <v>MARBEC</v>
      </c>
      <c r="G173">
        <v>170</v>
      </c>
      <c r="H173">
        <f>INDEX(Analyse!H:H,MATCH(ChoixBMK!$G173,Analyse!$G:$G,0))</f>
        <v>250</v>
      </c>
      <c r="I173" s="122" t="str">
        <f>IF(INDEX(DataBase!$1:$1048576,ChoixBMK!$A173,MATCH(I$3,DataBase!$3:$3,0))=1,"X","")</f>
        <v>X</v>
      </c>
      <c r="J173" s="122" t="str">
        <f>IF(INDEX(DataBase!$1:$1048576,ChoixBMK!$A173,MATCH(J$3,DataBase!$3:$3,0))=1,"X","")</f>
        <v/>
      </c>
      <c r="K173" s="122" t="str">
        <f>IF(INDEX(DataBase!$1:$1048576,ChoixBMK!$A173,MATCH(K$3,DataBase!$3:$3,0))=1,"X","")</f>
        <v/>
      </c>
      <c r="L173" s="122" t="str">
        <f>IF(INDEX(DataBase!$1:$1048576,ChoixBMK!$A173,MATCH(L$3,DataBase!$3:$3,0))=1,"X","")</f>
        <v/>
      </c>
      <c r="M173" s="122" t="str">
        <f>IF(INDEX(DataBase!$1:$1048576,ChoixBMK!$A173,MATCH(M$3,DataBase!$3:$3,0))=1,"X","")</f>
        <v/>
      </c>
      <c r="N173" s="122" t="str">
        <f>IF(INDEX(DataBase!$1:$1048576,ChoixBMK!$A173,MATCH(N$3,DataBase!$3:$3,0))=1,"X","")</f>
        <v>X</v>
      </c>
      <c r="O173" s="122" t="str">
        <f>IF(INDEX(DataBase!$1:$1048576,ChoixBMK!$A173,MATCH(O$3,DataBase!$3:$3,0))=1,"X","")</f>
        <v>X</v>
      </c>
      <c r="P173" s="122" t="str">
        <f>IF(INDEX(DataBase!$1:$1048576,ChoixBMK!$A173,MATCH(P$3,DataBase!$3:$3,0))=1,"X","")</f>
        <v/>
      </c>
      <c r="Q173" s="122" t="str">
        <f>IF(INDEX(DataBase!$1:$1048576,ChoixBMK!$A173,MATCH(Q$3,DataBase!$3:$3,0))=1,"X","")</f>
        <v/>
      </c>
      <c r="R173" s="122" t="str">
        <f>IF(INDEX(DataBase!$1:$1048576,ChoixBMK!$A173,MATCH(R$3,DataBase!$3:$3,0))=1,"X","")</f>
        <v>X</v>
      </c>
      <c r="S173" s="122" t="str">
        <f>IF(INDEX(DataBase!$1:$1048576,ChoixBMK!$A173,MATCH(S$3,DataBase!$3:$3,0))=1,"X","")</f>
        <v/>
      </c>
      <c r="T173" s="122" t="str">
        <f>IF(INDEX(DataBase!$1:$1048576,ChoixBMK!$A173,MATCH(T$3,DataBase!$3:$3,0))=1,"X","")</f>
        <v/>
      </c>
      <c r="U173" s="122" t="str">
        <f>IF(INDEX(DataBase!$1:$1048576,ChoixBMK!$A173,MATCH(U$3,DataBase!$3:$3,0))=1,"X","")</f>
        <v/>
      </c>
      <c r="V173" s="122" t="str">
        <f>IF(INDEX(DataBase!$1:$1048576,ChoixBMK!$A173,MATCH(V$3,DataBase!$3:$3,0))=1,"X","")</f>
        <v/>
      </c>
      <c r="W173" s="122" t="str">
        <f>IF(INDEX(DataBase!$1:$1048576,ChoixBMK!$A173,MATCH(W$3,DataBase!$3:$3,0))=1,"X","")</f>
        <v/>
      </c>
      <c r="X173" s="122" t="str">
        <f>IF(INDEX(DataBase!$1:$1048576,ChoixBMK!$A173,MATCH(X$3,DataBase!$3:$3,0))=1,"X","")</f>
        <v/>
      </c>
      <c r="Y173" s="122" t="str">
        <f>IF(INDEX(DataBase!$1:$1048576,ChoixBMK!$A173,MATCH(Y$3,DataBase!$3:$3,0))=1,"X","")</f>
        <v/>
      </c>
      <c r="Z173" s="122" t="str">
        <f>IF(INDEX(DataBase!$1:$1048576,ChoixBMK!$A173,MATCH(Z$3,DataBase!$3:$3,0))=1,"X","")</f>
        <v/>
      </c>
      <c r="AA173" s="122" t="str">
        <f>IF(INDEX(DataBase!$1:$1048576,ChoixBMK!$A173,MATCH(AA$3,DataBase!$3:$3,0))=1,"X","")</f>
        <v/>
      </c>
      <c r="AB173" s="122" t="str">
        <f>IF(INDEX(DataBase!$1:$1048576,ChoixBMK!$A173,MATCH(AB$3,DataBase!$3:$3,0))=1,"X","")</f>
        <v>X</v>
      </c>
      <c r="AC173" s="122" t="str">
        <f>IF(INDEX(DataBase!$1:$1048576,ChoixBMK!$A173,MATCH(AC$3,DataBase!$3:$3,0))=1,"X","")</f>
        <v>X</v>
      </c>
      <c r="AD173" s="122" t="str">
        <f>IF(INDEX(DataBase!$1:$1048576,ChoixBMK!$A173,MATCH(AD$3,DataBase!$3:$3,0))=1,"X","")</f>
        <v>X</v>
      </c>
      <c r="AE173" s="122" t="str">
        <f>IF(INDEX(DataBase!$1:$1048576,ChoixBMK!$A173,MATCH(AE$3,DataBase!$3:$3,0))=1,"X","")</f>
        <v>X</v>
      </c>
      <c r="AF173" s="122" t="str">
        <f>IF(INDEX(DataBase!$1:$1048576,ChoixBMK!$A173,MATCH(AF$3,DataBase!$3:$3,0))=1,"X","")</f>
        <v/>
      </c>
      <c r="AG173" s="122" t="str">
        <f>IF(INDEX(DataBase!$1:$1048576,ChoixBMK!$A173,MATCH(AG$3,DataBase!$3:$3,0))=1,"X","")</f>
        <v/>
      </c>
      <c r="AH173" s="122" t="str">
        <f>IF(INDEX(DataBase!$1:$1048576,ChoixBMK!$A173,MATCH(AH$3,DataBase!$3:$3,0))=1,"X","")</f>
        <v/>
      </c>
      <c r="AI173" s="122" t="str">
        <f>IF(INDEX(DataBase!$1:$1048576,ChoixBMK!$A173,MATCH(AI$3,DataBase!$3:$3,0))=1,"X","")</f>
        <v>X</v>
      </c>
      <c r="AJ173" s="122" t="str">
        <f>IF(INDEX(DataBase!$1:$1048576,ChoixBMK!$A173,MATCH(AJ$3,DataBase!$3:$3,0))=1,"X","")</f>
        <v>X</v>
      </c>
      <c r="AK173" s="122" t="str">
        <f>IF(INDEX(DataBase!$1:$1048576,ChoixBMK!$A173,MATCH(AK$3,DataBase!$3:$3,0))=1,"X","")</f>
        <v/>
      </c>
      <c r="AL173" s="122" t="str">
        <f>IF(INDEX(DataBase!$1:$1048576,ChoixBMK!$A173,MATCH(AL$3,DataBase!$3:$3,0))=1,"X","")</f>
        <v/>
      </c>
      <c r="AM173" s="122" t="str">
        <f>IF(INDEX(DataBase!$1:$1048576,ChoixBMK!$A173,MATCH(AM$3,DataBase!$3:$3,0))=1,"X","")</f>
        <v>X</v>
      </c>
      <c r="AN173" s="122" t="str">
        <f>IF(INDEX(DataBase!$1:$1048576,ChoixBMK!$A173,MATCH(AN$3,DataBase!$3:$3,0))=1,"X","")</f>
        <v/>
      </c>
      <c r="AO173" s="122" t="str">
        <f>IF(INDEX(DataBase!$1:$1048576,ChoixBMK!$A173,MATCH(AO$3,DataBase!$3:$3,0))=1,"X","")</f>
        <v/>
      </c>
      <c r="AP173" s="122" t="str">
        <f>IF(INDEX(DataBase!$1:$1048576,ChoixBMK!$A173,MATCH(AP$3,DataBase!$3:$3,0))=1,"X","")</f>
        <v>X</v>
      </c>
    </row>
    <row r="174" spans="3:42">
      <c r="C174" t="str">
        <f>INDEX(Analyse!A:A,MATCH(ChoixBMK!$G174,Analyse!$G:$G,0))</f>
        <v>Radix balthica</v>
      </c>
      <c r="D174" t="str">
        <f>INDEX(Analyse!B:B,MATCH(ChoixBMK!$G174,Analyse!$G:$G,0))</f>
        <v>taux d'éclosion</v>
      </c>
      <c r="E174" t="str">
        <f>INDEX(Analyse!C:C,MATCH(ChoixBMK!$G174,Analyse!$G:$G,0))</f>
        <v>Continental</v>
      </c>
      <c r="F174" t="str">
        <f>INDEX(Analyse!E:E,MATCH(ChoixBMK!$G174,Analyse!$G:$G,0))</f>
        <v>GEODE</v>
      </c>
      <c r="G174">
        <v>171</v>
      </c>
      <c r="H174">
        <f>INDEX(Analyse!H:H,MATCH(ChoixBMK!$G174,Analyse!$G:$G,0))</f>
        <v>250</v>
      </c>
      <c r="I174" s="122" t="str">
        <f>IF(INDEX(DataBase!$1:$1048576,ChoixBMK!$A174,MATCH(I$3,DataBase!$3:$3,0))=1,"X","")</f>
        <v>X</v>
      </c>
      <c r="J174" s="122" t="str">
        <f>IF(INDEX(DataBase!$1:$1048576,ChoixBMK!$A174,MATCH(J$3,DataBase!$3:$3,0))=1,"X","")</f>
        <v/>
      </c>
      <c r="K174" s="122" t="str">
        <f>IF(INDEX(DataBase!$1:$1048576,ChoixBMK!$A174,MATCH(K$3,DataBase!$3:$3,0))=1,"X","")</f>
        <v/>
      </c>
      <c r="L174" s="122" t="str">
        <f>IF(INDEX(DataBase!$1:$1048576,ChoixBMK!$A174,MATCH(L$3,DataBase!$3:$3,0))=1,"X","")</f>
        <v/>
      </c>
      <c r="M174" s="122" t="str">
        <f>IF(INDEX(DataBase!$1:$1048576,ChoixBMK!$A174,MATCH(M$3,DataBase!$3:$3,0))=1,"X","")</f>
        <v/>
      </c>
      <c r="N174" s="122" t="str">
        <f>IF(INDEX(DataBase!$1:$1048576,ChoixBMK!$A174,MATCH(N$3,DataBase!$3:$3,0))=1,"X","")</f>
        <v>X</v>
      </c>
      <c r="O174" s="122" t="str">
        <f>IF(INDEX(DataBase!$1:$1048576,ChoixBMK!$A174,MATCH(O$3,DataBase!$3:$3,0))=1,"X","")</f>
        <v>X</v>
      </c>
      <c r="P174" s="122" t="str">
        <f>IF(INDEX(DataBase!$1:$1048576,ChoixBMK!$A174,MATCH(P$3,DataBase!$3:$3,0))=1,"X","")</f>
        <v/>
      </c>
      <c r="Q174" s="122" t="str">
        <f>IF(INDEX(DataBase!$1:$1048576,ChoixBMK!$A174,MATCH(Q$3,DataBase!$3:$3,0))=1,"X","")</f>
        <v/>
      </c>
      <c r="R174" s="122" t="str">
        <f>IF(INDEX(DataBase!$1:$1048576,ChoixBMK!$A174,MATCH(R$3,DataBase!$3:$3,0))=1,"X","")</f>
        <v>X</v>
      </c>
      <c r="S174" s="122" t="str">
        <f>IF(INDEX(DataBase!$1:$1048576,ChoixBMK!$A174,MATCH(S$3,DataBase!$3:$3,0))=1,"X","")</f>
        <v/>
      </c>
      <c r="T174" s="122" t="str">
        <f>IF(INDEX(DataBase!$1:$1048576,ChoixBMK!$A174,MATCH(T$3,DataBase!$3:$3,0))=1,"X","")</f>
        <v/>
      </c>
      <c r="U174" s="122" t="str">
        <f>IF(INDEX(DataBase!$1:$1048576,ChoixBMK!$A174,MATCH(U$3,DataBase!$3:$3,0))=1,"X","")</f>
        <v/>
      </c>
      <c r="V174" s="122" t="str">
        <f>IF(INDEX(DataBase!$1:$1048576,ChoixBMK!$A174,MATCH(V$3,DataBase!$3:$3,0))=1,"X","")</f>
        <v/>
      </c>
      <c r="W174" s="122" t="str">
        <f>IF(INDEX(DataBase!$1:$1048576,ChoixBMK!$A174,MATCH(W$3,DataBase!$3:$3,0))=1,"X","")</f>
        <v/>
      </c>
      <c r="X174" s="122" t="str">
        <f>IF(INDEX(DataBase!$1:$1048576,ChoixBMK!$A174,MATCH(X$3,DataBase!$3:$3,0))=1,"X","")</f>
        <v>X</v>
      </c>
      <c r="Y174" s="122" t="str">
        <f>IF(INDEX(DataBase!$1:$1048576,ChoixBMK!$A174,MATCH(Y$3,DataBase!$3:$3,0))=1,"X","")</f>
        <v>X</v>
      </c>
      <c r="Z174" s="122" t="str">
        <f>IF(INDEX(DataBase!$1:$1048576,ChoixBMK!$A174,MATCH(Z$3,DataBase!$3:$3,0))=1,"X","")</f>
        <v>X</v>
      </c>
      <c r="AA174" s="122" t="str">
        <f>IF(INDEX(DataBase!$1:$1048576,ChoixBMK!$A174,MATCH(AA$3,DataBase!$3:$3,0))=1,"X","")</f>
        <v/>
      </c>
      <c r="AB174" s="122" t="str">
        <f>IF(INDEX(DataBase!$1:$1048576,ChoixBMK!$A174,MATCH(AB$3,DataBase!$3:$3,0))=1,"X","")</f>
        <v/>
      </c>
      <c r="AC174" s="122" t="str">
        <f>IF(INDEX(DataBase!$1:$1048576,ChoixBMK!$A174,MATCH(AC$3,DataBase!$3:$3,0))=1,"X","")</f>
        <v/>
      </c>
      <c r="AD174" s="122" t="str">
        <f>IF(INDEX(DataBase!$1:$1048576,ChoixBMK!$A174,MATCH(AD$3,DataBase!$3:$3,0))=1,"X","")</f>
        <v>X</v>
      </c>
      <c r="AE174" s="122" t="str">
        <f>IF(INDEX(DataBase!$1:$1048576,ChoixBMK!$A174,MATCH(AE$3,DataBase!$3:$3,0))=1,"X","")</f>
        <v>X</v>
      </c>
      <c r="AF174" s="122" t="str">
        <f>IF(INDEX(DataBase!$1:$1048576,ChoixBMK!$A174,MATCH(AF$3,DataBase!$3:$3,0))=1,"X","")</f>
        <v/>
      </c>
      <c r="AG174" s="122" t="str">
        <f>IF(INDEX(DataBase!$1:$1048576,ChoixBMK!$A174,MATCH(AG$3,DataBase!$3:$3,0))=1,"X","")</f>
        <v/>
      </c>
      <c r="AH174" s="122" t="str">
        <f>IF(INDEX(DataBase!$1:$1048576,ChoixBMK!$A174,MATCH(AH$3,DataBase!$3:$3,0))=1,"X","")</f>
        <v/>
      </c>
      <c r="AI174" s="122" t="str">
        <f>IF(INDEX(DataBase!$1:$1048576,ChoixBMK!$A174,MATCH(AI$3,DataBase!$3:$3,0))=1,"X","")</f>
        <v>X</v>
      </c>
      <c r="AJ174" s="122" t="str">
        <f>IF(INDEX(DataBase!$1:$1048576,ChoixBMK!$A174,MATCH(AJ$3,DataBase!$3:$3,0))=1,"X","")</f>
        <v>X</v>
      </c>
      <c r="AK174" s="122" t="str">
        <f>IF(INDEX(DataBase!$1:$1048576,ChoixBMK!$A174,MATCH(AK$3,DataBase!$3:$3,0))=1,"X","")</f>
        <v/>
      </c>
      <c r="AL174" s="122" t="str">
        <f>IF(INDEX(DataBase!$1:$1048576,ChoixBMK!$A174,MATCH(AL$3,DataBase!$3:$3,0))=1,"X","")</f>
        <v/>
      </c>
      <c r="AM174" s="122" t="str">
        <f>IF(INDEX(DataBase!$1:$1048576,ChoixBMK!$A174,MATCH(AM$3,DataBase!$3:$3,0))=1,"X","")</f>
        <v>X</v>
      </c>
      <c r="AN174" s="122" t="str">
        <f>IF(INDEX(DataBase!$1:$1048576,ChoixBMK!$A174,MATCH(AN$3,DataBase!$3:$3,0))=1,"X","")</f>
        <v/>
      </c>
      <c r="AO174" s="122" t="str">
        <f>IF(INDEX(DataBase!$1:$1048576,ChoixBMK!$A174,MATCH(AO$3,DataBase!$3:$3,0))=1,"X","")</f>
        <v/>
      </c>
      <c r="AP174" s="122" t="str">
        <f>IF(INDEX(DataBase!$1:$1048576,ChoixBMK!$A174,MATCH(AP$3,DataBase!$3:$3,0))=1,"X","")</f>
        <v>X</v>
      </c>
    </row>
    <row r="175" spans="3:42">
      <c r="C175" t="str">
        <f>INDEX(Analyse!A:A,MATCH(ChoixBMK!$G175,Analyse!$G:$G,0))</f>
        <v>Platichthys flesus</v>
      </c>
      <c r="D175" t="str">
        <f>INDEX(Analyse!B:B,MATCH(ChoixBMK!$G175,Analyse!$G:$G,0))</f>
        <v>Stabilité lysosomale</v>
      </c>
      <c r="E175" t="str">
        <f>INDEX(Analyse!C:C,MATCH(ChoixBMK!$G175,Analyse!$G:$G,0))</f>
        <v>Marin/estuarien</v>
      </c>
      <c r="F175" t="str">
        <f>INDEX(Analyse!E:E,MATCH(ChoixBMK!$G175,Analyse!$G:$G,0))</f>
        <v>TOXEM</v>
      </c>
      <c r="G175">
        <v>172</v>
      </c>
      <c r="H175">
        <f>INDEX(Analyse!H:H,MATCH(ChoixBMK!$G175,Analyse!$G:$G,0))</f>
        <v>250</v>
      </c>
      <c r="I175" s="122" t="str">
        <f>IF(INDEX(DataBase!$1:$1048576,ChoixBMK!$A175,MATCH(I$3,DataBase!$3:$3,0))=1,"X","")</f>
        <v/>
      </c>
      <c r="J175" s="122" t="str">
        <f>IF(INDEX(DataBase!$1:$1048576,ChoixBMK!$A175,MATCH(J$3,DataBase!$3:$3,0))=1,"X","")</f>
        <v/>
      </c>
      <c r="K175" s="122" t="str">
        <f>IF(INDEX(DataBase!$1:$1048576,ChoixBMK!$A175,MATCH(K$3,DataBase!$3:$3,0))=1,"X","")</f>
        <v>X</v>
      </c>
      <c r="L175" s="122" t="str">
        <f>IF(INDEX(DataBase!$1:$1048576,ChoixBMK!$A175,MATCH(L$3,DataBase!$3:$3,0))=1,"X","")</f>
        <v/>
      </c>
      <c r="M175" s="122" t="str">
        <f>IF(INDEX(DataBase!$1:$1048576,ChoixBMK!$A175,MATCH(M$3,DataBase!$3:$3,0))=1,"X","")</f>
        <v>X</v>
      </c>
      <c r="N175" s="122" t="str">
        <f>IF(INDEX(DataBase!$1:$1048576,ChoixBMK!$A175,MATCH(N$3,DataBase!$3:$3,0))=1,"X","")</f>
        <v/>
      </c>
      <c r="O175" s="122" t="str">
        <f>IF(INDEX(DataBase!$1:$1048576,ChoixBMK!$A175,MATCH(O$3,DataBase!$3:$3,0))=1,"X","")</f>
        <v>X</v>
      </c>
      <c r="P175" s="122" t="str">
        <f>IF(INDEX(DataBase!$1:$1048576,ChoixBMK!$A175,MATCH(P$3,DataBase!$3:$3,0))=1,"X","")</f>
        <v/>
      </c>
      <c r="Q175" s="122" t="str">
        <f>IF(INDEX(DataBase!$1:$1048576,ChoixBMK!$A175,MATCH(Q$3,DataBase!$3:$3,0))=1,"X","")</f>
        <v/>
      </c>
      <c r="R175" s="122" t="str">
        <f>IF(INDEX(DataBase!$1:$1048576,ChoixBMK!$A175,MATCH(R$3,DataBase!$3:$3,0))=1,"X","")</f>
        <v>X</v>
      </c>
      <c r="S175" s="122" t="str">
        <f>IF(INDEX(DataBase!$1:$1048576,ChoixBMK!$A175,MATCH(S$3,DataBase!$3:$3,0))=1,"X","")</f>
        <v/>
      </c>
      <c r="T175" s="122" t="str">
        <f>IF(INDEX(DataBase!$1:$1048576,ChoixBMK!$A175,MATCH(T$3,DataBase!$3:$3,0))=1,"X","")</f>
        <v/>
      </c>
      <c r="U175" s="122" t="str">
        <f>IF(INDEX(DataBase!$1:$1048576,ChoixBMK!$A175,MATCH(U$3,DataBase!$3:$3,0))=1,"X","")</f>
        <v/>
      </c>
      <c r="V175" s="122" t="str">
        <f>IF(INDEX(DataBase!$1:$1048576,ChoixBMK!$A175,MATCH(V$3,DataBase!$3:$3,0))=1,"X","")</f>
        <v>X</v>
      </c>
      <c r="W175" s="122" t="str">
        <f>IF(INDEX(DataBase!$1:$1048576,ChoixBMK!$A175,MATCH(W$3,DataBase!$3:$3,0))=1,"X","")</f>
        <v/>
      </c>
      <c r="X175" s="122" t="str">
        <f>IF(INDEX(DataBase!$1:$1048576,ChoixBMK!$A175,MATCH(X$3,DataBase!$3:$3,0))=1,"X","")</f>
        <v/>
      </c>
      <c r="Y175" s="122" t="str">
        <f>IF(INDEX(DataBase!$1:$1048576,ChoixBMK!$A175,MATCH(Y$3,DataBase!$3:$3,0))=1,"X","")</f>
        <v/>
      </c>
      <c r="Z175" s="122" t="str">
        <f>IF(INDEX(DataBase!$1:$1048576,ChoixBMK!$A175,MATCH(Z$3,DataBase!$3:$3,0))=1,"X","")</f>
        <v/>
      </c>
      <c r="AA175" s="122" t="str">
        <f>IF(INDEX(DataBase!$1:$1048576,ChoixBMK!$A175,MATCH(AA$3,DataBase!$3:$3,0))=1,"X","")</f>
        <v/>
      </c>
      <c r="AB175" s="122" t="str">
        <f>IF(INDEX(DataBase!$1:$1048576,ChoixBMK!$A175,MATCH(AB$3,DataBase!$3:$3,0))=1,"X","")</f>
        <v>X</v>
      </c>
      <c r="AC175" s="122" t="str">
        <f>IF(INDEX(DataBase!$1:$1048576,ChoixBMK!$A175,MATCH(AC$3,DataBase!$3:$3,0))=1,"X","")</f>
        <v>X</v>
      </c>
      <c r="AD175" s="122" t="str">
        <f>IF(INDEX(DataBase!$1:$1048576,ChoixBMK!$A175,MATCH(AD$3,DataBase!$3:$3,0))=1,"X","")</f>
        <v/>
      </c>
      <c r="AE175" s="122" t="str">
        <f>IF(INDEX(DataBase!$1:$1048576,ChoixBMK!$A175,MATCH(AE$3,DataBase!$3:$3,0))=1,"X","")</f>
        <v/>
      </c>
      <c r="AF175" s="122" t="str">
        <f>IF(INDEX(DataBase!$1:$1048576,ChoixBMK!$A175,MATCH(AF$3,DataBase!$3:$3,0))=1,"X","")</f>
        <v/>
      </c>
      <c r="AG175" s="122" t="str">
        <f>IF(INDEX(DataBase!$1:$1048576,ChoixBMK!$A175,MATCH(AG$3,DataBase!$3:$3,0))=1,"X","")</f>
        <v>X</v>
      </c>
      <c r="AH175" s="122" t="str">
        <f>IF(INDEX(DataBase!$1:$1048576,ChoixBMK!$A175,MATCH(AH$3,DataBase!$3:$3,0))=1,"X","")</f>
        <v/>
      </c>
      <c r="AI175" s="122" t="str">
        <f>IF(INDEX(DataBase!$1:$1048576,ChoixBMK!$A175,MATCH(AI$3,DataBase!$3:$3,0))=1,"X","")</f>
        <v>X</v>
      </c>
      <c r="AJ175" s="122" t="str">
        <f>IF(INDEX(DataBase!$1:$1048576,ChoixBMK!$A175,MATCH(AJ$3,DataBase!$3:$3,0))=1,"X","")</f>
        <v>X</v>
      </c>
      <c r="AK175" s="122" t="str">
        <f>IF(INDEX(DataBase!$1:$1048576,ChoixBMK!$A175,MATCH(AK$3,DataBase!$3:$3,0))=1,"X","")</f>
        <v/>
      </c>
      <c r="AL175" s="122" t="str">
        <f>IF(INDEX(DataBase!$1:$1048576,ChoixBMK!$A175,MATCH(AL$3,DataBase!$3:$3,0))=1,"X","")</f>
        <v/>
      </c>
      <c r="AM175" s="122" t="str">
        <f>IF(INDEX(DataBase!$1:$1048576,ChoixBMK!$A175,MATCH(AM$3,DataBase!$3:$3,0))=1,"X","")</f>
        <v>X</v>
      </c>
      <c r="AN175" s="122" t="str">
        <f>IF(INDEX(DataBase!$1:$1048576,ChoixBMK!$A175,MATCH(AN$3,DataBase!$3:$3,0))=1,"X","")</f>
        <v/>
      </c>
      <c r="AO175" s="122" t="str">
        <f>IF(INDEX(DataBase!$1:$1048576,ChoixBMK!$A175,MATCH(AO$3,DataBase!$3:$3,0))=1,"X","")</f>
        <v/>
      </c>
      <c r="AP175" s="122" t="str">
        <f>IF(INDEX(DataBase!$1:$1048576,ChoixBMK!$A175,MATCH(AP$3,DataBase!$3:$3,0))=1,"X","")</f>
        <v>X</v>
      </c>
    </row>
    <row r="176" spans="3:42">
      <c r="C176" t="str">
        <f>INDEX(Analyse!A:A,MATCH(ChoixBMK!$G176,Analyse!$G:$G,0))</f>
        <v>Platichthys flesus</v>
      </c>
      <c r="D176" t="str">
        <f>INDEX(Analyse!B:B,MATCH(ChoixBMK!$G176,Analyse!$G:$G,0))</f>
        <v>Intersexualite</v>
      </c>
      <c r="E176" t="str">
        <f>INDEX(Analyse!C:C,MATCH(ChoixBMK!$G176,Analyse!$G:$G,0))</f>
        <v>Marin/estuarien</v>
      </c>
      <c r="F176" t="str">
        <f>INDEX(Analyse!E:E,MATCH(ChoixBMK!$G176,Analyse!$G:$G,0))</f>
        <v>TOXEM</v>
      </c>
      <c r="G176">
        <v>173</v>
      </c>
      <c r="H176">
        <f>INDEX(Analyse!H:H,MATCH(ChoixBMK!$G176,Analyse!$G:$G,0))</f>
        <v>250</v>
      </c>
      <c r="I176" s="122" t="str">
        <f>IF(INDEX(DataBase!$1:$1048576,ChoixBMK!$A176,MATCH(I$3,DataBase!$3:$3,0))=1,"X","")</f>
        <v/>
      </c>
      <c r="J176" s="122" t="str">
        <f>IF(INDEX(DataBase!$1:$1048576,ChoixBMK!$A176,MATCH(J$3,DataBase!$3:$3,0))=1,"X","")</f>
        <v/>
      </c>
      <c r="K176" s="122" t="str">
        <f>IF(INDEX(DataBase!$1:$1048576,ChoixBMK!$A176,MATCH(K$3,DataBase!$3:$3,0))=1,"X","")</f>
        <v>X</v>
      </c>
      <c r="L176" s="122" t="str">
        <f>IF(INDEX(DataBase!$1:$1048576,ChoixBMK!$A176,MATCH(L$3,DataBase!$3:$3,0))=1,"X","")</f>
        <v/>
      </c>
      <c r="M176" s="122" t="str">
        <f>IF(INDEX(DataBase!$1:$1048576,ChoixBMK!$A176,MATCH(M$3,DataBase!$3:$3,0))=1,"X","")</f>
        <v>X</v>
      </c>
      <c r="N176" s="122" t="str">
        <f>IF(INDEX(DataBase!$1:$1048576,ChoixBMK!$A176,MATCH(N$3,DataBase!$3:$3,0))=1,"X","")</f>
        <v/>
      </c>
      <c r="O176" s="122" t="str">
        <f>IF(INDEX(DataBase!$1:$1048576,ChoixBMK!$A176,MATCH(O$3,DataBase!$3:$3,0))=1,"X","")</f>
        <v>X</v>
      </c>
      <c r="P176" s="122" t="str">
        <f>IF(INDEX(DataBase!$1:$1048576,ChoixBMK!$A176,MATCH(P$3,DataBase!$3:$3,0))=1,"X","")</f>
        <v/>
      </c>
      <c r="Q176" s="122" t="str">
        <f>IF(INDEX(DataBase!$1:$1048576,ChoixBMK!$A176,MATCH(Q$3,DataBase!$3:$3,0))=1,"X","")</f>
        <v/>
      </c>
      <c r="R176" s="122" t="str">
        <f>IF(INDEX(DataBase!$1:$1048576,ChoixBMK!$A176,MATCH(R$3,DataBase!$3:$3,0))=1,"X","")</f>
        <v>X</v>
      </c>
      <c r="S176" s="122" t="str">
        <f>IF(INDEX(DataBase!$1:$1048576,ChoixBMK!$A176,MATCH(S$3,DataBase!$3:$3,0))=1,"X","")</f>
        <v/>
      </c>
      <c r="T176" s="122" t="str">
        <f>IF(INDEX(DataBase!$1:$1048576,ChoixBMK!$A176,MATCH(T$3,DataBase!$3:$3,0))=1,"X","")</f>
        <v/>
      </c>
      <c r="U176" s="122" t="str">
        <f>IF(INDEX(DataBase!$1:$1048576,ChoixBMK!$A176,MATCH(U$3,DataBase!$3:$3,0))=1,"X","")</f>
        <v/>
      </c>
      <c r="V176" s="122" t="str">
        <f>IF(INDEX(DataBase!$1:$1048576,ChoixBMK!$A176,MATCH(V$3,DataBase!$3:$3,0))=1,"X","")</f>
        <v>X</v>
      </c>
      <c r="W176" s="122" t="str">
        <f>IF(INDEX(DataBase!$1:$1048576,ChoixBMK!$A176,MATCH(W$3,DataBase!$3:$3,0))=1,"X","")</f>
        <v/>
      </c>
      <c r="X176" s="122" t="str">
        <f>IF(INDEX(DataBase!$1:$1048576,ChoixBMK!$A176,MATCH(X$3,DataBase!$3:$3,0))=1,"X","")</f>
        <v/>
      </c>
      <c r="Y176" s="122" t="str">
        <f>IF(INDEX(DataBase!$1:$1048576,ChoixBMK!$A176,MATCH(Y$3,DataBase!$3:$3,0))=1,"X","")</f>
        <v/>
      </c>
      <c r="Z176" s="122" t="str">
        <f>IF(INDEX(DataBase!$1:$1048576,ChoixBMK!$A176,MATCH(Z$3,DataBase!$3:$3,0))=1,"X","")</f>
        <v/>
      </c>
      <c r="AA176" s="122" t="str">
        <f>IF(INDEX(DataBase!$1:$1048576,ChoixBMK!$A176,MATCH(AA$3,DataBase!$3:$3,0))=1,"X","")</f>
        <v/>
      </c>
      <c r="AB176" s="122" t="str">
        <f>IF(INDEX(DataBase!$1:$1048576,ChoixBMK!$A176,MATCH(AB$3,DataBase!$3:$3,0))=1,"X","")</f>
        <v>X</v>
      </c>
      <c r="AC176" s="122" t="str">
        <f>IF(INDEX(DataBase!$1:$1048576,ChoixBMK!$A176,MATCH(AC$3,DataBase!$3:$3,0))=1,"X","")</f>
        <v>X</v>
      </c>
      <c r="AD176" s="122" t="str">
        <f>IF(INDEX(DataBase!$1:$1048576,ChoixBMK!$A176,MATCH(AD$3,DataBase!$3:$3,0))=1,"X","")</f>
        <v/>
      </c>
      <c r="AE176" s="122" t="str">
        <f>IF(INDEX(DataBase!$1:$1048576,ChoixBMK!$A176,MATCH(AE$3,DataBase!$3:$3,0))=1,"X","")</f>
        <v/>
      </c>
      <c r="AF176" s="122" t="str">
        <f>IF(INDEX(DataBase!$1:$1048576,ChoixBMK!$A176,MATCH(AF$3,DataBase!$3:$3,0))=1,"X","")</f>
        <v/>
      </c>
      <c r="AG176" s="122" t="str">
        <f>IF(INDEX(DataBase!$1:$1048576,ChoixBMK!$A176,MATCH(AG$3,DataBase!$3:$3,0))=1,"X","")</f>
        <v>X</v>
      </c>
      <c r="AH176" s="122" t="str">
        <f>IF(INDEX(DataBase!$1:$1048576,ChoixBMK!$A176,MATCH(AH$3,DataBase!$3:$3,0))=1,"X","")</f>
        <v/>
      </c>
      <c r="AI176" s="122" t="str">
        <f>IF(INDEX(DataBase!$1:$1048576,ChoixBMK!$A176,MATCH(AI$3,DataBase!$3:$3,0))=1,"X","")</f>
        <v>X</v>
      </c>
      <c r="AJ176" s="122" t="str">
        <f>IF(INDEX(DataBase!$1:$1048576,ChoixBMK!$A176,MATCH(AJ$3,DataBase!$3:$3,0))=1,"X","")</f>
        <v>X</v>
      </c>
      <c r="AK176" s="122" t="str">
        <f>IF(INDEX(DataBase!$1:$1048576,ChoixBMK!$A176,MATCH(AK$3,DataBase!$3:$3,0))=1,"X","")</f>
        <v/>
      </c>
      <c r="AL176" s="122" t="str">
        <f>IF(INDEX(DataBase!$1:$1048576,ChoixBMK!$A176,MATCH(AL$3,DataBase!$3:$3,0))=1,"X","")</f>
        <v/>
      </c>
      <c r="AM176" s="122" t="str">
        <f>IF(INDEX(DataBase!$1:$1048576,ChoixBMK!$A176,MATCH(AM$3,DataBase!$3:$3,0))=1,"X","")</f>
        <v>X</v>
      </c>
      <c r="AN176" s="122" t="str">
        <f>IF(INDEX(DataBase!$1:$1048576,ChoixBMK!$A176,MATCH(AN$3,DataBase!$3:$3,0))=1,"X","")</f>
        <v/>
      </c>
      <c r="AO176" s="122" t="str">
        <f>IF(INDEX(DataBase!$1:$1048576,ChoixBMK!$A176,MATCH(AO$3,DataBase!$3:$3,0))=1,"X","")</f>
        <v/>
      </c>
      <c r="AP176" s="122" t="str">
        <f>IF(INDEX(DataBase!$1:$1048576,ChoixBMK!$A176,MATCH(AP$3,DataBase!$3:$3,0))=1,"X","")</f>
        <v>X</v>
      </c>
    </row>
    <row r="177" spans="3:42">
      <c r="C177" t="str">
        <f>INDEX(Analyse!A:A,MATCH(ChoixBMK!$G177,Analyse!$G:$G,0))</f>
        <v>Solea solea</v>
      </c>
      <c r="D177" t="str">
        <f>INDEX(Analyse!B:B,MATCH(ChoixBMK!$G177,Analyse!$G:$G,0))</f>
        <v>Stabilité lysosomale</v>
      </c>
      <c r="E177" t="str">
        <f>INDEX(Analyse!C:C,MATCH(ChoixBMK!$G177,Analyse!$G:$G,0))</f>
        <v>Marin/estuarien</v>
      </c>
      <c r="F177" t="str">
        <f>INDEX(Analyse!E:E,MATCH(ChoixBMK!$G177,Analyse!$G:$G,0))</f>
        <v>TOXEM</v>
      </c>
      <c r="G177">
        <v>174</v>
      </c>
      <c r="H177">
        <f>INDEX(Analyse!H:H,MATCH(ChoixBMK!$G177,Analyse!$G:$G,0))</f>
        <v>250</v>
      </c>
      <c r="I177" s="122" t="str">
        <f>IF(INDEX(DataBase!$1:$1048576,ChoixBMK!$A177,MATCH(I$3,DataBase!$3:$3,0))=1,"X","")</f>
        <v/>
      </c>
      <c r="J177" s="122" t="str">
        <f>IF(INDEX(DataBase!$1:$1048576,ChoixBMK!$A177,MATCH(J$3,DataBase!$3:$3,0))=1,"X","")</f>
        <v/>
      </c>
      <c r="K177" s="122" t="str">
        <f>IF(INDEX(DataBase!$1:$1048576,ChoixBMK!$A177,MATCH(K$3,DataBase!$3:$3,0))=1,"X","")</f>
        <v>X</v>
      </c>
      <c r="L177" s="122" t="str">
        <f>IF(INDEX(DataBase!$1:$1048576,ChoixBMK!$A177,MATCH(L$3,DataBase!$3:$3,0))=1,"X","")</f>
        <v/>
      </c>
      <c r="M177" s="122" t="str">
        <f>IF(INDEX(DataBase!$1:$1048576,ChoixBMK!$A177,MATCH(M$3,DataBase!$3:$3,0))=1,"X","")</f>
        <v>X</v>
      </c>
      <c r="N177" s="122" t="str">
        <f>IF(INDEX(DataBase!$1:$1048576,ChoixBMK!$A177,MATCH(N$3,DataBase!$3:$3,0))=1,"X","")</f>
        <v/>
      </c>
      <c r="O177" s="122" t="str">
        <f>IF(INDEX(DataBase!$1:$1048576,ChoixBMK!$A177,MATCH(O$3,DataBase!$3:$3,0))=1,"X","")</f>
        <v>X</v>
      </c>
      <c r="P177" s="122" t="str">
        <f>IF(INDEX(DataBase!$1:$1048576,ChoixBMK!$A177,MATCH(P$3,DataBase!$3:$3,0))=1,"X","")</f>
        <v/>
      </c>
      <c r="Q177" s="122" t="str">
        <f>IF(INDEX(DataBase!$1:$1048576,ChoixBMK!$A177,MATCH(Q$3,DataBase!$3:$3,0))=1,"X","")</f>
        <v/>
      </c>
      <c r="R177" s="122" t="str">
        <f>IF(INDEX(DataBase!$1:$1048576,ChoixBMK!$A177,MATCH(R$3,DataBase!$3:$3,0))=1,"X","")</f>
        <v>X</v>
      </c>
      <c r="S177" s="122" t="str">
        <f>IF(INDEX(DataBase!$1:$1048576,ChoixBMK!$A177,MATCH(S$3,DataBase!$3:$3,0))=1,"X","")</f>
        <v/>
      </c>
      <c r="T177" s="122" t="str">
        <f>IF(INDEX(DataBase!$1:$1048576,ChoixBMK!$A177,MATCH(T$3,DataBase!$3:$3,0))=1,"X","")</f>
        <v/>
      </c>
      <c r="U177" s="122" t="str">
        <f>IF(INDEX(DataBase!$1:$1048576,ChoixBMK!$A177,MATCH(U$3,DataBase!$3:$3,0))=1,"X","")</f>
        <v/>
      </c>
      <c r="V177" s="122" t="str">
        <f>IF(INDEX(DataBase!$1:$1048576,ChoixBMK!$A177,MATCH(V$3,DataBase!$3:$3,0))=1,"X","")</f>
        <v>X</v>
      </c>
      <c r="W177" s="122" t="str">
        <f>IF(INDEX(DataBase!$1:$1048576,ChoixBMK!$A177,MATCH(W$3,DataBase!$3:$3,0))=1,"X","")</f>
        <v/>
      </c>
      <c r="X177" s="122" t="str">
        <f>IF(INDEX(DataBase!$1:$1048576,ChoixBMK!$A177,MATCH(X$3,DataBase!$3:$3,0))=1,"X","")</f>
        <v/>
      </c>
      <c r="Y177" s="122" t="str">
        <f>IF(INDEX(DataBase!$1:$1048576,ChoixBMK!$A177,MATCH(Y$3,DataBase!$3:$3,0))=1,"X","")</f>
        <v/>
      </c>
      <c r="Z177" s="122" t="str">
        <f>IF(INDEX(DataBase!$1:$1048576,ChoixBMK!$A177,MATCH(Z$3,DataBase!$3:$3,0))=1,"X","")</f>
        <v/>
      </c>
      <c r="AA177" s="122" t="str">
        <f>IF(INDEX(DataBase!$1:$1048576,ChoixBMK!$A177,MATCH(AA$3,DataBase!$3:$3,0))=1,"X","")</f>
        <v/>
      </c>
      <c r="AB177" s="122" t="str">
        <f>IF(INDEX(DataBase!$1:$1048576,ChoixBMK!$A177,MATCH(AB$3,DataBase!$3:$3,0))=1,"X","")</f>
        <v>X</v>
      </c>
      <c r="AC177" s="122" t="str">
        <f>IF(INDEX(DataBase!$1:$1048576,ChoixBMK!$A177,MATCH(AC$3,DataBase!$3:$3,0))=1,"X","")</f>
        <v>X</v>
      </c>
      <c r="AD177" s="122" t="str">
        <f>IF(INDEX(DataBase!$1:$1048576,ChoixBMK!$A177,MATCH(AD$3,DataBase!$3:$3,0))=1,"X","")</f>
        <v/>
      </c>
      <c r="AE177" s="122" t="str">
        <f>IF(INDEX(DataBase!$1:$1048576,ChoixBMK!$A177,MATCH(AE$3,DataBase!$3:$3,0))=1,"X","")</f>
        <v/>
      </c>
      <c r="AF177" s="122" t="str">
        <f>IF(INDEX(DataBase!$1:$1048576,ChoixBMK!$A177,MATCH(AF$3,DataBase!$3:$3,0))=1,"X","")</f>
        <v/>
      </c>
      <c r="AG177" s="122" t="str">
        <f>IF(INDEX(DataBase!$1:$1048576,ChoixBMK!$A177,MATCH(AG$3,DataBase!$3:$3,0))=1,"X","")</f>
        <v>X</v>
      </c>
      <c r="AH177" s="122" t="str">
        <f>IF(INDEX(DataBase!$1:$1048576,ChoixBMK!$A177,MATCH(AH$3,DataBase!$3:$3,0))=1,"X","")</f>
        <v/>
      </c>
      <c r="AI177" s="122" t="str">
        <f>IF(INDEX(DataBase!$1:$1048576,ChoixBMK!$A177,MATCH(AI$3,DataBase!$3:$3,0))=1,"X","")</f>
        <v>X</v>
      </c>
      <c r="AJ177" s="122" t="str">
        <f>IF(INDEX(DataBase!$1:$1048576,ChoixBMK!$A177,MATCH(AJ$3,DataBase!$3:$3,0))=1,"X","")</f>
        <v>X</v>
      </c>
      <c r="AK177" s="122" t="str">
        <f>IF(INDEX(DataBase!$1:$1048576,ChoixBMK!$A177,MATCH(AK$3,DataBase!$3:$3,0))=1,"X","")</f>
        <v/>
      </c>
      <c r="AL177" s="122" t="str">
        <f>IF(INDEX(DataBase!$1:$1048576,ChoixBMK!$A177,MATCH(AL$3,DataBase!$3:$3,0))=1,"X","")</f>
        <v/>
      </c>
      <c r="AM177" s="122" t="str">
        <f>IF(INDEX(DataBase!$1:$1048576,ChoixBMK!$A177,MATCH(AM$3,DataBase!$3:$3,0))=1,"X","")</f>
        <v>X</v>
      </c>
      <c r="AN177" s="122" t="str">
        <f>IF(INDEX(DataBase!$1:$1048576,ChoixBMK!$A177,MATCH(AN$3,DataBase!$3:$3,0))=1,"X","")</f>
        <v/>
      </c>
      <c r="AO177" s="122" t="str">
        <f>IF(INDEX(DataBase!$1:$1048576,ChoixBMK!$A177,MATCH(AO$3,DataBase!$3:$3,0))=1,"X","")</f>
        <v/>
      </c>
      <c r="AP177" s="122" t="str">
        <f>IF(INDEX(DataBase!$1:$1048576,ChoixBMK!$A177,MATCH(AP$3,DataBase!$3:$3,0))=1,"X","")</f>
        <v>X</v>
      </c>
    </row>
    <row r="178" spans="3:42">
      <c r="C178" t="str">
        <f>INDEX(Analyse!A:A,MATCH(ChoixBMK!$G178,Analyse!$G:$G,0))</f>
        <v>Solea solea</v>
      </c>
      <c r="D178" t="str">
        <f>INDEX(Analyse!B:B,MATCH(ChoixBMK!$G178,Analyse!$G:$G,0))</f>
        <v>Intersexualite</v>
      </c>
      <c r="E178" t="str">
        <f>INDEX(Analyse!C:C,MATCH(ChoixBMK!$G178,Analyse!$G:$G,0))</f>
        <v>Marin/estuarien</v>
      </c>
      <c r="F178" t="str">
        <f>INDEX(Analyse!E:E,MATCH(ChoixBMK!$G178,Analyse!$G:$G,0))</f>
        <v>TOXEM</v>
      </c>
      <c r="G178">
        <v>175</v>
      </c>
      <c r="H178">
        <f>INDEX(Analyse!H:H,MATCH(ChoixBMK!$G178,Analyse!$G:$G,0))</f>
        <v>250</v>
      </c>
      <c r="I178" s="122" t="str">
        <f>IF(INDEX(DataBase!$1:$1048576,ChoixBMK!$A178,MATCH(I$3,DataBase!$3:$3,0))=1,"X","")</f>
        <v/>
      </c>
      <c r="J178" s="122" t="str">
        <f>IF(INDEX(DataBase!$1:$1048576,ChoixBMK!$A178,MATCH(J$3,DataBase!$3:$3,0))=1,"X","")</f>
        <v/>
      </c>
      <c r="K178" s="122" t="str">
        <f>IF(INDEX(DataBase!$1:$1048576,ChoixBMK!$A178,MATCH(K$3,DataBase!$3:$3,0))=1,"X","")</f>
        <v>X</v>
      </c>
      <c r="L178" s="122" t="str">
        <f>IF(INDEX(DataBase!$1:$1048576,ChoixBMK!$A178,MATCH(L$3,DataBase!$3:$3,0))=1,"X","")</f>
        <v/>
      </c>
      <c r="M178" s="122" t="str">
        <f>IF(INDEX(DataBase!$1:$1048576,ChoixBMK!$A178,MATCH(M$3,DataBase!$3:$3,0))=1,"X","")</f>
        <v>X</v>
      </c>
      <c r="N178" s="122" t="str">
        <f>IF(INDEX(DataBase!$1:$1048576,ChoixBMK!$A178,MATCH(N$3,DataBase!$3:$3,0))=1,"X","")</f>
        <v/>
      </c>
      <c r="O178" s="122" t="str">
        <f>IF(INDEX(DataBase!$1:$1048576,ChoixBMK!$A178,MATCH(O$3,DataBase!$3:$3,0))=1,"X","")</f>
        <v>X</v>
      </c>
      <c r="P178" s="122" t="str">
        <f>IF(INDEX(DataBase!$1:$1048576,ChoixBMK!$A178,MATCH(P$3,DataBase!$3:$3,0))=1,"X","")</f>
        <v/>
      </c>
      <c r="Q178" s="122" t="str">
        <f>IF(INDEX(DataBase!$1:$1048576,ChoixBMK!$A178,MATCH(Q$3,DataBase!$3:$3,0))=1,"X","")</f>
        <v/>
      </c>
      <c r="R178" s="122" t="str">
        <f>IF(INDEX(DataBase!$1:$1048576,ChoixBMK!$A178,MATCH(R$3,DataBase!$3:$3,0))=1,"X","")</f>
        <v>X</v>
      </c>
      <c r="S178" s="122" t="str">
        <f>IF(INDEX(DataBase!$1:$1048576,ChoixBMK!$A178,MATCH(S$3,DataBase!$3:$3,0))=1,"X","")</f>
        <v/>
      </c>
      <c r="T178" s="122" t="str">
        <f>IF(INDEX(DataBase!$1:$1048576,ChoixBMK!$A178,MATCH(T$3,DataBase!$3:$3,0))=1,"X","")</f>
        <v/>
      </c>
      <c r="U178" s="122" t="str">
        <f>IF(INDEX(DataBase!$1:$1048576,ChoixBMK!$A178,MATCH(U$3,DataBase!$3:$3,0))=1,"X","")</f>
        <v/>
      </c>
      <c r="V178" s="122" t="str">
        <f>IF(INDEX(DataBase!$1:$1048576,ChoixBMK!$A178,MATCH(V$3,DataBase!$3:$3,0))=1,"X","")</f>
        <v>X</v>
      </c>
      <c r="W178" s="122" t="str">
        <f>IF(INDEX(DataBase!$1:$1048576,ChoixBMK!$A178,MATCH(W$3,DataBase!$3:$3,0))=1,"X","")</f>
        <v/>
      </c>
      <c r="X178" s="122" t="str">
        <f>IF(INDEX(DataBase!$1:$1048576,ChoixBMK!$A178,MATCH(X$3,DataBase!$3:$3,0))=1,"X","")</f>
        <v/>
      </c>
      <c r="Y178" s="122" t="str">
        <f>IF(INDEX(DataBase!$1:$1048576,ChoixBMK!$A178,MATCH(Y$3,DataBase!$3:$3,0))=1,"X","")</f>
        <v/>
      </c>
      <c r="Z178" s="122" t="str">
        <f>IF(INDEX(DataBase!$1:$1048576,ChoixBMK!$A178,MATCH(Z$3,DataBase!$3:$3,0))=1,"X","")</f>
        <v/>
      </c>
      <c r="AA178" s="122" t="str">
        <f>IF(INDEX(DataBase!$1:$1048576,ChoixBMK!$A178,MATCH(AA$3,DataBase!$3:$3,0))=1,"X","")</f>
        <v/>
      </c>
      <c r="AB178" s="122" t="str">
        <f>IF(INDEX(DataBase!$1:$1048576,ChoixBMK!$A178,MATCH(AB$3,DataBase!$3:$3,0))=1,"X","")</f>
        <v>X</v>
      </c>
      <c r="AC178" s="122" t="str">
        <f>IF(INDEX(DataBase!$1:$1048576,ChoixBMK!$A178,MATCH(AC$3,DataBase!$3:$3,0))=1,"X","")</f>
        <v>X</v>
      </c>
      <c r="AD178" s="122" t="str">
        <f>IF(INDEX(DataBase!$1:$1048576,ChoixBMK!$A178,MATCH(AD$3,DataBase!$3:$3,0))=1,"X","")</f>
        <v/>
      </c>
      <c r="AE178" s="122" t="str">
        <f>IF(INDEX(DataBase!$1:$1048576,ChoixBMK!$A178,MATCH(AE$3,DataBase!$3:$3,0))=1,"X","")</f>
        <v/>
      </c>
      <c r="AF178" s="122" t="str">
        <f>IF(INDEX(DataBase!$1:$1048576,ChoixBMK!$A178,MATCH(AF$3,DataBase!$3:$3,0))=1,"X","")</f>
        <v/>
      </c>
      <c r="AG178" s="122" t="str">
        <f>IF(INDEX(DataBase!$1:$1048576,ChoixBMK!$A178,MATCH(AG$3,DataBase!$3:$3,0))=1,"X","")</f>
        <v>X</v>
      </c>
      <c r="AH178" s="122" t="str">
        <f>IF(INDEX(DataBase!$1:$1048576,ChoixBMK!$A178,MATCH(AH$3,DataBase!$3:$3,0))=1,"X","")</f>
        <v/>
      </c>
      <c r="AI178" s="122" t="str">
        <f>IF(INDEX(DataBase!$1:$1048576,ChoixBMK!$A178,MATCH(AI$3,DataBase!$3:$3,0))=1,"X","")</f>
        <v>X</v>
      </c>
      <c r="AJ178" s="122" t="str">
        <f>IF(INDEX(DataBase!$1:$1048576,ChoixBMK!$A178,MATCH(AJ$3,DataBase!$3:$3,0))=1,"X","")</f>
        <v>X</v>
      </c>
      <c r="AK178" s="122" t="str">
        <f>IF(INDEX(DataBase!$1:$1048576,ChoixBMK!$A178,MATCH(AK$3,DataBase!$3:$3,0))=1,"X","")</f>
        <v/>
      </c>
      <c r="AL178" s="122" t="str">
        <f>IF(INDEX(DataBase!$1:$1048576,ChoixBMK!$A178,MATCH(AL$3,DataBase!$3:$3,0))=1,"X","")</f>
        <v/>
      </c>
      <c r="AM178" s="122" t="str">
        <f>IF(INDEX(DataBase!$1:$1048576,ChoixBMK!$A178,MATCH(AM$3,DataBase!$3:$3,0))=1,"X","")</f>
        <v>X</v>
      </c>
      <c r="AN178" s="122" t="str">
        <f>IF(INDEX(DataBase!$1:$1048576,ChoixBMK!$A178,MATCH(AN$3,DataBase!$3:$3,0))=1,"X","")</f>
        <v/>
      </c>
      <c r="AO178" s="122" t="str">
        <f>IF(INDEX(DataBase!$1:$1048576,ChoixBMK!$A178,MATCH(AO$3,DataBase!$3:$3,0))=1,"X","")</f>
        <v/>
      </c>
      <c r="AP178" s="122" t="str">
        <f>IF(INDEX(DataBase!$1:$1048576,ChoixBMK!$A178,MATCH(AP$3,DataBase!$3:$3,0))=1,"X","")</f>
        <v>X</v>
      </c>
    </row>
    <row r="179" spans="3:42">
      <c r="C179" t="str">
        <f>INDEX(Analyse!A:A,MATCH(ChoixBMK!$G179,Analyse!$G:$G,0))</f>
        <v>Limanda limanda</v>
      </c>
      <c r="D179" t="str">
        <f>INDEX(Analyse!B:B,MATCH(ChoixBMK!$G179,Analyse!$G:$G,0))</f>
        <v>Stabilité lysosomale</v>
      </c>
      <c r="E179" t="str">
        <f>INDEX(Analyse!C:C,MATCH(ChoixBMK!$G179,Analyse!$G:$G,0))</f>
        <v>Marin/estuarien</v>
      </c>
      <c r="F179" t="str">
        <f>INDEX(Analyse!E:E,MATCH(ChoixBMK!$G179,Analyse!$G:$G,0))</f>
        <v>TOXEM</v>
      </c>
      <c r="G179">
        <v>176</v>
      </c>
      <c r="H179">
        <f>INDEX(Analyse!H:H,MATCH(ChoixBMK!$G179,Analyse!$G:$G,0))</f>
        <v>250</v>
      </c>
      <c r="I179" s="122" t="str">
        <f>IF(INDEX(DataBase!$1:$1048576,ChoixBMK!$A179,MATCH(I$3,DataBase!$3:$3,0))=1,"X","")</f>
        <v/>
      </c>
      <c r="J179" s="122" t="str">
        <f>IF(INDEX(DataBase!$1:$1048576,ChoixBMK!$A179,MATCH(J$3,DataBase!$3:$3,0))=1,"X","")</f>
        <v/>
      </c>
      <c r="K179" s="122" t="str">
        <f>IF(INDEX(DataBase!$1:$1048576,ChoixBMK!$A179,MATCH(K$3,DataBase!$3:$3,0))=1,"X","")</f>
        <v>X</v>
      </c>
      <c r="L179" s="122" t="str">
        <f>IF(INDEX(DataBase!$1:$1048576,ChoixBMK!$A179,MATCH(L$3,DataBase!$3:$3,0))=1,"X","")</f>
        <v/>
      </c>
      <c r="M179" s="122" t="str">
        <f>IF(INDEX(DataBase!$1:$1048576,ChoixBMK!$A179,MATCH(M$3,DataBase!$3:$3,0))=1,"X","")</f>
        <v>X</v>
      </c>
      <c r="N179" s="122" t="str">
        <f>IF(INDEX(DataBase!$1:$1048576,ChoixBMK!$A179,MATCH(N$3,DataBase!$3:$3,0))=1,"X","")</f>
        <v/>
      </c>
      <c r="O179" s="122" t="str">
        <f>IF(INDEX(DataBase!$1:$1048576,ChoixBMK!$A179,MATCH(O$3,DataBase!$3:$3,0))=1,"X","")</f>
        <v>X</v>
      </c>
      <c r="P179" s="122" t="str">
        <f>IF(INDEX(DataBase!$1:$1048576,ChoixBMK!$A179,MATCH(P$3,DataBase!$3:$3,0))=1,"X","")</f>
        <v/>
      </c>
      <c r="Q179" s="122" t="str">
        <f>IF(INDEX(DataBase!$1:$1048576,ChoixBMK!$A179,MATCH(Q$3,DataBase!$3:$3,0))=1,"X","")</f>
        <v/>
      </c>
      <c r="R179" s="122" t="str">
        <f>IF(INDEX(DataBase!$1:$1048576,ChoixBMK!$A179,MATCH(R$3,DataBase!$3:$3,0))=1,"X","")</f>
        <v>X</v>
      </c>
      <c r="S179" s="122" t="str">
        <f>IF(INDEX(DataBase!$1:$1048576,ChoixBMK!$A179,MATCH(S$3,DataBase!$3:$3,0))=1,"X","")</f>
        <v/>
      </c>
      <c r="T179" s="122" t="str">
        <f>IF(INDEX(DataBase!$1:$1048576,ChoixBMK!$A179,MATCH(T$3,DataBase!$3:$3,0))=1,"X","")</f>
        <v/>
      </c>
      <c r="U179" s="122" t="str">
        <f>IF(INDEX(DataBase!$1:$1048576,ChoixBMK!$A179,MATCH(U$3,DataBase!$3:$3,0))=1,"X","")</f>
        <v/>
      </c>
      <c r="V179" s="122" t="str">
        <f>IF(INDEX(DataBase!$1:$1048576,ChoixBMK!$A179,MATCH(V$3,DataBase!$3:$3,0))=1,"X","")</f>
        <v>X</v>
      </c>
      <c r="W179" s="122" t="str">
        <f>IF(INDEX(DataBase!$1:$1048576,ChoixBMK!$A179,MATCH(W$3,DataBase!$3:$3,0))=1,"X","")</f>
        <v/>
      </c>
      <c r="X179" s="122" t="str">
        <f>IF(INDEX(DataBase!$1:$1048576,ChoixBMK!$A179,MATCH(X$3,DataBase!$3:$3,0))=1,"X","")</f>
        <v/>
      </c>
      <c r="Y179" s="122" t="str">
        <f>IF(INDEX(DataBase!$1:$1048576,ChoixBMK!$A179,MATCH(Y$3,DataBase!$3:$3,0))=1,"X","")</f>
        <v/>
      </c>
      <c r="Z179" s="122" t="str">
        <f>IF(INDEX(DataBase!$1:$1048576,ChoixBMK!$A179,MATCH(Z$3,DataBase!$3:$3,0))=1,"X","")</f>
        <v/>
      </c>
      <c r="AA179" s="122" t="str">
        <f>IF(INDEX(DataBase!$1:$1048576,ChoixBMK!$A179,MATCH(AA$3,DataBase!$3:$3,0))=1,"X","")</f>
        <v/>
      </c>
      <c r="AB179" s="122" t="str">
        <f>IF(INDEX(DataBase!$1:$1048576,ChoixBMK!$A179,MATCH(AB$3,DataBase!$3:$3,0))=1,"X","")</f>
        <v>X</v>
      </c>
      <c r="AC179" s="122" t="str">
        <f>IF(INDEX(DataBase!$1:$1048576,ChoixBMK!$A179,MATCH(AC$3,DataBase!$3:$3,0))=1,"X","")</f>
        <v>X</v>
      </c>
      <c r="AD179" s="122" t="str">
        <f>IF(INDEX(DataBase!$1:$1048576,ChoixBMK!$A179,MATCH(AD$3,DataBase!$3:$3,0))=1,"X","")</f>
        <v/>
      </c>
      <c r="AE179" s="122" t="str">
        <f>IF(INDEX(DataBase!$1:$1048576,ChoixBMK!$A179,MATCH(AE$3,DataBase!$3:$3,0))=1,"X","")</f>
        <v/>
      </c>
      <c r="AF179" s="122" t="str">
        <f>IF(INDEX(DataBase!$1:$1048576,ChoixBMK!$A179,MATCH(AF$3,DataBase!$3:$3,0))=1,"X","")</f>
        <v/>
      </c>
      <c r="AG179" s="122" t="str">
        <f>IF(INDEX(DataBase!$1:$1048576,ChoixBMK!$A179,MATCH(AG$3,DataBase!$3:$3,0))=1,"X","")</f>
        <v>X</v>
      </c>
      <c r="AH179" s="122" t="str">
        <f>IF(INDEX(DataBase!$1:$1048576,ChoixBMK!$A179,MATCH(AH$3,DataBase!$3:$3,0))=1,"X","")</f>
        <v/>
      </c>
      <c r="AI179" s="122" t="str">
        <f>IF(INDEX(DataBase!$1:$1048576,ChoixBMK!$A179,MATCH(AI$3,DataBase!$3:$3,0))=1,"X","")</f>
        <v>X</v>
      </c>
      <c r="AJ179" s="122" t="str">
        <f>IF(INDEX(DataBase!$1:$1048576,ChoixBMK!$A179,MATCH(AJ$3,DataBase!$3:$3,0))=1,"X","")</f>
        <v>X</v>
      </c>
      <c r="AK179" s="122" t="str">
        <f>IF(INDEX(DataBase!$1:$1048576,ChoixBMK!$A179,MATCH(AK$3,DataBase!$3:$3,0))=1,"X","")</f>
        <v/>
      </c>
      <c r="AL179" s="122" t="str">
        <f>IF(INDEX(DataBase!$1:$1048576,ChoixBMK!$A179,MATCH(AL$3,DataBase!$3:$3,0))=1,"X","")</f>
        <v/>
      </c>
      <c r="AM179" s="122" t="str">
        <f>IF(INDEX(DataBase!$1:$1048576,ChoixBMK!$A179,MATCH(AM$3,DataBase!$3:$3,0))=1,"X","")</f>
        <v>X</v>
      </c>
      <c r="AN179" s="122" t="str">
        <f>IF(INDEX(DataBase!$1:$1048576,ChoixBMK!$A179,MATCH(AN$3,DataBase!$3:$3,0))=1,"X","")</f>
        <v/>
      </c>
      <c r="AO179" s="122" t="str">
        <f>IF(INDEX(DataBase!$1:$1048576,ChoixBMK!$A179,MATCH(AO$3,DataBase!$3:$3,0))=1,"X","")</f>
        <v/>
      </c>
      <c r="AP179" s="122" t="str">
        <f>IF(INDEX(DataBase!$1:$1048576,ChoixBMK!$A179,MATCH(AP$3,DataBase!$3:$3,0))=1,"X","")</f>
        <v>X</v>
      </c>
    </row>
    <row r="180" spans="3:42">
      <c r="C180" t="str">
        <f>INDEX(Analyse!A:A,MATCH(ChoixBMK!$G180,Analyse!$G:$G,0))</f>
        <v>Limanda limanda</v>
      </c>
      <c r="D180" t="str">
        <f>INDEX(Analyse!B:B,MATCH(ChoixBMK!$G180,Analyse!$G:$G,0))</f>
        <v>Intersexualite</v>
      </c>
      <c r="E180" t="str">
        <f>INDEX(Analyse!C:C,MATCH(ChoixBMK!$G180,Analyse!$G:$G,0))</f>
        <v>Marin/estuarien</v>
      </c>
      <c r="F180" t="str">
        <f>INDEX(Analyse!E:E,MATCH(ChoixBMK!$G180,Analyse!$G:$G,0))</f>
        <v>TOXEM</v>
      </c>
      <c r="G180">
        <v>177</v>
      </c>
      <c r="H180">
        <f>INDEX(Analyse!H:H,MATCH(ChoixBMK!$G180,Analyse!$G:$G,0))</f>
        <v>250</v>
      </c>
      <c r="I180" s="122" t="str">
        <f>IF(INDEX(DataBase!$1:$1048576,ChoixBMK!$A180,MATCH(I$3,DataBase!$3:$3,0))=1,"X","")</f>
        <v/>
      </c>
      <c r="J180" s="122" t="str">
        <f>IF(INDEX(DataBase!$1:$1048576,ChoixBMK!$A180,MATCH(J$3,DataBase!$3:$3,0))=1,"X","")</f>
        <v/>
      </c>
      <c r="K180" s="122" t="str">
        <f>IF(INDEX(DataBase!$1:$1048576,ChoixBMK!$A180,MATCH(K$3,DataBase!$3:$3,0))=1,"X","")</f>
        <v>X</v>
      </c>
      <c r="L180" s="122" t="str">
        <f>IF(INDEX(DataBase!$1:$1048576,ChoixBMK!$A180,MATCH(L$3,DataBase!$3:$3,0))=1,"X","")</f>
        <v/>
      </c>
      <c r="M180" s="122" t="str">
        <f>IF(INDEX(DataBase!$1:$1048576,ChoixBMK!$A180,MATCH(M$3,DataBase!$3:$3,0))=1,"X","")</f>
        <v>X</v>
      </c>
      <c r="N180" s="122" t="str">
        <f>IF(INDEX(DataBase!$1:$1048576,ChoixBMK!$A180,MATCH(N$3,DataBase!$3:$3,0))=1,"X","")</f>
        <v/>
      </c>
      <c r="O180" s="122" t="str">
        <f>IF(INDEX(DataBase!$1:$1048576,ChoixBMK!$A180,MATCH(O$3,DataBase!$3:$3,0))=1,"X","")</f>
        <v>X</v>
      </c>
      <c r="P180" s="122" t="str">
        <f>IF(INDEX(DataBase!$1:$1048576,ChoixBMK!$A180,MATCH(P$3,DataBase!$3:$3,0))=1,"X","")</f>
        <v/>
      </c>
      <c r="Q180" s="122" t="str">
        <f>IF(INDEX(DataBase!$1:$1048576,ChoixBMK!$A180,MATCH(Q$3,DataBase!$3:$3,0))=1,"X","")</f>
        <v/>
      </c>
      <c r="R180" s="122" t="str">
        <f>IF(INDEX(DataBase!$1:$1048576,ChoixBMK!$A180,MATCH(R$3,DataBase!$3:$3,0))=1,"X","")</f>
        <v>X</v>
      </c>
      <c r="S180" s="122" t="str">
        <f>IF(INDEX(DataBase!$1:$1048576,ChoixBMK!$A180,MATCH(S$3,DataBase!$3:$3,0))=1,"X","")</f>
        <v/>
      </c>
      <c r="T180" s="122" t="str">
        <f>IF(INDEX(DataBase!$1:$1048576,ChoixBMK!$A180,MATCH(T$3,DataBase!$3:$3,0))=1,"X","")</f>
        <v/>
      </c>
      <c r="U180" s="122" t="str">
        <f>IF(INDEX(DataBase!$1:$1048576,ChoixBMK!$A180,MATCH(U$3,DataBase!$3:$3,0))=1,"X","")</f>
        <v/>
      </c>
      <c r="V180" s="122" t="str">
        <f>IF(INDEX(DataBase!$1:$1048576,ChoixBMK!$A180,MATCH(V$3,DataBase!$3:$3,0))=1,"X","")</f>
        <v>X</v>
      </c>
      <c r="W180" s="122" t="str">
        <f>IF(INDEX(DataBase!$1:$1048576,ChoixBMK!$A180,MATCH(W$3,DataBase!$3:$3,0))=1,"X","")</f>
        <v/>
      </c>
      <c r="X180" s="122" t="str">
        <f>IF(INDEX(DataBase!$1:$1048576,ChoixBMK!$A180,MATCH(X$3,DataBase!$3:$3,0))=1,"X","")</f>
        <v/>
      </c>
      <c r="Y180" s="122" t="str">
        <f>IF(INDEX(DataBase!$1:$1048576,ChoixBMK!$A180,MATCH(Y$3,DataBase!$3:$3,0))=1,"X","")</f>
        <v/>
      </c>
      <c r="Z180" s="122" t="str">
        <f>IF(INDEX(DataBase!$1:$1048576,ChoixBMK!$A180,MATCH(Z$3,DataBase!$3:$3,0))=1,"X","")</f>
        <v/>
      </c>
      <c r="AA180" s="122" t="str">
        <f>IF(INDEX(DataBase!$1:$1048576,ChoixBMK!$A180,MATCH(AA$3,DataBase!$3:$3,0))=1,"X","")</f>
        <v/>
      </c>
      <c r="AB180" s="122" t="str">
        <f>IF(INDEX(DataBase!$1:$1048576,ChoixBMK!$A180,MATCH(AB$3,DataBase!$3:$3,0))=1,"X","")</f>
        <v>X</v>
      </c>
      <c r="AC180" s="122" t="str">
        <f>IF(INDEX(DataBase!$1:$1048576,ChoixBMK!$A180,MATCH(AC$3,DataBase!$3:$3,0))=1,"X","")</f>
        <v>X</v>
      </c>
      <c r="AD180" s="122" t="str">
        <f>IF(INDEX(DataBase!$1:$1048576,ChoixBMK!$A180,MATCH(AD$3,DataBase!$3:$3,0))=1,"X","")</f>
        <v/>
      </c>
      <c r="AE180" s="122" t="str">
        <f>IF(INDEX(DataBase!$1:$1048576,ChoixBMK!$A180,MATCH(AE$3,DataBase!$3:$3,0))=1,"X","")</f>
        <v/>
      </c>
      <c r="AF180" s="122" t="str">
        <f>IF(INDEX(DataBase!$1:$1048576,ChoixBMK!$A180,MATCH(AF$3,DataBase!$3:$3,0))=1,"X","")</f>
        <v/>
      </c>
      <c r="AG180" s="122" t="str">
        <f>IF(INDEX(DataBase!$1:$1048576,ChoixBMK!$A180,MATCH(AG$3,DataBase!$3:$3,0))=1,"X","")</f>
        <v>X</v>
      </c>
      <c r="AH180" s="122" t="str">
        <f>IF(INDEX(DataBase!$1:$1048576,ChoixBMK!$A180,MATCH(AH$3,DataBase!$3:$3,0))=1,"X","")</f>
        <v/>
      </c>
      <c r="AI180" s="122" t="str">
        <f>IF(INDEX(DataBase!$1:$1048576,ChoixBMK!$A180,MATCH(AI$3,DataBase!$3:$3,0))=1,"X","")</f>
        <v>X</v>
      </c>
      <c r="AJ180" s="122" t="str">
        <f>IF(INDEX(DataBase!$1:$1048576,ChoixBMK!$A180,MATCH(AJ$3,DataBase!$3:$3,0))=1,"X","")</f>
        <v>X</v>
      </c>
      <c r="AK180" s="122" t="str">
        <f>IF(INDEX(DataBase!$1:$1048576,ChoixBMK!$A180,MATCH(AK$3,DataBase!$3:$3,0))=1,"X","")</f>
        <v/>
      </c>
      <c r="AL180" s="122" t="str">
        <f>IF(INDEX(DataBase!$1:$1048576,ChoixBMK!$A180,MATCH(AL$3,DataBase!$3:$3,0))=1,"X","")</f>
        <v/>
      </c>
      <c r="AM180" s="122" t="str">
        <f>IF(INDEX(DataBase!$1:$1048576,ChoixBMK!$A180,MATCH(AM$3,DataBase!$3:$3,0))=1,"X","")</f>
        <v>X</v>
      </c>
      <c r="AN180" s="122" t="str">
        <f>IF(INDEX(DataBase!$1:$1048576,ChoixBMK!$A180,MATCH(AN$3,DataBase!$3:$3,0))=1,"X","")</f>
        <v/>
      </c>
      <c r="AO180" s="122" t="str">
        <f>IF(INDEX(DataBase!$1:$1048576,ChoixBMK!$A180,MATCH(AO$3,DataBase!$3:$3,0))=1,"X","")</f>
        <v/>
      </c>
      <c r="AP180" s="122" t="str">
        <f>IF(INDEX(DataBase!$1:$1048576,ChoixBMK!$A180,MATCH(AP$3,DataBase!$3:$3,0))=1,"X","")</f>
        <v>X</v>
      </c>
    </row>
    <row r="181" spans="3:42">
      <c r="C181" t="str">
        <f>INDEX(Analyse!A:A,MATCH(ChoixBMK!$G181,Analyse!$G:$G,0))</f>
        <v>Squalius cephalus</v>
      </c>
      <c r="D181" t="str">
        <f>INDEX(Analyse!B:B,MATCH(ChoixBMK!$G181,Analyse!$G:$G,0))</f>
        <v>Micronoyaux</v>
      </c>
      <c r="E181" t="str">
        <f>INDEX(Analyse!C:C,MATCH(ChoixBMK!$G181,Analyse!$G:$G,0))</f>
        <v>Continental</v>
      </c>
      <c r="F181" t="str">
        <f>INDEX(Analyse!E:E,MATCH(ChoixBMK!$G181,Analyse!$G:$G,0))</f>
        <v>TOXEM</v>
      </c>
      <c r="G181">
        <v>178</v>
      </c>
      <c r="H181">
        <f>INDEX(Analyse!H:H,MATCH(ChoixBMK!$G181,Analyse!$G:$G,0))</f>
        <v>250</v>
      </c>
      <c r="I181" s="122" t="str">
        <f>IF(INDEX(DataBase!$1:$1048576,ChoixBMK!$A181,MATCH(I$3,DataBase!$3:$3,0))=1,"X","")</f>
        <v/>
      </c>
      <c r="J181" s="122" t="str">
        <f>IF(INDEX(DataBase!$1:$1048576,ChoixBMK!$A181,MATCH(J$3,DataBase!$3:$3,0))=1,"X","")</f>
        <v/>
      </c>
      <c r="K181" s="122" t="str">
        <f>IF(INDEX(DataBase!$1:$1048576,ChoixBMK!$A181,MATCH(K$3,DataBase!$3:$3,0))=1,"X","")</f>
        <v>X</v>
      </c>
      <c r="L181" s="122" t="str">
        <f>IF(INDEX(DataBase!$1:$1048576,ChoixBMK!$A181,MATCH(L$3,DataBase!$3:$3,0))=1,"X","")</f>
        <v/>
      </c>
      <c r="M181" s="122" t="str">
        <f>IF(INDEX(DataBase!$1:$1048576,ChoixBMK!$A181,MATCH(M$3,DataBase!$3:$3,0))=1,"X","")</f>
        <v>X</v>
      </c>
      <c r="N181" s="122" t="str">
        <f>IF(INDEX(DataBase!$1:$1048576,ChoixBMK!$A181,MATCH(N$3,DataBase!$3:$3,0))=1,"X","")</f>
        <v/>
      </c>
      <c r="O181" s="122" t="str">
        <f>IF(INDEX(DataBase!$1:$1048576,ChoixBMK!$A181,MATCH(O$3,DataBase!$3:$3,0))=1,"X","")</f>
        <v>X</v>
      </c>
      <c r="P181" s="122" t="str">
        <f>IF(INDEX(DataBase!$1:$1048576,ChoixBMK!$A181,MATCH(P$3,DataBase!$3:$3,0))=1,"X","")</f>
        <v/>
      </c>
      <c r="Q181" s="122" t="str">
        <f>IF(INDEX(DataBase!$1:$1048576,ChoixBMK!$A181,MATCH(Q$3,DataBase!$3:$3,0))=1,"X","")</f>
        <v/>
      </c>
      <c r="R181" s="122" t="str">
        <f>IF(INDEX(DataBase!$1:$1048576,ChoixBMK!$A181,MATCH(R$3,DataBase!$3:$3,0))=1,"X","")</f>
        <v>X</v>
      </c>
      <c r="S181" s="122" t="str">
        <f>IF(INDEX(DataBase!$1:$1048576,ChoixBMK!$A181,MATCH(S$3,DataBase!$3:$3,0))=1,"X","")</f>
        <v/>
      </c>
      <c r="T181" s="122" t="str">
        <f>IF(INDEX(DataBase!$1:$1048576,ChoixBMK!$A181,MATCH(T$3,DataBase!$3:$3,0))=1,"X","")</f>
        <v/>
      </c>
      <c r="U181" s="122" t="str">
        <f>IF(INDEX(DataBase!$1:$1048576,ChoixBMK!$A181,MATCH(U$3,DataBase!$3:$3,0))=1,"X","")</f>
        <v/>
      </c>
      <c r="V181" s="122" t="str">
        <f>IF(INDEX(DataBase!$1:$1048576,ChoixBMK!$A181,MATCH(V$3,DataBase!$3:$3,0))=1,"X","")</f>
        <v>X</v>
      </c>
      <c r="W181" s="122" t="str">
        <f>IF(INDEX(DataBase!$1:$1048576,ChoixBMK!$A181,MATCH(W$3,DataBase!$3:$3,0))=1,"X","")</f>
        <v/>
      </c>
      <c r="X181" s="122" t="str">
        <f>IF(INDEX(DataBase!$1:$1048576,ChoixBMK!$A181,MATCH(X$3,DataBase!$3:$3,0))=1,"X","")</f>
        <v/>
      </c>
      <c r="Y181" s="122" t="str">
        <f>IF(INDEX(DataBase!$1:$1048576,ChoixBMK!$A181,MATCH(Y$3,DataBase!$3:$3,0))=1,"X","")</f>
        <v/>
      </c>
      <c r="Z181" s="122" t="str">
        <f>IF(INDEX(DataBase!$1:$1048576,ChoixBMK!$A181,MATCH(Z$3,DataBase!$3:$3,0))=1,"X","")</f>
        <v/>
      </c>
      <c r="AA181" s="122" t="str">
        <f>IF(INDEX(DataBase!$1:$1048576,ChoixBMK!$A181,MATCH(AA$3,DataBase!$3:$3,0))=1,"X","")</f>
        <v/>
      </c>
      <c r="AB181" s="122" t="str">
        <f>IF(INDEX(DataBase!$1:$1048576,ChoixBMK!$A181,MATCH(AB$3,DataBase!$3:$3,0))=1,"X","")</f>
        <v>X</v>
      </c>
      <c r="AC181" s="122" t="str">
        <f>IF(INDEX(DataBase!$1:$1048576,ChoixBMK!$A181,MATCH(AC$3,DataBase!$3:$3,0))=1,"X","")</f>
        <v>X</v>
      </c>
      <c r="AD181" s="122" t="str">
        <f>IF(INDEX(DataBase!$1:$1048576,ChoixBMK!$A181,MATCH(AD$3,DataBase!$3:$3,0))=1,"X","")</f>
        <v/>
      </c>
      <c r="AE181" s="122" t="str">
        <f>IF(INDEX(DataBase!$1:$1048576,ChoixBMK!$A181,MATCH(AE$3,DataBase!$3:$3,0))=1,"X","")</f>
        <v/>
      </c>
      <c r="AF181" s="122" t="str">
        <f>IF(INDEX(DataBase!$1:$1048576,ChoixBMK!$A181,MATCH(AF$3,DataBase!$3:$3,0))=1,"X","")</f>
        <v/>
      </c>
      <c r="AG181" s="122" t="str">
        <f>IF(INDEX(DataBase!$1:$1048576,ChoixBMK!$A181,MATCH(AG$3,DataBase!$3:$3,0))=1,"X","")</f>
        <v>X</v>
      </c>
      <c r="AH181" s="122" t="str">
        <f>IF(INDEX(DataBase!$1:$1048576,ChoixBMK!$A181,MATCH(AH$3,DataBase!$3:$3,0))=1,"X","")</f>
        <v/>
      </c>
      <c r="AI181" s="122" t="str">
        <f>IF(INDEX(DataBase!$1:$1048576,ChoixBMK!$A181,MATCH(AI$3,DataBase!$3:$3,0))=1,"X","")</f>
        <v>X</v>
      </c>
      <c r="AJ181" s="122" t="str">
        <f>IF(INDEX(DataBase!$1:$1048576,ChoixBMK!$A181,MATCH(AJ$3,DataBase!$3:$3,0))=1,"X","")</f>
        <v>X</v>
      </c>
      <c r="AK181" s="122" t="str">
        <f>IF(INDEX(DataBase!$1:$1048576,ChoixBMK!$A181,MATCH(AK$3,DataBase!$3:$3,0))=1,"X","")</f>
        <v/>
      </c>
      <c r="AL181" s="122" t="str">
        <f>IF(INDEX(DataBase!$1:$1048576,ChoixBMK!$A181,MATCH(AL$3,DataBase!$3:$3,0))=1,"X","")</f>
        <v/>
      </c>
      <c r="AM181" s="122" t="str">
        <f>IF(INDEX(DataBase!$1:$1048576,ChoixBMK!$A181,MATCH(AM$3,DataBase!$3:$3,0))=1,"X","")</f>
        <v>X</v>
      </c>
      <c r="AN181" s="122" t="str">
        <f>IF(INDEX(DataBase!$1:$1048576,ChoixBMK!$A181,MATCH(AN$3,DataBase!$3:$3,0))=1,"X","")</f>
        <v/>
      </c>
      <c r="AO181" s="122" t="str">
        <f>IF(INDEX(DataBase!$1:$1048576,ChoixBMK!$A181,MATCH(AO$3,DataBase!$3:$3,0))=1,"X","")</f>
        <v/>
      </c>
      <c r="AP181" s="122" t="str">
        <f>IF(INDEX(DataBase!$1:$1048576,ChoixBMK!$A181,MATCH(AP$3,DataBase!$3:$3,0))=1,"X","")</f>
        <v>X</v>
      </c>
    </row>
    <row r="182" spans="3:42">
      <c r="C182" t="str">
        <f>INDEX(Analyse!A:A,MATCH(ChoixBMK!$G182,Analyse!$G:$G,0))</f>
        <v>Squalius cephalus</v>
      </c>
      <c r="D182" t="str">
        <f>INDEX(Analyse!B:B,MATCH(ChoixBMK!$G182,Analyse!$G:$G,0))</f>
        <v>Intersexualite</v>
      </c>
      <c r="E182" t="str">
        <f>INDEX(Analyse!C:C,MATCH(ChoixBMK!$G182,Analyse!$G:$G,0))</f>
        <v>Continental</v>
      </c>
      <c r="F182" t="str">
        <f>INDEX(Analyse!E:E,MATCH(ChoixBMK!$G182,Analyse!$G:$G,0))</f>
        <v>TOXEM</v>
      </c>
      <c r="G182">
        <v>179</v>
      </c>
      <c r="H182">
        <f>INDEX(Analyse!H:H,MATCH(ChoixBMK!$G182,Analyse!$G:$G,0))</f>
        <v>250</v>
      </c>
      <c r="I182" s="122" t="str">
        <f>IF(INDEX(DataBase!$1:$1048576,ChoixBMK!$A182,MATCH(I$3,DataBase!$3:$3,0))=1,"X","")</f>
        <v/>
      </c>
      <c r="J182" s="122" t="str">
        <f>IF(INDEX(DataBase!$1:$1048576,ChoixBMK!$A182,MATCH(J$3,DataBase!$3:$3,0))=1,"X","")</f>
        <v/>
      </c>
      <c r="K182" s="122" t="str">
        <f>IF(INDEX(DataBase!$1:$1048576,ChoixBMK!$A182,MATCH(K$3,DataBase!$3:$3,0))=1,"X","")</f>
        <v>X</v>
      </c>
      <c r="L182" s="122" t="str">
        <f>IF(INDEX(DataBase!$1:$1048576,ChoixBMK!$A182,MATCH(L$3,DataBase!$3:$3,0))=1,"X","")</f>
        <v/>
      </c>
      <c r="M182" s="122" t="str">
        <f>IF(INDEX(DataBase!$1:$1048576,ChoixBMK!$A182,MATCH(M$3,DataBase!$3:$3,0))=1,"X","")</f>
        <v>X</v>
      </c>
      <c r="N182" s="122" t="str">
        <f>IF(INDEX(DataBase!$1:$1048576,ChoixBMK!$A182,MATCH(N$3,DataBase!$3:$3,0))=1,"X","")</f>
        <v/>
      </c>
      <c r="O182" s="122" t="str">
        <f>IF(INDEX(DataBase!$1:$1048576,ChoixBMK!$A182,MATCH(O$3,DataBase!$3:$3,0))=1,"X","")</f>
        <v>X</v>
      </c>
      <c r="P182" s="122" t="str">
        <f>IF(INDEX(DataBase!$1:$1048576,ChoixBMK!$A182,MATCH(P$3,DataBase!$3:$3,0))=1,"X","")</f>
        <v/>
      </c>
      <c r="Q182" s="122" t="str">
        <f>IF(INDEX(DataBase!$1:$1048576,ChoixBMK!$A182,MATCH(Q$3,DataBase!$3:$3,0))=1,"X","")</f>
        <v/>
      </c>
      <c r="R182" s="122" t="str">
        <f>IF(INDEX(DataBase!$1:$1048576,ChoixBMK!$A182,MATCH(R$3,DataBase!$3:$3,0))=1,"X","")</f>
        <v>X</v>
      </c>
      <c r="S182" s="122" t="str">
        <f>IF(INDEX(DataBase!$1:$1048576,ChoixBMK!$A182,MATCH(S$3,DataBase!$3:$3,0))=1,"X","")</f>
        <v/>
      </c>
      <c r="T182" s="122" t="str">
        <f>IF(INDEX(DataBase!$1:$1048576,ChoixBMK!$A182,MATCH(T$3,DataBase!$3:$3,0))=1,"X","")</f>
        <v/>
      </c>
      <c r="U182" s="122" t="str">
        <f>IF(INDEX(DataBase!$1:$1048576,ChoixBMK!$A182,MATCH(U$3,DataBase!$3:$3,0))=1,"X","")</f>
        <v/>
      </c>
      <c r="V182" s="122" t="str">
        <f>IF(INDEX(DataBase!$1:$1048576,ChoixBMK!$A182,MATCH(V$3,DataBase!$3:$3,0))=1,"X","")</f>
        <v>X</v>
      </c>
      <c r="W182" s="122" t="str">
        <f>IF(INDEX(DataBase!$1:$1048576,ChoixBMK!$A182,MATCH(W$3,DataBase!$3:$3,0))=1,"X","")</f>
        <v/>
      </c>
      <c r="X182" s="122" t="str">
        <f>IF(INDEX(DataBase!$1:$1048576,ChoixBMK!$A182,MATCH(X$3,DataBase!$3:$3,0))=1,"X","")</f>
        <v/>
      </c>
      <c r="Y182" s="122" t="str">
        <f>IF(INDEX(DataBase!$1:$1048576,ChoixBMK!$A182,MATCH(Y$3,DataBase!$3:$3,0))=1,"X","")</f>
        <v/>
      </c>
      <c r="Z182" s="122" t="str">
        <f>IF(INDEX(DataBase!$1:$1048576,ChoixBMK!$A182,MATCH(Z$3,DataBase!$3:$3,0))=1,"X","")</f>
        <v/>
      </c>
      <c r="AA182" s="122" t="str">
        <f>IF(INDEX(DataBase!$1:$1048576,ChoixBMK!$A182,MATCH(AA$3,DataBase!$3:$3,0))=1,"X","")</f>
        <v/>
      </c>
      <c r="AB182" s="122" t="str">
        <f>IF(INDEX(DataBase!$1:$1048576,ChoixBMK!$A182,MATCH(AB$3,DataBase!$3:$3,0))=1,"X","")</f>
        <v>X</v>
      </c>
      <c r="AC182" s="122" t="str">
        <f>IF(INDEX(DataBase!$1:$1048576,ChoixBMK!$A182,MATCH(AC$3,DataBase!$3:$3,0))=1,"X","")</f>
        <v>X</v>
      </c>
      <c r="AD182" s="122" t="str">
        <f>IF(INDEX(DataBase!$1:$1048576,ChoixBMK!$A182,MATCH(AD$3,DataBase!$3:$3,0))=1,"X","")</f>
        <v/>
      </c>
      <c r="AE182" s="122" t="str">
        <f>IF(INDEX(DataBase!$1:$1048576,ChoixBMK!$A182,MATCH(AE$3,DataBase!$3:$3,0))=1,"X","")</f>
        <v/>
      </c>
      <c r="AF182" s="122" t="str">
        <f>IF(INDEX(DataBase!$1:$1048576,ChoixBMK!$A182,MATCH(AF$3,DataBase!$3:$3,0))=1,"X","")</f>
        <v/>
      </c>
      <c r="AG182" s="122" t="str">
        <f>IF(INDEX(DataBase!$1:$1048576,ChoixBMK!$A182,MATCH(AG$3,DataBase!$3:$3,0))=1,"X","")</f>
        <v>X</v>
      </c>
      <c r="AH182" s="122" t="str">
        <f>IF(INDEX(DataBase!$1:$1048576,ChoixBMK!$A182,MATCH(AH$3,DataBase!$3:$3,0))=1,"X","")</f>
        <v/>
      </c>
      <c r="AI182" s="122" t="str">
        <f>IF(INDEX(DataBase!$1:$1048576,ChoixBMK!$A182,MATCH(AI$3,DataBase!$3:$3,0))=1,"X","")</f>
        <v>X</v>
      </c>
      <c r="AJ182" s="122" t="str">
        <f>IF(INDEX(DataBase!$1:$1048576,ChoixBMK!$A182,MATCH(AJ$3,DataBase!$3:$3,0))=1,"X","")</f>
        <v>X</v>
      </c>
      <c r="AK182" s="122" t="str">
        <f>IF(INDEX(DataBase!$1:$1048576,ChoixBMK!$A182,MATCH(AK$3,DataBase!$3:$3,0))=1,"X","")</f>
        <v/>
      </c>
      <c r="AL182" s="122" t="str">
        <f>IF(INDEX(DataBase!$1:$1048576,ChoixBMK!$A182,MATCH(AL$3,DataBase!$3:$3,0))=1,"X","")</f>
        <v/>
      </c>
      <c r="AM182" s="122" t="str">
        <f>IF(INDEX(DataBase!$1:$1048576,ChoixBMK!$A182,MATCH(AM$3,DataBase!$3:$3,0))=1,"X","")</f>
        <v>X</v>
      </c>
      <c r="AN182" s="122" t="str">
        <f>IF(INDEX(DataBase!$1:$1048576,ChoixBMK!$A182,MATCH(AN$3,DataBase!$3:$3,0))=1,"X","")</f>
        <v/>
      </c>
      <c r="AO182" s="122" t="str">
        <f>IF(INDEX(DataBase!$1:$1048576,ChoixBMK!$A182,MATCH(AO$3,DataBase!$3:$3,0))=1,"X","")</f>
        <v/>
      </c>
      <c r="AP182" s="122" t="str">
        <f>IF(INDEX(DataBase!$1:$1048576,ChoixBMK!$A182,MATCH(AP$3,DataBase!$3:$3,0))=1,"X","")</f>
        <v>X</v>
      </c>
    </row>
    <row r="183" spans="3:42">
      <c r="C183" t="str">
        <f>INDEX(Analyse!A:A,MATCH(ChoixBMK!$G183,Analyse!$G:$G,0))</f>
        <v>Dreissena rostriformis bugensis</v>
      </c>
      <c r="D183" t="str">
        <f>INDEX(Analyse!B:B,MATCH(ChoixBMK!$G183,Analyse!$G:$G,0))</f>
        <v>SOD</v>
      </c>
      <c r="E183" t="str">
        <f>INDEX(Analyse!C:C,MATCH(ChoixBMK!$G183,Analyse!$G:$G,0))</f>
        <v>Continental</v>
      </c>
      <c r="F183" t="str">
        <f>INDEX(Analyse!E:E,MATCH(ChoixBMK!$G183,Analyse!$G:$G,0))</f>
        <v>LIEC</v>
      </c>
      <c r="G183">
        <v>180</v>
      </c>
      <c r="H183">
        <f>INDEX(Analyse!H:H,MATCH(ChoixBMK!$G183,Analyse!$G:$G,0))</f>
        <v>250</v>
      </c>
      <c r="I183" s="122" t="str">
        <f>IF(INDEX(DataBase!$1:$1048576,ChoixBMK!$A183,MATCH(I$3,DataBase!$3:$3,0))=1,"X","")</f>
        <v/>
      </c>
      <c r="J183" s="122" t="str">
        <f>IF(INDEX(DataBase!$1:$1048576,ChoixBMK!$A183,MATCH(J$3,DataBase!$3:$3,0))=1,"X","")</f>
        <v/>
      </c>
      <c r="K183" s="122" t="str">
        <f>IF(INDEX(DataBase!$1:$1048576,ChoixBMK!$A183,MATCH(K$3,DataBase!$3:$3,0))=1,"X","")</f>
        <v>X</v>
      </c>
      <c r="L183" s="122" t="str">
        <f>IF(INDEX(DataBase!$1:$1048576,ChoixBMK!$A183,MATCH(L$3,DataBase!$3:$3,0))=1,"X","")</f>
        <v/>
      </c>
      <c r="M183" s="122" t="str">
        <f>IF(INDEX(DataBase!$1:$1048576,ChoixBMK!$A183,MATCH(M$3,DataBase!$3:$3,0))=1,"X","")</f>
        <v>X</v>
      </c>
      <c r="N183" s="122" t="str">
        <f>IF(INDEX(DataBase!$1:$1048576,ChoixBMK!$A183,MATCH(N$3,DataBase!$3:$3,0))=1,"X","")</f>
        <v/>
      </c>
      <c r="O183" s="122" t="str">
        <f>IF(INDEX(DataBase!$1:$1048576,ChoixBMK!$A183,MATCH(O$3,DataBase!$3:$3,0))=1,"X","")</f>
        <v>X</v>
      </c>
      <c r="P183" s="122" t="str">
        <f>IF(INDEX(DataBase!$1:$1048576,ChoixBMK!$A183,MATCH(P$3,DataBase!$3:$3,0))=1,"X","")</f>
        <v/>
      </c>
      <c r="Q183" s="122" t="str">
        <f>IF(INDEX(DataBase!$1:$1048576,ChoixBMK!$A183,MATCH(Q$3,DataBase!$3:$3,0))=1,"X","")</f>
        <v/>
      </c>
      <c r="R183" s="122" t="str">
        <f>IF(INDEX(DataBase!$1:$1048576,ChoixBMK!$A183,MATCH(R$3,DataBase!$3:$3,0))=1,"X","")</f>
        <v>X</v>
      </c>
      <c r="S183" s="122" t="str">
        <f>IF(INDEX(DataBase!$1:$1048576,ChoixBMK!$A183,MATCH(S$3,DataBase!$3:$3,0))=1,"X","")</f>
        <v/>
      </c>
      <c r="T183" s="122" t="str">
        <f>IF(INDEX(DataBase!$1:$1048576,ChoixBMK!$A183,MATCH(T$3,DataBase!$3:$3,0))=1,"X","")</f>
        <v/>
      </c>
      <c r="U183" s="122" t="str">
        <f>IF(INDEX(DataBase!$1:$1048576,ChoixBMK!$A183,MATCH(U$3,DataBase!$3:$3,0))=1,"X","")</f>
        <v/>
      </c>
      <c r="V183" s="122" t="str">
        <f>IF(INDEX(DataBase!$1:$1048576,ChoixBMK!$A183,MATCH(V$3,DataBase!$3:$3,0))=1,"X","")</f>
        <v>X</v>
      </c>
      <c r="W183" s="122" t="str">
        <f>IF(INDEX(DataBase!$1:$1048576,ChoixBMK!$A183,MATCH(W$3,DataBase!$3:$3,0))=1,"X","")</f>
        <v/>
      </c>
      <c r="X183" s="122" t="str">
        <f>IF(INDEX(DataBase!$1:$1048576,ChoixBMK!$A183,MATCH(X$3,DataBase!$3:$3,0))=1,"X","")</f>
        <v/>
      </c>
      <c r="Y183" s="122" t="str">
        <f>IF(INDEX(DataBase!$1:$1048576,ChoixBMK!$A183,MATCH(Y$3,DataBase!$3:$3,0))=1,"X","")</f>
        <v/>
      </c>
      <c r="Z183" s="122" t="str">
        <f>IF(INDEX(DataBase!$1:$1048576,ChoixBMK!$A183,MATCH(Z$3,DataBase!$3:$3,0))=1,"X","")</f>
        <v/>
      </c>
      <c r="AA183" s="122" t="str">
        <f>IF(INDEX(DataBase!$1:$1048576,ChoixBMK!$A183,MATCH(AA$3,DataBase!$3:$3,0))=1,"X","")</f>
        <v/>
      </c>
      <c r="AB183" s="122" t="str">
        <f>IF(INDEX(DataBase!$1:$1048576,ChoixBMK!$A183,MATCH(AB$3,DataBase!$3:$3,0))=1,"X","")</f>
        <v>X</v>
      </c>
      <c r="AC183" s="122" t="str">
        <f>IF(INDEX(DataBase!$1:$1048576,ChoixBMK!$A183,MATCH(AC$3,DataBase!$3:$3,0))=1,"X","")</f>
        <v>X</v>
      </c>
      <c r="AD183" s="122" t="str">
        <f>IF(INDEX(DataBase!$1:$1048576,ChoixBMK!$A183,MATCH(AD$3,DataBase!$3:$3,0))=1,"X","")</f>
        <v/>
      </c>
      <c r="AE183" s="122" t="str">
        <f>IF(INDEX(DataBase!$1:$1048576,ChoixBMK!$A183,MATCH(AE$3,DataBase!$3:$3,0))=1,"X","")</f>
        <v/>
      </c>
      <c r="AF183" s="122" t="str">
        <f>IF(INDEX(DataBase!$1:$1048576,ChoixBMK!$A183,MATCH(AF$3,DataBase!$3:$3,0))=1,"X","")</f>
        <v/>
      </c>
      <c r="AG183" s="122" t="str">
        <f>IF(INDEX(DataBase!$1:$1048576,ChoixBMK!$A183,MATCH(AG$3,DataBase!$3:$3,0))=1,"X","")</f>
        <v>X</v>
      </c>
      <c r="AH183" s="122" t="str">
        <f>IF(INDEX(DataBase!$1:$1048576,ChoixBMK!$A183,MATCH(AH$3,DataBase!$3:$3,0))=1,"X","")</f>
        <v/>
      </c>
      <c r="AI183" s="122" t="str">
        <f>IF(INDEX(DataBase!$1:$1048576,ChoixBMK!$A183,MATCH(AI$3,DataBase!$3:$3,0))=1,"X","")</f>
        <v>X</v>
      </c>
      <c r="AJ183" s="122" t="str">
        <f>IF(INDEX(DataBase!$1:$1048576,ChoixBMK!$A183,MATCH(AJ$3,DataBase!$3:$3,0))=1,"X","")</f>
        <v>X</v>
      </c>
      <c r="AK183" s="122" t="str">
        <f>IF(INDEX(DataBase!$1:$1048576,ChoixBMK!$A183,MATCH(AK$3,DataBase!$3:$3,0))=1,"X","")</f>
        <v/>
      </c>
      <c r="AL183" s="122" t="str">
        <f>IF(INDEX(DataBase!$1:$1048576,ChoixBMK!$A183,MATCH(AL$3,DataBase!$3:$3,0))=1,"X","")</f>
        <v/>
      </c>
      <c r="AM183" s="122" t="str">
        <f>IF(INDEX(DataBase!$1:$1048576,ChoixBMK!$A183,MATCH(AM$3,DataBase!$3:$3,0))=1,"X","")</f>
        <v>X</v>
      </c>
      <c r="AN183" s="122" t="str">
        <f>IF(INDEX(DataBase!$1:$1048576,ChoixBMK!$A183,MATCH(AN$3,DataBase!$3:$3,0))=1,"X","")</f>
        <v/>
      </c>
      <c r="AO183" s="122" t="str">
        <f>IF(INDEX(DataBase!$1:$1048576,ChoixBMK!$A183,MATCH(AO$3,DataBase!$3:$3,0))=1,"X","")</f>
        <v/>
      </c>
      <c r="AP183" s="122" t="str">
        <f>IF(INDEX(DataBase!$1:$1048576,ChoixBMK!$A183,MATCH(AP$3,DataBase!$3:$3,0))=1,"X","")</f>
        <v>X</v>
      </c>
    </row>
    <row r="184" spans="3:42">
      <c r="C184" t="str">
        <f>INDEX(Analyse!A:A,MATCH(ChoixBMK!$G184,Analyse!$G:$G,0))</f>
        <v>Rutilus rutilus</v>
      </c>
      <c r="D184" t="str">
        <f>INDEX(Analyse!B:B,MATCH(ChoixBMK!$G184,Analyse!$G:$G,0))</f>
        <v>VTG</v>
      </c>
      <c r="E184" t="str">
        <f>INDEX(Analyse!C:C,MATCH(ChoixBMK!$G184,Analyse!$G:$G,0))</f>
        <v>Continental</v>
      </c>
      <c r="F184" t="str">
        <f>INDEX(Analyse!E:E,MATCH(ChoixBMK!$G184,Analyse!$G:$G,0))</f>
        <v>SEBIO</v>
      </c>
      <c r="G184">
        <v>181</v>
      </c>
      <c r="H184">
        <f>INDEX(Analyse!H:H,MATCH(ChoixBMK!$G184,Analyse!$G:$G,0))</f>
        <v>240</v>
      </c>
      <c r="I184" s="122" t="str">
        <f>IF(INDEX(DataBase!$1:$1048576,ChoixBMK!$A184,MATCH(I$3,DataBase!$3:$3,0))=1,"X","")</f>
        <v/>
      </c>
      <c r="J184" s="122" t="str">
        <f>IF(INDEX(DataBase!$1:$1048576,ChoixBMK!$A184,MATCH(J$3,DataBase!$3:$3,0))=1,"X","")</f>
        <v/>
      </c>
      <c r="K184" s="122" t="str">
        <f>IF(INDEX(DataBase!$1:$1048576,ChoixBMK!$A184,MATCH(K$3,DataBase!$3:$3,0))=1,"X","")</f>
        <v>X</v>
      </c>
      <c r="L184" s="122" t="str">
        <f>IF(INDEX(DataBase!$1:$1048576,ChoixBMK!$A184,MATCH(L$3,DataBase!$3:$3,0))=1,"X","")</f>
        <v/>
      </c>
      <c r="M184" s="122" t="str">
        <f>IF(INDEX(DataBase!$1:$1048576,ChoixBMK!$A184,MATCH(M$3,DataBase!$3:$3,0))=1,"X","")</f>
        <v>X</v>
      </c>
      <c r="N184" s="122" t="str">
        <f>IF(INDEX(DataBase!$1:$1048576,ChoixBMK!$A184,MATCH(N$3,DataBase!$3:$3,0))=1,"X","")</f>
        <v/>
      </c>
      <c r="O184" s="122" t="str">
        <f>IF(INDEX(DataBase!$1:$1048576,ChoixBMK!$A184,MATCH(O$3,DataBase!$3:$3,0))=1,"X","")</f>
        <v>X</v>
      </c>
      <c r="P184" s="122" t="str">
        <f>IF(INDEX(DataBase!$1:$1048576,ChoixBMK!$A184,MATCH(P$3,DataBase!$3:$3,0))=1,"X","")</f>
        <v/>
      </c>
      <c r="Q184" s="122" t="str">
        <f>IF(INDEX(DataBase!$1:$1048576,ChoixBMK!$A184,MATCH(Q$3,DataBase!$3:$3,0))=1,"X","")</f>
        <v/>
      </c>
      <c r="R184" s="122" t="str">
        <f>IF(INDEX(DataBase!$1:$1048576,ChoixBMK!$A184,MATCH(R$3,DataBase!$3:$3,0))=1,"X","")</f>
        <v>X</v>
      </c>
      <c r="S184" s="122" t="str">
        <f>IF(INDEX(DataBase!$1:$1048576,ChoixBMK!$A184,MATCH(S$3,DataBase!$3:$3,0))=1,"X","")</f>
        <v/>
      </c>
      <c r="T184" s="122" t="str">
        <f>IF(INDEX(DataBase!$1:$1048576,ChoixBMK!$A184,MATCH(T$3,DataBase!$3:$3,0))=1,"X","")</f>
        <v/>
      </c>
      <c r="U184" s="122" t="str">
        <f>IF(INDEX(DataBase!$1:$1048576,ChoixBMK!$A184,MATCH(U$3,DataBase!$3:$3,0))=1,"X","")</f>
        <v/>
      </c>
      <c r="V184" s="122" t="str">
        <f>IF(INDEX(DataBase!$1:$1048576,ChoixBMK!$A184,MATCH(V$3,DataBase!$3:$3,0))=1,"X","")</f>
        <v>X</v>
      </c>
      <c r="W184" s="122" t="str">
        <f>IF(INDEX(DataBase!$1:$1048576,ChoixBMK!$A184,MATCH(W$3,DataBase!$3:$3,0))=1,"X","")</f>
        <v/>
      </c>
      <c r="X184" s="122" t="str">
        <f>IF(INDEX(DataBase!$1:$1048576,ChoixBMK!$A184,MATCH(X$3,DataBase!$3:$3,0))=1,"X","")</f>
        <v/>
      </c>
      <c r="Y184" s="122" t="str">
        <f>IF(INDEX(DataBase!$1:$1048576,ChoixBMK!$A184,MATCH(Y$3,DataBase!$3:$3,0))=1,"X","")</f>
        <v/>
      </c>
      <c r="Z184" s="122" t="str">
        <f>IF(INDEX(DataBase!$1:$1048576,ChoixBMK!$A184,MATCH(Z$3,DataBase!$3:$3,0))=1,"X","")</f>
        <v/>
      </c>
      <c r="AA184" s="122" t="str">
        <f>IF(INDEX(DataBase!$1:$1048576,ChoixBMK!$A184,MATCH(AA$3,DataBase!$3:$3,0))=1,"X","")</f>
        <v/>
      </c>
      <c r="AB184" s="122" t="str">
        <f>IF(INDEX(DataBase!$1:$1048576,ChoixBMK!$A184,MATCH(AB$3,DataBase!$3:$3,0))=1,"X","")</f>
        <v>X</v>
      </c>
      <c r="AC184" s="122" t="str">
        <f>IF(INDEX(DataBase!$1:$1048576,ChoixBMK!$A184,MATCH(AC$3,DataBase!$3:$3,0))=1,"X","")</f>
        <v>X</v>
      </c>
      <c r="AD184" s="122" t="str">
        <f>IF(INDEX(DataBase!$1:$1048576,ChoixBMK!$A184,MATCH(AD$3,DataBase!$3:$3,0))=1,"X","")</f>
        <v/>
      </c>
      <c r="AE184" s="122" t="str">
        <f>IF(INDEX(DataBase!$1:$1048576,ChoixBMK!$A184,MATCH(AE$3,DataBase!$3:$3,0))=1,"X","")</f>
        <v/>
      </c>
      <c r="AF184" s="122" t="str">
        <f>IF(INDEX(DataBase!$1:$1048576,ChoixBMK!$A184,MATCH(AF$3,DataBase!$3:$3,0))=1,"X","")</f>
        <v/>
      </c>
      <c r="AG184" s="122" t="str">
        <f>IF(INDEX(DataBase!$1:$1048576,ChoixBMK!$A184,MATCH(AG$3,DataBase!$3:$3,0))=1,"X","")</f>
        <v>X</v>
      </c>
      <c r="AH184" s="122" t="str">
        <f>IF(INDEX(DataBase!$1:$1048576,ChoixBMK!$A184,MATCH(AH$3,DataBase!$3:$3,0))=1,"X","")</f>
        <v/>
      </c>
      <c r="AI184" s="122" t="str">
        <f>IF(INDEX(DataBase!$1:$1048576,ChoixBMK!$A184,MATCH(AI$3,DataBase!$3:$3,0))=1,"X","")</f>
        <v>X</v>
      </c>
      <c r="AJ184" s="122" t="str">
        <f>IF(INDEX(DataBase!$1:$1048576,ChoixBMK!$A184,MATCH(AJ$3,DataBase!$3:$3,0))=1,"X","")</f>
        <v>X</v>
      </c>
      <c r="AK184" s="122" t="str">
        <f>IF(INDEX(DataBase!$1:$1048576,ChoixBMK!$A184,MATCH(AK$3,DataBase!$3:$3,0))=1,"X","")</f>
        <v/>
      </c>
      <c r="AL184" s="122" t="str">
        <f>IF(INDEX(DataBase!$1:$1048576,ChoixBMK!$A184,MATCH(AL$3,DataBase!$3:$3,0))=1,"X","")</f>
        <v/>
      </c>
      <c r="AM184" s="122" t="str">
        <f>IF(INDEX(DataBase!$1:$1048576,ChoixBMK!$A184,MATCH(AM$3,DataBase!$3:$3,0))=1,"X","")</f>
        <v>X</v>
      </c>
      <c r="AN184" s="122" t="str">
        <f>IF(INDEX(DataBase!$1:$1048576,ChoixBMK!$A184,MATCH(AN$3,DataBase!$3:$3,0))=1,"X","")</f>
        <v/>
      </c>
      <c r="AO184" s="122" t="str">
        <f>IF(INDEX(DataBase!$1:$1048576,ChoixBMK!$A184,MATCH(AO$3,DataBase!$3:$3,0))=1,"X","")</f>
        <v/>
      </c>
      <c r="AP184" s="122" t="str">
        <f>IF(INDEX(DataBase!$1:$1048576,ChoixBMK!$A184,MATCH(AP$3,DataBase!$3:$3,0))=1,"X","")</f>
        <v>X</v>
      </c>
    </row>
    <row r="185" spans="3:42">
      <c r="C185" t="str">
        <f>INDEX(Analyse!A:A,MATCH(ChoixBMK!$G185,Analyse!$G:$G,0))</f>
        <v>Rutilus rutilus</v>
      </c>
      <c r="D185" t="str">
        <f>INDEX(Analyse!B:B,MATCH(ChoixBMK!$G185,Analyse!$G:$G,0))</f>
        <v>EROD</v>
      </c>
      <c r="E185" t="str">
        <f>INDEX(Analyse!C:C,MATCH(ChoixBMK!$G185,Analyse!$G:$G,0))</f>
        <v>Continental</v>
      </c>
      <c r="F185" t="str">
        <f>INDEX(Analyse!E:E,MATCH(ChoixBMK!$G185,Analyse!$G:$G,0))</f>
        <v>SEBIO</v>
      </c>
      <c r="G185">
        <v>182</v>
      </c>
      <c r="H185">
        <f>INDEX(Analyse!H:H,MATCH(ChoixBMK!$G185,Analyse!$G:$G,0))</f>
        <v>240</v>
      </c>
      <c r="I185" s="122" t="str">
        <f>IF(INDEX(DataBase!$1:$1048576,ChoixBMK!$A185,MATCH(I$3,DataBase!$3:$3,0))=1,"X","")</f>
        <v/>
      </c>
      <c r="J185" s="122" t="str">
        <f>IF(INDEX(DataBase!$1:$1048576,ChoixBMK!$A185,MATCH(J$3,DataBase!$3:$3,0))=1,"X","")</f>
        <v/>
      </c>
      <c r="K185" s="122" t="str">
        <f>IF(INDEX(DataBase!$1:$1048576,ChoixBMK!$A185,MATCH(K$3,DataBase!$3:$3,0))=1,"X","")</f>
        <v>X</v>
      </c>
      <c r="L185" s="122" t="str">
        <f>IF(INDEX(DataBase!$1:$1048576,ChoixBMK!$A185,MATCH(L$3,DataBase!$3:$3,0))=1,"X","")</f>
        <v/>
      </c>
      <c r="M185" s="122" t="str">
        <f>IF(INDEX(DataBase!$1:$1048576,ChoixBMK!$A185,MATCH(M$3,DataBase!$3:$3,0))=1,"X","")</f>
        <v>X</v>
      </c>
      <c r="N185" s="122" t="str">
        <f>IF(INDEX(DataBase!$1:$1048576,ChoixBMK!$A185,MATCH(N$3,DataBase!$3:$3,0))=1,"X","")</f>
        <v/>
      </c>
      <c r="O185" s="122" t="str">
        <f>IF(INDEX(DataBase!$1:$1048576,ChoixBMK!$A185,MATCH(O$3,DataBase!$3:$3,0))=1,"X","")</f>
        <v>X</v>
      </c>
      <c r="P185" s="122" t="str">
        <f>IF(INDEX(DataBase!$1:$1048576,ChoixBMK!$A185,MATCH(P$3,DataBase!$3:$3,0))=1,"X","")</f>
        <v/>
      </c>
      <c r="Q185" s="122" t="str">
        <f>IF(INDEX(DataBase!$1:$1048576,ChoixBMK!$A185,MATCH(Q$3,DataBase!$3:$3,0))=1,"X","")</f>
        <v/>
      </c>
      <c r="R185" s="122" t="str">
        <f>IF(INDEX(DataBase!$1:$1048576,ChoixBMK!$A185,MATCH(R$3,DataBase!$3:$3,0))=1,"X","")</f>
        <v>X</v>
      </c>
      <c r="S185" s="122" t="str">
        <f>IF(INDEX(DataBase!$1:$1048576,ChoixBMK!$A185,MATCH(S$3,DataBase!$3:$3,0))=1,"X","")</f>
        <v/>
      </c>
      <c r="T185" s="122" t="str">
        <f>IF(INDEX(DataBase!$1:$1048576,ChoixBMK!$A185,MATCH(T$3,DataBase!$3:$3,0))=1,"X","")</f>
        <v/>
      </c>
      <c r="U185" s="122" t="str">
        <f>IF(INDEX(DataBase!$1:$1048576,ChoixBMK!$A185,MATCH(U$3,DataBase!$3:$3,0))=1,"X","")</f>
        <v/>
      </c>
      <c r="V185" s="122" t="str">
        <f>IF(INDEX(DataBase!$1:$1048576,ChoixBMK!$A185,MATCH(V$3,DataBase!$3:$3,0))=1,"X","")</f>
        <v>X</v>
      </c>
      <c r="W185" s="122" t="str">
        <f>IF(INDEX(DataBase!$1:$1048576,ChoixBMK!$A185,MATCH(W$3,DataBase!$3:$3,0))=1,"X","")</f>
        <v/>
      </c>
      <c r="X185" s="122" t="str">
        <f>IF(INDEX(DataBase!$1:$1048576,ChoixBMK!$A185,MATCH(X$3,DataBase!$3:$3,0))=1,"X","")</f>
        <v/>
      </c>
      <c r="Y185" s="122" t="str">
        <f>IF(INDEX(DataBase!$1:$1048576,ChoixBMK!$A185,MATCH(Y$3,DataBase!$3:$3,0))=1,"X","")</f>
        <v/>
      </c>
      <c r="Z185" s="122" t="str">
        <f>IF(INDEX(DataBase!$1:$1048576,ChoixBMK!$A185,MATCH(Z$3,DataBase!$3:$3,0))=1,"X","")</f>
        <v/>
      </c>
      <c r="AA185" s="122" t="str">
        <f>IF(INDEX(DataBase!$1:$1048576,ChoixBMK!$A185,MATCH(AA$3,DataBase!$3:$3,0))=1,"X","")</f>
        <v/>
      </c>
      <c r="AB185" s="122" t="str">
        <f>IF(INDEX(DataBase!$1:$1048576,ChoixBMK!$A185,MATCH(AB$3,DataBase!$3:$3,0))=1,"X","")</f>
        <v>X</v>
      </c>
      <c r="AC185" s="122" t="str">
        <f>IF(INDEX(DataBase!$1:$1048576,ChoixBMK!$A185,MATCH(AC$3,DataBase!$3:$3,0))=1,"X","")</f>
        <v>X</v>
      </c>
      <c r="AD185" s="122" t="str">
        <f>IF(INDEX(DataBase!$1:$1048576,ChoixBMK!$A185,MATCH(AD$3,DataBase!$3:$3,0))=1,"X","")</f>
        <v/>
      </c>
      <c r="AE185" s="122" t="str">
        <f>IF(INDEX(DataBase!$1:$1048576,ChoixBMK!$A185,MATCH(AE$3,DataBase!$3:$3,0))=1,"X","")</f>
        <v/>
      </c>
      <c r="AF185" s="122" t="str">
        <f>IF(INDEX(DataBase!$1:$1048576,ChoixBMK!$A185,MATCH(AF$3,DataBase!$3:$3,0))=1,"X","")</f>
        <v/>
      </c>
      <c r="AG185" s="122" t="str">
        <f>IF(INDEX(DataBase!$1:$1048576,ChoixBMK!$A185,MATCH(AG$3,DataBase!$3:$3,0))=1,"X","")</f>
        <v>X</v>
      </c>
      <c r="AH185" s="122" t="str">
        <f>IF(INDEX(DataBase!$1:$1048576,ChoixBMK!$A185,MATCH(AH$3,DataBase!$3:$3,0))=1,"X","")</f>
        <v/>
      </c>
      <c r="AI185" s="122" t="str">
        <f>IF(INDEX(DataBase!$1:$1048576,ChoixBMK!$A185,MATCH(AI$3,DataBase!$3:$3,0))=1,"X","")</f>
        <v>X</v>
      </c>
      <c r="AJ185" s="122" t="str">
        <f>IF(INDEX(DataBase!$1:$1048576,ChoixBMK!$A185,MATCH(AJ$3,DataBase!$3:$3,0))=1,"X","")</f>
        <v>X</v>
      </c>
      <c r="AK185" s="122" t="str">
        <f>IF(INDEX(DataBase!$1:$1048576,ChoixBMK!$A185,MATCH(AK$3,DataBase!$3:$3,0))=1,"X","")</f>
        <v/>
      </c>
      <c r="AL185" s="122" t="str">
        <f>IF(INDEX(DataBase!$1:$1048576,ChoixBMK!$A185,MATCH(AL$3,DataBase!$3:$3,0))=1,"X","")</f>
        <v/>
      </c>
      <c r="AM185" s="122" t="str">
        <f>IF(INDEX(DataBase!$1:$1048576,ChoixBMK!$A185,MATCH(AM$3,DataBase!$3:$3,0))=1,"X","")</f>
        <v>X</v>
      </c>
      <c r="AN185" s="122" t="str">
        <f>IF(INDEX(DataBase!$1:$1048576,ChoixBMK!$A185,MATCH(AN$3,DataBase!$3:$3,0))=1,"X","")</f>
        <v/>
      </c>
      <c r="AO185" s="122" t="str">
        <f>IF(INDEX(DataBase!$1:$1048576,ChoixBMK!$A185,MATCH(AO$3,DataBase!$3:$3,0))=1,"X","")</f>
        <v/>
      </c>
      <c r="AP185" s="122" t="str">
        <f>IF(INDEX(DataBase!$1:$1048576,ChoixBMK!$A185,MATCH(AP$3,DataBase!$3:$3,0))=1,"X","")</f>
        <v>X</v>
      </c>
    </row>
    <row r="186" spans="3:42">
      <c r="C186" t="str">
        <f>INDEX(Analyse!A:A,MATCH(ChoixBMK!$G186,Analyse!$G:$G,0))</f>
        <v>Gobio gobio</v>
      </c>
      <c r="D186" t="str">
        <f>INDEX(Analyse!B:B,MATCH(ChoixBMK!$G186,Analyse!$G:$G,0))</f>
        <v>VTG</v>
      </c>
      <c r="E186" t="str">
        <f>INDEX(Analyse!C:C,MATCH(ChoixBMK!$G186,Analyse!$G:$G,0))</f>
        <v>Continental</v>
      </c>
      <c r="F186" t="str">
        <f>INDEX(Analyse!E:E,MATCH(ChoixBMK!$G186,Analyse!$G:$G,0))</f>
        <v>SEBIO</v>
      </c>
      <c r="G186">
        <v>183</v>
      </c>
      <c r="H186">
        <f>INDEX(Analyse!H:H,MATCH(ChoixBMK!$G186,Analyse!$G:$G,0))</f>
        <v>240</v>
      </c>
      <c r="I186" s="122" t="str">
        <f>IF(INDEX(DataBase!$1:$1048576,ChoixBMK!$A186,MATCH(I$3,DataBase!$3:$3,0))=1,"X","")</f>
        <v/>
      </c>
      <c r="J186" s="122" t="str">
        <f>IF(INDEX(DataBase!$1:$1048576,ChoixBMK!$A186,MATCH(J$3,DataBase!$3:$3,0))=1,"X","")</f>
        <v/>
      </c>
      <c r="K186" s="122" t="str">
        <f>IF(INDEX(DataBase!$1:$1048576,ChoixBMK!$A186,MATCH(K$3,DataBase!$3:$3,0))=1,"X","")</f>
        <v>X</v>
      </c>
      <c r="L186" s="122" t="str">
        <f>IF(INDEX(DataBase!$1:$1048576,ChoixBMK!$A186,MATCH(L$3,DataBase!$3:$3,0))=1,"X","")</f>
        <v/>
      </c>
      <c r="M186" s="122" t="str">
        <f>IF(INDEX(DataBase!$1:$1048576,ChoixBMK!$A186,MATCH(M$3,DataBase!$3:$3,0))=1,"X","")</f>
        <v>X</v>
      </c>
      <c r="N186" s="122" t="str">
        <f>IF(INDEX(DataBase!$1:$1048576,ChoixBMK!$A186,MATCH(N$3,DataBase!$3:$3,0))=1,"X","")</f>
        <v/>
      </c>
      <c r="O186" s="122" t="str">
        <f>IF(INDEX(DataBase!$1:$1048576,ChoixBMK!$A186,MATCH(O$3,DataBase!$3:$3,0))=1,"X","")</f>
        <v>X</v>
      </c>
      <c r="P186" s="122" t="str">
        <f>IF(INDEX(DataBase!$1:$1048576,ChoixBMK!$A186,MATCH(P$3,DataBase!$3:$3,0))=1,"X","")</f>
        <v/>
      </c>
      <c r="Q186" s="122" t="str">
        <f>IF(INDEX(DataBase!$1:$1048576,ChoixBMK!$A186,MATCH(Q$3,DataBase!$3:$3,0))=1,"X","")</f>
        <v/>
      </c>
      <c r="R186" s="122" t="str">
        <f>IF(INDEX(DataBase!$1:$1048576,ChoixBMK!$A186,MATCH(R$3,DataBase!$3:$3,0))=1,"X","")</f>
        <v>X</v>
      </c>
      <c r="S186" s="122" t="str">
        <f>IF(INDEX(DataBase!$1:$1048576,ChoixBMK!$A186,MATCH(S$3,DataBase!$3:$3,0))=1,"X","")</f>
        <v/>
      </c>
      <c r="T186" s="122" t="str">
        <f>IF(INDEX(DataBase!$1:$1048576,ChoixBMK!$A186,MATCH(T$3,DataBase!$3:$3,0))=1,"X","")</f>
        <v/>
      </c>
      <c r="U186" s="122" t="str">
        <f>IF(INDEX(DataBase!$1:$1048576,ChoixBMK!$A186,MATCH(U$3,DataBase!$3:$3,0))=1,"X","")</f>
        <v/>
      </c>
      <c r="V186" s="122" t="str">
        <f>IF(INDEX(DataBase!$1:$1048576,ChoixBMK!$A186,MATCH(V$3,DataBase!$3:$3,0))=1,"X","")</f>
        <v>X</v>
      </c>
      <c r="W186" s="122" t="str">
        <f>IF(INDEX(DataBase!$1:$1048576,ChoixBMK!$A186,MATCH(W$3,DataBase!$3:$3,0))=1,"X","")</f>
        <v/>
      </c>
      <c r="X186" s="122" t="str">
        <f>IF(INDEX(DataBase!$1:$1048576,ChoixBMK!$A186,MATCH(X$3,DataBase!$3:$3,0))=1,"X","")</f>
        <v/>
      </c>
      <c r="Y186" s="122" t="str">
        <f>IF(INDEX(DataBase!$1:$1048576,ChoixBMK!$A186,MATCH(Y$3,DataBase!$3:$3,0))=1,"X","")</f>
        <v/>
      </c>
      <c r="Z186" s="122" t="str">
        <f>IF(INDEX(DataBase!$1:$1048576,ChoixBMK!$A186,MATCH(Z$3,DataBase!$3:$3,0))=1,"X","")</f>
        <v/>
      </c>
      <c r="AA186" s="122" t="str">
        <f>IF(INDEX(DataBase!$1:$1048576,ChoixBMK!$A186,MATCH(AA$3,DataBase!$3:$3,0))=1,"X","")</f>
        <v/>
      </c>
      <c r="AB186" s="122" t="str">
        <f>IF(INDEX(DataBase!$1:$1048576,ChoixBMK!$A186,MATCH(AB$3,DataBase!$3:$3,0))=1,"X","")</f>
        <v>X</v>
      </c>
      <c r="AC186" s="122" t="str">
        <f>IF(INDEX(DataBase!$1:$1048576,ChoixBMK!$A186,MATCH(AC$3,DataBase!$3:$3,0))=1,"X","")</f>
        <v>X</v>
      </c>
      <c r="AD186" s="122" t="str">
        <f>IF(INDEX(DataBase!$1:$1048576,ChoixBMK!$A186,MATCH(AD$3,DataBase!$3:$3,0))=1,"X","")</f>
        <v/>
      </c>
      <c r="AE186" s="122" t="str">
        <f>IF(INDEX(DataBase!$1:$1048576,ChoixBMK!$A186,MATCH(AE$3,DataBase!$3:$3,0))=1,"X","")</f>
        <v/>
      </c>
      <c r="AF186" s="122" t="str">
        <f>IF(INDEX(DataBase!$1:$1048576,ChoixBMK!$A186,MATCH(AF$3,DataBase!$3:$3,0))=1,"X","")</f>
        <v/>
      </c>
      <c r="AG186" s="122" t="str">
        <f>IF(INDEX(DataBase!$1:$1048576,ChoixBMK!$A186,MATCH(AG$3,DataBase!$3:$3,0))=1,"X","")</f>
        <v>X</v>
      </c>
      <c r="AH186" s="122" t="str">
        <f>IF(INDEX(DataBase!$1:$1048576,ChoixBMK!$A186,MATCH(AH$3,DataBase!$3:$3,0))=1,"X","")</f>
        <v/>
      </c>
      <c r="AI186" s="122" t="str">
        <f>IF(INDEX(DataBase!$1:$1048576,ChoixBMK!$A186,MATCH(AI$3,DataBase!$3:$3,0))=1,"X","")</f>
        <v>X</v>
      </c>
      <c r="AJ186" s="122" t="str">
        <f>IF(INDEX(DataBase!$1:$1048576,ChoixBMK!$A186,MATCH(AJ$3,DataBase!$3:$3,0))=1,"X","")</f>
        <v>X</v>
      </c>
      <c r="AK186" s="122" t="str">
        <f>IF(INDEX(DataBase!$1:$1048576,ChoixBMK!$A186,MATCH(AK$3,DataBase!$3:$3,0))=1,"X","")</f>
        <v/>
      </c>
      <c r="AL186" s="122" t="str">
        <f>IF(INDEX(DataBase!$1:$1048576,ChoixBMK!$A186,MATCH(AL$3,DataBase!$3:$3,0))=1,"X","")</f>
        <v/>
      </c>
      <c r="AM186" s="122" t="str">
        <f>IF(INDEX(DataBase!$1:$1048576,ChoixBMK!$A186,MATCH(AM$3,DataBase!$3:$3,0))=1,"X","")</f>
        <v>X</v>
      </c>
      <c r="AN186" s="122" t="str">
        <f>IF(INDEX(DataBase!$1:$1048576,ChoixBMK!$A186,MATCH(AN$3,DataBase!$3:$3,0))=1,"X","")</f>
        <v/>
      </c>
      <c r="AO186" s="122" t="str">
        <f>IF(INDEX(DataBase!$1:$1048576,ChoixBMK!$A186,MATCH(AO$3,DataBase!$3:$3,0))=1,"X","")</f>
        <v/>
      </c>
      <c r="AP186" s="122" t="str">
        <f>IF(INDEX(DataBase!$1:$1048576,ChoixBMK!$A186,MATCH(AP$3,DataBase!$3:$3,0))=1,"X","")</f>
        <v>X</v>
      </c>
    </row>
    <row r="187" spans="3:42">
      <c r="C187" t="str">
        <f>INDEX(Analyse!A:A,MATCH(ChoixBMK!$G187,Analyse!$G:$G,0))</f>
        <v>Corbicula fluminea</v>
      </c>
      <c r="D187" t="str">
        <f>INDEX(Analyse!B:B,MATCH(ChoixBMK!$G187,Analyse!$G:$G,0))</f>
        <v>transcriptomique</v>
      </c>
      <c r="E187" t="str">
        <f>INDEX(Analyse!C:C,MATCH(ChoixBMK!$G187,Analyse!$G:$G,0))</f>
        <v>Continental / Transition</v>
      </c>
      <c r="F187" t="str">
        <f>INDEX(Analyse!E:E,MATCH(ChoixBMK!$G187,Analyse!$G:$G,0))</f>
        <v>EPOC</v>
      </c>
      <c r="G187">
        <v>184</v>
      </c>
      <c r="H187">
        <f>INDEX(Analyse!H:H,MATCH(ChoixBMK!$G187,Analyse!$G:$G,0))</f>
        <v>240</v>
      </c>
      <c r="I187" s="122" t="str">
        <f>IF(INDEX(DataBase!$1:$1048576,ChoixBMK!$A187,MATCH(I$3,DataBase!$3:$3,0))=1,"X","")</f>
        <v/>
      </c>
      <c r="J187" s="122" t="str">
        <f>IF(INDEX(DataBase!$1:$1048576,ChoixBMK!$A187,MATCH(J$3,DataBase!$3:$3,0))=1,"X","")</f>
        <v/>
      </c>
      <c r="K187" s="122" t="str">
        <f>IF(INDEX(DataBase!$1:$1048576,ChoixBMK!$A187,MATCH(K$3,DataBase!$3:$3,0))=1,"X","")</f>
        <v>X</v>
      </c>
      <c r="L187" s="122" t="str">
        <f>IF(INDEX(DataBase!$1:$1048576,ChoixBMK!$A187,MATCH(L$3,DataBase!$3:$3,0))=1,"X","")</f>
        <v/>
      </c>
      <c r="M187" s="122" t="str">
        <f>IF(INDEX(DataBase!$1:$1048576,ChoixBMK!$A187,MATCH(M$3,DataBase!$3:$3,0))=1,"X","")</f>
        <v>X</v>
      </c>
      <c r="N187" s="122" t="str">
        <f>IF(INDEX(DataBase!$1:$1048576,ChoixBMK!$A187,MATCH(N$3,DataBase!$3:$3,0))=1,"X","")</f>
        <v/>
      </c>
      <c r="O187" s="122" t="str">
        <f>IF(INDEX(DataBase!$1:$1048576,ChoixBMK!$A187,MATCH(O$3,DataBase!$3:$3,0))=1,"X","")</f>
        <v>X</v>
      </c>
      <c r="P187" s="122" t="str">
        <f>IF(INDEX(DataBase!$1:$1048576,ChoixBMK!$A187,MATCH(P$3,DataBase!$3:$3,0))=1,"X","")</f>
        <v/>
      </c>
      <c r="Q187" s="122" t="str">
        <f>IF(INDEX(DataBase!$1:$1048576,ChoixBMK!$A187,MATCH(Q$3,DataBase!$3:$3,0))=1,"X","")</f>
        <v/>
      </c>
      <c r="R187" s="122" t="str">
        <f>IF(INDEX(DataBase!$1:$1048576,ChoixBMK!$A187,MATCH(R$3,DataBase!$3:$3,0))=1,"X","")</f>
        <v>X</v>
      </c>
      <c r="S187" s="122" t="str">
        <f>IF(INDEX(DataBase!$1:$1048576,ChoixBMK!$A187,MATCH(S$3,DataBase!$3:$3,0))=1,"X","")</f>
        <v/>
      </c>
      <c r="T187" s="122" t="str">
        <f>IF(INDEX(DataBase!$1:$1048576,ChoixBMK!$A187,MATCH(T$3,DataBase!$3:$3,0))=1,"X","")</f>
        <v/>
      </c>
      <c r="U187" s="122" t="str">
        <f>IF(INDEX(DataBase!$1:$1048576,ChoixBMK!$A187,MATCH(U$3,DataBase!$3:$3,0))=1,"X","")</f>
        <v/>
      </c>
      <c r="V187" s="122" t="str">
        <f>IF(INDEX(DataBase!$1:$1048576,ChoixBMK!$A187,MATCH(V$3,DataBase!$3:$3,0))=1,"X","")</f>
        <v>X</v>
      </c>
      <c r="W187" s="122" t="str">
        <f>IF(INDEX(DataBase!$1:$1048576,ChoixBMK!$A187,MATCH(W$3,DataBase!$3:$3,0))=1,"X","")</f>
        <v/>
      </c>
      <c r="X187" s="122" t="str">
        <f>IF(INDEX(DataBase!$1:$1048576,ChoixBMK!$A187,MATCH(X$3,DataBase!$3:$3,0))=1,"X","")</f>
        <v/>
      </c>
      <c r="Y187" s="122" t="str">
        <f>IF(INDEX(DataBase!$1:$1048576,ChoixBMK!$A187,MATCH(Y$3,DataBase!$3:$3,0))=1,"X","")</f>
        <v/>
      </c>
      <c r="Z187" s="122" t="str">
        <f>IF(INDEX(DataBase!$1:$1048576,ChoixBMK!$A187,MATCH(Z$3,DataBase!$3:$3,0))=1,"X","")</f>
        <v/>
      </c>
      <c r="AA187" s="122" t="str">
        <f>IF(INDEX(DataBase!$1:$1048576,ChoixBMK!$A187,MATCH(AA$3,DataBase!$3:$3,0))=1,"X","")</f>
        <v/>
      </c>
      <c r="AB187" s="122" t="str">
        <f>IF(INDEX(DataBase!$1:$1048576,ChoixBMK!$A187,MATCH(AB$3,DataBase!$3:$3,0))=1,"X","")</f>
        <v>X</v>
      </c>
      <c r="AC187" s="122" t="str">
        <f>IF(INDEX(DataBase!$1:$1048576,ChoixBMK!$A187,MATCH(AC$3,DataBase!$3:$3,0))=1,"X","")</f>
        <v>X</v>
      </c>
      <c r="AD187" s="122" t="str">
        <f>IF(INDEX(DataBase!$1:$1048576,ChoixBMK!$A187,MATCH(AD$3,DataBase!$3:$3,0))=1,"X","")</f>
        <v/>
      </c>
      <c r="AE187" s="122" t="str">
        <f>IF(INDEX(DataBase!$1:$1048576,ChoixBMK!$A187,MATCH(AE$3,DataBase!$3:$3,0))=1,"X","")</f>
        <v/>
      </c>
      <c r="AF187" s="122" t="str">
        <f>IF(INDEX(DataBase!$1:$1048576,ChoixBMK!$A187,MATCH(AF$3,DataBase!$3:$3,0))=1,"X","")</f>
        <v/>
      </c>
      <c r="AG187" s="122" t="str">
        <f>IF(INDEX(DataBase!$1:$1048576,ChoixBMK!$A187,MATCH(AG$3,DataBase!$3:$3,0))=1,"X","")</f>
        <v>X</v>
      </c>
      <c r="AH187" s="122" t="str">
        <f>IF(INDEX(DataBase!$1:$1048576,ChoixBMK!$A187,MATCH(AH$3,DataBase!$3:$3,0))=1,"X","")</f>
        <v/>
      </c>
      <c r="AI187" s="122" t="str">
        <f>IF(INDEX(DataBase!$1:$1048576,ChoixBMK!$A187,MATCH(AI$3,DataBase!$3:$3,0))=1,"X","")</f>
        <v>X</v>
      </c>
      <c r="AJ187" s="122" t="str">
        <f>IF(INDEX(DataBase!$1:$1048576,ChoixBMK!$A187,MATCH(AJ$3,DataBase!$3:$3,0))=1,"X","")</f>
        <v>X</v>
      </c>
      <c r="AK187" s="122" t="str">
        <f>IF(INDEX(DataBase!$1:$1048576,ChoixBMK!$A187,MATCH(AK$3,DataBase!$3:$3,0))=1,"X","")</f>
        <v/>
      </c>
      <c r="AL187" s="122" t="str">
        <f>IF(INDEX(DataBase!$1:$1048576,ChoixBMK!$A187,MATCH(AL$3,DataBase!$3:$3,0))=1,"X","")</f>
        <v/>
      </c>
      <c r="AM187" s="122" t="str">
        <f>IF(INDEX(DataBase!$1:$1048576,ChoixBMK!$A187,MATCH(AM$3,DataBase!$3:$3,0))=1,"X","")</f>
        <v>X</v>
      </c>
      <c r="AN187" s="122" t="str">
        <f>IF(INDEX(DataBase!$1:$1048576,ChoixBMK!$A187,MATCH(AN$3,DataBase!$3:$3,0))=1,"X","")</f>
        <v/>
      </c>
      <c r="AO187" s="122" t="str">
        <f>IF(INDEX(DataBase!$1:$1048576,ChoixBMK!$A187,MATCH(AO$3,DataBase!$3:$3,0))=1,"X","")</f>
        <v/>
      </c>
      <c r="AP187" s="122" t="str">
        <f>IF(INDEX(DataBase!$1:$1048576,ChoixBMK!$A187,MATCH(AP$3,DataBase!$3:$3,0))=1,"X","")</f>
        <v>X</v>
      </c>
    </row>
    <row r="188" spans="3:42">
      <c r="C188" t="str">
        <f>INDEX(Analyse!A:A,MATCH(ChoixBMK!$G188,Analyse!$G:$G,0))</f>
        <v>Rutilus rutilus</v>
      </c>
      <c r="D188" t="str">
        <f>INDEX(Analyse!B:B,MATCH(ChoixBMK!$G188,Analyse!$G:$G,0))</f>
        <v>histopathologie hépatique</v>
      </c>
      <c r="E188" t="str">
        <f>INDEX(Analyse!C:C,MATCH(ChoixBMK!$G188,Analyse!$G:$G,0))</f>
        <v>Continental</v>
      </c>
      <c r="F188" t="str">
        <f>INDEX(Analyse!E:E,MATCH(ChoixBMK!$G188,Analyse!$G:$G,0))</f>
        <v>SEBIO</v>
      </c>
      <c r="G188">
        <v>185</v>
      </c>
      <c r="H188">
        <f>INDEX(Analyse!H:H,MATCH(ChoixBMK!$G188,Analyse!$G:$G,0))</f>
        <v>240</v>
      </c>
      <c r="I188" s="122" t="str">
        <f>IF(INDEX(DataBase!$1:$1048576,ChoixBMK!$A188,MATCH(I$3,DataBase!$3:$3,0))=1,"X","")</f>
        <v/>
      </c>
      <c r="J188" s="122" t="str">
        <f>IF(INDEX(DataBase!$1:$1048576,ChoixBMK!$A188,MATCH(J$3,DataBase!$3:$3,0))=1,"X","")</f>
        <v/>
      </c>
      <c r="K188" s="122" t="str">
        <f>IF(INDEX(DataBase!$1:$1048576,ChoixBMK!$A188,MATCH(K$3,DataBase!$3:$3,0))=1,"X","")</f>
        <v>X</v>
      </c>
      <c r="L188" s="122" t="str">
        <f>IF(INDEX(DataBase!$1:$1048576,ChoixBMK!$A188,MATCH(L$3,DataBase!$3:$3,0))=1,"X","")</f>
        <v/>
      </c>
      <c r="M188" s="122" t="str">
        <f>IF(INDEX(DataBase!$1:$1048576,ChoixBMK!$A188,MATCH(M$3,DataBase!$3:$3,0))=1,"X","")</f>
        <v>X</v>
      </c>
      <c r="N188" s="122" t="str">
        <f>IF(INDEX(DataBase!$1:$1048576,ChoixBMK!$A188,MATCH(N$3,DataBase!$3:$3,0))=1,"X","")</f>
        <v/>
      </c>
      <c r="O188" s="122" t="str">
        <f>IF(INDEX(DataBase!$1:$1048576,ChoixBMK!$A188,MATCH(O$3,DataBase!$3:$3,0))=1,"X","")</f>
        <v>X</v>
      </c>
      <c r="P188" s="122" t="str">
        <f>IF(INDEX(DataBase!$1:$1048576,ChoixBMK!$A188,MATCH(P$3,DataBase!$3:$3,0))=1,"X","")</f>
        <v/>
      </c>
      <c r="Q188" s="122" t="str">
        <f>IF(INDEX(DataBase!$1:$1048576,ChoixBMK!$A188,MATCH(Q$3,DataBase!$3:$3,0))=1,"X","")</f>
        <v/>
      </c>
      <c r="R188" s="122" t="str">
        <f>IF(INDEX(DataBase!$1:$1048576,ChoixBMK!$A188,MATCH(R$3,DataBase!$3:$3,0))=1,"X","")</f>
        <v>X</v>
      </c>
      <c r="S188" s="122" t="str">
        <f>IF(INDEX(DataBase!$1:$1048576,ChoixBMK!$A188,MATCH(S$3,DataBase!$3:$3,0))=1,"X","")</f>
        <v/>
      </c>
      <c r="T188" s="122" t="str">
        <f>IF(INDEX(DataBase!$1:$1048576,ChoixBMK!$A188,MATCH(T$3,DataBase!$3:$3,0))=1,"X","")</f>
        <v/>
      </c>
      <c r="U188" s="122" t="str">
        <f>IF(INDEX(DataBase!$1:$1048576,ChoixBMK!$A188,MATCH(U$3,DataBase!$3:$3,0))=1,"X","")</f>
        <v/>
      </c>
      <c r="V188" s="122" t="str">
        <f>IF(INDEX(DataBase!$1:$1048576,ChoixBMK!$A188,MATCH(V$3,DataBase!$3:$3,0))=1,"X","")</f>
        <v>X</v>
      </c>
      <c r="W188" s="122" t="str">
        <f>IF(INDEX(DataBase!$1:$1048576,ChoixBMK!$A188,MATCH(W$3,DataBase!$3:$3,0))=1,"X","")</f>
        <v/>
      </c>
      <c r="X188" s="122" t="str">
        <f>IF(INDEX(DataBase!$1:$1048576,ChoixBMK!$A188,MATCH(X$3,DataBase!$3:$3,0))=1,"X","")</f>
        <v/>
      </c>
      <c r="Y188" s="122" t="str">
        <f>IF(INDEX(DataBase!$1:$1048576,ChoixBMK!$A188,MATCH(Y$3,DataBase!$3:$3,0))=1,"X","")</f>
        <v/>
      </c>
      <c r="Z188" s="122" t="str">
        <f>IF(INDEX(DataBase!$1:$1048576,ChoixBMK!$A188,MATCH(Z$3,DataBase!$3:$3,0))=1,"X","")</f>
        <v/>
      </c>
      <c r="AA188" s="122" t="str">
        <f>IF(INDEX(DataBase!$1:$1048576,ChoixBMK!$A188,MATCH(AA$3,DataBase!$3:$3,0))=1,"X","")</f>
        <v/>
      </c>
      <c r="AB188" s="122" t="str">
        <f>IF(INDEX(DataBase!$1:$1048576,ChoixBMK!$A188,MATCH(AB$3,DataBase!$3:$3,0))=1,"X","")</f>
        <v>X</v>
      </c>
      <c r="AC188" s="122" t="str">
        <f>IF(INDEX(DataBase!$1:$1048576,ChoixBMK!$A188,MATCH(AC$3,DataBase!$3:$3,0))=1,"X","")</f>
        <v>X</v>
      </c>
      <c r="AD188" s="122" t="str">
        <f>IF(INDEX(DataBase!$1:$1048576,ChoixBMK!$A188,MATCH(AD$3,DataBase!$3:$3,0))=1,"X","")</f>
        <v/>
      </c>
      <c r="AE188" s="122" t="str">
        <f>IF(INDEX(DataBase!$1:$1048576,ChoixBMK!$A188,MATCH(AE$3,DataBase!$3:$3,0))=1,"X","")</f>
        <v/>
      </c>
      <c r="AF188" s="122" t="str">
        <f>IF(INDEX(DataBase!$1:$1048576,ChoixBMK!$A188,MATCH(AF$3,DataBase!$3:$3,0))=1,"X","")</f>
        <v/>
      </c>
      <c r="AG188" s="122" t="str">
        <f>IF(INDEX(DataBase!$1:$1048576,ChoixBMK!$A188,MATCH(AG$3,DataBase!$3:$3,0))=1,"X","")</f>
        <v>X</v>
      </c>
      <c r="AH188" s="122" t="str">
        <f>IF(INDEX(DataBase!$1:$1048576,ChoixBMK!$A188,MATCH(AH$3,DataBase!$3:$3,0))=1,"X","")</f>
        <v/>
      </c>
      <c r="AI188" s="122" t="str">
        <f>IF(INDEX(DataBase!$1:$1048576,ChoixBMK!$A188,MATCH(AI$3,DataBase!$3:$3,0))=1,"X","")</f>
        <v>X</v>
      </c>
      <c r="AJ188" s="122" t="str">
        <f>IF(INDEX(DataBase!$1:$1048576,ChoixBMK!$A188,MATCH(AJ$3,DataBase!$3:$3,0))=1,"X","")</f>
        <v>X</v>
      </c>
      <c r="AK188" s="122" t="str">
        <f>IF(INDEX(DataBase!$1:$1048576,ChoixBMK!$A188,MATCH(AK$3,DataBase!$3:$3,0))=1,"X","")</f>
        <v/>
      </c>
      <c r="AL188" s="122" t="str">
        <f>IF(INDEX(DataBase!$1:$1048576,ChoixBMK!$A188,MATCH(AL$3,DataBase!$3:$3,0))=1,"X","")</f>
        <v/>
      </c>
      <c r="AM188" s="122" t="str">
        <f>IF(INDEX(DataBase!$1:$1048576,ChoixBMK!$A188,MATCH(AM$3,DataBase!$3:$3,0))=1,"X","")</f>
        <v>X</v>
      </c>
      <c r="AN188" s="122" t="str">
        <f>IF(INDEX(DataBase!$1:$1048576,ChoixBMK!$A188,MATCH(AN$3,DataBase!$3:$3,0))=1,"X","")</f>
        <v/>
      </c>
      <c r="AO188" s="122" t="str">
        <f>IF(INDEX(DataBase!$1:$1048576,ChoixBMK!$A188,MATCH(AO$3,DataBase!$3:$3,0))=1,"X","")</f>
        <v/>
      </c>
      <c r="AP188" s="122" t="str">
        <f>IF(INDEX(DataBase!$1:$1048576,ChoixBMK!$A188,MATCH(AP$3,DataBase!$3:$3,0))=1,"X","")</f>
        <v>X</v>
      </c>
    </row>
    <row r="189" spans="3:42">
      <c r="C189" t="str">
        <f>INDEX(Analyse!A:A,MATCH(ChoixBMK!$G189,Analyse!$G:$G,0))</f>
        <v>Dicentrarchus labrax</v>
      </c>
      <c r="D189" t="str">
        <f>INDEX(Analyse!B:B,MATCH(ChoixBMK!$G189,Analyse!$G:$G,0))</f>
        <v>pression osmotique sg</v>
      </c>
      <c r="E189" t="str">
        <f>INDEX(Analyse!C:C,MATCH(ChoixBMK!$G189,Analyse!$G:$G,0))</f>
        <v>Transition / Côtier</v>
      </c>
      <c r="F189" t="str">
        <f>INDEX(Analyse!E:E,MATCH(ChoixBMK!$G189,Analyse!$G:$G,0))</f>
        <v>MARBEC</v>
      </c>
      <c r="G189">
        <v>186</v>
      </c>
      <c r="H189">
        <f>INDEX(Analyse!H:H,MATCH(ChoixBMK!$G189,Analyse!$G:$G,0))</f>
        <v>240</v>
      </c>
      <c r="I189" s="122" t="str">
        <f>IF(INDEX(DataBase!$1:$1048576,ChoixBMK!$A189,MATCH(I$3,DataBase!$3:$3,0))=1,"X","")</f>
        <v/>
      </c>
      <c r="J189" s="122" t="str">
        <f>IF(INDEX(DataBase!$1:$1048576,ChoixBMK!$A189,MATCH(J$3,DataBase!$3:$3,0))=1,"X","")</f>
        <v/>
      </c>
      <c r="K189" s="122" t="str">
        <f>IF(INDEX(DataBase!$1:$1048576,ChoixBMK!$A189,MATCH(K$3,DataBase!$3:$3,0))=1,"X","")</f>
        <v>X</v>
      </c>
      <c r="L189" s="122" t="str">
        <f>IF(INDEX(DataBase!$1:$1048576,ChoixBMK!$A189,MATCH(L$3,DataBase!$3:$3,0))=1,"X","")</f>
        <v/>
      </c>
      <c r="M189" s="122" t="str">
        <f>IF(INDEX(DataBase!$1:$1048576,ChoixBMK!$A189,MATCH(M$3,DataBase!$3:$3,0))=1,"X","")</f>
        <v>X</v>
      </c>
      <c r="N189" s="122" t="str">
        <f>IF(INDEX(DataBase!$1:$1048576,ChoixBMK!$A189,MATCH(N$3,DataBase!$3:$3,0))=1,"X","")</f>
        <v/>
      </c>
      <c r="O189" s="122" t="str">
        <f>IF(INDEX(DataBase!$1:$1048576,ChoixBMK!$A189,MATCH(O$3,DataBase!$3:$3,0))=1,"X","")</f>
        <v>X</v>
      </c>
      <c r="P189" s="122" t="str">
        <f>IF(INDEX(DataBase!$1:$1048576,ChoixBMK!$A189,MATCH(P$3,DataBase!$3:$3,0))=1,"X","")</f>
        <v/>
      </c>
      <c r="Q189" s="122" t="str">
        <f>IF(INDEX(DataBase!$1:$1048576,ChoixBMK!$A189,MATCH(Q$3,DataBase!$3:$3,0))=1,"X","")</f>
        <v/>
      </c>
      <c r="R189" s="122" t="str">
        <f>IF(INDEX(DataBase!$1:$1048576,ChoixBMK!$A189,MATCH(R$3,DataBase!$3:$3,0))=1,"X","")</f>
        <v>X</v>
      </c>
      <c r="S189" s="122" t="str">
        <f>IF(INDEX(DataBase!$1:$1048576,ChoixBMK!$A189,MATCH(S$3,DataBase!$3:$3,0))=1,"X","")</f>
        <v/>
      </c>
      <c r="T189" s="122" t="str">
        <f>IF(INDEX(DataBase!$1:$1048576,ChoixBMK!$A189,MATCH(T$3,DataBase!$3:$3,0))=1,"X","")</f>
        <v/>
      </c>
      <c r="U189" s="122" t="str">
        <f>IF(INDEX(DataBase!$1:$1048576,ChoixBMK!$A189,MATCH(U$3,DataBase!$3:$3,0))=1,"X","")</f>
        <v/>
      </c>
      <c r="V189" s="122" t="str">
        <f>IF(INDEX(DataBase!$1:$1048576,ChoixBMK!$A189,MATCH(V$3,DataBase!$3:$3,0))=1,"X","")</f>
        <v>X</v>
      </c>
      <c r="W189" s="122" t="str">
        <f>IF(INDEX(DataBase!$1:$1048576,ChoixBMK!$A189,MATCH(W$3,DataBase!$3:$3,0))=1,"X","")</f>
        <v/>
      </c>
      <c r="X189" s="122" t="str">
        <f>IF(INDEX(DataBase!$1:$1048576,ChoixBMK!$A189,MATCH(X$3,DataBase!$3:$3,0))=1,"X","")</f>
        <v/>
      </c>
      <c r="Y189" s="122" t="str">
        <f>IF(INDEX(DataBase!$1:$1048576,ChoixBMK!$A189,MATCH(Y$3,DataBase!$3:$3,0))=1,"X","")</f>
        <v/>
      </c>
      <c r="Z189" s="122" t="str">
        <f>IF(INDEX(DataBase!$1:$1048576,ChoixBMK!$A189,MATCH(Z$3,DataBase!$3:$3,0))=1,"X","")</f>
        <v/>
      </c>
      <c r="AA189" s="122" t="str">
        <f>IF(INDEX(DataBase!$1:$1048576,ChoixBMK!$A189,MATCH(AA$3,DataBase!$3:$3,0))=1,"X","")</f>
        <v/>
      </c>
      <c r="AB189" s="122" t="str">
        <f>IF(INDEX(DataBase!$1:$1048576,ChoixBMK!$A189,MATCH(AB$3,DataBase!$3:$3,0))=1,"X","")</f>
        <v>X</v>
      </c>
      <c r="AC189" s="122" t="str">
        <f>IF(INDEX(DataBase!$1:$1048576,ChoixBMK!$A189,MATCH(AC$3,DataBase!$3:$3,0))=1,"X","")</f>
        <v>X</v>
      </c>
      <c r="AD189" s="122" t="str">
        <f>IF(INDEX(DataBase!$1:$1048576,ChoixBMK!$A189,MATCH(AD$3,DataBase!$3:$3,0))=1,"X","")</f>
        <v/>
      </c>
      <c r="AE189" s="122" t="str">
        <f>IF(INDEX(DataBase!$1:$1048576,ChoixBMK!$A189,MATCH(AE$3,DataBase!$3:$3,0))=1,"X","")</f>
        <v/>
      </c>
      <c r="AF189" s="122" t="str">
        <f>IF(INDEX(DataBase!$1:$1048576,ChoixBMK!$A189,MATCH(AF$3,DataBase!$3:$3,0))=1,"X","")</f>
        <v/>
      </c>
      <c r="AG189" s="122" t="str">
        <f>IF(INDEX(DataBase!$1:$1048576,ChoixBMK!$A189,MATCH(AG$3,DataBase!$3:$3,0))=1,"X","")</f>
        <v>X</v>
      </c>
      <c r="AH189" s="122" t="str">
        <f>IF(INDEX(DataBase!$1:$1048576,ChoixBMK!$A189,MATCH(AH$3,DataBase!$3:$3,0))=1,"X","")</f>
        <v/>
      </c>
      <c r="AI189" s="122" t="str">
        <f>IF(INDEX(DataBase!$1:$1048576,ChoixBMK!$A189,MATCH(AI$3,DataBase!$3:$3,0))=1,"X","")</f>
        <v>X</v>
      </c>
      <c r="AJ189" s="122" t="str">
        <f>IF(INDEX(DataBase!$1:$1048576,ChoixBMK!$A189,MATCH(AJ$3,DataBase!$3:$3,0))=1,"X","")</f>
        <v>X</v>
      </c>
      <c r="AK189" s="122" t="str">
        <f>IF(INDEX(DataBase!$1:$1048576,ChoixBMK!$A189,MATCH(AK$3,DataBase!$3:$3,0))=1,"X","")</f>
        <v/>
      </c>
      <c r="AL189" s="122" t="str">
        <f>IF(INDEX(DataBase!$1:$1048576,ChoixBMK!$A189,MATCH(AL$3,DataBase!$3:$3,0))=1,"X","")</f>
        <v/>
      </c>
      <c r="AM189" s="122" t="str">
        <f>IF(INDEX(DataBase!$1:$1048576,ChoixBMK!$A189,MATCH(AM$3,DataBase!$3:$3,0))=1,"X","")</f>
        <v>X</v>
      </c>
      <c r="AN189" s="122" t="str">
        <f>IF(INDEX(DataBase!$1:$1048576,ChoixBMK!$A189,MATCH(AN$3,DataBase!$3:$3,0))=1,"X","")</f>
        <v/>
      </c>
      <c r="AO189" s="122" t="str">
        <f>IF(INDEX(DataBase!$1:$1048576,ChoixBMK!$A189,MATCH(AO$3,DataBase!$3:$3,0))=1,"X","")</f>
        <v/>
      </c>
      <c r="AP189" s="122" t="str">
        <f>IF(INDEX(DataBase!$1:$1048576,ChoixBMK!$A189,MATCH(AP$3,DataBase!$3:$3,0))=1,"X","")</f>
        <v>X</v>
      </c>
    </row>
    <row r="190" spans="3:42">
      <c r="C190" t="str">
        <f>INDEX(Analyse!A:A,MATCH(ChoixBMK!$G190,Analyse!$G:$G,0))</f>
        <v>Larus marinus</v>
      </c>
      <c r="D190" t="str">
        <f>INDEX(Analyse!B:B,MATCH(ChoixBMK!$G190,Analyse!$G:$G,0))</f>
        <v>SOD</v>
      </c>
      <c r="E190" t="str">
        <f>INDEX(Analyse!C:C,MATCH(ChoixBMK!$G190,Analyse!$G:$G,0))</f>
        <v>Côtier</v>
      </c>
      <c r="F190" t="str">
        <f>INDEX(Analyse!E:E,MATCH(ChoixBMK!$G190,Analyse!$G:$G,0))</f>
        <v>LIENSs</v>
      </c>
      <c r="G190">
        <v>187</v>
      </c>
      <c r="H190">
        <f>INDEX(Analyse!H:H,MATCH(ChoixBMK!$G190,Analyse!$G:$G,0))</f>
        <v>240</v>
      </c>
      <c r="I190" s="122" t="str">
        <f>IF(INDEX(DataBase!$1:$1048576,ChoixBMK!$A190,MATCH(I$3,DataBase!$3:$3,0))=1,"X","")</f>
        <v/>
      </c>
      <c r="J190" s="122" t="str">
        <f>IF(INDEX(DataBase!$1:$1048576,ChoixBMK!$A190,MATCH(J$3,DataBase!$3:$3,0))=1,"X","")</f>
        <v/>
      </c>
      <c r="K190" s="122" t="str">
        <f>IF(INDEX(DataBase!$1:$1048576,ChoixBMK!$A190,MATCH(K$3,DataBase!$3:$3,0))=1,"X","")</f>
        <v>X</v>
      </c>
      <c r="L190" s="122" t="str">
        <f>IF(INDEX(DataBase!$1:$1048576,ChoixBMK!$A190,MATCH(L$3,DataBase!$3:$3,0))=1,"X","")</f>
        <v/>
      </c>
      <c r="M190" s="122" t="str">
        <f>IF(INDEX(DataBase!$1:$1048576,ChoixBMK!$A190,MATCH(M$3,DataBase!$3:$3,0))=1,"X","")</f>
        <v>X</v>
      </c>
      <c r="N190" s="122" t="str">
        <f>IF(INDEX(DataBase!$1:$1048576,ChoixBMK!$A190,MATCH(N$3,DataBase!$3:$3,0))=1,"X","")</f>
        <v/>
      </c>
      <c r="O190" s="122" t="str">
        <f>IF(INDEX(DataBase!$1:$1048576,ChoixBMK!$A190,MATCH(O$3,DataBase!$3:$3,0))=1,"X","")</f>
        <v>X</v>
      </c>
      <c r="P190" s="122" t="str">
        <f>IF(INDEX(DataBase!$1:$1048576,ChoixBMK!$A190,MATCH(P$3,DataBase!$3:$3,0))=1,"X","")</f>
        <v/>
      </c>
      <c r="Q190" s="122" t="str">
        <f>IF(INDEX(DataBase!$1:$1048576,ChoixBMK!$A190,MATCH(Q$3,DataBase!$3:$3,0))=1,"X","")</f>
        <v/>
      </c>
      <c r="R190" s="122" t="str">
        <f>IF(INDEX(DataBase!$1:$1048576,ChoixBMK!$A190,MATCH(R$3,DataBase!$3:$3,0))=1,"X","")</f>
        <v>X</v>
      </c>
      <c r="S190" s="122" t="str">
        <f>IF(INDEX(DataBase!$1:$1048576,ChoixBMK!$A190,MATCH(S$3,DataBase!$3:$3,0))=1,"X","")</f>
        <v/>
      </c>
      <c r="T190" s="122" t="str">
        <f>IF(INDEX(DataBase!$1:$1048576,ChoixBMK!$A190,MATCH(T$3,DataBase!$3:$3,0))=1,"X","")</f>
        <v/>
      </c>
      <c r="U190" s="122" t="str">
        <f>IF(INDEX(DataBase!$1:$1048576,ChoixBMK!$A190,MATCH(U$3,DataBase!$3:$3,0))=1,"X","")</f>
        <v/>
      </c>
      <c r="V190" s="122" t="str">
        <f>IF(INDEX(DataBase!$1:$1048576,ChoixBMK!$A190,MATCH(V$3,DataBase!$3:$3,0))=1,"X","")</f>
        <v>X</v>
      </c>
      <c r="W190" s="122" t="str">
        <f>IF(INDEX(DataBase!$1:$1048576,ChoixBMK!$A190,MATCH(W$3,DataBase!$3:$3,0))=1,"X","")</f>
        <v/>
      </c>
      <c r="X190" s="122" t="str">
        <f>IF(INDEX(DataBase!$1:$1048576,ChoixBMK!$A190,MATCH(X$3,DataBase!$3:$3,0))=1,"X","")</f>
        <v/>
      </c>
      <c r="Y190" s="122" t="str">
        <f>IF(INDEX(DataBase!$1:$1048576,ChoixBMK!$A190,MATCH(Y$3,DataBase!$3:$3,0))=1,"X","")</f>
        <v/>
      </c>
      <c r="Z190" s="122" t="str">
        <f>IF(INDEX(DataBase!$1:$1048576,ChoixBMK!$A190,MATCH(Z$3,DataBase!$3:$3,0))=1,"X","")</f>
        <v/>
      </c>
      <c r="AA190" s="122" t="str">
        <f>IF(INDEX(DataBase!$1:$1048576,ChoixBMK!$A190,MATCH(AA$3,DataBase!$3:$3,0))=1,"X","")</f>
        <v/>
      </c>
      <c r="AB190" s="122" t="str">
        <f>IF(INDEX(DataBase!$1:$1048576,ChoixBMK!$A190,MATCH(AB$3,DataBase!$3:$3,0))=1,"X","")</f>
        <v>X</v>
      </c>
      <c r="AC190" s="122" t="str">
        <f>IF(INDEX(DataBase!$1:$1048576,ChoixBMK!$A190,MATCH(AC$3,DataBase!$3:$3,0))=1,"X","")</f>
        <v>X</v>
      </c>
      <c r="AD190" s="122" t="str">
        <f>IF(INDEX(DataBase!$1:$1048576,ChoixBMK!$A190,MATCH(AD$3,DataBase!$3:$3,0))=1,"X","")</f>
        <v/>
      </c>
      <c r="AE190" s="122" t="str">
        <f>IF(INDEX(DataBase!$1:$1048576,ChoixBMK!$A190,MATCH(AE$3,DataBase!$3:$3,0))=1,"X","")</f>
        <v/>
      </c>
      <c r="AF190" s="122" t="str">
        <f>IF(INDEX(DataBase!$1:$1048576,ChoixBMK!$A190,MATCH(AF$3,DataBase!$3:$3,0))=1,"X","")</f>
        <v/>
      </c>
      <c r="AG190" s="122" t="str">
        <f>IF(INDEX(DataBase!$1:$1048576,ChoixBMK!$A190,MATCH(AG$3,DataBase!$3:$3,0))=1,"X","")</f>
        <v>X</v>
      </c>
      <c r="AH190" s="122" t="str">
        <f>IF(INDEX(DataBase!$1:$1048576,ChoixBMK!$A190,MATCH(AH$3,DataBase!$3:$3,0))=1,"X","")</f>
        <v/>
      </c>
      <c r="AI190" s="122" t="str">
        <f>IF(INDEX(DataBase!$1:$1048576,ChoixBMK!$A190,MATCH(AI$3,DataBase!$3:$3,0))=1,"X","")</f>
        <v>X</v>
      </c>
      <c r="AJ190" s="122" t="str">
        <f>IF(INDEX(DataBase!$1:$1048576,ChoixBMK!$A190,MATCH(AJ$3,DataBase!$3:$3,0))=1,"X","")</f>
        <v>X</v>
      </c>
      <c r="AK190" s="122" t="str">
        <f>IF(INDEX(DataBase!$1:$1048576,ChoixBMK!$A190,MATCH(AK$3,DataBase!$3:$3,0))=1,"X","")</f>
        <v/>
      </c>
      <c r="AL190" s="122" t="str">
        <f>IF(INDEX(DataBase!$1:$1048576,ChoixBMK!$A190,MATCH(AL$3,DataBase!$3:$3,0))=1,"X","")</f>
        <v/>
      </c>
      <c r="AM190" s="122" t="str">
        <f>IF(INDEX(DataBase!$1:$1048576,ChoixBMK!$A190,MATCH(AM$3,DataBase!$3:$3,0))=1,"X","")</f>
        <v>X</v>
      </c>
      <c r="AN190" s="122" t="str">
        <f>IF(INDEX(DataBase!$1:$1048576,ChoixBMK!$A190,MATCH(AN$3,DataBase!$3:$3,0))=1,"X","")</f>
        <v/>
      </c>
      <c r="AO190" s="122" t="str">
        <f>IF(INDEX(DataBase!$1:$1048576,ChoixBMK!$A190,MATCH(AO$3,DataBase!$3:$3,0))=1,"X","")</f>
        <v/>
      </c>
      <c r="AP190" s="122" t="str">
        <f>IF(INDEX(DataBase!$1:$1048576,ChoixBMK!$A190,MATCH(AP$3,DataBase!$3:$3,0))=1,"X","")</f>
        <v>X</v>
      </c>
    </row>
    <row r="191" spans="3:42">
      <c r="C191" t="str">
        <f>INDEX(Analyse!A:A,MATCH(ChoixBMK!$G191,Analyse!$G:$G,0))</f>
        <v>Larus fuscus</v>
      </c>
      <c r="D191" t="str">
        <f>INDEX(Analyse!B:B,MATCH(ChoixBMK!$G191,Analyse!$G:$G,0))</f>
        <v>SOD</v>
      </c>
      <c r="E191" t="str">
        <f>INDEX(Analyse!C:C,MATCH(ChoixBMK!$G191,Analyse!$G:$G,0))</f>
        <v>Côtier</v>
      </c>
      <c r="F191" t="str">
        <f>INDEX(Analyse!E:E,MATCH(ChoixBMK!$G191,Analyse!$G:$G,0))</f>
        <v>LIENSs</v>
      </c>
      <c r="G191">
        <v>188</v>
      </c>
      <c r="H191">
        <f>INDEX(Analyse!H:H,MATCH(ChoixBMK!$G191,Analyse!$G:$G,0))</f>
        <v>240</v>
      </c>
      <c r="I191" s="122" t="str">
        <f>IF(INDEX(DataBase!$1:$1048576,ChoixBMK!$A191,MATCH(I$3,DataBase!$3:$3,0))=1,"X","")</f>
        <v/>
      </c>
      <c r="J191" s="122" t="str">
        <f>IF(INDEX(DataBase!$1:$1048576,ChoixBMK!$A191,MATCH(J$3,DataBase!$3:$3,0))=1,"X","")</f>
        <v/>
      </c>
      <c r="K191" s="122" t="str">
        <f>IF(INDEX(DataBase!$1:$1048576,ChoixBMK!$A191,MATCH(K$3,DataBase!$3:$3,0))=1,"X","")</f>
        <v>X</v>
      </c>
      <c r="L191" s="122" t="str">
        <f>IF(INDEX(DataBase!$1:$1048576,ChoixBMK!$A191,MATCH(L$3,DataBase!$3:$3,0))=1,"X","")</f>
        <v/>
      </c>
      <c r="M191" s="122" t="str">
        <f>IF(INDEX(DataBase!$1:$1048576,ChoixBMK!$A191,MATCH(M$3,DataBase!$3:$3,0))=1,"X","")</f>
        <v>X</v>
      </c>
      <c r="N191" s="122" t="str">
        <f>IF(INDEX(DataBase!$1:$1048576,ChoixBMK!$A191,MATCH(N$3,DataBase!$3:$3,0))=1,"X","")</f>
        <v/>
      </c>
      <c r="O191" s="122" t="str">
        <f>IF(INDEX(DataBase!$1:$1048576,ChoixBMK!$A191,MATCH(O$3,DataBase!$3:$3,0))=1,"X","")</f>
        <v>X</v>
      </c>
      <c r="P191" s="122" t="str">
        <f>IF(INDEX(DataBase!$1:$1048576,ChoixBMK!$A191,MATCH(P$3,DataBase!$3:$3,0))=1,"X","")</f>
        <v/>
      </c>
      <c r="Q191" s="122" t="str">
        <f>IF(INDEX(DataBase!$1:$1048576,ChoixBMK!$A191,MATCH(Q$3,DataBase!$3:$3,0))=1,"X","")</f>
        <v/>
      </c>
      <c r="R191" s="122" t="str">
        <f>IF(INDEX(DataBase!$1:$1048576,ChoixBMK!$A191,MATCH(R$3,DataBase!$3:$3,0))=1,"X","")</f>
        <v>X</v>
      </c>
      <c r="S191" s="122" t="str">
        <f>IF(INDEX(DataBase!$1:$1048576,ChoixBMK!$A191,MATCH(S$3,DataBase!$3:$3,0))=1,"X","")</f>
        <v/>
      </c>
      <c r="T191" s="122" t="str">
        <f>IF(INDEX(DataBase!$1:$1048576,ChoixBMK!$A191,MATCH(T$3,DataBase!$3:$3,0))=1,"X","")</f>
        <v/>
      </c>
      <c r="U191" s="122" t="str">
        <f>IF(INDEX(DataBase!$1:$1048576,ChoixBMK!$A191,MATCH(U$3,DataBase!$3:$3,0))=1,"X","")</f>
        <v/>
      </c>
      <c r="V191" s="122" t="str">
        <f>IF(INDEX(DataBase!$1:$1048576,ChoixBMK!$A191,MATCH(V$3,DataBase!$3:$3,0))=1,"X","")</f>
        <v>X</v>
      </c>
      <c r="W191" s="122" t="str">
        <f>IF(INDEX(DataBase!$1:$1048576,ChoixBMK!$A191,MATCH(W$3,DataBase!$3:$3,0))=1,"X","")</f>
        <v/>
      </c>
      <c r="X191" s="122" t="str">
        <f>IF(INDEX(DataBase!$1:$1048576,ChoixBMK!$A191,MATCH(X$3,DataBase!$3:$3,0))=1,"X","")</f>
        <v/>
      </c>
      <c r="Y191" s="122" t="str">
        <f>IF(INDEX(DataBase!$1:$1048576,ChoixBMK!$A191,MATCH(Y$3,DataBase!$3:$3,0))=1,"X","")</f>
        <v/>
      </c>
      <c r="Z191" s="122" t="str">
        <f>IF(INDEX(DataBase!$1:$1048576,ChoixBMK!$A191,MATCH(Z$3,DataBase!$3:$3,0))=1,"X","")</f>
        <v/>
      </c>
      <c r="AA191" s="122" t="str">
        <f>IF(INDEX(DataBase!$1:$1048576,ChoixBMK!$A191,MATCH(AA$3,DataBase!$3:$3,0))=1,"X","")</f>
        <v/>
      </c>
      <c r="AB191" s="122" t="str">
        <f>IF(INDEX(DataBase!$1:$1048576,ChoixBMK!$A191,MATCH(AB$3,DataBase!$3:$3,0))=1,"X","")</f>
        <v>X</v>
      </c>
      <c r="AC191" s="122" t="str">
        <f>IF(INDEX(DataBase!$1:$1048576,ChoixBMK!$A191,MATCH(AC$3,DataBase!$3:$3,0))=1,"X","")</f>
        <v>X</v>
      </c>
      <c r="AD191" s="122" t="str">
        <f>IF(INDEX(DataBase!$1:$1048576,ChoixBMK!$A191,MATCH(AD$3,DataBase!$3:$3,0))=1,"X","")</f>
        <v/>
      </c>
      <c r="AE191" s="122" t="str">
        <f>IF(INDEX(DataBase!$1:$1048576,ChoixBMK!$A191,MATCH(AE$3,DataBase!$3:$3,0))=1,"X","")</f>
        <v/>
      </c>
      <c r="AF191" s="122" t="str">
        <f>IF(INDEX(DataBase!$1:$1048576,ChoixBMK!$A191,MATCH(AF$3,DataBase!$3:$3,0))=1,"X","")</f>
        <v/>
      </c>
      <c r="AG191" s="122" t="str">
        <f>IF(INDEX(DataBase!$1:$1048576,ChoixBMK!$A191,MATCH(AG$3,DataBase!$3:$3,0))=1,"X","")</f>
        <v>X</v>
      </c>
      <c r="AH191" s="122" t="str">
        <f>IF(INDEX(DataBase!$1:$1048576,ChoixBMK!$A191,MATCH(AH$3,DataBase!$3:$3,0))=1,"X","")</f>
        <v/>
      </c>
      <c r="AI191" s="122" t="str">
        <f>IF(INDEX(DataBase!$1:$1048576,ChoixBMK!$A191,MATCH(AI$3,DataBase!$3:$3,0))=1,"X","")</f>
        <v>X</v>
      </c>
      <c r="AJ191" s="122" t="str">
        <f>IF(INDEX(DataBase!$1:$1048576,ChoixBMK!$A191,MATCH(AJ$3,DataBase!$3:$3,0))=1,"X","")</f>
        <v>X</v>
      </c>
      <c r="AK191" s="122" t="str">
        <f>IF(INDEX(DataBase!$1:$1048576,ChoixBMK!$A191,MATCH(AK$3,DataBase!$3:$3,0))=1,"X","")</f>
        <v/>
      </c>
      <c r="AL191" s="122" t="str">
        <f>IF(INDEX(DataBase!$1:$1048576,ChoixBMK!$A191,MATCH(AL$3,DataBase!$3:$3,0))=1,"X","")</f>
        <v/>
      </c>
      <c r="AM191" s="122" t="str">
        <f>IF(INDEX(DataBase!$1:$1048576,ChoixBMK!$A191,MATCH(AM$3,DataBase!$3:$3,0))=1,"X","")</f>
        <v>X</v>
      </c>
      <c r="AN191" s="122" t="str">
        <f>IF(INDEX(DataBase!$1:$1048576,ChoixBMK!$A191,MATCH(AN$3,DataBase!$3:$3,0))=1,"X","")</f>
        <v/>
      </c>
      <c r="AO191" s="122" t="str">
        <f>IF(INDEX(DataBase!$1:$1048576,ChoixBMK!$A191,MATCH(AO$3,DataBase!$3:$3,0))=1,"X","")</f>
        <v/>
      </c>
      <c r="AP191" s="122" t="str">
        <f>IF(INDEX(DataBase!$1:$1048576,ChoixBMK!$A191,MATCH(AP$3,DataBase!$3:$3,0))=1,"X","")</f>
        <v>X</v>
      </c>
    </row>
    <row r="192" spans="3:42">
      <c r="C192" t="str">
        <f>INDEX(Analyse!A:A,MATCH(ChoixBMK!$G192,Analyse!$G:$G,0))</f>
        <v>Larus argentatus</v>
      </c>
      <c r="D192" t="str">
        <f>INDEX(Analyse!B:B,MATCH(ChoixBMK!$G192,Analyse!$G:$G,0))</f>
        <v>SOD</v>
      </c>
      <c r="E192" t="str">
        <f>INDEX(Analyse!C:C,MATCH(ChoixBMK!$G192,Analyse!$G:$G,0))</f>
        <v>Côtier</v>
      </c>
      <c r="F192" t="str">
        <f>INDEX(Analyse!E:E,MATCH(ChoixBMK!$G192,Analyse!$G:$G,0))</f>
        <v>LIENSs</v>
      </c>
      <c r="G192">
        <v>189</v>
      </c>
      <c r="H192">
        <f>INDEX(Analyse!H:H,MATCH(ChoixBMK!$G192,Analyse!$G:$G,0))</f>
        <v>240</v>
      </c>
      <c r="I192" s="122" t="str">
        <f>IF(INDEX(DataBase!$1:$1048576,ChoixBMK!$A192,MATCH(I$3,DataBase!$3:$3,0))=1,"X","")</f>
        <v/>
      </c>
      <c r="J192" s="122" t="str">
        <f>IF(INDEX(DataBase!$1:$1048576,ChoixBMK!$A192,MATCH(J$3,DataBase!$3:$3,0))=1,"X","")</f>
        <v/>
      </c>
      <c r="K192" s="122" t="str">
        <f>IF(INDEX(DataBase!$1:$1048576,ChoixBMK!$A192,MATCH(K$3,DataBase!$3:$3,0))=1,"X","")</f>
        <v>X</v>
      </c>
      <c r="L192" s="122" t="str">
        <f>IF(INDEX(DataBase!$1:$1048576,ChoixBMK!$A192,MATCH(L$3,DataBase!$3:$3,0))=1,"X","")</f>
        <v/>
      </c>
      <c r="M192" s="122" t="str">
        <f>IF(INDEX(DataBase!$1:$1048576,ChoixBMK!$A192,MATCH(M$3,DataBase!$3:$3,0))=1,"X","")</f>
        <v>X</v>
      </c>
      <c r="N192" s="122" t="str">
        <f>IF(INDEX(DataBase!$1:$1048576,ChoixBMK!$A192,MATCH(N$3,DataBase!$3:$3,0))=1,"X","")</f>
        <v/>
      </c>
      <c r="O192" s="122" t="str">
        <f>IF(INDEX(DataBase!$1:$1048576,ChoixBMK!$A192,MATCH(O$3,DataBase!$3:$3,0))=1,"X","")</f>
        <v>X</v>
      </c>
      <c r="P192" s="122" t="str">
        <f>IF(INDEX(DataBase!$1:$1048576,ChoixBMK!$A192,MATCH(P$3,DataBase!$3:$3,0))=1,"X","")</f>
        <v/>
      </c>
      <c r="Q192" s="122" t="str">
        <f>IF(INDEX(DataBase!$1:$1048576,ChoixBMK!$A192,MATCH(Q$3,DataBase!$3:$3,0))=1,"X","")</f>
        <v/>
      </c>
      <c r="R192" s="122" t="str">
        <f>IF(INDEX(DataBase!$1:$1048576,ChoixBMK!$A192,MATCH(R$3,DataBase!$3:$3,0))=1,"X","")</f>
        <v>X</v>
      </c>
      <c r="S192" s="122" t="str">
        <f>IF(INDEX(DataBase!$1:$1048576,ChoixBMK!$A192,MATCH(S$3,DataBase!$3:$3,0))=1,"X","")</f>
        <v/>
      </c>
      <c r="T192" s="122" t="str">
        <f>IF(INDEX(DataBase!$1:$1048576,ChoixBMK!$A192,MATCH(T$3,DataBase!$3:$3,0))=1,"X","")</f>
        <v/>
      </c>
      <c r="U192" s="122" t="str">
        <f>IF(INDEX(DataBase!$1:$1048576,ChoixBMK!$A192,MATCH(U$3,DataBase!$3:$3,0))=1,"X","")</f>
        <v/>
      </c>
      <c r="V192" s="122" t="str">
        <f>IF(INDEX(DataBase!$1:$1048576,ChoixBMK!$A192,MATCH(V$3,DataBase!$3:$3,0))=1,"X","")</f>
        <v>X</v>
      </c>
      <c r="W192" s="122" t="str">
        <f>IF(INDEX(DataBase!$1:$1048576,ChoixBMK!$A192,MATCH(W$3,DataBase!$3:$3,0))=1,"X","")</f>
        <v/>
      </c>
      <c r="X192" s="122" t="str">
        <f>IF(INDEX(DataBase!$1:$1048576,ChoixBMK!$A192,MATCH(X$3,DataBase!$3:$3,0))=1,"X","")</f>
        <v/>
      </c>
      <c r="Y192" s="122" t="str">
        <f>IF(INDEX(DataBase!$1:$1048576,ChoixBMK!$A192,MATCH(Y$3,DataBase!$3:$3,0))=1,"X","")</f>
        <v/>
      </c>
      <c r="Z192" s="122" t="str">
        <f>IF(INDEX(DataBase!$1:$1048576,ChoixBMK!$A192,MATCH(Z$3,DataBase!$3:$3,0))=1,"X","")</f>
        <v/>
      </c>
      <c r="AA192" s="122" t="str">
        <f>IF(INDEX(DataBase!$1:$1048576,ChoixBMK!$A192,MATCH(AA$3,DataBase!$3:$3,0))=1,"X","")</f>
        <v/>
      </c>
      <c r="AB192" s="122" t="str">
        <f>IF(INDEX(DataBase!$1:$1048576,ChoixBMK!$A192,MATCH(AB$3,DataBase!$3:$3,0))=1,"X","")</f>
        <v>X</v>
      </c>
      <c r="AC192" s="122" t="str">
        <f>IF(INDEX(DataBase!$1:$1048576,ChoixBMK!$A192,MATCH(AC$3,DataBase!$3:$3,0))=1,"X","")</f>
        <v>X</v>
      </c>
      <c r="AD192" s="122" t="str">
        <f>IF(INDEX(DataBase!$1:$1048576,ChoixBMK!$A192,MATCH(AD$3,DataBase!$3:$3,0))=1,"X","")</f>
        <v/>
      </c>
      <c r="AE192" s="122" t="str">
        <f>IF(INDEX(DataBase!$1:$1048576,ChoixBMK!$A192,MATCH(AE$3,DataBase!$3:$3,0))=1,"X","")</f>
        <v/>
      </c>
      <c r="AF192" s="122" t="str">
        <f>IF(INDEX(DataBase!$1:$1048576,ChoixBMK!$A192,MATCH(AF$3,DataBase!$3:$3,0))=1,"X","")</f>
        <v/>
      </c>
      <c r="AG192" s="122" t="str">
        <f>IF(INDEX(DataBase!$1:$1048576,ChoixBMK!$A192,MATCH(AG$3,DataBase!$3:$3,0))=1,"X","")</f>
        <v>X</v>
      </c>
      <c r="AH192" s="122" t="str">
        <f>IF(INDEX(DataBase!$1:$1048576,ChoixBMK!$A192,MATCH(AH$3,DataBase!$3:$3,0))=1,"X","")</f>
        <v/>
      </c>
      <c r="AI192" s="122" t="str">
        <f>IF(INDEX(DataBase!$1:$1048576,ChoixBMK!$A192,MATCH(AI$3,DataBase!$3:$3,0))=1,"X","")</f>
        <v>X</v>
      </c>
      <c r="AJ192" s="122" t="str">
        <f>IF(INDEX(DataBase!$1:$1048576,ChoixBMK!$A192,MATCH(AJ$3,DataBase!$3:$3,0))=1,"X","")</f>
        <v>X</v>
      </c>
      <c r="AK192" s="122" t="str">
        <f>IF(INDEX(DataBase!$1:$1048576,ChoixBMK!$A192,MATCH(AK$3,DataBase!$3:$3,0))=1,"X","")</f>
        <v/>
      </c>
      <c r="AL192" s="122" t="str">
        <f>IF(INDEX(DataBase!$1:$1048576,ChoixBMK!$A192,MATCH(AL$3,DataBase!$3:$3,0))=1,"X","")</f>
        <v/>
      </c>
      <c r="AM192" s="122" t="str">
        <f>IF(INDEX(DataBase!$1:$1048576,ChoixBMK!$A192,MATCH(AM$3,DataBase!$3:$3,0))=1,"X","")</f>
        <v>X</v>
      </c>
      <c r="AN192" s="122" t="str">
        <f>IF(INDEX(DataBase!$1:$1048576,ChoixBMK!$A192,MATCH(AN$3,DataBase!$3:$3,0))=1,"X","")</f>
        <v/>
      </c>
      <c r="AO192" s="122" t="str">
        <f>IF(INDEX(DataBase!$1:$1048576,ChoixBMK!$A192,MATCH(AO$3,DataBase!$3:$3,0))=1,"X","")</f>
        <v/>
      </c>
      <c r="AP192" s="122" t="str">
        <f>IF(INDEX(DataBase!$1:$1048576,ChoixBMK!$A192,MATCH(AP$3,DataBase!$3:$3,0))=1,"X","")</f>
        <v>X</v>
      </c>
    </row>
    <row r="193" spans="3:42">
      <c r="C193" t="str">
        <f>INDEX(Analyse!A:A,MATCH(ChoixBMK!$G193,Analyse!$G:$G,0))</f>
        <v>Diomedea exulans</v>
      </c>
      <c r="D193" t="str">
        <f>INDEX(Analyse!B:B,MATCH(ChoixBMK!$G193,Analyse!$G:$G,0))</f>
        <v>SOD</v>
      </c>
      <c r="E193" t="str">
        <f>INDEX(Analyse!C:C,MATCH(ChoixBMK!$G193,Analyse!$G:$G,0))</f>
        <v>Côtier</v>
      </c>
      <c r="F193" t="str">
        <f>INDEX(Analyse!E:E,MATCH(ChoixBMK!$G193,Analyse!$G:$G,0))</f>
        <v>LIENSs</v>
      </c>
      <c r="G193">
        <v>190</v>
      </c>
      <c r="H193">
        <f>INDEX(Analyse!H:H,MATCH(ChoixBMK!$G193,Analyse!$G:$G,0))</f>
        <v>240</v>
      </c>
      <c r="I193" s="122" t="str">
        <f>IF(INDEX(DataBase!$1:$1048576,ChoixBMK!$A193,MATCH(I$3,DataBase!$3:$3,0))=1,"X","")</f>
        <v/>
      </c>
      <c r="J193" s="122" t="str">
        <f>IF(INDEX(DataBase!$1:$1048576,ChoixBMK!$A193,MATCH(J$3,DataBase!$3:$3,0))=1,"X","")</f>
        <v/>
      </c>
      <c r="K193" s="122" t="str">
        <f>IF(INDEX(DataBase!$1:$1048576,ChoixBMK!$A193,MATCH(K$3,DataBase!$3:$3,0))=1,"X","")</f>
        <v>X</v>
      </c>
      <c r="L193" s="122" t="str">
        <f>IF(INDEX(DataBase!$1:$1048576,ChoixBMK!$A193,MATCH(L$3,DataBase!$3:$3,0))=1,"X","")</f>
        <v/>
      </c>
      <c r="M193" s="122" t="str">
        <f>IF(INDEX(DataBase!$1:$1048576,ChoixBMK!$A193,MATCH(M$3,DataBase!$3:$3,0))=1,"X","")</f>
        <v>X</v>
      </c>
      <c r="N193" s="122" t="str">
        <f>IF(INDEX(DataBase!$1:$1048576,ChoixBMK!$A193,MATCH(N$3,DataBase!$3:$3,0))=1,"X","")</f>
        <v/>
      </c>
      <c r="O193" s="122" t="str">
        <f>IF(INDEX(DataBase!$1:$1048576,ChoixBMK!$A193,MATCH(O$3,DataBase!$3:$3,0))=1,"X","")</f>
        <v>X</v>
      </c>
      <c r="P193" s="122" t="str">
        <f>IF(INDEX(DataBase!$1:$1048576,ChoixBMK!$A193,MATCH(P$3,DataBase!$3:$3,0))=1,"X","")</f>
        <v/>
      </c>
      <c r="Q193" s="122" t="str">
        <f>IF(INDEX(DataBase!$1:$1048576,ChoixBMK!$A193,MATCH(Q$3,DataBase!$3:$3,0))=1,"X","")</f>
        <v/>
      </c>
      <c r="R193" s="122" t="str">
        <f>IF(INDEX(DataBase!$1:$1048576,ChoixBMK!$A193,MATCH(R$3,DataBase!$3:$3,0))=1,"X","")</f>
        <v>X</v>
      </c>
      <c r="S193" s="122" t="str">
        <f>IF(INDEX(DataBase!$1:$1048576,ChoixBMK!$A193,MATCH(S$3,DataBase!$3:$3,0))=1,"X","")</f>
        <v/>
      </c>
      <c r="T193" s="122" t="str">
        <f>IF(INDEX(DataBase!$1:$1048576,ChoixBMK!$A193,MATCH(T$3,DataBase!$3:$3,0))=1,"X","")</f>
        <v/>
      </c>
      <c r="U193" s="122" t="str">
        <f>IF(INDEX(DataBase!$1:$1048576,ChoixBMK!$A193,MATCH(U$3,DataBase!$3:$3,0))=1,"X","")</f>
        <v/>
      </c>
      <c r="V193" s="122" t="str">
        <f>IF(INDEX(DataBase!$1:$1048576,ChoixBMK!$A193,MATCH(V$3,DataBase!$3:$3,0))=1,"X","")</f>
        <v>X</v>
      </c>
      <c r="W193" s="122" t="str">
        <f>IF(INDEX(DataBase!$1:$1048576,ChoixBMK!$A193,MATCH(W$3,DataBase!$3:$3,0))=1,"X","")</f>
        <v/>
      </c>
      <c r="X193" s="122" t="str">
        <f>IF(INDEX(DataBase!$1:$1048576,ChoixBMK!$A193,MATCH(X$3,DataBase!$3:$3,0))=1,"X","")</f>
        <v/>
      </c>
      <c r="Y193" s="122" t="str">
        <f>IF(INDEX(DataBase!$1:$1048576,ChoixBMK!$A193,MATCH(Y$3,DataBase!$3:$3,0))=1,"X","")</f>
        <v/>
      </c>
      <c r="Z193" s="122" t="str">
        <f>IF(INDEX(DataBase!$1:$1048576,ChoixBMK!$A193,MATCH(Z$3,DataBase!$3:$3,0))=1,"X","")</f>
        <v/>
      </c>
      <c r="AA193" s="122" t="str">
        <f>IF(INDEX(DataBase!$1:$1048576,ChoixBMK!$A193,MATCH(AA$3,DataBase!$3:$3,0))=1,"X","")</f>
        <v/>
      </c>
      <c r="AB193" s="122" t="str">
        <f>IF(INDEX(DataBase!$1:$1048576,ChoixBMK!$A193,MATCH(AB$3,DataBase!$3:$3,0))=1,"X","")</f>
        <v>X</v>
      </c>
      <c r="AC193" s="122" t="str">
        <f>IF(INDEX(DataBase!$1:$1048576,ChoixBMK!$A193,MATCH(AC$3,DataBase!$3:$3,0))=1,"X","")</f>
        <v>X</v>
      </c>
      <c r="AD193" s="122" t="str">
        <f>IF(INDEX(DataBase!$1:$1048576,ChoixBMK!$A193,MATCH(AD$3,DataBase!$3:$3,0))=1,"X","")</f>
        <v/>
      </c>
      <c r="AE193" s="122" t="str">
        <f>IF(INDEX(DataBase!$1:$1048576,ChoixBMK!$A193,MATCH(AE$3,DataBase!$3:$3,0))=1,"X","")</f>
        <v/>
      </c>
      <c r="AF193" s="122" t="str">
        <f>IF(INDEX(DataBase!$1:$1048576,ChoixBMK!$A193,MATCH(AF$3,DataBase!$3:$3,0))=1,"X","")</f>
        <v/>
      </c>
      <c r="AG193" s="122" t="str">
        <f>IF(INDEX(DataBase!$1:$1048576,ChoixBMK!$A193,MATCH(AG$3,DataBase!$3:$3,0))=1,"X","")</f>
        <v>X</v>
      </c>
      <c r="AH193" s="122" t="str">
        <f>IF(INDEX(DataBase!$1:$1048576,ChoixBMK!$A193,MATCH(AH$3,DataBase!$3:$3,0))=1,"X","")</f>
        <v/>
      </c>
      <c r="AI193" s="122" t="str">
        <f>IF(INDEX(DataBase!$1:$1048576,ChoixBMK!$A193,MATCH(AI$3,DataBase!$3:$3,0))=1,"X","")</f>
        <v>X</v>
      </c>
      <c r="AJ193" s="122" t="str">
        <f>IF(INDEX(DataBase!$1:$1048576,ChoixBMK!$A193,MATCH(AJ$3,DataBase!$3:$3,0))=1,"X","")</f>
        <v>X</v>
      </c>
      <c r="AK193" s="122" t="str">
        <f>IF(INDEX(DataBase!$1:$1048576,ChoixBMK!$A193,MATCH(AK$3,DataBase!$3:$3,0))=1,"X","")</f>
        <v/>
      </c>
      <c r="AL193" s="122" t="str">
        <f>IF(INDEX(DataBase!$1:$1048576,ChoixBMK!$A193,MATCH(AL$3,DataBase!$3:$3,0))=1,"X","")</f>
        <v/>
      </c>
      <c r="AM193" s="122" t="str">
        <f>IF(INDEX(DataBase!$1:$1048576,ChoixBMK!$A193,MATCH(AM$3,DataBase!$3:$3,0))=1,"X","")</f>
        <v>X</v>
      </c>
      <c r="AN193" s="122" t="str">
        <f>IF(INDEX(DataBase!$1:$1048576,ChoixBMK!$A193,MATCH(AN$3,DataBase!$3:$3,0))=1,"X","")</f>
        <v/>
      </c>
      <c r="AO193" s="122" t="str">
        <f>IF(INDEX(DataBase!$1:$1048576,ChoixBMK!$A193,MATCH(AO$3,DataBase!$3:$3,0))=1,"X","")</f>
        <v/>
      </c>
      <c r="AP193" s="122" t="str">
        <f>IF(INDEX(DataBase!$1:$1048576,ChoixBMK!$A193,MATCH(AP$3,DataBase!$3:$3,0))=1,"X","")</f>
        <v>X</v>
      </c>
    </row>
    <row r="194" spans="3:42">
      <c r="C194" t="str">
        <f>INDEX(Analyse!A:A,MATCH(ChoixBMK!$G194,Analyse!$G:$G,0))</f>
        <v>Stercorarius maccormicki</v>
      </c>
      <c r="D194" t="str">
        <f>INDEX(Analyse!B:B,MATCH(ChoixBMK!$G194,Analyse!$G:$G,0))</f>
        <v>SOD</v>
      </c>
      <c r="E194" t="str">
        <f>INDEX(Analyse!C:C,MATCH(ChoixBMK!$G194,Analyse!$G:$G,0))</f>
        <v>Côtier</v>
      </c>
      <c r="F194" t="str">
        <f>INDEX(Analyse!E:E,MATCH(ChoixBMK!$G194,Analyse!$G:$G,0))</f>
        <v>LIENSs</v>
      </c>
      <c r="G194">
        <v>191</v>
      </c>
      <c r="H194">
        <f>INDEX(Analyse!H:H,MATCH(ChoixBMK!$G194,Analyse!$G:$G,0))</f>
        <v>240</v>
      </c>
      <c r="I194" s="122" t="str">
        <f>IF(INDEX(DataBase!$1:$1048576,ChoixBMK!$A194,MATCH(I$3,DataBase!$3:$3,0))=1,"X","")</f>
        <v/>
      </c>
      <c r="J194" s="122" t="str">
        <f>IF(INDEX(DataBase!$1:$1048576,ChoixBMK!$A194,MATCH(J$3,DataBase!$3:$3,0))=1,"X","")</f>
        <v/>
      </c>
      <c r="K194" s="122" t="str">
        <f>IF(INDEX(DataBase!$1:$1048576,ChoixBMK!$A194,MATCH(K$3,DataBase!$3:$3,0))=1,"X","")</f>
        <v>X</v>
      </c>
      <c r="L194" s="122" t="str">
        <f>IF(INDEX(DataBase!$1:$1048576,ChoixBMK!$A194,MATCH(L$3,DataBase!$3:$3,0))=1,"X","")</f>
        <v/>
      </c>
      <c r="M194" s="122" t="str">
        <f>IF(INDEX(DataBase!$1:$1048576,ChoixBMK!$A194,MATCH(M$3,DataBase!$3:$3,0))=1,"X","")</f>
        <v>X</v>
      </c>
      <c r="N194" s="122" t="str">
        <f>IF(INDEX(DataBase!$1:$1048576,ChoixBMK!$A194,MATCH(N$3,DataBase!$3:$3,0))=1,"X","")</f>
        <v/>
      </c>
      <c r="O194" s="122" t="str">
        <f>IF(INDEX(DataBase!$1:$1048576,ChoixBMK!$A194,MATCH(O$3,DataBase!$3:$3,0))=1,"X","")</f>
        <v>X</v>
      </c>
      <c r="P194" s="122" t="str">
        <f>IF(INDEX(DataBase!$1:$1048576,ChoixBMK!$A194,MATCH(P$3,DataBase!$3:$3,0))=1,"X","")</f>
        <v/>
      </c>
      <c r="Q194" s="122" t="str">
        <f>IF(INDEX(DataBase!$1:$1048576,ChoixBMK!$A194,MATCH(Q$3,DataBase!$3:$3,0))=1,"X","")</f>
        <v/>
      </c>
      <c r="R194" s="122" t="str">
        <f>IF(INDEX(DataBase!$1:$1048576,ChoixBMK!$A194,MATCH(R$3,DataBase!$3:$3,0))=1,"X","")</f>
        <v>X</v>
      </c>
      <c r="S194" s="122" t="str">
        <f>IF(INDEX(DataBase!$1:$1048576,ChoixBMK!$A194,MATCH(S$3,DataBase!$3:$3,0))=1,"X","")</f>
        <v/>
      </c>
      <c r="T194" s="122" t="str">
        <f>IF(INDEX(DataBase!$1:$1048576,ChoixBMK!$A194,MATCH(T$3,DataBase!$3:$3,0))=1,"X","")</f>
        <v/>
      </c>
      <c r="U194" s="122" t="str">
        <f>IF(INDEX(DataBase!$1:$1048576,ChoixBMK!$A194,MATCH(U$3,DataBase!$3:$3,0))=1,"X","")</f>
        <v/>
      </c>
      <c r="V194" s="122" t="str">
        <f>IF(INDEX(DataBase!$1:$1048576,ChoixBMK!$A194,MATCH(V$3,DataBase!$3:$3,0))=1,"X","")</f>
        <v>X</v>
      </c>
      <c r="W194" s="122" t="str">
        <f>IF(INDEX(DataBase!$1:$1048576,ChoixBMK!$A194,MATCH(W$3,DataBase!$3:$3,0))=1,"X","")</f>
        <v/>
      </c>
      <c r="X194" s="122" t="str">
        <f>IF(INDEX(DataBase!$1:$1048576,ChoixBMK!$A194,MATCH(X$3,DataBase!$3:$3,0))=1,"X","")</f>
        <v/>
      </c>
      <c r="Y194" s="122" t="str">
        <f>IF(INDEX(DataBase!$1:$1048576,ChoixBMK!$A194,MATCH(Y$3,DataBase!$3:$3,0))=1,"X","")</f>
        <v/>
      </c>
      <c r="Z194" s="122" t="str">
        <f>IF(INDEX(DataBase!$1:$1048576,ChoixBMK!$A194,MATCH(Z$3,DataBase!$3:$3,0))=1,"X","")</f>
        <v/>
      </c>
      <c r="AA194" s="122" t="str">
        <f>IF(INDEX(DataBase!$1:$1048576,ChoixBMK!$A194,MATCH(AA$3,DataBase!$3:$3,0))=1,"X","")</f>
        <v/>
      </c>
      <c r="AB194" s="122" t="str">
        <f>IF(INDEX(DataBase!$1:$1048576,ChoixBMK!$A194,MATCH(AB$3,DataBase!$3:$3,0))=1,"X","")</f>
        <v>X</v>
      </c>
      <c r="AC194" s="122" t="str">
        <f>IF(INDEX(DataBase!$1:$1048576,ChoixBMK!$A194,MATCH(AC$3,DataBase!$3:$3,0))=1,"X","")</f>
        <v>X</v>
      </c>
      <c r="AD194" s="122" t="str">
        <f>IF(INDEX(DataBase!$1:$1048576,ChoixBMK!$A194,MATCH(AD$3,DataBase!$3:$3,0))=1,"X","")</f>
        <v/>
      </c>
      <c r="AE194" s="122" t="str">
        <f>IF(INDEX(DataBase!$1:$1048576,ChoixBMK!$A194,MATCH(AE$3,DataBase!$3:$3,0))=1,"X","")</f>
        <v/>
      </c>
      <c r="AF194" s="122" t="str">
        <f>IF(INDEX(DataBase!$1:$1048576,ChoixBMK!$A194,MATCH(AF$3,DataBase!$3:$3,0))=1,"X","")</f>
        <v/>
      </c>
      <c r="AG194" s="122" t="str">
        <f>IF(INDEX(DataBase!$1:$1048576,ChoixBMK!$A194,MATCH(AG$3,DataBase!$3:$3,0))=1,"X","")</f>
        <v>X</v>
      </c>
      <c r="AH194" s="122" t="str">
        <f>IF(INDEX(DataBase!$1:$1048576,ChoixBMK!$A194,MATCH(AH$3,DataBase!$3:$3,0))=1,"X","")</f>
        <v/>
      </c>
      <c r="AI194" s="122" t="str">
        <f>IF(INDEX(DataBase!$1:$1048576,ChoixBMK!$A194,MATCH(AI$3,DataBase!$3:$3,0))=1,"X","")</f>
        <v>X</v>
      </c>
      <c r="AJ194" s="122" t="str">
        <f>IF(INDEX(DataBase!$1:$1048576,ChoixBMK!$A194,MATCH(AJ$3,DataBase!$3:$3,0))=1,"X","")</f>
        <v>X</v>
      </c>
      <c r="AK194" s="122" t="str">
        <f>IF(INDEX(DataBase!$1:$1048576,ChoixBMK!$A194,MATCH(AK$3,DataBase!$3:$3,0))=1,"X","")</f>
        <v/>
      </c>
      <c r="AL194" s="122" t="str">
        <f>IF(INDEX(DataBase!$1:$1048576,ChoixBMK!$A194,MATCH(AL$3,DataBase!$3:$3,0))=1,"X","")</f>
        <v/>
      </c>
      <c r="AM194" s="122" t="str">
        <f>IF(INDEX(DataBase!$1:$1048576,ChoixBMK!$A194,MATCH(AM$3,DataBase!$3:$3,0))=1,"X","")</f>
        <v>X</v>
      </c>
      <c r="AN194" s="122" t="str">
        <f>IF(INDEX(DataBase!$1:$1048576,ChoixBMK!$A194,MATCH(AN$3,DataBase!$3:$3,0))=1,"X","")</f>
        <v/>
      </c>
      <c r="AO194" s="122" t="str">
        <f>IF(INDEX(DataBase!$1:$1048576,ChoixBMK!$A194,MATCH(AO$3,DataBase!$3:$3,0))=1,"X","")</f>
        <v/>
      </c>
      <c r="AP194" s="122" t="str">
        <f>IF(INDEX(DataBase!$1:$1048576,ChoixBMK!$A194,MATCH(AP$3,DataBase!$3:$3,0))=1,"X","")</f>
        <v>X</v>
      </c>
    </row>
    <row r="195" spans="3:42">
      <c r="C195" t="str">
        <f>INDEX(Analyse!A:A,MATCH(ChoixBMK!$G195,Analyse!$G:$G,0))</f>
        <v>Stercorarius antarcticus</v>
      </c>
      <c r="D195" t="str">
        <f>INDEX(Analyse!B:B,MATCH(ChoixBMK!$G195,Analyse!$G:$G,0))</f>
        <v>SOD</v>
      </c>
      <c r="E195" t="str">
        <f>INDEX(Analyse!C:C,MATCH(ChoixBMK!$G195,Analyse!$G:$G,0))</f>
        <v>Côtier</v>
      </c>
      <c r="F195" t="str">
        <f>INDEX(Analyse!E:E,MATCH(ChoixBMK!$G195,Analyse!$G:$G,0))</f>
        <v>LIENSs</v>
      </c>
      <c r="G195">
        <v>192</v>
      </c>
      <c r="H195">
        <f>INDEX(Analyse!H:H,MATCH(ChoixBMK!$G195,Analyse!$G:$G,0))</f>
        <v>240</v>
      </c>
      <c r="I195" s="122" t="str">
        <f>IF(INDEX(DataBase!$1:$1048576,ChoixBMK!$A195,MATCH(I$3,DataBase!$3:$3,0))=1,"X","")</f>
        <v/>
      </c>
      <c r="J195" s="122" t="str">
        <f>IF(INDEX(DataBase!$1:$1048576,ChoixBMK!$A195,MATCH(J$3,DataBase!$3:$3,0))=1,"X","")</f>
        <v/>
      </c>
      <c r="K195" s="122" t="str">
        <f>IF(INDEX(DataBase!$1:$1048576,ChoixBMK!$A195,MATCH(K$3,DataBase!$3:$3,0))=1,"X","")</f>
        <v>X</v>
      </c>
      <c r="L195" s="122" t="str">
        <f>IF(INDEX(DataBase!$1:$1048576,ChoixBMK!$A195,MATCH(L$3,DataBase!$3:$3,0))=1,"X","")</f>
        <v/>
      </c>
      <c r="M195" s="122" t="str">
        <f>IF(INDEX(DataBase!$1:$1048576,ChoixBMK!$A195,MATCH(M$3,DataBase!$3:$3,0))=1,"X","")</f>
        <v>X</v>
      </c>
      <c r="N195" s="122" t="str">
        <f>IF(INDEX(DataBase!$1:$1048576,ChoixBMK!$A195,MATCH(N$3,DataBase!$3:$3,0))=1,"X","")</f>
        <v/>
      </c>
      <c r="O195" s="122" t="str">
        <f>IF(INDEX(DataBase!$1:$1048576,ChoixBMK!$A195,MATCH(O$3,DataBase!$3:$3,0))=1,"X","")</f>
        <v>X</v>
      </c>
      <c r="P195" s="122" t="str">
        <f>IF(INDEX(DataBase!$1:$1048576,ChoixBMK!$A195,MATCH(P$3,DataBase!$3:$3,0))=1,"X","")</f>
        <v/>
      </c>
      <c r="Q195" s="122" t="str">
        <f>IF(INDEX(DataBase!$1:$1048576,ChoixBMK!$A195,MATCH(Q$3,DataBase!$3:$3,0))=1,"X","")</f>
        <v/>
      </c>
      <c r="R195" s="122" t="str">
        <f>IF(INDEX(DataBase!$1:$1048576,ChoixBMK!$A195,MATCH(R$3,DataBase!$3:$3,0))=1,"X","")</f>
        <v>X</v>
      </c>
      <c r="S195" s="122" t="str">
        <f>IF(INDEX(DataBase!$1:$1048576,ChoixBMK!$A195,MATCH(S$3,DataBase!$3:$3,0))=1,"X","")</f>
        <v/>
      </c>
      <c r="T195" s="122" t="str">
        <f>IF(INDEX(DataBase!$1:$1048576,ChoixBMK!$A195,MATCH(T$3,DataBase!$3:$3,0))=1,"X","")</f>
        <v/>
      </c>
      <c r="U195" s="122" t="str">
        <f>IF(INDEX(DataBase!$1:$1048576,ChoixBMK!$A195,MATCH(U$3,DataBase!$3:$3,0))=1,"X","")</f>
        <v/>
      </c>
      <c r="V195" s="122" t="str">
        <f>IF(INDEX(DataBase!$1:$1048576,ChoixBMK!$A195,MATCH(V$3,DataBase!$3:$3,0))=1,"X","")</f>
        <v>X</v>
      </c>
      <c r="W195" s="122" t="str">
        <f>IF(INDEX(DataBase!$1:$1048576,ChoixBMK!$A195,MATCH(W$3,DataBase!$3:$3,0))=1,"X","")</f>
        <v/>
      </c>
      <c r="X195" s="122" t="str">
        <f>IF(INDEX(DataBase!$1:$1048576,ChoixBMK!$A195,MATCH(X$3,DataBase!$3:$3,0))=1,"X","")</f>
        <v/>
      </c>
      <c r="Y195" s="122" t="str">
        <f>IF(INDEX(DataBase!$1:$1048576,ChoixBMK!$A195,MATCH(Y$3,DataBase!$3:$3,0))=1,"X","")</f>
        <v/>
      </c>
      <c r="Z195" s="122" t="str">
        <f>IF(INDEX(DataBase!$1:$1048576,ChoixBMK!$A195,MATCH(Z$3,DataBase!$3:$3,0))=1,"X","")</f>
        <v/>
      </c>
      <c r="AA195" s="122" t="str">
        <f>IF(INDEX(DataBase!$1:$1048576,ChoixBMK!$A195,MATCH(AA$3,DataBase!$3:$3,0))=1,"X","")</f>
        <v/>
      </c>
      <c r="AB195" s="122" t="str">
        <f>IF(INDEX(DataBase!$1:$1048576,ChoixBMK!$A195,MATCH(AB$3,DataBase!$3:$3,0))=1,"X","")</f>
        <v>X</v>
      </c>
      <c r="AC195" s="122" t="str">
        <f>IF(INDEX(DataBase!$1:$1048576,ChoixBMK!$A195,MATCH(AC$3,DataBase!$3:$3,0))=1,"X","")</f>
        <v>X</v>
      </c>
      <c r="AD195" s="122" t="str">
        <f>IF(INDEX(DataBase!$1:$1048576,ChoixBMK!$A195,MATCH(AD$3,DataBase!$3:$3,0))=1,"X","")</f>
        <v/>
      </c>
      <c r="AE195" s="122" t="str">
        <f>IF(INDEX(DataBase!$1:$1048576,ChoixBMK!$A195,MATCH(AE$3,DataBase!$3:$3,0))=1,"X","")</f>
        <v/>
      </c>
      <c r="AF195" s="122" t="str">
        <f>IF(INDEX(DataBase!$1:$1048576,ChoixBMK!$A195,MATCH(AF$3,DataBase!$3:$3,0))=1,"X","")</f>
        <v/>
      </c>
      <c r="AG195" s="122" t="str">
        <f>IF(INDEX(DataBase!$1:$1048576,ChoixBMK!$A195,MATCH(AG$3,DataBase!$3:$3,0))=1,"X","")</f>
        <v>X</v>
      </c>
      <c r="AH195" s="122" t="str">
        <f>IF(INDEX(DataBase!$1:$1048576,ChoixBMK!$A195,MATCH(AH$3,DataBase!$3:$3,0))=1,"X","")</f>
        <v/>
      </c>
      <c r="AI195" s="122" t="str">
        <f>IF(INDEX(DataBase!$1:$1048576,ChoixBMK!$A195,MATCH(AI$3,DataBase!$3:$3,0))=1,"X","")</f>
        <v>X</v>
      </c>
      <c r="AJ195" s="122" t="str">
        <f>IF(INDEX(DataBase!$1:$1048576,ChoixBMK!$A195,MATCH(AJ$3,DataBase!$3:$3,0))=1,"X","")</f>
        <v>X</v>
      </c>
      <c r="AK195" s="122" t="str">
        <f>IF(INDEX(DataBase!$1:$1048576,ChoixBMK!$A195,MATCH(AK$3,DataBase!$3:$3,0))=1,"X","")</f>
        <v/>
      </c>
      <c r="AL195" s="122" t="str">
        <f>IF(INDEX(DataBase!$1:$1048576,ChoixBMK!$A195,MATCH(AL$3,DataBase!$3:$3,0))=1,"X","")</f>
        <v/>
      </c>
      <c r="AM195" s="122" t="str">
        <f>IF(INDEX(DataBase!$1:$1048576,ChoixBMK!$A195,MATCH(AM$3,DataBase!$3:$3,0))=1,"X","")</f>
        <v>X</v>
      </c>
      <c r="AN195" s="122" t="str">
        <f>IF(INDEX(DataBase!$1:$1048576,ChoixBMK!$A195,MATCH(AN$3,DataBase!$3:$3,0))=1,"X","")</f>
        <v/>
      </c>
      <c r="AO195" s="122" t="str">
        <f>IF(INDEX(DataBase!$1:$1048576,ChoixBMK!$A195,MATCH(AO$3,DataBase!$3:$3,0))=1,"X","")</f>
        <v/>
      </c>
      <c r="AP195" s="122" t="str">
        <f>IF(INDEX(DataBase!$1:$1048576,ChoixBMK!$A195,MATCH(AP$3,DataBase!$3:$3,0))=1,"X","")</f>
        <v>X</v>
      </c>
    </row>
    <row r="196" spans="3:42">
      <c r="C196" t="str">
        <f>INDEX(Analyse!A:A,MATCH(ChoixBMK!$G196,Analyse!$G:$G,0))</f>
        <v>Aptenodytes patagonicus</v>
      </c>
      <c r="D196" t="str">
        <f>INDEX(Analyse!B:B,MATCH(ChoixBMK!$G196,Analyse!$G:$G,0))</f>
        <v>SOD</v>
      </c>
      <c r="E196" t="str">
        <f>INDEX(Analyse!C:C,MATCH(ChoixBMK!$G196,Analyse!$G:$G,0))</f>
        <v>Côtier</v>
      </c>
      <c r="F196" t="str">
        <f>INDEX(Analyse!E:E,MATCH(ChoixBMK!$G196,Analyse!$G:$G,0))</f>
        <v>LIENSs</v>
      </c>
      <c r="G196">
        <v>193</v>
      </c>
      <c r="H196">
        <f>INDEX(Analyse!H:H,MATCH(ChoixBMK!$G196,Analyse!$G:$G,0))</f>
        <v>240</v>
      </c>
      <c r="I196" s="122" t="str">
        <f>IF(INDEX(DataBase!$1:$1048576,ChoixBMK!$A196,MATCH(I$3,DataBase!$3:$3,0))=1,"X","")</f>
        <v/>
      </c>
      <c r="J196" s="122" t="str">
        <f>IF(INDEX(DataBase!$1:$1048576,ChoixBMK!$A196,MATCH(J$3,DataBase!$3:$3,0))=1,"X","")</f>
        <v/>
      </c>
      <c r="K196" s="122" t="str">
        <f>IF(INDEX(DataBase!$1:$1048576,ChoixBMK!$A196,MATCH(K$3,DataBase!$3:$3,0))=1,"X","")</f>
        <v>X</v>
      </c>
      <c r="L196" s="122" t="str">
        <f>IF(INDEX(DataBase!$1:$1048576,ChoixBMK!$A196,MATCH(L$3,DataBase!$3:$3,0))=1,"X","")</f>
        <v/>
      </c>
      <c r="M196" s="122" t="str">
        <f>IF(INDEX(DataBase!$1:$1048576,ChoixBMK!$A196,MATCH(M$3,DataBase!$3:$3,0))=1,"X","")</f>
        <v>X</v>
      </c>
      <c r="N196" s="122" t="str">
        <f>IF(INDEX(DataBase!$1:$1048576,ChoixBMK!$A196,MATCH(N$3,DataBase!$3:$3,0))=1,"X","")</f>
        <v/>
      </c>
      <c r="O196" s="122" t="str">
        <f>IF(INDEX(DataBase!$1:$1048576,ChoixBMK!$A196,MATCH(O$3,DataBase!$3:$3,0))=1,"X","")</f>
        <v>X</v>
      </c>
      <c r="P196" s="122" t="str">
        <f>IF(INDEX(DataBase!$1:$1048576,ChoixBMK!$A196,MATCH(P$3,DataBase!$3:$3,0))=1,"X","")</f>
        <v/>
      </c>
      <c r="Q196" s="122" t="str">
        <f>IF(INDEX(DataBase!$1:$1048576,ChoixBMK!$A196,MATCH(Q$3,DataBase!$3:$3,0))=1,"X","")</f>
        <v/>
      </c>
      <c r="R196" s="122" t="str">
        <f>IF(INDEX(DataBase!$1:$1048576,ChoixBMK!$A196,MATCH(R$3,DataBase!$3:$3,0))=1,"X","")</f>
        <v>X</v>
      </c>
      <c r="S196" s="122" t="str">
        <f>IF(INDEX(DataBase!$1:$1048576,ChoixBMK!$A196,MATCH(S$3,DataBase!$3:$3,0))=1,"X","")</f>
        <v/>
      </c>
      <c r="T196" s="122" t="str">
        <f>IF(INDEX(DataBase!$1:$1048576,ChoixBMK!$A196,MATCH(T$3,DataBase!$3:$3,0))=1,"X","")</f>
        <v/>
      </c>
      <c r="U196" s="122" t="str">
        <f>IF(INDEX(DataBase!$1:$1048576,ChoixBMK!$A196,MATCH(U$3,DataBase!$3:$3,0))=1,"X","")</f>
        <v/>
      </c>
      <c r="V196" s="122" t="str">
        <f>IF(INDEX(DataBase!$1:$1048576,ChoixBMK!$A196,MATCH(V$3,DataBase!$3:$3,0))=1,"X","")</f>
        <v>X</v>
      </c>
      <c r="W196" s="122" t="str">
        <f>IF(INDEX(DataBase!$1:$1048576,ChoixBMK!$A196,MATCH(W$3,DataBase!$3:$3,0))=1,"X","")</f>
        <v/>
      </c>
      <c r="X196" s="122" t="str">
        <f>IF(INDEX(DataBase!$1:$1048576,ChoixBMK!$A196,MATCH(X$3,DataBase!$3:$3,0))=1,"X","")</f>
        <v/>
      </c>
      <c r="Y196" s="122" t="str">
        <f>IF(INDEX(DataBase!$1:$1048576,ChoixBMK!$A196,MATCH(Y$3,DataBase!$3:$3,0))=1,"X","")</f>
        <v/>
      </c>
      <c r="Z196" s="122" t="str">
        <f>IF(INDEX(DataBase!$1:$1048576,ChoixBMK!$A196,MATCH(Z$3,DataBase!$3:$3,0))=1,"X","")</f>
        <v/>
      </c>
      <c r="AA196" s="122" t="str">
        <f>IF(INDEX(DataBase!$1:$1048576,ChoixBMK!$A196,MATCH(AA$3,DataBase!$3:$3,0))=1,"X","")</f>
        <v/>
      </c>
      <c r="AB196" s="122" t="str">
        <f>IF(INDEX(DataBase!$1:$1048576,ChoixBMK!$A196,MATCH(AB$3,DataBase!$3:$3,0))=1,"X","")</f>
        <v>X</v>
      </c>
      <c r="AC196" s="122" t="str">
        <f>IF(INDEX(DataBase!$1:$1048576,ChoixBMK!$A196,MATCH(AC$3,DataBase!$3:$3,0))=1,"X","")</f>
        <v>X</v>
      </c>
      <c r="AD196" s="122" t="str">
        <f>IF(INDEX(DataBase!$1:$1048576,ChoixBMK!$A196,MATCH(AD$3,DataBase!$3:$3,0))=1,"X","")</f>
        <v/>
      </c>
      <c r="AE196" s="122" t="str">
        <f>IF(INDEX(DataBase!$1:$1048576,ChoixBMK!$A196,MATCH(AE$3,DataBase!$3:$3,0))=1,"X","")</f>
        <v/>
      </c>
      <c r="AF196" s="122" t="str">
        <f>IF(INDEX(DataBase!$1:$1048576,ChoixBMK!$A196,MATCH(AF$3,DataBase!$3:$3,0))=1,"X","")</f>
        <v/>
      </c>
      <c r="AG196" s="122" t="str">
        <f>IF(INDEX(DataBase!$1:$1048576,ChoixBMK!$A196,MATCH(AG$3,DataBase!$3:$3,0))=1,"X","")</f>
        <v>X</v>
      </c>
      <c r="AH196" s="122" t="str">
        <f>IF(INDEX(DataBase!$1:$1048576,ChoixBMK!$A196,MATCH(AH$3,DataBase!$3:$3,0))=1,"X","")</f>
        <v/>
      </c>
      <c r="AI196" s="122" t="str">
        <f>IF(INDEX(DataBase!$1:$1048576,ChoixBMK!$A196,MATCH(AI$3,DataBase!$3:$3,0))=1,"X","")</f>
        <v>X</v>
      </c>
      <c r="AJ196" s="122" t="str">
        <f>IF(INDEX(DataBase!$1:$1048576,ChoixBMK!$A196,MATCH(AJ$3,DataBase!$3:$3,0))=1,"X","")</f>
        <v>X</v>
      </c>
      <c r="AK196" s="122" t="str">
        <f>IF(INDEX(DataBase!$1:$1048576,ChoixBMK!$A196,MATCH(AK$3,DataBase!$3:$3,0))=1,"X","")</f>
        <v/>
      </c>
      <c r="AL196" s="122" t="str">
        <f>IF(INDEX(DataBase!$1:$1048576,ChoixBMK!$A196,MATCH(AL$3,DataBase!$3:$3,0))=1,"X","")</f>
        <v/>
      </c>
      <c r="AM196" s="122" t="str">
        <f>IF(INDEX(DataBase!$1:$1048576,ChoixBMK!$A196,MATCH(AM$3,DataBase!$3:$3,0))=1,"X","")</f>
        <v>X</v>
      </c>
      <c r="AN196" s="122" t="str">
        <f>IF(INDEX(DataBase!$1:$1048576,ChoixBMK!$A196,MATCH(AN$3,DataBase!$3:$3,0))=1,"X","")</f>
        <v/>
      </c>
      <c r="AO196" s="122" t="str">
        <f>IF(INDEX(DataBase!$1:$1048576,ChoixBMK!$A196,MATCH(AO$3,DataBase!$3:$3,0))=1,"X","")</f>
        <v/>
      </c>
      <c r="AP196" s="122" t="str">
        <f>IF(INDEX(DataBase!$1:$1048576,ChoixBMK!$A196,MATCH(AP$3,DataBase!$3:$3,0))=1,"X","")</f>
        <v>X</v>
      </c>
    </row>
    <row r="197" spans="3:42">
      <c r="C197" t="str">
        <f>INDEX(Analyse!A:A,MATCH(ChoixBMK!$G197,Analyse!$G:$G,0))</f>
        <v>Alle alle</v>
      </c>
      <c r="D197" t="str">
        <f>INDEX(Analyse!B:B,MATCH(ChoixBMK!$G197,Analyse!$G:$G,0))</f>
        <v>SOD</v>
      </c>
      <c r="E197" t="str">
        <f>INDEX(Analyse!C:C,MATCH(ChoixBMK!$G197,Analyse!$G:$G,0))</f>
        <v>Côtier</v>
      </c>
      <c r="F197" t="str">
        <f>INDEX(Analyse!E:E,MATCH(ChoixBMK!$G197,Analyse!$G:$G,0))</f>
        <v>LIENSs</v>
      </c>
      <c r="G197">
        <v>194</v>
      </c>
      <c r="H197">
        <f>INDEX(Analyse!H:H,MATCH(ChoixBMK!$G197,Analyse!$G:$G,0))</f>
        <v>240</v>
      </c>
      <c r="I197" s="122" t="str">
        <f>IF(INDEX(DataBase!$1:$1048576,ChoixBMK!$A197,MATCH(I$3,DataBase!$3:$3,0))=1,"X","")</f>
        <v/>
      </c>
      <c r="J197" s="122" t="str">
        <f>IF(INDEX(DataBase!$1:$1048576,ChoixBMK!$A197,MATCH(J$3,DataBase!$3:$3,0))=1,"X","")</f>
        <v/>
      </c>
      <c r="K197" s="122" t="str">
        <f>IF(INDEX(DataBase!$1:$1048576,ChoixBMK!$A197,MATCH(K$3,DataBase!$3:$3,0))=1,"X","")</f>
        <v>X</v>
      </c>
      <c r="L197" s="122" t="str">
        <f>IF(INDEX(DataBase!$1:$1048576,ChoixBMK!$A197,MATCH(L$3,DataBase!$3:$3,0))=1,"X","")</f>
        <v/>
      </c>
      <c r="M197" s="122" t="str">
        <f>IF(INDEX(DataBase!$1:$1048576,ChoixBMK!$A197,MATCH(M$3,DataBase!$3:$3,0))=1,"X","")</f>
        <v>X</v>
      </c>
      <c r="N197" s="122" t="str">
        <f>IF(INDEX(DataBase!$1:$1048576,ChoixBMK!$A197,MATCH(N$3,DataBase!$3:$3,0))=1,"X","")</f>
        <v/>
      </c>
      <c r="O197" s="122" t="str">
        <f>IF(INDEX(DataBase!$1:$1048576,ChoixBMK!$A197,MATCH(O$3,DataBase!$3:$3,0))=1,"X","")</f>
        <v>X</v>
      </c>
      <c r="P197" s="122" t="str">
        <f>IF(INDEX(DataBase!$1:$1048576,ChoixBMK!$A197,MATCH(P$3,DataBase!$3:$3,0))=1,"X","")</f>
        <v/>
      </c>
      <c r="Q197" s="122" t="str">
        <f>IF(INDEX(DataBase!$1:$1048576,ChoixBMK!$A197,MATCH(Q$3,DataBase!$3:$3,0))=1,"X","")</f>
        <v/>
      </c>
      <c r="R197" s="122" t="str">
        <f>IF(INDEX(DataBase!$1:$1048576,ChoixBMK!$A197,MATCH(R$3,DataBase!$3:$3,0))=1,"X","")</f>
        <v>X</v>
      </c>
      <c r="S197" s="122" t="str">
        <f>IF(INDEX(DataBase!$1:$1048576,ChoixBMK!$A197,MATCH(S$3,DataBase!$3:$3,0))=1,"X","")</f>
        <v/>
      </c>
      <c r="T197" s="122" t="str">
        <f>IF(INDEX(DataBase!$1:$1048576,ChoixBMK!$A197,MATCH(T$3,DataBase!$3:$3,0))=1,"X","")</f>
        <v/>
      </c>
      <c r="U197" s="122" t="str">
        <f>IF(INDEX(DataBase!$1:$1048576,ChoixBMK!$A197,MATCH(U$3,DataBase!$3:$3,0))=1,"X","")</f>
        <v/>
      </c>
      <c r="V197" s="122" t="str">
        <f>IF(INDEX(DataBase!$1:$1048576,ChoixBMK!$A197,MATCH(V$3,DataBase!$3:$3,0))=1,"X","")</f>
        <v>X</v>
      </c>
      <c r="W197" s="122" t="str">
        <f>IF(INDEX(DataBase!$1:$1048576,ChoixBMK!$A197,MATCH(W$3,DataBase!$3:$3,0))=1,"X","")</f>
        <v/>
      </c>
      <c r="X197" s="122" t="str">
        <f>IF(INDEX(DataBase!$1:$1048576,ChoixBMK!$A197,MATCH(X$3,DataBase!$3:$3,0))=1,"X","")</f>
        <v/>
      </c>
      <c r="Y197" s="122" t="str">
        <f>IF(INDEX(DataBase!$1:$1048576,ChoixBMK!$A197,MATCH(Y$3,DataBase!$3:$3,0))=1,"X","")</f>
        <v/>
      </c>
      <c r="Z197" s="122" t="str">
        <f>IF(INDEX(DataBase!$1:$1048576,ChoixBMK!$A197,MATCH(Z$3,DataBase!$3:$3,0))=1,"X","")</f>
        <v/>
      </c>
      <c r="AA197" s="122" t="str">
        <f>IF(INDEX(DataBase!$1:$1048576,ChoixBMK!$A197,MATCH(AA$3,DataBase!$3:$3,0))=1,"X","")</f>
        <v/>
      </c>
      <c r="AB197" s="122" t="str">
        <f>IF(INDEX(DataBase!$1:$1048576,ChoixBMK!$A197,MATCH(AB$3,DataBase!$3:$3,0))=1,"X","")</f>
        <v>X</v>
      </c>
      <c r="AC197" s="122" t="str">
        <f>IF(INDEX(DataBase!$1:$1048576,ChoixBMK!$A197,MATCH(AC$3,DataBase!$3:$3,0))=1,"X","")</f>
        <v>X</v>
      </c>
      <c r="AD197" s="122" t="str">
        <f>IF(INDEX(DataBase!$1:$1048576,ChoixBMK!$A197,MATCH(AD$3,DataBase!$3:$3,0))=1,"X","")</f>
        <v/>
      </c>
      <c r="AE197" s="122" t="str">
        <f>IF(INDEX(DataBase!$1:$1048576,ChoixBMK!$A197,MATCH(AE$3,DataBase!$3:$3,0))=1,"X","")</f>
        <v/>
      </c>
      <c r="AF197" s="122" t="str">
        <f>IF(INDEX(DataBase!$1:$1048576,ChoixBMK!$A197,MATCH(AF$3,DataBase!$3:$3,0))=1,"X","")</f>
        <v/>
      </c>
      <c r="AG197" s="122" t="str">
        <f>IF(INDEX(DataBase!$1:$1048576,ChoixBMK!$A197,MATCH(AG$3,DataBase!$3:$3,0))=1,"X","")</f>
        <v>X</v>
      </c>
      <c r="AH197" s="122" t="str">
        <f>IF(INDEX(DataBase!$1:$1048576,ChoixBMK!$A197,MATCH(AH$3,DataBase!$3:$3,0))=1,"X","")</f>
        <v/>
      </c>
      <c r="AI197" s="122" t="str">
        <f>IF(INDEX(DataBase!$1:$1048576,ChoixBMK!$A197,MATCH(AI$3,DataBase!$3:$3,0))=1,"X","")</f>
        <v>X</v>
      </c>
      <c r="AJ197" s="122" t="str">
        <f>IF(INDEX(DataBase!$1:$1048576,ChoixBMK!$A197,MATCH(AJ$3,DataBase!$3:$3,0))=1,"X","")</f>
        <v>X</v>
      </c>
      <c r="AK197" s="122" t="str">
        <f>IF(INDEX(DataBase!$1:$1048576,ChoixBMK!$A197,MATCH(AK$3,DataBase!$3:$3,0))=1,"X","")</f>
        <v/>
      </c>
      <c r="AL197" s="122" t="str">
        <f>IF(INDEX(DataBase!$1:$1048576,ChoixBMK!$A197,MATCH(AL$3,DataBase!$3:$3,0))=1,"X","")</f>
        <v/>
      </c>
      <c r="AM197" s="122" t="str">
        <f>IF(INDEX(DataBase!$1:$1048576,ChoixBMK!$A197,MATCH(AM$3,DataBase!$3:$3,0))=1,"X","")</f>
        <v>X</v>
      </c>
      <c r="AN197" s="122" t="str">
        <f>IF(INDEX(DataBase!$1:$1048576,ChoixBMK!$A197,MATCH(AN$3,DataBase!$3:$3,0))=1,"X","")</f>
        <v/>
      </c>
      <c r="AO197" s="122" t="str">
        <f>IF(INDEX(DataBase!$1:$1048576,ChoixBMK!$A197,MATCH(AO$3,DataBase!$3:$3,0))=1,"X","")</f>
        <v/>
      </c>
      <c r="AP197" s="122" t="str">
        <f>IF(INDEX(DataBase!$1:$1048576,ChoixBMK!$A197,MATCH(AP$3,DataBase!$3:$3,0))=1,"X","")</f>
        <v>X</v>
      </c>
    </row>
    <row r="198" spans="3:42">
      <c r="C198" t="str">
        <f>INDEX(Analyse!A:A,MATCH(ChoixBMK!$G198,Analyse!$G:$G,0))</f>
        <v>Rissa tridactyla</v>
      </c>
      <c r="D198" t="str">
        <f>INDEX(Analyse!B:B,MATCH(ChoixBMK!$G198,Analyse!$G:$G,0))</f>
        <v>SOD</v>
      </c>
      <c r="E198" t="str">
        <f>INDEX(Analyse!C:C,MATCH(ChoixBMK!$G198,Analyse!$G:$G,0))</f>
        <v>Côtier</v>
      </c>
      <c r="F198" t="str">
        <f>INDEX(Analyse!E:E,MATCH(ChoixBMK!$G198,Analyse!$G:$G,0))</f>
        <v>LIENSs</v>
      </c>
      <c r="G198">
        <v>195</v>
      </c>
      <c r="H198">
        <f>INDEX(Analyse!H:H,MATCH(ChoixBMK!$G198,Analyse!$G:$G,0))</f>
        <v>240</v>
      </c>
      <c r="I198" s="122" t="str">
        <f>IF(INDEX(DataBase!$1:$1048576,ChoixBMK!$A198,MATCH(I$3,DataBase!$3:$3,0))=1,"X","")</f>
        <v/>
      </c>
      <c r="J198" s="122" t="str">
        <f>IF(INDEX(DataBase!$1:$1048576,ChoixBMK!$A198,MATCH(J$3,DataBase!$3:$3,0))=1,"X","")</f>
        <v/>
      </c>
      <c r="K198" s="122" t="str">
        <f>IF(INDEX(DataBase!$1:$1048576,ChoixBMK!$A198,MATCH(K$3,DataBase!$3:$3,0))=1,"X","")</f>
        <v>X</v>
      </c>
      <c r="L198" s="122" t="str">
        <f>IF(INDEX(DataBase!$1:$1048576,ChoixBMK!$A198,MATCH(L$3,DataBase!$3:$3,0))=1,"X","")</f>
        <v/>
      </c>
      <c r="M198" s="122" t="str">
        <f>IF(INDEX(DataBase!$1:$1048576,ChoixBMK!$A198,MATCH(M$3,DataBase!$3:$3,0))=1,"X","")</f>
        <v>X</v>
      </c>
      <c r="N198" s="122" t="str">
        <f>IF(INDEX(DataBase!$1:$1048576,ChoixBMK!$A198,MATCH(N$3,DataBase!$3:$3,0))=1,"X","")</f>
        <v/>
      </c>
      <c r="O198" s="122" t="str">
        <f>IF(INDEX(DataBase!$1:$1048576,ChoixBMK!$A198,MATCH(O$3,DataBase!$3:$3,0))=1,"X","")</f>
        <v>X</v>
      </c>
      <c r="P198" s="122" t="str">
        <f>IF(INDEX(DataBase!$1:$1048576,ChoixBMK!$A198,MATCH(P$3,DataBase!$3:$3,0))=1,"X","")</f>
        <v/>
      </c>
      <c r="Q198" s="122" t="str">
        <f>IF(INDEX(DataBase!$1:$1048576,ChoixBMK!$A198,MATCH(Q$3,DataBase!$3:$3,0))=1,"X","")</f>
        <v/>
      </c>
      <c r="R198" s="122" t="str">
        <f>IF(INDEX(DataBase!$1:$1048576,ChoixBMK!$A198,MATCH(R$3,DataBase!$3:$3,0))=1,"X","")</f>
        <v>X</v>
      </c>
      <c r="S198" s="122" t="str">
        <f>IF(INDEX(DataBase!$1:$1048576,ChoixBMK!$A198,MATCH(S$3,DataBase!$3:$3,0))=1,"X","")</f>
        <v/>
      </c>
      <c r="T198" s="122" t="str">
        <f>IF(INDEX(DataBase!$1:$1048576,ChoixBMK!$A198,MATCH(T$3,DataBase!$3:$3,0))=1,"X","")</f>
        <v/>
      </c>
      <c r="U198" s="122" t="str">
        <f>IF(INDEX(DataBase!$1:$1048576,ChoixBMK!$A198,MATCH(U$3,DataBase!$3:$3,0))=1,"X","")</f>
        <v/>
      </c>
      <c r="V198" s="122" t="str">
        <f>IF(INDEX(DataBase!$1:$1048576,ChoixBMK!$A198,MATCH(V$3,DataBase!$3:$3,0))=1,"X","")</f>
        <v>X</v>
      </c>
      <c r="W198" s="122" t="str">
        <f>IF(INDEX(DataBase!$1:$1048576,ChoixBMK!$A198,MATCH(W$3,DataBase!$3:$3,0))=1,"X","")</f>
        <v/>
      </c>
      <c r="X198" s="122" t="str">
        <f>IF(INDEX(DataBase!$1:$1048576,ChoixBMK!$A198,MATCH(X$3,DataBase!$3:$3,0))=1,"X","")</f>
        <v/>
      </c>
      <c r="Y198" s="122" t="str">
        <f>IF(INDEX(DataBase!$1:$1048576,ChoixBMK!$A198,MATCH(Y$3,DataBase!$3:$3,0))=1,"X","")</f>
        <v/>
      </c>
      <c r="Z198" s="122" t="str">
        <f>IF(INDEX(DataBase!$1:$1048576,ChoixBMK!$A198,MATCH(Z$3,DataBase!$3:$3,0))=1,"X","")</f>
        <v/>
      </c>
      <c r="AA198" s="122" t="str">
        <f>IF(INDEX(DataBase!$1:$1048576,ChoixBMK!$A198,MATCH(AA$3,DataBase!$3:$3,0))=1,"X","")</f>
        <v/>
      </c>
      <c r="AB198" s="122" t="str">
        <f>IF(INDEX(DataBase!$1:$1048576,ChoixBMK!$A198,MATCH(AB$3,DataBase!$3:$3,0))=1,"X","")</f>
        <v>X</v>
      </c>
      <c r="AC198" s="122" t="str">
        <f>IF(INDEX(DataBase!$1:$1048576,ChoixBMK!$A198,MATCH(AC$3,DataBase!$3:$3,0))=1,"X","")</f>
        <v>X</v>
      </c>
      <c r="AD198" s="122" t="str">
        <f>IF(INDEX(DataBase!$1:$1048576,ChoixBMK!$A198,MATCH(AD$3,DataBase!$3:$3,0))=1,"X","")</f>
        <v/>
      </c>
      <c r="AE198" s="122" t="str">
        <f>IF(INDEX(DataBase!$1:$1048576,ChoixBMK!$A198,MATCH(AE$3,DataBase!$3:$3,0))=1,"X","")</f>
        <v/>
      </c>
      <c r="AF198" s="122" t="str">
        <f>IF(INDEX(DataBase!$1:$1048576,ChoixBMK!$A198,MATCH(AF$3,DataBase!$3:$3,0))=1,"X","")</f>
        <v/>
      </c>
      <c r="AG198" s="122" t="str">
        <f>IF(INDEX(DataBase!$1:$1048576,ChoixBMK!$A198,MATCH(AG$3,DataBase!$3:$3,0))=1,"X","")</f>
        <v>X</v>
      </c>
      <c r="AH198" s="122" t="str">
        <f>IF(INDEX(DataBase!$1:$1048576,ChoixBMK!$A198,MATCH(AH$3,DataBase!$3:$3,0))=1,"X","")</f>
        <v/>
      </c>
      <c r="AI198" s="122" t="str">
        <f>IF(INDEX(DataBase!$1:$1048576,ChoixBMK!$A198,MATCH(AI$3,DataBase!$3:$3,0))=1,"X","")</f>
        <v>X</v>
      </c>
      <c r="AJ198" s="122" t="str">
        <f>IF(INDEX(DataBase!$1:$1048576,ChoixBMK!$A198,MATCH(AJ$3,DataBase!$3:$3,0))=1,"X","")</f>
        <v>X</v>
      </c>
      <c r="AK198" s="122" t="str">
        <f>IF(INDEX(DataBase!$1:$1048576,ChoixBMK!$A198,MATCH(AK$3,DataBase!$3:$3,0))=1,"X","")</f>
        <v/>
      </c>
      <c r="AL198" s="122" t="str">
        <f>IF(INDEX(DataBase!$1:$1048576,ChoixBMK!$A198,MATCH(AL$3,DataBase!$3:$3,0))=1,"X","")</f>
        <v/>
      </c>
      <c r="AM198" s="122" t="str">
        <f>IF(INDEX(DataBase!$1:$1048576,ChoixBMK!$A198,MATCH(AM$3,DataBase!$3:$3,0))=1,"X","")</f>
        <v>X</v>
      </c>
      <c r="AN198" s="122" t="str">
        <f>IF(INDEX(DataBase!$1:$1048576,ChoixBMK!$A198,MATCH(AN$3,DataBase!$3:$3,0))=1,"X","")</f>
        <v/>
      </c>
      <c r="AO198" s="122" t="str">
        <f>IF(INDEX(DataBase!$1:$1048576,ChoixBMK!$A198,MATCH(AO$3,DataBase!$3:$3,0))=1,"X","")</f>
        <v/>
      </c>
      <c r="AP198" s="122" t="str">
        <f>IF(INDEX(DataBase!$1:$1048576,ChoixBMK!$A198,MATCH(AP$3,DataBase!$3:$3,0))=1,"X","")</f>
        <v>X</v>
      </c>
    </row>
    <row r="199" spans="3:42">
      <c r="C199" t="str">
        <f>INDEX(Analyse!A:A,MATCH(ChoixBMK!$G199,Analyse!$G:$G,0))</f>
        <v>Thalassoica antarctica</v>
      </c>
      <c r="D199" t="str">
        <f>INDEX(Analyse!B:B,MATCH(ChoixBMK!$G199,Analyse!$G:$G,0))</f>
        <v>SOD</v>
      </c>
      <c r="E199" t="str">
        <f>INDEX(Analyse!C:C,MATCH(ChoixBMK!$G199,Analyse!$G:$G,0))</f>
        <v>Côtier</v>
      </c>
      <c r="F199" t="str">
        <f>INDEX(Analyse!E:E,MATCH(ChoixBMK!$G199,Analyse!$G:$G,0))</f>
        <v>LIENSs</v>
      </c>
      <c r="G199">
        <v>196</v>
      </c>
      <c r="H199">
        <f>INDEX(Analyse!H:H,MATCH(ChoixBMK!$G199,Analyse!$G:$G,0))</f>
        <v>240</v>
      </c>
      <c r="I199" s="122" t="str">
        <f>IF(INDEX(DataBase!$1:$1048576,ChoixBMK!$A199,MATCH(I$3,DataBase!$3:$3,0))=1,"X","")</f>
        <v/>
      </c>
      <c r="J199" s="122" t="str">
        <f>IF(INDEX(DataBase!$1:$1048576,ChoixBMK!$A199,MATCH(J$3,DataBase!$3:$3,0))=1,"X","")</f>
        <v/>
      </c>
      <c r="K199" s="122" t="str">
        <f>IF(INDEX(DataBase!$1:$1048576,ChoixBMK!$A199,MATCH(K$3,DataBase!$3:$3,0))=1,"X","")</f>
        <v>X</v>
      </c>
      <c r="L199" s="122" t="str">
        <f>IF(INDEX(DataBase!$1:$1048576,ChoixBMK!$A199,MATCH(L$3,DataBase!$3:$3,0))=1,"X","")</f>
        <v/>
      </c>
      <c r="M199" s="122" t="str">
        <f>IF(INDEX(DataBase!$1:$1048576,ChoixBMK!$A199,MATCH(M$3,DataBase!$3:$3,0))=1,"X","")</f>
        <v>X</v>
      </c>
      <c r="N199" s="122" t="str">
        <f>IF(INDEX(DataBase!$1:$1048576,ChoixBMK!$A199,MATCH(N$3,DataBase!$3:$3,0))=1,"X","")</f>
        <v/>
      </c>
      <c r="O199" s="122" t="str">
        <f>IF(INDEX(DataBase!$1:$1048576,ChoixBMK!$A199,MATCH(O$3,DataBase!$3:$3,0))=1,"X","")</f>
        <v>X</v>
      </c>
      <c r="P199" s="122" t="str">
        <f>IF(INDEX(DataBase!$1:$1048576,ChoixBMK!$A199,MATCH(P$3,DataBase!$3:$3,0))=1,"X","")</f>
        <v/>
      </c>
      <c r="Q199" s="122" t="str">
        <f>IF(INDEX(DataBase!$1:$1048576,ChoixBMK!$A199,MATCH(Q$3,DataBase!$3:$3,0))=1,"X","")</f>
        <v/>
      </c>
      <c r="R199" s="122" t="str">
        <f>IF(INDEX(DataBase!$1:$1048576,ChoixBMK!$A199,MATCH(R$3,DataBase!$3:$3,0))=1,"X","")</f>
        <v>X</v>
      </c>
      <c r="S199" s="122" t="str">
        <f>IF(INDEX(DataBase!$1:$1048576,ChoixBMK!$A199,MATCH(S$3,DataBase!$3:$3,0))=1,"X","")</f>
        <v/>
      </c>
      <c r="T199" s="122" t="str">
        <f>IF(INDEX(DataBase!$1:$1048576,ChoixBMK!$A199,MATCH(T$3,DataBase!$3:$3,0))=1,"X","")</f>
        <v/>
      </c>
      <c r="U199" s="122" t="str">
        <f>IF(INDEX(DataBase!$1:$1048576,ChoixBMK!$A199,MATCH(U$3,DataBase!$3:$3,0))=1,"X","")</f>
        <v/>
      </c>
      <c r="V199" s="122" t="str">
        <f>IF(INDEX(DataBase!$1:$1048576,ChoixBMK!$A199,MATCH(V$3,DataBase!$3:$3,0))=1,"X","")</f>
        <v>X</v>
      </c>
      <c r="W199" s="122" t="str">
        <f>IF(INDEX(DataBase!$1:$1048576,ChoixBMK!$A199,MATCH(W$3,DataBase!$3:$3,0))=1,"X","")</f>
        <v/>
      </c>
      <c r="X199" s="122" t="str">
        <f>IF(INDEX(DataBase!$1:$1048576,ChoixBMK!$A199,MATCH(X$3,DataBase!$3:$3,0))=1,"X","")</f>
        <v/>
      </c>
      <c r="Y199" s="122" t="str">
        <f>IF(INDEX(DataBase!$1:$1048576,ChoixBMK!$A199,MATCH(Y$3,DataBase!$3:$3,0))=1,"X","")</f>
        <v/>
      </c>
      <c r="Z199" s="122" t="str">
        <f>IF(INDEX(DataBase!$1:$1048576,ChoixBMK!$A199,MATCH(Z$3,DataBase!$3:$3,0))=1,"X","")</f>
        <v/>
      </c>
      <c r="AA199" s="122" t="str">
        <f>IF(INDEX(DataBase!$1:$1048576,ChoixBMK!$A199,MATCH(AA$3,DataBase!$3:$3,0))=1,"X","")</f>
        <v/>
      </c>
      <c r="AB199" s="122" t="str">
        <f>IF(INDEX(DataBase!$1:$1048576,ChoixBMK!$A199,MATCH(AB$3,DataBase!$3:$3,0))=1,"X","")</f>
        <v>X</v>
      </c>
      <c r="AC199" s="122" t="str">
        <f>IF(INDEX(DataBase!$1:$1048576,ChoixBMK!$A199,MATCH(AC$3,DataBase!$3:$3,0))=1,"X","")</f>
        <v>X</v>
      </c>
      <c r="AD199" s="122" t="str">
        <f>IF(INDEX(DataBase!$1:$1048576,ChoixBMK!$A199,MATCH(AD$3,DataBase!$3:$3,0))=1,"X","")</f>
        <v/>
      </c>
      <c r="AE199" s="122" t="str">
        <f>IF(INDEX(DataBase!$1:$1048576,ChoixBMK!$A199,MATCH(AE$3,DataBase!$3:$3,0))=1,"X","")</f>
        <v/>
      </c>
      <c r="AF199" s="122" t="str">
        <f>IF(INDEX(DataBase!$1:$1048576,ChoixBMK!$A199,MATCH(AF$3,DataBase!$3:$3,0))=1,"X","")</f>
        <v/>
      </c>
      <c r="AG199" s="122" t="str">
        <f>IF(INDEX(DataBase!$1:$1048576,ChoixBMK!$A199,MATCH(AG$3,DataBase!$3:$3,0))=1,"X","")</f>
        <v>X</v>
      </c>
      <c r="AH199" s="122" t="str">
        <f>IF(INDEX(DataBase!$1:$1048576,ChoixBMK!$A199,MATCH(AH$3,DataBase!$3:$3,0))=1,"X","")</f>
        <v/>
      </c>
      <c r="AI199" s="122" t="str">
        <f>IF(INDEX(DataBase!$1:$1048576,ChoixBMK!$A199,MATCH(AI$3,DataBase!$3:$3,0))=1,"X","")</f>
        <v>X</v>
      </c>
      <c r="AJ199" s="122" t="str">
        <f>IF(INDEX(DataBase!$1:$1048576,ChoixBMK!$A199,MATCH(AJ$3,DataBase!$3:$3,0))=1,"X","")</f>
        <v>X</v>
      </c>
      <c r="AK199" s="122" t="str">
        <f>IF(INDEX(DataBase!$1:$1048576,ChoixBMK!$A199,MATCH(AK$3,DataBase!$3:$3,0))=1,"X","")</f>
        <v/>
      </c>
      <c r="AL199" s="122" t="str">
        <f>IF(INDEX(DataBase!$1:$1048576,ChoixBMK!$A199,MATCH(AL$3,DataBase!$3:$3,0))=1,"X","")</f>
        <v/>
      </c>
      <c r="AM199" s="122" t="str">
        <f>IF(INDEX(DataBase!$1:$1048576,ChoixBMK!$A199,MATCH(AM$3,DataBase!$3:$3,0))=1,"X","")</f>
        <v>X</v>
      </c>
      <c r="AN199" s="122" t="str">
        <f>IF(INDEX(DataBase!$1:$1048576,ChoixBMK!$A199,MATCH(AN$3,DataBase!$3:$3,0))=1,"X","")</f>
        <v/>
      </c>
      <c r="AO199" s="122" t="str">
        <f>IF(INDEX(DataBase!$1:$1048576,ChoixBMK!$A199,MATCH(AO$3,DataBase!$3:$3,0))=1,"X","")</f>
        <v/>
      </c>
      <c r="AP199" s="122" t="str">
        <f>IF(INDEX(DataBase!$1:$1048576,ChoixBMK!$A199,MATCH(AP$3,DataBase!$3:$3,0))=1,"X","")</f>
        <v>X</v>
      </c>
    </row>
    <row r="200" spans="3:42">
      <c r="C200" t="str">
        <f>INDEX(Analyse!A:A,MATCH(ChoixBMK!$G200,Analyse!$G:$G,0))</f>
        <v>Larus marinus</v>
      </c>
      <c r="D200" t="str">
        <f>INDEX(Analyse!B:B,MATCH(ChoixBMK!$G200,Analyse!$G:$G,0))</f>
        <v>GPx</v>
      </c>
      <c r="E200" t="str">
        <f>INDEX(Analyse!C:C,MATCH(ChoixBMK!$G200,Analyse!$G:$G,0))</f>
        <v>Côtier</v>
      </c>
      <c r="F200" t="str">
        <f>INDEX(Analyse!E:E,MATCH(ChoixBMK!$G200,Analyse!$G:$G,0))</f>
        <v>LIENSs</v>
      </c>
      <c r="G200">
        <v>197</v>
      </c>
      <c r="H200">
        <f>INDEX(Analyse!H:H,MATCH(ChoixBMK!$G200,Analyse!$G:$G,0))</f>
        <v>240</v>
      </c>
      <c r="I200" s="122" t="str">
        <f>IF(INDEX(DataBase!$1:$1048576,ChoixBMK!$A200,MATCH(I$3,DataBase!$3:$3,0))=1,"X","")</f>
        <v/>
      </c>
      <c r="J200" s="122" t="str">
        <f>IF(INDEX(DataBase!$1:$1048576,ChoixBMK!$A200,MATCH(J$3,DataBase!$3:$3,0))=1,"X","")</f>
        <v/>
      </c>
      <c r="K200" s="122" t="str">
        <f>IF(INDEX(DataBase!$1:$1048576,ChoixBMK!$A200,MATCH(K$3,DataBase!$3:$3,0))=1,"X","")</f>
        <v>X</v>
      </c>
      <c r="L200" s="122" t="str">
        <f>IF(INDEX(DataBase!$1:$1048576,ChoixBMK!$A200,MATCH(L$3,DataBase!$3:$3,0))=1,"X","")</f>
        <v/>
      </c>
      <c r="M200" s="122" t="str">
        <f>IF(INDEX(DataBase!$1:$1048576,ChoixBMK!$A200,MATCH(M$3,DataBase!$3:$3,0))=1,"X","")</f>
        <v>X</v>
      </c>
      <c r="N200" s="122" t="str">
        <f>IF(INDEX(DataBase!$1:$1048576,ChoixBMK!$A200,MATCH(N$3,DataBase!$3:$3,0))=1,"X","")</f>
        <v/>
      </c>
      <c r="O200" s="122" t="str">
        <f>IF(INDEX(DataBase!$1:$1048576,ChoixBMK!$A200,MATCH(O$3,DataBase!$3:$3,0))=1,"X","")</f>
        <v>X</v>
      </c>
      <c r="P200" s="122" t="str">
        <f>IF(INDEX(DataBase!$1:$1048576,ChoixBMK!$A200,MATCH(P$3,DataBase!$3:$3,0))=1,"X","")</f>
        <v/>
      </c>
      <c r="Q200" s="122" t="str">
        <f>IF(INDEX(DataBase!$1:$1048576,ChoixBMK!$A200,MATCH(Q$3,DataBase!$3:$3,0))=1,"X","")</f>
        <v/>
      </c>
      <c r="R200" s="122" t="str">
        <f>IF(INDEX(DataBase!$1:$1048576,ChoixBMK!$A200,MATCH(R$3,DataBase!$3:$3,0))=1,"X","")</f>
        <v>X</v>
      </c>
      <c r="S200" s="122" t="str">
        <f>IF(INDEX(DataBase!$1:$1048576,ChoixBMK!$A200,MATCH(S$3,DataBase!$3:$3,0))=1,"X","")</f>
        <v/>
      </c>
      <c r="T200" s="122" t="str">
        <f>IF(INDEX(DataBase!$1:$1048576,ChoixBMK!$A200,MATCH(T$3,DataBase!$3:$3,0))=1,"X","")</f>
        <v/>
      </c>
      <c r="U200" s="122" t="str">
        <f>IF(INDEX(DataBase!$1:$1048576,ChoixBMK!$A200,MATCH(U$3,DataBase!$3:$3,0))=1,"X","")</f>
        <v/>
      </c>
      <c r="V200" s="122" t="str">
        <f>IF(INDEX(DataBase!$1:$1048576,ChoixBMK!$A200,MATCH(V$3,DataBase!$3:$3,0))=1,"X","")</f>
        <v>X</v>
      </c>
      <c r="W200" s="122" t="str">
        <f>IF(INDEX(DataBase!$1:$1048576,ChoixBMK!$A200,MATCH(W$3,DataBase!$3:$3,0))=1,"X","")</f>
        <v/>
      </c>
      <c r="X200" s="122" t="str">
        <f>IF(INDEX(DataBase!$1:$1048576,ChoixBMK!$A200,MATCH(X$3,DataBase!$3:$3,0))=1,"X","")</f>
        <v/>
      </c>
      <c r="Y200" s="122" t="str">
        <f>IF(INDEX(DataBase!$1:$1048576,ChoixBMK!$A200,MATCH(Y$3,DataBase!$3:$3,0))=1,"X","")</f>
        <v/>
      </c>
      <c r="Z200" s="122" t="str">
        <f>IF(INDEX(DataBase!$1:$1048576,ChoixBMK!$A200,MATCH(Z$3,DataBase!$3:$3,0))=1,"X","")</f>
        <v/>
      </c>
      <c r="AA200" s="122" t="str">
        <f>IF(INDEX(DataBase!$1:$1048576,ChoixBMK!$A200,MATCH(AA$3,DataBase!$3:$3,0))=1,"X","")</f>
        <v/>
      </c>
      <c r="AB200" s="122" t="str">
        <f>IF(INDEX(DataBase!$1:$1048576,ChoixBMK!$A200,MATCH(AB$3,DataBase!$3:$3,0))=1,"X","")</f>
        <v>X</v>
      </c>
      <c r="AC200" s="122" t="str">
        <f>IF(INDEX(DataBase!$1:$1048576,ChoixBMK!$A200,MATCH(AC$3,DataBase!$3:$3,0))=1,"X","")</f>
        <v>X</v>
      </c>
      <c r="AD200" s="122" t="str">
        <f>IF(INDEX(DataBase!$1:$1048576,ChoixBMK!$A200,MATCH(AD$3,DataBase!$3:$3,0))=1,"X","")</f>
        <v/>
      </c>
      <c r="AE200" s="122" t="str">
        <f>IF(INDEX(DataBase!$1:$1048576,ChoixBMK!$A200,MATCH(AE$3,DataBase!$3:$3,0))=1,"X","")</f>
        <v/>
      </c>
      <c r="AF200" s="122" t="str">
        <f>IF(INDEX(DataBase!$1:$1048576,ChoixBMK!$A200,MATCH(AF$3,DataBase!$3:$3,0))=1,"X","")</f>
        <v/>
      </c>
      <c r="AG200" s="122" t="str">
        <f>IF(INDEX(DataBase!$1:$1048576,ChoixBMK!$A200,MATCH(AG$3,DataBase!$3:$3,0))=1,"X","")</f>
        <v>X</v>
      </c>
      <c r="AH200" s="122" t="str">
        <f>IF(INDEX(DataBase!$1:$1048576,ChoixBMK!$A200,MATCH(AH$3,DataBase!$3:$3,0))=1,"X","")</f>
        <v/>
      </c>
      <c r="AI200" s="122" t="str">
        <f>IF(INDEX(DataBase!$1:$1048576,ChoixBMK!$A200,MATCH(AI$3,DataBase!$3:$3,0))=1,"X","")</f>
        <v>X</v>
      </c>
      <c r="AJ200" s="122" t="str">
        <f>IF(INDEX(DataBase!$1:$1048576,ChoixBMK!$A200,MATCH(AJ$3,DataBase!$3:$3,0))=1,"X","")</f>
        <v>X</v>
      </c>
      <c r="AK200" s="122" t="str">
        <f>IF(INDEX(DataBase!$1:$1048576,ChoixBMK!$A200,MATCH(AK$3,DataBase!$3:$3,0))=1,"X","")</f>
        <v/>
      </c>
      <c r="AL200" s="122" t="str">
        <f>IF(INDEX(DataBase!$1:$1048576,ChoixBMK!$A200,MATCH(AL$3,DataBase!$3:$3,0))=1,"X","")</f>
        <v/>
      </c>
      <c r="AM200" s="122" t="str">
        <f>IF(INDEX(DataBase!$1:$1048576,ChoixBMK!$A200,MATCH(AM$3,DataBase!$3:$3,0))=1,"X","")</f>
        <v>X</v>
      </c>
      <c r="AN200" s="122" t="str">
        <f>IF(INDEX(DataBase!$1:$1048576,ChoixBMK!$A200,MATCH(AN$3,DataBase!$3:$3,0))=1,"X","")</f>
        <v/>
      </c>
      <c r="AO200" s="122" t="str">
        <f>IF(INDEX(DataBase!$1:$1048576,ChoixBMK!$A200,MATCH(AO$3,DataBase!$3:$3,0))=1,"X","")</f>
        <v/>
      </c>
      <c r="AP200" s="122" t="str">
        <f>IF(INDEX(DataBase!$1:$1048576,ChoixBMK!$A200,MATCH(AP$3,DataBase!$3:$3,0))=1,"X","")</f>
        <v>X</v>
      </c>
    </row>
    <row r="201" spans="3:42">
      <c r="C201" t="str">
        <f>INDEX(Analyse!A:A,MATCH(ChoixBMK!$G201,Analyse!$G:$G,0))</f>
        <v>Larus fuscus</v>
      </c>
      <c r="D201" t="str">
        <f>INDEX(Analyse!B:B,MATCH(ChoixBMK!$G201,Analyse!$G:$G,0))</f>
        <v>GPx</v>
      </c>
      <c r="E201" t="str">
        <f>INDEX(Analyse!C:C,MATCH(ChoixBMK!$G201,Analyse!$G:$G,0))</f>
        <v>Côtier</v>
      </c>
      <c r="F201" t="str">
        <f>INDEX(Analyse!E:E,MATCH(ChoixBMK!$G201,Analyse!$G:$G,0))</f>
        <v>LIENSs</v>
      </c>
      <c r="G201">
        <v>198</v>
      </c>
      <c r="H201">
        <f>INDEX(Analyse!H:H,MATCH(ChoixBMK!$G201,Analyse!$G:$G,0))</f>
        <v>240</v>
      </c>
      <c r="I201" s="122" t="str">
        <f>IF(INDEX(DataBase!$1:$1048576,ChoixBMK!$A201,MATCH(I$3,DataBase!$3:$3,0))=1,"X","")</f>
        <v/>
      </c>
      <c r="J201" s="122" t="str">
        <f>IF(INDEX(DataBase!$1:$1048576,ChoixBMK!$A201,MATCH(J$3,DataBase!$3:$3,0))=1,"X","")</f>
        <v/>
      </c>
      <c r="K201" s="122" t="str">
        <f>IF(INDEX(DataBase!$1:$1048576,ChoixBMK!$A201,MATCH(K$3,DataBase!$3:$3,0))=1,"X","")</f>
        <v>X</v>
      </c>
      <c r="L201" s="122" t="str">
        <f>IF(INDEX(DataBase!$1:$1048576,ChoixBMK!$A201,MATCH(L$3,DataBase!$3:$3,0))=1,"X","")</f>
        <v/>
      </c>
      <c r="M201" s="122" t="str">
        <f>IF(INDEX(DataBase!$1:$1048576,ChoixBMK!$A201,MATCH(M$3,DataBase!$3:$3,0))=1,"X","")</f>
        <v>X</v>
      </c>
      <c r="N201" s="122" t="str">
        <f>IF(INDEX(DataBase!$1:$1048576,ChoixBMK!$A201,MATCH(N$3,DataBase!$3:$3,0))=1,"X","")</f>
        <v/>
      </c>
      <c r="O201" s="122" t="str">
        <f>IF(INDEX(DataBase!$1:$1048576,ChoixBMK!$A201,MATCH(O$3,DataBase!$3:$3,0))=1,"X","")</f>
        <v>X</v>
      </c>
      <c r="P201" s="122" t="str">
        <f>IF(INDEX(DataBase!$1:$1048576,ChoixBMK!$A201,MATCH(P$3,DataBase!$3:$3,0))=1,"X","")</f>
        <v/>
      </c>
      <c r="Q201" s="122" t="str">
        <f>IF(INDEX(DataBase!$1:$1048576,ChoixBMK!$A201,MATCH(Q$3,DataBase!$3:$3,0))=1,"X","")</f>
        <v/>
      </c>
      <c r="R201" s="122" t="str">
        <f>IF(INDEX(DataBase!$1:$1048576,ChoixBMK!$A201,MATCH(R$3,DataBase!$3:$3,0))=1,"X","")</f>
        <v>X</v>
      </c>
      <c r="S201" s="122" t="str">
        <f>IF(INDEX(DataBase!$1:$1048576,ChoixBMK!$A201,MATCH(S$3,DataBase!$3:$3,0))=1,"X","")</f>
        <v/>
      </c>
      <c r="T201" s="122" t="str">
        <f>IF(INDEX(DataBase!$1:$1048576,ChoixBMK!$A201,MATCH(T$3,DataBase!$3:$3,0))=1,"X","")</f>
        <v/>
      </c>
      <c r="U201" s="122" t="str">
        <f>IF(INDEX(DataBase!$1:$1048576,ChoixBMK!$A201,MATCH(U$3,DataBase!$3:$3,0))=1,"X","")</f>
        <v/>
      </c>
      <c r="V201" s="122" t="str">
        <f>IF(INDEX(DataBase!$1:$1048576,ChoixBMK!$A201,MATCH(V$3,DataBase!$3:$3,0))=1,"X","")</f>
        <v>X</v>
      </c>
      <c r="W201" s="122" t="str">
        <f>IF(INDEX(DataBase!$1:$1048576,ChoixBMK!$A201,MATCH(W$3,DataBase!$3:$3,0))=1,"X","")</f>
        <v/>
      </c>
      <c r="X201" s="122" t="str">
        <f>IF(INDEX(DataBase!$1:$1048576,ChoixBMK!$A201,MATCH(X$3,DataBase!$3:$3,0))=1,"X","")</f>
        <v/>
      </c>
      <c r="Y201" s="122" t="str">
        <f>IF(INDEX(DataBase!$1:$1048576,ChoixBMK!$A201,MATCH(Y$3,DataBase!$3:$3,0))=1,"X","")</f>
        <v/>
      </c>
      <c r="Z201" s="122" t="str">
        <f>IF(INDEX(DataBase!$1:$1048576,ChoixBMK!$A201,MATCH(Z$3,DataBase!$3:$3,0))=1,"X","")</f>
        <v/>
      </c>
      <c r="AA201" s="122" t="str">
        <f>IF(INDEX(DataBase!$1:$1048576,ChoixBMK!$A201,MATCH(AA$3,DataBase!$3:$3,0))=1,"X","")</f>
        <v/>
      </c>
      <c r="AB201" s="122" t="str">
        <f>IF(INDEX(DataBase!$1:$1048576,ChoixBMK!$A201,MATCH(AB$3,DataBase!$3:$3,0))=1,"X","")</f>
        <v>X</v>
      </c>
      <c r="AC201" s="122" t="str">
        <f>IF(INDEX(DataBase!$1:$1048576,ChoixBMK!$A201,MATCH(AC$3,DataBase!$3:$3,0))=1,"X","")</f>
        <v>X</v>
      </c>
      <c r="AD201" s="122" t="str">
        <f>IF(INDEX(DataBase!$1:$1048576,ChoixBMK!$A201,MATCH(AD$3,DataBase!$3:$3,0))=1,"X","")</f>
        <v/>
      </c>
      <c r="AE201" s="122" t="str">
        <f>IF(INDEX(DataBase!$1:$1048576,ChoixBMK!$A201,MATCH(AE$3,DataBase!$3:$3,0))=1,"X","")</f>
        <v/>
      </c>
      <c r="AF201" s="122" t="str">
        <f>IF(INDEX(DataBase!$1:$1048576,ChoixBMK!$A201,MATCH(AF$3,DataBase!$3:$3,0))=1,"X","")</f>
        <v/>
      </c>
      <c r="AG201" s="122" t="str">
        <f>IF(INDEX(DataBase!$1:$1048576,ChoixBMK!$A201,MATCH(AG$3,DataBase!$3:$3,0))=1,"X","")</f>
        <v>X</v>
      </c>
      <c r="AH201" s="122" t="str">
        <f>IF(INDEX(DataBase!$1:$1048576,ChoixBMK!$A201,MATCH(AH$3,DataBase!$3:$3,0))=1,"X","")</f>
        <v/>
      </c>
      <c r="AI201" s="122" t="str">
        <f>IF(INDEX(DataBase!$1:$1048576,ChoixBMK!$A201,MATCH(AI$3,DataBase!$3:$3,0))=1,"X","")</f>
        <v>X</v>
      </c>
      <c r="AJ201" s="122" t="str">
        <f>IF(INDEX(DataBase!$1:$1048576,ChoixBMK!$A201,MATCH(AJ$3,DataBase!$3:$3,0))=1,"X","")</f>
        <v>X</v>
      </c>
      <c r="AK201" s="122" t="str">
        <f>IF(INDEX(DataBase!$1:$1048576,ChoixBMK!$A201,MATCH(AK$3,DataBase!$3:$3,0))=1,"X","")</f>
        <v/>
      </c>
      <c r="AL201" s="122" t="str">
        <f>IF(INDEX(DataBase!$1:$1048576,ChoixBMK!$A201,MATCH(AL$3,DataBase!$3:$3,0))=1,"X","")</f>
        <v/>
      </c>
      <c r="AM201" s="122" t="str">
        <f>IF(INDEX(DataBase!$1:$1048576,ChoixBMK!$A201,MATCH(AM$3,DataBase!$3:$3,0))=1,"X","")</f>
        <v>X</v>
      </c>
      <c r="AN201" s="122" t="str">
        <f>IF(INDEX(DataBase!$1:$1048576,ChoixBMK!$A201,MATCH(AN$3,DataBase!$3:$3,0))=1,"X","")</f>
        <v/>
      </c>
      <c r="AO201" s="122" t="str">
        <f>IF(INDEX(DataBase!$1:$1048576,ChoixBMK!$A201,MATCH(AO$3,DataBase!$3:$3,0))=1,"X","")</f>
        <v/>
      </c>
      <c r="AP201" s="122" t="str">
        <f>IF(INDEX(DataBase!$1:$1048576,ChoixBMK!$A201,MATCH(AP$3,DataBase!$3:$3,0))=1,"X","")</f>
        <v>X</v>
      </c>
    </row>
    <row r="202" spans="3:42">
      <c r="C202" t="str">
        <f>INDEX(Analyse!A:A,MATCH(ChoixBMK!$G202,Analyse!$G:$G,0))</f>
        <v>Larus argentatus</v>
      </c>
      <c r="D202" t="str">
        <f>INDEX(Analyse!B:B,MATCH(ChoixBMK!$G202,Analyse!$G:$G,0))</f>
        <v>GPx</v>
      </c>
      <c r="E202" t="str">
        <f>INDEX(Analyse!C:C,MATCH(ChoixBMK!$G202,Analyse!$G:$G,0))</f>
        <v>Côtier</v>
      </c>
      <c r="F202" t="str">
        <f>INDEX(Analyse!E:E,MATCH(ChoixBMK!$G202,Analyse!$G:$G,0))</f>
        <v>LIENSs</v>
      </c>
      <c r="G202">
        <v>199</v>
      </c>
      <c r="H202">
        <f>INDEX(Analyse!H:H,MATCH(ChoixBMK!$G202,Analyse!$G:$G,0))</f>
        <v>240</v>
      </c>
      <c r="I202" s="122" t="str">
        <f>IF(INDEX(DataBase!$1:$1048576,ChoixBMK!$A202,MATCH(I$3,DataBase!$3:$3,0))=1,"X","")</f>
        <v/>
      </c>
      <c r="J202" s="122" t="str">
        <f>IF(INDEX(DataBase!$1:$1048576,ChoixBMK!$A202,MATCH(J$3,DataBase!$3:$3,0))=1,"X","")</f>
        <v/>
      </c>
      <c r="K202" s="122" t="str">
        <f>IF(INDEX(DataBase!$1:$1048576,ChoixBMK!$A202,MATCH(K$3,DataBase!$3:$3,0))=1,"X","")</f>
        <v>X</v>
      </c>
      <c r="L202" s="122" t="str">
        <f>IF(INDEX(DataBase!$1:$1048576,ChoixBMK!$A202,MATCH(L$3,DataBase!$3:$3,0))=1,"X","")</f>
        <v/>
      </c>
      <c r="M202" s="122" t="str">
        <f>IF(INDEX(DataBase!$1:$1048576,ChoixBMK!$A202,MATCH(M$3,DataBase!$3:$3,0))=1,"X","")</f>
        <v>X</v>
      </c>
      <c r="N202" s="122" t="str">
        <f>IF(INDEX(DataBase!$1:$1048576,ChoixBMK!$A202,MATCH(N$3,DataBase!$3:$3,0))=1,"X","")</f>
        <v/>
      </c>
      <c r="O202" s="122" t="str">
        <f>IF(INDEX(DataBase!$1:$1048576,ChoixBMK!$A202,MATCH(O$3,DataBase!$3:$3,0))=1,"X","")</f>
        <v>X</v>
      </c>
      <c r="P202" s="122" t="str">
        <f>IF(INDEX(DataBase!$1:$1048576,ChoixBMK!$A202,MATCH(P$3,DataBase!$3:$3,0))=1,"X","")</f>
        <v/>
      </c>
      <c r="Q202" s="122" t="str">
        <f>IF(INDEX(DataBase!$1:$1048576,ChoixBMK!$A202,MATCH(Q$3,DataBase!$3:$3,0))=1,"X","")</f>
        <v/>
      </c>
      <c r="R202" s="122" t="str">
        <f>IF(INDEX(DataBase!$1:$1048576,ChoixBMK!$A202,MATCH(R$3,DataBase!$3:$3,0))=1,"X","")</f>
        <v>X</v>
      </c>
      <c r="S202" s="122" t="str">
        <f>IF(INDEX(DataBase!$1:$1048576,ChoixBMK!$A202,MATCH(S$3,DataBase!$3:$3,0))=1,"X","")</f>
        <v/>
      </c>
      <c r="T202" s="122" t="str">
        <f>IF(INDEX(DataBase!$1:$1048576,ChoixBMK!$A202,MATCH(T$3,DataBase!$3:$3,0))=1,"X","")</f>
        <v/>
      </c>
      <c r="U202" s="122" t="str">
        <f>IF(INDEX(DataBase!$1:$1048576,ChoixBMK!$A202,MATCH(U$3,DataBase!$3:$3,0))=1,"X","")</f>
        <v/>
      </c>
      <c r="V202" s="122" t="str">
        <f>IF(INDEX(DataBase!$1:$1048576,ChoixBMK!$A202,MATCH(V$3,DataBase!$3:$3,0))=1,"X","")</f>
        <v>X</v>
      </c>
      <c r="W202" s="122" t="str">
        <f>IF(INDEX(DataBase!$1:$1048576,ChoixBMK!$A202,MATCH(W$3,DataBase!$3:$3,0))=1,"X","")</f>
        <v/>
      </c>
      <c r="X202" s="122" t="str">
        <f>IF(INDEX(DataBase!$1:$1048576,ChoixBMK!$A202,MATCH(X$3,DataBase!$3:$3,0))=1,"X","")</f>
        <v/>
      </c>
      <c r="Y202" s="122" t="str">
        <f>IF(INDEX(DataBase!$1:$1048576,ChoixBMK!$A202,MATCH(Y$3,DataBase!$3:$3,0))=1,"X","")</f>
        <v/>
      </c>
      <c r="Z202" s="122" t="str">
        <f>IF(INDEX(DataBase!$1:$1048576,ChoixBMK!$A202,MATCH(Z$3,DataBase!$3:$3,0))=1,"X","")</f>
        <v/>
      </c>
      <c r="AA202" s="122" t="str">
        <f>IF(INDEX(DataBase!$1:$1048576,ChoixBMK!$A202,MATCH(AA$3,DataBase!$3:$3,0))=1,"X","")</f>
        <v/>
      </c>
      <c r="AB202" s="122" t="str">
        <f>IF(INDEX(DataBase!$1:$1048576,ChoixBMK!$A202,MATCH(AB$3,DataBase!$3:$3,0))=1,"X","")</f>
        <v>X</v>
      </c>
      <c r="AC202" s="122" t="str">
        <f>IF(INDEX(DataBase!$1:$1048576,ChoixBMK!$A202,MATCH(AC$3,DataBase!$3:$3,0))=1,"X","")</f>
        <v>X</v>
      </c>
      <c r="AD202" s="122" t="str">
        <f>IF(INDEX(DataBase!$1:$1048576,ChoixBMK!$A202,MATCH(AD$3,DataBase!$3:$3,0))=1,"X","")</f>
        <v/>
      </c>
      <c r="AE202" s="122" t="str">
        <f>IF(INDEX(DataBase!$1:$1048576,ChoixBMK!$A202,MATCH(AE$3,DataBase!$3:$3,0))=1,"X","")</f>
        <v/>
      </c>
      <c r="AF202" s="122" t="str">
        <f>IF(INDEX(DataBase!$1:$1048576,ChoixBMK!$A202,MATCH(AF$3,DataBase!$3:$3,0))=1,"X","")</f>
        <v/>
      </c>
      <c r="AG202" s="122" t="str">
        <f>IF(INDEX(DataBase!$1:$1048576,ChoixBMK!$A202,MATCH(AG$3,DataBase!$3:$3,0))=1,"X","")</f>
        <v>X</v>
      </c>
      <c r="AH202" s="122" t="str">
        <f>IF(INDEX(DataBase!$1:$1048576,ChoixBMK!$A202,MATCH(AH$3,DataBase!$3:$3,0))=1,"X","")</f>
        <v/>
      </c>
      <c r="AI202" s="122" t="str">
        <f>IF(INDEX(DataBase!$1:$1048576,ChoixBMK!$A202,MATCH(AI$3,DataBase!$3:$3,0))=1,"X","")</f>
        <v>X</v>
      </c>
      <c r="AJ202" s="122" t="str">
        <f>IF(INDEX(DataBase!$1:$1048576,ChoixBMK!$A202,MATCH(AJ$3,DataBase!$3:$3,0))=1,"X","")</f>
        <v>X</v>
      </c>
      <c r="AK202" s="122" t="str">
        <f>IF(INDEX(DataBase!$1:$1048576,ChoixBMK!$A202,MATCH(AK$3,DataBase!$3:$3,0))=1,"X","")</f>
        <v/>
      </c>
      <c r="AL202" s="122" t="str">
        <f>IF(INDEX(DataBase!$1:$1048576,ChoixBMK!$A202,MATCH(AL$3,DataBase!$3:$3,0))=1,"X","")</f>
        <v/>
      </c>
      <c r="AM202" s="122" t="str">
        <f>IF(INDEX(DataBase!$1:$1048576,ChoixBMK!$A202,MATCH(AM$3,DataBase!$3:$3,0))=1,"X","")</f>
        <v>X</v>
      </c>
      <c r="AN202" s="122" t="str">
        <f>IF(INDEX(DataBase!$1:$1048576,ChoixBMK!$A202,MATCH(AN$3,DataBase!$3:$3,0))=1,"X","")</f>
        <v/>
      </c>
      <c r="AO202" s="122" t="str">
        <f>IF(INDEX(DataBase!$1:$1048576,ChoixBMK!$A202,MATCH(AO$3,DataBase!$3:$3,0))=1,"X","")</f>
        <v/>
      </c>
      <c r="AP202" s="122" t="str">
        <f>IF(INDEX(DataBase!$1:$1048576,ChoixBMK!$A202,MATCH(AP$3,DataBase!$3:$3,0))=1,"X","")</f>
        <v>X</v>
      </c>
    </row>
    <row r="203" spans="3:42">
      <c r="C203" t="str">
        <f>INDEX(Analyse!A:A,MATCH(ChoixBMK!$G203,Analyse!$G:$G,0))</f>
        <v>Diomedea exulans</v>
      </c>
      <c r="D203" t="str">
        <f>INDEX(Analyse!B:B,MATCH(ChoixBMK!$G203,Analyse!$G:$G,0))</f>
        <v>GPx</v>
      </c>
      <c r="E203" t="str">
        <f>INDEX(Analyse!C:C,MATCH(ChoixBMK!$G203,Analyse!$G:$G,0))</f>
        <v>Côtier</v>
      </c>
      <c r="F203" t="str">
        <f>INDEX(Analyse!E:E,MATCH(ChoixBMK!$G203,Analyse!$G:$G,0))</f>
        <v>LIENSs</v>
      </c>
      <c r="G203">
        <v>200</v>
      </c>
      <c r="H203">
        <f>INDEX(Analyse!H:H,MATCH(ChoixBMK!$G203,Analyse!$G:$G,0))</f>
        <v>240</v>
      </c>
      <c r="I203" s="122" t="str">
        <f>IF(INDEX(DataBase!$1:$1048576,ChoixBMK!$A203,MATCH(I$3,DataBase!$3:$3,0))=1,"X","")</f>
        <v/>
      </c>
      <c r="J203" s="122" t="str">
        <f>IF(INDEX(DataBase!$1:$1048576,ChoixBMK!$A203,MATCH(J$3,DataBase!$3:$3,0))=1,"X","")</f>
        <v/>
      </c>
      <c r="K203" s="122" t="str">
        <f>IF(INDEX(DataBase!$1:$1048576,ChoixBMK!$A203,MATCH(K$3,DataBase!$3:$3,0))=1,"X","")</f>
        <v>X</v>
      </c>
      <c r="L203" s="122" t="str">
        <f>IF(INDEX(DataBase!$1:$1048576,ChoixBMK!$A203,MATCH(L$3,DataBase!$3:$3,0))=1,"X","")</f>
        <v/>
      </c>
      <c r="M203" s="122" t="str">
        <f>IF(INDEX(DataBase!$1:$1048576,ChoixBMK!$A203,MATCH(M$3,DataBase!$3:$3,0))=1,"X","")</f>
        <v>X</v>
      </c>
      <c r="N203" s="122" t="str">
        <f>IF(INDEX(DataBase!$1:$1048576,ChoixBMK!$A203,MATCH(N$3,DataBase!$3:$3,0))=1,"X","")</f>
        <v/>
      </c>
      <c r="O203" s="122" t="str">
        <f>IF(INDEX(DataBase!$1:$1048576,ChoixBMK!$A203,MATCH(O$3,DataBase!$3:$3,0))=1,"X","")</f>
        <v>X</v>
      </c>
      <c r="P203" s="122" t="str">
        <f>IF(INDEX(DataBase!$1:$1048576,ChoixBMK!$A203,MATCH(P$3,DataBase!$3:$3,0))=1,"X","")</f>
        <v/>
      </c>
      <c r="Q203" s="122" t="str">
        <f>IF(INDEX(DataBase!$1:$1048576,ChoixBMK!$A203,MATCH(Q$3,DataBase!$3:$3,0))=1,"X","")</f>
        <v/>
      </c>
      <c r="R203" s="122" t="str">
        <f>IF(INDEX(DataBase!$1:$1048576,ChoixBMK!$A203,MATCH(R$3,DataBase!$3:$3,0))=1,"X","")</f>
        <v>X</v>
      </c>
      <c r="S203" s="122" t="str">
        <f>IF(INDEX(DataBase!$1:$1048576,ChoixBMK!$A203,MATCH(S$3,DataBase!$3:$3,0))=1,"X","")</f>
        <v/>
      </c>
      <c r="T203" s="122" t="str">
        <f>IF(INDEX(DataBase!$1:$1048576,ChoixBMK!$A203,MATCH(T$3,DataBase!$3:$3,0))=1,"X","")</f>
        <v/>
      </c>
      <c r="U203" s="122" t="str">
        <f>IF(INDEX(DataBase!$1:$1048576,ChoixBMK!$A203,MATCH(U$3,DataBase!$3:$3,0))=1,"X","")</f>
        <v/>
      </c>
      <c r="V203" s="122" t="str">
        <f>IF(INDEX(DataBase!$1:$1048576,ChoixBMK!$A203,MATCH(V$3,DataBase!$3:$3,0))=1,"X","")</f>
        <v>X</v>
      </c>
      <c r="W203" s="122" t="str">
        <f>IF(INDEX(DataBase!$1:$1048576,ChoixBMK!$A203,MATCH(W$3,DataBase!$3:$3,0))=1,"X","")</f>
        <v/>
      </c>
      <c r="X203" s="122" t="str">
        <f>IF(INDEX(DataBase!$1:$1048576,ChoixBMK!$A203,MATCH(X$3,DataBase!$3:$3,0))=1,"X","")</f>
        <v/>
      </c>
      <c r="Y203" s="122" t="str">
        <f>IF(INDEX(DataBase!$1:$1048576,ChoixBMK!$A203,MATCH(Y$3,DataBase!$3:$3,0))=1,"X","")</f>
        <v/>
      </c>
      <c r="Z203" s="122" t="str">
        <f>IF(INDEX(DataBase!$1:$1048576,ChoixBMK!$A203,MATCH(Z$3,DataBase!$3:$3,0))=1,"X","")</f>
        <v/>
      </c>
      <c r="AA203" s="122" t="str">
        <f>IF(INDEX(DataBase!$1:$1048576,ChoixBMK!$A203,MATCH(AA$3,DataBase!$3:$3,0))=1,"X","")</f>
        <v/>
      </c>
      <c r="AB203" s="122" t="str">
        <f>IF(INDEX(DataBase!$1:$1048576,ChoixBMK!$A203,MATCH(AB$3,DataBase!$3:$3,0))=1,"X","")</f>
        <v>X</v>
      </c>
      <c r="AC203" s="122" t="str">
        <f>IF(INDEX(DataBase!$1:$1048576,ChoixBMK!$A203,MATCH(AC$3,DataBase!$3:$3,0))=1,"X","")</f>
        <v>X</v>
      </c>
      <c r="AD203" s="122" t="str">
        <f>IF(INDEX(DataBase!$1:$1048576,ChoixBMK!$A203,MATCH(AD$3,DataBase!$3:$3,0))=1,"X","")</f>
        <v/>
      </c>
      <c r="AE203" s="122" t="str">
        <f>IF(INDEX(DataBase!$1:$1048576,ChoixBMK!$A203,MATCH(AE$3,DataBase!$3:$3,0))=1,"X","")</f>
        <v/>
      </c>
      <c r="AF203" s="122" t="str">
        <f>IF(INDEX(DataBase!$1:$1048576,ChoixBMK!$A203,MATCH(AF$3,DataBase!$3:$3,0))=1,"X","")</f>
        <v/>
      </c>
      <c r="AG203" s="122" t="str">
        <f>IF(INDEX(DataBase!$1:$1048576,ChoixBMK!$A203,MATCH(AG$3,DataBase!$3:$3,0))=1,"X","")</f>
        <v>X</v>
      </c>
      <c r="AH203" s="122" t="str">
        <f>IF(INDEX(DataBase!$1:$1048576,ChoixBMK!$A203,MATCH(AH$3,DataBase!$3:$3,0))=1,"X","")</f>
        <v/>
      </c>
      <c r="AI203" s="122" t="str">
        <f>IF(INDEX(DataBase!$1:$1048576,ChoixBMK!$A203,MATCH(AI$3,DataBase!$3:$3,0))=1,"X","")</f>
        <v>X</v>
      </c>
      <c r="AJ203" s="122" t="str">
        <f>IF(INDEX(DataBase!$1:$1048576,ChoixBMK!$A203,MATCH(AJ$3,DataBase!$3:$3,0))=1,"X","")</f>
        <v>X</v>
      </c>
      <c r="AK203" s="122" t="str">
        <f>IF(INDEX(DataBase!$1:$1048576,ChoixBMK!$A203,MATCH(AK$3,DataBase!$3:$3,0))=1,"X","")</f>
        <v/>
      </c>
      <c r="AL203" s="122" t="str">
        <f>IF(INDEX(DataBase!$1:$1048576,ChoixBMK!$A203,MATCH(AL$3,DataBase!$3:$3,0))=1,"X","")</f>
        <v/>
      </c>
      <c r="AM203" s="122" t="str">
        <f>IF(INDEX(DataBase!$1:$1048576,ChoixBMK!$A203,MATCH(AM$3,DataBase!$3:$3,0))=1,"X","")</f>
        <v>X</v>
      </c>
      <c r="AN203" s="122" t="str">
        <f>IF(INDEX(DataBase!$1:$1048576,ChoixBMK!$A203,MATCH(AN$3,DataBase!$3:$3,0))=1,"X","")</f>
        <v/>
      </c>
      <c r="AO203" s="122" t="str">
        <f>IF(INDEX(DataBase!$1:$1048576,ChoixBMK!$A203,MATCH(AO$3,DataBase!$3:$3,0))=1,"X","")</f>
        <v/>
      </c>
      <c r="AP203" s="122" t="str">
        <f>IF(INDEX(DataBase!$1:$1048576,ChoixBMK!$A203,MATCH(AP$3,DataBase!$3:$3,0))=1,"X","")</f>
        <v>X</v>
      </c>
    </row>
    <row r="204" spans="3:42">
      <c r="C204" t="str">
        <f>INDEX(Analyse!A:A,MATCH(ChoixBMK!$G204,Analyse!$G:$G,0))</f>
        <v>Stercorarius maccormicki</v>
      </c>
      <c r="D204" t="str">
        <f>INDEX(Analyse!B:B,MATCH(ChoixBMK!$G204,Analyse!$G:$G,0))</f>
        <v>GPx</v>
      </c>
      <c r="E204" t="str">
        <f>INDEX(Analyse!C:C,MATCH(ChoixBMK!$G204,Analyse!$G:$G,0))</f>
        <v>Côtier</v>
      </c>
      <c r="F204" t="str">
        <f>INDEX(Analyse!E:E,MATCH(ChoixBMK!$G204,Analyse!$G:$G,0))</f>
        <v>LIENSs</v>
      </c>
      <c r="G204">
        <v>201</v>
      </c>
      <c r="H204">
        <f>INDEX(Analyse!H:H,MATCH(ChoixBMK!$G204,Analyse!$G:$G,0))</f>
        <v>240</v>
      </c>
      <c r="I204" s="122" t="str">
        <f>IF(INDEX(DataBase!$1:$1048576,ChoixBMK!$A204,MATCH(I$3,DataBase!$3:$3,0))=1,"X","")</f>
        <v/>
      </c>
      <c r="J204" s="122" t="str">
        <f>IF(INDEX(DataBase!$1:$1048576,ChoixBMK!$A204,MATCH(J$3,DataBase!$3:$3,0))=1,"X","")</f>
        <v/>
      </c>
      <c r="K204" s="122" t="str">
        <f>IF(INDEX(DataBase!$1:$1048576,ChoixBMK!$A204,MATCH(K$3,DataBase!$3:$3,0))=1,"X","")</f>
        <v>X</v>
      </c>
      <c r="L204" s="122" t="str">
        <f>IF(INDEX(DataBase!$1:$1048576,ChoixBMK!$A204,MATCH(L$3,DataBase!$3:$3,0))=1,"X","")</f>
        <v/>
      </c>
      <c r="M204" s="122" t="str">
        <f>IF(INDEX(DataBase!$1:$1048576,ChoixBMK!$A204,MATCH(M$3,DataBase!$3:$3,0))=1,"X","")</f>
        <v>X</v>
      </c>
      <c r="N204" s="122" t="str">
        <f>IF(INDEX(DataBase!$1:$1048576,ChoixBMK!$A204,MATCH(N$3,DataBase!$3:$3,0))=1,"X","")</f>
        <v/>
      </c>
      <c r="O204" s="122" t="str">
        <f>IF(INDEX(DataBase!$1:$1048576,ChoixBMK!$A204,MATCH(O$3,DataBase!$3:$3,0))=1,"X","")</f>
        <v>X</v>
      </c>
      <c r="P204" s="122" t="str">
        <f>IF(INDEX(DataBase!$1:$1048576,ChoixBMK!$A204,MATCH(P$3,DataBase!$3:$3,0))=1,"X","")</f>
        <v/>
      </c>
      <c r="Q204" s="122" t="str">
        <f>IF(INDEX(DataBase!$1:$1048576,ChoixBMK!$A204,MATCH(Q$3,DataBase!$3:$3,0))=1,"X","")</f>
        <v/>
      </c>
      <c r="R204" s="122" t="str">
        <f>IF(INDEX(DataBase!$1:$1048576,ChoixBMK!$A204,MATCH(R$3,DataBase!$3:$3,0))=1,"X","")</f>
        <v>X</v>
      </c>
      <c r="S204" s="122" t="str">
        <f>IF(INDEX(DataBase!$1:$1048576,ChoixBMK!$A204,MATCH(S$3,DataBase!$3:$3,0))=1,"X","")</f>
        <v/>
      </c>
      <c r="T204" s="122" t="str">
        <f>IF(INDEX(DataBase!$1:$1048576,ChoixBMK!$A204,MATCH(T$3,DataBase!$3:$3,0))=1,"X","")</f>
        <v/>
      </c>
      <c r="U204" s="122" t="str">
        <f>IF(INDEX(DataBase!$1:$1048576,ChoixBMK!$A204,MATCH(U$3,DataBase!$3:$3,0))=1,"X","")</f>
        <v/>
      </c>
      <c r="V204" s="122" t="str">
        <f>IF(INDEX(DataBase!$1:$1048576,ChoixBMK!$A204,MATCH(V$3,DataBase!$3:$3,0))=1,"X","")</f>
        <v>X</v>
      </c>
      <c r="W204" s="122" t="str">
        <f>IF(INDEX(DataBase!$1:$1048576,ChoixBMK!$A204,MATCH(W$3,DataBase!$3:$3,0))=1,"X","")</f>
        <v/>
      </c>
      <c r="X204" s="122" t="str">
        <f>IF(INDEX(DataBase!$1:$1048576,ChoixBMK!$A204,MATCH(X$3,DataBase!$3:$3,0))=1,"X","")</f>
        <v/>
      </c>
      <c r="Y204" s="122" t="str">
        <f>IF(INDEX(DataBase!$1:$1048576,ChoixBMK!$A204,MATCH(Y$3,DataBase!$3:$3,0))=1,"X","")</f>
        <v/>
      </c>
      <c r="Z204" s="122" t="str">
        <f>IF(INDEX(DataBase!$1:$1048576,ChoixBMK!$A204,MATCH(Z$3,DataBase!$3:$3,0))=1,"X","")</f>
        <v/>
      </c>
      <c r="AA204" s="122" t="str">
        <f>IF(INDEX(DataBase!$1:$1048576,ChoixBMK!$A204,MATCH(AA$3,DataBase!$3:$3,0))=1,"X","")</f>
        <v/>
      </c>
      <c r="AB204" s="122" t="str">
        <f>IF(INDEX(DataBase!$1:$1048576,ChoixBMK!$A204,MATCH(AB$3,DataBase!$3:$3,0))=1,"X","")</f>
        <v>X</v>
      </c>
      <c r="AC204" s="122" t="str">
        <f>IF(INDEX(DataBase!$1:$1048576,ChoixBMK!$A204,MATCH(AC$3,DataBase!$3:$3,0))=1,"X","")</f>
        <v>X</v>
      </c>
      <c r="AD204" s="122" t="str">
        <f>IF(INDEX(DataBase!$1:$1048576,ChoixBMK!$A204,MATCH(AD$3,DataBase!$3:$3,0))=1,"X","")</f>
        <v/>
      </c>
      <c r="AE204" s="122" t="str">
        <f>IF(INDEX(DataBase!$1:$1048576,ChoixBMK!$A204,MATCH(AE$3,DataBase!$3:$3,0))=1,"X","")</f>
        <v/>
      </c>
      <c r="AF204" s="122" t="str">
        <f>IF(INDEX(DataBase!$1:$1048576,ChoixBMK!$A204,MATCH(AF$3,DataBase!$3:$3,0))=1,"X","")</f>
        <v/>
      </c>
      <c r="AG204" s="122" t="str">
        <f>IF(INDEX(DataBase!$1:$1048576,ChoixBMK!$A204,MATCH(AG$3,DataBase!$3:$3,0))=1,"X","")</f>
        <v>X</v>
      </c>
      <c r="AH204" s="122" t="str">
        <f>IF(INDEX(DataBase!$1:$1048576,ChoixBMK!$A204,MATCH(AH$3,DataBase!$3:$3,0))=1,"X","")</f>
        <v/>
      </c>
      <c r="AI204" s="122" t="str">
        <f>IF(INDEX(DataBase!$1:$1048576,ChoixBMK!$A204,MATCH(AI$3,DataBase!$3:$3,0))=1,"X","")</f>
        <v>X</v>
      </c>
      <c r="AJ204" s="122" t="str">
        <f>IF(INDEX(DataBase!$1:$1048576,ChoixBMK!$A204,MATCH(AJ$3,DataBase!$3:$3,0))=1,"X","")</f>
        <v>X</v>
      </c>
      <c r="AK204" s="122" t="str">
        <f>IF(INDEX(DataBase!$1:$1048576,ChoixBMK!$A204,MATCH(AK$3,DataBase!$3:$3,0))=1,"X","")</f>
        <v/>
      </c>
      <c r="AL204" s="122" t="str">
        <f>IF(INDEX(DataBase!$1:$1048576,ChoixBMK!$A204,MATCH(AL$3,DataBase!$3:$3,0))=1,"X","")</f>
        <v/>
      </c>
      <c r="AM204" s="122" t="str">
        <f>IF(INDEX(DataBase!$1:$1048576,ChoixBMK!$A204,MATCH(AM$3,DataBase!$3:$3,0))=1,"X","")</f>
        <v>X</v>
      </c>
      <c r="AN204" s="122" t="str">
        <f>IF(INDEX(DataBase!$1:$1048576,ChoixBMK!$A204,MATCH(AN$3,DataBase!$3:$3,0))=1,"X","")</f>
        <v/>
      </c>
      <c r="AO204" s="122" t="str">
        <f>IF(INDEX(DataBase!$1:$1048576,ChoixBMK!$A204,MATCH(AO$3,DataBase!$3:$3,0))=1,"X","")</f>
        <v/>
      </c>
      <c r="AP204" s="122" t="str">
        <f>IF(INDEX(DataBase!$1:$1048576,ChoixBMK!$A204,MATCH(AP$3,DataBase!$3:$3,0))=1,"X","")</f>
        <v>X</v>
      </c>
    </row>
    <row r="205" spans="3:42">
      <c r="C205" t="str">
        <f>INDEX(Analyse!A:A,MATCH(ChoixBMK!$G205,Analyse!$G:$G,0))</f>
        <v>Stercorarius antarcticus</v>
      </c>
      <c r="D205" t="str">
        <f>INDEX(Analyse!B:B,MATCH(ChoixBMK!$G205,Analyse!$G:$G,0))</f>
        <v>GPx</v>
      </c>
      <c r="E205" t="str">
        <f>INDEX(Analyse!C:C,MATCH(ChoixBMK!$G205,Analyse!$G:$G,0))</f>
        <v>Côtier</v>
      </c>
      <c r="F205" t="str">
        <f>INDEX(Analyse!E:E,MATCH(ChoixBMK!$G205,Analyse!$G:$G,0))</f>
        <v>LIENSs</v>
      </c>
      <c r="G205">
        <v>202</v>
      </c>
      <c r="H205">
        <f>INDEX(Analyse!H:H,MATCH(ChoixBMK!$G205,Analyse!$G:$G,0))</f>
        <v>240</v>
      </c>
      <c r="I205" s="122" t="str">
        <f>IF(INDEX(DataBase!$1:$1048576,ChoixBMK!$A205,MATCH(I$3,DataBase!$3:$3,0))=1,"X","")</f>
        <v>X</v>
      </c>
      <c r="J205" s="122" t="str">
        <f>IF(INDEX(DataBase!$1:$1048576,ChoixBMK!$A205,MATCH(J$3,DataBase!$3:$3,0))=1,"X","")</f>
        <v/>
      </c>
      <c r="K205" s="122" t="str">
        <f>IF(INDEX(DataBase!$1:$1048576,ChoixBMK!$A205,MATCH(K$3,DataBase!$3:$3,0))=1,"X","")</f>
        <v/>
      </c>
      <c r="L205" s="122" t="str">
        <f>IF(INDEX(DataBase!$1:$1048576,ChoixBMK!$A205,MATCH(L$3,DataBase!$3:$3,0))=1,"X","")</f>
        <v/>
      </c>
      <c r="M205" s="122" t="str">
        <f>IF(INDEX(DataBase!$1:$1048576,ChoixBMK!$A205,MATCH(M$3,DataBase!$3:$3,0))=1,"X","")</f>
        <v>X</v>
      </c>
      <c r="N205" s="122" t="str">
        <f>IF(INDEX(DataBase!$1:$1048576,ChoixBMK!$A205,MATCH(N$3,DataBase!$3:$3,0))=1,"X","")</f>
        <v/>
      </c>
      <c r="O205" s="122" t="str">
        <f>IF(INDEX(DataBase!$1:$1048576,ChoixBMK!$A205,MATCH(O$3,DataBase!$3:$3,0))=1,"X","")</f>
        <v/>
      </c>
      <c r="P205" s="122" t="str">
        <f>IF(INDEX(DataBase!$1:$1048576,ChoixBMK!$A205,MATCH(P$3,DataBase!$3:$3,0))=1,"X","")</f>
        <v>X</v>
      </c>
      <c r="Q205" s="122" t="str">
        <f>IF(INDEX(DataBase!$1:$1048576,ChoixBMK!$A205,MATCH(Q$3,DataBase!$3:$3,0))=1,"X","")</f>
        <v/>
      </c>
      <c r="R205" s="122" t="str">
        <f>IF(INDEX(DataBase!$1:$1048576,ChoixBMK!$A205,MATCH(R$3,DataBase!$3:$3,0))=1,"X","")</f>
        <v>X</v>
      </c>
      <c r="S205" s="122" t="str">
        <f>IF(INDEX(DataBase!$1:$1048576,ChoixBMK!$A205,MATCH(S$3,DataBase!$3:$3,0))=1,"X","")</f>
        <v/>
      </c>
      <c r="T205" s="122" t="str">
        <f>IF(INDEX(DataBase!$1:$1048576,ChoixBMK!$A205,MATCH(T$3,DataBase!$3:$3,0))=1,"X","")</f>
        <v/>
      </c>
      <c r="U205" s="122" t="str">
        <f>IF(INDEX(DataBase!$1:$1048576,ChoixBMK!$A205,MATCH(U$3,DataBase!$3:$3,0))=1,"X","")</f>
        <v/>
      </c>
      <c r="V205" s="122" t="str">
        <f>IF(INDEX(DataBase!$1:$1048576,ChoixBMK!$A205,MATCH(V$3,DataBase!$3:$3,0))=1,"X","")</f>
        <v>X</v>
      </c>
      <c r="W205" s="122" t="str">
        <f>IF(INDEX(DataBase!$1:$1048576,ChoixBMK!$A205,MATCH(W$3,DataBase!$3:$3,0))=1,"X","")</f>
        <v/>
      </c>
      <c r="X205" s="122" t="str">
        <f>IF(INDEX(DataBase!$1:$1048576,ChoixBMK!$A205,MATCH(X$3,DataBase!$3:$3,0))=1,"X","")</f>
        <v/>
      </c>
      <c r="Y205" s="122" t="str">
        <f>IF(INDEX(DataBase!$1:$1048576,ChoixBMK!$A205,MATCH(Y$3,DataBase!$3:$3,0))=1,"X","")</f>
        <v/>
      </c>
      <c r="Z205" s="122" t="str">
        <f>IF(INDEX(DataBase!$1:$1048576,ChoixBMK!$A205,MATCH(Z$3,DataBase!$3:$3,0))=1,"X","")</f>
        <v/>
      </c>
      <c r="AA205" s="122" t="str">
        <f>IF(INDEX(DataBase!$1:$1048576,ChoixBMK!$A205,MATCH(AA$3,DataBase!$3:$3,0))=1,"X","")</f>
        <v/>
      </c>
      <c r="AB205" s="122" t="str">
        <f>IF(INDEX(DataBase!$1:$1048576,ChoixBMK!$A205,MATCH(AB$3,DataBase!$3:$3,0))=1,"X","")</f>
        <v>X</v>
      </c>
      <c r="AC205" s="122" t="str">
        <f>IF(INDEX(DataBase!$1:$1048576,ChoixBMK!$A205,MATCH(AC$3,DataBase!$3:$3,0))=1,"X","")</f>
        <v>X</v>
      </c>
      <c r="AD205" s="122" t="str">
        <f>IF(INDEX(DataBase!$1:$1048576,ChoixBMK!$A205,MATCH(AD$3,DataBase!$3:$3,0))=1,"X","")</f>
        <v/>
      </c>
      <c r="AE205" s="122" t="str">
        <f>IF(INDEX(DataBase!$1:$1048576,ChoixBMK!$A205,MATCH(AE$3,DataBase!$3:$3,0))=1,"X","")</f>
        <v/>
      </c>
      <c r="AF205" s="122" t="str">
        <f>IF(INDEX(DataBase!$1:$1048576,ChoixBMK!$A205,MATCH(AF$3,DataBase!$3:$3,0))=1,"X","")</f>
        <v/>
      </c>
      <c r="AG205" s="122" t="str">
        <f>IF(INDEX(DataBase!$1:$1048576,ChoixBMK!$A205,MATCH(AG$3,DataBase!$3:$3,0))=1,"X","")</f>
        <v>X</v>
      </c>
      <c r="AH205" s="122" t="str">
        <f>IF(INDEX(DataBase!$1:$1048576,ChoixBMK!$A205,MATCH(AH$3,DataBase!$3:$3,0))=1,"X","")</f>
        <v/>
      </c>
      <c r="AI205" s="122" t="str">
        <f>IF(INDEX(DataBase!$1:$1048576,ChoixBMK!$A205,MATCH(AI$3,DataBase!$3:$3,0))=1,"X","")</f>
        <v>X</v>
      </c>
      <c r="AJ205" s="122" t="str">
        <f>IF(INDEX(DataBase!$1:$1048576,ChoixBMK!$A205,MATCH(AJ$3,DataBase!$3:$3,0))=1,"X","")</f>
        <v>X</v>
      </c>
      <c r="AK205" s="122" t="str">
        <f>IF(INDEX(DataBase!$1:$1048576,ChoixBMK!$A205,MATCH(AK$3,DataBase!$3:$3,0))=1,"X","")</f>
        <v/>
      </c>
      <c r="AL205" s="122" t="str">
        <f>IF(INDEX(DataBase!$1:$1048576,ChoixBMK!$A205,MATCH(AL$3,DataBase!$3:$3,0))=1,"X","")</f>
        <v>X</v>
      </c>
      <c r="AM205" s="122" t="str">
        <f>IF(INDEX(DataBase!$1:$1048576,ChoixBMK!$A205,MATCH(AM$3,DataBase!$3:$3,0))=1,"X","")</f>
        <v/>
      </c>
      <c r="AN205" s="122" t="str">
        <f>IF(INDEX(DataBase!$1:$1048576,ChoixBMK!$A205,MATCH(AN$3,DataBase!$3:$3,0))=1,"X","")</f>
        <v/>
      </c>
      <c r="AO205" s="122" t="str">
        <f>IF(INDEX(DataBase!$1:$1048576,ChoixBMK!$A205,MATCH(AO$3,DataBase!$3:$3,0))=1,"X","")</f>
        <v>X</v>
      </c>
      <c r="AP205" s="122" t="str">
        <f>IF(INDEX(DataBase!$1:$1048576,ChoixBMK!$A205,MATCH(AP$3,DataBase!$3:$3,0))=1,"X","")</f>
        <v/>
      </c>
    </row>
    <row r="206" spans="3:42">
      <c r="C206" t="str">
        <f>INDEX(Analyse!A:A,MATCH(ChoixBMK!$G206,Analyse!$G:$G,0))</f>
        <v>Aptenodytes patagonicus</v>
      </c>
      <c r="D206" t="str">
        <f>INDEX(Analyse!B:B,MATCH(ChoixBMK!$G206,Analyse!$G:$G,0))</f>
        <v>GPx</v>
      </c>
      <c r="E206" t="str">
        <f>INDEX(Analyse!C:C,MATCH(ChoixBMK!$G206,Analyse!$G:$G,0))</f>
        <v>Côtier</v>
      </c>
      <c r="F206" t="str">
        <f>INDEX(Analyse!E:E,MATCH(ChoixBMK!$G206,Analyse!$G:$G,0))</f>
        <v>LIENSs</v>
      </c>
      <c r="G206">
        <v>203</v>
      </c>
      <c r="H206">
        <f>INDEX(Analyse!H:H,MATCH(ChoixBMK!$G206,Analyse!$G:$G,0))</f>
        <v>240</v>
      </c>
      <c r="I206" s="122" t="str">
        <f>IF(INDEX(DataBase!$1:$1048576,ChoixBMK!$A206,MATCH(I$3,DataBase!$3:$3,0))=1,"X","")</f>
        <v>X</v>
      </c>
      <c r="J206" s="122" t="str">
        <f>IF(INDEX(DataBase!$1:$1048576,ChoixBMK!$A206,MATCH(J$3,DataBase!$3:$3,0))=1,"X","")</f>
        <v/>
      </c>
      <c r="K206" s="122" t="str">
        <f>IF(INDEX(DataBase!$1:$1048576,ChoixBMK!$A206,MATCH(K$3,DataBase!$3:$3,0))=1,"X","")</f>
        <v/>
      </c>
      <c r="L206" s="122" t="str">
        <f>IF(INDEX(DataBase!$1:$1048576,ChoixBMK!$A206,MATCH(L$3,DataBase!$3:$3,0))=1,"X","")</f>
        <v/>
      </c>
      <c r="M206" s="122" t="str">
        <f>IF(INDEX(DataBase!$1:$1048576,ChoixBMK!$A206,MATCH(M$3,DataBase!$3:$3,0))=1,"X","")</f>
        <v>X</v>
      </c>
      <c r="N206" s="122" t="str">
        <f>IF(INDEX(DataBase!$1:$1048576,ChoixBMK!$A206,MATCH(N$3,DataBase!$3:$3,0))=1,"X","")</f>
        <v/>
      </c>
      <c r="O206" s="122" t="str">
        <f>IF(INDEX(DataBase!$1:$1048576,ChoixBMK!$A206,MATCH(O$3,DataBase!$3:$3,0))=1,"X","")</f>
        <v/>
      </c>
      <c r="P206" s="122" t="str">
        <f>IF(INDEX(DataBase!$1:$1048576,ChoixBMK!$A206,MATCH(P$3,DataBase!$3:$3,0))=1,"X","")</f>
        <v>X</v>
      </c>
      <c r="Q206" s="122" t="str">
        <f>IF(INDEX(DataBase!$1:$1048576,ChoixBMK!$A206,MATCH(Q$3,DataBase!$3:$3,0))=1,"X","")</f>
        <v/>
      </c>
      <c r="R206" s="122" t="str">
        <f>IF(INDEX(DataBase!$1:$1048576,ChoixBMK!$A206,MATCH(R$3,DataBase!$3:$3,0))=1,"X","")</f>
        <v>X</v>
      </c>
      <c r="S206" s="122" t="str">
        <f>IF(INDEX(DataBase!$1:$1048576,ChoixBMK!$A206,MATCH(S$3,DataBase!$3:$3,0))=1,"X","")</f>
        <v/>
      </c>
      <c r="T206" s="122" t="str">
        <f>IF(INDEX(DataBase!$1:$1048576,ChoixBMK!$A206,MATCH(T$3,DataBase!$3:$3,0))=1,"X","")</f>
        <v/>
      </c>
      <c r="U206" s="122" t="str">
        <f>IF(INDEX(DataBase!$1:$1048576,ChoixBMK!$A206,MATCH(U$3,DataBase!$3:$3,0))=1,"X","")</f>
        <v/>
      </c>
      <c r="V206" s="122" t="str">
        <f>IF(INDEX(DataBase!$1:$1048576,ChoixBMK!$A206,MATCH(V$3,DataBase!$3:$3,0))=1,"X","")</f>
        <v>X</v>
      </c>
      <c r="W206" s="122" t="str">
        <f>IF(INDEX(DataBase!$1:$1048576,ChoixBMK!$A206,MATCH(W$3,DataBase!$3:$3,0))=1,"X","")</f>
        <v/>
      </c>
      <c r="X206" s="122" t="str">
        <f>IF(INDEX(DataBase!$1:$1048576,ChoixBMK!$A206,MATCH(X$3,DataBase!$3:$3,0))=1,"X","")</f>
        <v/>
      </c>
      <c r="Y206" s="122" t="str">
        <f>IF(INDEX(DataBase!$1:$1048576,ChoixBMK!$A206,MATCH(Y$3,DataBase!$3:$3,0))=1,"X","")</f>
        <v/>
      </c>
      <c r="Z206" s="122" t="str">
        <f>IF(INDEX(DataBase!$1:$1048576,ChoixBMK!$A206,MATCH(Z$3,DataBase!$3:$3,0))=1,"X","")</f>
        <v/>
      </c>
      <c r="AA206" s="122" t="str">
        <f>IF(INDEX(DataBase!$1:$1048576,ChoixBMK!$A206,MATCH(AA$3,DataBase!$3:$3,0))=1,"X","")</f>
        <v/>
      </c>
      <c r="AB206" s="122" t="str">
        <f>IF(INDEX(DataBase!$1:$1048576,ChoixBMK!$A206,MATCH(AB$3,DataBase!$3:$3,0))=1,"X","")</f>
        <v>X</v>
      </c>
      <c r="AC206" s="122" t="str">
        <f>IF(INDEX(DataBase!$1:$1048576,ChoixBMK!$A206,MATCH(AC$3,DataBase!$3:$3,0))=1,"X","")</f>
        <v>X</v>
      </c>
      <c r="AD206" s="122" t="str">
        <f>IF(INDEX(DataBase!$1:$1048576,ChoixBMK!$A206,MATCH(AD$3,DataBase!$3:$3,0))=1,"X","")</f>
        <v/>
      </c>
      <c r="AE206" s="122" t="str">
        <f>IF(INDEX(DataBase!$1:$1048576,ChoixBMK!$A206,MATCH(AE$3,DataBase!$3:$3,0))=1,"X","")</f>
        <v/>
      </c>
      <c r="AF206" s="122" t="str">
        <f>IF(INDEX(DataBase!$1:$1048576,ChoixBMK!$A206,MATCH(AF$3,DataBase!$3:$3,0))=1,"X","")</f>
        <v/>
      </c>
      <c r="AG206" s="122" t="str">
        <f>IF(INDEX(DataBase!$1:$1048576,ChoixBMK!$A206,MATCH(AG$3,DataBase!$3:$3,0))=1,"X","")</f>
        <v>X</v>
      </c>
      <c r="AH206" s="122" t="str">
        <f>IF(INDEX(DataBase!$1:$1048576,ChoixBMK!$A206,MATCH(AH$3,DataBase!$3:$3,0))=1,"X","")</f>
        <v/>
      </c>
      <c r="AI206" s="122" t="str">
        <f>IF(INDEX(DataBase!$1:$1048576,ChoixBMK!$A206,MATCH(AI$3,DataBase!$3:$3,0))=1,"X","")</f>
        <v>X</v>
      </c>
      <c r="AJ206" s="122" t="str">
        <f>IF(INDEX(DataBase!$1:$1048576,ChoixBMK!$A206,MATCH(AJ$3,DataBase!$3:$3,0))=1,"X","")</f>
        <v>X</v>
      </c>
      <c r="AK206" s="122" t="str">
        <f>IF(INDEX(DataBase!$1:$1048576,ChoixBMK!$A206,MATCH(AK$3,DataBase!$3:$3,0))=1,"X","")</f>
        <v/>
      </c>
      <c r="AL206" s="122" t="str">
        <f>IF(INDEX(DataBase!$1:$1048576,ChoixBMK!$A206,MATCH(AL$3,DataBase!$3:$3,0))=1,"X","")</f>
        <v>X</v>
      </c>
      <c r="AM206" s="122" t="str">
        <f>IF(INDEX(DataBase!$1:$1048576,ChoixBMK!$A206,MATCH(AM$3,DataBase!$3:$3,0))=1,"X","")</f>
        <v/>
      </c>
      <c r="AN206" s="122" t="str">
        <f>IF(INDEX(DataBase!$1:$1048576,ChoixBMK!$A206,MATCH(AN$3,DataBase!$3:$3,0))=1,"X","")</f>
        <v/>
      </c>
      <c r="AO206" s="122" t="str">
        <f>IF(INDEX(DataBase!$1:$1048576,ChoixBMK!$A206,MATCH(AO$3,DataBase!$3:$3,0))=1,"X","")</f>
        <v>X</v>
      </c>
      <c r="AP206" s="122" t="str">
        <f>IF(INDEX(DataBase!$1:$1048576,ChoixBMK!$A206,MATCH(AP$3,DataBase!$3:$3,0))=1,"X","")</f>
        <v/>
      </c>
    </row>
    <row r="207" spans="3:42">
      <c r="C207" t="str">
        <f>INDEX(Analyse!A:A,MATCH(ChoixBMK!$G207,Analyse!$G:$G,0))</f>
        <v>Alle alle</v>
      </c>
      <c r="D207" t="str">
        <f>INDEX(Analyse!B:B,MATCH(ChoixBMK!$G207,Analyse!$G:$G,0))</f>
        <v>GPx</v>
      </c>
      <c r="E207" t="str">
        <f>INDEX(Analyse!C:C,MATCH(ChoixBMK!$G207,Analyse!$G:$G,0))</f>
        <v>Côtier</v>
      </c>
      <c r="F207" t="str">
        <f>INDEX(Analyse!E:E,MATCH(ChoixBMK!$G207,Analyse!$G:$G,0))</f>
        <v>LIENSs</v>
      </c>
      <c r="G207">
        <v>204</v>
      </c>
      <c r="H207">
        <f>INDEX(Analyse!H:H,MATCH(ChoixBMK!$G207,Analyse!$G:$G,0))</f>
        <v>240</v>
      </c>
      <c r="I207" s="122" t="str">
        <f>IF(INDEX(DataBase!$1:$1048576,ChoixBMK!$A207,MATCH(I$3,DataBase!$3:$3,0))=1,"X","")</f>
        <v>X</v>
      </c>
      <c r="J207" s="122" t="str">
        <f>IF(INDEX(DataBase!$1:$1048576,ChoixBMK!$A207,MATCH(J$3,DataBase!$3:$3,0))=1,"X","")</f>
        <v/>
      </c>
      <c r="K207" s="122" t="str">
        <f>IF(INDEX(DataBase!$1:$1048576,ChoixBMK!$A207,MATCH(K$3,DataBase!$3:$3,0))=1,"X","")</f>
        <v/>
      </c>
      <c r="L207" s="122" t="str">
        <f>IF(INDEX(DataBase!$1:$1048576,ChoixBMK!$A207,MATCH(L$3,DataBase!$3:$3,0))=1,"X","")</f>
        <v/>
      </c>
      <c r="M207" s="122" t="str">
        <f>IF(INDEX(DataBase!$1:$1048576,ChoixBMK!$A207,MATCH(M$3,DataBase!$3:$3,0))=1,"X","")</f>
        <v>X</v>
      </c>
      <c r="N207" s="122" t="str">
        <f>IF(INDEX(DataBase!$1:$1048576,ChoixBMK!$A207,MATCH(N$3,DataBase!$3:$3,0))=1,"X","")</f>
        <v/>
      </c>
      <c r="O207" s="122" t="str">
        <f>IF(INDEX(DataBase!$1:$1048576,ChoixBMK!$A207,MATCH(O$3,DataBase!$3:$3,0))=1,"X","")</f>
        <v/>
      </c>
      <c r="P207" s="122" t="str">
        <f>IF(INDEX(DataBase!$1:$1048576,ChoixBMK!$A207,MATCH(P$3,DataBase!$3:$3,0))=1,"X","")</f>
        <v>X</v>
      </c>
      <c r="Q207" s="122" t="str">
        <f>IF(INDEX(DataBase!$1:$1048576,ChoixBMK!$A207,MATCH(Q$3,DataBase!$3:$3,0))=1,"X","")</f>
        <v/>
      </c>
      <c r="R207" s="122" t="str">
        <f>IF(INDEX(DataBase!$1:$1048576,ChoixBMK!$A207,MATCH(R$3,DataBase!$3:$3,0))=1,"X","")</f>
        <v>X</v>
      </c>
      <c r="S207" s="122" t="str">
        <f>IF(INDEX(DataBase!$1:$1048576,ChoixBMK!$A207,MATCH(S$3,DataBase!$3:$3,0))=1,"X","")</f>
        <v/>
      </c>
      <c r="T207" s="122" t="str">
        <f>IF(INDEX(DataBase!$1:$1048576,ChoixBMK!$A207,MATCH(T$3,DataBase!$3:$3,0))=1,"X","")</f>
        <v/>
      </c>
      <c r="U207" s="122" t="str">
        <f>IF(INDEX(DataBase!$1:$1048576,ChoixBMK!$A207,MATCH(U$3,DataBase!$3:$3,0))=1,"X","")</f>
        <v/>
      </c>
      <c r="V207" s="122" t="str">
        <f>IF(INDEX(DataBase!$1:$1048576,ChoixBMK!$A207,MATCH(V$3,DataBase!$3:$3,0))=1,"X","")</f>
        <v>X</v>
      </c>
      <c r="W207" s="122" t="str">
        <f>IF(INDEX(DataBase!$1:$1048576,ChoixBMK!$A207,MATCH(W$3,DataBase!$3:$3,0))=1,"X","")</f>
        <v/>
      </c>
      <c r="X207" s="122" t="str">
        <f>IF(INDEX(DataBase!$1:$1048576,ChoixBMK!$A207,MATCH(X$3,DataBase!$3:$3,0))=1,"X","")</f>
        <v/>
      </c>
      <c r="Y207" s="122" t="str">
        <f>IF(INDEX(DataBase!$1:$1048576,ChoixBMK!$A207,MATCH(Y$3,DataBase!$3:$3,0))=1,"X","")</f>
        <v/>
      </c>
      <c r="Z207" s="122" t="str">
        <f>IF(INDEX(DataBase!$1:$1048576,ChoixBMK!$A207,MATCH(Z$3,DataBase!$3:$3,0))=1,"X","")</f>
        <v/>
      </c>
      <c r="AA207" s="122" t="str">
        <f>IF(INDEX(DataBase!$1:$1048576,ChoixBMK!$A207,MATCH(AA$3,DataBase!$3:$3,0))=1,"X","")</f>
        <v/>
      </c>
      <c r="AB207" s="122" t="str">
        <f>IF(INDEX(DataBase!$1:$1048576,ChoixBMK!$A207,MATCH(AB$3,DataBase!$3:$3,0))=1,"X","")</f>
        <v>X</v>
      </c>
      <c r="AC207" s="122" t="str">
        <f>IF(INDEX(DataBase!$1:$1048576,ChoixBMK!$A207,MATCH(AC$3,DataBase!$3:$3,0))=1,"X","")</f>
        <v>X</v>
      </c>
      <c r="AD207" s="122" t="str">
        <f>IF(INDEX(DataBase!$1:$1048576,ChoixBMK!$A207,MATCH(AD$3,DataBase!$3:$3,0))=1,"X","")</f>
        <v/>
      </c>
      <c r="AE207" s="122" t="str">
        <f>IF(INDEX(DataBase!$1:$1048576,ChoixBMK!$A207,MATCH(AE$3,DataBase!$3:$3,0))=1,"X","")</f>
        <v/>
      </c>
      <c r="AF207" s="122" t="str">
        <f>IF(INDEX(DataBase!$1:$1048576,ChoixBMK!$A207,MATCH(AF$3,DataBase!$3:$3,0))=1,"X","")</f>
        <v/>
      </c>
      <c r="AG207" s="122" t="str">
        <f>IF(INDEX(DataBase!$1:$1048576,ChoixBMK!$A207,MATCH(AG$3,DataBase!$3:$3,0))=1,"X","")</f>
        <v>X</v>
      </c>
      <c r="AH207" s="122" t="str">
        <f>IF(INDEX(DataBase!$1:$1048576,ChoixBMK!$A207,MATCH(AH$3,DataBase!$3:$3,0))=1,"X","")</f>
        <v/>
      </c>
      <c r="AI207" s="122" t="str">
        <f>IF(INDEX(DataBase!$1:$1048576,ChoixBMK!$A207,MATCH(AI$3,DataBase!$3:$3,0))=1,"X","")</f>
        <v>X</v>
      </c>
      <c r="AJ207" s="122" t="str">
        <f>IF(INDEX(DataBase!$1:$1048576,ChoixBMK!$A207,MATCH(AJ$3,DataBase!$3:$3,0))=1,"X","")</f>
        <v>X</v>
      </c>
      <c r="AK207" s="122" t="str">
        <f>IF(INDEX(DataBase!$1:$1048576,ChoixBMK!$A207,MATCH(AK$3,DataBase!$3:$3,0))=1,"X","")</f>
        <v/>
      </c>
      <c r="AL207" s="122" t="str">
        <f>IF(INDEX(DataBase!$1:$1048576,ChoixBMK!$A207,MATCH(AL$3,DataBase!$3:$3,0))=1,"X","")</f>
        <v>X</v>
      </c>
      <c r="AM207" s="122" t="str">
        <f>IF(INDEX(DataBase!$1:$1048576,ChoixBMK!$A207,MATCH(AM$3,DataBase!$3:$3,0))=1,"X","")</f>
        <v/>
      </c>
      <c r="AN207" s="122" t="str">
        <f>IF(INDEX(DataBase!$1:$1048576,ChoixBMK!$A207,MATCH(AN$3,DataBase!$3:$3,0))=1,"X","")</f>
        <v/>
      </c>
      <c r="AO207" s="122" t="str">
        <f>IF(INDEX(DataBase!$1:$1048576,ChoixBMK!$A207,MATCH(AO$3,DataBase!$3:$3,0))=1,"X","")</f>
        <v>X</v>
      </c>
      <c r="AP207" s="122" t="str">
        <f>IF(INDEX(DataBase!$1:$1048576,ChoixBMK!$A207,MATCH(AP$3,DataBase!$3:$3,0))=1,"X","")</f>
        <v/>
      </c>
    </row>
    <row r="208" spans="3:42">
      <c r="C208" t="str">
        <f>INDEX(Analyse!A:A,MATCH(ChoixBMK!$G208,Analyse!$G:$G,0))</f>
        <v>Rissa tridactyla</v>
      </c>
      <c r="D208" t="str">
        <f>INDEX(Analyse!B:B,MATCH(ChoixBMK!$G208,Analyse!$G:$G,0))</f>
        <v>GPx</v>
      </c>
      <c r="E208" t="str">
        <f>INDEX(Analyse!C:C,MATCH(ChoixBMK!$G208,Analyse!$G:$G,0))</f>
        <v>Côtier</v>
      </c>
      <c r="F208" t="str">
        <f>INDEX(Analyse!E:E,MATCH(ChoixBMK!$G208,Analyse!$G:$G,0))</f>
        <v>LIENSs</v>
      </c>
      <c r="G208">
        <v>205</v>
      </c>
      <c r="H208">
        <f>INDEX(Analyse!H:H,MATCH(ChoixBMK!$G208,Analyse!$G:$G,0))</f>
        <v>240</v>
      </c>
      <c r="I208" s="122" t="str">
        <f>IF(INDEX(DataBase!$1:$1048576,ChoixBMK!$A208,MATCH(I$3,DataBase!$3:$3,0))=1,"X","")</f>
        <v>X</v>
      </c>
      <c r="J208" s="122" t="str">
        <f>IF(INDEX(DataBase!$1:$1048576,ChoixBMK!$A208,MATCH(J$3,DataBase!$3:$3,0))=1,"X","")</f>
        <v/>
      </c>
      <c r="K208" s="122" t="str">
        <f>IF(INDEX(DataBase!$1:$1048576,ChoixBMK!$A208,MATCH(K$3,DataBase!$3:$3,0))=1,"X","")</f>
        <v/>
      </c>
      <c r="L208" s="122" t="str">
        <f>IF(INDEX(DataBase!$1:$1048576,ChoixBMK!$A208,MATCH(L$3,DataBase!$3:$3,0))=1,"X","")</f>
        <v/>
      </c>
      <c r="M208" s="122" t="str">
        <f>IF(INDEX(DataBase!$1:$1048576,ChoixBMK!$A208,MATCH(M$3,DataBase!$3:$3,0))=1,"X","")</f>
        <v>X</v>
      </c>
      <c r="N208" s="122" t="str">
        <f>IF(INDEX(DataBase!$1:$1048576,ChoixBMK!$A208,MATCH(N$3,DataBase!$3:$3,0))=1,"X","")</f>
        <v/>
      </c>
      <c r="O208" s="122" t="str">
        <f>IF(INDEX(DataBase!$1:$1048576,ChoixBMK!$A208,MATCH(O$3,DataBase!$3:$3,0))=1,"X","")</f>
        <v/>
      </c>
      <c r="P208" s="122" t="str">
        <f>IF(INDEX(DataBase!$1:$1048576,ChoixBMK!$A208,MATCH(P$3,DataBase!$3:$3,0))=1,"X","")</f>
        <v>X</v>
      </c>
      <c r="Q208" s="122" t="str">
        <f>IF(INDEX(DataBase!$1:$1048576,ChoixBMK!$A208,MATCH(Q$3,DataBase!$3:$3,0))=1,"X","")</f>
        <v/>
      </c>
      <c r="R208" s="122" t="str">
        <f>IF(INDEX(DataBase!$1:$1048576,ChoixBMK!$A208,MATCH(R$3,DataBase!$3:$3,0))=1,"X","")</f>
        <v>X</v>
      </c>
      <c r="S208" s="122" t="str">
        <f>IF(INDEX(DataBase!$1:$1048576,ChoixBMK!$A208,MATCH(S$3,DataBase!$3:$3,0))=1,"X","")</f>
        <v/>
      </c>
      <c r="T208" s="122" t="str">
        <f>IF(INDEX(DataBase!$1:$1048576,ChoixBMK!$A208,MATCH(T$3,DataBase!$3:$3,0))=1,"X","")</f>
        <v/>
      </c>
      <c r="U208" s="122" t="str">
        <f>IF(INDEX(DataBase!$1:$1048576,ChoixBMK!$A208,MATCH(U$3,DataBase!$3:$3,0))=1,"X","")</f>
        <v/>
      </c>
      <c r="V208" s="122" t="str">
        <f>IF(INDEX(DataBase!$1:$1048576,ChoixBMK!$A208,MATCH(V$3,DataBase!$3:$3,0))=1,"X","")</f>
        <v>X</v>
      </c>
      <c r="W208" s="122" t="str">
        <f>IF(INDEX(DataBase!$1:$1048576,ChoixBMK!$A208,MATCH(W$3,DataBase!$3:$3,0))=1,"X","")</f>
        <v/>
      </c>
      <c r="X208" s="122" t="str">
        <f>IF(INDEX(DataBase!$1:$1048576,ChoixBMK!$A208,MATCH(X$3,DataBase!$3:$3,0))=1,"X","")</f>
        <v/>
      </c>
      <c r="Y208" s="122" t="str">
        <f>IF(INDEX(DataBase!$1:$1048576,ChoixBMK!$A208,MATCH(Y$3,DataBase!$3:$3,0))=1,"X","")</f>
        <v/>
      </c>
      <c r="Z208" s="122" t="str">
        <f>IF(INDEX(DataBase!$1:$1048576,ChoixBMK!$A208,MATCH(Z$3,DataBase!$3:$3,0))=1,"X","")</f>
        <v/>
      </c>
      <c r="AA208" s="122" t="str">
        <f>IF(INDEX(DataBase!$1:$1048576,ChoixBMK!$A208,MATCH(AA$3,DataBase!$3:$3,0))=1,"X","")</f>
        <v/>
      </c>
      <c r="AB208" s="122" t="str">
        <f>IF(INDEX(DataBase!$1:$1048576,ChoixBMK!$A208,MATCH(AB$3,DataBase!$3:$3,0))=1,"X","")</f>
        <v>X</v>
      </c>
      <c r="AC208" s="122" t="str">
        <f>IF(INDEX(DataBase!$1:$1048576,ChoixBMK!$A208,MATCH(AC$3,DataBase!$3:$3,0))=1,"X","")</f>
        <v>X</v>
      </c>
      <c r="AD208" s="122" t="str">
        <f>IF(INDEX(DataBase!$1:$1048576,ChoixBMK!$A208,MATCH(AD$3,DataBase!$3:$3,0))=1,"X","")</f>
        <v/>
      </c>
      <c r="AE208" s="122" t="str">
        <f>IF(INDEX(DataBase!$1:$1048576,ChoixBMK!$A208,MATCH(AE$3,DataBase!$3:$3,0))=1,"X","")</f>
        <v/>
      </c>
      <c r="AF208" s="122" t="str">
        <f>IF(INDEX(DataBase!$1:$1048576,ChoixBMK!$A208,MATCH(AF$3,DataBase!$3:$3,0))=1,"X","")</f>
        <v/>
      </c>
      <c r="AG208" s="122" t="str">
        <f>IF(INDEX(DataBase!$1:$1048576,ChoixBMK!$A208,MATCH(AG$3,DataBase!$3:$3,0))=1,"X","")</f>
        <v>X</v>
      </c>
      <c r="AH208" s="122" t="str">
        <f>IF(INDEX(DataBase!$1:$1048576,ChoixBMK!$A208,MATCH(AH$3,DataBase!$3:$3,0))=1,"X","")</f>
        <v/>
      </c>
      <c r="AI208" s="122" t="str">
        <f>IF(INDEX(DataBase!$1:$1048576,ChoixBMK!$A208,MATCH(AI$3,DataBase!$3:$3,0))=1,"X","")</f>
        <v>X</v>
      </c>
      <c r="AJ208" s="122" t="str">
        <f>IF(INDEX(DataBase!$1:$1048576,ChoixBMK!$A208,MATCH(AJ$3,DataBase!$3:$3,0))=1,"X","")</f>
        <v>X</v>
      </c>
      <c r="AK208" s="122" t="str">
        <f>IF(INDEX(DataBase!$1:$1048576,ChoixBMK!$A208,MATCH(AK$3,DataBase!$3:$3,0))=1,"X","")</f>
        <v/>
      </c>
      <c r="AL208" s="122" t="str">
        <f>IF(INDEX(DataBase!$1:$1048576,ChoixBMK!$A208,MATCH(AL$3,DataBase!$3:$3,0))=1,"X","")</f>
        <v>X</v>
      </c>
      <c r="AM208" s="122" t="str">
        <f>IF(INDEX(DataBase!$1:$1048576,ChoixBMK!$A208,MATCH(AM$3,DataBase!$3:$3,0))=1,"X","")</f>
        <v/>
      </c>
      <c r="AN208" s="122" t="str">
        <f>IF(INDEX(DataBase!$1:$1048576,ChoixBMK!$A208,MATCH(AN$3,DataBase!$3:$3,0))=1,"X","")</f>
        <v/>
      </c>
      <c r="AO208" s="122" t="str">
        <f>IF(INDEX(DataBase!$1:$1048576,ChoixBMK!$A208,MATCH(AO$3,DataBase!$3:$3,0))=1,"X","")</f>
        <v>X</v>
      </c>
      <c r="AP208" s="122" t="str">
        <f>IF(INDEX(DataBase!$1:$1048576,ChoixBMK!$A208,MATCH(AP$3,DataBase!$3:$3,0))=1,"X","")</f>
        <v/>
      </c>
    </row>
    <row r="209" spans="3:42">
      <c r="C209" t="str">
        <f>INDEX(Analyse!A:A,MATCH(ChoixBMK!$G209,Analyse!$G:$G,0))</f>
        <v>Thalassoica antarctica</v>
      </c>
      <c r="D209" t="str">
        <f>INDEX(Analyse!B:B,MATCH(ChoixBMK!$G209,Analyse!$G:$G,0))</f>
        <v>GPx</v>
      </c>
      <c r="E209" t="str">
        <f>INDEX(Analyse!C:C,MATCH(ChoixBMK!$G209,Analyse!$G:$G,0))</f>
        <v>Côtier</v>
      </c>
      <c r="F209" t="str">
        <f>INDEX(Analyse!E:E,MATCH(ChoixBMK!$G209,Analyse!$G:$G,0))</f>
        <v>LIENSs</v>
      </c>
      <c r="G209">
        <v>206</v>
      </c>
      <c r="H209">
        <f>INDEX(Analyse!H:H,MATCH(ChoixBMK!$G209,Analyse!$G:$G,0))</f>
        <v>240</v>
      </c>
      <c r="I209" s="122" t="str">
        <f>IF(INDEX(DataBase!$1:$1048576,ChoixBMK!$A209,MATCH(I$3,DataBase!$3:$3,0))=1,"X","")</f>
        <v>X</v>
      </c>
      <c r="J209" s="122" t="str">
        <f>IF(INDEX(DataBase!$1:$1048576,ChoixBMK!$A209,MATCH(J$3,DataBase!$3:$3,0))=1,"X","")</f>
        <v/>
      </c>
      <c r="K209" s="122" t="str">
        <f>IF(INDEX(DataBase!$1:$1048576,ChoixBMK!$A209,MATCH(K$3,DataBase!$3:$3,0))=1,"X","")</f>
        <v/>
      </c>
      <c r="L209" s="122" t="str">
        <f>IF(INDEX(DataBase!$1:$1048576,ChoixBMK!$A209,MATCH(L$3,DataBase!$3:$3,0))=1,"X","")</f>
        <v/>
      </c>
      <c r="M209" s="122" t="str">
        <f>IF(INDEX(DataBase!$1:$1048576,ChoixBMK!$A209,MATCH(M$3,DataBase!$3:$3,0))=1,"X","")</f>
        <v>X</v>
      </c>
      <c r="N209" s="122" t="str">
        <f>IF(INDEX(DataBase!$1:$1048576,ChoixBMK!$A209,MATCH(N$3,DataBase!$3:$3,0))=1,"X","")</f>
        <v/>
      </c>
      <c r="O209" s="122" t="str">
        <f>IF(INDEX(DataBase!$1:$1048576,ChoixBMK!$A209,MATCH(O$3,DataBase!$3:$3,0))=1,"X","")</f>
        <v/>
      </c>
      <c r="P209" s="122" t="str">
        <f>IF(INDEX(DataBase!$1:$1048576,ChoixBMK!$A209,MATCH(P$3,DataBase!$3:$3,0))=1,"X","")</f>
        <v>X</v>
      </c>
      <c r="Q209" s="122" t="str">
        <f>IF(INDEX(DataBase!$1:$1048576,ChoixBMK!$A209,MATCH(Q$3,DataBase!$3:$3,0))=1,"X","")</f>
        <v/>
      </c>
      <c r="R209" s="122" t="str">
        <f>IF(INDEX(DataBase!$1:$1048576,ChoixBMK!$A209,MATCH(R$3,DataBase!$3:$3,0))=1,"X","")</f>
        <v>X</v>
      </c>
      <c r="S209" s="122" t="str">
        <f>IF(INDEX(DataBase!$1:$1048576,ChoixBMK!$A209,MATCH(S$3,DataBase!$3:$3,0))=1,"X","")</f>
        <v/>
      </c>
      <c r="T209" s="122" t="str">
        <f>IF(INDEX(DataBase!$1:$1048576,ChoixBMK!$A209,MATCH(T$3,DataBase!$3:$3,0))=1,"X","")</f>
        <v/>
      </c>
      <c r="U209" s="122" t="str">
        <f>IF(INDEX(DataBase!$1:$1048576,ChoixBMK!$A209,MATCH(U$3,DataBase!$3:$3,0))=1,"X","")</f>
        <v/>
      </c>
      <c r="V209" s="122" t="str">
        <f>IF(INDEX(DataBase!$1:$1048576,ChoixBMK!$A209,MATCH(V$3,DataBase!$3:$3,0))=1,"X","")</f>
        <v>X</v>
      </c>
      <c r="W209" s="122" t="str">
        <f>IF(INDEX(DataBase!$1:$1048576,ChoixBMK!$A209,MATCH(W$3,DataBase!$3:$3,0))=1,"X","")</f>
        <v/>
      </c>
      <c r="X209" s="122" t="str">
        <f>IF(INDEX(DataBase!$1:$1048576,ChoixBMK!$A209,MATCH(X$3,DataBase!$3:$3,0))=1,"X","")</f>
        <v/>
      </c>
      <c r="Y209" s="122" t="str">
        <f>IF(INDEX(DataBase!$1:$1048576,ChoixBMK!$A209,MATCH(Y$3,DataBase!$3:$3,0))=1,"X","")</f>
        <v/>
      </c>
      <c r="Z209" s="122" t="str">
        <f>IF(INDEX(DataBase!$1:$1048576,ChoixBMK!$A209,MATCH(Z$3,DataBase!$3:$3,0))=1,"X","")</f>
        <v/>
      </c>
      <c r="AA209" s="122" t="str">
        <f>IF(INDEX(DataBase!$1:$1048576,ChoixBMK!$A209,MATCH(AA$3,DataBase!$3:$3,0))=1,"X","")</f>
        <v/>
      </c>
      <c r="AB209" s="122" t="str">
        <f>IF(INDEX(DataBase!$1:$1048576,ChoixBMK!$A209,MATCH(AB$3,DataBase!$3:$3,0))=1,"X","")</f>
        <v>X</v>
      </c>
      <c r="AC209" s="122" t="str">
        <f>IF(INDEX(DataBase!$1:$1048576,ChoixBMK!$A209,MATCH(AC$3,DataBase!$3:$3,0))=1,"X","")</f>
        <v>X</v>
      </c>
      <c r="AD209" s="122" t="str">
        <f>IF(INDEX(DataBase!$1:$1048576,ChoixBMK!$A209,MATCH(AD$3,DataBase!$3:$3,0))=1,"X","")</f>
        <v/>
      </c>
      <c r="AE209" s="122" t="str">
        <f>IF(INDEX(DataBase!$1:$1048576,ChoixBMK!$A209,MATCH(AE$3,DataBase!$3:$3,0))=1,"X","")</f>
        <v/>
      </c>
      <c r="AF209" s="122" t="str">
        <f>IF(INDEX(DataBase!$1:$1048576,ChoixBMK!$A209,MATCH(AF$3,DataBase!$3:$3,0))=1,"X","")</f>
        <v/>
      </c>
      <c r="AG209" s="122" t="str">
        <f>IF(INDEX(DataBase!$1:$1048576,ChoixBMK!$A209,MATCH(AG$3,DataBase!$3:$3,0))=1,"X","")</f>
        <v>X</v>
      </c>
      <c r="AH209" s="122" t="str">
        <f>IF(INDEX(DataBase!$1:$1048576,ChoixBMK!$A209,MATCH(AH$3,DataBase!$3:$3,0))=1,"X","")</f>
        <v/>
      </c>
      <c r="AI209" s="122" t="str">
        <f>IF(INDEX(DataBase!$1:$1048576,ChoixBMK!$A209,MATCH(AI$3,DataBase!$3:$3,0))=1,"X","")</f>
        <v>X</v>
      </c>
      <c r="AJ209" s="122" t="str">
        <f>IF(INDEX(DataBase!$1:$1048576,ChoixBMK!$A209,MATCH(AJ$3,DataBase!$3:$3,0))=1,"X","")</f>
        <v>X</v>
      </c>
      <c r="AK209" s="122" t="str">
        <f>IF(INDEX(DataBase!$1:$1048576,ChoixBMK!$A209,MATCH(AK$3,DataBase!$3:$3,0))=1,"X","")</f>
        <v/>
      </c>
      <c r="AL209" s="122" t="str">
        <f>IF(INDEX(DataBase!$1:$1048576,ChoixBMK!$A209,MATCH(AL$3,DataBase!$3:$3,0))=1,"X","")</f>
        <v>X</v>
      </c>
      <c r="AM209" s="122" t="str">
        <f>IF(INDEX(DataBase!$1:$1048576,ChoixBMK!$A209,MATCH(AM$3,DataBase!$3:$3,0))=1,"X","")</f>
        <v/>
      </c>
      <c r="AN209" s="122" t="str">
        <f>IF(INDEX(DataBase!$1:$1048576,ChoixBMK!$A209,MATCH(AN$3,DataBase!$3:$3,0))=1,"X","")</f>
        <v/>
      </c>
      <c r="AO209" s="122" t="str">
        <f>IF(INDEX(DataBase!$1:$1048576,ChoixBMK!$A209,MATCH(AO$3,DataBase!$3:$3,0))=1,"X","")</f>
        <v>X</v>
      </c>
      <c r="AP209" s="122" t="str">
        <f>IF(INDEX(DataBase!$1:$1048576,ChoixBMK!$A209,MATCH(AP$3,DataBase!$3:$3,0))=1,"X","")</f>
        <v/>
      </c>
    </row>
    <row r="210" spans="3:42">
      <c r="C210" t="str">
        <f>INDEX(Analyse!A:A,MATCH(ChoixBMK!$G210,Analyse!$G:$G,0))</f>
        <v>Larus marinus</v>
      </c>
      <c r="D210" t="str">
        <f>INDEX(Analyse!B:B,MATCH(ChoixBMK!$G210,Analyse!$G:$G,0))</f>
        <v>Catalase</v>
      </c>
      <c r="E210" t="str">
        <f>INDEX(Analyse!C:C,MATCH(ChoixBMK!$G210,Analyse!$G:$G,0))</f>
        <v>Côtier</v>
      </c>
      <c r="F210" t="str">
        <f>INDEX(Analyse!E:E,MATCH(ChoixBMK!$G210,Analyse!$G:$G,0))</f>
        <v>LIENSs</v>
      </c>
      <c r="G210">
        <v>207</v>
      </c>
      <c r="H210">
        <f>INDEX(Analyse!H:H,MATCH(ChoixBMK!$G210,Analyse!$G:$G,0))</f>
        <v>240</v>
      </c>
      <c r="I210" s="122" t="str">
        <f>IF(INDEX(DataBase!$1:$1048576,ChoixBMK!$A210,MATCH(I$3,DataBase!$3:$3,0))=1,"X","")</f>
        <v>X</v>
      </c>
      <c r="J210" s="122" t="str">
        <f>IF(INDEX(DataBase!$1:$1048576,ChoixBMK!$A210,MATCH(J$3,DataBase!$3:$3,0))=1,"X","")</f>
        <v/>
      </c>
      <c r="K210" s="122" t="str">
        <f>IF(INDEX(DataBase!$1:$1048576,ChoixBMK!$A210,MATCH(K$3,DataBase!$3:$3,0))=1,"X","")</f>
        <v/>
      </c>
      <c r="L210" s="122" t="str">
        <f>IF(INDEX(DataBase!$1:$1048576,ChoixBMK!$A210,MATCH(L$3,DataBase!$3:$3,0))=1,"X","")</f>
        <v/>
      </c>
      <c r="M210" s="122" t="str">
        <f>IF(INDEX(DataBase!$1:$1048576,ChoixBMK!$A210,MATCH(M$3,DataBase!$3:$3,0))=1,"X","")</f>
        <v>X</v>
      </c>
      <c r="N210" s="122" t="str">
        <f>IF(INDEX(DataBase!$1:$1048576,ChoixBMK!$A210,MATCH(N$3,DataBase!$3:$3,0))=1,"X","")</f>
        <v/>
      </c>
      <c r="O210" s="122" t="str">
        <f>IF(INDEX(DataBase!$1:$1048576,ChoixBMK!$A210,MATCH(O$3,DataBase!$3:$3,0))=1,"X","")</f>
        <v/>
      </c>
      <c r="P210" s="122" t="str">
        <f>IF(INDEX(DataBase!$1:$1048576,ChoixBMK!$A210,MATCH(P$3,DataBase!$3:$3,0))=1,"X","")</f>
        <v>X</v>
      </c>
      <c r="Q210" s="122" t="str">
        <f>IF(INDEX(DataBase!$1:$1048576,ChoixBMK!$A210,MATCH(Q$3,DataBase!$3:$3,0))=1,"X","")</f>
        <v/>
      </c>
      <c r="R210" s="122" t="str">
        <f>IF(INDEX(DataBase!$1:$1048576,ChoixBMK!$A210,MATCH(R$3,DataBase!$3:$3,0))=1,"X","")</f>
        <v>X</v>
      </c>
      <c r="S210" s="122" t="str">
        <f>IF(INDEX(DataBase!$1:$1048576,ChoixBMK!$A210,MATCH(S$3,DataBase!$3:$3,0))=1,"X","")</f>
        <v/>
      </c>
      <c r="T210" s="122" t="str">
        <f>IF(INDEX(DataBase!$1:$1048576,ChoixBMK!$A210,MATCH(T$3,DataBase!$3:$3,0))=1,"X","")</f>
        <v/>
      </c>
      <c r="U210" s="122" t="str">
        <f>IF(INDEX(DataBase!$1:$1048576,ChoixBMK!$A210,MATCH(U$3,DataBase!$3:$3,0))=1,"X","")</f>
        <v/>
      </c>
      <c r="V210" s="122" t="str">
        <f>IF(INDEX(DataBase!$1:$1048576,ChoixBMK!$A210,MATCH(V$3,DataBase!$3:$3,0))=1,"X","")</f>
        <v>X</v>
      </c>
      <c r="W210" s="122" t="str">
        <f>IF(INDEX(DataBase!$1:$1048576,ChoixBMK!$A210,MATCH(W$3,DataBase!$3:$3,0))=1,"X","")</f>
        <v/>
      </c>
      <c r="X210" s="122" t="str">
        <f>IF(INDEX(DataBase!$1:$1048576,ChoixBMK!$A210,MATCH(X$3,DataBase!$3:$3,0))=1,"X","")</f>
        <v/>
      </c>
      <c r="Y210" s="122" t="str">
        <f>IF(INDEX(DataBase!$1:$1048576,ChoixBMK!$A210,MATCH(Y$3,DataBase!$3:$3,0))=1,"X","")</f>
        <v/>
      </c>
      <c r="Z210" s="122" t="str">
        <f>IF(INDEX(DataBase!$1:$1048576,ChoixBMK!$A210,MATCH(Z$3,DataBase!$3:$3,0))=1,"X","")</f>
        <v/>
      </c>
      <c r="AA210" s="122" t="str">
        <f>IF(INDEX(DataBase!$1:$1048576,ChoixBMK!$A210,MATCH(AA$3,DataBase!$3:$3,0))=1,"X","")</f>
        <v/>
      </c>
      <c r="AB210" s="122" t="str">
        <f>IF(INDEX(DataBase!$1:$1048576,ChoixBMK!$A210,MATCH(AB$3,DataBase!$3:$3,0))=1,"X","")</f>
        <v>X</v>
      </c>
      <c r="AC210" s="122" t="str">
        <f>IF(INDEX(DataBase!$1:$1048576,ChoixBMK!$A210,MATCH(AC$3,DataBase!$3:$3,0))=1,"X","")</f>
        <v>X</v>
      </c>
      <c r="AD210" s="122" t="str">
        <f>IF(INDEX(DataBase!$1:$1048576,ChoixBMK!$A210,MATCH(AD$3,DataBase!$3:$3,0))=1,"X","")</f>
        <v/>
      </c>
      <c r="AE210" s="122" t="str">
        <f>IF(INDEX(DataBase!$1:$1048576,ChoixBMK!$A210,MATCH(AE$3,DataBase!$3:$3,0))=1,"X","")</f>
        <v/>
      </c>
      <c r="AF210" s="122" t="str">
        <f>IF(INDEX(DataBase!$1:$1048576,ChoixBMK!$A210,MATCH(AF$3,DataBase!$3:$3,0))=1,"X","")</f>
        <v/>
      </c>
      <c r="AG210" s="122" t="str">
        <f>IF(INDEX(DataBase!$1:$1048576,ChoixBMK!$A210,MATCH(AG$3,DataBase!$3:$3,0))=1,"X","")</f>
        <v>X</v>
      </c>
      <c r="AH210" s="122" t="str">
        <f>IF(INDEX(DataBase!$1:$1048576,ChoixBMK!$A210,MATCH(AH$3,DataBase!$3:$3,0))=1,"X","")</f>
        <v/>
      </c>
      <c r="AI210" s="122" t="str">
        <f>IF(INDEX(DataBase!$1:$1048576,ChoixBMK!$A210,MATCH(AI$3,DataBase!$3:$3,0))=1,"X","")</f>
        <v>X</v>
      </c>
      <c r="AJ210" s="122" t="str">
        <f>IF(INDEX(DataBase!$1:$1048576,ChoixBMK!$A210,MATCH(AJ$3,DataBase!$3:$3,0))=1,"X","")</f>
        <v>X</v>
      </c>
      <c r="AK210" s="122" t="str">
        <f>IF(INDEX(DataBase!$1:$1048576,ChoixBMK!$A210,MATCH(AK$3,DataBase!$3:$3,0))=1,"X","")</f>
        <v/>
      </c>
      <c r="AL210" s="122" t="str">
        <f>IF(INDEX(DataBase!$1:$1048576,ChoixBMK!$A210,MATCH(AL$3,DataBase!$3:$3,0))=1,"X","")</f>
        <v>X</v>
      </c>
      <c r="AM210" s="122" t="str">
        <f>IF(INDEX(DataBase!$1:$1048576,ChoixBMK!$A210,MATCH(AM$3,DataBase!$3:$3,0))=1,"X","")</f>
        <v/>
      </c>
      <c r="AN210" s="122" t="str">
        <f>IF(INDEX(DataBase!$1:$1048576,ChoixBMK!$A210,MATCH(AN$3,DataBase!$3:$3,0))=1,"X","")</f>
        <v/>
      </c>
      <c r="AO210" s="122" t="str">
        <f>IF(INDEX(DataBase!$1:$1048576,ChoixBMK!$A210,MATCH(AO$3,DataBase!$3:$3,0))=1,"X","")</f>
        <v>X</v>
      </c>
      <c r="AP210" s="122" t="str">
        <f>IF(INDEX(DataBase!$1:$1048576,ChoixBMK!$A210,MATCH(AP$3,DataBase!$3:$3,0))=1,"X","")</f>
        <v/>
      </c>
    </row>
    <row r="211" spans="3:42">
      <c r="C211" t="str">
        <f>INDEX(Analyse!A:A,MATCH(ChoixBMK!$G211,Analyse!$G:$G,0))</f>
        <v>Larus fuscus</v>
      </c>
      <c r="D211" t="str">
        <f>INDEX(Analyse!B:B,MATCH(ChoixBMK!$G211,Analyse!$G:$G,0))</f>
        <v>Catalase</v>
      </c>
      <c r="E211" t="str">
        <f>INDEX(Analyse!C:C,MATCH(ChoixBMK!$G211,Analyse!$G:$G,0))</f>
        <v>Côtier</v>
      </c>
      <c r="F211" t="str">
        <f>INDEX(Analyse!E:E,MATCH(ChoixBMK!$G211,Analyse!$G:$G,0))</f>
        <v>LIENSs</v>
      </c>
      <c r="G211">
        <v>208</v>
      </c>
      <c r="H211">
        <f>INDEX(Analyse!H:H,MATCH(ChoixBMK!$G211,Analyse!$G:$G,0))</f>
        <v>240</v>
      </c>
      <c r="I211" s="122" t="str">
        <f>IF(INDEX(DataBase!$1:$1048576,ChoixBMK!$A211,MATCH(I$3,DataBase!$3:$3,0))=1,"X","")</f>
        <v>X</v>
      </c>
      <c r="J211" s="122" t="str">
        <f>IF(INDEX(DataBase!$1:$1048576,ChoixBMK!$A211,MATCH(J$3,DataBase!$3:$3,0))=1,"X","")</f>
        <v/>
      </c>
      <c r="K211" s="122" t="str">
        <f>IF(INDEX(DataBase!$1:$1048576,ChoixBMK!$A211,MATCH(K$3,DataBase!$3:$3,0))=1,"X","")</f>
        <v/>
      </c>
      <c r="L211" s="122" t="str">
        <f>IF(INDEX(DataBase!$1:$1048576,ChoixBMK!$A211,MATCH(L$3,DataBase!$3:$3,0))=1,"X","")</f>
        <v/>
      </c>
      <c r="M211" s="122" t="str">
        <f>IF(INDEX(DataBase!$1:$1048576,ChoixBMK!$A211,MATCH(M$3,DataBase!$3:$3,0))=1,"X","")</f>
        <v>X</v>
      </c>
      <c r="N211" s="122" t="str">
        <f>IF(INDEX(DataBase!$1:$1048576,ChoixBMK!$A211,MATCH(N$3,DataBase!$3:$3,0))=1,"X","")</f>
        <v/>
      </c>
      <c r="O211" s="122" t="str">
        <f>IF(INDEX(DataBase!$1:$1048576,ChoixBMK!$A211,MATCH(O$3,DataBase!$3:$3,0))=1,"X","")</f>
        <v/>
      </c>
      <c r="P211" s="122" t="str">
        <f>IF(INDEX(DataBase!$1:$1048576,ChoixBMK!$A211,MATCH(P$3,DataBase!$3:$3,0))=1,"X","")</f>
        <v>X</v>
      </c>
      <c r="Q211" s="122" t="str">
        <f>IF(INDEX(DataBase!$1:$1048576,ChoixBMK!$A211,MATCH(Q$3,DataBase!$3:$3,0))=1,"X","")</f>
        <v/>
      </c>
      <c r="R211" s="122" t="str">
        <f>IF(INDEX(DataBase!$1:$1048576,ChoixBMK!$A211,MATCH(R$3,DataBase!$3:$3,0))=1,"X","")</f>
        <v>X</v>
      </c>
      <c r="S211" s="122" t="str">
        <f>IF(INDEX(DataBase!$1:$1048576,ChoixBMK!$A211,MATCH(S$3,DataBase!$3:$3,0))=1,"X","")</f>
        <v/>
      </c>
      <c r="T211" s="122" t="str">
        <f>IF(INDEX(DataBase!$1:$1048576,ChoixBMK!$A211,MATCH(T$3,DataBase!$3:$3,0))=1,"X","")</f>
        <v/>
      </c>
      <c r="U211" s="122" t="str">
        <f>IF(INDEX(DataBase!$1:$1048576,ChoixBMK!$A211,MATCH(U$3,DataBase!$3:$3,0))=1,"X","")</f>
        <v/>
      </c>
      <c r="V211" s="122" t="str">
        <f>IF(INDEX(DataBase!$1:$1048576,ChoixBMK!$A211,MATCH(V$3,DataBase!$3:$3,0))=1,"X","")</f>
        <v>X</v>
      </c>
      <c r="W211" s="122" t="str">
        <f>IF(INDEX(DataBase!$1:$1048576,ChoixBMK!$A211,MATCH(W$3,DataBase!$3:$3,0))=1,"X","")</f>
        <v/>
      </c>
      <c r="X211" s="122" t="str">
        <f>IF(INDEX(DataBase!$1:$1048576,ChoixBMK!$A211,MATCH(X$3,DataBase!$3:$3,0))=1,"X","")</f>
        <v/>
      </c>
      <c r="Y211" s="122" t="str">
        <f>IF(INDEX(DataBase!$1:$1048576,ChoixBMK!$A211,MATCH(Y$3,DataBase!$3:$3,0))=1,"X","")</f>
        <v/>
      </c>
      <c r="Z211" s="122" t="str">
        <f>IF(INDEX(DataBase!$1:$1048576,ChoixBMK!$A211,MATCH(Z$3,DataBase!$3:$3,0))=1,"X","")</f>
        <v/>
      </c>
      <c r="AA211" s="122" t="str">
        <f>IF(INDEX(DataBase!$1:$1048576,ChoixBMK!$A211,MATCH(AA$3,DataBase!$3:$3,0))=1,"X","")</f>
        <v/>
      </c>
      <c r="AB211" s="122" t="str">
        <f>IF(INDEX(DataBase!$1:$1048576,ChoixBMK!$A211,MATCH(AB$3,DataBase!$3:$3,0))=1,"X","")</f>
        <v>X</v>
      </c>
      <c r="AC211" s="122" t="str">
        <f>IF(INDEX(DataBase!$1:$1048576,ChoixBMK!$A211,MATCH(AC$3,DataBase!$3:$3,0))=1,"X","")</f>
        <v>X</v>
      </c>
      <c r="AD211" s="122" t="str">
        <f>IF(INDEX(DataBase!$1:$1048576,ChoixBMK!$A211,MATCH(AD$3,DataBase!$3:$3,0))=1,"X","")</f>
        <v/>
      </c>
      <c r="AE211" s="122" t="str">
        <f>IF(INDEX(DataBase!$1:$1048576,ChoixBMK!$A211,MATCH(AE$3,DataBase!$3:$3,0))=1,"X","")</f>
        <v/>
      </c>
      <c r="AF211" s="122" t="str">
        <f>IF(INDEX(DataBase!$1:$1048576,ChoixBMK!$A211,MATCH(AF$3,DataBase!$3:$3,0))=1,"X","")</f>
        <v/>
      </c>
      <c r="AG211" s="122" t="str">
        <f>IF(INDEX(DataBase!$1:$1048576,ChoixBMK!$A211,MATCH(AG$3,DataBase!$3:$3,0))=1,"X","")</f>
        <v>X</v>
      </c>
      <c r="AH211" s="122" t="str">
        <f>IF(INDEX(DataBase!$1:$1048576,ChoixBMK!$A211,MATCH(AH$3,DataBase!$3:$3,0))=1,"X","")</f>
        <v/>
      </c>
      <c r="AI211" s="122" t="str">
        <f>IF(INDEX(DataBase!$1:$1048576,ChoixBMK!$A211,MATCH(AI$3,DataBase!$3:$3,0))=1,"X","")</f>
        <v>X</v>
      </c>
      <c r="AJ211" s="122" t="str">
        <f>IF(INDEX(DataBase!$1:$1048576,ChoixBMK!$A211,MATCH(AJ$3,DataBase!$3:$3,0))=1,"X","")</f>
        <v>X</v>
      </c>
      <c r="AK211" s="122" t="str">
        <f>IF(INDEX(DataBase!$1:$1048576,ChoixBMK!$A211,MATCH(AK$3,DataBase!$3:$3,0))=1,"X","")</f>
        <v/>
      </c>
      <c r="AL211" s="122" t="str">
        <f>IF(INDEX(DataBase!$1:$1048576,ChoixBMK!$A211,MATCH(AL$3,DataBase!$3:$3,0))=1,"X","")</f>
        <v>X</v>
      </c>
      <c r="AM211" s="122" t="str">
        <f>IF(INDEX(DataBase!$1:$1048576,ChoixBMK!$A211,MATCH(AM$3,DataBase!$3:$3,0))=1,"X","")</f>
        <v/>
      </c>
      <c r="AN211" s="122" t="str">
        <f>IF(INDEX(DataBase!$1:$1048576,ChoixBMK!$A211,MATCH(AN$3,DataBase!$3:$3,0))=1,"X","")</f>
        <v/>
      </c>
      <c r="AO211" s="122" t="str">
        <f>IF(INDEX(DataBase!$1:$1048576,ChoixBMK!$A211,MATCH(AO$3,DataBase!$3:$3,0))=1,"X","")</f>
        <v>X</v>
      </c>
      <c r="AP211" s="122" t="str">
        <f>IF(INDEX(DataBase!$1:$1048576,ChoixBMK!$A211,MATCH(AP$3,DataBase!$3:$3,0))=1,"X","")</f>
        <v/>
      </c>
    </row>
    <row r="212" spans="3:42">
      <c r="C212" t="str">
        <f>INDEX(Analyse!A:A,MATCH(ChoixBMK!$G212,Analyse!$G:$G,0))</f>
        <v>Larus argentatus</v>
      </c>
      <c r="D212" t="str">
        <f>INDEX(Analyse!B:B,MATCH(ChoixBMK!$G212,Analyse!$G:$G,0))</f>
        <v>Catalase</v>
      </c>
      <c r="E212" t="str">
        <f>INDEX(Analyse!C:C,MATCH(ChoixBMK!$G212,Analyse!$G:$G,0))</f>
        <v>Côtier</v>
      </c>
      <c r="F212" t="str">
        <f>INDEX(Analyse!E:E,MATCH(ChoixBMK!$G212,Analyse!$G:$G,0))</f>
        <v>LIENSs</v>
      </c>
      <c r="G212">
        <v>209</v>
      </c>
      <c r="H212">
        <f>INDEX(Analyse!H:H,MATCH(ChoixBMK!$G212,Analyse!$G:$G,0))</f>
        <v>240</v>
      </c>
      <c r="I212" s="122" t="str">
        <f>IF(INDEX(DataBase!$1:$1048576,ChoixBMK!$A212,MATCH(I$3,DataBase!$3:$3,0))=1,"X","")</f>
        <v>X</v>
      </c>
      <c r="J212" s="122" t="str">
        <f>IF(INDEX(DataBase!$1:$1048576,ChoixBMK!$A212,MATCH(J$3,DataBase!$3:$3,0))=1,"X","")</f>
        <v/>
      </c>
      <c r="K212" s="122" t="str">
        <f>IF(INDEX(DataBase!$1:$1048576,ChoixBMK!$A212,MATCH(K$3,DataBase!$3:$3,0))=1,"X","")</f>
        <v/>
      </c>
      <c r="L212" s="122" t="str">
        <f>IF(INDEX(DataBase!$1:$1048576,ChoixBMK!$A212,MATCH(L$3,DataBase!$3:$3,0))=1,"X","")</f>
        <v/>
      </c>
      <c r="M212" s="122" t="str">
        <f>IF(INDEX(DataBase!$1:$1048576,ChoixBMK!$A212,MATCH(M$3,DataBase!$3:$3,0))=1,"X","")</f>
        <v>X</v>
      </c>
      <c r="N212" s="122" t="str">
        <f>IF(INDEX(DataBase!$1:$1048576,ChoixBMK!$A212,MATCH(N$3,DataBase!$3:$3,0))=1,"X","")</f>
        <v/>
      </c>
      <c r="O212" s="122" t="str">
        <f>IF(INDEX(DataBase!$1:$1048576,ChoixBMK!$A212,MATCH(O$3,DataBase!$3:$3,0))=1,"X","")</f>
        <v/>
      </c>
      <c r="P212" s="122" t="str">
        <f>IF(INDEX(DataBase!$1:$1048576,ChoixBMK!$A212,MATCH(P$3,DataBase!$3:$3,0))=1,"X","")</f>
        <v>X</v>
      </c>
      <c r="Q212" s="122" t="str">
        <f>IF(INDEX(DataBase!$1:$1048576,ChoixBMK!$A212,MATCH(Q$3,DataBase!$3:$3,0))=1,"X","")</f>
        <v/>
      </c>
      <c r="R212" s="122" t="str">
        <f>IF(INDEX(DataBase!$1:$1048576,ChoixBMK!$A212,MATCH(R$3,DataBase!$3:$3,0))=1,"X","")</f>
        <v>X</v>
      </c>
      <c r="S212" s="122" t="str">
        <f>IF(INDEX(DataBase!$1:$1048576,ChoixBMK!$A212,MATCH(S$3,DataBase!$3:$3,0))=1,"X","")</f>
        <v/>
      </c>
      <c r="T212" s="122" t="str">
        <f>IF(INDEX(DataBase!$1:$1048576,ChoixBMK!$A212,MATCH(T$3,DataBase!$3:$3,0))=1,"X","")</f>
        <v/>
      </c>
      <c r="U212" s="122" t="str">
        <f>IF(INDEX(DataBase!$1:$1048576,ChoixBMK!$A212,MATCH(U$3,DataBase!$3:$3,0))=1,"X","")</f>
        <v/>
      </c>
      <c r="V212" s="122" t="str">
        <f>IF(INDEX(DataBase!$1:$1048576,ChoixBMK!$A212,MATCH(V$3,DataBase!$3:$3,0))=1,"X","")</f>
        <v>X</v>
      </c>
      <c r="W212" s="122" t="str">
        <f>IF(INDEX(DataBase!$1:$1048576,ChoixBMK!$A212,MATCH(W$3,DataBase!$3:$3,0))=1,"X","")</f>
        <v/>
      </c>
      <c r="X212" s="122" t="str">
        <f>IF(INDEX(DataBase!$1:$1048576,ChoixBMK!$A212,MATCH(X$3,DataBase!$3:$3,0))=1,"X","")</f>
        <v/>
      </c>
      <c r="Y212" s="122" t="str">
        <f>IF(INDEX(DataBase!$1:$1048576,ChoixBMK!$A212,MATCH(Y$3,DataBase!$3:$3,0))=1,"X","")</f>
        <v/>
      </c>
      <c r="Z212" s="122" t="str">
        <f>IF(INDEX(DataBase!$1:$1048576,ChoixBMK!$A212,MATCH(Z$3,DataBase!$3:$3,0))=1,"X","")</f>
        <v/>
      </c>
      <c r="AA212" s="122" t="str">
        <f>IF(INDEX(DataBase!$1:$1048576,ChoixBMK!$A212,MATCH(AA$3,DataBase!$3:$3,0))=1,"X","")</f>
        <v/>
      </c>
      <c r="AB212" s="122" t="str">
        <f>IF(INDEX(DataBase!$1:$1048576,ChoixBMK!$A212,MATCH(AB$3,DataBase!$3:$3,0))=1,"X","")</f>
        <v>X</v>
      </c>
      <c r="AC212" s="122" t="str">
        <f>IF(INDEX(DataBase!$1:$1048576,ChoixBMK!$A212,MATCH(AC$3,DataBase!$3:$3,0))=1,"X","")</f>
        <v>X</v>
      </c>
      <c r="AD212" s="122" t="str">
        <f>IF(INDEX(DataBase!$1:$1048576,ChoixBMK!$A212,MATCH(AD$3,DataBase!$3:$3,0))=1,"X","")</f>
        <v/>
      </c>
      <c r="AE212" s="122" t="str">
        <f>IF(INDEX(DataBase!$1:$1048576,ChoixBMK!$A212,MATCH(AE$3,DataBase!$3:$3,0))=1,"X","")</f>
        <v/>
      </c>
      <c r="AF212" s="122" t="str">
        <f>IF(INDEX(DataBase!$1:$1048576,ChoixBMK!$A212,MATCH(AF$3,DataBase!$3:$3,0))=1,"X","")</f>
        <v/>
      </c>
      <c r="AG212" s="122" t="str">
        <f>IF(INDEX(DataBase!$1:$1048576,ChoixBMK!$A212,MATCH(AG$3,DataBase!$3:$3,0))=1,"X","")</f>
        <v>X</v>
      </c>
      <c r="AH212" s="122" t="str">
        <f>IF(INDEX(DataBase!$1:$1048576,ChoixBMK!$A212,MATCH(AH$3,DataBase!$3:$3,0))=1,"X","")</f>
        <v/>
      </c>
      <c r="AI212" s="122" t="str">
        <f>IF(INDEX(DataBase!$1:$1048576,ChoixBMK!$A212,MATCH(AI$3,DataBase!$3:$3,0))=1,"X","")</f>
        <v>X</v>
      </c>
      <c r="AJ212" s="122" t="str">
        <f>IF(INDEX(DataBase!$1:$1048576,ChoixBMK!$A212,MATCH(AJ$3,DataBase!$3:$3,0))=1,"X","")</f>
        <v>X</v>
      </c>
      <c r="AK212" s="122" t="str">
        <f>IF(INDEX(DataBase!$1:$1048576,ChoixBMK!$A212,MATCH(AK$3,DataBase!$3:$3,0))=1,"X","")</f>
        <v/>
      </c>
      <c r="AL212" s="122" t="str">
        <f>IF(INDEX(DataBase!$1:$1048576,ChoixBMK!$A212,MATCH(AL$3,DataBase!$3:$3,0))=1,"X","")</f>
        <v>X</v>
      </c>
      <c r="AM212" s="122" t="str">
        <f>IF(INDEX(DataBase!$1:$1048576,ChoixBMK!$A212,MATCH(AM$3,DataBase!$3:$3,0))=1,"X","")</f>
        <v/>
      </c>
      <c r="AN212" s="122" t="str">
        <f>IF(INDEX(DataBase!$1:$1048576,ChoixBMK!$A212,MATCH(AN$3,DataBase!$3:$3,0))=1,"X","")</f>
        <v/>
      </c>
      <c r="AO212" s="122" t="str">
        <f>IF(INDEX(DataBase!$1:$1048576,ChoixBMK!$A212,MATCH(AO$3,DataBase!$3:$3,0))=1,"X","")</f>
        <v>X</v>
      </c>
      <c r="AP212" s="122" t="str">
        <f>IF(INDEX(DataBase!$1:$1048576,ChoixBMK!$A212,MATCH(AP$3,DataBase!$3:$3,0))=1,"X","")</f>
        <v/>
      </c>
    </row>
    <row r="213" spans="3:42">
      <c r="C213" t="str">
        <f>INDEX(Analyse!A:A,MATCH(ChoixBMK!$G213,Analyse!$G:$G,0))</f>
        <v>Diomedea exulans</v>
      </c>
      <c r="D213" t="str">
        <f>INDEX(Analyse!B:B,MATCH(ChoixBMK!$G213,Analyse!$G:$G,0))</f>
        <v>Catalase</v>
      </c>
      <c r="E213" t="str">
        <f>INDEX(Analyse!C:C,MATCH(ChoixBMK!$G213,Analyse!$G:$G,0))</f>
        <v>Côtier</v>
      </c>
      <c r="F213" t="str">
        <f>INDEX(Analyse!E:E,MATCH(ChoixBMK!$G213,Analyse!$G:$G,0))</f>
        <v>LIENSs</v>
      </c>
      <c r="G213">
        <v>210</v>
      </c>
      <c r="H213">
        <f>INDEX(Analyse!H:H,MATCH(ChoixBMK!$G213,Analyse!$G:$G,0))</f>
        <v>240</v>
      </c>
      <c r="I213" s="122" t="str">
        <f>IF(INDEX(DataBase!$1:$1048576,ChoixBMK!$A213,MATCH(I$3,DataBase!$3:$3,0))=1,"X","")</f>
        <v>X</v>
      </c>
      <c r="J213" s="122" t="str">
        <f>IF(INDEX(DataBase!$1:$1048576,ChoixBMK!$A213,MATCH(J$3,DataBase!$3:$3,0))=1,"X","")</f>
        <v/>
      </c>
      <c r="K213" s="122" t="str">
        <f>IF(INDEX(DataBase!$1:$1048576,ChoixBMK!$A213,MATCH(K$3,DataBase!$3:$3,0))=1,"X","")</f>
        <v/>
      </c>
      <c r="L213" s="122" t="str">
        <f>IF(INDEX(DataBase!$1:$1048576,ChoixBMK!$A213,MATCH(L$3,DataBase!$3:$3,0))=1,"X","")</f>
        <v/>
      </c>
      <c r="M213" s="122" t="str">
        <f>IF(INDEX(DataBase!$1:$1048576,ChoixBMK!$A213,MATCH(M$3,DataBase!$3:$3,0))=1,"X","")</f>
        <v>X</v>
      </c>
      <c r="N213" s="122" t="str">
        <f>IF(INDEX(DataBase!$1:$1048576,ChoixBMK!$A213,MATCH(N$3,DataBase!$3:$3,0))=1,"X","")</f>
        <v/>
      </c>
      <c r="O213" s="122" t="str">
        <f>IF(INDEX(DataBase!$1:$1048576,ChoixBMK!$A213,MATCH(O$3,DataBase!$3:$3,0))=1,"X","")</f>
        <v/>
      </c>
      <c r="P213" s="122" t="str">
        <f>IF(INDEX(DataBase!$1:$1048576,ChoixBMK!$A213,MATCH(P$3,DataBase!$3:$3,0))=1,"X","")</f>
        <v>X</v>
      </c>
      <c r="Q213" s="122" t="str">
        <f>IF(INDEX(DataBase!$1:$1048576,ChoixBMK!$A213,MATCH(Q$3,DataBase!$3:$3,0))=1,"X","")</f>
        <v/>
      </c>
      <c r="R213" s="122" t="str">
        <f>IF(INDEX(DataBase!$1:$1048576,ChoixBMK!$A213,MATCH(R$3,DataBase!$3:$3,0))=1,"X","")</f>
        <v>X</v>
      </c>
      <c r="S213" s="122" t="str">
        <f>IF(INDEX(DataBase!$1:$1048576,ChoixBMK!$A213,MATCH(S$3,DataBase!$3:$3,0))=1,"X","")</f>
        <v/>
      </c>
      <c r="T213" s="122" t="str">
        <f>IF(INDEX(DataBase!$1:$1048576,ChoixBMK!$A213,MATCH(T$3,DataBase!$3:$3,0))=1,"X","")</f>
        <v/>
      </c>
      <c r="U213" s="122" t="str">
        <f>IF(INDEX(DataBase!$1:$1048576,ChoixBMK!$A213,MATCH(U$3,DataBase!$3:$3,0))=1,"X","")</f>
        <v/>
      </c>
      <c r="V213" s="122" t="str">
        <f>IF(INDEX(DataBase!$1:$1048576,ChoixBMK!$A213,MATCH(V$3,DataBase!$3:$3,0))=1,"X","")</f>
        <v>X</v>
      </c>
      <c r="W213" s="122" t="str">
        <f>IF(INDEX(DataBase!$1:$1048576,ChoixBMK!$A213,MATCH(W$3,DataBase!$3:$3,0))=1,"X","")</f>
        <v/>
      </c>
      <c r="X213" s="122" t="str">
        <f>IF(INDEX(DataBase!$1:$1048576,ChoixBMK!$A213,MATCH(X$3,DataBase!$3:$3,0))=1,"X","")</f>
        <v/>
      </c>
      <c r="Y213" s="122" t="str">
        <f>IF(INDEX(DataBase!$1:$1048576,ChoixBMK!$A213,MATCH(Y$3,DataBase!$3:$3,0))=1,"X","")</f>
        <v/>
      </c>
      <c r="Z213" s="122" t="str">
        <f>IF(INDEX(DataBase!$1:$1048576,ChoixBMK!$A213,MATCH(Z$3,DataBase!$3:$3,0))=1,"X","")</f>
        <v/>
      </c>
      <c r="AA213" s="122" t="str">
        <f>IF(INDEX(DataBase!$1:$1048576,ChoixBMK!$A213,MATCH(AA$3,DataBase!$3:$3,0))=1,"X","")</f>
        <v/>
      </c>
      <c r="AB213" s="122" t="str">
        <f>IF(INDEX(DataBase!$1:$1048576,ChoixBMK!$A213,MATCH(AB$3,DataBase!$3:$3,0))=1,"X","")</f>
        <v>X</v>
      </c>
      <c r="AC213" s="122" t="str">
        <f>IF(INDEX(DataBase!$1:$1048576,ChoixBMK!$A213,MATCH(AC$3,DataBase!$3:$3,0))=1,"X","")</f>
        <v>X</v>
      </c>
      <c r="AD213" s="122" t="str">
        <f>IF(INDEX(DataBase!$1:$1048576,ChoixBMK!$A213,MATCH(AD$3,DataBase!$3:$3,0))=1,"X","")</f>
        <v/>
      </c>
      <c r="AE213" s="122" t="str">
        <f>IF(INDEX(DataBase!$1:$1048576,ChoixBMK!$A213,MATCH(AE$3,DataBase!$3:$3,0))=1,"X","")</f>
        <v/>
      </c>
      <c r="AF213" s="122" t="str">
        <f>IF(INDEX(DataBase!$1:$1048576,ChoixBMK!$A213,MATCH(AF$3,DataBase!$3:$3,0))=1,"X","")</f>
        <v/>
      </c>
      <c r="AG213" s="122" t="str">
        <f>IF(INDEX(DataBase!$1:$1048576,ChoixBMK!$A213,MATCH(AG$3,DataBase!$3:$3,0))=1,"X","")</f>
        <v>X</v>
      </c>
      <c r="AH213" s="122" t="str">
        <f>IF(INDEX(DataBase!$1:$1048576,ChoixBMK!$A213,MATCH(AH$3,DataBase!$3:$3,0))=1,"X","")</f>
        <v/>
      </c>
      <c r="AI213" s="122" t="str">
        <f>IF(INDEX(DataBase!$1:$1048576,ChoixBMK!$A213,MATCH(AI$3,DataBase!$3:$3,0))=1,"X","")</f>
        <v>X</v>
      </c>
      <c r="AJ213" s="122" t="str">
        <f>IF(INDEX(DataBase!$1:$1048576,ChoixBMK!$A213,MATCH(AJ$3,DataBase!$3:$3,0))=1,"X","")</f>
        <v>X</v>
      </c>
      <c r="AK213" s="122" t="str">
        <f>IF(INDEX(DataBase!$1:$1048576,ChoixBMK!$A213,MATCH(AK$3,DataBase!$3:$3,0))=1,"X","")</f>
        <v/>
      </c>
      <c r="AL213" s="122" t="str">
        <f>IF(INDEX(DataBase!$1:$1048576,ChoixBMK!$A213,MATCH(AL$3,DataBase!$3:$3,0))=1,"X","")</f>
        <v>X</v>
      </c>
      <c r="AM213" s="122" t="str">
        <f>IF(INDEX(DataBase!$1:$1048576,ChoixBMK!$A213,MATCH(AM$3,DataBase!$3:$3,0))=1,"X","")</f>
        <v/>
      </c>
      <c r="AN213" s="122" t="str">
        <f>IF(INDEX(DataBase!$1:$1048576,ChoixBMK!$A213,MATCH(AN$3,DataBase!$3:$3,0))=1,"X","")</f>
        <v/>
      </c>
      <c r="AO213" s="122" t="str">
        <f>IF(INDEX(DataBase!$1:$1048576,ChoixBMK!$A213,MATCH(AO$3,DataBase!$3:$3,0))=1,"X","")</f>
        <v>X</v>
      </c>
      <c r="AP213" s="122" t="str">
        <f>IF(INDEX(DataBase!$1:$1048576,ChoixBMK!$A213,MATCH(AP$3,DataBase!$3:$3,0))=1,"X","")</f>
        <v/>
      </c>
    </row>
    <row r="214" spans="3:42">
      <c r="C214" t="str">
        <f>INDEX(Analyse!A:A,MATCH(ChoixBMK!$G214,Analyse!$G:$G,0))</f>
        <v>Stercorarius maccormicki</v>
      </c>
      <c r="D214" t="str">
        <f>INDEX(Analyse!B:B,MATCH(ChoixBMK!$G214,Analyse!$G:$G,0))</f>
        <v>Catalase</v>
      </c>
      <c r="E214" t="str">
        <f>INDEX(Analyse!C:C,MATCH(ChoixBMK!$G214,Analyse!$G:$G,0))</f>
        <v>Côtier</v>
      </c>
      <c r="F214" t="str">
        <f>INDEX(Analyse!E:E,MATCH(ChoixBMK!$G214,Analyse!$G:$G,0))</f>
        <v>LIENSs</v>
      </c>
      <c r="G214">
        <v>211</v>
      </c>
      <c r="H214">
        <f>INDEX(Analyse!H:H,MATCH(ChoixBMK!$G214,Analyse!$G:$G,0))</f>
        <v>240</v>
      </c>
      <c r="I214" s="122" t="str">
        <f>IF(INDEX(DataBase!$1:$1048576,ChoixBMK!$A214,MATCH(I$3,DataBase!$3:$3,0))=1,"X","")</f>
        <v>X</v>
      </c>
      <c r="J214" s="122" t="str">
        <f>IF(INDEX(DataBase!$1:$1048576,ChoixBMK!$A214,MATCH(J$3,DataBase!$3:$3,0))=1,"X","")</f>
        <v/>
      </c>
      <c r="K214" s="122" t="str">
        <f>IF(INDEX(DataBase!$1:$1048576,ChoixBMK!$A214,MATCH(K$3,DataBase!$3:$3,0))=1,"X","")</f>
        <v/>
      </c>
      <c r="L214" s="122" t="str">
        <f>IF(INDEX(DataBase!$1:$1048576,ChoixBMK!$A214,MATCH(L$3,DataBase!$3:$3,0))=1,"X","")</f>
        <v/>
      </c>
      <c r="M214" s="122" t="str">
        <f>IF(INDEX(DataBase!$1:$1048576,ChoixBMK!$A214,MATCH(M$3,DataBase!$3:$3,0))=1,"X","")</f>
        <v>X</v>
      </c>
      <c r="N214" s="122" t="str">
        <f>IF(INDEX(DataBase!$1:$1048576,ChoixBMK!$A214,MATCH(N$3,DataBase!$3:$3,0))=1,"X","")</f>
        <v/>
      </c>
      <c r="O214" s="122" t="str">
        <f>IF(INDEX(DataBase!$1:$1048576,ChoixBMK!$A214,MATCH(O$3,DataBase!$3:$3,0))=1,"X","")</f>
        <v/>
      </c>
      <c r="P214" s="122" t="str">
        <f>IF(INDEX(DataBase!$1:$1048576,ChoixBMK!$A214,MATCH(P$3,DataBase!$3:$3,0))=1,"X","")</f>
        <v>X</v>
      </c>
      <c r="Q214" s="122" t="str">
        <f>IF(INDEX(DataBase!$1:$1048576,ChoixBMK!$A214,MATCH(Q$3,DataBase!$3:$3,0))=1,"X","")</f>
        <v/>
      </c>
      <c r="R214" s="122" t="str">
        <f>IF(INDEX(DataBase!$1:$1048576,ChoixBMK!$A214,MATCH(R$3,DataBase!$3:$3,0))=1,"X","")</f>
        <v>X</v>
      </c>
      <c r="S214" s="122" t="str">
        <f>IF(INDEX(DataBase!$1:$1048576,ChoixBMK!$A214,MATCH(S$3,DataBase!$3:$3,0))=1,"X","")</f>
        <v/>
      </c>
      <c r="T214" s="122" t="str">
        <f>IF(INDEX(DataBase!$1:$1048576,ChoixBMK!$A214,MATCH(T$3,DataBase!$3:$3,0))=1,"X","")</f>
        <v/>
      </c>
      <c r="U214" s="122" t="str">
        <f>IF(INDEX(DataBase!$1:$1048576,ChoixBMK!$A214,MATCH(U$3,DataBase!$3:$3,0))=1,"X","")</f>
        <v/>
      </c>
      <c r="V214" s="122" t="str">
        <f>IF(INDEX(DataBase!$1:$1048576,ChoixBMK!$A214,MATCH(V$3,DataBase!$3:$3,0))=1,"X","")</f>
        <v>X</v>
      </c>
      <c r="W214" s="122" t="str">
        <f>IF(INDEX(DataBase!$1:$1048576,ChoixBMK!$A214,MATCH(W$3,DataBase!$3:$3,0))=1,"X","")</f>
        <v/>
      </c>
      <c r="X214" s="122" t="str">
        <f>IF(INDEX(DataBase!$1:$1048576,ChoixBMK!$A214,MATCH(X$3,DataBase!$3:$3,0))=1,"X","")</f>
        <v/>
      </c>
      <c r="Y214" s="122" t="str">
        <f>IF(INDEX(DataBase!$1:$1048576,ChoixBMK!$A214,MATCH(Y$3,DataBase!$3:$3,0))=1,"X","")</f>
        <v/>
      </c>
      <c r="Z214" s="122" t="str">
        <f>IF(INDEX(DataBase!$1:$1048576,ChoixBMK!$A214,MATCH(Z$3,DataBase!$3:$3,0))=1,"X","")</f>
        <v/>
      </c>
      <c r="AA214" s="122" t="str">
        <f>IF(INDEX(DataBase!$1:$1048576,ChoixBMK!$A214,MATCH(AA$3,DataBase!$3:$3,0))=1,"X","")</f>
        <v/>
      </c>
      <c r="AB214" s="122" t="str">
        <f>IF(INDEX(DataBase!$1:$1048576,ChoixBMK!$A214,MATCH(AB$3,DataBase!$3:$3,0))=1,"X","")</f>
        <v>X</v>
      </c>
      <c r="AC214" s="122" t="str">
        <f>IF(INDEX(DataBase!$1:$1048576,ChoixBMK!$A214,MATCH(AC$3,DataBase!$3:$3,0))=1,"X","")</f>
        <v>X</v>
      </c>
      <c r="AD214" s="122" t="str">
        <f>IF(INDEX(DataBase!$1:$1048576,ChoixBMK!$A214,MATCH(AD$3,DataBase!$3:$3,0))=1,"X","")</f>
        <v/>
      </c>
      <c r="AE214" s="122" t="str">
        <f>IF(INDEX(DataBase!$1:$1048576,ChoixBMK!$A214,MATCH(AE$3,DataBase!$3:$3,0))=1,"X","")</f>
        <v/>
      </c>
      <c r="AF214" s="122" t="str">
        <f>IF(INDEX(DataBase!$1:$1048576,ChoixBMK!$A214,MATCH(AF$3,DataBase!$3:$3,0))=1,"X","")</f>
        <v/>
      </c>
      <c r="AG214" s="122" t="str">
        <f>IF(INDEX(DataBase!$1:$1048576,ChoixBMK!$A214,MATCH(AG$3,DataBase!$3:$3,0))=1,"X","")</f>
        <v>X</v>
      </c>
      <c r="AH214" s="122" t="str">
        <f>IF(INDEX(DataBase!$1:$1048576,ChoixBMK!$A214,MATCH(AH$3,DataBase!$3:$3,0))=1,"X","")</f>
        <v/>
      </c>
      <c r="AI214" s="122" t="str">
        <f>IF(INDEX(DataBase!$1:$1048576,ChoixBMK!$A214,MATCH(AI$3,DataBase!$3:$3,0))=1,"X","")</f>
        <v>X</v>
      </c>
      <c r="AJ214" s="122" t="str">
        <f>IF(INDEX(DataBase!$1:$1048576,ChoixBMK!$A214,MATCH(AJ$3,DataBase!$3:$3,0))=1,"X","")</f>
        <v>X</v>
      </c>
      <c r="AK214" s="122" t="str">
        <f>IF(INDEX(DataBase!$1:$1048576,ChoixBMK!$A214,MATCH(AK$3,DataBase!$3:$3,0))=1,"X","")</f>
        <v/>
      </c>
      <c r="AL214" s="122" t="str">
        <f>IF(INDEX(DataBase!$1:$1048576,ChoixBMK!$A214,MATCH(AL$3,DataBase!$3:$3,0))=1,"X","")</f>
        <v>X</v>
      </c>
      <c r="AM214" s="122" t="str">
        <f>IF(INDEX(DataBase!$1:$1048576,ChoixBMK!$A214,MATCH(AM$3,DataBase!$3:$3,0))=1,"X","")</f>
        <v/>
      </c>
      <c r="AN214" s="122" t="str">
        <f>IF(INDEX(DataBase!$1:$1048576,ChoixBMK!$A214,MATCH(AN$3,DataBase!$3:$3,0))=1,"X","")</f>
        <v/>
      </c>
      <c r="AO214" s="122" t="str">
        <f>IF(INDEX(DataBase!$1:$1048576,ChoixBMK!$A214,MATCH(AO$3,DataBase!$3:$3,0))=1,"X","")</f>
        <v>X</v>
      </c>
      <c r="AP214" s="122" t="str">
        <f>IF(INDEX(DataBase!$1:$1048576,ChoixBMK!$A214,MATCH(AP$3,DataBase!$3:$3,0))=1,"X","")</f>
        <v/>
      </c>
    </row>
    <row r="215" spans="3:42">
      <c r="C215" t="str">
        <f>INDEX(Analyse!A:A,MATCH(ChoixBMK!$G215,Analyse!$G:$G,0))</f>
        <v>Stercorarius antarcticus</v>
      </c>
      <c r="D215" t="str">
        <f>INDEX(Analyse!B:B,MATCH(ChoixBMK!$G215,Analyse!$G:$G,0))</f>
        <v>Catalase</v>
      </c>
      <c r="E215" t="str">
        <f>INDEX(Analyse!C:C,MATCH(ChoixBMK!$G215,Analyse!$G:$G,0))</f>
        <v>Côtier</v>
      </c>
      <c r="F215" t="str">
        <f>INDEX(Analyse!E:E,MATCH(ChoixBMK!$G215,Analyse!$G:$G,0))</f>
        <v>LIENSs</v>
      </c>
      <c r="G215">
        <v>212</v>
      </c>
      <c r="H215">
        <f>INDEX(Analyse!H:H,MATCH(ChoixBMK!$G215,Analyse!$G:$G,0))</f>
        <v>240</v>
      </c>
      <c r="I215" s="122" t="str">
        <f>IF(INDEX(DataBase!$1:$1048576,ChoixBMK!$A215,MATCH(I$3,DataBase!$3:$3,0))=1,"X","")</f>
        <v>X</v>
      </c>
      <c r="J215" s="122" t="str">
        <f>IF(INDEX(DataBase!$1:$1048576,ChoixBMK!$A215,MATCH(J$3,DataBase!$3:$3,0))=1,"X","")</f>
        <v/>
      </c>
      <c r="K215" s="122" t="str">
        <f>IF(INDEX(DataBase!$1:$1048576,ChoixBMK!$A215,MATCH(K$3,DataBase!$3:$3,0))=1,"X","")</f>
        <v/>
      </c>
      <c r="L215" s="122" t="str">
        <f>IF(INDEX(DataBase!$1:$1048576,ChoixBMK!$A215,MATCH(L$3,DataBase!$3:$3,0))=1,"X","")</f>
        <v/>
      </c>
      <c r="M215" s="122" t="str">
        <f>IF(INDEX(DataBase!$1:$1048576,ChoixBMK!$A215,MATCH(M$3,DataBase!$3:$3,0))=1,"X","")</f>
        <v>X</v>
      </c>
      <c r="N215" s="122" t="str">
        <f>IF(INDEX(DataBase!$1:$1048576,ChoixBMK!$A215,MATCH(N$3,DataBase!$3:$3,0))=1,"X","")</f>
        <v/>
      </c>
      <c r="O215" s="122" t="str">
        <f>IF(INDEX(DataBase!$1:$1048576,ChoixBMK!$A215,MATCH(O$3,DataBase!$3:$3,0))=1,"X","")</f>
        <v/>
      </c>
      <c r="P215" s="122" t="str">
        <f>IF(INDEX(DataBase!$1:$1048576,ChoixBMK!$A215,MATCH(P$3,DataBase!$3:$3,0))=1,"X","")</f>
        <v>X</v>
      </c>
      <c r="Q215" s="122" t="str">
        <f>IF(INDEX(DataBase!$1:$1048576,ChoixBMK!$A215,MATCH(Q$3,DataBase!$3:$3,0))=1,"X","")</f>
        <v/>
      </c>
      <c r="R215" s="122" t="str">
        <f>IF(INDEX(DataBase!$1:$1048576,ChoixBMK!$A215,MATCH(R$3,DataBase!$3:$3,0))=1,"X","")</f>
        <v>X</v>
      </c>
      <c r="S215" s="122" t="str">
        <f>IF(INDEX(DataBase!$1:$1048576,ChoixBMK!$A215,MATCH(S$3,DataBase!$3:$3,0))=1,"X","")</f>
        <v/>
      </c>
      <c r="T215" s="122" t="str">
        <f>IF(INDEX(DataBase!$1:$1048576,ChoixBMK!$A215,MATCH(T$3,DataBase!$3:$3,0))=1,"X","")</f>
        <v/>
      </c>
      <c r="U215" s="122" t="str">
        <f>IF(INDEX(DataBase!$1:$1048576,ChoixBMK!$A215,MATCH(U$3,DataBase!$3:$3,0))=1,"X","")</f>
        <v/>
      </c>
      <c r="V215" s="122" t="str">
        <f>IF(INDEX(DataBase!$1:$1048576,ChoixBMK!$A215,MATCH(V$3,DataBase!$3:$3,0))=1,"X","")</f>
        <v>X</v>
      </c>
      <c r="W215" s="122" t="str">
        <f>IF(INDEX(DataBase!$1:$1048576,ChoixBMK!$A215,MATCH(W$3,DataBase!$3:$3,0))=1,"X","")</f>
        <v/>
      </c>
      <c r="X215" s="122" t="str">
        <f>IF(INDEX(DataBase!$1:$1048576,ChoixBMK!$A215,MATCH(X$3,DataBase!$3:$3,0))=1,"X","")</f>
        <v/>
      </c>
      <c r="Y215" s="122" t="str">
        <f>IF(INDEX(DataBase!$1:$1048576,ChoixBMK!$A215,MATCH(Y$3,DataBase!$3:$3,0))=1,"X","")</f>
        <v/>
      </c>
      <c r="Z215" s="122" t="str">
        <f>IF(INDEX(DataBase!$1:$1048576,ChoixBMK!$A215,MATCH(Z$3,DataBase!$3:$3,0))=1,"X","")</f>
        <v/>
      </c>
      <c r="AA215" s="122" t="str">
        <f>IF(INDEX(DataBase!$1:$1048576,ChoixBMK!$A215,MATCH(AA$3,DataBase!$3:$3,0))=1,"X","")</f>
        <v/>
      </c>
      <c r="AB215" s="122" t="str">
        <f>IF(INDEX(DataBase!$1:$1048576,ChoixBMK!$A215,MATCH(AB$3,DataBase!$3:$3,0))=1,"X","")</f>
        <v>X</v>
      </c>
      <c r="AC215" s="122" t="str">
        <f>IF(INDEX(DataBase!$1:$1048576,ChoixBMK!$A215,MATCH(AC$3,DataBase!$3:$3,0))=1,"X","")</f>
        <v>X</v>
      </c>
      <c r="AD215" s="122" t="str">
        <f>IF(INDEX(DataBase!$1:$1048576,ChoixBMK!$A215,MATCH(AD$3,DataBase!$3:$3,0))=1,"X","")</f>
        <v/>
      </c>
      <c r="AE215" s="122" t="str">
        <f>IF(INDEX(DataBase!$1:$1048576,ChoixBMK!$A215,MATCH(AE$3,DataBase!$3:$3,0))=1,"X","")</f>
        <v/>
      </c>
      <c r="AF215" s="122" t="str">
        <f>IF(INDEX(DataBase!$1:$1048576,ChoixBMK!$A215,MATCH(AF$3,DataBase!$3:$3,0))=1,"X","")</f>
        <v/>
      </c>
      <c r="AG215" s="122" t="str">
        <f>IF(INDEX(DataBase!$1:$1048576,ChoixBMK!$A215,MATCH(AG$3,DataBase!$3:$3,0))=1,"X","")</f>
        <v>X</v>
      </c>
      <c r="AH215" s="122" t="str">
        <f>IF(INDEX(DataBase!$1:$1048576,ChoixBMK!$A215,MATCH(AH$3,DataBase!$3:$3,0))=1,"X","")</f>
        <v/>
      </c>
      <c r="AI215" s="122" t="str">
        <f>IF(INDEX(DataBase!$1:$1048576,ChoixBMK!$A215,MATCH(AI$3,DataBase!$3:$3,0))=1,"X","")</f>
        <v>X</v>
      </c>
      <c r="AJ215" s="122" t="str">
        <f>IF(INDEX(DataBase!$1:$1048576,ChoixBMK!$A215,MATCH(AJ$3,DataBase!$3:$3,0))=1,"X","")</f>
        <v>X</v>
      </c>
      <c r="AK215" s="122" t="str">
        <f>IF(INDEX(DataBase!$1:$1048576,ChoixBMK!$A215,MATCH(AK$3,DataBase!$3:$3,0))=1,"X","")</f>
        <v/>
      </c>
      <c r="AL215" s="122" t="str">
        <f>IF(INDEX(DataBase!$1:$1048576,ChoixBMK!$A215,MATCH(AL$3,DataBase!$3:$3,0))=1,"X","")</f>
        <v>X</v>
      </c>
      <c r="AM215" s="122" t="str">
        <f>IF(INDEX(DataBase!$1:$1048576,ChoixBMK!$A215,MATCH(AM$3,DataBase!$3:$3,0))=1,"X","")</f>
        <v/>
      </c>
      <c r="AN215" s="122" t="str">
        <f>IF(INDEX(DataBase!$1:$1048576,ChoixBMK!$A215,MATCH(AN$3,DataBase!$3:$3,0))=1,"X","")</f>
        <v/>
      </c>
      <c r="AO215" s="122" t="str">
        <f>IF(INDEX(DataBase!$1:$1048576,ChoixBMK!$A215,MATCH(AO$3,DataBase!$3:$3,0))=1,"X","")</f>
        <v>X</v>
      </c>
      <c r="AP215" s="122" t="str">
        <f>IF(INDEX(DataBase!$1:$1048576,ChoixBMK!$A215,MATCH(AP$3,DataBase!$3:$3,0))=1,"X","")</f>
        <v/>
      </c>
    </row>
    <row r="216" spans="3:42">
      <c r="C216" t="str">
        <f>INDEX(Analyse!A:A,MATCH(ChoixBMK!$G216,Analyse!$G:$G,0))</f>
        <v>Aptenodytes patagonicus</v>
      </c>
      <c r="D216" t="str">
        <f>INDEX(Analyse!B:B,MATCH(ChoixBMK!$G216,Analyse!$G:$G,0))</f>
        <v>Catalase</v>
      </c>
      <c r="E216" t="str">
        <f>INDEX(Analyse!C:C,MATCH(ChoixBMK!$G216,Analyse!$G:$G,0))</f>
        <v>Côtier</v>
      </c>
      <c r="F216" t="str">
        <f>INDEX(Analyse!E:E,MATCH(ChoixBMK!$G216,Analyse!$G:$G,0))</f>
        <v>LIENSs</v>
      </c>
      <c r="G216">
        <v>213</v>
      </c>
      <c r="H216">
        <f>INDEX(Analyse!H:H,MATCH(ChoixBMK!$G216,Analyse!$G:$G,0))</f>
        <v>240</v>
      </c>
      <c r="I216" s="122" t="str">
        <f>IF(INDEX(DataBase!$1:$1048576,ChoixBMK!$A216,MATCH(I$3,DataBase!$3:$3,0))=1,"X","")</f>
        <v>X</v>
      </c>
      <c r="J216" s="122" t="str">
        <f>IF(INDEX(DataBase!$1:$1048576,ChoixBMK!$A216,MATCH(J$3,DataBase!$3:$3,0))=1,"X","")</f>
        <v/>
      </c>
      <c r="K216" s="122" t="str">
        <f>IF(INDEX(DataBase!$1:$1048576,ChoixBMK!$A216,MATCH(K$3,DataBase!$3:$3,0))=1,"X","")</f>
        <v/>
      </c>
      <c r="L216" s="122" t="str">
        <f>IF(INDEX(DataBase!$1:$1048576,ChoixBMK!$A216,MATCH(L$3,DataBase!$3:$3,0))=1,"X","")</f>
        <v/>
      </c>
      <c r="M216" s="122" t="str">
        <f>IF(INDEX(DataBase!$1:$1048576,ChoixBMK!$A216,MATCH(M$3,DataBase!$3:$3,0))=1,"X","")</f>
        <v>X</v>
      </c>
      <c r="N216" s="122" t="str">
        <f>IF(INDEX(DataBase!$1:$1048576,ChoixBMK!$A216,MATCH(N$3,DataBase!$3:$3,0))=1,"X","")</f>
        <v/>
      </c>
      <c r="O216" s="122" t="str">
        <f>IF(INDEX(DataBase!$1:$1048576,ChoixBMK!$A216,MATCH(O$3,DataBase!$3:$3,0))=1,"X","")</f>
        <v/>
      </c>
      <c r="P216" s="122" t="str">
        <f>IF(INDEX(DataBase!$1:$1048576,ChoixBMK!$A216,MATCH(P$3,DataBase!$3:$3,0))=1,"X","")</f>
        <v>X</v>
      </c>
      <c r="Q216" s="122" t="str">
        <f>IF(INDEX(DataBase!$1:$1048576,ChoixBMK!$A216,MATCH(Q$3,DataBase!$3:$3,0))=1,"X","")</f>
        <v/>
      </c>
      <c r="R216" s="122" t="str">
        <f>IF(INDEX(DataBase!$1:$1048576,ChoixBMK!$A216,MATCH(R$3,DataBase!$3:$3,0))=1,"X","")</f>
        <v>X</v>
      </c>
      <c r="S216" s="122" t="str">
        <f>IF(INDEX(DataBase!$1:$1048576,ChoixBMK!$A216,MATCH(S$3,DataBase!$3:$3,0))=1,"X","")</f>
        <v/>
      </c>
      <c r="T216" s="122" t="str">
        <f>IF(INDEX(DataBase!$1:$1048576,ChoixBMK!$A216,MATCH(T$3,DataBase!$3:$3,0))=1,"X","")</f>
        <v/>
      </c>
      <c r="U216" s="122" t="str">
        <f>IF(INDEX(DataBase!$1:$1048576,ChoixBMK!$A216,MATCH(U$3,DataBase!$3:$3,0))=1,"X","")</f>
        <v/>
      </c>
      <c r="V216" s="122" t="str">
        <f>IF(INDEX(DataBase!$1:$1048576,ChoixBMK!$A216,MATCH(V$3,DataBase!$3:$3,0))=1,"X","")</f>
        <v>X</v>
      </c>
      <c r="W216" s="122" t="str">
        <f>IF(INDEX(DataBase!$1:$1048576,ChoixBMK!$A216,MATCH(W$3,DataBase!$3:$3,0))=1,"X","")</f>
        <v/>
      </c>
      <c r="X216" s="122" t="str">
        <f>IF(INDEX(DataBase!$1:$1048576,ChoixBMK!$A216,MATCH(X$3,DataBase!$3:$3,0))=1,"X","")</f>
        <v/>
      </c>
      <c r="Y216" s="122" t="str">
        <f>IF(INDEX(DataBase!$1:$1048576,ChoixBMK!$A216,MATCH(Y$3,DataBase!$3:$3,0))=1,"X","")</f>
        <v/>
      </c>
      <c r="Z216" s="122" t="str">
        <f>IF(INDEX(DataBase!$1:$1048576,ChoixBMK!$A216,MATCH(Z$3,DataBase!$3:$3,0))=1,"X","")</f>
        <v/>
      </c>
      <c r="AA216" s="122" t="str">
        <f>IF(INDEX(DataBase!$1:$1048576,ChoixBMK!$A216,MATCH(AA$3,DataBase!$3:$3,0))=1,"X","")</f>
        <v/>
      </c>
      <c r="AB216" s="122" t="str">
        <f>IF(INDEX(DataBase!$1:$1048576,ChoixBMK!$A216,MATCH(AB$3,DataBase!$3:$3,0))=1,"X","")</f>
        <v>X</v>
      </c>
      <c r="AC216" s="122" t="str">
        <f>IF(INDEX(DataBase!$1:$1048576,ChoixBMK!$A216,MATCH(AC$3,DataBase!$3:$3,0))=1,"X","")</f>
        <v>X</v>
      </c>
      <c r="AD216" s="122" t="str">
        <f>IF(INDEX(DataBase!$1:$1048576,ChoixBMK!$A216,MATCH(AD$3,DataBase!$3:$3,0))=1,"X","")</f>
        <v/>
      </c>
      <c r="AE216" s="122" t="str">
        <f>IF(INDEX(DataBase!$1:$1048576,ChoixBMK!$A216,MATCH(AE$3,DataBase!$3:$3,0))=1,"X","")</f>
        <v/>
      </c>
      <c r="AF216" s="122" t="str">
        <f>IF(INDEX(DataBase!$1:$1048576,ChoixBMK!$A216,MATCH(AF$3,DataBase!$3:$3,0))=1,"X","")</f>
        <v/>
      </c>
      <c r="AG216" s="122" t="str">
        <f>IF(INDEX(DataBase!$1:$1048576,ChoixBMK!$A216,MATCH(AG$3,DataBase!$3:$3,0))=1,"X","")</f>
        <v>X</v>
      </c>
      <c r="AH216" s="122" t="str">
        <f>IF(INDEX(DataBase!$1:$1048576,ChoixBMK!$A216,MATCH(AH$3,DataBase!$3:$3,0))=1,"X","")</f>
        <v/>
      </c>
      <c r="AI216" s="122" t="str">
        <f>IF(INDEX(DataBase!$1:$1048576,ChoixBMK!$A216,MATCH(AI$3,DataBase!$3:$3,0))=1,"X","")</f>
        <v>X</v>
      </c>
      <c r="AJ216" s="122" t="str">
        <f>IF(INDEX(DataBase!$1:$1048576,ChoixBMK!$A216,MATCH(AJ$3,DataBase!$3:$3,0))=1,"X","")</f>
        <v>X</v>
      </c>
      <c r="AK216" s="122" t="str">
        <f>IF(INDEX(DataBase!$1:$1048576,ChoixBMK!$A216,MATCH(AK$3,DataBase!$3:$3,0))=1,"X","")</f>
        <v/>
      </c>
      <c r="AL216" s="122" t="str">
        <f>IF(INDEX(DataBase!$1:$1048576,ChoixBMK!$A216,MATCH(AL$3,DataBase!$3:$3,0))=1,"X","")</f>
        <v>X</v>
      </c>
      <c r="AM216" s="122" t="str">
        <f>IF(INDEX(DataBase!$1:$1048576,ChoixBMK!$A216,MATCH(AM$3,DataBase!$3:$3,0))=1,"X","")</f>
        <v/>
      </c>
      <c r="AN216" s="122" t="str">
        <f>IF(INDEX(DataBase!$1:$1048576,ChoixBMK!$A216,MATCH(AN$3,DataBase!$3:$3,0))=1,"X","")</f>
        <v/>
      </c>
      <c r="AO216" s="122" t="str">
        <f>IF(INDEX(DataBase!$1:$1048576,ChoixBMK!$A216,MATCH(AO$3,DataBase!$3:$3,0))=1,"X","")</f>
        <v>X</v>
      </c>
      <c r="AP216" s="122" t="str">
        <f>IF(INDEX(DataBase!$1:$1048576,ChoixBMK!$A216,MATCH(AP$3,DataBase!$3:$3,0))=1,"X","")</f>
        <v/>
      </c>
    </row>
    <row r="217" spans="3:42">
      <c r="C217" t="str">
        <f>INDEX(Analyse!A:A,MATCH(ChoixBMK!$G217,Analyse!$G:$G,0))</f>
        <v>Alle alle</v>
      </c>
      <c r="D217" t="str">
        <f>INDEX(Analyse!B:B,MATCH(ChoixBMK!$G217,Analyse!$G:$G,0))</f>
        <v>Catalase</v>
      </c>
      <c r="E217" t="str">
        <f>INDEX(Analyse!C:C,MATCH(ChoixBMK!$G217,Analyse!$G:$G,0))</f>
        <v>Côtier</v>
      </c>
      <c r="F217" t="str">
        <f>INDEX(Analyse!E:E,MATCH(ChoixBMK!$G217,Analyse!$G:$G,0))</f>
        <v>LIENSs</v>
      </c>
      <c r="G217">
        <v>214</v>
      </c>
      <c r="H217">
        <f>INDEX(Analyse!H:H,MATCH(ChoixBMK!$G217,Analyse!$G:$G,0))</f>
        <v>240</v>
      </c>
      <c r="I217" s="122" t="str">
        <f>IF(INDEX(DataBase!$1:$1048576,ChoixBMK!$A217,MATCH(I$3,DataBase!$3:$3,0))=1,"X","")</f>
        <v>X</v>
      </c>
      <c r="J217" s="122" t="str">
        <f>IF(INDEX(DataBase!$1:$1048576,ChoixBMK!$A217,MATCH(J$3,DataBase!$3:$3,0))=1,"X","")</f>
        <v/>
      </c>
      <c r="K217" s="122" t="str">
        <f>IF(INDEX(DataBase!$1:$1048576,ChoixBMK!$A217,MATCH(K$3,DataBase!$3:$3,0))=1,"X","")</f>
        <v/>
      </c>
      <c r="L217" s="122" t="str">
        <f>IF(INDEX(DataBase!$1:$1048576,ChoixBMK!$A217,MATCH(L$3,DataBase!$3:$3,0))=1,"X","")</f>
        <v/>
      </c>
      <c r="M217" s="122" t="str">
        <f>IF(INDEX(DataBase!$1:$1048576,ChoixBMK!$A217,MATCH(M$3,DataBase!$3:$3,0))=1,"X","")</f>
        <v>X</v>
      </c>
      <c r="N217" s="122" t="str">
        <f>IF(INDEX(DataBase!$1:$1048576,ChoixBMK!$A217,MATCH(N$3,DataBase!$3:$3,0))=1,"X","")</f>
        <v/>
      </c>
      <c r="O217" s="122" t="str">
        <f>IF(INDEX(DataBase!$1:$1048576,ChoixBMK!$A217,MATCH(O$3,DataBase!$3:$3,0))=1,"X","")</f>
        <v/>
      </c>
      <c r="P217" s="122" t="str">
        <f>IF(INDEX(DataBase!$1:$1048576,ChoixBMK!$A217,MATCH(P$3,DataBase!$3:$3,0))=1,"X","")</f>
        <v>X</v>
      </c>
      <c r="Q217" s="122" t="str">
        <f>IF(INDEX(DataBase!$1:$1048576,ChoixBMK!$A217,MATCH(Q$3,DataBase!$3:$3,0))=1,"X","")</f>
        <v/>
      </c>
      <c r="R217" s="122" t="str">
        <f>IF(INDEX(DataBase!$1:$1048576,ChoixBMK!$A217,MATCH(R$3,DataBase!$3:$3,0))=1,"X","")</f>
        <v>X</v>
      </c>
      <c r="S217" s="122" t="str">
        <f>IF(INDEX(DataBase!$1:$1048576,ChoixBMK!$A217,MATCH(S$3,DataBase!$3:$3,0))=1,"X","")</f>
        <v/>
      </c>
      <c r="T217" s="122" t="str">
        <f>IF(INDEX(DataBase!$1:$1048576,ChoixBMK!$A217,MATCH(T$3,DataBase!$3:$3,0))=1,"X","")</f>
        <v/>
      </c>
      <c r="U217" s="122" t="str">
        <f>IF(INDEX(DataBase!$1:$1048576,ChoixBMK!$A217,MATCH(U$3,DataBase!$3:$3,0))=1,"X","")</f>
        <v/>
      </c>
      <c r="V217" s="122" t="str">
        <f>IF(INDEX(DataBase!$1:$1048576,ChoixBMK!$A217,MATCH(V$3,DataBase!$3:$3,0))=1,"X","")</f>
        <v>X</v>
      </c>
      <c r="W217" s="122" t="str">
        <f>IF(INDEX(DataBase!$1:$1048576,ChoixBMK!$A217,MATCH(W$3,DataBase!$3:$3,0))=1,"X","")</f>
        <v/>
      </c>
      <c r="X217" s="122" t="str">
        <f>IF(INDEX(DataBase!$1:$1048576,ChoixBMK!$A217,MATCH(X$3,DataBase!$3:$3,0))=1,"X","")</f>
        <v/>
      </c>
      <c r="Y217" s="122" t="str">
        <f>IF(INDEX(DataBase!$1:$1048576,ChoixBMK!$A217,MATCH(Y$3,DataBase!$3:$3,0))=1,"X","")</f>
        <v/>
      </c>
      <c r="Z217" s="122" t="str">
        <f>IF(INDEX(DataBase!$1:$1048576,ChoixBMK!$A217,MATCH(Z$3,DataBase!$3:$3,0))=1,"X","")</f>
        <v/>
      </c>
      <c r="AA217" s="122" t="str">
        <f>IF(INDEX(DataBase!$1:$1048576,ChoixBMK!$A217,MATCH(AA$3,DataBase!$3:$3,0))=1,"X","")</f>
        <v/>
      </c>
      <c r="AB217" s="122" t="str">
        <f>IF(INDEX(DataBase!$1:$1048576,ChoixBMK!$A217,MATCH(AB$3,DataBase!$3:$3,0))=1,"X","")</f>
        <v>X</v>
      </c>
      <c r="AC217" s="122" t="str">
        <f>IF(INDEX(DataBase!$1:$1048576,ChoixBMK!$A217,MATCH(AC$3,DataBase!$3:$3,0))=1,"X","")</f>
        <v>X</v>
      </c>
      <c r="AD217" s="122" t="str">
        <f>IF(INDEX(DataBase!$1:$1048576,ChoixBMK!$A217,MATCH(AD$3,DataBase!$3:$3,0))=1,"X","")</f>
        <v/>
      </c>
      <c r="AE217" s="122" t="str">
        <f>IF(INDEX(DataBase!$1:$1048576,ChoixBMK!$A217,MATCH(AE$3,DataBase!$3:$3,0))=1,"X","")</f>
        <v/>
      </c>
      <c r="AF217" s="122" t="str">
        <f>IF(INDEX(DataBase!$1:$1048576,ChoixBMK!$A217,MATCH(AF$3,DataBase!$3:$3,0))=1,"X","")</f>
        <v/>
      </c>
      <c r="AG217" s="122" t="str">
        <f>IF(INDEX(DataBase!$1:$1048576,ChoixBMK!$A217,MATCH(AG$3,DataBase!$3:$3,0))=1,"X","")</f>
        <v>X</v>
      </c>
      <c r="AH217" s="122" t="str">
        <f>IF(INDEX(DataBase!$1:$1048576,ChoixBMK!$A217,MATCH(AH$3,DataBase!$3:$3,0))=1,"X","")</f>
        <v/>
      </c>
      <c r="AI217" s="122" t="str">
        <f>IF(INDEX(DataBase!$1:$1048576,ChoixBMK!$A217,MATCH(AI$3,DataBase!$3:$3,0))=1,"X","")</f>
        <v>X</v>
      </c>
      <c r="AJ217" s="122" t="str">
        <f>IF(INDEX(DataBase!$1:$1048576,ChoixBMK!$A217,MATCH(AJ$3,DataBase!$3:$3,0))=1,"X","")</f>
        <v>X</v>
      </c>
      <c r="AK217" s="122" t="str">
        <f>IF(INDEX(DataBase!$1:$1048576,ChoixBMK!$A217,MATCH(AK$3,DataBase!$3:$3,0))=1,"X","")</f>
        <v/>
      </c>
      <c r="AL217" s="122" t="str">
        <f>IF(INDEX(DataBase!$1:$1048576,ChoixBMK!$A217,MATCH(AL$3,DataBase!$3:$3,0))=1,"X","")</f>
        <v>X</v>
      </c>
      <c r="AM217" s="122" t="str">
        <f>IF(INDEX(DataBase!$1:$1048576,ChoixBMK!$A217,MATCH(AM$3,DataBase!$3:$3,0))=1,"X","")</f>
        <v/>
      </c>
      <c r="AN217" s="122" t="str">
        <f>IF(INDEX(DataBase!$1:$1048576,ChoixBMK!$A217,MATCH(AN$3,DataBase!$3:$3,0))=1,"X","")</f>
        <v/>
      </c>
      <c r="AO217" s="122" t="str">
        <f>IF(INDEX(DataBase!$1:$1048576,ChoixBMK!$A217,MATCH(AO$3,DataBase!$3:$3,0))=1,"X","")</f>
        <v>X</v>
      </c>
      <c r="AP217" s="122" t="str">
        <f>IF(INDEX(DataBase!$1:$1048576,ChoixBMK!$A217,MATCH(AP$3,DataBase!$3:$3,0))=1,"X","")</f>
        <v/>
      </c>
    </row>
    <row r="218" spans="3:42">
      <c r="C218" t="str">
        <f>INDEX(Analyse!A:A,MATCH(ChoixBMK!$G218,Analyse!$G:$G,0))</f>
        <v>Rissa tridactyla</v>
      </c>
      <c r="D218" t="str">
        <f>INDEX(Analyse!B:B,MATCH(ChoixBMK!$G218,Analyse!$G:$G,0))</f>
        <v>Catalase</v>
      </c>
      <c r="E218" t="str">
        <f>INDEX(Analyse!C:C,MATCH(ChoixBMK!$G218,Analyse!$G:$G,0))</f>
        <v>Côtier</v>
      </c>
      <c r="F218" t="str">
        <f>INDEX(Analyse!E:E,MATCH(ChoixBMK!$G218,Analyse!$G:$G,0))</f>
        <v>LIENSs</v>
      </c>
      <c r="G218">
        <v>215</v>
      </c>
      <c r="H218">
        <f>INDEX(Analyse!H:H,MATCH(ChoixBMK!$G218,Analyse!$G:$G,0))</f>
        <v>240</v>
      </c>
      <c r="I218" s="122" t="str">
        <f>IF(INDEX(DataBase!$1:$1048576,ChoixBMK!$A218,MATCH(I$3,DataBase!$3:$3,0))=1,"X","")</f>
        <v>X</v>
      </c>
      <c r="J218" s="122" t="str">
        <f>IF(INDEX(DataBase!$1:$1048576,ChoixBMK!$A218,MATCH(J$3,DataBase!$3:$3,0))=1,"X","")</f>
        <v/>
      </c>
      <c r="K218" s="122" t="str">
        <f>IF(INDEX(DataBase!$1:$1048576,ChoixBMK!$A218,MATCH(K$3,DataBase!$3:$3,0))=1,"X","")</f>
        <v/>
      </c>
      <c r="L218" s="122" t="str">
        <f>IF(INDEX(DataBase!$1:$1048576,ChoixBMK!$A218,MATCH(L$3,DataBase!$3:$3,0))=1,"X","")</f>
        <v/>
      </c>
      <c r="M218" s="122" t="str">
        <f>IF(INDEX(DataBase!$1:$1048576,ChoixBMK!$A218,MATCH(M$3,DataBase!$3:$3,0))=1,"X","")</f>
        <v>X</v>
      </c>
      <c r="N218" s="122" t="str">
        <f>IF(INDEX(DataBase!$1:$1048576,ChoixBMK!$A218,MATCH(N$3,DataBase!$3:$3,0))=1,"X","")</f>
        <v/>
      </c>
      <c r="O218" s="122" t="str">
        <f>IF(INDEX(DataBase!$1:$1048576,ChoixBMK!$A218,MATCH(O$3,DataBase!$3:$3,0))=1,"X","")</f>
        <v/>
      </c>
      <c r="P218" s="122" t="str">
        <f>IF(INDEX(DataBase!$1:$1048576,ChoixBMK!$A218,MATCH(P$3,DataBase!$3:$3,0))=1,"X","")</f>
        <v>X</v>
      </c>
      <c r="Q218" s="122" t="str">
        <f>IF(INDEX(DataBase!$1:$1048576,ChoixBMK!$A218,MATCH(Q$3,DataBase!$3:$3,0))=1,"X","")</f>
        <v/>
      </c>
      <c r="R218" s="122" t="str">
        <f>IF(INDEX(DataBase!$1:$1048576,ChoixBMK!$A218,MATCH(R$3,DataBase!$3:$3,0))=1,"X","")</f>
        <v>X</v>
      </c>
      <c r="S218" s="122" t="str">
        <f>IF(INDEX(DataBase!$1:$1048576,ChoixBMK!$A218,MATCH(S$3,DataBase!$3:$3,0))=1,"X","")</f>
        <v/>
      </c>
      <c r="T218" s="122" t="str">
        <f>IF(INDEX(DataBase!$1:$1048576,ChoixBMK!$A218,MATCH(T$3,DataBase!$3:$3,0))=1,"X","")</f>
        <v/>
      </c>
      <c r="U218" s="122" t="str">
        <f>IF(INDEX(DataBase!$1:$1048576,ChoixBMK!$A218,MATCH(U$3,DataBase!$3:$3,0))=1,"X","")</f>
        <v/>
      </c>
      <c r="V218" s="122" t="str">
        <f>IF(INDEX(DataBase!$1:$1048576,ChoixBMK!$A218,MATCH(V$3,DataBase!$3:$3,0))=1,"X","")</f>
        <v>X</v>
      </c>
      <c r="W218" s="122" t="str">
        <f>IF(INDEX(DataBase!$1:$1048576,ChoixBMK!$A218,MATCH(W$3,DataBase!$3:$3,0))=1,"X","")</f>
        <v/>
      </c>
      <c r="X218" s="122" t="str">
        <f>IF(INDEX(DataBase!$1:$1048576,ChoixBMK!$A218,MATCH(X$3,DataBase!$3:$3,0))=1,"X","")</f>
        <v/>
      </c>
      <c r="Y218" s="122" t="str">
        <f>IF(INDEX(DataBase!$1:$1048576,ChoixBMK!$A218,MATCH(Y$3,DataBase!$3:$3,0))=1,"X","")</f>
        <v/>
      </c>
      <c r="Z218" s="122" t="str">
        <f>IF(INDEX(DataBase!$1:$1048576,ChoixBMK!$A218,MATCH(Z$3,DataBase!$3:$3,0))=1,"X","")</f>
        <v/>
      </c>
      <c r="AA218" s="122" t="str">
        <f>IF(INDEX(DataBase!$1:$1048576,ChoixBMK!$A218,MATCH(AA$3,DataBase!$3:$3,0))=1,"X","")</f>
        <v/>
      </c>
      <c r="AB218" s="122" t="str">
        <f>IF(INDEX(DataBase!$1:$1048576,ChoixBMK!$A218,MATCH(AB$3,DataBase!$3:$3,0))=1,"X","")</f>
        <v>X</v>
      </c>
      <c r="AC218" s="122" t="str">
        <f>IF(INDEX(DataBase!$1:$1048576,ChoixBMK!$A218,MATCH(AC$3,DataBase!$3:$3,0))=1,"X","")</f>
        <v>X</v>
      </c>
      <c r="AD218" s="122" t="str">
        <f>IF(INDEX(DataBase!$1:$1048576,ChoixBMK!$A218,MATCH(AD$3,DataBase!$3:$3,0))=1,"X","")</f>
        <v/>
      </c>
      <c r="AE218" s="122" t="str">
        <f>IF(INDEX(DataBase!$1:$1048576,ChoixBMK!$A218,MATCH(AE$3,DataBase!$3:$3,0))=1,"X","")</f>
        <v/>
      </c>
      <c r="AF218" s="122" t="str">
        <f>IF(INDEX(DataBase!$1:$1048576,ChoixBMK!$A218,MATCH(AF$3,DataBase!$3:$3,0))=1,"X","")</f>
        <v/>
      </c>
      <c r="AG218" s="122" t="str">
        <f>IF(INDEX(DataBase!$1:$1048576,ChoixBMK!$A218,MATCH(AG$3,DataBase!$3:$3,0))=1,"X","")</f>
        <v>X</v>
      </c>
      <c r="AH218" s="122" t="str">
        <f>IF(INDEX(DataBase!$1:$1048576,ChoixBMK!$A218,MATCH(AH$3,DataBase!$3:$3,0))=1,"X","")</f>
        <v/>
      </c>
      <c r="AI218" s="122" t="str">
        <f>IF(INDEX(DataBase!$1:$1048576,ChoixBMK!$A218,MATCH(AI$3,DataBase!$3:$3,0))=1,"X","")</f>
        <v>X</v>
      </c>
      <c r="AJ218" s="122" t="str">
        <f>IF(INDEX(DataBase!$1:$1048576,ChoixBMK!$A218,MATCH(AJ$3,DataBase!$3:$3,0))=1,"X","")</f>
        <v>X</v>
      </c>
      <c r="AK218" s="122" t="str">
        <f>IF(INDEX(DataBase!$1:$1048576,ChoixBMK!$A218,MATCH(AK$3,DataBase!$3:$3,0))=1,"X","")</f>
        <v/>
      </c>
      <c r="AL218" s="122" t="str">
        <f>IF(INDEX(DataBase!$1:$1048576,ChoixBMK!$A218,MATCH(AL$3,DataBase!$3:$3,0))=1,"X","")</f>
        <v>X</v>
      </c>
      <c r="AM218" s="122" t="str">
        <f>IF(INDEX(DataBase!$1:$1048576,ChoixBMK!$A218,MATCH(AM$3,DataBase!$3:$3,0))=1,"X","")</f>
        <v/>
      </c>
      <c r="AN218" s="122" t="str">
        <f>IF(INDEX(DataBase!$1:$1048576,ChoixBMK!$A218,MATCH(AN$3,DataBase!$3:$3,0))=1,"X","")</f>
        <v/>
      </c>
      <c r="AO218" s="122" t="str">
        <f>IF(INDEX(DataBase!$1:$1048576,ChoixBMK!$A218,MATCH(AO$3,DataBase!$3:$3,0))=1,"X","")</f>
        <v>X</v>
      </c>
      <c r="AP218" s="122" t="str">
        <f>IF(INDEX(DataBase!$1:$1048576,ChoixBMK!$A218,MATCH(AP$3,DataBase!$3:$3,0))=1,"X","")</f>
        <v/>
      </c>
    </row>
    <row r="219" spans="3:42">
      <c r="C219" t="str">
        <f>INDEX(Analyse!A:A,MATCH(ChoixBMK!$G219,Analyse!$G:$G,0))</f>
        <v>Thalassoica antarctica</v>
      </c>
      <c r="D219" t="str">
        <f>INDEX(Analyse!B:B,MATCH(ChoixBMK!$G219,Analyse!$G:$G,0))</f>
        <v>Catalase</v>
      </c>
      <c r="E219" t="str">
        <f>INDEX(Analyse!C:C,MATCH(ChoixBMK!$G219,Analyse!$G:$G,0))</f>
        <v>Côtier</v>
      </c>
      <c r="F219" t="str">
        <f>INDEX(Analyse!E:E,MATCH(ChoixBMK!$G219,Analyse!$G:$G,0))</f>
        <v>LIENSs</v>
      </c>
      <c r="G219">
        <v>216</v>
      </c>
      <c r="H219">
        <f>INDEX(Analyse!H:H,MATCH(ChoixBMK!$G219,Analyse!$G:$G,0))</f>
        <v>240</v>
      </c>
      <c r="I219" s="122" t="str">
        <f>IF(INDEX(DataBase!$1:$1048576,ChoixBMK!$A219,MATCH(I$3,DataBase!$3:$3,0))=1,"X","")</f>
        <v>X</v>
      </c>
      <c r="J219" s="122" t="str">
        <f>IF(INDEX(DataBase!$1:$1048576,ChoixBMK!$A219,MATCH(J$3,DataBase!$3:$3,0))=1,"X","")</f>
        <v/>
      </c>
      <c r="K219" s="122" t="str">
        <f>IF(INDEX(DataBase!$1:$1048576,ChoixBMK!$A219,MATCH(K$3,DataBase!$3:$3,0))=1,"X","")</f>
        <v/>
      </c>
      <c r="L219" s="122" t="str">
        <f>IF(INDEX(DataBase!$1:$1048576,ChoixBMK!$A219,MATCH(L$3,DataBase!$3:$3,0))=1,"X","")</f>
        <v/>
      </c>
      <c r="M219" s="122" t="str">
        <f>IF(INDEX(DataBase!$1:$1048576,ChoixBMK!$A219,MATCH(M$3,DataBase!$3:$3,0))=1,"X","")</f>
        <v>X</v>
      </c>
      <c r="N219" s="122" t="str">
        <f>IF(INDEX(DataBase!$1:$1048576,ChoixBMK!$A219,MATCH(N$3,DataBase!$3:$3,0))=1,"X","")</f>
        <v/>
      </c>
      <c r="O219" s="122" t="str">
        <f>IF(INDEX(DataBase!$1:$1048576,ChoixBMK!$A219,MATCH(O$3,DataBase!$3:$3,0))=1,"X","")</f>
        <v/>
      </c>
      <c r="P219" s="122" t="str">
        <f>IF(INDEX(DataBase!$1:$1048576,ChoixBMK!$A219,MATCH(P$3,DataBase!$3:$3,0))=1,"X","")</f>
        <v>X</v>
      </c>
      <c r="Q219" s="122" t="str">
        <f>IF(INDEX(DataBase!$1:$1048576,ChoixBMK!$A219,MATCH(Q$3,DataBase!$3:$3,0))=1,"X","")</f>
        <v/>
      </c>
      <c r="R219" s="122" t="str">
        <f>IF(INDEX(DataBase!$1:$1048576,ChoixBMK!$A219,MATCH(R$3,DataBase!$3:$3,0))=1,"X","")</f>
        <v>X</v>
      </c>
      <c r="S219" s="122" t="str">
        <f>IF(INDEX(DataBase!$1:$1048576,ChoixBMK!$A219,MATCH(S$3,DataBase!$3:$3,0))=1,"X","")</f>
        <v/>
      </c>
      <c r="T219" s="122" t="str">
        <f>IF(INDEX(DataBase!$1:$1048576,ChoixBMK!$A219,MATCH(T$3,DataBase!$3:$3,0))=1,"X","")</f>
        <v/>
      </c>
      <c r="U219" s="122" t="str">
        <f>IF(INDEX(DataBase!$1:$1048576,ChoixBMK!$A219,MATCH(U$3,DataBase!$3:$3,0))=1,"X","")</f>
        <v/>
      </c>
      <c r="V219" s="122" t="str">
        <f>IF(INDEX(DataBase!$1:$1048576,ChoixBMK!$A219,MATCH(V$3,DataBase!$3:$3,0))=1,"X","")</f>
        <v>X</v>
      </c>
      <c r="W219" s="122" t="str">
        <f>IF(INDEX(DataBase!$1:$1048576,ChoixBMK!$A219,MATCH(W$3,DataBase!$3:$3,0))=1,"X","")</f>
        <v/>
      </c>
      <c r="X219" s="122" t="str">
        <f>IF(INDEX(DataBase!$1:$1048576,ChoixBMK!$A219,MATCH(X$3,DataBase!$3:$3,0))=1,"X","")</f>
        <v/>
      </c>
      <c r="Y219" s="122" t="str">
        <f>IF(INDEX(DataBase!$1:$1048576,ChoixBMK!$A219,MATCH(Y$3,DataBase!$3:$3,0))=1,"X","")</f>
        <v/>
      </c>
      <c r="Z219" s="122" t="str">
        <f>IF(INDEX(DataBase!$1:$1048576,ChoixBMK!$A219,MATCH(Z$3,DataBase!$3:$3,0))=1,"X","")</f>
        <v/>
      </c>
      <c r="AA219" s="122" t="str">
        <f>IF(INDEX(DataBase!$1:$1048576,ChoixBMK!$A219,MATCH(AA$3,DataBase!$3:$3,0))=1,"X","")</f>
        <v/>
      </c>
      <c r="AB219" s="122" t="str">
        <f>IF(INDEX(DataBase!$1:$1048576,ChoixBMK!$A219,MATCH(AB$3,DataBase!$3:$3,0))=1,"X","")</f>
        <v>X</v>
      </c>
      <c r="AC219" s="122" t="str">
        <f>IF(INDEX(DataBase!$1:$1048576,ChoixBMK!$A219,MATCH(AC$3,DataBase!$3:$3,0))=1,"X","")</f>
        <v>X</v>
      </c>
      <c r="AD219" s="122" t="str">
        <f>IF(INDEX(DataBase!$1:$1048576,ChoixBMK!$A219,MATCH(AD$3,DataBase!$3:$3,0))=1,"X","")</f>
        <v/>
      </c>
      <c r="AE219" s="122" t="str">
        <f>IF(INDEX(DataBase!$1:$1048576,ChoixBMK!$A219,MATCH(AE$3,DataBase!$3:$3,0))=1,"X","")</f>
        <v/>
      </c>
      <c r="AF219" s="122" t="str">
        <f>IF(INDEX(DataBase!$1:$1048576,ChoixBMK!$A219,MATCH(AF$3,DataBase!$3:$3,0))=1,"X","")</f>
        <v/>
      </c>
      <c r="AG219" s="122" t="str">
        <f>IF(INDEX(DataBase!$1:$1048576,ChoixBMK!$A219,MATCH(AG$3,DataBase!$3:$3,0))=1,"X","")</f>
        <v>X</v>
      </c>
      <c r="AH219" s="122" t="str">
        <f>IF(INDEX(DataBase!$1:$1048576,ChoixBMK!$A219,MATCH(AH$3,DataBase!$3:$3,0))=1,"X","")</f>
        <v/>
      </c>
      <c r="AI219" s="122" t="str">
        <f>IF(INDEX(DataBase!$1:$1048576,ChoixBMK!$A219,MATCH(AI$3,DataBase!$3:$3,0))=1,"X","")</f>
        <v>X</v>
      </c>
      <c r="AJ219" s="122" t="str">
        <f>IF(INDEX(DataBase!$1:$1048576,ChoixBMK!$A219,MATCH(AJ$3,DataBase!$3:$3,0))=1,"X","")</f>
        <v>X</v>
      </c>
      <c r="AK219" s="122" t="str">
        <f>IF(INDEX(DataBase!$1:$1048576,ChoixBMK!$A219,MATCH(AK$3,DataBase!$3:$3,0))=1,"X","")</f>
        <v/>
      </c>
      <c r="AL219" s="122" t="str">
        <f>IF(INDEX(DataBase!$1:$1048576,ChoixBMK!$A219,MATCH(AL$3,DataBase!$3:$3,0))=1,"X","")</f>
        <v>X</v>
      </c>
      <c r="AM219" s="122" t="str">
        <f>IF(INDEX(DataBase!$1:$1048576,ChoixBMK!$A219,MATCH(AM$3,DataBase!$3:$3,0))=1,"X","")</f>
        <v/>
      </c>
      <c r="AN219" s="122" t="str">
        <f>IF(INDEX(DataBase!$1:$1048576,ChoixBMK!$A219,MATCH(AN$3,DataBase!$3:$3,0))=1,"X","")</f>
        <v/>
      </c>
      <c r="AO219" s="122" t="str">
        <f>IF(INDEX(DataBase!$1:$1048576,ChoixBMK!$A219,MATCH(AO$3,DataBase!$3:$3,0))=1,"X","")</f>
        <v>X</v>
      </c>
      <c r="AP219" s="122" t="str">
        <f>IF(INDEX(DataBase!$1:$1048576,ChoixBMK!$A219,MATCH(AP$3,DataBase!$3:$3,0))=1,"X","")</f>
        <v/>
      </c>
    </row>
    <row r="220" spans="3:42">
      <c r="C220" t="str">
        <f>INDEX(Analyse!A:A,MATCH(ChoixBMK!$G220,Analyse!$G:$G,0))</f>
        <v>Perca fluviatilis</v>
      </c>
      <c r="D220" t="str">
        <f>INDEX(Analyse!B:B,MATCH(ChoixBMK!$G220,Analyse!$G:$G,0))</f>
        <v>Metabolomique du foie</v>
      </c>
      <c r="E220" t="str">
        <f>INDEX(Analyse!C:C,MATCH(ChoixBMK!$G220,Analyse!$G:$G,0))</f>
        <v>Continental</v>
      </c>
      <c r="F220" t="str">
        <f>INDEX(Analyse!E:E,MATCH(ChoixBMK!$G220,Analyse!$G:$G,0))</f>
        <v>MCAM</v>
      </c>
      <c r="G220">
        <v>217</v>
      </c>
      <c r="H220">
        <f>INDEX(Analyse!H:H,MATCH(ChoixBMK!$G220,Analyse!$G:$G,0))</f>
        <v>240</v>
      </c>
      <c r="I220" s="122" t="str">
        <f>IF(INDEX(DataBase!$1:$1048576,ChoixBMK!$A220,MATCH(I$3,DataBase!$3:$3,0))=1,"X","")</f>
        <v>X</v>
      </c>
      <c r="J220" s="122" t="str">
        <f>IF(INDEX(DataBase!$1:$1048576,ChoixBMK!$A220,MATCH(J$3,DataBase!$3:$3,0))=1,"X","")</f>
        <v/>
      </c>
      <c r="K220" s="122" t="str">
        <f>IF(INDEX(DataBase!$1:$1048576,ChoixBMK!$A220,MATCH(K$3,DataBase!$3:$3,0))=1,"X","")</f>
        <v/>
      </c>
      <c r="L220" s="122" t="str">
        <f>IF(INDEX(DataBase!$1:$1048576,ChoixBMK!$A220,MATCH(L$3,DataBase!$3:$3,0))=1,"X","")</f>
        <v/>
      </c>
      <c r="M220" s="122" t="str">
        <f>IF(INDEX(DataBase!$1:$1048576,ChoixBMK!$A220,MATCH(M$3,DataBase!$3:$3,0))=1,"X","")</f>
        <v>X</v>
      </c>
      <c r="N220" s="122" t="str">
        <f>IF(INDEX(DataBase!$1:$1048576,ChoixBMK!$A220,MATCH(N$3,DataBase!$3:$3,0))=1,"X","")</f>
        <v/>
      </c>
      <c r="O220" s="122" t="str">
        <f>IF(INDEX(DataBase!$1:$1048576,ChoixBMK!$A220,MATCH(O$3,DataBase!$3:$3,0))=1,"X","")</f>
        <v/>
      </c>
      <c r="P220" s="122" t="str">
        <f>IF(INDEX(DataBase!$1:$1048576,ChoixBMK!$A220,MATCH(P$3,DataBase!$3:$3,0))=1,"X","")</f>
        <v>X</v>
      </c>
      <c r="Q220" s="122" t="str">
        <f>IF(INDEX(DataBase!$1:$1048576,ChoixBMK!$A220,MATCH(Q$3,DataBase!$3:$3,0))=1,"X","")</f>
        <v/>
      </c>
      <c r="R220" s="122" t="str">
        <f>IF(INDEX(DataBase!$1:$1048576,ChoixBMK!$A220,MATCH(R$3,DataBase!$3:$3,0))=1,"X","")</f>
        <v>X</v>
      </c>
      <c r="S220" s="122" t="str">
        <f>IF(INDEX(DataBase!$1:$1048576,ChoixBMK!$A220,MATCH(S$3,DataBase!$3:$3,0))=1,"X","")</f>
        <v/>
      </c>
      <c r="T220" s="122" t="str">
        <f>IF(INDEX(DataBase!$1:$1048576,ChoixBMK!$A220,MATCH(T$3,DataBase!$3:$3,0))=1,"X","")</f>
        <v/>
      </c>
      <c r="U220" s="122" t="str">
        <f>IF(INDEX(DataBase!$1:$1048576,ChoixBMK!$A220,MATCH(U$3,DataBase!$3:$3,0))=1,"X","")</f>
        <v/>
      </c>
      <c r="V220" s="122" t="str">
        <f>IF(INDEX(DataBase!$1:$1048576,ChoixBMK!$A220,MATCH(V$3,DataBase!$3:$3,0))=1,"X","")</f>
        <v>X</v>
      </c>
      <c r="W220" s="122" t="str">
        <f>IF(INDEX(DataBase!$1:$1048576,ChoixBMK!$A220,MATCH(W$3,DataBase!$3:$3,0))=1,"X","")</f>
        <v/>
      </c>
      <c r="X220" s="122" t="str">
        <f>IF(INDEX(DataBase!$1:$1048576,ChoixBMK!$A220,MATCH(X$3,DataBase!$3:$3,0))=1,"X","")</f>
        <v/>
      </c>
      <c r="Y220" s="122" t="str">
        <f>IF(INDEX(DataBase!$1:$1048576,ChoixBMK!$A220,MATCH(Y$3,DataBase!$3:$3,0))=1,"X","")</f>
        <v/>
      </c>
      <c r="Z220" s="122" t="str">
        <f>IF(INDEX(DataBase!$1:$1048576,ChoixBMK!$A220,MATCH(Z$3,DataBase!$3:$3,0))=1,"X","")</f>
        <v/>
      </c>
      <c r="AA220" s="122" t="str">
        <f>IF(INDEX(DataBase!$1:$1048576,ChoixBMK!$A220,MATCH(AA$3,DataBase!$3:$3,0))=1,"X","")</f>
        <v/>
      </c>
      <c r="AB220" s="122" t="str">
        <f>IF(INDEX(DataBase!$1:$1048576,ChoixBMK!$A220,MATCH(AB$3,DataBase!$3:$3,0))=1,"X","")</f>
        <v>X</v>
      </c>
      <c r="AC220" s="122" t="str">
        <f>IF(INDEX(DataBase!$1:$1048576,ChoixBMK!$A220,MATCH(AC$3,DataBase!$3:$3,0))=1,"X","")</f>
        <v>X</v>
      </c>
      <c r="AD220" s="122" t="str">
        <f>IF(INDEX(DataBase!$1:$1048576,ChoixBMK!$A220,MATCH(AD$3,DataBase!$3:$3,0))=1,"X","")</f>
        <v/>
      </c>
      <c r="AE220" s="122" t="str">
        <f>IF(INDEX(DataBase!$1:$1048576,ChoixBMK!$A220,MATCH(AE$3,DataBase!$3:$3,0))=1,"X","")</f>
        <v/>
      </c>
      <c r="AF220" s="122" t="str">
        <f>IF(INDEX(DataBase!$1:$1048576,ChoixBMK!$A220,MATCH(AF$3,DataBase!$3:$3,0))=1,"X","")</f>
        <v/>
      </c>
      <c r="AG220" s="122" t="str">
        <f>IF(INDEX(DataBase!$1:$1048576,ChoixBMK!$A220,MATCH(AG$3,DataBase!$3:$3,0))=1,"X","")</f>
        <v>X</v>
      </c>
      <c r="AH220" s="122" t="str">
        <f>IF(INDEX(DataBase!$1:$1048576,ChoixBMK!$A220,MATCH(AH$3,DataBase!$3:$3,0))=1,"X","")</f>
        <v/>
      </c>
      <c r="AI220" s="122" t="str">
        <f>IF(INDEX(DataBase!$1:$1048576,ChoixBMK!$A220,MATCH(AI$3,DataBase!$3:$3,0))=1,"X","")</f>
        <v>X</v>
      </c>
      <c r="AJ220" s="122" t="str">
        <f>IF(INDEX(DataBase!$1:$1048576,ChoixBMK!$A220,MATCH(AJ$3,DataBase!$3:$3,0))=1,"X","")</f>
        <v>X</v>
      </c>
      <c r="AK220" s="122" t="str">
        <f>IF(INDEX(DataBase!$1:$1048576,ChoixBMK!$A220,MATCH(AK$3,DataBase!$3:$3,0))=1,"X","")</f>
        <v/>
      </c>
      <c r="AL220" s="122" t="str">
        <f>IF(INDEX(DataBase!$1:$1048576,ChoixBMK!$A220,MATCH(AL$3,DataBase!$3:$3,0))=1,"X","")</f>
        <v>X</v>
      </c>
      <c r="AM220" s="122" t="str">
        <f>IF(INDEX(DataBase!$1:$1048576,ChoixBMK!$A220,MATCH(AM$3,DataBase!$3:$3,0))=1,"X","")</f>
        <v/>
      </c>
      <c r="AN220" s="122" t="str">
        <f>IF(INDEX(DataBase!$1:$1048576,ChoixBMK!$A220,MATCH(AN$3,DataBase!$3:$3,0))=1,"X","")</f>
        <v/>
      </c>
      <c r="AO220" s="122" t="str">
        <f>IF(INDEX(DataBase!$1:$1048576,ChoixBMK!$A220,MATCH(AO$3,DataBase!$3:$3,0))=1,"X","")</f>
        <v>X</v>
      </c>
      <c r="AP220" s="122" t="str">
        <f>IF(INDEX(DataBase!$1:$1048576,ChoixBMK!$A220,MATCH(AP$3,DataBase!$3:$3,0))=1,"X","")</f>
        <v/>
      </c>
    </row>
    <row r="221" spans="3:42">
      <c r="C221" t="str">
        <f>INDEX(Analyse!A:A,MATCH(ChoixBMK!$G221,Analyse!$G:$G,0))</f>
        <v>Mytilus edulis</v>
      </c>
      <c r="D221" t="str">
        <f>INDEX(Analyse!B:B,MATCH(ChoixBMK!$G221,Analyse!$G:$G,0))</f>
        <v>COMETE</v>
      </c>
      <c r="E221" t="str">
        <f>INDEX(Analyse!C:C,MATCH(ChoixBMK!$G221,Analyse!$G:$G,0))</f>
        <v>Marin/estuarien</v>
      </c>
      <c r="F221" t="str">
        <f>INDEX(Analyse!E:E,MATCH(ChoixBMK!$G221,Analyse!$G:$G,0))</f>
        <v>TOXEM</v>
      </c>
      <c r="G221">
        <v>218</v>
      </c>
      <c r="H221">
        <f>INDEX(Analyse!H:H,MATCH(ChoixBMK!$G221,Analyse!$G:$G,0))</f>
        <v>240</v>
      </c>
      <c r="I221" s="122" t="str">
        <f>IF(INDEX(DataBase!$1:$1048576,ChoixBMK!$A221,MATCH(I$3,DataBase!$3:$3,0))=1,"X","")</f>
        <v>X</v>
      </c>
      <c r="J221" s="122" t="str">
        <f>IF(INDEX(DataBase!$1:$1048576,ChoixBMK!$A221,MATCH(J$3,DataBase!$3:$3,0))=1,"X","")</f>
        <v/>
      </c>
      <c r="K221" s="122" t="str">
        <f>IF(INDEX(DataBase!$1:$1048576,ChoixBMK!$A221,MATCH(K$3,DataBase!$3:$3,0))=1,"X","")</f>
        <v/>
      </c>
      <c r="L221" s="122" t="str">
        <f>IF(INDEX(DataBase!$1:$1048576,ChoixBMK!$A221,MATCH(L$3,DataBase!$3:$3,0))=1,"X","")</f>
        <v/>
      </c>
      <c r="M221" s="122" t="str">
        <f>IF(INDEX(DataBase!$1:$1048576,ChoixBMK!$A221,MATCH(M$3,DataBase!$3:$3,0))=1,"X","")</f>
        <v>X</v>
      </c>
      <c r="N221" s="122" t="str">
        <f>IF(INDEX(DataBase!$1:$1048576,ChoixBMK!$A221,MATCH(N$3,DataBase!$3:$3,0))=1,"X","")</f>
        <v/>
      </c>
      <c r="O221" s="122" t="str">
        <f>IF(INDEX(DataBase!$1:$1048576,ChoixBMK!$A221,MATCH(O$3,DataBase!$3:$3,0))=1,"X","")</f>
        <v/>
      </c>
      <c r="P221" s="122" t="str">
        <f>IF(INDEX(DataBase!$1:$1048576,ChoixBMK!$A221,MATCH(P$3,DataBase!$3:$3,0))=1,"X","")</f>
        <v>X</v>
      </c>
      <c r="Q221" s="122" t="str">
        <f>IF(INDEX(DataBase!$1:$1048576,ChoixBMK!$A221,MATCH(Q$3,DataBase!$3:$3,0))=1,"X","")</f>
        <v/>
      </c>
      <c r="R221" s="122" t="str">
        <f>IF(INDEX(DataBase!$1:$1048576,ChoixBMK!$A221,MATCH(R$3,DataBase!$3:$3,0))=1,"X","")</f>
        <v>X</v>
      </c>
      <c r="S221" s="122" t="str">
        <f>IF(INDEX(DataBase!$1:$1048576,ChoixBMK!$A221,MATCH(S$3,DataBase!$3:$3,0))=1,"X","")</f>
        <v/>
      </c>
      <c r="T221" s="122" t="str">
        <f>IF(INDEX(DataBase!$1:$1048576,ChoixBMK!$A221,MATCH(T$3,DataBase!$3:$3,0))=1,"X","")</f>
        <v/>
      </c>
      <c r="U221" s="122" t="str">
        <f>IF(INDEX(DataBase!$1:$1048576,ChoixBMK!$A221,MATCH(U$3,DataBase!$3:$3,0))=1,"X","")</f>
        <v/>
      </c>
      <c r="V221" s="122" t="str">
        <f>IF(INDEX(DataBase!$1:$1048576,ChoixBMK!$A221,MATCH(V$3,DataBase!$3:$3,0))=1,"X","")</f>
        <v>X</v>
      </c>
      <c r="W221" s="122" t="str">
        <f>IF(INDEX(DataBase!$1:$1048576,ChoixBMK!$A221,MATCH(W$3,DataBase!$3:$3,0))=1,"X","")</f>
        <v/>
      </c>
      <c r="X221" s="122" t="str">
        <f>IF(INDEX(DataBase!$1:$1048576,ChoixBMK!$A221,MATCH(X$3,DataBase!$3:$3,0))=1,"X","")</f>
        <v/>
      </c>
      <c r="Y221" s="122" t="str">
        <f>IF(INDEX(DataBase!$1:$1048576,ChoixBMK!$A221,MATCH(Y$3,DataBase!$3:$3,0))=1,"X","")</f>
        <v/>
      </c>
      <c r="Z221" s="122" t="str">
        <f>IF(INDEX(DataBase!$1:$1048576,ChoixBMK!$A221,MATCH(Z$3,DataBase!$3:$3,0))=1,"X","")</f>
        <v/>
      </c>
      <c r="AA221" s="122" t="str">
        <f>IF(INDEX(DataBase!$1:$1048576,ChoixBMK!$A221,MATCH(AA$3,DataBase!$3:$3,0))=1,"X","")</f>
        <v/>
      </c>
      <c r="AB221" s="122" t="str">
        <f>IF(INDEX(DataBase!$1:$1048576,ChoixBMK!$A221,MATCH(AB$3,DataBase!$3:$3,0))=1,"X","")</f>
        <v>X</v>
      </c>
      <c r="AC221" s="122" t="str">
        <f>IF(INDEX(DataBase!$1:$1048576,ChoixBMK!$A221,MATCH(AC$3,DataBase!$3:$3,0))=1,"X","")</f>
        <v>X</v>
      </c>
      <c r="AD221" s="122" t="str">
        <f>IF(INDEX(DataBase!$1:$1048576,ChoixBMK!$A221,MATCH(AD$3,DataBase!$3:$3,0))=1,"X","")</f>
        <v/>
      </c>
      <c r="AE221" s="122" t="str">
        <f>IF(INDEX(DataBase!$1:$1048576,ChoixBMK!$A221,MATCH(AE$3,DataBase!$3:$3,0))=1,"X","")</f>
        <v/>
      </c>
      <c r="AF221" s="122" t="str">
        <f>IF(INDEX(DataBase!$1:$1048576,ChoixBMK!$A221,MATCH(AF$3,DataBase!$3:$3,0))=1,"X","")</f>
        <v/>
      </c>
      <c r="AG221" s="122" t="str">
        <f>IF(INDEX(DataBase!$1:$1048576,ChoixBMK!$A221,MATCH(AG$3,DataBase!$3:$3,0))=1,"X","")</f>
        <v>X</v>
      </c>
      <c r="AH221" s="122" t="str">
        <f>IF(INDEX(DataBase!$1:$1048576,ChoixBMK!$A221,MATCH(AH$3,DataBase!$3:$3,0))=1,"X","")</f>
        <v/>
      </c>
      <c r="AI221" s="122" t="str">
        <f>IF(INDEX(DataBase!$1:$1048576,ChoixBMK!$A221,MATCH(AI$3,DataBase!$3:$3,0))=1,"X","")</f>
        <v>X</v>
      </c>
      <c r="AJ221" s="122" t="str">
        <f>IF(INDEX(DataBase!$1:$1048576,ChoixBMK!$A221,MATCH(AJ$3,DataBase!$3:$3,0))=1,"X","")</f>
        <v>X</v>
      </c>
      <c r="AK221" s="122" t="str">
        <f>IF(INDEX(DataBase!$1:$1048576,ChoixBMK!$A221,MATCH(AK$3,DataBase!$3:$3,0))=1,"X","")</f>
        <v/>
      </c>
      <c r="AL221" s="122" t="str">
        <f>IF(INDEX(DataBase!$1:$1048576,ChoixBMK!$A221,MATCH(AL$3,DataBase!$3:$3,0))=1,"X","")</f>
        <v>X</v>
      </c>
      <c r="AM221" s="122" t="str">
        <f>IF(INDEX(DataBase!$1:$1048576,ChoixBMK!$A221,MATCH(AM$3,DataBase!$3:$3,0))=1,"X","")</f>
        <v/>
      </c>
      <c r="AN221" s="122" t="str">
        <f>IF(INDEX(DataBase!$1:$1048576,ChoixBMK!$A221,MATCH(AN$3,DataBase!$3:$3,0))=1,"X","")</f>
        <v/>
      </c>
      <c r="AO221" s="122" t="str">
        <f>IF(INDEX(DataBase!$1:$1048576,ChoixBMK!$A221,MATCH(AO$3,DataBase!$3:$3,0))=1,"X","")</f>
        <v>X</v>
      </c>
      <c r="AP221" s="122" t="str">
        <f>IF(INDEX(DataBase!$1:$1048576,ChoixBMK!$A221,MATCH(AP$3,DataBase!$3:$3,0))=1,"X","")</f>
        <v/>
      </c>
    </row>
    <row r="222" spans="3:42">
      <c r="C222" t="str">
        <f>INDEX(Analyse!A:A,MATCH(ChoixBMK!$G222,Analyse!$G:$G,0))</f>
        <v>Mytilus galloprovincialis</v>
      </c>
      <c r="D222" t="str">
        <f>INDEX(Analyse!B:B,MATCH(ChoixBMK!$G222,Analyse!$G:$G,0))</f>
        <v>COMETE</v>
      </c>
      <c r="E222" t="str">
        <f>INDEX(Analyse!C:C,MATCH(ChoixBMK!$G222,Analyse!$G:$G,0))</f>
        <v>Marin/estuarien</v>
      </c>
      <c r="F222" t="str">
        <f>INDEX(Analyse!E:E,MATCH(ChoixBMK!$G222,Analyse!$G:$G,0))</f>
        <v>TOXEM</v>
      </c>
      <c r="G222">
        <v>219</v>
      </c>
      <c r="H222">
        <f>INDEX(Analyse!H:H,MATCH(ChoixBMK!$G222,Analyse!$G:$G,0))</f>
        <v>240</v>
      </c>
      <c r="I222" s="122" t="str">
        <f>IF(INDEX(DataBase!$1:$1048576,ChoixBMK!$A222,MATCH(I$3,DataBase!$3:$3,0))=1,"X","")</f>
        <v>X</v>
      </c>
      <c r="J222" s="122" t="str">
        <f>IF(INDEX(DataBase!$1:$1048576,ChoixBMK!$A222,MATCH(J$3,DataBase!$3:$3,0))=1,"X","")</f>
        <v/>
      </c>
      <c r="K222" s="122" t="str">
        <f>IF(INDEX(DataBase!$1:$1048576,ChoixBMK!$A222,MATCH(K$3,DataBase!$3:$3,0))=1,"X","")</f>
        <v/>
      </c>
      <c r="L222" s="122" t="str">
        <f>IF(INDEX(DataBase!$1:$1048576,ChoixBMK!$A222,MATCH(L$3,DataBase!$3:$3,0))=1,"X","")</f>
        <v/>
      </c>
      <c r="M222" s="122" t="str">
        <f>IF(INDEX(DataBase!$1:$1048576,ChoixBMK!$A222,MATCH(M$3,DataBase!$3:$3,0))=1,"X","")</f>
        <v>X</v>
      </c>
      <c r="N222" s="122" t="str">
        <f>IF(INDEX(DataBase!$1:$1048576,ChoixBMK!$A222,MATCH(N$3,DataBase!$3:$3,0))=1,"X","")</f>
        <v/>
      </c>
      <c r="O222" s="122" t="str">
        <f>IF(INDEX(DataBase!$1:$1048576,ChoixBMK!$A222,MATCH(O$3,DataBase!$3:$3,0))=1,"X","")</f>
        <v/>
      </c>
      <c r="P222" s="122" t="str">
        <f>IF(INDEX(DataBase!$1:$1048576,ChoixBMK!$A222,MATCH(P$3,DataBase!$3:$3,0))=1,"X","")</f>
        <v>X</v>
      </c>
      <c r="Q222" s="122" t="str">
        <f>IF(INDEX(DataBase!$1:$1048576,ChoixBMK!$A222,MATCH(Q$3,DataBase!$3:$3,0))=1,"X","")</f>
        <v/>
      </c>
      <c r="R222" s="122" t="str">
        <f>IF(INDEX(DataBase!$1:$1048576,ChoixBMK!$A222,MATCH(R$3,DataBase!$3:$3,0))=1,"X","")</f>
        <v>X</v>
      </c>
      <c r="S222" s="122" t="str">
        <f>IF(INDEX(DataBase!$1:$1048576,ChoixBMK!$A222,MATCH(S$3,DataBase!$3:$3,0))=1,"X","")</f>
        <v/>
      </c>
      <c r="T222" s="122" t="str">
        <f>IF(INDEX(DataBase!$1:$1048576,ChoixBMK!$A222,MATCH(T$3,DataBase!$3:$3,0))=1,"X","")</f>
        <v/>
      </c>
      <c r="U222" s="122" t="str">
        <f>IF(INDEX(DataBase!$1:$1048576,ChoixBMK!$A222,MATCH(U$3,DataBase!$3:$3,0))=1,"X","")</f>
        <v/>
      </c>
      <c r="V222" s="122" t="str">
        <f>IF(INDEX(DataBase!$1:$1048576,ChoixBMK!$A222,MATCH(V$3,DataBase!$3:$3,0))=1,"X","")</f>
        <v>X</v>
      </c>
      <c r="W222" s="122" t="str">
        <f>IF(INDEX(DataBase!$1:$1048576,ChoixBMK!$A222,MATCH(W$3,DataBase!$3:$3,0))=1,"X","")</f>
        <v/>
      </c>
      <c r="X222" s="122" t="str">
        <f>IF(INDEX(DataBase!$1:$1048576,ChoixBMK!$A222,MATCH(X$3,DataBase!$3:$3,0))=1,"X","")</f>
        <v/>
      </c>
      <c r="Y222" s="122" t="str">
        <f>IF(INDEX(DataBase!$1:$1048576,ChoixBMK!$A222,MATCH(Y$3,DataBase!$3:$3,0))=1,"X","")</f>
        <v/>
      </c>
      <c r="Z222" s="122" t="str">
        <f>IF(INDEX(DataBase!$1:$1048576,ChoixBMK!$A222,MATCH(Z$3,DataBase!$3:$3,0))=1,"X","")</f>
        <v/>
      </c>
      <c r="AA222" s="122" t="str">
        <f>IF(INDEX(DataBase!$1:$1048576,ChoixBMK!$A222,MATCH(AA$3,DataBase!$3:$3,0))=1,"X","")</f>
        <v/>
      </c>
      <c r="AB222" s="122" t="str">
        <f>IF(INDEX(DataBase!$1:$1048576,ChoixBMK!$A222,MATCH(AB$3,DataBase!$3:$3,0))=1,"X","")</f>
        <v>X</v>
      </c>
      <c r="AC222" s="122" t="str">
        <f>IF(INDEX(DataBase!$1:$1048576,ChoixBMK!$A222,MATCH(AC$3,DataBase!$3:$3,0))=1,"X","")</f>
        <v>X</v>
      </c>
      <c r="AD222" s="122" t="str">
        <f>IF(INDEX(DataBase!$1:$1048576,ChoixBMK!$A222,MATCH(AD$3,DataBase!$3:$3,0))=1,"X","")</f>
        <v/>
      </c>
      <c r="AE222" s="122" t="str">
        <f>IF(INDEX(DataBase!$1:$1048576,ChoixBMK!$A222,MATCH(AE$3,DataBase!$3:$3,0))=1,"X","")</f>
        <v/>
      </c>
      <c r="AF222" s="122" t="str">
        <f>IF(INDEX(DataBase!$1:$1048576,ChoixBMK!$A222,MATCH(AF$3,DataBase!$3:$3,0))=1,"X","")</f>
        <v/>
      </c>
      <c r="AG222" s="122" t="str">
        <f>IF(INDEX(DataBase!$1:$1048576,ChoixBMK!$A222,MATCH(AG$3,DataBase!$3:$3,0))=1,"X","")</f>
        <v>X</v>
      </c>
      <c r="AH222" s="122" t="str">
        <f>IF(INDEX(DataBase!$1:$1048576,ChoixBMK!$A222,MATCH(AH$3,DataBase!$3:$3,0))=1,"X","")</f>
        <v/>
      </c>
      <c r="AI222" s="122" t="str">
        <f>IF(INDEX(DataBase!$1:$1048576,ChoixBMK!$A222,MATCH(AI$3,DataBase!$3:$3,0))=1,"X","")</f>
        <v>X</v>
      </c>
      <c r="AJ222" s="122" t="str">
        <f>IF(INDEX(DataBase!$1:$1048576,ChoixBMK!$A222,MATCH(AJ$3,DataBase!$3:$3,0))=1,"X","")</f>
        <v>X</v>
      </c>
      <c r="AK222" s="122" t="str">
        <f>IF(INDEX(DataBase!$1:$1048576,ChoixBMK!$A222,MATCH(AK$3,DataBase!$3:$3,0))=1,"X","")</f>
        <v/>
      </c>
      <c r="AL222" s="122" t="str">
        <f>IF(INDEX(DataBase!$1:$1048576,ChoixBMK!$A222,MATCH(AL$3,DataBase!$3:$3,0))=1,"X","")</f>
        <v>X</v>
      </c>
      <c r="AM222" s="122" t="str">
        <f>IF(INDEX(DataBase!$1:$1048576,ChoixBMK!$A222,MATCH(AM$3,DataBase!$3:$3,0))=1,"X","")</f>
        <v/>
      </c>
      <c r="AN222" s="122" t="str">
        <f>IF(INDEX(DataBase!$1:$1048576,ChoixBMK!$A222,MATCH(AN$3,DataBase!$3:$3,0))=1,"X","")</f>
        <v/>
      </c>
      <c r="AO222" s="122" t="str">
        <f>IF(INDEX(DataBase!$1:$1048576,ChoixBMK!$A222,MATCH(AO$3,DataBase!$3:$3,0))=1,"X","")</f>
        <v>X</v>
      </c>
      <c r="AP222" s="122" t="str">
        <f>IF(INDEX(DataBase!$1:$1048576,ChoixBMK!$A222,MATCH(AP$3,DataBase!$3:$3,0))=1,"X","")</f>
        <v/>
      </c>
    </row>
    <row r="223" spans="3:42">
      <c r="C223" t="str">
        <f>INDEX(Analyse!A:A,MATCH(ChoixBMK!$G223,Analyse!$G:$G,0))</f>
        <v>Mytilus edulis</v>
      </c>
      <c r="D223" t="str">
        <f>INDEX(Analyse!B:B,MATCH(ChoixBMK!$G223,Analyse!$G:$G,0))</f>
        <v>COMETE</v>
      </c>
      <c r="E223" t="str">
        <f>INDEX(Analyse!C:C,MATCH(ChoixBMK!$G223,Analyse!$G:$G,0))</f>
        <v>Transition / Côtier</v>
      </c>
      <c r="F223" t="str">
        <f>INDEX(Analyse!E:E,MATCH(ChoixBMK!$G223,Analyse!$G:$G,0))</f>
        <v>LEX</v>
      </c>
      <c r="G223">
        <v>220</v>
      </c>
      <c r="H223">
        <f>INDEX(Analyse!H:H,MATCH(ChoixBMK!$G223,Analyse!$G:$G,0))</f>
        <v>240</v>
      </c>
      <c r="I223" s="122" t="str">
        <f>IF(INDEX(DataBase!$1:$1048576,ChoixBMK!$A223,MATCH(I$3,DataBase!$3:$3,0))=1,"X","")</f>
        <v>X</v>
      </c>
      <c r="J223" s="122" t="str">
        <f>IF(INDEX(DataBase!$1:$1048576,ChoixBMK!$A223,MATCH(J$3,DataBase!$3:$3,0))=1,"X","")</f>
        <v/>
      </c>
      <c r="K223" s="122" t="str">
        <f>IF(INDEX(DataBase!$1:$1048576,ChoixBMK!$A223,MATCH(K$3,DataBase!$3:$3,0))=1,"X","")</f>
        <v/>
      </c>
      <c r="L223" s="122" t="str">
        <f>IF(INDEX(DataBase!$1:$1048576,ChoixBMK!$A223,MATCH(L$3,DataBase!$3:$3,0))=1,"X","")</f>
        <v/>
      </c>
      <c r="M223" s="122" t="str">
        <f>IF(INDEX(DataBase!$1:$1048576,ChoixBMK!$A223,MATCH(M$3,DataBase!$3:$3,0))=1,"X","")</f>
        <v>X</v>
      </c>
      <c r="N223" s="122" t="str">
        <f>IF(INDEX(DataBase!$1:$1048576,ChoixBMK!$A223,MATCH(N$3,DataBase!$3:$3,0))=1,"X","")</f>
        <v/>
      </c>
      <c r="O223" s="122" t="str">
        <f>IF(INDEX(DataBase!$1:$1048576,ChoixBMK!$A223,MATCH(O$3,DataBase!$3:$3,0))=1,"X","")</f>
        <v/>
      </c>
      <c r="P223" s="122" t="str">
        <f>IF(INDEX(DataBase!$1:$1048576,ChoixBMK!$A223,MATCH(P$3,DataBase!$3:$3,0))=1,"X","")</f>
        <v>X</v>
      </c>
      <c r="Q223" s="122" t="str">
        <f>IF(INDEX(DataBase!$1:$1048576,ChoixBMK!$A223,MATCH(Q$3,DataBase!$3:$3,0))=1,"X","")</f>
        <v/>
      </c>
      <c r="R223" s="122" t="str">
        <f>IF(INDEX(DataBase!$1:$1048576,ChoixBMK!$A223,MATCH(R$3,DataBase!$3:$3,0))=1,"X","")</f>
        <v>X</v>
      </c>
      <c r="S223" s="122" t="str">
        <f>IF(INDEX(DataBase!$1:$1048576,ChoixBMK!$A223,MATCH(S$3,DataBase!$3:$3,0))=1,"X","")</f>
        <v/>
      </c>
      <c r="T223" s="122" t="str">
        <f>IF(INDEX(DataBase!$1:$1048576,ChoixBMK!$A223,MATCH(T$3,DataBase!$3:$3,0))=1,"X","")</f>
        <v/>
      </c>
      <c r="U223" s="122" t="str">
        <f>IF(INDEX(DataBase!$1:$1048576,ChoixBMK!$A223,MATCH(U$3,DataBase!$3:$3,0))=1,"X","")</f>
        <v/>
      </c>
      <c r="V223" s="122" t="str">
        <f>IF(INDEX(DataBase!$1:$1048576,ChoixBMK!$A223,MATCH(V$3,DataBase!$3:$3,0))=1,"X","")</f>
        <v>X</v>
      </c>
      <c r="W223" s="122" t="str">
        <f>IF(INDEX(DataBase!$1:$1048576,ChoixBMK!$A223,MATCH(W$3,DataBase!$3:$3,0))=1,"X","")</f>
        <v/>
      </c>
      <c r="X223" s="122" t="str">
        <f>IF(INDEX(DataBase!$1:$1048576,ChoixBMK!$A223,MATCH(X$3,DataBase!$3:$3,0))=1,"X","")</f>
        <v/>
      </c>
      <c r="Y223" s="122" t="str">
        <f>IF(INDEX(DataBase!$1:$1048576,ChoixBMK!$A223,MATCH(Y$3,DataBase!$3:$3,0))=1,"X","")</f>
        <v/>
      </c>
      <c r="Z223" s="122" t="str">
        <f>IF(INDEX(DataBase!$1:$1048576,ChoixBMK!$A223,MATCH(Z$3,DataBase!$3:$3,0))=1,"X","")</f>
        <v/>
      </c>
      <c r="AA223" s="122" t="str">
        <f>IF(INDEX(DataBase!$1:$1048576,ChoixBMK!$A223,MATCH(AA$3,DataBase!$3:$3,0))=1,"X","")</f>
        <v/>
      </c>
      <c r="AB223" s="122" t="str">
        <f>IF(INDEX(DataBase!$1:$1048576,ChoixBMK!$A223,MATCH(AB$3,DataBase!$3:$3,0))=1,"X","")</f>
        <v>X</v>
      </c>
      <c r="AC223" s="122" t="str">
        <f>IF(INDEX(DataBase!$1:$1048576,ChoixBMK!$A223,MATCH(AC$3,DataBase!$3:$3,0))=1,"X","")</f>
        <v>X</v>
      </c>
      <c r="AD223" s="122" t="str">
        <f>IF(INDEX(DataBase!$1:$1048576,ChoixBMK!$A223,MATCH(AD$3,DataBase!$3:$3,0))=1,"X","")</f>
        <v/>
      </c>
      <c r="AE223" s="122" t="str">
        <f>IF(INDEX(DataBase!$1:$1048576,ChoixBMK!$A223,MATCH(AE$3,DataBase!$3:$3,0))=1,"X","")</f>
        <v/>
      </c>
      <c r="AF223" s="122" t="str">
        <f>IF(INDEX(DataBase!$1:$1048576,ChoixBMK!$A223,MATCH(AF$3,DataBase!$3:$3,0))=1,"X","")</f>
        <v/>
      </c>
      <c r="AG223" s="122" t="str">
        <f>IF(INDEX(DataBase!$1:$1048576,ChoixBMK!$A223,MATCH(AG$3,DataBase!$3:$3,0))=1,"X","")</f>
        <v>X</v>
      </c>
      <c r="AH223" s="122" t="str">
        <f>IF(INDEX(DataBase!$1:$1048576,ChoixBMK!$A223,MATCH(AH$3,DataBase!$3:$3,0))=1,"X","")</f>
        <v/>
      </c>
      <c r="AI223" s="122" t="str">
        <f>IF(INDEX(DataBase!$1:$1048576,ChoixBMK!$A223,MATCH(AI$3,DataBase!$3:$3,0))=1,"X","")</f>
        <v>X</v>
      </c>
      <c r="AJ223" s="122" t="str">
        <f>IF(INDEX(DataBase!$1:$1048576,ChoixBMK!$A223,MATCH(AJ$3,DataBase!$3:$3,0))=1,"X","")</f>
        <v>X</v>
      </c>
      <c r="AK223" s="122" t="str">
        <f>IF(INDEX(DataBase!$1:$1048576,ChoixBMK!$A223,MATCH(AK$3,DataBase!$3:$3,0))=1,"X","")</f>
        <v/>
      </c>
      <c r="AL223" s="122" t="str">
        <f>IF(INDEX(DataBase!$1:$1048576,ChoixBMK!$A223,MATCH(AL$3,DataBase!$3:$3,0))=1,"X","")</f>
        <v>X</v>
      </c>
      <c r="AM223" s="122" t="str">
        <f>IF(INDEX(DataBase!$1:$1048576,ChoixBMK!$A223,MATCH(AM$3,DataBase!$3:$3,0))=1,"X","")</f>
        <v/>
      </c>
      <c r="AN223" s="122" t="str">
        <f>IF(INDEX(DataBase!$1:$1048576,ChoixBMK!$A223,MATCH(AN$3,DataBase!$3:$3,0))=1,"X","")</f>
        <v/>
      </c>
      <c r="AO223" s="122" t="str">
        <f>IF(INDEX(DataBase!$1:$1048576,ChoixBMK!$A223,MATCH(AO$3,DataBase!$3:$3,0))=1,"X","")</f>
        <v>X</v>
      </c>
      <c r="AP223" s="122" t="str">
        <f>IF(INDEX(DataBase!$1:$1048576,ChoixBMK!$A223,MATCH(AP$3,DataBase!$3:$3,0))=1,"X","")</f>
        <v/>
      </c>
    </row>
    <row r="224" spans="3:42">
      <c r="C224" t="str">
        <f>INDEX(Analyse!A:A,MATCH(ChoixBMK!$G224,Analyse!$G:$G,0))</f>
        <v>Mytilus edulis</v>
      </c>
      <c r="D224" t="str">
        <f>INDEX(Analyse!B:B,MATCH(ChoixBMK!$G224,Analyse!$G:$G,0))</f>
        <v>COMETE</v>
      </c>
      <c r="E224" t="str">
        <f>INDEX(Analyse!C:C,MATCH(ChoixBMK!$G224,Analyse!$G:$G,0))</f>
        <v>Transition</v>
      </c>
      <c r="F224" t="str">
        <f>INDEX(Analyse!E:E,MATCH(ChoixBMK!$G224,Analyse!$G:$G,0))</f>
        <v>LEX</v>
      </c>
      <c r="G224">
        <v>221</v>
      </c>
      <c r="H224">
        <f>INDEX(Analyse!H:H,MATCH(ChoixBMK!$G224,Analyse!$G:$G,0))</f>
        <v>240</v>
      </c>
      <c r="I224" s="122" t="str">
        <f>IF(INDEX(DataBase!$1:$1048576,ChoixBMK!$A224,MATCH(I$3,DataBase!$3:$3,0))=1,"X","")</f>
        <v>X</v>
      </c>
      <c r="J224" s="122" t="str">
        <f>IF(INDEX(DataBase!$1:$1048576,ChoixBMK!$A224,MATCH(J$3,DataBase!$3:$3,0))=1,"X","")</f>
        <v/>
      </c>
      <c r="K224" s="122" t="str">
        <f>IF(INDEX(DataBase!$1:$1048576,ChoixBMK!$A224,MATCH(K$3,DataBase!$3:$3,0))=1,"X","")</f>
        <v/>
      </c>
      <c r="L224" s="122" t="str">
        <f>IF(INDEX(DataBase!$1:$1048576,ChoixBMK!$A224,MATCH(L$3,DataBase!$3:$3,0))=1,"X","")</f>
        <v/>
      </c>
      <c r="M224" s="122" t="str">
        <f>IF(INDEX(DataBase!$1:$1048576,ChoixBMK!$A224,MATCH(M$3,DataBase!$3:$3,0))=1,"X","")</f>
        <v>X</v>
      </c>
      <c r="N224" s="122" t="str">
        <f>IF(INDEX(DataBase!$1:$1048576,ChoixBMK!$A224,MATCH(N$3,DataBase!$3:$3,0))=1,"X","")</f>
        <v/>
      </c>
      <c r="O224" s="122" t="str">
        <f>IF(INDEX(DataBase!$1:$1048576,ChoixBMK!$A224,MATCH(O$3,DataBase!$3:$3,0))=1,"X","")</f>
        <v/>
      </c>
      <c r="P224" s="122" t="str">
        <f>IF(INDEX(DataBase!$1:$1048576,ChoixBMK!$A224,MATCH(P$3,DataBase!$3:$3,0))=1,"X","")</f>
        <v>X</v>
      </c>
      <c r="Q224" s="122" t="str">
        <f>IF(INDEX(DataBase!$1:$1048576,ChoixBMK!$A224,MATCH(Q$3,DataBase!$3:$3,0))=1,"X","")</f>
        <v/>
      </c>
      <c r="R224" s="122" t="str">
        <f>IF(INDEX(DataBase!$1:$1048576,ChoixBMK!$A224,MATCH(R$3,DataBase!$3:$3,0))=1,"X","")</f>
        <v>X</v>
      </c>
      <c r="S224" s="122" t="str">
        <f>IF(INDEX(DataBase!$1:$1048576,ChoixBMK!$A224,MATCH(S$3,DataBase!$3:$3,0))=1,"X","")</f>
        <v/>
      </c>
      <c r="T224" s="122" t="str">
        <f>IF(INDEX(DataBase!$1:$1048576,ChoixBMK!$A224,MATCH(T$3,DataBase!$3:$3,0))=1,"X","")</f>
        <v/>
      </c>
      <c r="U224" s="122" t="str">
        <f>IF(INDEX(DataBase!$1:$1048576,ChoixBMK!$A224,MATCH(U$3,DataBase!$3:$3,0))=1,"X","")</f>
        <v/>
      </c>
      <c r="V224" s="122" t="str">
        <f>IF(INDEX(DataBase!$1:$1048576,ChoixBMK!$A224,MATCH(V$3,DataBase!$3:$3,0))=1,"X","")</f>
        <v>X</v>
      </c>
      <c r="W224" s="122" t="str">
        <f>IF(INDEX(DataBase!$1:$1048576,ChoixBMK!$A224,MATCH(W$3,DataBase!$3:$3,0))=1,"X","")</f>
        <v/>
      </c>
      <c r="X224" s="122" t="str">
        <f>IF(INDEX(DataBase!$1:$1048576,ChoixBMK!$A224,MATCH(X$3,DataBase!$3:$3,0))=1,"X","")</f>
        <v/>
      </c>
      <c r="Y224" s="122" t="str">
        <f>IF(INDEX(DataBase!$1:$1048576,ChoixBMK!$A224,MATCH(Y$3,DataBase!$3:$3,0))=1,"X","")</f>
        <v/>
      </c>
      <c r="Z224" s="122" t="str">
        <f>IF(INDEX(DataBase!$1:$1048576,ChoixBMK!$A224,MATCH(Z$3,DataBase!$3:$3,0))=1,"X","")</f>
        <v/>
      </c>
      <c r="AA224" s="122" t="str">
        <f>IF(INDEX(DataBase!$1:$1048576,ChoixBMK!$A224,MATCH(AA$3,DataBase!$3:$3,0))=1,"X","")</f>
        <v/>
      </c>
      <c r="AB224" s="122" t="str">
        <f>IF(INDEX(DataBase!$1:$1048576,ChoixBMK!$A224,MATCH(AB$3,DataBase!$3:$3,0))=1,"X","")</f>
        <v>X</v>
      </c>
      <c r="AC224" s="122" t="str">
        <f>IF(INDEX(DataBase!$1:$1048576,ChoixBMK!$A224,MATCH(AC$3,DataBase!$3:$3,0))=1,"X","")</f>
        <v>X</v>
      </c>
      <c r="AD224" s="122" t="str">
        <f>IF(INDEX(DataBase!$1:$1048576,ChoixBMK!$A224,MATCH(AD$3,DataBase!$3:$3,0))=1,"X","")</f>
        <v/>
      </c>
      <c r="AE224" s="122" t="str">
        <f>IF(INDEX(DataBase!$1:$1048576,ChoixBMK!$A224,MATCH(AE$3,DataBase!$3:$3,0))=1,"X","")</f>
        <v/>
      </c>
      <c r="AF224" s="122" t="str">
        <f>IF(INDEX(DataBase!$1:$1048576,ChoixBMK!$A224,MATCH(AF$3,DataBase!$3:$3,0))=1,"X","")</f>
        <v/>
      </c>
      <c r="AG224" s="122" t="str">
        <f>IF(INDEX(DataBase!$1:$1048576,ChoixBMK!$A224,MATCH(AG$3,DataBase!$3:$3,0))=1,"X","")</f>
        <v>X</v>
      </c>
      <c r="AH224" s="122" t="str">
        <f>IF(INDEX(DataBase!$1:$1048576,ChoixBMK!$A224,MATCH(AH$3,DataBase!$3:$3,0))=1,"X","")</f>
        <v/>
      </c>
      <c r="AI224" s="122" t="str">
        <f>IF(INDEX(DataBase!$1:$1048576,ChoixBMK!$A224,MATCH(AI$3,DataBase!$3:$3,0))=1,"X","")</f>
        <v>X</v>
      </c>
      <c r="AJ224" s="122" t="str">
        <f>IF(INDEX(DataBase!$1:$1048576,ChoixBMK!$A224,MATCH(AJ$3,DataBase!$3:$3,0))=1,"X","")</f>
        <v>X</v>
      </c>
      <c r="AK224" s="122" t="str">
        <f>IF(INDEX(DataBase!$1:$1048576,ChoixBMK!$A224,MATCH(AK$3,DataBase!$3:$3,0))=1,"X","")</f>
        <v/>
      </c>
      <c r="AL224" s="122" t="str">
        <f>IF(INDEX(DataBase!$1:$1048576,ChoixBMK!$A224,MATCH(AL$3,DataBase!$3:$3,0))=1,"X","")</f>
        <v>X</v>
      </c>
      <c r="AM224" s="122" t="str">
        <f>IF(INDEX(DataBase!$1:$1048576,ChoixBMK!$A224,MATCH(AM$3,DataBase!$3:$3,0))=1,"X","")</f>
        <v/>
      </c>
      <c r="AN224" s="122" t="str">
        <f>IF(INDEX(DataBase!$1:$1048576,ChoixBMK!$A224,MATCH(AN$3,DataBase!$3:$3,0))=1,"X","")</f>
        <v/>
      </c>
      <c r="AO224" s="122" t="str">
        <f>IF(INDEX(DataBase!$1:$1048576,ChoixBMK!$A224,MATCH(AO$3,DataBase!$3:$3,0))=1,"X","")</f>
        <v>X</v>
      </c>
      <c r="AP224" s="122" t="str">
        <f>IF(INDEX(DataBase!$1:$1048576,ChoixBMK!$A224,MATCH(AP$3,DataBase!$3:$3,0))=1,"X","")</f>
        <v/>
      </c>
    </row>
    <row r="225" spans="3:42">
      <c r="C225" t="str">
        <f>INDEX(Analyse!A:A,MATCH(ChoixBMK!$G225,Analyse!$G:$G,0))</f>
        <v>Mimachlamys varia</v>
      </c>
      <c r="D225" t="str">
        <f>INDEX(Analyse!B:B,MATCH(ChoixBMK!$G225,Analyse!$G:$G,0))</f>
        <v>GST</v>
      </c>
      <c r="E225" t="str">
        <f>INDEX(Analyse!C:C,MATCH(ChoixBMK!$G225,Analyse!$G:$G,0))</f>
        <v>Transition / Côtier</v>
      </c>
      <c r="F225" t="str">
        <f>INDEX(Analyse!E:E,MATCH(ChoixBMK!$G225,Analyse!$G:$G,0))</f>
        <v>LIENSs</v>
      </c>
      <c r="G225">
        <v>222</v>
      </c>
      <c r="H225">
        <f>INDEX(Analyse!H:H,MATCH(ChoixBMK!$G225,Analyse!$G:$G,0))</f>
        <v>230</v>
      </c>
      <c r="I225" s="122" t="str">
        <f>IF(INDEX(DataBase!$1:$1048576,ChoixBMK!$A225,MATCH(I$3,DataBase!$3:$3,0))=1,"X","")</f>
        <v>X</v>
      </c>
      <c r="J225" s="122" t="str">
        <f>IF(INDEX(DataBase!$1:$1048576,ChoixBMK!$A225,MATCH(J$3,DataBase!$3:$3,0))=1,"X","")</f>
        <v/>
      </c>
      <c r="K225" s="122" t="str">
        <f>IF(INDEX(DataBase!$1:$1048576,ChoixBMK!$A225,MATCH(K$3,DataBase!$3:$3,0))=1,"X","")</f>
        <v/>
      </c>
      <c r="L225" s="122" t="str">
        <f>IF(INDEX(DataBase!$1:$1048576,ChoixBMK!$A225,MATCH(L$3,DataBase!$3:$3,0))=1,"X","")</f>
        <v/>
      </c>
      <c r="M225" s="122" t="str">
        <f>IF(INDEX(DataBase!$1:$1048576,ChoixBMK!$A225,MATCH(M$3,DataBase!$3:$3,0))=1,"X","")</f>
        <v>X</v>
      </c>
      <c r="N225" s="122" t="str">
        <f>IF(INDEX(DataBase!$1:$1048576,ChoixBMK!$A225,MATCH(N$3,DataBase!$3:$3,0))=1,"X","")</f>
        <v/>
      </c>
      <c r="O225" s="122" t="str">
        <f>IF(INDEX(DataBase!$1:$1048576,ChoixBMK!$A225,MATCH(O$3,DataBase!$3:$3,0))=1,"X","")</f>
        <v/>
      </c>
      <c r="P225" s="122" t="str">
        <f>IF(INDEX(DataBase!$1:$1048576,ChoixBMK!$A225,MATCH(P$3,DataBase!$3:$3,0))=1,"X","")</f>
        <v>X</v>
      </c>
      <c r="Q225" s="122" t="str">
        <f>IF(INDEX(DataBase!$1:$1048576,ChoixBMK!$A225,MATCH(Q$3,DataBase!$3:$3,0))=1,"X","")</f>
        <v/>
      </c>
      <c r="R225" s="122" t="str">
        <f>IF(INDEX(DataBase!$1:$1048576,ChoixBMK!$A225,MATCH(R$3,DataBase!$3:$3,0))=1,"X","")</f>
        <v>X</v>
      </c>
      <c r="S225" s="122" t="str">
        <f>IF(INDEX(DataBase!$1:$1048576,ChoixBMK!$A225,MATCH(S$3,DataBase!$3:$3,0))=1,"X","")</f>
        <v/>
      </c>
      <c r="T225" s="122" t="str">
        <f>IF(INDEX(DataBase!$1:$1048576,ChoixBMK!$A225,MATCH(T$3,DataBase!$3:$3,0))=1,"X","")</f>
        <v/>
      </c>
      <c r="U225" s="122" t="str">
        <f>IF(INDEX(DataBase!$1:$1048576,ChoixBMK!$A225,MATCH(U$3,DataBase!$3:$3,0))=1,"X","")</f>
        <v/>
      </c>
      <c r="V225" s="122" t="str">
        <f>IF(INDEX(DataBase!$1:$1048576,ChoixBMK!$A225,MATCH(V$3,DataBase!$3:$3,0))=1,"X","")</f>
        <v>X</v>
      </c>
      <c r="W225" s="122" t="str">
        <f>IF(INDEX(DataBase!$1:$1048576,ChoixBMK!$A225,MATCH(W$3,DataBase!$3:$3,0))=1,"X","")</f>
        <v/>
      </c>
      <c r="X225" s="122" t="str">
        <f>IF(INDEX(DataBase!$1:$1048576,ChoixBMK!$A225,MATCH(X$3,DataBase!$3:$3,0))=1,"X","")</f>
        <v/>
      </c>
      <c r="Y225" s="122" t="str">
        <f>IF(INDEX(DataBase!$1:$1048576,ChoixBMK!$A225,MATCH(Y$3,DataBase!$3:$3,0))=1,"X","")</f>
        <v/>
      </c>
      <c r="Z225" s="122" t="str">
        <f>IF(INDEX(DataBase!$1:$1048576,ChoixBMK!$A225,MATCH(Z$3,DataBase!$3:$3,0))=1,"X","")</f>
        <v/>
      </c>
      <c r="AA225" s="122" t="str">
        <f>IF(INDEX(DataBase!$1:$1048576,ChoixBMK!$A225,MATCH(AA$3,DataBase!$3:$3,0))=1,"X","")</f>
        <v/>
      </c>
      <c r="AB225" s="122" t="str">
        <f>IF(INDEX(DataBase!$1:$1048576,ChoixBMK!$A225,MATCH(AB$3,DataBase!$3:$3,0))=1,"X","")</f>
        <v>X</v>
      </c>
      <c r="AC225" s="122" t="str">
        <f>IF(INDEX(DataBase!$1:$1048576,ChoixBMK!$A225,MATCH(AC$3,DataBase!$3:$3,0))=1,"X","")</f>
        <v>X</v>
      </c>
      <c r="AD225" s="122" t="str">
        <f>IF(INDEX(DataBase!$1:$1048576,ChoixBMK!$A225,MATCH(AD$3,DataBase!$3:$3,0))=1,"X","")</f>
        <v/>
      </c>
      <c r="AE225" s="122" t="str">
        <f>IF(INDEX(DataBase!$1:$1048576,ChoixBMK!$A225,MATCH(AE$3,DataBase!$3:$3,0))=1,"X","")</f>
        <v/>
      </c>
      <c r="AF225" s="122" t="str">
        <f>IF(INDEX(DataBase!$1:$1048576,ChoixBMK!$A225,MATCH(AF$3,DataBase!$3:$3,0))=1,"X","")</f>
        <v/>
      </c>
      <c r="AG225" s="122" t="str">
        <f>IF(INDEX(DataBase!$1:$1048576,ChoixBMK!$A225,MATCH(AG$3,DataBase!$3:$3,0))=1,"X","")</f>
        <v>X</v>
      </c>
      <c r="AH225" s="122" t="str">
        <f>IF(INDEX(DataBase!$1:$1048576,ChoixBMK!$A225,MATCH(AH$3,DataBase!$3:$3,0))=1,"X","")</f>
        <v/>
      </c>
      <c r="AI225" s="122" t="str">
        <f>IF(INDEX(DataBase!$1:$1048576,ChoixBMK!$A225,MATCH(AI$3,DataBase!$3:$3,0))=1,"X","")</f>
        <v>X</v>
      </c>
      <c r="AJ225" s="122" t="str">
        <f>IF(INDEX(DataBase!$1:$1048576,ChoixBMK!$A225,MATCH(AJ$3,DataBase!$3:$3,0))=1,"X","")</f>
        <v>X</v>
      </c>
      <c r="AK225" s="122" t="str">
        <f>IF(INDEX(DataBase!$1:$1048576,ChoixBMK!$A225,MATCH(AK$3,DataBase!$3:$3,0))=1,"X","")</f>
        <v/>
      </c>
      <c r="AL225" s="122" t="str">
        <f>IF(INDEX(DataBase!$1:$1048576,ChoixBMK!$A225,MATCH(AL$3,DataBase!$3:$3,0))=1,"X","")</f>
        <v>X</v>
      </c>
      <c r="AM225" s="122" t="str">
        <f>IF(INDEX(DataBase!$1:$1048576,ChoixBMK!$A225,MATCH(AM$3,DataBase!$3:$3,0))=1,"X","")</f>
        <v/>
      </c>
      <c r="AN225" s="122" t="str">
        <f>IF(INDEX(DataBase!$1:$1048576,ChoixBMK!$A225,MATCH(AN$3,DataBase!$3:$3,0))=1,"X","")</f>
        <v/>
      </c>
      <c r="AO225" s="122" t="str">
        <f>IF(INDEX(DataBase!$1:$1048576,ChoixBMK!$A225,MATCH(AO$3,DataBase!$3:$3,0))=1,"X","")</f>
        <v>X</v>
      </c>
      <c r="AP225" s="122" t="str">
        <f>IF(INDEX(DataBase!$1:$1048576,ChoixBMK!$A225,MATCH(AP$3,DataBase!$3:$3,0))=1,"X","")</f>
        <v/>
      </c>
    </row>
    <row r="226" spans="3:42">
      <c r="C226" t="str">
        <f>INDEX(Analyse!A:A,MATCH(ChoixBMK!$G226,Analyse!$G:$G,0))</f>
        <v>Mimachlamys varia</v>
      </c>
      <c r="D226" t="str">
        <f>INDEX(Analyse!B:B,MATCH(ChoixBMK!$G226,Analyse!$G:$G,0))</f>
        <v>SOD</v>
      </c>
      <c r="E226" t="str">
        <f>INDEX(Analyse!C:C,MATCH(ChoixBMK!$G226,Analyse!$G:$G,0))</f>
        <v>Transition / Côtier</v>
      </c>
      <c r="F226" t="str">
        <f>INDEX(Analyse!E:E,MATCH(ChoixBMK!$G226,Analyse!$G:$G,0))</f>
        <v>LIENSs</v>
      </c>
      <c r="G226">
        <v>223</v>
      </c>
      <c r="H226">
        <f>INDEX(Analyse!H:H,MATCH(ChoixBMK!$G226,Analyse!$G:$G,0))</f>
        <v>230</v>
      </c>
      <c r="I226" s="122" t="str">
        <f>IF(INDEX(DataBase!$1:$1048576,ChoixBMK!$A226,MATCH(I$3,DataBase!$3:$3,0))=1,"X","")</f>
        <v>X</v>
      </c>
      <c r="J226" s="122" t="str">
        <f>IF(INDEX(DataBase!$1:$1048576,ChoixBMK!$A226,MATCH(J$3,DataBase!$3:$3,0))=1,"X","")</f>
        <v/>
      </c>
      <c r="K226" s="122" t="str">
        <f>IF(INDEX(DataBase!$1:$1048576,ChoixBMK!$A226,MATCH(K$3,DataBase!$3:$3,0))=1,"X","")</f>
        <v/>
      </c>
      <c r="L226" s="122" t="str">
        <f>IF(INDEX(DataBase!$1:$1048576,ChoixBMK!$A226,MATCH(L$3,DataBase!$3:$3,0))=1,"X","")</f>
        <v/>
      </c>
      <c r="M226" s="122" t="str">
        <f>IF(INDEX(DataBase!$1:$1048576,ChoixBMK!$A226,MATCH(M$3,DataBase!$3:$3,0))=1,"X","")</f>
        <v>X</v>
      </c>
      <c r="N226" s="122" t="str">
        <f>IF(INDEX(DataBase!$1:$1048576,ChoixBMK!$A226,MATCH(N$3,DataBase!$3:$3,0))=1,"X","")</f>
        <v/>
      </c>
      <c r="O226" s="122" t="str">
        <f>IF(INDEX(DataBase!$1:$1048576,ChoixBMK!$A226,MATCH(O$3,DataBase!$3:$3,0))=1,"X","")</f>
        <v/>
      </c>
      <c r="P226" s="122" t="str">
        <f>IF(INDEX(DataBase!$1:$1048576,ChoixBMK!$A226,MATCH(P$3,DataBase!$3:$3,0))=1,"X","")</f>
        <v>X</v>
      </c>
      <c r="Q226" s="122" t="str">
        <f>IF(INDEX(DataBase!$1:$1048576,ChoixBMK!$A226,MATCH(Q$3,DataBase!$3:$3,0))=1,"X","")</f>
        <v/>
      </c>
      <c r="R226" s="122" t="str">
        <f>IF(INDEX(DataBase!$1:$1048576,ChoixBMK!$A226,MATCH(R$3,DataBase!$3:$3,0))=1,"X","")</f>
        <v>X</v>
      </c>
      <c r="S226" s="122" t="str">
        <f>IF(INDEX(DataBase!$1:$1048576,ChoixBMK!$A226,MATCH(S$3,DataBase!$3:$3,0))=1,"X","")</f>
        <v/>
      </c>
      <c r="T226" s="122" t="str">
        <f>IF(INDEX(DataBase!$1:$1048576,ChoixBMK!$A226,MATCH(T$3,DataBase!$3:$3,0))=1,"X","")</f>
        <v/>
      </c>
      <c r="U226" s="122" t="str">
        <f>IF(INDEX(DataBase!$1:$1048576,ChoixBMK!$A226,MATCH(U$3,DataBase!$3:$3,0))=1,"X","")</f>
        <v/>
      </c>
      <c r="V226" s="122" t="str">
        <f>IF(INDEX(DataBase!$1:$1048576,ChoixBMK!$A226,MATCH(V$3,DataBase!$3:$3,0))=1,"X","")</f>
        <v>X</v>
      </c>
      <c r="W226" s="122" t="str">
        <f>IF(INDEX(DataBase!$1:$1048576,ChoixBMK!$A226,MATCH(W$3,DataBase!$3:$3,0))=1,"X","")</f>
        <v/>
      </c>
      <c r="X226" s="122" t="str">
        <f>IF(INDEX(DataBase!$1:$1048576,ChoixBMK!$A226,MATCH(X$3,DataBase!$3:$3,0))=1,"X","")</f>
        <v/>
      </c>
      <c r="Y226" s="122" t="str">
        <f>IF(INDEX(DataBase!$1:$1048576,ChoixBMK!$A226,MATCH(Y$3,DataBase!$3:$3,0))=1,"X","")</f>
        <v/>
      </c>
      <c r="Z226" s="122" t="str">
        <f>IF(INDEX(DataBase!$1:$1048576,ChoixBMK!$A226,MATCH(Z$3,DataBase!$3:$3,0))=1,"X","")</f>
        <v/>
      </c>
      <c r="AA226" s="122" t="str">
        <f>IF(INDEX(DataBase!$1:$1048576,ChoixBMK!$A226,MATCH(AA$3,DataBase!$3:$3,0))=1,"X","")</f>
        <v/>
      </c>
      <c r="AB226" s="122" t="str">
        <f>IF(INDEX(DataBase!$1:$1048576,ChoixBMK!$A226,MATCH(AB$3,DataBase!$3:$3,0))=1,"X","")</f>
        <v>X</v>
      </c>
      <c r="AC226" s="122" t="str">
        <f>IF(INDEX(DataBase!$1:$1048576,ChoixBMK!$A226,MATCH(AC$3,DataBase!$3:$3,0))=1,"X","")</f>
        <v>X</v>
      </c>
      <c r="AD226" s="122" t="str">
        <f>IF(INDEX(DataBase!$1:$1048576,ChoixBMK!$A226,MATCH(AD$3,DataBase!$3:$3,0))=1,"X","")</f>
        <v/>
      </c>
      <c r="AE226" s="122" t="str">
        <f>IF(INDEX(DataBase!$1:$1048576,ChoixBMK!$A226,MATCH(AE$3,DataBase!$3:$3,0))=1,"X","")</f>
        <v/>
      </c>
      <c r="AF226" s="122" t="str">
        <f>IF(INDEX(DataBase!$1:$1048576,ChoixBMK!$A226,MATCH(AF$3,DataBase!$3:$3,0))=1,"X","")</f>
        <v/>
      </c>
      <c r="AG226" s="122" t="str">
        <f>IF(INDEX(DataBase!$1:$1048576,ChoixBMK!$A226,MATCH(AG$3,DataBase!$3:$3,0))=1,"X","")</f>
        <v>X</v>
      </c>
      <c r="AH226" s="122" t="str">
        <f>IF(INDEX(DataBase!$1:$1048576,ChoixBMK!$A226,MATCH(AH$3,DataBase!$3:$3,0))=1,"X","")</f>
        <v/>
      </c>
      <c r="AI226" s="122" t="str">
        <f>IF(INDEX(DataBase!$1:$1048576,ChoixBMK!$A226,MATCH(AI$3,DataBase!$3:$3,0))=1,"X","")</f>
        <v>X</v>
      </c>
      <c r="AJ226" s="122" t="str">
        <f>IF(INDEX(DataBase!$1:$1048576,ChoixBMK!$A226,MATCH(AJ$3,DataBase!$3:$3,0))=1,"X","")</f>
        <v>X</v>
      </c>
      <c r="AK226" s="122" t="str">
        <f>IF(INDEX(DataBase!$1:$1048576,ChoixBMK!$A226,MATCH(AK$3,DataBase!$3:$3,0))=1,"X","")</f>
        <v/>
      </c>
      <c r="AL226" s="122" t="str">
        <f>IF(INDEX(DataBase!$1:$1048576,ChoixBMK!$A226,MATCH(AL$3,DataBase!$3:$3,0))=1,"X","")</f>
        <v>X</v>
      </c>
      <c r="AM226" s="122" t="str">
        <f>IF(INDEX(DataBase!$1:$1048576,ChoixBMK!$A226,MATCH(AM$3,DataBase!$3:$3,0))=1,"X","")</f>
        <v/>
      </c>
      <c r="AN226" s="122" t="str">
        <f>IF(INDEX(DataBase!$1:$1048576,ChoixBMK!$A226,MATCH(AN$3,DataBase!$3:$3,0))=1,"X","")</f>
        <v/>
      </c>
      <c r="AO226" s="122" t="str">
        <f>IF(INDEX(DataBase!$1:$1048576,ChoixBMK!$A226,MATCH(AO$3,DataBase!$3:$3,0))=1,"X","")</f>
        <v>X</v>
      </c>
      <c r="AP226" s="122" t="str">
        <f>IF(INDEX(DataBase!$1:$1048576,ChoixBMK!$A226,MATCH(AP$3,DataBase!$3:$3,0))=1,"X","")</f>
        <v/>
      </c>
    </row>
    <row r="227" spans="3:42">
      <c r="C227" t="str">
        <f>INDEX(Analyse!A:A,MATCH(ChoixBMK!$G227,Analyse!$G:$G,0))</f>
        <v>Mimachlamys varia</v>
      </c>
      <c r="D227" t="str">
        <f>INDEX(Analyse!B:B,MATCH(ChoixBMK!$G227,Analyse!$G:$G,0))</f>
        <v>Tbars</v>
      </c>
      <c r="E227" t="str">
        <f>INDEX(Analyse!C:C,MATCH(ChoixBMK!$G227,Analyse!$G:$G,0))</f>
        <v>Transition / Côtier</v>
      </c>
      <c r="F227" t="str">
        <f>INDEX(Analyse!E:E,MATCH(ChoixBMK!$G227,Analyse!$G:$G,0))</f>
        <v>LIENSs</v>
      </c>
      <c r="G227">
        <v>224</v>
      </c>
      <c r="H227">
        <f>INDEX(Analyse!H:H,MATCH(ChoixBMK!$G227,Analyse!$G:$G,0))</f>
        <v>230</v>
      </c>
      <c r="I227" s="122" t="str">
        <f>IF(INDEX(DataBase!$1:$1048576,ChoixBMK!$A227,MATCH(I$3,DataBase!$3:$3,0))=1,"X","")</f>
        <v>X</v>
      </c>
      <c r="J227" s="122" t="str">
        <f>IF(INDEX(DataBase!$1:$1048576,ChoixBMK!$A227,MATCH(J$3,DataBase!$3:$3,0))=1,"X","")</f>
        <v/>
      </c>
      <c r="K227" s="122" t="str">
        <f>IF(INDEX(DataBase!$1:$1048576,ChoixBMK!$A227,MATCH(K$3,DataBase!$3:$3,0))=1,"X","")</f>
        <v/>
      </c>
      <c r="L227" s="122" t="str">
        <f>IF(INDEX(DataBase!$1:$1048576,ChoixBMK!$A227,MATCH(L$3,DataBase!$3:$3,0))=1,"X","")</f>
        <v/>
      </c>
      <c r="M227" s="122" t="str">
        <f>IF(INDEX(DataBase!$1:$1048576,ChoixBMK!$A227,MATCH(M$3,DataBase!$3:$3,0))=1,"X","")</f>
        <v>X</v>
      </c>
      <c r="N227" s="122" t="str">
        <f>IF(INDEX(DataBase!$1:$1048576,ChoixBMK!$A227,MATCH(N$3,DataBase!$3:$3,0))=1,"X","")</f>
        <v/>
      </c>
      <c r="O227" s="122" t="str">
        <f>IF(INDEX(DataBase!$1:$1048576,ChoixBMK!$A227,MATCH(O$3,DataBase!$3:$3,0))=1,"X","")</f>
        <v/>
      </c>
      <c r="P227" s="122" t="str">
        <f>IF(INDEX(DataBase!$1:$1048576,ChoixBMK!$A227,MATCH(P$3,DataBase!$3:$3,0))=1,"X","")</f>
        <v>X</v>
      </c>
      <c r="Q227" s="122" t="str">
        <f>IF(INDEX(DataBase!$1:$1048576,ChoixBMK!$A227,MATCH(Q$3,DataBase!$3:$3,0))=1,"X","")</f>
        <v/>
      </c>
      <c r="R227" s="122" t="str">
        <f>IF(INDEX(DataBase!$1:$1048576,ChoixBMK!$A227,MATCH(R$3,DataBase!$3:$3,0))=1,"X","")</f>
        <v>X</v>
      </c>
      <c r="S227" s="122" t="str">
        <f>IF(INDEX(DataBase!$1:$1048576,ChoixBMK!$A227,MATCH(S$3,DataBase!$3:$3,0))=1,"X","")</f>
        <v/>
      </c>
      <c r="T227" s="122" t="str">
        <f>IF(INDEX(DataBase!$1:$1048576,ChoixBMK!$A227,MATCH(T$3,DataBase!$3:$3,0))=1,"X","")</f>
        <v/>
      </c>
      <c r="U227" s="122" t="str">
        <f>IF(INDEX(DataBase!$1:$1048576,ChoixBMK!$A227,MATCH(U$3,DataBase!$3:$3,0))=1,"X","")</f>
        <v/>
      </c>
      <c r="V227" s="122" t="str">
        <f>IF(INDEX(DataBase!$1:$1048576,ChoixBMK!$A227,MATCH(V$3,DataBase!$3:$3,0))=1,"X","")</f>
        <v>X</v>
      </c>
      <c r="W227" s="122" t="str">
        <f>IF(INDEX(DataBase!$1:$1048576,ChoixBMK!$A227,MATCH(W$3,DataBase!$3:$3,0))=1,"X","")</f>
        <v/>
      </c>
      <c r="X227" s="122" t="str">
        <f>IF(INDEX(DataBase!$1:$1048576,ChoixBMK!$A227,MATCH(X$3,DataBase!$3:$3,0))=1,"X","")</f>
        <v/>
      </c>
      <c r="Y227" s="122" t="str">
        <f>IF(INDEX(DataBase!$1:$1048576,ChoixBMK!$A227,MATCH(Y$3,DataBase!$3:$3,0))=1,"X","")</f>
        <v/>
      </c>
      <c r="Z227" s="122" t="str">
        <f>IF(INDEX(DataBase!$1:$1048576,ChoixBMK!$A227,MATCH(Z$3,DataBase!$3:$3,0))=1,"X","")</f>
        <v/>
      </c>
      <c r="AA227" s="122" t="str">
        <f>IF(INDEX(DataBase!$1:$1048576,ChoixBMK!$A227,MATCH(AA$3,DataBase!$3:$3,0))=1,"X","")</f>
        <v/>
      </c>
      <c r="AB227" s="122" t="str">
        <f>IF(INDEX(DataBase!$1:$1048576,ChoixBMK!$A227,MATCH(AB$3,DataBase!$3:$3,0))=1,"X","")</f>
        <v>X</v>
      </c>
      <c r="AC227" s="122" t="str">
        <f>IF(INDEX(DataBase!$1:$1048576,ChoixBMK!$A227,MATCH(AC$3,DataBase!$3:$3,0))=1,"X","")</f>
        <v>X</v>
      </c>
      <c r="AD227" s="122" t="str">
        <f>IF(INDEX(DataBase!$1:$1048576,ChoixBMK!$A227,MATCH(AD$3,DataBase!$3:$3,0))=1,"X","")</f>
        <v/>
      </c>
      <c r="AE227" s="122" t="str">
        <f>IF(INDEX(DataBase!$1:$1048576,ChoixBMK!$A227,MATCH(AE$3,DataBase!$3:$3,0))=1,"X","")</f>
        <v/>
      </c>
      <c r="AF227" s="122" t="str">
        <f>IF(INDEX(DataBase!$1:$1048576,ChoixBMK!$A227,MATCH(AF$3,DataBase!$3:$3,0))=1,"X","")</f>
        <v/>
      </c>
      <c r="AG227" s="122" t="str">
        <f>IF(INDEX(DataBase!$1:$1048576,ChoixBMK!$A227,MATCH(AG$3,DataBase!$3:$3,0))=1,"X","")</f>
        <v>X</v>
      </c>
      <c r="AH227" s="122" t="str">
        <f>IF(INDEX(DataBase!$1:$1048576,ChoixBMK!$A227,MATCH(AH$3,DataBase!$3:$3,0))=1,"X","")</f>
        <v/>
      </c>
      <c r="AI227" s="122" t="str">
        <f>IF(INDEX(DataBase!$1:$1048576,ChoixBMK!$A227,MATCH(AI$3,DataBase!$3:$3,0))=1,"X","")</f>
        <v>X</v>
      </c>
      <c r="AJ227" s="122" t="str">
        <f>IF(INDEX(DataBase!$1:$1048576,ChoixBMK!$A227,MATCH(AJ$3,DataBase!$3:$3,0))=1,"X","")</f>
        <v>X</v>
      </c>
      <c r="AK227" s="122" t="str">
        <f>IF(INDEX(DataBase!$1:$1048576,ChoixBMK!$A227,MATCH(AK$3,DataBase!$3:$3,0))=1,"X","")</f>
        <v/>
      </c>
      <c r="AL227" s="122" t="str">
        <f>IF(INDEX(DataBase!$1:$1048576,ChoixBMK!$A227,MATCH(AL$3,DataBase!$3:$3,0))=1,"X","")</f>
        <v>X</v>
      </c>
      <c r="AM227" s="122" t="str">
        <f>IF(INDEX(DataBase!$1:$1048576,ChoixBMK!$A227,MATCH(AM$3,DataBase!$3:$3,0))=1,"X","")</f>
        <v/>
      </c>
      <c r="AN227" s="122" t="str">
        <f>IF(INDEX(DataBase!$1:$1048576,ChoixBMK!$A227,MATCH(AN$3,DataBase!$3:$3,0))=1,"X","")</f>
        <v/>
      </c>
      <c r="AO227" s="122" t="str">
        <f>IF(INDEX(DataBase!$1:$1048576,ChoixBMK!$A227,MATCH(AO$3,DataBase!$3:$3,0))=1,"X","")</f>
        <v>X</v>
      </c>
      <c r="AP227" s="122" t="str">
        <f>IF(INDEX(DataBase!$1:$1048576,ChoixBMK!$A227,MATCH(AP$3,DataBase!$3:$3,0))=1,"X","")</f>
        <v/>
      </c>
    </row>
    <row r="228" spans="3:42">
      <c r="C228" t="str">
        <f>INDEX(Analyse!A:A,MATCH(ChoixBMK!$G228,Analyse!$G:$G,0))</f>
        <v>Scrobicularia plana</v>
      </c>
      <c r="D228" t="str">
        <f>INDEX(Analyse!B:B,MATCH(ChoixBMK!$G228,Analyse!$G:$G,0))</f>
        <v>LDH</v>
      </c>
      <c r="E228" t="str">
        <f>INDEX(Analyse!C:C,MATCH(ChoixBMK!$G228,Analyse!$G:$G,0))</f>
        <v>Transition / Côtier</v>
      </c>
      <c r="F228" t="str">
        <f>INDEX(Analyse!E:E,MATCH(ChoixBMK!$G228,Analyse!$G:$G,0))</f>
        <v>MMS</v>
      </c>
      <c r="G228">
        <v>225</v>
      </c>
      <c r="H228">
        <f>INDEX(Analyse!H:H,MATCH(ChoixBMK!$G228,Analyse!$G:$G,0))</f>
        <v>230</v>
      </c>
      <c r="I228" s="122" t="str">
        <f>IF(INDEX(DataBase!$1:$1048576,ChoixBMK!$A228,MATCH(I$3,DataBase!$3:$3,0))=1,"X","")</f>
        <v>X</v>
      </c>
      <c r="J228" s="122" t="str">
        <f>IF(INDEX(DataBase!$1:$1048576,ChoixBMK!$A228,MATCH(J$3,DataBase!$3:$3,0))=1,"X","")</f>
        <v/>
      </c>
      <c r="K228" s="122" t="str">
        <f>IF(INDEX(DataBase!$1:$1048576,ChoixBMK!$A228,MATCH(K$3,DataBase!$3:$3,0))=1,"X","")</f>
        <v/>
      </c>
      <c r="L228" s="122" t="str">
        <f>IF(INDEX(DataBase!$1:$1048576,ChoixBMK!$A228,MATCH(L$3,DataBase!$3:$3,0))=1,"X","")</f>
        <v/>
      </c>
      <c r="M228" s="122" t="str">
        <f>IF(INDEX(DataBase!$1:$1048576,ChoixBMK!$A228,MATCH(M$3,DataBase!$3:$3,0))=1,"X","")</f>
        <v>X</v>
      </c>
      <c r="N228" s="122" t="str">
        <f>IF(INDEX(DataBase!$1:$1048576,ChoixBMK!$A228,MATCH(N$3,DataBase!$3:$3,0))=1,"X","")</f>
        <v/>
      </c>
      <c r="O228" s="122" t="str">
        <f>IF(INDEX(DataBase!$1:$1048576,ChoixBMK!$A228,MATCH(O$3,DataBase!$3:$3,0))=1,"X","")</f>
        <v/>
      </c>
      <c r="P228" s="122" t="str">
        <f>IF(INDEX(DataBase!$1:$1048576,ChoixBMK!$A228,MATCH(P$3,DataBase!$3:$3,0))=1,"X","")</f>
        <v>X</v>
      </c>
      <c r="Q228" s="122" t="str">
        <f>IF(INDEX(DataBase!$1:$1048576,ChoixBMK!$A228,MATCH(Q$3,DataBase!$3:$3,0))=1,"X","")</f>
        <v/>
      </c>
      <c r="R228" s="122" t="str">
        <f>IF(INDEX(DataBase!$1:$1048576,ChoixBMK!$A228,MATCH(R$3,DataBase!$3:$3,0))=1,"X","")</f>
        <v>X</v>
      </c>
      <c r="S228" s="122" t="str">
        <f>IF(INDEX(DataBase!$1:$1048576,ChoixBMK!$A228,MATCH(S$3,DataBase!$3:$3,0))=1,"X","")</f>
        <v/>
      </c>
      <c r="T228" s="122" t="str">
        <f>IF(INDEX(DataBase!$1:$1048576,ChoixBMK!$A228,MATCH(T$3,DataBase!$3:$3,0))=1,"X","")</f>
        <v/>
      </c>
      <c r="U228" s="122" t="str">
        <f>IF(INDEX(DataBase!$1:$1048576,ChoixBMK!$A228,MATCH(U$3,DataBase!$3:$3,0))=1,"X","")</f>
        <v/>
      </c>
      <c r="V228" s="122" t="str">
        <f>IF(INDEX(DataBase!$1:$1048576,ChoixBMK!$A228,MATCH(V$3,DataBase!$3:$3,0))=1,"X","")</f>
        <v>X</v>
      </c>
      <c r="W228" s="122" t="str">
        <f>IF(INDEX(DataBase!$1:$1048576,ChoixBMK!$A228,MATCH(W$3,DataBase!$3:$3,0))=1,"X","")</f>
        <v/>
      </c>
      <c r="X228" s="122" t="str">
        <f>IF(INDEX(DataBase!$1:$1048576,ChoixBMK!$A228,MATCH(X$3,DataBase!$3:$3,0))=1,"X","")</f>
        <v/>
      </c>
      <c r="Y228" s="122" t="str">
        <f>IF(INDEX(DataBase!$1:$1048576,ChoixBMK!$A228,MATCH(Y$3,DataBase!$3:$3,0))=1,"X","")</f>
        <v/>
      </c>
      <c r="Z228" s="122" t="str">
        <f>IF(INDEX(DataBase!$1:$1048576,ChoixBMK!$A228,MATCH(Z$3,DataBase!$3:$3,0))=1,"X","")</f>
        <v/>
      </c>
      <c r="AA228" s="122" t="str">
        <f>IF(INDEX(DataBase!$1:$1048576,ChoixBMK!$A228,MATCH(AA$3,DataBase!$3:$3,0))=1,"X","")</f>
        <v/>
      </c>
      <c r="AB228" s="122" t="str">
        <f>IF(INDEX(DataBase!$1:$1048576,ChoixBMK!$A228,MATCH(AB$3,DataBase!$3:$3,0))=1,"X","")</f>
        <v>X</v>
      </c>
      <c r="AC228" s="122" t="str">
        <f>IF(INDEX(DataBase!$1:$1048576,ChoixBMK!$A228,MATCH(AC$3,DataBase!$3:$3,0))=1,"X","")</f>
        <v>X</v>
      </c>
      <c r="AD228" s="122" t="str">
        <f>IF(INDEX(DataBase!$1:$1048576,ChoixBMK!$A228,MATCH(AD$3,DataBase!$3:$3,0))=1,"X","")</f>
        <v/>
      </c>
      <c r="AE228" s="122" t="str">
        <f>IF(INDEX(DataBase!$1:$1048576,ChoixBMK!$A228,MATCH(AE$3,DataBase!$3:$3,0))=1,"X","")</f>
        <v/>
      </c>
      <c r="AF228" s="122" t="str">
        <f>IF(INDEX(DataBase!$1:$1048576,ChoixBMK!$A228,MATCH(AF$3,DataBase!$3:$3,0))=1,"X","")</f>
        <v/>
      </c>
      <c r="AG228" s="122" t="str">
        <f>IF(INDEX(DataBase!$1:$1048576,ChoixBMK!$A228,MATCH(AG$3,DataBase!$3:$3,0))=1,"X","")</f>
        <v>X</v>
      </c>
      <c r="AH228" s="122" t="str">
        <f>IF(INDEX(DataBase!$1:$1048576,ChoixBMK!$A228,MATCH(AH$3,DataBase!$3:$3,0))=1,"X","")</f>
        <v/>
      </c>
      <c r="AI228" s="122" t="str">
        <f>IF(INDEX(DataBase!$1:$1048576,ChoixBMK!$A228,MATCH(AI$3,DataBase!$3:$3,0))=1,"X","")</f>
        <v>X</v>
      </c>
      <c r="AJ228" s="122" t="str">
        <f>IF(INDEX(DataBase!$1:$1048576,ChoixBMK!$A228,MATCH(AJ$3,DataBase!$3:$3,0))=1,"X","")</f>
        <v>X</v>
      </c>
      <c r="AK228" s="122" t="str">
        <f>IF(INDEX(DataBase!$1:$1048576,ChoixBMK!$A228,MATCH(AK$3,DataBase!$3:$3,0))=1,"X","")</f>
        <v/>
      </c>
      <c r="AL228" s="122" t="str">
        <f>IF(INDEX(DataBase!$1:$1048576,ChoixBMK!$A228,MATCH(AL$3,DataBase!$3:$3,0))=1,"X","")</f>
        <v>X</v>
      </c>
      <c r="AM228" s="122" t="str">
        <f>IF(INDEX(DataBase!$1:$1048576,ChoixBMK!$A228,MATCH(AM$3,DataBase!$3:$3,0))=1,"X","")</f>
        <v/>
      </c>
      <c r="AN228" s="122" t="str">
        <f>IF(INDEX(DataBase!$1:$1048576,ChoixBMK!$A228,MATCH(AN$3,DataBase!$3:$3,0))=1,"X","")</f>
        <v/>
      </c>
      <c r="AO228" s="122" t="str">
        <f>IF(INDEX(DataBase!$1:$1048576,ChoixBMK!$A228,MATCH(AO$3,DataBase!$3:$3,0))=1,"X","")</f>
        <v>X</v>
      </c>
      <c r="AP228" s="122" t="str">
        <f>IF(INDEX(DataBase!$1:$1048576,ChoixBMK!$A228,MATCH(AP$3,DataBase!$3:$3,0))=1,"X","")</f>
        <v/>
      </c>
    </row>
    <row r="229" spans="3:42">
      <c r="C229" t="str">
        <f>INDEX(Analyse!A:A,MATCH(ChoixBMK!$G229,Analyse!$G:$G,0))</f>
        <v>Cottus gobio</v>
      </c>
      <c r="D229" t="str">
        <f>INDEX(Analyse!B:B,MATCH(ChoixBMK!$G229,Analyse!$G:$G,0))</f>
        <v>EROD</v>
      </c>
      <c r="E229" t="str">
        <f>INDEX(Analyse!C:C,MATCH(ChoixBMK!$G229,Analyse!$G:$G,0))</f>
        <v>Continental</v>
      </c>
      <c r="F229" t="str">
        <f>INDEX(Analyse!E:E,MATCH(ChoixBMK!$G229,Analyse!$G:$G,0))</f>
        <v>SEBIO</v>
      </c>
      <c r="G229">
        <v>226</v>
      </c>
      <c r="H229">
        <f>INDEX(Analyse!H:H,MATCH(ChoixBMK!$G229,Analyse!$G:$G,0))</f>
        <v>230</v>
      </c>
      <c r="I229" s="122" t="str">
        <f>IF(INDEX(DataBase!$1:$1048576,ChoixBMK!$A229,MATCH(I$3,DataBase!$3:$3,0))=1,"X","")</f>
        <v>X</v>
      </c>
      <c r="J229" s="122" t="str">
        <f>IF(INDEX(DataBase!$1:$1048576,ChoixBMK!$A229,MATCH(J$3,DataBase!$3:$3,0))=1,"X","")</f>
        <v/>
      </c>
      <c r="K229" s="122" t="str">
        <f>IF(INDEX(DataBase!$1:$1048576,ChoixBMK!$A229,MATCH(K$3,DataBase!$3:$3,0))=1,"X","")</f>
        <v/>
      </c>
      <c r="L229" s="122" t="str">
        <f>IF(INDEX(DataBase!$1:$1048576,ChoixBMK!$A229,MATCH(L$3,DataBase!$3:$3,0))=1,"X","")</f>
        <v/>
      </c>
      <c r="M229" s="122" t="str">
        <f>IF(INDEX(DataBase!$1:$1048576,ChoixBMK!$A229,MATCH(M$3,DataBase!$3:$3,0))=1,"X","")</f>
        <v>X</v>
      </c>
      <c r="N229" s="122" t="str">
        <f>IF(INDEX(DataBase!$1:$1048576,ChoixBMK!$A229,MATCH(N$3,DataBase!$3:$3,0))=1,"X","")</f>
        <v/>
      </c>
      <c r="O229" s="122" t="str">
        <f>IF(INDEX(DataBase!$1:$1048576,ChoixBMK!$A229,MATCH(O$3,DataBase!$3:$3,0))=1,"X","")</f>
        <v/>
      </c>
      <c r="P229" s="122" t="str">
        <f>IF(INDEX(DataBase!$1:$1048576,ChoixBMK!$A229,MATCH(P$3,DataBase!$3:$3,0))=1,"X","")</f>
        <v>X</v>
      </c>
      <c r="Q229" s="122" t="str">
        <f>IF(INDEX(DataBase!$1:$1048576,ChoixBMK!$A229,MATCH(Q$3,DataBase!$3:$3,0))=1,"X","")</f>
        <v/>
      </c>
      <c r="R229" s="122" t="str">
        <f>IF(INDEX(DataBase!$1:$1048576,ChoixBMK!$A229,MATCH(R$3,DataBase!$3:$3,0))=1,"X","")</f>
        <v>X</v>
      </c>
      <c r="S229" s="122" t="str">
        <f>IF(INDEX(DataBase!$1:$1048576,ChoixBMK!$A229,MATCH(S$3,DataBase!$3:$3,0))=1,"X","")</f>
        <v/>
      </c>
      <c r="T229" s="122" t="str">
        <f>IF(INDEX(DataBase!$1:$1048576,ChoixBMK!$A229,MATCH(T$3,DataBase!$3:$3,0))=1,"X","")</f>
        <v/>
      </c>
      <c r="U229" s="122" t="str">
        <f>IF(INDEX(DataBase!$1:$1048576,ChoixBMK!$A229,MATCH(U$3,DataBase!$3:$3,0))=1,"X","")</f>
        <v/>
      </c>
      <c r="V229" s="122" t="str">
        <f>IF(INDEX(DataBase!$1:$1048576,ChoixBMK!$A229,MATCH(V$3,DataBase!$3:$3,0))=1,"X","")</f>
        <v>X</v>
      </c>
      <c r="W229" s="122" t="str">
        <f>IF(INDEX(DataBase!$1:$1048576,ChoixBMK!$A229,MATCH(W$3,DataBase!$3:$3,0))=1,"X","")</f>
        <v/>
      </c>
      <c r="X229" s="122" t="str">
        <f>IF(INDEX(DataBase!$1:$1048576,ChoixBMK!$A229,MATCH(X$3,DataBase!$3:$3,0))=1,"X","")</f>
        <v/>
      </c>
      <c r="Y229" s="122" t="str">
        <f>IF(INDEX(DataBase!$1:$1048576,ChoixBMK!$A229,MATCH(Y$3,DataBase!$3:$3,0))=1,"X","")</f>
        <v/>
      </c>
      <c r="Z229" s="122" t="str">
        <f>IF(INDEX(DataBase!$1:$1048576,ChoixBMK!$A229,MATCH(Z$3,DataBase!$3:$3,0))=1,"X","")</f>
        <v/>
      </c>
      <c r="AA229" s="122" t="str">
        <f>IF(INDEX(DataBase!$1:$1048576,ChoixBMK!$A229,MATCH(AA$3,DataBase!$3:$3,0))=1,"X","")</f>
        <v/>
      </c>
      <c r="AB229" s="122" t="str">
        <f>IF(INDEX(DataBase!$1:$1048576,ChoixBMK!$A229,MATCH(AB$3,DataBase!$3:$3,0))=1,"X","")</f>
        <v>X</v>
      </c>
      <c r="AC229" s="122" t="str">
        <f>IF(INDEX(DataBase!$1:$1048576,ChoixBMK!$A229,MATCH(AC$3,DataBase!$3:$3,0))=1,"X","")</f>
        <v>X</v>
      </c>
      <c r="AD229" s="122" t="str">
        <f>IF(INDEX(DataBase!$1:$1048576,ChoixBMK!$A229,MATCH(AD$3,DataBase!$3:$3,0))=1,"X","")</f>
        <v/>
      </c>
      <c r="AE229" s="122" t="str">
        <f>IF(INDEX(DataBase!$1:$1048576,ChoixBMK!$A229,MATCH(AE$3,DataBase!$3:$3,0))=1,"X","")</f>
        <v/>
      </c>
      <c r="AF229" s="122" t="str">
        <f>IF(INDEX(DataBase!$1:$1048576,ChoixBMK!$A229,MATCH(AF$3,DataBase!$3:$3,0))=1,"X","")</f>
        <v/>
      </c>
      <c r="AG229" s="122" t="str">
        <f>IF(INDEX(DataBase!$1:$1048576,ChoixBMK!$A229,MATCH(AG$3,DataBase!$3:$3,0))=1,"X","")</f>
        <v>X</v>
      </c>
      <c r="AH229" s="122" t="str">
        <f>IF(INDEX(DataBase!$1:$1048576,ChoixBMK!$A229,MATCH(AH$3,DataBase!$3:$3,0))=1,"X","")</f>
        <v/>
      </c>
      <c r="AI229" s="122" t="str">
        <f>IF(INDEX(DataBase!$1:$1048576,ChoixBMK!$A229,MATCH(AI$3,DataBase!$3:$3,0))=1,"X","")</f>
        <v>X</v>
      </c>
      <c r="AJ229" s="122" t="str">
        <f>IF(INDEX(DataBase!$1:$1048576,ChoixBMK!$A229,MATCH(AJ$3,DataBase!$3:$3,0))=1,"X","")</f>
        <v>X</v>
      </c>
      <c r="AK229" s="122" t="str">
        <f>IF(INDEX(DataBase!$1:$1048576,ChoixBMK!$A229,MATCH(AK$3,DataBase!$3:$3,0))=1,"X","")</f>
        <v/>
      </c>
      <c r="AL229" s="122" t="str">
        <f>IF(INDEX(DataBase!$1:$1048576,ChoixBMK!$A229,MATCH(AL$3,DataBase!$3:$3,0))=1,"X","")</f>
        <v>X</v>
      </c>
      <c r="AM229" s="122" t="str">
        <f>IF(INDEX(DataBase!$1:$1048576,ChoixBMK!$A229,MATCH(AM$3,DataBase!$3:$3,0))=1,"X","")</f>
        <v/>
      </c>
      <c r="AN229" s="122" t="str">
        <f>IF(INDEX(DataBase!$1:$1048576,ChoixBMK!$A229,MATCH(AN$3,DataBase!$3:$3,0))=1,"X","")</f>
        <v/>
      </c>
      <c r="AO229" s="122" t="str">
        <f>IF(INDEX(DataBase!$1:$1048576,ChoixBMK!$A229,MATCH(AO$3,DataBase!$3:$3,0))=1,"X","")</f>
        <v>X</v>
      </c>
      <c r="AP229" s="122" t="str">
        <f>IF(INDEX(DataBase!$1:$1048576,ChoixBMK!$A229,MATCH(AP$3,DataBase!$3:$3,0))=1,"X","")</f>
        <v/>
      </c>
    </row>
    <row r="230" spans="3:42">
      <c r="C230" t="str">
        <f>INDEX(Analyse!A:A,MATCH(ChoixBMK!$G230,Analyse!$G:$G,0))</f>
        <v>Cottus gobio</v>
      </c>
      <c r="D230" t="str">
        <f>INDEX(Analyse!B:B,MATCH(ChoixBMK!$G230,Analyse!$G:$G,0))</f>
        <v>Catalase</v>
      </c>
      <c r="E230" t="str">
        <f>INDEX(Analyse!C:C,MATCH(ChoixBMK!$G230,Analyse!$G:$G,0))</f>
        <v>Continental</v>
      </c>
      <c r="F230" t="str">
        <f>INDEX(Analyse!E:E,MATCH(ChoixBMK!$G230,Analyse!$G:$G,0))</f>
        <v>SEBIO</v>
      </c>
      <c r="G230">
        <v>227</v>
      </c>
      <c r="H230">
        <f>INDEX(Analyse!H:H,MATCH(ChoixBMK!$G230,Analyse!$G:$G,0))</f>
        <v>230</v>
      </c>
      <c r="I230" s="122" t="str">
        <f>IF(INDEX(DataBase!$1:$1048576,ChoixBMK!$A230,MATCH(I$3,DataBase!$3:$3,0))=1,"X","")</f>
        <v>X</v>
      </c>
      <c r="J230" s="122" t="str">
        <f>IF(INDEX(DataBase!$1:$1048576,ChoixBMK!$A230,MATCH(J$3,DataBase!$3:$3,0))=1,"X","")</f>
        <v/>
      </c>
      <c r="K230" s="122" t="str">
        <f>IF(INDEX(DataBase!$1:$1048576,ChoixBMK!$A230,MATCH(K$3,DataBase!$3:$3,0))=1,"X","")</f>
        <v/>
      </c>
      <c r="L230" s="122" t="str">
        <f>IF(INDEX(DataBase!$1:$1048576,ChoixBMK!$A230,MATCH(L$3,DataBase!$3:$3,0))=1,"X","")</f>
        <v/>
      </c>
      <c r="M230" s="122" t="str">
        <f>IF(INDEX(DataBase!$1:$1048576,ChoixBMK!$A230,MATCH(M$3,DataBase!$3:$3,0))=1,"X","")</f>
        <v>X</v>
      </c>
      <c r="N230" s="122" t="str">
        <f>IF(INDEX(DataBase!$1:$1048576,ChoixBMK!$A230,MATCH(N$3,DataBase!$3:$3,0))=1,"X","")</f>
        <v/>
      </c>
      <c r="O230" s="122" t="str">
        <f>IF(INDEX(DataBase!$1:$1048576,ChoixBMK!$A230,MATCH(O$3,DataBase!$3:$3,0))=1,"X","")</f>
        <v/>
      </c>
      <c r="P230" s="122" t="str">
        <f>IF(INDEX(DataBase!$1:$1048576,ChoixBMK!$A230,MATCH(P$3,DataBase!$3:$3,0))=1,"X","")</f>
        <v>X</v>
      </c>
      <c r="Q230" s="122" t="str">
        <f>IF(INDEX(DataBase!$1:$1048576,ChoixBMK!$A230,MATCH(Q$3,DataBase!$3:$3,0))=1,"X","")</f>
        <v/>
      </c>
      <c r="R230" s="122" t="str">
        <f>IF(INDEX(DataBase!$1:$1048576,ChoixBMK!$A230,MATCH(R$3,DataBase!$3:$3,0))=1,"X","")</f>
        <v>X</v>
      </c>
      <c r="S230" s="122" t="str">
        <f>IF(INDEX(DataBase!$1:$1048576,ChoixBMK!$A230,MATCH(S$3,DataBase!$3:$3,0))=1,"X","")</f>
        <v/>
      </c>
      <c r="T230" s="122" t="str">
        <f>IF(INDEX(DataBase!$1:$1048576,ChoixBMK!$A230,MATCH(T$3,DataBase!$3:$3,0))=1,"X","")</f>
        <v/>
      </c>
      <c r="U230" s="122" t="str">
        <f>IF(INDEX(DataBase!$1:$1048576,ChoixBMK!$A230,MATCH(U$3,DataBase!$3:$3,0))=1,"X","")</f>
        <v/>
      </c>
      <c r="V230" s="122" t="str">
        <f>IF(INDEX(DataBase!$1:$1048576,ChoixBMK!$A230,MATCH(V$3,DataBase!$3:$3,0))=1,"X","")</f>
        <v>X</v>
      </c>
      <c r="W230" s="122" t="str">
        <f>IF(INDEX(DataBase!$1:$1048576,ChoixBMK!$A230,MATCH(W$3,DataBase!$3:$3,0))=1,"X","")</f>
        <v/>
      </c>
      <c r="X230" s="122" t="str">
        <f>IF(INDEX(DataBase!$1:$1048576,ChoixBMK!$A230,MATCH(X$3,DataBase!$3:$3,0))=1,"X","")</f>
        <v/>
      </c>
      <c r="Y230" s="122" t="str">
        <f>IF(INDEX(DataBase!$1:$1048576,ChoixBMK!$A230,MATCH(Y$3,DataBase!$3:$3,0))=1,"X","")</f>
        <v/>
      </c>
      <c r="Z230" s="122" t="str">
        <f>IF(INDEX(DataBase!$1:$1048576,ChoixBMK!$A230,MATCH(Z$3,DataBase!$3:$3,0))=1,"X","")</f>
        <v/>
      </c>
      <c r="AA230" s="122" t="str">
        <f>IF(INDEX(DataBase!$1:$1048576,ChoixBMK!$A230,MATCH(AA$3,DataBase!$3:$3,0))=1,"X","")</f>
        <v/>
      </c>
      <c r="AB230" s="122" t="str">
        <f>IF(INDEX(DataBase!$1:$1048576,ChoixBMK!$A230,MATCH(AB$3,DataBase!$3:$3,0))=1,"X","")</f>
        <v>X</v>
      </c>
      <c r="AC230" s="122" t="str">
        <f>IF(INDEX(DataBase!$1:$1048576,ChoixBMK!$A230,MATCH(AC$3,DataBase!$3:$3,0))=1,"X","")</f>
        <v>X</v>
      </c>
      <c r="AD230" s="122" t="str">
        <f>IF(INDEX(DataBase!$1:$1048576,ChoixBMK!$A230,MATCH(AD$3,DataBase!$3:$3,0))=1,"X","")</f>
        <v/>
      </c>
      <c r="AE230" s="122" t="str">
        <f>IF(INDEX(DataBase!$1:$1048576,ChoixBMK!$A230,MATCH(AE$3,DataBase!$3:$3,0))=1,"X","")</f>
        <v/>
      </c>
      <c r="AF230" s="122" t="str">
        <f>IF(INDEX(DataBase!$1:$1048576,ChoixBMK!$A230,MATCH(AF$3,DataBase!$3:$3,0))=1,"X","")</f>
        <v/>
      </c>
      <c r="AG230" s="122" t="str">
        <f>IF(INDEX(DataBase!$1:$1048576,ChoixBMK!$A230,MATCH(AG$3,DataBase!$3:$3,0))=1,"X","")</f>
        <v>X</v>
      </c>
      <c r="AH230" s="122" t="str">
        <f>IF(INDEX(DataBase!$1:$1048576,ChoixBMK!$A230,MATCH(AH$3,DataBase!$3:$3,0))=1,"X","")</f>
        <v/>
      </c>
      <c r="AI230" s="122" t="str">
        <f>IF(INDEX(DataBase!$1:$1048576,ChoixBMK!$A230,MATCH(AI$3,DataBase!$3:$3,0))=1,"X","")</f>
        <v>X</v>
      </c>
      <c r="AJ230" s="122" t="str">
        <f>IF(INDEX(DataBase!$1:$1048576,ChoixBMK!$A230,MATCH(AJ$3,DataBase!$3:$3,0))=1,"X","")</f>
        <v>X</v>
      </c>
      <c r="AK230" s="122" t="str">
        <f>IF(INDEX(DataBase!$1:$1048576,ChoixBMK!$A230,MATCH(AK$3,DataBase!$3:$3,0))=1,"X","")</f>
        <v/>
      </c>
      <c r="AL230" s="122" t="str">
        <f>IF(INDEX(DataBase!$1:$1048576,ChoixBMK!$A230,MATCH(AL$3,DataBase!$3:$3,0))=1,"X","")</f>
        <v>X</v>
      </c>
      <c r="AM230" s="122" t="str">
        <f>IF(INDEX(DataBase!$1:$1048576,ChoixBMK!$A230,MATCH(AM$3,DataBase!$3:$3,0))=1,"X","")</f>
        <v/>
      </c>
      <c r="AN230" s="122" t="str">
        <f>IF(INDEX(DataBase!$1:$1048576,ChoixBMK!$A230,MATCH(AN$3,DataBase!$3:$3,0))=1,"X","")</f>
        <v/>
      </c>
      <c r="AO230" s="122" t="str">
        <f>IF(INDEX(DataBase!$1:$1048576,ChoixBMK!$A230,MATCH(AO$3,DataBase!$3:$3,0))=1,"X","")</f>
        <v>X</v>
      </c>
      <c r="AP230" s="122" t="str">
        <f>IF(INDEX(DataBase!$1:$1048576,ChoixBMK!$A230,MATCH(AP$3,DataBase!$3:$3,0))=1,"X","")</f>
        <v/>
      </c>
    </row>
    <row r="231" spans="3:42">
      <c r="C231" t="str">
        <f>INDEX(Analyse!A:A,MATCH(ChoixBMK!$G231,Analyse!$G:$G,0))</f>
        <v>Rutilus rutilus</v>
      </c>
      <c r="D231" t="str">
        <f>INDEX(Analyse!B:B,MATCH(ChoixBMK!$G231,Analyse!$G:$G,0))</f>
        <v>GPx</v>
      </c>
      <c r="E231" t="str">
        <f>INDEX(Analyse!C:C,MATCH(ChoixBMK!$G231,Analyse!$G:$G,0))</f>
        <v>Continental</v>
      </c>
      <c r="F231" t="str">
        <f>INDEX(Analyse!E:E,MATCH(ChoixBMK!$G231,Analyse!$G:$G,0))</f>
        <v>SEBIO</v>
      </c>
      <c r="G231">
        <v>228</v>
      </c>
      <c r="H231">
        <f>INDEX(Analyse!H:H,MATCH(ChoixBMK!$G231,Analyse!$G:$G,0))</f>
        <v>230</v>
      </c>
      <c r="I231" s="122" t="str">
        <f>IF(INDEX(DataBase!$1:$1048576,ChoixBMK!$A231,MATCH(I$3,DataBase!$3:$3,0))=1,"X","")</f>
        <v>X</v>
      </c>
      <c r="J231" s="122" t="str">
        <f>IF(INDEX(DataBase!$1:$1048576,ChoixBMK!$A231,MATCH(J$3,DataBase!$3:$3,0))=1,"X","")</f>
        <v/>
      </c>
      <c r="K231" s="122" t="str">
        <f>IF(INDEX(DataBase!$1:$1048576,ChoixBMK!$A231,MATCH(K$3,DataBase!$3:$3,0))=1,"X","")</f>
        <v/>
      </c>
      <c r="L231" s="122" t="str">
        <f>IF(INDEX(DataBase!$1:$1048576,ChoixBMK!$A231,MATCH(L$3,DataBase!$3:$3,0))=1,"X","")</f>
        <v/>
      </c>
      <c r="M231" s="122" t="str">
        <f>IF(INDEX(DataBase!$1:$1048576,ChoixBMK!$A231,MATCH(M$3,DataBase!$3:$3,0))=1,"X","")</f>
        <v>X</v>
      </c>
      <c r="N231" s="122" t="str">
        <f>IF(INDEX(DataBase!$1:$1048576,ChoixBMK!$A231,MATCH(N$3,DataBase!$3:$3,0))=1,"X","")</f>
        <v/>
      </c>
      <c r="O231" s="122" t="str">
        <f>IF(INDEX(DataBase!$1:$1048576,ChoixBMK!$A231,MATCH(O$3,DataBase!$3:$3,0))=1,"X","")</f>
        <v/>
      </c>
      <c r="P231" s="122" t="str">
        <f>IF(INDEX(DataBase!$1:$1048576,ChoixBMK!$A231,MATCH(P$3,DataBase!$3:$3,0))=1,"X","")</f>
        <v>X</v>
      </c>
      <c r="Q231" s="122" t="str">
        <f>IF(INDEX(DataBase!$1:$1048576,ChoixBMK!$A231,MATCH(Q$3,DataBase!$3:$3,0))=1,"X","")</f>
        <v/>
      </c>
      <c r="R231" s="122" t="str">
        <f>IF(INDEX(DataBase!$1:$1048576,ChoixBMK!$A231,MATCH(R$3,DataBase!$3:$3,0))=1,"X","")</f>
        <v>X</v>
      </c>
      <c r="S231" s="122" t="str">
        <f>IF(INDEX(DataBase!$1:$1048576,ChoixBMK!$A231,MATCH(S$3,DataBase!$3:$3,0))=1,"X","")</f>
        <v/>
      </c>
      <c r="T231" s="122" t="str">
        <f>IF(INDEX(DataBase!$1:$1048576,ChoixBMK!$A231,MATCH(T$3,DataBase!$3:$3,0))=1,"X","")</f>
        <v/>
      </c>
      <c r="U231" s="122" t="str">
        <f>IF(INDEX(DataBase!$1:$1048576,ChoixBMK!$A231,MATCH(U$3,DataBase!$3:$3,0))=1,"X","")</f>
        <v/>
      </c>
      <c r="V231" s="122" t="str">
        <f>IF(INDEX(DataBase!$1:$1048576,ChoixBMK!$A231,MATCH(V$3,DataBase!$3:$3,0))=1,"X","")</f>
        <v>X</v>
      </c>
      <c r="W231" s="122" t="str">
        <f>IF(INDEX(DataBase!$1:$1048576,ChoixBMK!$A231,MATCH(W$3,DataBase!$3:$3,0))=1,"X","")</f>
        <v/>
      </c>
      <c r="X231" s="122" t="str">
        <f>IF(INDEX(DataBase!$1:$1048576,ChoixBMK!$A231,MATCH(X$3,DataBase!$3:$3,0))=1,"X","")</f>
        <v/>
      </c>
      <c r="Y231" s="122" t="str">
        <f>IF(INDEX(DataBase!$1:$1048576,ChoixBMK!$A231,MATCH(Y$3,DataBase!$3:$3,0))=1,"X","")</f>
        <v/>
      </c>
      <c r="Z231" s="122" t="str">
        <f>IF(INDEX(DataBase!$1:$1048576,ChoixBMK!$A231,MATCH(Z$3,DataBase!$3:$3,0))=1,"X","")</f>
        <v/>
      </c>
      <c r="AA231" s="122" t="str">
        <f>IF(INDEX(DataBase!$1:$1048576,ChoixBMK!$A231,MATCH(AA$3,DataBase!$3:$3,0))=1,"X","")</f>
        <v/>
      </c>
      <c r="AB231" s="122" t="str">
        <f>IF(INDEX(DataBase!$1:$1048576,ChoixBMK!$A231,MATCH(AB$3,DataBase!$3:$3,0))=1,"X","")</f>
        <v>X</v>
      </c>
      <c r="AC231" s="122" t="str">
        <f>IF(INDEX(DataBase!$1:$1048576,ChoixBMK!$A231,MATCH(AC$3,DataBase!$3:$3,0))=1,"X","")</f>
        <v>X</v>
      </c>
      <c r="AD231" s="122" t="str">
        <f>IF(INDEX(DataBase!$1:$1048576,ChoixBMK!$A231,MATCH(AD$3,DataBase!$3:$3,0))=1,"X","")</f>
        <v/>
      </c>
      <c r="AE231" s="122" t="str">
        <f>IF(INDEX(DataBase!$1:$1048576,ChoixBMK!$A231,MATCH(AE$3,DataBase!$3:$3,0))=1,"X","")</f>
        <v/>
      </c>
      <c r="AF231" s="122" t="str">
        <f>IF(INDEX(DataBase!$1:$1048576,ChoixBMK!$A231,MATCH(AF$3,DataBase!$3:$3,0))=1,"X","")</f>
        <v/>
      </c>
      <c r="AG231" s="122" t="str">
        <f>IF(INDEX(DataBase!$1:$1048576,ChoixBMK!$A231,MATCH(AG$3,DataBase!$3:$3,0))=1,"X","")</f>
        <v>X</v>
      </c>
      <c r="AH231" s="122" t="str">
        <f>IF(INDEX(DataBase!$1:$1048576,ChoixBMK!$A231,MATCH(AH$3,DataBase!$3:$3,0))=1,"X","")</f>
        <v/>
      </c>
      <c r="AI231" s="122" t="str">
        <f>IF(INDEX(DataBase!$1:$1048576,ChoixBMK!$A231,MATCH(AI$3,DataBase!$3:$3,0))=1,"X","")</f>
        <v>X</v>
      </c>
      <c r="AJ231" s="122" t="str">
        <f>IF(INDEX(DataBase!$1:$1048576,ChoixBMK!$A231,MATCH(AJ$3,DataBase!$3:$3,0))=1,"X","")</f>
        <v>X</v>
      </c>
      <c r="AK231" s="122" t="str">
        <f>IF(INDEX(DataBase!$1:$1048576,ChoixBMK!$A231,MATCH(AK$3,DataBase!$3:$3,0))=1,"X","")</f>
        <v/>
      </c>
      <c r="AL231" s="122" t="str">
        <f>IF(INDEX(DataBase!$1:$1048576,ChoixBMK!$A231,MATCH(AL$3,DataBase!$3:$3,0))=1,"X","")</f>
        <v>X</v>
      </c>
      <c r="AM231" s="122" t="str">
        <f>IF(INDEX(DataBase!$1:$1048576,ChoixBMK!$A231,MATCH(AM$3,DataBase!$3:$3,0))=1,"X","")</f>
        <v/>
      </c>
      <c r="AN231" s="122" t="str">
        <f>IF(INDEX(DataBase!$1:$1048576,ChoixBMK!$A231,MATCH(AN$3,DataBase!$3:$3,0))=1,"X","")</f>
        <v/>
      </c>
      <c r="AO231" s="122" t="str">
        <f>IF(INDEX(DataBase!$1:$1048576,ChoixBMK!$A231,MATCH(AO$3,DataBase!$3:$3,0))=1,"X","")</f>
        <v>X</v>
      </c>
      <c r="AP231" s="122" t="str">
        <f>IF(INDEX(DataBase!$1:$1048576,ChoixBMK!$A231,MATCH(AP$3,DataBase!$3:$3,0))=1,"X","")</f>
        <v/>
      </c>
    </row>
    <row r="232" spans="3:42">
      <c r="C232" t="str">
        <f>INDEX(Analyse!A:A,MATCH(ChoixBMK!$G232,Analyse!$G:$G,0))</f>
        <v>Gobio gobio</v>
      </c>
      <c r="D232" t="str">
        <f>INDEX(Analyse!B:B,MATCH(ChoixBMK!$G232,Analyse!$G:$G,0))</f>
        <v>EROD</v>
      </c>
      <c r="E232" t="str">
        <f>INDEX(Analyse!C:C,MATCH(ChoixBMK!$G232,Analyse!$G:$G,0))</f>
        <v>Continental</v>
      </c>
      <c r="F232" t="str">
        <f>INDEX(Analyse!E:E,MATCH(ChoixBMK!$G232,Analyse!$G:$G,0))</f>
        <v>SEBIO</v>
      </c>
      <c r="G232">
        <v>229</v>
      </c>
      <c r="H232">
        <f>INDEX(Analyse!H:H,MATCH(ChoixBMK!$G232,Analyse!$G:$G,0))</f>
        <v>230</v>
      </c>
      <c r="I232" s="122" t="str">
        <f>IF(INDEX(DataBase!$1:$1048576,ChoixBMK!$A232,MATCH(I$3,DataBase!$3:$3,0))=1,"X","")</f>
        <v>X</v>
      </c>
      <c r="J232" s="122" t="str">
        <f>IF(INDEX(DataBase!$1:$1048576,ChoixBMK!$A232,MATCH(J$3,DataBase!$3:$3,0))=1,"X","")</f>
        <v/>
      </c>
      <c r="K232" s="122" t="str">
        <f>IF(INDEX(DataBase!$1:$1048576,ChoixBMK!$A232,MATCH(K$3,DataBase!$3:$3,0))=1,"X","")</f>
        <v/>
      </c>
      <c r="L232" s="122" t="str">
        <f>IF(INDEX(DataBase!$1:$1048576,ChoixBMK!$A232,MATCH(L$3,DataBase!$3:$3,0))=1,"X","")</f>
        <v/>
      </c>
      <c r="M232" s="122" t="str">
        <f>IF(INDEX(DataBase!$1:$1048576,ChoixBMK!$A232,MATCH(M$3,DataBase!$3:$3,0))=1,"X","")</f>
        <v>X</v>
      </c>
      <c r="N232" s="122" t="str">
        <f>IF(INDEX(DataBase!$1:$1048576,ChoixBMK!$A232,MATCH(N$3,DataBase!$3:$3,0))=1,"X","")</f>
        <v/>
      </c>
      <c r="O232" s="122" t="str">
        <f>IF(INDEX(DataBase!$1:$1048576,ChoixBMK!$A232,MATCH(O$3,DataBase!$3:$3,0))=1,"X","")</f>
        <v/>
      </c>
      <c r="P232" s="122" t="str">
        <f>IF(INDEX(DataBase!$1:$1048576,ChoixBMK!$A232,MATCH(P$3,DataBase!$3:$3,0))=1,"X","")</f>
        <v>X</v>
      </c>
      <c r="Q232" s="122" t="str">
        <f>IF(INDEX(DataBase!$1:$1048576,ChoixBMK!$A232,MATCH(Q$3,DataBase!$3:$3,0))=1,"X","")</f>
        <v/>
      </c>
      <c r="R232" s="122" t="str">
        <f>IF(INDEX(DataBase!$1:$1048576,ChoixBMK!$A232,MATCH(R$3,DataBase!$3:$3,0))=1,"X","")</f>
        <v>X</v>
      </c>
      <c r="S232" s="122" t="str">
        <f>IF(INDEX(DataBase!$1:$1048576,ChoixBMK!$A232,MATCH(S$3,DataBase!$3:$3,0))=1,"X","")</f>
        <v/>
      </c>
      <c r="T232" s="122" t="str">
        <f>IF(INDEX(DataBase!$1:$1048576,ChoixBMK!$A232,MATCH(T$3,DataBase!$3:$3,0))=1,"X","")</f>
        <v/>
      </c>
      <c r="U232" s="122" t="str">
        <f>IF(INDEX(DataBase!$1:$1048576,ChoixBMK!$A232,MATCH(U$3,DataBase!$3:$3,0))=1,"X","")</f>
        <v/>
      </c>
      <c r="V232" s="122" t="str">
        <f>IF(INDEX(DataBase!$1:$1048576,ChoixBMK!$A232,MATCH(V$3,DataBase!$3:$3,0))=1,"X","")</f>
        <v>X</v>
      </c>
      <c r="W232" s="122" t="str">
        <f>IF(INDEX(DataBase!$1:$1048576,ChoixBMK!$A232,MATCH(W$3,DataBase!$3:$3,0))=1,"X","")</f>
        <v/>
      </c>
      <c r="X232" s="122" t="str">
        <f>IF(INDEX(DataBase!$1:$1048576,ChoixBMK!$A232,MATCH(X$3,DataBase!$3:$3,0))=1,"X","")</f>
        <v/>
      </c>
      <c r="Y232" s="122" t="str">
        <f>IF(INDEX(DataBase!$1:$1048576,ChoixBMK!$A232,MATCH(Y$3,DataBase!$3:$3,0))=1,"X","")</f>
        <v/>
      </c>
      <c r="Z232" s="122" t="str">
        <f>IF(INDEX(DataBase!$1:$1048576,ChoixBMK!$A232,MATCH(Z$3,DataBase!$3:$3,0))=1,"X","")</f>
        <v/>
      </c>
      <c r="AA232" s="122" t="str">
        <f>IF(INDEX(DataBase!$1:$1048576,ChoixBMK!$A232,MATCH(AA$3,DataBase!$3:$3,0))=1,"X","")</f>
        <v/>
      </c>
      <c r="AB232" s="122" t="str">
        <f>IF(INDEX(DataBase!$1:$1048576,ChoixBMK!$A232,MATCH(AB$3,DataBase!$3:$3,0))=1,"X","")</f>
        <v>X</v>
      </c>
      <c r="AC232" s="122" t="str">
        <f>IF(INDEX(DataBase!$1:$1048576,ChoixBMK!$A232,MATCH(AC$3,DataBase!$3:$3,0))=1,"X","")</f>
        <v>X</v>
      </c>
      <c r="AD232" s="122" t="str">
        <f>IF(INDEX(DataBase!$1:$1048576,ChoixBMK!$A232,MATCH(AD$3,DataBase!$3:$3,0))=1,"X","")</f>
        <v/>
      </c>
      <c r="AE232" s="122" t="str">
        <f>IF(INDEX(DataBase!$1:$1048576,ChoixBMK!$A232,MATCH(AE$3,DataBase!$3:$3,0))=1,"X","")</f>
        <v/>
      </c>
      <c r="AF232" s="122" t="str">
        <f>IF(INDEX(DataBase!$1:$1048576,ChoixBMK!$A232,MATCH(AF$3,DataBase!$3:$3,0))=1,"X","")</f>
        <v/>
      </c>
      <c r="AG232" s="122" t="str">
        <f>IF(INDEX(DataBase!$1:$1048576,ChoixBMK!$A232,MATCH(AG$3,DataBase!$3:$3,0))=1,"X","")</f>
        <v>X</v>
      </c>
      <c r="AH232" s="122" t="str">
        <f>IF(INDEX(DataBase!$1:$1048576,ChoixBMK!$A232,MATCH(AH$3,DataBase!$3:$3,0))=1,"X","")</f>
        <v/>
      </c>
      <c r="AI232" s="122" t="str">
        <f>IF(INDEX(DataBase!$1:$1048576,ChoixBMK!$A232,MATCH(AI$3,DataBase!$3:$3,0))=1,"X","")</f>
        <v>X</v>
      </c>
      <c r="AJ232" s="122" t="str">
        <f>IF(INDEX(DataBase!$1:$1048576,ChoixBMK!$A232,MATCH(AJ$3,DataBase!$3:$3,0))=1,"X","")</f>
        <v>X</v>
      </c>
      <c r="AK232" s="122" t="str">
        <f>IF(INDEX(DataBase!$1:$1048576,ChoixBMK!$A232,MATCH(AK$3,DataBase!$3:$3,0))=1,"X","")</f>
        <v/>
      </c>
      <c r="AL232" s="122" t="str">
        <f>IF(INDEX(DataBase!$1:$1048576,ChoixBMK!$A232,MATCH(AL$3,DataBase!$3:$3,0))=1,"X","")</f>
        <v>X</v>
      </c>
      <c r="AM232" s="122" t="str">
        <f>IF(INDEX(DataBase!$1:$1048576,ChoixBMK!$A232,MATCH(AM$3,DataBase!$3:$3,0))=1,"X","")</f>
        <v/>
      </c>
      <c r="AN232" s="122" t="str">
        <f>IF(INDEX(DataBase!$1:$1048576,ChoixBMK!$A232,MATCH(AN$3,DataBase!$3:$3,0))=1,"X","")</f>
        <v/>
      </c>
      <c r="AO232" s="122" t="str">
        <f>IF(INDEX(DataBase!$1:$1048576,ChoixBMK!$A232,MATCH(AO$3,DataBase!$3:$3,0))=1,"X","")</f>
        <v>X</v>
      </c>
      <c r="AP232" s="122" t="str">
        <f>IF(INDEX(DataBase!$1:$1048576,ChoixBMK!$A232,MATCH(AP$3,DataBase!$3:$3,0))=1,"X","")</f>
        <v/>
      </c>
    </row>
    <row r="233" spans="3:42">
      <c r="C233" t="str">
        <f>INDEX(Analyse!A:A,MATCH(ChoixBMK!$G233,Analyse!$G:$G,0))</f>
        <v>Salmo trutta</v>
      </c>
      <c r="D233" t="str">
        <f>INDEX(Analyse!B:B,MATCH(ChoixBMK!$G233,Analyse!$G:$G,0))</f>
        <v>histologie</v>
      </c>
      <c r="E233" t="str">
        <f>INDEX(Analyse!C:C,MATCH(ChoixBMK!$G233,Analyse!$G:$G,0))</f>
        <v>Continental</v>
      </c>
      <c r="F233" t="str">
        <f>INDEX(Analyse!E:E,MATCH(ChoixBMK!$G233,Analyse!$G:$G,0))</f>
        <v>SEBIO</v>
      </c>
      <c r="G233">
        <v>230</v>
      </c>
      <c r="H233">
        <f>INDEX(Analyse!H:H,MATCH(ChoixBMK!$G233,Analyse!$G:$G,0))</f>
        <v>230</v>
      </c>
      <c r="I233" s="122" t="str">
        <f>IF(INDEX(DataBase!$1:$1048576,ChoixBMK!$A233,MATCH(I$3,DataBase!$3:$3,0))=1,"X","")</f>
        <v>X</v>
      </c>
      <c r="J233" s="122" t="str">
        <f>IF(INDEX(DataBase!$1:$1048576,ChoixBMK!$A233,MATCH(J$3,DataBase!$3:$3,0))=1,"X","")</f>
        <v/>
      </c>
      <c r="K233" s="122" t="str">
        <f>IF(INDEX(DataBase!$1:$1048576,ChoixBMK!$A233,MATCH(K$3,DataBase!$3:$3,0))=1,"X","")</f>
        <v/>
      </c>
      <c r="L233" s="122" t="str">
        <f>IF(INDEX(DataBase!$1:$1048576,ChoixBMK!$A233,MATCH(L$3,DataBase!$3:$3,0))=1,"X","")</f>
        <v/>
      </c>
      <c r="M233" s="122" t="str">
        <f>IF(INDEX(DataBase!$1:$1048576,ChoixBMK!$A233,MATCH(M$3,DataBase!$3:$3,0))=1,"X","")</f>
        <v>X</v>
      </c>
      <c r="N233" s="122" t="str">
        <f>IF(INDEX(DataBase!$1:$1048576,ChoixBMK!$A233,MATCH(N$3,DataBase!$3:$3,0))=1,"X","")</f>
        <v/>
      </c>
      <c r="O233" s="122" t="str">
        <f>IF(INDEX(DataBase!$1:$1048576,ChoixBMK!$A233,MATCH(O$3,DataBase!$3:$3,0))=1,"X","")</f>
        <v/>
      </c>
      <c r="P233" s="122" t="str">
        <f>IF(INDEX(DataBase!$1:$1048576,ChoixBMK!$A233,MATCH(P$3,DataBase!$3:$3,0))=1,"X","")</f>
        <v>X</v>
      </c>
      <c r="Q233" s="122" t="str">
        <f>IF(INDEX(DataBase!$1:$1048576,ChoixBMK!$A233,MATCH(Q$3,DataBase!$3:$3,0))=1,"X","")</f>
        <v/>
      </c>
      <c r="R233" s="122" t="str">
        <f>IF(INDEX(DataBase!$1:$1048576,ChoixBMK!$A233,MATCH(R$3,DataBase!$3:$3,0))=1,"X","")</f>
        <v>X</v>
      </c>
      <c r="S233" s="122" t="str">
        <f>IF(INDEX(DataBase!$1:$1048576,ChoixBMK!$A233,MATCH(S$3,DataBase!$3:$3,0))=1,"X","")</f>
        <v/>
      </c>
      <c r="T233" s="122" t="str">
        <f>IF(INDEX(DataBase!$1:$1048576,ChoixBMK!$A233,MATCH(T$3,DataBase!$3:$3,0))=1,"X","")</f>
        <v/>
      </c>
      <c r="U233" s="122" t="str">
        <f>IF(INDEX(DataBase!$1:$1048576,ChoixBMK!$A233,MATCH(U$3,DataBase!$3:$3,0))=1,"X","")</f>
        <v/>
      </c>
      <c r="V233" s="122" t="str">
        <f>IF(INDEX(DataBase!$1:$1048576,ChoixBMK!$A233,MATCH(V$3,DataBase!$3:$3,0))=1,"X","")</f>
        <v>X</v>
      </c>
      <c r="W233" s="122" t="str">
        <f>IF(INDEX(DataBase!$1:$1048576,ChoixBMK!$A233,MATCH(W$3,DataBase!$3:$3,0))=1,"X","")</f>
        <v/>
      </c>
      <c r="X233" s="122" t="str">
        <f>IF(INDEX(DataBase!$1:$1048576,ChoixBMK!$A233,MATCH(X$3,DataBase!$3:$3,0))=1,"X","")</f>
        <v/>
      </c>
      <c r="Y233" s="122" t="str">
        <f>IF(INDEX(DataBase!$1:$1048576,ChoixBMK!$A233,MATCH(Y$3,DataBase!$3:$3,0))=1,"X","")</f>
        <v/>
      </c>
      <c r="Z233" s="122" t="str">
        <f>IF(INDEX(DataBase!$1:$1048576,ChoixBMK!$A233,MATCH(Z$3,DataBase!$3:$3,0))=1,"X","")</f>
        <v/>
      </c>
      <c r="AA233" s="122" t="str">
        <f>IF(INDEX(DataBase!$1:$1048576,ChoixBMK!$A233,MATCH(AA$3,DataBase!$3:$3,0))=1,"X","")</f>
        <v/>
      </c>
      <c r="AB233" s="122" t="str">
        <f>IF(INDEX(DataBase!$1:$1048576,ChoixBMK!$A233,MATCH(AB$3,DataBase!$3:$3,0))=1,"X","")</f>
        <v>X</v>
      </c>
      <c r="AC233" s="122" t="str">
        <f>IF(INDEX(DataBase!$1:$1048576,ChoixBMK!$A233,MATCH(AC$3,DataBase!$3:$3,0))=1,"X","")</f>
        <v>X</v>
      </c>
      <c r="AD233" s="122" t="str">
        <f>IF(INDEX(DataBase!$1:$1048576,ChoixBMK!$A233,MATCH(AD$3,DataBase!$3:$3,0))=1,"X","")</f>
        <v/>
      </c>
      <c r="AE233" s="122" t="str">
        <f>IF(INDEX(DataBase!$1:$1048576,ChoixBMK!$A233,MATCH(AE$3,DataBase!$3:$3,0))=1,"X","")</f>
        <v/>
      </c>
      <c r="AF233" s="122" t="str">
        <f>IF(INDEX(DataBase!$1:$1048576,ChoixBMK!$A233,MATCH(AF$3,DataBase!$3:$3,0))=1,"X","")</f>
        <v/>
      </c>
      <c r="AG233" s="122" t="str">
        <f>IF(INDEX(DataBase!$1:$1048576,ChoixBMK!$A233,MATCH(AG$3,DataBase!$3:$3,0))=1,"X","")</f>
        <v>X</v>
      </c>
      <c r="AH233" s="122" t="str">
        <f>IF(INDEX(DataBase!$1:$1048576,ChoixBMK!$A233,MATCH(AH$3,DataBase!$3:$3,0))=1,"X","")</f>
        <v/>
      </c>
      <c r="AI233" s="122" t="str">
        <f>IF(INDEX(DataBase!$1:$1048576,ChoixBMK!$A233,MATCH(AI$3,DataBase!$3:$3,0))=1,"X","")</f>
        <v>X</v>
      </c>
      <c r="AJ233" s="122" t="str">
        <f>IF(INDEX(DataBase!$1:$1048576,ChoixBMK!$A233,MATCH(AJ$3,DataBase!$3:$3,0))=1,"X","")</f>
        <v>X</v>
      </c>
      <c r="AK233" s="122" t="str">
        <f>IF(INDEX(DataBase!$1:$1048576,ChoixBMK!$A233,MATCH(AK$3,DataBase!$3:$3,0))=1,"X","")</f>
        <v/>
      </c>
      <c r="AL233" s="122" t="str">
        <f>IF(INDEX(DataBase!$1:$1048576,ChoixBMK!$A233,MATCH(AL$3,DataBase!$3:$3,0))=1,"X","")</f>
        <v>X</v>
      </c>
      <c r="AM233" s="122" t="str">
        <f>IF(INDEX(DataBase!$1:$1048576,ChoixBMK!$A233,MATCH(AM$3,DataBase!$3:$3,0))=1,"X","")</f>
        <v/>
      </c>
      <c r="AN233" s="122" t="str">
        <f>IF(INDEX(DataBase!$1:$1048576,ChoixBMK!$A233,MATCH(AN$3,DataBase!$3:$3,0))=1,"X","")</f>
        <v/>
      </c>
      <c r="AO233" s="122" t="str">
        <f>IF(INDEX(DataBase!$1:$1048576,ChoixBMK!$A233,MATCH(AO$3,DataBase!$3:$3,0))=1,"X","")</f>
        <v>X</v>
      </c>
      <c r="AP233" s="122" t="str">
        <f>IF(INDEX(DataBase!$1:$1048576,ChoixBMK!$A233,MATCH(AP$3,DataBase!$3:$3,0))=1,"X","")</f>
        <v/>
      </c>
    </row>
    <row r="234" spans="3:42">
      <c r="C234" t="str">
        <f>INDEX(Analyse!A:A,MATCH(ChoixBMK!$G234,Analyse!$G:$G,0))</f>
        <v>Salvelinus fontinalis</v>
      </c>
      <c r="D234" t="str">
        <f>INDEX(Analyse!B:B,MATCH(ChoixBMK!$G234,Analyse!$G:$G,0))</f>
        <v>histologie</v>
      </c>
      <c r="E234" t="str">
        <f>INDEX(Analyse!C:C,MATCH(ChoixBMK!$G234,Analyse!$G:$G,0))</f>
        <v>Continental</v>
      </c>
      <c r="F234" t="str">
        <f>INDEX(Analyse!E:E,MATCH(ChoixBMK!$G234,Analyse!$G:$G,0))</f>
        <v>SEBIO</v>
      </c>
      <c r="G234">
        <v>231</v>
      </c>
      <c r="H234">
        <f>INDEX(Analyse!H:H,MATCH(ChoixBMK!$G234,Analyse!$G:$G,0))</f>
        <v>230</v>
      </c>
      <c r="I234" s="122" t="str">
        <f>IF(INDEX(DataBase!$1:$1048576,ChoixBMK!$A234,MATCH(I$3,DataBase!$3:$3,0))=1,"X","")</f>
        <v>X</v>
      </c>
      <c r="J234" s="122" t="str">
        <f>IF(INDEX(DataBase!$1:$1048576,ChoixBMK!$A234,MATCH(J$3,DataBase!$3:$3,0))=1,"X","")</f>
        <v/>
      </c>
      <c r="K234" s="122" t="str">
        <f>IF(INDEX(DataBase!$1:$1048576,ChoixBMK!$A234,MATCH(K$3,DataBase!$3:$3,0))=1,"X","")</f>
        <v/>
      </c>
      <c r="L234" s="122" t="str">
        <f>IF(INDEX(DataBase!$1:$1048576,ChoixBMK!$A234,MATCH(L$3,DataBase!$3:$3,0))=1,"X","")</f>
        <v/>
      </c>
      <c r="M234" s="122" t="str">
        <f>IF(INDEX(DataBase!$1:$1048576,ChoixBMK!$A234,MATCH(M$3,DataBase!$3:$3,0))=1,"X","")</f>
        <v>X</v>
      </c>
      <c r="N234" s="122" t="str">
        <f>IF(INDEX(DataBase!$1:$1048576,ChoixBMK!$A234,MATCH(N$3,DataBase!$3:$3,0))=1,"X","")</f>
        <v/>
      </c>
      <c r="O234" s="122" t="str">
        <f>IF(INDEX(DataBase!$1:$1048576,ChoixBMK!$A234,MATCH(O$3,DataBase!$3:$3,0))=1,"X","")</f>
        <v/>
      </c>
      <c r="P234" s="122" t="str">
        <f>IF(INDEX(DataBase!$1:$1048576,ChoixBMK!$A234,MATCH(P$3,DataBase!$3:$3,0))=1,"X","")</f>
        <v>X</v>
      </c>
      <c r="Q234" s="122" t="str">
        <f>IF(INDEX(DataBase!$1:$1048576,ChoixBMK!$A234,MATCH(Q$3,DataBase!$3:$3,0))=1,"X","")</f>
        <v/>
      </c>
      <c r="R234" s="122" t="str">
        <f>IF(INDEX(DataBase!$1:$1048576,ChoixBMK!$A234,MATCH(R$3,DataBase!$3:$3,0))=1,"X","")</f>
        <v>X</v>
      </c>
      <c r="S234" s="122" t="str">
        <f>IF(INDEX(DataBase!$1:$1048576,ChoixBMK!$A234,MATCH(S$3,DataBase!$3:$3,0))=1,"X","")</f>
        <v/>
      </c>
      <c r="T234" s="122" t="str">
        <f>IF(INDEX(DataBase!$1:$1048576,ChoixBMK!$A234,MATCH(T$3,DataBase!$3:$3,0))=1,"X","")</f>
        <v/>
      </c>
      <c r="U234" s="122" t="str">
        <f>IF(INDEX(DataBase!$1:$1048576,ChoixBMK!$A234,MATCH(U$3,DataBase!$3:$3,0))=1,"X","")</f>
        <v/>
      </c>
      <c r="V234" s="122" t="str">
        <f>IF(INDEX(DataBase!$1:$1048576,ChoixBMK!$A234,MATCH(V$3,DataBase!$3:$3,0))=1,"X","")</f>
        <v>X</v>
      </c>
      <c r="W234" s="122" t="str">
        <f>IF(INDEX(DataBase!$1:$1048576,ChoixBMK!$A234,MATCH(W$3,DataBase!$3:$3,0))=1,"X","")</f>
        <v/>
      </c>
      <c r="X234" s="122" t="str">
        <f>IF(INDEX(DataBase!$1:$1048576,ChoixBMK!$A234,MATCH(X$3,DataBase!$3:$3,0))=1,"X","")</f>
        <v/>
      </c>
      <c r="Y234" s="122" t="str">
        <f>IF(INDEX(DataBase!$1:$1048576,ChoixBMK!$A234,MATCH(Y$3,DataBase!$3:$3,0))=1,"X","")</f>
        <v/>
      </c>
      <c r="Z234" s="122" t="str">
        <f>IF(INDEX(DataBase!$1:$1048576,ChoixBMK!$A234,MATCH(Z$3,DataBase!$3:$3,0))=1,"X","")</f>
        <v/>
      </c>
      <c r="AA234" s="122" t="str">
        <f>IF(INDEX(DataBase!$1:$1048576,ChoixBMK!$A234,MATCH(AA$3,DataBase!$3:$3,0))=1,"X","")</f>
        <v/>
      </c>
      <c r="AB234" s="122" t="str">
        <f>IF(INDEX(DataBase!$1:$1048576,ChoixBMK!$A234,MATCH(AB$3,DataBase!$3:$3,0))=1,"X","")</f>
        <v>X</v>
      </c>
      <c r="AC234" s="122" t="str">
        <f>IF(INDEX(DataBase!$1:$1048576,ChoixBMK!$A234,MATCH(AC$3,DataBase!$3:$3,0))=1,"X","")</f>
        <v>X</v>
      </c>
      <c r="AD234" s="122" t="str">
        <f>IF(INDEX(DataBase!$1:$1048576,ChoixBMK!$A234,MATCH(AD$3,DataBase!$3:$3,0))=1,"X","")</f>
        <v/>
      </c>
      <c r="AE234" s="122" t="str">
        <f>IF(INDEX(DataBase!$1:$1048576,ChoixBMK!$A234,MATCH(AE$3,DataBase!$3:$3,0))=1,"X","")</f>
        <v/>
      </c>
      <c r="AF234" s="122" t="str">
        <f>IF(INDEX(DataBase!$1:$1048576,ChoixBMK!$A234,MATCH(AF$3,DataBase!$3:$3,0))=1,"X","")</f>
        <v/>
      </c>
      <c r="AG234" s="122" t="str">
        <f>IF(INDEX(DataBase!$1:$1048576,ChoixBMK!$A234,MATCH(AG$3,DataBase!$3:$3,0))=1,"X","")</f>
        <v>X</v>
      </c>
      <c r="AH234" s="122" t="str">
        <f>IF(INDEX(DataBase!$1:$1048576,ChoixBMK!$A234,MATCH(AH$3,DataBase!$3:$3,0))=1,"X","")</f>
        <v/>
      </c>
      <c r="AI234" s="122" t="str">
        <f>IF(INDEX(DataBase!$1:$1048576,ChoixBMK!$A234,MATCH(AI$3,DataBase!$3:$3,0))=1,"X","")</f>
        <v>X</v>
      </c>
      <c r="AJ234" s="122" t="str">
        <f>IF(INDEX(DataBase!$1:$1048576,ChoixBMK!$A234,MATCH(AJ$3,DataBase!$3:$3,0))=1,"X","")</f>
        <v>X</v>
      </c>
      <c r="AK234" s="122" t="str">
        <f>IF(INDEX(DataBase!$1:$1048576,ChoixBMK!$A234,MATCH(AK$3,DataBase!$3:$3,0))=1,"X","")</f>
        <v/>
      </c>
      <c r="AL234" s="122" t="str">
        <f>IF(INDEX(DataBase!$1:$1048576,ChoixBMK!$A234,MATCH(AL$3,DataBase!$3:$3,0))=1,"X","")</f>
        <v>X</v>
      </c>
      <c r="AM234" s="122" t="str">
        <f>IF(INDEX(DataBase!$1:$1048576,ChoixBMK!$A234,MATCH(AM$3,DataBase!$3:$3,0))=1,"X","")</f>
        <v/>
      </c>
      <c r="AN234" s="122" t="str">
        <f>IF(INDEX(DataBase!$1:$1048576,ChoixBMK!$A234,MATCH(AN$3,DataBase!$3:$3,0))=1,"X","")</f>
        <v/>
      </c>
      <c r="AO234" s="122" t="str">
        <f>IF(INDEX(DataBase!$1:$1048576,ChoixBMK!$A234,MATCH(AO$3,DataBase!$3:$3,0))=1,"X","")</f>
        <v>X</v>
      </c>
      <c r="AP234" s="122" t="str">
        <f>IF(INDEX(DataBase!$1:$1048576,ChoixBMK!$A234,MATCH(AP$3,DataBase!$3:$3,0))=1,"X","")</f>
        <v/>
      </c>
    </row>
    <row r="235" spans="3:42">
      <c r="C235" t="str">
        <f>INDEX(Analyse!A:A,MATCH(ChoixBMK!$G235,Analyse!$G:$G,0))</f>
        <v>Scrobicularia plana</v>
      </c>
      <c r="D235" t="str">
        <f>INDEX(Analyse!B:B,MATCH(ChoixBMK!$G235,Analyse!$G:$G,0))</f>
        <v>Catalase</v>
      </c>
      <c r="E235" t="str">
        <f>INDEX(Analyse!C:C,MATCH(ChoixBMK!$G235,Analyse!$G:$G,0))</f>
        <v>Transition / Côtier</v>
      </c>
      <c r="F235" t="str">
        <f>INDEX(Analyse!E:E,MATCH(ChoixBMK!$G235,Analyse!$G:$G,0))</f>
        <v>MMS</v>
      </c>
      <c r="G235">
        <v>232</v>
      </c>
      <c r="H235">
        <f>INDEX(Analyse!H:H,MATCH(ChoixBMK!$G235,Analyse!$G:$G,0))</f>
        <v>220</v>
      </c>
      <c r="I235" s="122" t="str">
        <f>IF(INDEX(DataBase!$1:$1048576,ChoixBMK!$A235,MATCH(I$3,DataBase!$3:$3,0))=1,"X","")</f>
        <v/>
      </c>
      <c r="J235" s="122" t="str">
        <f>IF(INDEX(DataBase!$1:$1048576,ChoixBMK!$A235,MATCH(J$3,DataBase!$3:$3,0))=1,"X","")</f>
        <v/>
      </c>
      <c r="K235" s="122" t="str">
        <f>IF(INDEX(DataBase!$1:$1048576,ChoixBMK!$A235,MATCH(K$3,DataBase!$3:$3,0))=1,"X","")</f>
        <v>X</v>
      </c>
      <c r="L235" s="122" t="str">
        <f>IF(INDEX(DataBase!$1:$1048576,ChoixBMK!$A235,MATCH(L$3,DataBase!$3:$3,0))=1,"X","")</f>
        <v/>
      </c>
      <c r="M235" s="122" t="str">
        <f>IF(INDEX(DataBase!$1:$1048576,ChoixBMK!$A235,MATCH(M$3,DataBase!$3:$3,0))=1,"X","")</f>
        <v/>
      </c>
      <c r="N235" s="122" t="str">
        <f>IF(INDEX(DataBase!$1:$1048576,ChoixBMK!$A235,MATCH(N$3,DataBase!$3:$3,0))=1,"X","")</f>
        <v>X</v>
      </c>
      <c r="O235" s="122" t="str">
        <f>IF(INDEX(DataBase!$1:$1048576,ChoixBMK!$A235,MATCH(O$3,DataBase!$3:$3,0))=1,"X","")</f>
        <v>X</v>
      </c>
      <c r="P235" s="122" t="str">
        <f>IF(INDEX(DataBase!$1:$1048576,ChoixBMK!$A235,MATCH(P$3,DataBase!$3:$3,0))=1,"X","")</f>
        <v/>
      </c>
      <c r="Q235" s="122" t="str">
        <f>IF(INDEX(DataBase!$1:$1048576,ChoixBMK!$A235,MATCH(Q$3,DataBase!$3:$3,0))=1,"X","")</f>
        <v/>
      </c>
      <c r="R235" s="122" t="str">
        <f>IF(INDEX(DataBase!$1:$1048576,ChoixBMK!$A235,MATCH(R$3,DataBase!$3:$3,0))=1,"X","")</f>
        <v>X</v>
      </c>
      <c r="S235" s="122" t="str">
        <f>IF(INDEX(DataBase!$1:$1048576,ChoixBMK!$A235,MATCH(S$3,DataBase!$3:$3,0))=1,"X","")</f>
        <v/>
      </c>
      <c r="T235" s="122" t="str">
        <f>IF(INDEX(DataBase!$1:$1048576,ChoixBMK!$A235,MATCH(T$3,DataBase!$3:$3,0))=1,"X","")</f>
        <v/>
      </c>
      <c r="U235" s="122" t="str">
        <f>IF(INDEX(DataBase!$1:$1048576,ChoixBMK!$A235,MATCH(U$3,DataBase!$3:$3,0))=1,"X","")</f>
        <v/>
      </c>
      <c r="V235" s="122" t="str">
        <f>IF(INDEX(DataBase!$1:$1048576,ChoixBMK!$A235,MATCH(V$3,DataBase!$3:$3,0))=1,"X","")</f>
        <v/>
      </c>
      <c r="W235" s="122" t="str">
        <f>IF(INDEX(DataBase!$1:$1048576,ChoixBMK!$A235,MATCH(W$3,DataBase!$3:$3,0))=1,"X","")</f>
        <v>X</v>
      </c>
      <c r="X235" s="122" t="str">
        <f>IF(INDEX(DataBase!$1:$1048576,ChoixBMK!$A235,MATCH(X$3,DataBase!$3:$3,0))=1,"X","")</f>
        <v/>
      </c>
      <c r="Y235" s="122" t="str">
        <f>IF(INDEX(DataBase!$1:$1048576,ChoixBMK!$A235,MATCH(Y$3,DataBase!$3:$3,0))=1,"X","")</f>
        <v/>
      </c>
      <c r="Z235" s="122" t="str">
        <f>IF(INDEX(DataBase!$1:$1048576,ChoixBMK!$A235,MATCH(Z$3,DataBase!$3:$3,0))=1,"X","")</f>
        <v/>
      </c>
      <c r="AA235" s="122" t="str">
        <f>IF(INDEX(DataBase!$1:$1048576,ChoixBMK!$A235,MATCH(AA$3,DataBase!$3:$3,0))=1,"X","")</f>
        <v/>
      </c>
      <c r="AB235" s="122" t="str">
        <f>IF(INDEX(DataBase!$1:$1048576,ChoixBMK!$A235,MATCH(AB$3,DataBase!$3:$3,0))=1,"X","")</f>
        <v/>
      </c>
      <c r="AC235" s="122" t="str">
        <f>IF(INDEX(DataBase!$1:$1048576,ChoixBMK!$A235,MATCH(AC$3,DataBase!$3:$3,0))=1,"X","")</f>
        <v/>
      </c>
      <c r="AD235" s="122" t="str">
        <f>IF(INDEX(DataBase!$1:$1048576,ChoixBMK!$A235,MATCH(AD$3,DataBase!$3:$3,0))=1,"X","")</f>
        <v>X</v>
      </c>
      <c r="AE235" s="122" t="str">
        <f>IF(INDEX(DataBase!$1:$1048576,ChoixBMK!$A235,MATCH(AE$3,DataBase!$3:$3,0))=1,"X","")</f>
        <v>X</v>
      </c>
      <c r="AF235" s="122" t="str">
        <f>IF(INDEX(DataBase!$1:$1048576,ChoixBMK!$A235,MATCH(AF$3,DataBase!$3:$3,0))=1,"X","")</f>
        <v>X</v>
      </c>
      <c r="AG235" s="122" t="str">
        <f>IF(INDEX(DataBase!$1:$1048576,ChoixBMK!$A235,MATCH(AG$3,DataBase!$3:$3,0))=1,"X","")</f>
        <v/>
      </c>
      <c r="AH235" s="122" t="str">
        <f>IF(INDEX(DataBase!$1:$1048576,ChoixBMK!$A235,MATCH(AH$3,DataBase!$3:$3,0))=1,"X","")</f>
        <v/>
      </c>
      <c r="AI235" s="122" t="str">
        <f>IF(INDEX(DataBase!$1:$1048576,ChoixBMK!$A235,MATCH(AI$3,DataBase!$3:$3,0))=1,"X","")</f>
        <v>X</v>
      </c>
      <c r="AJ235" s="122" t="str">
        <f>IF(INDEX(DataBase!$1:$1048576,ChoixBMK!$A235,MATCH(AJ$3,DataBase!$3:$3,0))=1,"X","")</f>
        <v>X</v>
      </c>
      <c r="AK235" s="122" t="str">
        <f>IF(INDEX(DataBase!$1:$1048576,ChoixBMK!$A235,MATCH(AK$3,DataBase!$3:$3,0))=1,"X","")</f>
        <v/>
      </c>
      <c r="AL235" s="122" t="str">
        <f>IF(INDEX(DataBase!$1:$1048576,ChoixBMK!$A235,MATCH(AL$3,DataBase!$3:$3,0))=1,"X","")</f>
        <v/>
      </c>
      <c r="AM235" s="122" t="str">
        <f>IF(INDEX(DataBase!$1:$1048576,ChoixBMK!$A235,MATCH(AM$3,DataBase!$3:$3,0))=1,"X","")</f>
        <v/>
      </c>
      <c r="AN235" s="122" t="str">
        <f>IF(INDEX(DataBase!$1:$1048576,ChoixBMK!$A235,MATCH(AN$3,DataBase!$3:$3,0))=1,"X","")</f>
        <v>X</v>
      </c>
      <c r="AO235" s="122" t="str">
        <f>IF(INDEX(DataBase!$1:$1048576,ChoixBMK!$A235,MATCH(AO$3,DataBase!$3:$3,0))=1,"X","")</f>
        <v/>
      </c>
      <c r="AP235" s="122" t="str">
        <f>IF(INDEX(DataBase!$1:$1048576,ChoixBMK!$A235,MATCH(AP$3,DataBase!$3:$3,0))=1,"X","")</f>
        <v>X</v>
      </c>
    </row>
    <row r="236" spans="3:42">
      <c r="C236" t="str">
        <f>INDEX(Analyse!A:A,MATCH(ChoixBMK!$G236,Analyse!$G:$G,0))</f>
        <v>Scrobicularia plana</v>
      </c>
      <c r="D236" t="str">
        <f>INDEX(Analyse!B:B,MATCH(ChoixBMK!$G236,Analyse!$G:$G,0))</f>
        <v>GST</v>
      </c>
      <c r="E236" t="str">
        <f>INDEX(Analyse!C:C,MATCH(ChoixBMK!$G236,Analyse!$G:$G,0))</f>
        <v>Transition / Côtier</v>
      </c>
      <c r="F236" t="str">
        <f>INDEX(Analyse!E:E,MATCH(ChoixBMK!$G236,Analyse!$G:$G,0))</f>
        <v>MMS</v>
      </c>
      <c r="G236">
        <v>233</v>
      </c>
      <c r="H236">
        <f>INDEX(Analyse!H:H,MATCH(ChoixBMK!$G236,Analyse!$G:$G,0))</f>
        <v>220</v>
      </c>
      <c r="I236" s="122" t="str">
        <f>IF(INDEX(DataBase!$1:$1048576,ChoixBMK!$A236,MATCH(I$3,DataBase!$3:$3,0))=1,"X","")</f>
        <v>X</v>
      </c>
      <c r="J236" s="122" t="str">
        <f>IF(INDEX(DataBase!$1:$1048576,ChoixBMK!$A236,MATCH(J$3,DataBase!$3:$3,0))=1,"X","")</f>
        <v/>
      </c>
      <c r="K236" s="122" t="str">
        <f>IF(INDEX(DataBase!$1:$1048576,ChoixBMK!$A236,MATCH(K$3,DataBase!$3:$3,0))=1,"X","")</f>
        <v/>
      </c>
      <c r="L236" s="122" t="str">
        <f>IF(INDEX(DataBase!$1:$1048576,ChoixBMK!$A236,MATCH(L$3,DataBase!$3:$3,0))=1,"X","")</f>
        <v/>
      </c>
      <c r="M236" s="122" t="str">
        <f>IF(INDEX(DataBase!$1:$1048576,ChoixBMK!$A236,MATCH(M$3,DataBase!$3:$3,0))=1,"X","")</f>
        <v/>
      </c>
      <c r="N236" s="122" t="str">
        <f>IF(INDEX(DataBase!$1:$1048576,ChoixBMK!$A236,MATCH(N$3,DataBase!$3:$3,0))=1,"X","")</f>
        <v>X</v>
      </c>
      <c r="O236" s="122" t="str">
        <f>IF(INDEX(DataBase!$1:$1048576,ChoixBMK!$A236,MATCH(O$3,DataBase!$3:$3,0))=1,"X","")</f>
        <v>X</v>
      </c>
      <c r="P236" s="122" t="str">
        <f>IF(INDEX(DataBase!$1:$1048576,ChoixBMK!$A236,MATCH(P$3,DataBase!$3:$3,0))=1,"X","")</f>
        <v/>
      </c>
      <c r="Q236" s="122" t="str">
        <f>IF(INDEX(DataBase!$1:$1048576,ChoixBMK!$A236,MATCH(Q$3,DataBase!$3:$3,0))=1,"X","")</f>
        <v/>
      </c>
      <c r="R236" s="122" t="str">
        <f>IF(INDEX(DataBase!$1:$1048576,ChoixBMK!$A236,MATCH(R$3,DataBase!$3:$3,0))=1,"X","")</f>
        <v>X</v>
      </c>
      <c r="S236" s="122" t="str">
        <f>IF(INDEX(DataBase!$1:$1048576,ChoixBMK!$A236,MATCH(S$3,DataBase!$3:$3,0))=1,"X","")</f>
        <v>X</v>
      </c>
      <c r="T236" s="122" t="str">
        <f>IF(INDEX(DataBase!$1:$1048576,ChoixBMK!$A236,MATCH(T$3,DataBase!$3:$3,0))=1,"X","")</f>
        <v/>
      </c>
      <c r="U236" s="122" t="str">
        <f>IF(INDEX(DataBase!$1:$1048576,ChoixBMK!$A236,MATCH(U$3,DataBase!$3:$3,0))=1,"X","")</f>
        <v/>
      </c>
      <c r="V236" s="122" t="str">
        <f>IF(INDEX(DataBase!$1:$1048576,ChoixBMK!$A236,MATCH(V$3,DataBase!$3:$3,0))=1,"X","")</f>
        <v>X</v>
      </c>
      <c r="W236" s="122" t="str">
        <f>IF(INDEX(DataBase!$1:$1048576,ChoixBMK!$A236,MATCH(W$3,DataBase!$3:$3,0))=1,"X","")</f>
        <v/>
      </c>
      <c r="X236" s="122" t="str">
        <f>IF(INDEX(DataBase!$1:$1048576,ChoixBMK!$A236,MATCH(X$3,DataBase!$3:$3,0))=1,"X","")</f>
        <v>X</v>
      </c>
      <c r="Y236" s="122" t="str">
        <f>IF(INDEX(DataBase!$1:$1048576,ChoixBMK!$A236,MATCH(Y$3,DataBase!$3:$3,0))=1,"X","")</f>
        <v>X</v>
      </c>
      <c r="Z236" s="122" t="str">
        <f>IF(INDEX(DataBase!$1:$1048576,ChoixBMK!$A236,MATCH(Z$3,DataBase!$3:$3,0))=1,"X","")</f>
        <v/>
      </c>
      <c r="AA236" s="122" t="str">
        <f>IF(INDEX(DataBase!$1:$1048576,ChoixBMK!$A236,MATCH(AA$3,DataBase!$3:$3,0))=1,"X","")</f>
        <v/>
      </c>
      <c r="AB236" s="122" t="str">
        <f>IF(INDEX(DataBase!$1:$1048576,ChoixBMK!$A236,MATCH(AB$3,DataBase!$3:$3,0))=1,"X","")</f>
        <v/>
      </c>
      <c r="AC236" s="122" t="str">
        <f>IF(INDEX(DataBase!$1:$1048576,ChoixBMK!$A236,MATCH(AC$3,DataBase!$3:$3,0))=1,"X","")</f>
        <v/>
      </c>
      <c r="AD236" s="122" t="str">
        <f>IF(INDEX(DataBase!$1:$1048576,ChoixBMK!$A236,MATCH(AD$3,DataBase!$3:$3,0))=1,"X","")</f>
        <v/>
      </c>
      <c r="AE236" s="122" t="str">
        <f>IF(INDEX(DataBase!$1:$1048576,ChoixBMK!$A236,MATCH(AE$3,DataBase!$3:$3,0))=1,"X","")</f>
        <v/>
      </c>
      <c r="AF236" s="122" t="str">
        <f>IF(INDEX(DataBase!$1:$1048576,ChoixBMK!$A236,MATCH(AF$3,DataBase!$3:$3,0))=1,"X","")</f>
        <v/>
      </c>
      <c r="AG236" s="122" t="str">
        <f>IF(INDEX(DataBase!$1:$1048576,ChoixBMK!$A236,MATCH(AG$3,DataBase!$3:$3,0))=1,"X","")</f>
        <v>X</v>
      </c>
      <c r="AH236" s="122" t="str">
        <f>IF(INDEX(DataBase!$1:$1048576,ChoixBMK!$A236,MATCH(AH$3,DataBase!$3:$3,0))=1,"X","")</f>
        <v>X</v>
      </c>
      <c r="AI236" s="122" t="str">
        <f>IF(INDEX(DataBase!$1:$1048576,ChoixBMK!$A236,MATCH(AI$3,DataBase!$3:$3,0))=1,"X","")</f>
        <v/>
      </c>
      <c r="AJ236" s="122" t="str">
        <f>IF(INDEX(DataBase!$1:$1048576,ChoixBMK!$A236,MATCH(AJ$3,DataBase!$3:$3,0))=1,"X","")</f>
        <v>X</v>
      </c>
      <c r="AK236" s="122" t="str">
        <f>IF(INDEX(DataBase!$1:$1048576,ChoixBMK!$A236,MATCH(AK$3,DataBase!$3:$3,0))=1,"X","")</f>
        <v/>
      </c>
      <c r="AL236" s="122" t="str">
        <f>IF(INDEX(DataBase!$1:$1048576,ChoixBMK!$A236,MATCH(AL$3,DataBase!$3:$3,0))=1,"X","")</f>
        <v/>
      </c>
      <c r="AM236" s="122" t="str">
        <f>IF(INDEX(DataBase!$1:$1048576,ChoixBMK!$A236,MATCH(AM$3,DataBase!$3:$3,0))=1,"X","")</f>
        <v/>
      </c>
      <c r="AN236" s="122" t="str">
        <f>IF(INDEX(DataBase!$1:$1048576,ChoixBMK!$A236,MATCH(AN$3,DataBase!$3:$3,0))=1,"X","")</f>
        <v>X</v>
      </c>
      <c r="AO236" s="122" t="str">
        <f>IF(INDEX(DataBase!$1:$1048576,ChoixBMK!$A236,MATCH(AO$3,DataBase!$3:$3,0))=1,"X","")</f>
        <v>X</v>
      </c>
      <c r="AP236" s="122" t="str">
        <f>IF(INDEX(DataBase!$1:$1048576,ChoixBMK!$A236,MATCH(AP$3,DataBase!$3:$3,0))=1,"X","")</f>
        <v/>
      </c>
    </row>
    <row r="237" spans="3:42">
      <c r="C237" t="str">
        <f>INDEX(Analyse!A:A,MATCH(ChoixBMK!$G237,Analyse!$G:$G,0))</f>
        <v>Scrobicularia plana</v>
      </c>
      <c r="D237" t="str">
        <f>INDEX(Analyse!B:B,MATCH(ChoixBMK!$G237,Analyse!$G:$G,0))</f>
        <v>SOD</v>
      </c>
      <c r="E237" t="str">
        <f>INDEX(Analyse!C:C,MATCH(ChoixBMK!$G237,Analyse!$G:$G,0))</f>
        <v>Transition / Côtier</v>
      </c>
      <c r="F237" t="str">
        <f>INDEX(Analyse!E:E,MATCH(ChoixBMK!$G237,Analyse!$G:$G,0))</f>
        <v>MMS</v>
      </c>
      <c r="G237">
        <v>234</v>
      </c>
      <c r="H237">
        <f>INDEX(Analyse!H:H,MATCH(ChoixBMK!$G237,Analyse!$G:$G,0))</f>
        <v>220</v>
      </c>
      <c r="I237" s="122" t="str">
        <f>IF(INDEX(DataBase!$1:$1048576,ChoixBMK!$A237,MATCH(I$3,DataBase!$3:$3,0))=1,"X","")</f>
        <v/>
      </c>
      <c r="J237" s="122" t="str">
        <f>IF(INDEX(DataBase!$1:$1048576,ChoixBMK!$A237,MATCH(J$3,DataBase!$3:$3,0))=1,"X","")</f>
        <v>X</v>
      </c>
      <c r="K237" s="122" t="str">
        <f>IF(INDEX(DataBase!$1:$1048576,ChoixBMK!$A237,MATCH(K$3,DataBase!$3:$3,0))=1,"X","")</f>
        <v/>
      </c>
      <c r="L237" s="122" t="str">
        <f>IF(INDEX(DataBase!$1:$1048576,ChoixBMK!$A237,MATCH(L$3,DataBase!$3:$3,0))=1,"X","")</f>
        <v/>
      </c>
      <c r="M237" s="122" t="str">
        <f>IF(INDEX(DataBase!$1:$1048576,ChoixBMK!$A237,MATCH(M$3,DataBase!$3:$3,0))=1,"X","")</f>
        <v/>
      </c>
      <c r="N237" s="122" t="str">
        <f>IF(INDEX(DataBase!$1:$1048576,ChoixBMK!$A237,MATCH(N$3,DataBase!$3:$3,0))=1,"X","")</f>
        <v>X</v>
      </c>
      <c r="O237" s="122" t="str">
        <f>IF(INDEX(DataBase!$1:$1048576,ChoixBMK!$A237,MATCH(O$3,DataBase!$3:$3,0))=1,"X","")</f>
        <v>X</v>
      </c>
      <c r="P237" s="122" t="str">
        <f>IF(INDEX(DataBase!$1:$1048576,ChoixBMK!$A237,MATCH(P$3,DataBase!$3:$3,0))=1,"X","")</f>
        <v/>
      </c>
      <c r="Q237" s="122" t="str">
        <f>IF(INDEX(DataBase!$1:$1048576,ChoixBMK!$A237,MATCH(Q$3,DataBase!$3:$3,0))=1,"X","")</f>
        <v/>
      </c>
      <c r="R237" s="122" t="str">
        <f>IF(INDEX(DataBase!$1:$1048576,ChoixBMK!$A237,MATCH(R$3,DataBase!$3:$3,0))=1,"X","")</f>
        <v>X</v>
      </c>
      <c r="S237" s="122" t="str">
        <f>IF(INDEX(DataBase!$1:$1048576,ChoixBMK!$A237,MATCH(S$3,DataBase!$3:$3,0))=1,"X","")</f>
        <v>X</v>
      </c>
      <c r="T237" s="122" t="str">
        <f>IF(INDEX(DataBase!$1:$1048576,ChoixBMK!$A237,MATCH(T$3,DataBase!$3:$3,0))=1,"X","")</f>
        <v/>
      </c>
      <c r="U237" s="122" t="str">
        <f>IF(INDEX(DataBase!$1:$1048576,ChoixBMK!$A237,MATCH(U$3,DataBase!$3:$3,0))=1,"X","")</f>
        <v/>
      </c>
      <c r="V237" s="122" t="str">
        <f>IF(INDEX(DataBase!$1:$1048576,ChoixBMK!$A237,MATCH(V$3,DataBase!$3:$3,0))=1,"X","")</f>
        <v>X</v>
      </c>
      <c r="W237" s="122" t="str">
        <f>IF(INDEX(DataBase!$1:$1048576,ChoixBMK!$A237,MATCH(W$3,DataBase!$3:$3,0))=1,"X","")</f>
        <v/>
      </c>
      <c r="X237" s="122" t="str">
        <f>IF(INDEX(DataBase!$1:$1048576,ChoixBMK!$A237,MATCH(X$3,DataBase!$3:$3,0))=1,"X","")</f>
        <v>X</v>
      </c>
      <c r="Y237" s="122" t="str">
        <f>IF(INDEX(DataBase!$1:$1048576,ChoixBMK!$A237,MATCH(Y$3,DataBase!$3:$3,0))=1,"X","")</f>
        <v>X</v>
      </c>
      <c r="Z237" s="122" t="str">
        <f>IF(INDEX(DataBase!$1:$1048576,ChoixBMK!$A237,MATCH(Z$3,DataBase!$3:$3,0))=1,"X","")</f>
        <v/>
      </c>
      <c r="AA237" s="122" t="str">
        <f>IF(INDEX(DataBase!$1:$1048576,ChoixBMK!$A237,MATCH(AA$3,DataBase!$3:$3,0))=1,"X","")</f>
        <v/>
      </c>
      <c r="AB237" s="122" t="str">
        <f>IF(INDEX(DataBase!$1:$1048576,ChoixBMK!$A237,MATCH(AB$3,DataBase!$3:$3,0))=1,"X","")</f>
        <v/>
      </c>
      <c r="AC237" s="122" t="str">
        <f>IF(INDEX(DataBase!$1:$1048576,ChoixBMK!$A237,MATCH(AC$3,DataBase!$3:$3,0))=1,"X","")</f>
        <v/>
      </c>
      <c r="AD237" s="122" t="str">
        <f>IF(INDEX(DataBase!$1:$1048576,ChoixBMK!$A237,MATCH(AD$3,DataBase!$3:$3,0))=1,"X","")</f>
        <v/>
      </c>
      <c r="AE237" s="122" t="str">
        <f>IF(INDEX(DataBase!$1:$1048576,ChoixBMK!$A237,MATCH(AE$3,DataBase!$3:$3,0))=1,"X","")</f>
        <v/>
      </c>
      <c r="AF237" s="122" t="str">
        <f>IF(INDEX(DataBase!$1:$1048576,ChoixBMK!$A237,MATCH(AF$3,DataBase!$3:$3,0))=1,"X","")</f>
        <v/>
      </c>
      <c r="AG237" s="122" t="str">
        <f>IF(INDEX(DataBase!$1:$1048576,ChoixBMK!$A237,MATCH(AG$3,DataBase!$3:$3,0))=1,"X","")</f>
        <v/>
      </c>
      <c r="AH237" s="122" t="str">
        <f>IF(INDEX(DataBase!$1:$1048576,ChoixBMK!$A237,MATCH(AH$3,DataBase!$3:$3,0))=1,"X","")</f>
        <v>X</v>
      </c>
      <c r="AI237" s="122" t="str">
        <f>IF(INDEX(DataBase!$1:$1048576,ChoixBMK!$A237,MATCH(AI$3,DataBase!$3:$3,0))=1,"X","")</f>
        <v/>
      </c>
      <c r="AJ237" s="122" t="str">
        <f>IF(INDEX(DataBase!$1:$1048576,ChoixBMK!$A237,MATCH(AJ$3,DataBase!$3:$3,0))=1,"X","")</f>
        <v>X</v>
      </c>
      <c r="AK237" s="122" t="str">
        <f>IF(INDEX(DataBase!$1:$1048576,ChoixBMK!$A237,MATCH(AK$3,DataBase!$3:$3,0))=1,"X","")</f>
        <v/>
      </c>
      <c r="AL237" s="122" t="str">
        <f>IF(INDEX(DataBase!$1:$1048576,ChoixBMK!$A237,MATCH(AL$3,DataBase!$3:$3,0))=1,"X","")</f>
        <v/>
      </c>
      <c r="AM237" s="122" t="str">
        <f>IF(INDEX(DataBase!$1:$1048576,ChoixBMK!$A237,MATCH(AM$3,DataBase!$3:$3,0))=1,"X","")</f>
        <v/>
      </c>
      <c r="AN237" s="122" t="str">
        <f>IF(INDEX(DataBase!$1:$1048576,ChoixBMK!$A237,MATCH(AN$3,DataBase!$3:$3,0))=1,"X","")</f>
        <v>X</v>
      </c>
      <c r="AO237" s="122" t="str">
        <f>IF(INDEX(DataBase!$1:$1048576,ChoixBMK!$A237,MATCH(AO$3,DataBase!$3:$3,0))=1,"X","")</f>
        <v>X</v>
      </c>
      <c r="AP237" s="122" t="str">
        <f>IF(INDEX(DataBase!$1:$1048576,ChoixBMK!$A237,MATCH(AP$3,DataBase!$3:$3,0))=1,"X","")</f>
        <v/>
      </c>
    </row>
    <row r="238" spans="3:42">
      <c r="C238" t="str">
        <f>INDEX(Analyse!A:A,MATCH(ChoixBMK!$G238,Analyse!$G:$G,0))</f>
        <v>Rutilus rutilus</v>
      </c>
      <c r="D238" t="str">
        <f>INDEX(Analyse!B:B,MATCH(ChoixBMK!$G238,Analyse!$G:$G,0))</f>
        <v>Tbars</v>
      </c>
      <c r="E238" t="str">
        <f>INDEX(Analyse!C:C,MATCH(ChoixBMK!$G238,Analyse!$G:$G,0))</f>
        <v>Continental</v>
      </c>
      <c r="F238" t="str">
        <f>INDEX(Analyse!E:E,MATCH(ChoixBMK!$G238,Analyse!$G:$G,0))</f>
        <v>SEBIO</v>
      </c>
      <c r="G238">
        <v>235</v>
      </c>
      <c r="H238">
        <f>INDEX(Analyse!H:H,MATCH(ChoixBMK!$G238,Analyse!$G:$G,0))</f>
        <v>220</v>
      </c>
      <c r="I238" s="122" t="str">
        <f>IF(INDEX(DataBase!$1:$1048576,ChoixBMK!$A238,MATCH(I$3,DataBase!$3:$3,0))=1,"X","")</f>
        <v/>
      </c>
      <c r="J238" s="122" t="str">
        <f>IF(INDEX(DataBase!$1:$1048576,ChoixBMK!$A238,MATCH(J$3,DataBase!$3:$3,0))=1,"X","")</f>
        <v>X</v>
      </c>
      <c r="K238" s="122" t="str">
        <f>IF(INDEX(DataBase!$1:$1048576,ChoixBMK!$A238,MATCH(K$3,DataBase!$3:$3,0))=1,"X","")</f>
        <v/>
      </c>
      <c r="L238" s="122" t="str">
        <f>IF(INDEX(DataBase!$1:$1048576,ChoixBMK!$A238,MATCH(L$3,DataBase!$3:$3,0))=1,"X","")</f>
        <v/>
      </c>
      <c r="M238" s="122" t="str">
        <f>IF(INDEX(DataBase!$1:$1048576,ChoixBMK!$A238,MATCH(M$3,DataBase!$3:$3,0))=1,"X","")</f>
        <v/>
      </c>
      <c r="N238" s="122" t="str">
        <f>IF(INDEX(DataBase!$1:$1048576,ChoixBMK!$A238,MATCH(N$3,DataBase!$3:$3,0))=1,"X","")</f>
        <v>X</v>
      </c>
      <c r="O238" s="122" t="str">
        <f>IF(INDEX(DataBase!$1:$1048576,ChoixBMK!$A238,MATCH(O$3,DataBase!$3:$3,0))=1,"X","")</f>
        <v>X</v>
      </c>
      <c r="P238" s="122" t="str">
        <f>IF(INDEX(DataBase!$1:$1048576,ChoixBMK!$A238,MATCH(P$3,DataBase!$3:$3,0))=1,"X","")</f>
        <v/>
      </c>
      <c r="Q238" s="122" t="str">
        <f>IF(INDEX(DataBase!$1:$1048576,ChoixBMK!$A238,MATCH(Q$3,DataBase!$3:$3,0))=1,"X","")</f>
        <v/>
      </c>
      <c r="R238" s="122" t="str">
        <f>IF(INDEX(DataBase!$1:$1048576,ChoixBMK!$A238,MATCH(R$3,DataBase!$3:$3,0))=1,"X","")</f>
        <v>X</v>
      </c>
      <c r="S238" s="122" t="str">
        <f>IF(INDEX(DataBase!$1:$1048576,ChoixBMK!$A238,MATCH(S$3,DataBase!$3:$3,0))=1,"X","")</f>
        <v>X</v>
      </c>
      <c r="T238" s="122" t="str">
        <f>IF(INDEX(DataBase!$1:$1048576,ChoixBMK!$A238,MATCH(T$3,DataBase!$3:$3,0))=1,"X","")</f>
        <v/>
      </c>
      <c r="U238" s="122" t="str">
        <f>IF(INDEX(DataBase!$1:$1048576,ChoixBMK!$A238,MATCH(U$3,DataBase!$3:$3,0))=1,"X","")</f>
        <v/>
      </c>
      <c r="V238" s="122" t="str">
        <f>IF(INDEX(DataBase!$1:$1048576,ChoixBMK!$A238,MATCH(V$3,DataBase!$3:$3,0))=1,"X","")</f>
        <v>X</v>
      </c>
      <c r="W238" s="122" t="str">
        <f>IF(INDEX(DataBase!$1:$1048576,ChoixBMK!$A238,MATCH(W$3,DataBase!$3:$3,0))=1,"X","")</f>
        <v/>
      </c>
      <c r="X238" s="122" t="str">
        <f>IF(INDEX(DataBase!$1:$1048576,ChoixBMK!$A238,MATCH(X$3,DataBase!$3:$3,0))=1,"X","")</f>
        <v>X</v>
      </c>
      <c r="Y238" s="122" t="str">
        <f>IF(INDEX(DataBase!$1:$1048576,ChoixBMK!$A238,MATCH(Y$3,DataBase!$3:$3,0))=1,"X","")</f>
        <v>X</v>
      </c>
      <c r="Z238" s="122" t="str">
        <f>IF(INDEX(DataBase!$1:$1048576,ChoixBMK!$A238,MATCH(Z$3,DataBase!$3:$3,0))=1,"X","")</f>
        <v/>
      </c>
      <c r="AA238" s="122" t="str">
        <f>IF(INDEX(DataBase!$1:$1048576,ChoixBMK!$A238,MATCH(AA$3,DataBase!$3:$3,0))=1,"X","")</f>
        <v/>
      </c>
      <c r="AB238" s="122" t="str">
        <f>IF(INDEX(DataBase!$1:$1048576,ChoixBMK!$A238,MATCH(AB$3,DataBase!$3:$3,0))=1,"X","")</f>
        <v/>
      </c>
      <c r="AC238" s="122" t="str">
        <f>IF(INDEX(DataBase!$1:$1048576,ChoixBMK!$A238,MATCH(AC$3,DataBase!$3:$3,0))=1,"X","")</f>
        <v/>
      </c>
      <c r="AD238" s="122" t="str">
        <f>IF(INDEX(DataBase!$1:$1048576,ChoixBMK!$A238,MATCH(AD$3,DataBase!$3:$3,0))=1,"X","")</f>
        <v/>
      </c>
      <c r="AE238" s="122" t="str">
        <f>IF(INDEX(DataBase!$1:$1048576,ChoixBMK!$A238,MATCH(AE$3,DataBase!$3:$3,0))=1,"X","")</f>
        <v>X</v>
      </c>
      <c r="AF238" s="122" t="str">
        <f>IF(INDEX(DataBase!$1:$1048576,ChoixBMK!$A238,MATCH(AF$3,DataBase!$3:$3,0))=1,"X","")</f>
        <v/>
      </c>
      <c r="AG238" s="122" t="str">
        <f>IF(INDEX(DataBase!$1:$1048576,ChoixBMK!$A238,MATCH(AG$3,DataBase!$3:$3,0))=1,"X","")</f>
        <v/>
      </c>
      <c r="AH238" s="122" t="str">
        <f>IF(INDEX(DataBase!$1:$1048576,ChoixBMK!$A238,MATCH(AH$3,DataBase!$3:$3,0))=1,"X","")</f>
        <v>X</v>
      </c>
      <c r="AI238" s="122" t="str">
        <f>IF(INDEX(DataBase!$1:$1048576,ChoixBMK!$A238,MATCH(AI$3,DataBase!$3:$3,0))=1,"X","")</f>
        <v/>
      </c>
      <c r="AJ238" s="122" t="str">
        <f>IF(INDEX(DataBase!$1:$1048576,ChoixBMK!$A238,MATCH(AJ$3,DataBase!$3:$3,0))=1,"X","")</f>
        <v>X</v>
      </c>
      <c r="AK238" s="122" t="str">
        <f>IF(INDEX(DataBase!$1:$1048576,ChoixBMK!$A238,MATCH(AK$3,DataBase!$3:$3,0))=1,"X","")</f>
        <v/>
      </c>
      <c r="AL238" s="122" t="str">
        <f>IF(INDEX(DataBase!$1:$1048576,ChoixBMK!$A238,MATCH(AL$3,DataBase!$3:$3,0))=1,"X","")</f>
        <v/>
      </c>
      <c r="AM238" s="122" t="str">
        <f>IF(INDEX(DataBase!$1:$1048576,ChoixBMK!$A238,MATCH(AM$3,DataBase!$3:$3,0))=1,"X","")</f>
        <v/>
      </c>
      <c r="AN238" s="122" t="str">
        <f>IF(INDEX(DataBase!$1:$1048576,ChoixBMK!$A238,MATCH(AN$3,DataBase!$3:$3,0))=1,"X","")</f>
        <v>X</v>
      </c>
      <c r="AO238" s="122" t="str">
        <f>IF(INDEX(DataBase!$1:$1048576,ChoixBMK!$A238,MATCH(AO$3,DataBase!$3:$3,0))=1,"X","")</f>
        <v>X</v>
      </c>
      <c r="AP238" s="122" t="str">
        <f>IF(INDEX(DataBase!$1:$1048576,ChoixBMK!$A238,MATCH(AP$3,DataBase!$3:$3,0))=1,"X","")</f>
        <v/>
      </c>
    </row>
    <row r="239" spans="3:42">
      <c r="C239" t="str">
        <f>INDEX(Analyse!A:A,MATCH(ChoixBMK!$G239,Analyse!$G:$G,0))</f>
        <v>Rutilus rutilus</v>
      </c>
      <c r="D239" t="str">
        <f>INDEX(Analyse!B:B,MATCH(ChoixBMK!$G239,Analyse!$G:$G,0))</f>
        <v>Cyp3A</v>
      </c>
      <c r="E239" t="str">
        <f>INDEX(Analyse!C:C,MATCH(ChoixBMK!$G239,Analyse!$G:$G,0))</f>
        <v>Continental</v>
      </c>
      <c r="F239" t="str">
        <f>INDEX(Analyse!E:E,MATCH(ChoixBMK!$G239,Analyse!$G:$G,0))</f>
        <v>SEBIO</v>
      </c>
      <c r="G239">
        <v>236</v>
      </c>
      <c r="H239">
        <f>INDEX(Analyse!H:H,MATCH(ChoixBMK!$G239,Analyse!$G:$G,0))</f>
        <v>220</v>
      </c>
      <c r="I239" s="122" t="str">
        <f>IF(INDEX(DataBase!$1:$1048576,ChoixBMK!$A239,MATCH(I$3,DataBase!$3:$3,0))=1,"X","")</f>
        <v/>
      </c>
      <c r="J239" s="122" t="str">
        <f>IF(INDEX(DataBase!$1:$1048576,ChoixBMK!$A239,MATCH(J$3,DataBase!$3:$3,0))=1,"X","")</f>
        <v>X</v>
      </c>
      <c r="K239" s="122" t="str">
        <f>IF(INDEX(DataBase!$1:$1048576,ChoixBMK!$A239,MATCH(K$3,DataBase!$3:$3,0))=1,"X","")</f>
        <v/>
      </c>
      <c r="L239" s="122" t="str">
        <f>IF(INDEX(DataBase!$1:$1048576,ChoixBMK!$A239,MATCH(L$3,DataBase!$3:$3,0))=1,"X","")</f>
        <v/>
      </c>
      <c r="M239" s="122" t="str">
        <f>IF(INDEX(DataBase!$1:$1048576,ChoixBMK!$A239,MATCH(M$3,DataBase!$3:$3,0))=1,"X","")</f>
        <v/>
      </c>
      <c r="N239" s="122" t="str">
        <f>IF(INDEX(DataBase!$1:$1048576,ChoixBMK!$A239,MATCH(N$3,DataBase!$3:$3,0))=1,"X","")</f>
        <v>X</v>
      </c>
      <c r="O239" s="122" t="str">
        <f>IF(INDEX(DataBase!$1:$1048576,ChoixBMK!$A239,MATCH(O$3,DataBase!$3:$3,0))=1,"X","")</f>
        <v/>
      </c>
      <c r="P239" s="122" t="str">
        <f>IF(INDEX(DataBase!$1:$1048576,ChoixBMK!$A239,MATCH(P$3,DataBase!$3:$3,0))=1,"X","")</f>
        <v>X</v>
      </c>
      <c r="Q239" s="122" t="str">
        <f>IF(INDEX(DataBase!$1:$1048576,ChoixBMK!$A239,MATCH(Q$3,DataBase!$3:$3,0))=1,"X","")</f>
        <v/>
      </c>
      <c r="R239" s="122" t="str">
        <f>IF(INDEX(DataBase!$1:$1048576,ChoixBMK!$A239,MATCH(R$3,DataBase!$3:$3,0))=1,"X","")</f>
        <v/>
      </c>
      <c r="S239" s="122" t="str">
        <f>IF(INDEX(DataBase!$1:$1048576,ChoixBMK!$A239,MATCH(S$3,DataBase!$3:$3,0))=1,"X","")</f>
        <v/>
      </c>
      <c r="T239" s="122" t="str">
        <f>IF(INDEX(DataBase!$1:$1048576,ChoixBMK!$A239,MATCH(T$3,DataBase!$3:$3,0))=1,"X","")</f>
        <v>X</v>
      </c>
      <c r="U239" s="122" t="str">
        <f>IF(INDEX(DataBase!$1:$1048576,ChoixBMK!$A239,MATCH(U$3,DataBase!$3:$3,0))=1,"X","")</f>
        <v/>
      </c>
      <c r="V239" s="122" t="str">
        <f>IF(INDEX(DataBase!$1:$1048576,ChoixBMK!$A239,MATCH(V$3,DataBase!$3:$3,0))=1,"X","")</f>
        <v>X</v>
      </c>
      <c r="W239" s="122" t="str">
        <f>IF(INDEX(DataBase!$1:$1048576,ChoixBMK!$A239,MATCH(W$3,DataBase!$3:$3,0))=1,"X","")</f>
        <v/>
      </c>
      <c r="X239" s="122" t="str">
        <f>IF(INDEX(DataBase!$1:$1048576,ChoixBMK!$A239,MATCH(X$3,DataBase!$3:$3,0))=1,"X","")</f>
        <v/>
      </c>
      <c r="Y239" s="122" t="str">
        <f>IF(INDEX(DataBase!$1:$1048576,ChoixBMK!$A239,MATCH(Y$3,DataBase!$3:$3,0))=1,"X","")</f>
        <v/>
      </c>
      <c r="Z239" s="122" t="str">
        <f>IF(INDEX(DataBase!$1:$1048576,ChoixBMK!$A239,MATCH(Z$3,DataBase!$3:$3,0))=1,"X","")</f>
        <v/>
      </c>
      <c r="AA239" s="122" t="str">
        <f>IF(INDEX(DataBase!$1:$1048576,ChoixBMK!$A239,MATCH(AA$3,DataBase!$3:$3,0))=1,"X","")</f>
        <v/>
      </c>
      <c r="AB239" s="122" t="str">
        <f>IF(INDEX(DataBase!$1:$1048576,ChoixBMK!$A239,MATCH(AB$3,DataBase!$3:$3,0))=1,"X","")</f>
        <v>X</v>
      </c>
      <c r="AC239" s="122" t="str">
        <f>IF(INDEX(DataBase!$1:$1048576,ChoixBMK!$A239,MATCH(AC$3,DataBase!$3:$3,0))=1,"X","")</f>
        <v/>
      </c>
      <c r="AD239" s="122" t="str">
        <f>IF(INDEX(DataBase!$1:$1048576,ChoixBMK!$A239,MATCH(AD$3,DataBase!$3:$3,0))=1,"X","")</f>
        <v>X</v>
      </c>
      <c r="AE239" s="122" t="str">
        <f>IF(INDEX(DataBase!$1:$1048576,ChoixBMK!$A239,MATCH(AE$3,DataBase!$3:$3,0))=1,"X","")</f>
        <v>X</v>
      </c>
      <c r="AF239" s="122" t="str">
        <f>IF(INDEX(DataBase!$1:$1048576,ChoixBMK!$A239,MATCH(AF$3,DataBase!$3:$3,0))=1,"X","")</f>
        <v>X</v>
      </c>
      <c r="AG239" s="122" t="str">
        <f>IF(INDEX(DataBase!$1:$1048576,ChoixBMK!$A239,MATCH(AG$3,DataBase!$3:$3,0))=1,"X","")</f>
        <v/>
      </c>
      <c r="AH239" s="122" t="str">
        <f>IF(INDEX(DataBase!$1:$1048576,ChoixBMK!$A239,MATCH(AH$3,DataBase!$3:$3,0))=1,"X","")</f>
        <v>X</v>
      </c>
      <c r="AI239" s="122" t="str">
        <f>IF(INDEX(DataBase!$1:$1048576,ChoixBMK!$A239,MATCH(AI$3,DataBase!$3:$3,0))=1,"X","")</f>
        <v/>
      </c>
      <c r="AJ239" s="122" t="str">
        <f>IF(INDEX(DataBase!$1:$1048576,ChoixBMK!$A239,MATCH(AJ$3,DataBase!$3:$3,0))=1,"X","")</f>
        <v>X</v>
      </c>
      <c r="AK239" s="122" t="str">
        <f>IF(INDEX(DataBase!$1:$1048576,ChoixBMK!$A239,MATCH(AK$3,DataBase!$3:$3,0))=1,"X","")</f>
        <v/>
      </c>
      <c r="AL239" s="122" t="str">
        <f>IF(INDEX(DataBase!$1:$1048576,ChoixBMK!$A239,MATCH(AL$3,DataBase!$3:$3,0))=1,"X","")</f>
        <v/>
      </c>
      <c r="AM239" s="122" t="str">
        <f>IF(INDEX(DataBase!$1:$1048576,ChoixBMK!$A239,MATCH(AM$3,DataBase!$3:$3,0))=1,"X","")</f>
        <v/>
      </c>
      <c r="AN239" s="122" t="str">
        <f>IF(INDEX(DataBase!$1:$1048576,ChoixBMK!$A239,MATCH(AN$3,DataBase!$3:$3,0))=1,"X","")</f>
        <v>X</v>
      </c>
      <c r="AO239" s="122" t="str">
        <f>IF(INDEX(DataBase!$1:$1048576,ChoixBMK!$A239,MATCH(AO$3,DataBase!$3:$3,0))=1,"X","")</f>
        <v/>
      </c>
      <c r="AP239" s="122" t="str">
        <f>IF(INDEX(DataBase!$1:$1048576,ChoixBMK!$A239,MATCH(AP$3,DataBase!$3:$3,0))=1,"X","")</f>
        <v>X</v>
      </c>
    </row>
    <row r="240" spans="3:42">
      <c r="C240" t="str">
        <f>INDEX(Analyse!A:A,MATCH(ChoixBMK!$G240,Analyse!$G:$G,0))</f>
        <v>Gobio gobio</v>
      </c>
      <c r="D240" t="str">
        <f>INDEX(Analyse!B:B,MATCH(ChoixBMK!$G240,Analyse!$G:$G,0))</f>
        <v>GPx</v>
      </c>
      <c r="E240" t="str">
        <f>INDEX(Analyse!C:C,MATCH(ChoixBMK!$G240,Analyse!$G:$G,0))</f>
        <v>Continental</v>
      </c>
      <c r="F240" t="str">
        <f>INDEX(Analyse!E:E,MATCH(ChoixBMK!$G240,Analyse!$G:$G,0))</f>
        <v>SEBIO</v>
      </c>
      <c r="G240">
        <v>237</v>
      </c>
      <c r="H240">
        <f>INDEX(Analyse!H:H,MATCH(ChoixBMK!$G240,Analyse!$G:$G,0))</f>
        <v>220</v>
      </c>
      <c r="I240" s="122" t="str">
        <f>IF(INDEX(DataBase!$1:$1048576,ChoixBMK!$A240,MATCH(I$3,DataBase!$3:$3,0))=1,"X","")</f>
        <v>X</v>
      </c>
      <c r="J240" s="122" t="str">
        <f>IF(INDEX(DataBase!$1:$1048576,ChoixBMK!$A240,MATCH(J$3,DataBase!$3:$3,0))=1,"X","")</f>
        <v/>
      </c>
      <c r="K240" s="122" t="str">
        <f>IF(INDEX(DataBase!$1:$1048576,ChoixBMK!$A240,MATCH(K$3,DataBase!$3:$3,0))=1,"X","")</f>
        <v/>
      </c>
      <c r="L240" s="122" t="str">
        <f>IF(INDEX(DataBase!$1:$1048576,ChoixBMK!$A240,MATCH(L$3,DataBase!$3:$3,0))=1,"X","")</f>
        <v>X</v>
      </c>
      <c r="M240" s="122" t="str">
        <f>IF(INDEX(DataBase!$1:$1048576,ChoixBMK!$A240,MATCH(M$3,DataBase!$3:$3,0))=1,"X","")</f>
        <v/>
      </c>
      <c r="N240" s="122" t="str">
        <f>IF(INDEX(DataBase!$1:$1048576,ChoixBMK!$A240,MATCH(N$3,DataBase!$3:$3,0))=1,"X","")</f>
        <v/>
      </c>
      <c r="O240" s="122" t="str">
        <f>IF(INDEX(DataBase!$1:$1048576,ChoixBMK!$A240,MATCH(O$3,DataBase!$3:$3,0))=1,"X","")</f>
        <v/>
      </c>
      <c r="P240" s="122" t="str">
        <f>IF(INDEX(DataBase!$1:$1048576,ChoixBMK!$A240,MATCH(P$3,DataBase!$3:$3,0))=1,"X","")</f>
        <v>X</v>
      </c>
      <c r="Q240" s="122" t="str">
        <f>IF(INDEX(DataBase!$1:$1048576,ChoixBMK!$A240,MATCH(Q$3,DataBase!$3:$3,0))=1,"X","")</f>
        <v>X</v>
      </c>
      <c r="R240" s="122" t="str">
        <f>IF(INDEX(DataBase!$1:$1048576,ChoixBMK!$A240,MATCH(R$3,DataBase!$3:$3,0))=1,"X","")</f>
        <v/>
      </c>
      <c r="S240" s="122" t="str">
        <f>IF(INDEX(DataBase!$1:$1048576,ChoixBMK!$A240,MATCH(S$3,DataBase!$3:$3,0))=1,"X","")</f>
        <v/>
      </c>
      <c r="T240" s="122" t="str">
        <f>IF(INDEX(DataBase!$1:$1048576,ChoixBMK!$A240,MATCH(T$3,DataBase!$3:$3,0))=1,"X","")</f>
        <v/>
      </c>
      <c r="U240" s="122" t="str">
        <f>IF(INDEX(DataBase!$1:$1048576,ChoixBMK!$A240,MATCH(U$3,DataBase!$3:$3,0))=1,"X","")</f>
        <v>X</v>
      </c>
      <c r="V240" s="122" t="str">
        <f>IF(INDEX(DataBase!$1:$1048576,ChoixBMK!$A240,MATCH(V$3,DataBase!$3:$3,0))=1,"X","")</f>
        <v/>
      </c>
      <c r="W240" s="122" t="str">
        <f>IF(INDEX(DataBase!$1:$1048576,ChoixBMK!$A240,MATCH(W$3,DataBase!$3:$3,0))=1,"X","")</f>
        <v/>
      </c>
      <c r="X240" s="122" t="str">
        <f>IF(INDEX(DataBase!$1:$1048576,ChoixBMK!$A240,MATCH(X$3,DataBase!$3:$3,0))=1,"X","")</f>
        <v/>
      </c>
      <c r="Y240" s="122" t="str">
        <f>IF(INDEX(DataBase!$1:$1048576,ChoixBMK!$A240,MATCH(Y$3,DataBase!$3:$3,0))=1,"X","")</f>
        <v/>
      </c>
      <c r="Z240" s="122" t="str">
        <f>IF(INDEX(DataBase!$1:$1048576,ChoixBMK!$A240,MATCH(Z$3,DataBase!$3:$3,0))=1,"X","")</f>
        <v/>
      </c>
      <c r="AA240" s="122" t="str">
        <f>IF(INDEX(DataBase!$1:$1048576,ChoixBMK!$A240,MATCH(AA$3,DataBase!$3:$3,0))=1,"X","")</f>
        <v/>
      </c>
      <c r="AB240" s="122" t="str">
        <f>IF(INDEX(DataBase!$1:$1048576,ChoixBMK!$A240,MATCH(AB$3,DataBase!$3:$3,0))=1,"X","")</f>
        <v>X</v>
      </c>
      <c r="AC240" s="122" t="str">
        <f>IF(INDEX(DataBase!$1:$1048576,ChoixBMK!$A240,MATCH(AC$3,DataBase!$3:$3,0))=1,"X","")</f>
        <v>X</v>
      </c>
      <c r="AD240" s="122" t="str">
        <f>IF(INDEX(DataBase!$1:$1048576,ChoixBMK!$A240,MATCH(AD$3,DataBase!$3:$3,0))=1,"X","")</f>
        <v>X</v>
      </c>
      <c r="AE240" s="122" t="str">
        <f>IF(INDEX(DataBase!$1:$1048576,ChoixBMK!$A240,MATCH(AE$3,DataBase!$3:$3,0))=1,"X","")</f>
        <v/>
      </c>
      <c r="AF240" s="122" t="str">
        <f>IF(INDEX(DataBase!$1:$1048576,ChoixBMK!$A240,MATCH(AF$3,DataBase!$3:$3,0))=1,"X","")</f>
        <v>X</v>
      </c>
      <c r="AG240" s="122" t="str">
        <f>IF(INDEX(DataBase!$1:$1048576,ChoixBMK!$A240,MATCH(AG$3,DataBase!$3:$3,0))=1,"X","")</f>
        <v/>
      </c>
      <c r="AH240" s="122" t="str">
        <f>IF(INDEX(DataBase!$1:$1048576,ChoixBMK!$A240,MATCH(AH$3,DataBase!$3:$3,0))=1,"X","")</f>
        <v/>
      </c>
      <c r="AI240" s="122" t="str">
        <f>IF(INDEX(DataBase!$1:$1048576,ChoixBMK!$A240,MATCH(AI$3,DataBase!$3:$3,0))=1,"X","")</f>
        <v>X</v>
      </c>
      <c r="AJ240" s="122" t="str">
        <f>IF(INDEX(DataBase!$1:$1048576,ChoixBMK!$A240,MATCH(AJ$3,DataBase!$3:$3,0))=1,"X","")</f>
        <v/>
      </c>
      <c r="AK240" s="122" t="str">
        <f>IF(INDEX(DataBase!$1:$1048576,ChoixBMK!$A240,MATCH(AK$3,DataBase!$3:$3,0))=1,"X","")</f>
        <v>X</v>
      </c>
      <c r="AL240" s="122" t="str">
        <f>IF(INDEX(DataBase!$1:$1048576,ChoixBMK!$A240,MATCH(AL$3,DataBase!$3:$3,0))=1,"X","")</f>
        <v>X</v>
      </c>
      <c r="AM240" s="122" t="str">
        <f>IF(INDEX(DataBase!$1:$1048576,ChoixBMK!$A240,MATCH(AM$3,DataBase!$3:$3,0))=1,"X","")</f>
        <v/>
      </c>
      <c r="AN240" s="122" t="str">
        <f>IF(INDEX(DataBase!$1:$1048576,ChoixBMK!$A240,MATCH(AN$3,DataBase!$3:$3,0))=1,"X","")</f>
        <v/>
      </c>
      <c r="AO240" s="122" t="str">
        <f>IF(INDEX(DataBase!$1:$1048576,ChoixBMK!$A240,MATCH(AO$3,DataBase!$3:$3,0))=1,"X","")</f>
        <v>X</v>
      </c>
      <c r="AP240" s="122" t="str">
        <f>IF(INDEX(DataBase!$1:$1048576,ChoixBMK!$A240,MATCH(AP$3,DataBase!$3:$3,0))=1,"X","")</f>
        <v/>
      </c>
    </row>
    <row r="241" spans="3:42">
      <c r="C241" t="str">
        <f>INDEX(Analyse!A:A,MATCH(ChoixBMK!$G241,Analyse!$G:$G,0))</f>
        <v>Dicentrarchus labrax</v>
      </c>
      <c r="D241" t="str">
        <f>INDEX(Analyse!B:B,MATCH(ChoixBMK!$G241,Analyse!$G:$G,0))</f>
        <v>GPx</v>
      </c>
      <c r="E241" t="str">
        <f>INDEX(Analyse!C:C,MATCH(ChoixBMK!$G241,Analyse!$G:$G,0))</f>
        <v>Côtier</v>
      </c>
      <c r="F241" t="str">
        <f>INDEX(Analyse!E:E,MATCH(ChoixBMK!$G241,Analyse!$G:$G,0))</f>
        <v>SEBIO</v>
      </c>
      <c r="G241">
        <v>238</v>
      </c>
      <c r="H241">
        <f>INDEX(Analyse!H:H,MATCH(ChoixBMK!$G241,Analyse!$G:$G,0))</f>
        <v>220</v>
      </c>
      <c r="I241" s="122" t="str">
        <f>IF(INDEX(DataBase!$1:$1048576,ChoixBMK!$A241,MATCH(I$3,DataBase!$3:$3,0))=1,"X","")</f>
        <v>X</v>
      </c>
      <c r="J241" s="122" t="str">
        <f>IF(INDEX(DataBase!$1:$1048576,ChoixBMK!$A241,MATCH(J$3,DataBase!$3:$3,0))=1,"X","")</f>
        <v/>
      </c>
      <c r="K241" s="122" t="str">
        <f>IF(INDEX(DataBase!$1:$1048576,ChoixBMK!$A241,MATCH(K$3,DataBase!$3:$3,0))=1,"X","")</f>
        <v/>
      </c>
      <c r="L241" s="122" t="str">
        <f>IF(INDEX(DataBase!$1:$1048576,ChoixBMK!$A241,MATCH(L$3,DataBase!$3:$3,0))=1,"X","")</f>
        <v/>
      </c>
      <c r="M241" s="122" t="str">
        <f>IF(INDEX(DataBase!$1:$1048576,ChoixBMK!$A241,MATCH(M$3,DataBase!$3:$3,0))=1,"X","")</f>
        <v>X</v>
      </c>
      <c r="N241" s="122" t="str">
        <f>IF(INDEX(DataBase!$1:$1048576,ChoixBMK!$A241,MATCH(N$3,DataBase!$3:$3,0))=1,"X","")</f>
        <v/>
      </c>
      <c r="O241" s="122" t="str">
        <f>IF(INDEX(DataBase!$1:$1048576,ChoixBMK!$A241,MATCH(O$3,DataBase!$3:$3,0))=1,"X","")</f>
        <v>X</v>
      </c>
      <c r="P241" s="122" t="str">
        <f>IF(INDEX(DataBase!$1:$1048576,ChoixBMK!$A241,MATCH(P$3,DataBase!$3:$3,0))=1,"X","")</f>
        <v/>
      </c>
      <c r="Q241" s="122" t="str">
        <f>IF(INDEX(DataBase!$1:$1048576,ChoixBMK!$A241,MATCH(Q$3,DataBase!$3:$3,0))=1,"X","")</f>
        <v/>
      </c>
      <c r="R241" s="122" t="str">
        <f>IF(INDEX(DataBase!$1:$1048576,ChoixBMK!$A241,MATCH(R$3,DataBase!$3:$3,0))=1,"X","")</f>
        <v>X</v>
      </c>
      <c r="S241" s="122" t="str">
        <f>IF(INDEX(DataBase!$1:$1048576,ChoixBMK!$A241,MATCH(S$3,DataBase!$3:$3,0))=1,"X","")</f>
        <v/>
      </c>
      <c r="T241" s="122" t="str">
        <f>IF(INDEX(DataBase!$1:$1048576,ChoixBMK!$A241,MATCH(T$3,DataBase!$3:$3,0))=1,"X","")</f>
        <v/>
      </c>
      <c r="U241" s="122" t="str">
        <f>IF(INDEX(DataBase!$1:$1048576,ChoixBMK!$A241,MATCH(U$3,DataBase!$3:$3,0))=1,"X","")</f>
        <v/>
      </c>
      <c r="V241" s="122" t="str">
        <f>IF(INDEX(DataBase!$1:$1048576,ChoixBMK!$A241,MATCH(V$3,DataBase!$3:$3,0))=1,"X","")</f>
        <v>X</v>
      </c>
      <c r="W241" s="122" t="str">
        <f>IF(INDEX(DataBase!$1:$1048576,ChoixBMK!$A241,MATCH(W$3,DataBase!$3:$3,0))=1,"X","")</f>
        <v/>
      </c>
      <c r="X241" s="122" t="str">
        <f>IF(INDEX(DataBase!$1:$1048576,ChoixBMK!$A241,MATCH(X$3,DataBase!$3:$3,0))=1,"X","")</f>
        <v/>
      </c>
      <c r="Y241" s="122" t="str">
        <f>IF(INDEX(DataBase!$1:$1048576,ChoixBMK!$A241,MATCH(Y$3,DataBase!$3:$3,0))=1,"X","")</f>
        <v/>
      </c>
      <c r="Z241" s="122" t="str">
        <f>IF(INDEX(DataBase!$1:$1048576,ChoixBMK!$A241,MATCH(Z$3,DataBase!$3:$3,0))=1,"X","")</f>
        <v/>
      </c>
      <c r="AA241" s="122" t="str">
        <f>IF(INDEX(DataBase!$1:$1048576,ChoixBMK!$A241,MATCH(AA$3,DataBase!$3:$3,0))=1,"X","")</f>
        <v/>
      </c>
      <c r="AB241" s="122" t="str">
        <f>IF(INDEX(DataBase!$1:$1048576,ChoixBMK!$A241,MATCH(AB$3,DataBase!$3:$3,0))=1,"X","")</f>
        <v>X</v>
      </c>
      <c r="AC241" s="122" t="str">
        <f>IF(INDEX(DataBase!$1:$1048576,ChoixBMK!$A241,MATCH(AC$3,DataBase!$3:$3,0))=1,"X","")</f>
        <v>X</v>
      </c>
      <c r="AD241" s="122" t="str">
        <f>IF(INDEX(DataBase!$1:$1048576,ChoixBMK!$A241,MATCH(AD$3,DataBase!$3:$3,0))=1,"X","")</f>
        <v>X</v>
      </c>
      <c r="AE241" s="122" t="str">
        <f>IF(INDEX(DataBase!$1:$1048576,ChoixBMK!$A241,MATCH(AE$3,DataBase!$3:$3,0))=1,"X","")</f>
        <v/>
      </c>
      <c r="AF241" s="122" t="str">
        <f>IF(INDEX(DataBase!$1:$1048576,ChoixBMK!$A241,MATCH(AF$3,DataBase!$3:$3,0))=1,"X","")</f>
        <v>X</v>
      </c>
      <c r="AG241" s="122" t="str">
        <f>IF(INDEX(DataBase!$1:$1048576,ChoixBMK!$A241,MATCH(AG$3,DataBase!$3:$3,0))=1,"X","")</f>
        <v/>
      </c>
      <c r="AH241" s="122" t="str">
        <f>IF(INDEX(DataBase!$1:$1048576,ChoixBMK!$A241,MATCH(AH$3,DataBase!$3:$3,0))=1,"X","")</f>
        <v/>
      </c>
      <c r="AI241" s="122" t="str">
        <f>IF(INDEX(DataBase!$1:$1048576,ChoixBMK!$A241,MATCH(AI$3,DataBase!$3:$3,0))=1,"X","")</f>
        <v>X</v>
      </c>
      <c r="AJ241" s="122" t="str">
        <f>IF(INDEX(DataBase!$1:$1048576,ChoixBMK!$A241,MATCH(AJ$3,DataBase!$3:$3,0))=1,"X","")</f>
        <v/>
      </c>
      <c r="AK241" s="122" t="str">
        <f>IF(INDEX(DataBase!$1:$1048576,ChoixBMK!$A241,MATCH(AK$3,DataBase!$3:$3,0))=1,"X","")</f>
        <v>X</v>
      </c>
      <c r="AL241" s="122" t="str">
        <f>IF(INDEX(DataBase!$1:$1048576,ChoixBMK!$A241,MATCH(AL$3,DataBase!$3:$3,0))=1,"X","")</f>
        <v>X</v>
      </c>
      <c r="AM241" s="122" t="str">
        <f>IF(INDEX(DataBase!$1:$1048576,ChoixBMK!$A241,MATCH(AM$3,DataBase!$3:$3,0))=1,"X","")</f>
        <v/>
      </c>
      <c r="AN241" s="122" t="str">
        <f>IF(INDEX(DataBase!$1:$1048576,ChoixBMK!$A241,MATCH(AN$3,DataBase!$3:$3,0))=1,"X","")</f>
        <v/>
      </c>
      <c r="AO241" s="122" t="str">
        <f>IF(INDEX(DataBase!$1:$1048576,ChoixBMK!$A241,MATCH(AO$3,DataBase!$3:$3,0))=1,"X","")</f>
        <v>X</v>
      </c>
      <c r="AP241" s="122" t="str">
        <f>IF(INDEX(DataBase!$1:$1048576,ChoixBMK!$A241,MATCH(AP$3,DataBase!$3:$3,0))=1,"X","")</f>
        <v/>
      </c>
    </row>
    <row r="242" spans="3:42">
      <c r="C242" t="str">
        <f>INDEX(Analyse!A:A,MATCH(ChoixBMK!$G242,Analyse!$G:$G,0))</f>
        <v>Squalius cephalus</v>
      </c>
      <c r="D242" t="str">
        <f>INDEX(Analyse!B:B,MATCH(ChoixBMK!$G242,Analyse!$G:$G,0))</f>
        <v>COMETE</v>
      </c>
      <c r="E242" t="str">
        <f>INDEX(Analyse!C:C,MATCH(ChoixBMK!$G242,Analyse!$G:$G,0))</f>
        <v>Continental</v>
      </c>
      <c r="F242" t="str">
        <f>INDEX(Analyse!E:E,MATCH(ChoixBMK!$G242,Analyse!$G:$G,0))</f>
        <v>TOXEM</v>
      </c>
      <c r="G242">
        <v>239</v>
      </c>
      <c r="H242">
        <f>INDEX(Analyse!H:H,MATCH(ChoixBMK!$G242,Analyse!$G:$G,0))</f>
        <v>220</v>
      </c>
      <c r="I242" s="122" t="str">
        <f>IF(INDEX(DataBase!$1:$1048576,ChoixBMK!$A242,MATCH(I$3,DataBase!$3:$3,0))=1,"X","")</f>
        <v>X</v>
      </c>
      <c r="J242" s="122" t="str">
        <f>IF(INDEX(DataBase!$1:$1048576,ChoixBMK!$A242,MATCH(J$3,DataBase!$3:$3,0))=1,"X","")</f>
        <v/>
      </c>
      <c r="K242" s="122" t="str">
        <f>IF(INDEX(DataBase!$1:$1048576,ChoixBMK!$A242,MATCH(K$3,DataBase!$3:$3,0))=1,"X","")</f>
        <v/>
      </c>
      <c r="L242" s="122" t="str">
        <f>IF(INDEX(DataBase!$1:$1048576,ChoixBMK!$A242,MATCH(L$3,DataBase!$3:$3,0))=1,"X","")</f>
        <v/>
      </c>
      <c r="M242" s="122" t="str">
        <f>IF(INDEX(DataBase!$1:$1048576,ChoixBMK!$A242,MATCH(M$3,DataBase!$3:$3,0))=1,"X","")</f>
        <v>X</v>
      </c>
      <c r="N242" s="122" t="str">
        <f>IF(INDEX(DataBase!$1:$1048576,ChoixBMK!$A242,MATCH(N$3,DataBase!$3:$3,0))=1,"X","")</f>
        <v/>
      </c>
      <c r="O242" s="122" t="str">
        <f>IF(INDEX(DataBase!$1:$1048576,ChoixBMK!$A242,MATCH(O$3,DataBase!$3:$3,0))=1,"X","")</f>
        <v/>
      </c>
      <c r="P242" s="122" t="str">
        <f>IF(INDEX(DataBase!$1:$1048576,ChoixBMK!$A242,MATCH(P$3,DataBase!$3:$3,0))=1,"X","")</f>
        <v>X</v>
      </c>
      <c r="Q242" s="122" t="str">
        <f>IF(INDEX(DataBase!$1:$1048576,ChoixBMK!$A242,MATCH(Q$3,DataBase!$3:$3,0))=1,"X","")</f>
        <v/>
      </c>
      <c r="R242" s="122" t="str">
        <f>IF(INDEX(DataBase!$1:$1048576,ChoixBMK!$A242,MATCH(R$3,DataBase!$3:$3,0))=1,"X","")</f>
        <v>X</v>
      </c>
      <c r="S242" s="122" t="str">
        <f>IF(INDEX(DataBase!$1:$1048576,ChoixBMK!$A242,MATCH(S$3,DataBase!$3:$3,0))=1,"X","")</f>
        <v/>
      </c>
      <c r="T242" s="122" t="str">
        <f>IF(INDEX(DataBase!$1:$1048576,ChoixBMK!$A242,MATCH(T$3,DataBase!$3:$3,0))=1,"X","")</f>
        <v/>
      </c>
      <c r="U242" s="122" t="str">
        <f>IF(INDEX(DataBase!$1:$1048576,ChoixBMK!$A242,MATCH(U$3,DataBase!$3:$3,0))=1,"X","")</f>
        <v/>
      </c>
      <c r="V242" s="122" t="str">
        <f>IF(INDEX(DataBase!$1:$1048576,ChoixBMK!$A242,MATCH(V$3,DataBase!$3:$3,0))=1,"X","")</f>
        <v>X</v>
      </c>
      <c r="W242" s="122" t="str">
        <f>IF(INDEX(DataBase!$1:$1048576,ChoixBMK!$A242,MATCH(W$3,DataBase!$3:$3,0))=1,"X","")</f>
        <v/>
      </c>
      <c r="X242" s="122" t="str">
        <f>IF(INDEX(DataBase!$1:$1048576,ChoixBMK!$A242,MATCH(X$3,DataBase!$3:$3,0))=1,"X","")</f>
        <v/>
      </c>
      <c r="Y242" s="122" t="str">
        <f>IF(INDEX(DataBase!$1:$1048576,ChoixBMK!$A242,MATCH(Y$3,DataBase!$3:$3,0))=1,"X","")</f>
        <v/>
      </c>
      <c r="Z242" s="122" t="str">
        <f>IF(INDEX(DataBase!$1:$1048576,ChoixBMK!$A242,MATCH(Z$3,DataBase!$3:$3,0))=1,"X","")</f>
        <v/>
      </c>
      <c r="AA242" s="122" t="str">
        <f>IF(INDEX(DataBase!$1:$1048576,ChoixBMK!$A242,MATCH(AA$3,DataBase!$3:$3,0))=1,"X","")</f>
        <v/>
      </c>
      <c r="AB242" s="122" t="str">
        <f>IF(INDEX(DataBase!$1:$1048576,ChoixBMK!$A242,MATCH(AB$3,DataBase!$3:$3,0))=1,"X","")</f>
        <v>X</v>
      </c>
      <c r="AC242" s="122" t="str">
        <f>IF(INDEX(DataBase!$1:$1048576,ChoixBMK!$A242,MATCH(AC$3,DataBase!$3:$3,0))=1,"X","")</f>
        <v>X</v>
      </c>
      <c r="AD242" s="122" t="str">
        <f>IF(INDEX(DataBase!$1:$1048576,ChoixBMK!$A242,MATCH(AD$3,DataBase!$3:$3,0))=1,"X","")</f>
        <v>X</v>
      </c>
      <c r="AE242" s="122" t="str">
        <f>IF(INDEX(DataBase!$1:$1048576,ChoixBMK!$A242,MATCH(AE$3,DataBase!$3:$3,0))=1,"X","")</f>
        <v/>
      </c>
      <c r="AF242" s="122" t="str">
        <f>IF(INDEX(DataBase!$1:$1048576,ChoixBMK!$A242,MATCH(AF$3,DataBase!$3:$3,0))=1,"X","")</f>
        <v>X</v>
      </c>
      <c r="AG242" s="122" t="str">
        <f>IF(INDEX(DataBase!$1:$1048576,ChoixBMK!$A242,MATCH(AG$3,DataBase!$3:$3,0))=1,"X","")</f>
        <v/>
      </c>
      <c r="AH242" s="122" t="str">
        <f>IF(INDEX(DataBase!$1:$1048576,ChoixBMK!$A242,MATCH(AH$3,DataBase!$3:$3,0))=1,"X","")</f>
        <v/>
      </c>
      <c r="AI242" s="122" t="str">
        <f>IF(INDEX(DataBase!$1:$1048576,ChoixBMK!$A242,MATCH(AI$3,DataBase!$3:$3,0))=1,"X","")</f>
        <v>X</v>
      </c>
      <c r="AJ242" s="122" t="str">
        <f>IF(INDEX(DataBase!$1:$1048576,ChoixBMK!$A242,MATCH(AJ$3,DataBase!$3:$3,0))=1,"X","")</f>
        <v/>
      </c>
      <c r="AK242" s="122" t="str">
        <f>IF(INDEX(DataBase!$1:$1048576,ChoixBMK!$A242,MATCH(AK$3,DataBase!$3:$3,0))=1,"X","")</f>
        <v>X</v>
      </c>
      <c r="AL242" s="122" t="str">
        <f>IF(INDEX(DataBase!$1:$1048576,ChoixBMK!$A242,MATCH(AL$3,DataBase!$3:$3,0))=1,"X","")</f>
        <v>X</v>
      </c>
      <c r="AM242" s="122" t="str">
        <f>IF(INDEX(DataBase!$1:$1048576,ChoixBMK!$A242,MATCH(AM$3,DataBase!$3:$3,0))=1,"X","")</f>
        <v/>
      </c>
      <c r="AN242" s="122" t="str">
        <f>IF(INDEX(DataBase!$1:$1048576,ChoixBMK!$A242,MATCH(AN$3,DataBase!$3:$3,0))=1,"X","")</f>
        <v/>
      </c>
      <c r="AO242" s="122" t="str">
        <f>IF(INDEX(DataBase!$1:$1048576,ChoixBMK!$A242,MATCH(AO$3,DataBase!$3:$3,0))=1,"X","")</f>
        <v>X</v>
      </c>
      <c r="AP242" s="122" t="str">
        <f>IF(INDEX(DataBase!$1:$1048576,ChoixBMK!$A242,MATCH(AP$3,DataBase!$3:$3,0))=1,"X","")</f>
        <v/>
      </c>
    </row>
    <row r="243" spans="3:42">
      <c r="C243" t="str">
        <f>INDEX(Analyse!A:A,MATCH(ChoixBMK!$G243,Analyse!$G:$G,0))</f>
        <v>Mimachlamys varia</v>
      </c>
      <c r="D243" t="str">
        <f>INDEX(Analyse!B:B,MATCH(ChoixBMK!$G243,Analyse!$G:$G,0))</f>
        <v>Laccase</v>
      </c>
      <c r="E243" t="str">
        <f>INDEX(Analyse!C:C,MATCH(ChoixBMK!$G243,Analyse!$G:$G,0))</f>
        <v>Transition / Côtier</v>
      </c>
      <c r="F243" t="str">
        <f>INDEX(Analyse!E:E,MATCH(ChoixBMK!$G243,Analyse!$G:$G,0))</f>
        <v>LIENSs</v>
      </c>
      <c r="G243">
        <v>240</v>
      </c>
      <c r="H243">
        <f>INDEX(Analyse!H:H,MATCH(ChoixBMK!$G243,Analyse!$G:$G,0))</f>
        <v>210</v>
      </c>
      <c r="I243" s="122" t="str">
        <f>IF(INDEX(DataBase!$1:$1048576,ChoixBMK!$A243,MATCH(I$3,DataBase!$3:$3,0))=1,"X","")</f>
        <v>X</v>
      </c>
      <c r="J243" s="122" t="str">
        <f>IF(INDEX(DataBase!$1:$1048576,ChoixBMK!$A243,MATCH(J$3,DataBase!$3:$3,0))=1,"X","")</f>
        <v/>
      </c>
      <c r="K243" s="122" t="str">
        <f>IF(INDEX(DataBase!$1:$1048576,ChoixBMK!$A243,MATCH(K$3,DataBase!$3:$3,0))=1,"X","")</f>
        <v/>
      </c>
      <c r="L243" s="122" t="str">
        <f>IF(INDEX(DataBase!$1:$1048576,ChoixBMK!$A243,MATCH(L$3,DataBase!$3:$3,0))=1,"X","")</f>
        <v/>
      </c>
      <c r="M243" s="122" t="str">
        <f>IF(INDEX(DataBase!$1:$1048576,ChoixBMK!$A243,MATCH(M$3,DataBase!$3:$3,0))=1,"X","")</f>
        <v>X</v>
      </c>
      <c r="N243" s="122" t="str">
        <f>IF(INDEX(DataBase!$1:$1048576,ChoixBMK!$A243,MATCH(N$3,DataBase!$3:$3,0))=1,"X","")</f>
        <v/>
      </c>
      <c r="O243" s="122" t="str">
        <f>IF(INDEX(DataBase!$1:$1048576,ChoixBMK!$A243,MATCH(O$3,DataBase!$3:$3,0))=1,"X","")</f>
        <v/>
      </c>
      <c r="P243" s="122" t="str">
        <f>IF(INDEX(DataBase!$1:$1048576,ChoixBMK!$A243,MATCH(P$3,DataBase!$3:$3,0))=1,"X","")</f>
        <v>X</v>
      </c>
      <c r="Q243" s="122" t="str">
        <f>IF(INDEX(DataBase!$1:$1048576,ChoixBMK!$A243,MATCH(Q$3,DataBase!$3:$3,0))=1,"X","")</f>
        <v/>
      </c>
      <c r="R243" s="122" t="str">
        <f>IF(INDEX(DataBase!$1:$1048576,ChoixBMK!$A243,MATCH(R$3,DataBase!$3:$3,0))=1,"X","")</f>
        <v>X</v>
      </c>
      <c r="S243" s="122" t="str">
        <f>IF(INDEX(DataBase!$1:$1048576,ChoixBMK!$A243,MATCH(S$3,DataBase!$3:$3,0))=1,"X","")</f>
        <v/>
      </c>
      <c r="T243" s="122" t="str">
        <f>IF(INDEX(DataBase!$1:$1048576,ChoixBMK!$A243,MATCH(T$3,DataBase!$3:$3,0))=1,"X","")</f>
        <v/>
      </c>
      <c r="U243" s="122" t="str">
        <f>IF(INDEX(DataBase!$1:$1048576,ChoixBMK!$A243,MATCH(U$3,DataBase!$3:$3,0))=1,"X","")</f>
        <v/>
      </c>
      <c r="V243" s="122" t="str">
        <f>IF(INDEX(DataBase!$1:$1048576,ChoixBMK!$A243,MATCH(V$3,DataBase!$3:$3,0))=1,"X","")</f>
        <v>X</v>
      </c>
      <c r="W243" s="122" t="str">
        <f>IF(INDEX(DataBase!$1:$1048576,ChoixBMK!$A243,MATCH(W$3,DataBase!$3:$3,0))=1,"X","")</f>
        <v/>
      </c>
      <c r="X243" s="122" t="str">
        <f>IF(INDEX(DataBase!$1:$1048576,ChoixBMK!$A243,MATCH(X$3,DataBase!$3:$3,0))=1,"X","")</f>
        <v/>
      </c>
      <c r="Y243" s="122" t="str">
        <f>IF(INDEX(DataBase!$1:$1048576,ChoixBMK!$A243,MATCH(Y$3,DataBase!$3:$3,0))=1,"X","")</f>
        <v/>
      </c>
      <c r="Z243" s="122" t="str">
        <f>IF(INDEX(DataBase!$1:$1048576,ChoixBMK!$A243,MATCH(Z$3,DataBase!$3:$3,0))=1,"X","")</f>
        <v/>
      </c>
      <c r="AA243" s="122" t="str">
        <f>IF(INDEX(DataBase!$1:$1048576,ChoixBMK!$A243,MATCH(AA$3,DataBase!$3:$3,0))=1,"X","")</f>
        <v/>
      </c>
      <c r="AB243" s="122" t="str">
        <f>IF(INDEX(DataBase!$1:$1048576,ChoixBMK!$A243,MATCH(AB$3,DataBase!$3:$3,0))=1,"X","")</f>
        <v>X</v>
      </c>
      <c r="AC243" s="122" t="str">
        <f>IF(INDEX(DataBase!$1:$1048576,ChoixBMK!$A243,MATCH(AC$3,DataBase!$3:$3,0))=1,"X","")</f>
        <v>X</v>
      </c>
      <c r="AD243" s="122" t="str">
        <f>IF(INDEX(DataBase!$1:$1048576,ChoixBMK!$A243,MATCH(AD$3,DataBase!$3:$3,0))=1,"X","")</f>
        <v>X</v>
      </c>
      <c r="AE243" s="122" t="str">
        <f>IF(INDEX(DataBase!$1:$1048576,ChoixBMK!$A243,MATCH(AE$3,DataBase!$3:$3,0))=1,"X","")</f>
        <v/>
      </c>
      <c r="AF243" s="122" t="str">
        <f>IF(INDEX(DataBase!$1:$1048576,ChoixBMK!$A243,MATCH(AF$3,DataBase!$3:$3,0))=1,"X","")</f>
        <v>X</v>
      </c>
      <c r="AG243" s="122" t="str">
        <f>IF(INDEX(DataBase!$1:$1048576,ChoixBMK!$A243,MATCH(AG$3,DataBase!$3:$3,0))=1,"X","")</f>
        <v/>
      </c>
      <c r="AH243" s="122" t="str">
        <f>IF(INDEX(DataBase!$1:$1048576,ChoixBMK!$A243,MATCH(AH$3,DataBase!$3:$3,0))=1,"X","")</f>
        <v/>
      </c>
      <c r="AI243" s="122" t="str">
        <f>IF(INDEX(DataBase!$1:$1048576,ChoixBMK!$A243,MATCH(AI$3,DataBase!$3:$3,0))=1,"X","")</f>
        <v>X</v>
      </c>
      <c r="AJ243" s="122" t="str">
        <f>IF(INDEX(DataBase!$1:$1048576,ChoixBMK!$A243,MATCH(AJ$3,DataBase!$3:$3,0))=1,"X","")</f>
        <v/>
      </c>
      <c r="AK243" s="122" t="str">
        <f>IF(INDEX(DataBase!$1:$1048576,ChoixBMK!$A243,MATCH(AK$3,DataBase!$3:$3,0))=1,"X","")</f>
        <v>X</v>
      </c>
      <c r="AL243" s="122" t="str">
        <f>IF(INDEX(DataBase!$1:$1048576,ChoixBMK!$A243,MATCH(AL$3,DataBase!$3:$3,0))=1,"X","")</f>
        <v>X</v>
      </c>
      <c r="AM243" s="122" t="str">
        <f>IF(INDEX(DataBase!$1:$1048576,ChoixBMK!$A243,MATCH(AM$3,DataBase!$3:$3,0))=1,"X","")</f>
        <v/>
      </c>
      <c r="AN243" s="122" t="str">
        <f>IF(INDEX(DataBase!$1:$1048576,ChoixBMK!$A243,MATCH(AN$3,DataBase!$3:$3,0))=1,"X","")</f>
        <v/>
      </c>
      <c r="AO243" s="122" t="str">
        <f>IF(INDEX(DataBase!$1:$1048576,ChoixBMK!$A243,MATCH(AO$3,DataBase!$3:$3,0))=1,"X","")</f>
        <v/>
      </c>
      <c r="AP243" s="122" t="str">
        <f>IF(INDEX(DataBase!$1:$1048576,ChoixBMK!$A243,MATCH(AP$3,DataBase!$3:$3,0))=1,"X","")</f>
        <v>X</v>
      </c>
    </row>
    <row r="244" spans="3:42">
      <c r="C244" t="str">
        <f>INDEX(Analyse!A:A,MATCH(ChoixBMK!$G244,Analyse!$G:$G,0))</f>
        <v>Mimachlamys varia</v>
      </c>
      <c r="D244" t="str">
        <f>INDEX(Analyse!B:B,MATCH(ChoixBMK!$G244,Analyse!$G:$G,0))</f>
        <v>Metallothioneines</v>
      </c>
      <c r="E244" t="str">
        <f>INDEX(Analyse!C:C,MATCH(ChoixBMK!$G244,Analyse!$G:$G,0))</f>
        <v>Transition / Côtier</v>
      </c>
      <c r="F244" t="str">
        <f>INDEX(Analyse!E:E,MATCH(ChoixBMK!$G244,Analyse!$G:$G,0))</f>
        <v>LIENSs</v>
      </c>
      <c r="G244">
        <v>241</v>
      </c>
      <c r="H244">
        <f>INDEX(Analyse!H:H,MATCH(ChoixBMK!$G244,Analyse!$G:$G,0))</f>
        <v>210</v>
      </c>
      <c r="I244" s="122" t="str">
        <f>IF(INDEX(DataBase!$1:$1048576,ChoixBMK!$A244,MATCH(I$3,DataBase!$3:$3,0))=1,"X","")</f>
        <v>X</v>
      </c>
      <c r="J244" s="122" t="str">
        <f>IF(INDEX(DataBase!$1:$1048576,ChoixBMK!$A244,MATCH(J$3,DataBase!$3:$3,0))=1,"X","")</f>
        <v/>
      </c>
      <c r="K244" s="122" t="str">
        <f>IF(INDEX(DataBase!$1:$1048576,ChoixBMK!$A244,MATCH(K$3,DataBase!$3:$3,0))=1,"X","")</f>
        <v/>
      </c>
      <c r="L244" s="122" t="str">
        <f>IF(INDEX(DataBase!$1:$1048576,ChoixBMK!$A244,MATCH(L$3,DataBase!$3:$3,0))=1,"X","")</f>
        <v/>
      </c>
      <c r="M244" s="122" t="str">
        <f>IF(INDEX(DataBase!$1:$1048576,ChoixBMK!$A244,MATCH(M$3,DataBase!$3:$3,0))=1,"X","")</f>
        <v>X</v>
      </c>
      <c r="N244" s="122" t="str">
        <f>IF(INDEX(DataBase!$1:$1048576,ChoixBMK!$A244,MATCH(N$3,DataBase!$3:$3,0))=1,"X","")</f>
        <v/>
      </c>
      <c r="O244" s="122" t="str">
        <f>IF(INDEX(DataBase!$1:$1048576,ChoixBMK!$A244,MATCH(O$3,DataBase!$3:$3,0))=1,"X","")</f>
        <v>X</v>
      </c>
      <c r="P244" s="122" t="str">
        <f>IF(INDEX(DataBase!$1:$1048576,ChoixBMK!$A244,MATCH(P$3,DataBase!$3:$3,0))=1,"X","")</f>
        <v/>
      </c>
      <c r="Q244" s="122" t="str">
        <f>IF(INDEX(DataBase!$1:$1048576,ChoixBMK!$A244,MATCH(Q$3,DataBase!$3:$3,0))=1,"X","")</f>
        <v/>
      </c>
      <c r="R244" s="122" t="str">
        <f>IF(INDEX(DataBase!$1:$1048576,ChoixBMK!$A244,MATCH(R$3,DataBase!$3:$3,0))=1,"X","")</f>
        <v>X</v>
      </c>
      <c r="S244" s="122" t="str">
        <f>IF(INDEX(DataBase!$1:$1048576,ChoixBMK!$A244,MATCH(S$3,DataBase!$3:$3,0))=1,"X","")</f>
        <v/>
      </c>
      <c r="T244" s="122" t="str">
        <f>IF(INDEX(DataBase!$1:$1048576,ChoixBMK!$A244,MATCH(T$3,DataBase!$3:$3,0))=1,"X","")</f>
        <v/>
      </c>
      <c r="U244" s="122" t="str">
        <f>IF(INDEX(DataBase!$1:$1048576,ChoixBMK!$A244,MATCH(U$3,DataBase!$3:$3,0))=1,"X","")</f>
        <v/>
      </c>
      <c r="V244" s="122" t="str">
        <f>IF(INDEX(DataBase!$1:$1048576,ChoixBMK!$A244,MATCH(V$3,DataBase!$3:$3,0))=1,"X","")</f>
        <v>X</v>
      </c>
      <c r="W244" s="122" t="str">
        <f>IF(INDEX(DataBase!$1:$1048576,ChoixBMK!$A244,MATCH(W$3,DataBase!$3:$3,0))=1,"X","")</f>
        <v/>
      </c>
      <c r="X244" s="122" t="str">
        <f>IF(INDEX(DataBase!$1:$1048576,ChoixBMK!$A244,MATCH(X$3,DataBase!$3:$3,0))=1,"X","")</f>
        <v/>
      </c>
      <c r="Y244" s="122" t="str">
        <f>IF(INDEX(DataBase!$1:$1048576,ChoixBMK!$A244,MATCH(Y$3,DataBase!$3:$3,0))=1,"X","")</f>
        <v/>
      </c>
      <c r="Z244" s="122" t="str">
        <f>IF(INDEX(DataBase!$1:$1048576,ChoixBMK!$A244,MATCH(Z$3,DataBase!$3:$3,0))=1,"X","")</f>
        <v/>
      </c>
      <c r="AA244" s="122" t="str">
        <f>IF(INDEX(DataBase!$1:$1048576,ChoixBMK!$A244,MATCH(AA$3,DataBase!$3:$3,0))=1,"X","")</f>
        <v/>
      </c>
      <c r="AB244" s="122" t="str">
        <f>IF(INDEX(DataBase!$1:$1048576,ChoixBMK!$A244,MATCH(AB$3,DataBase!$3:$3,0))=1,"X","")</f>
        <v>X</v>
      </c>
      <c r="AC244" s="122" t="str">
        <f>IF(INDEX(DataBase!$1:$1048576,ChoixBMK!$A244,MATCH(AC$3,DataBase!$3:$3,0))=1,"X","")</f>
        <v>X</v>
      </c>
      <c r="AD244" s="122" t="str">
        <f>IF(INDEX(DataBase!$1:$1048576,ChoixBMK!$A244,MATCH(AD$3,DataBase!$3:$3,0))=1,"X","")</f>
        <v>X</v>
      </c>
      <c r="AE244" s="122" t="str">
        <f>IF(INDEX(DataBase!$1:$1048576,ChoixBMK!$A244,MATCH(AE$3,DataBase!$3:$3,0))=1,"X","")</f>
        <v/>
      </c>
      <c r="AF244" s="122" t="str">
        <f>IF(INDEX(DataBase!$1:$1048576,ChoixBMK!$A244,MATCH(AF$3,DataBase!$3:$3,0))=1,"X","")</f>
        <v/>
      </c>
      <c r="AG244" s="122" t="str">
        <f>IF(INDEX(DataBase!$1:$1048576,ChoixBMK!$A244,MATCH(AG$3,DataBase!$3:$3,0))=1,"X","")</f>
        <v/>
      </c>
      <c r="AH244" s="122" t="str">
        <f>IF(INDEX(DataBase!$1:$1048576,ChoixBMK!$A244,MATCH(AH$3,DataBase!$3:$3,0))=1,"X","")</f>
        <v/>
      </c>
      <c r="AI244" s="122" t="str">
        <f>IF(INDEX(DataBase!$1:$1048576,ChoixBMK!$A244,MATCH(AI$3,DataBase!$3:$3,0))=1,"X","")</f>
        <v>X</v>
      </c>
      <c r="AJ244" s="122" t="str">
        <f>IF(INDEX(DataBase!$1:$1048576,ChoixBMK!$A244,MATCH(AJ$3,DataBase!$3:$3,0))=1,"X","")</f>
        <v/>
      </c>
      <c r="AK244" s="122" t="str">
        <f>IF(INDEX(DataBase!$1:$1048576,ChoixBMK!$A244,MATCH(AK$3,DataBase!$3:$3,0))=1,"X","")</f>
        <v>X</v>
      </c>
      <c r="AL244" s="122" t="str">
        <f>IF(INDEX(DataBase!$1:$1048576,ChoixBMK!$A244,MATCH(AL$3,DataBase!$3:$3,0))=1,"X","")</f>
        <v/>
      </c>
      <c r="AM244" s="122" t="str">
        <f>IF(INDEX(DataBase!$1:$1048576,ChoixBMK!$A244,MATCH(AM$3,DataBase!$3:$3,0))=1,"X","")</f>
        <v/>
      </c>
      <c r="AN244" s="122" t="str">
        <f>IF(INDEX(DataBase!$1:$1048576,ChoixBMK!$A244,MATCH(AN$3,DataBase!$3:$3,0))=1,"X","")</f>
        <v>X</v>
      </c>
      <c r="AO244" s="122" t="str">
        <f>IF(INDEX(DataBase!$1:$1048576,ChoixBMK!$A244,MATCH(AO$3,DataBase!$3:$3,0))=1,"X","")</f>
        <v/>
      </c>
      <c r="AP244" s="122" t="str">
        <f>IF(INDEX(DataBase!$1:$1048576,ChoixBMK!$A244,MATCH(AP$3,DataBase!$3:$3,0))=1,"X","")</f>
        <v>X</v>
      </c>
    </row>
    <row r="245" spans="3:42">
      <c r="C245" t="str">
        <f>INDEX(Analyse!A:A,MATCH(ChoixBMK!$G245,Analyse!$G:$G,0))</f>
        <v>Cottus gobio</v>
      </c>
      <c r="D245" t="str">
        <f>INDEX(Analyse!B:B,MATCH(ChoixBMK!$G245,Analyse!$G:$G,0))</f>
        <v>Tbars</v>
      </c>
      <c r="E245" t="str">
        <f>INDEX(Analyse!C:C,MATCH(ChoixBMK!$G245,Analyse!$G:$G,0))</f>
        <v>Continental</v>
      </c>
      <c r="F245" t="str">
        <f>INDEX(Analyse!E:E,MATCH(ChoixBMK!$G245,Analyse!$G:$G,0))</f>
        <v>SEBIO</v>
      </c>
      <c r="G245">
        <v>242</v>
      </c>
      <c r="H245">
        <f>INDEX(Analyse!H:H,MATCH(ChoixBMK!$G245,Analyse!$G:$G,0))</f>
        <v>210</v>
      </c>
      <c r="I245" s="122" t="str">
        <f>IF(INDEX(DataBase!$1:$1048576,ChoixBMK!$A245,MATCH(I$3,DataBase!$3:$3,0))=1,"X","")</f>
        <v/>
      </c>
      <c r="J245" s="122" t="str">
        <f>IF(INDEX(DataBase!$1:$1048576,ChoixBMK!$A245,MATCH(J$3,DataBase!$3:$3,0))=1,"X","")</f>
        <v>X</v>
      </c>
      <c r="K245" s="122" t="str">
        <f>IF(INDEX(DataBase!$1:$1048576,ChoixBMK!$A245,MATCH(K$3,DataBase!$3:$3,0))=1,"X","")</f>
        <v/>
      </c>
      <c r="L245" s="122" t="str">
        <f>IF(INDEX(DataBase!$1:$1048576,ChoixBMK!$A245,MATCH(L$3,DataBase!$3:$3,0))=1,"X","")</f>
        <v/>
      </c>
      <c r="M245" s="122" t="str">
        <f>IF(INDEX(DataBase!$1:$1048576,ChoixBMK!$A245,MATCH(M$3,DataBase!$3:$3,0))=1,"X","")</f>
        <v/>
      </c>
      <c r="N245" s="122" t="str">
        <f>IF(INDEX(DataBase!$1:$1048576,ChoixBMK!$A245,MATCH(N$3,DataBase!$3:$3,0))=1,"X","")</f>
        <v>X</v>
      </c>
      <c r="O245" s="122" t="str">
        <f>IF(INDEX(DataBase!$1:$1048576,ChoixBMK!$A245,MATCH(O$3,DataBase!$3:$3,0))=1,"X","")</f>
        <v>X</v>
      </c>
      <c r="P245" s="122" t="str">
        <f>IF(INDEX(DataBase!$1:$1048576,ChoixBMK!$A245,MATCH(P$3,DataBase!$3:$3,0))=1,"X","")</f>
        <v/>
      </c>
      <c r="Q245" s="122" t="str">
        <f>IF(INDEX(DataBase!$1:$1048576,ChoixBMK!$A245,MATCH(Q$3,DataBase!$3:$3,0))=1,"X","")</f>
        <v/>
      </c>
      <c r="R245" s="122" t="str">
        <f>IF(INDEX(DataBase!$1:$1048576,ChoixBMK!$A245,MATCH(R$3,DataBase!$3:$3,0))=1,"X","")</f>
        <v>X</v>
      </c>
      <c r="S245" s="122" t="str">
        <f>IF(INDEX(DataBase!$1:$1048576,ChoixBMK!$A245,MATCH(S$3,DataBase!$3:$3,0))=1,"X","")</f>
        <v/>
      </c>
      <c r="T245" s="122" t="str">
        <f>IF(INDEX(DataBase!$1:$1048576,ChoixBMK!$A245,MATCH(T$3,DataBase!$3:$3,0))=1,"X","")</f>
        <v/>
      </c>
      <c r="U245" s="122" t="str">
        <f>IF(INDEX(DataBase!$1:$1048576,ChoixBMK!$A245,MATCH(U$3,DataBase!$3:$3,0))=1,"X","")</f>
        <v/>
      </c>
      <c r="V245" s="122" t="str">
        <f>IF(INDEX(DataBase!$1:$1048576,ChoixBMK!$A245,MATCH(V$3,DataBase!$3:$3,0))=1,"X","")</f>
        <v>X</v>
      </c>
      <c r="W245" s="122" t="str">
        <f>IF(INDEX(DataBase!$1:$1048576,ChoixBMK!$A245,MATCH(W$3,DataBase!$3:$3,0))=1,"X","")</f>
        <v/>
      </c>
      <c r="X245" s="122" t="str">
        <f>IF(INDEX(DataBase!$1:$1048576,ChoixBMK!$A245,MATCH(X$3,DataBase!$3:$3,0))=1,"X","")</f>
        <v/>
      </c>
      <c r="Y245" s="122" t="str">
        <f>IF(INDEX(DataBase!$1:$1048576,ChoixBMK!$A245,MATCH(Y$3,DataBase!$3:$3,0))=1,"X","")</f>
        <v/>
      </c>
      <c r="Z245" s="122" t="str">
        <f>IF(INDEX(DataBase!$1:$1048576,ChoixBMK!$A245,MATCH(Z$3,DataBase!$3:$3,0))=1,"X","")</f>
        <v/>
      </c>
      <c r="AA245" s="122" t="str">
        <f>IF(INDEX(DataBase!$1:$1048576,ChoixBMK!$A245,MATCH(AA$3,DataBase!$3:$3,0))=1,"X","")</f>
        <v/>
      </c>
      <c r="AB245" s="122" t="str">
        <f>IF(INDEX(DataBase!$1:$1048576,ChoixBMK!$A245,MATCH(AB$3,DataBase!$3:$3,0))=1,"X","")</f>
        <v>X</v>
      </c>
      <c r="AC245" s="122" t="str">
        <f>IF(INDEX(DataBase!$1:$1048576,ChoixBMK!$A245,MATCH(AC$3,DataBase!$3:$3,0))=1,"X","")</f>
        <v>X</v>
      </c>
      <c r="AD245" s="122" t="str">
        <f>IF(INDEX(DataBase!$1:$1048576,ChoixBMK!$A245,MATCH(AD$3,DataBase!$3:$3,0))=1,"X","")</f>
        <v>X</v>
      </c>
      <c r="AE245" s="122" t="str">
        <f>IF(INDEX(DataBase!$1:$1048576,ChoixBMK!$A245,MATCH(AE$3,DataBase!$3:$3,0))=1,"X","")</f>
        <v/>
      </c>
      <c r="AF245" s="122" t="str">
        <f>IF(INDEX(DataBase!$1:$1048576,ChoixBMK!$A245,MATCH(AF$3,DataBase!$3:$3,0))=1,"X","")</f>
        <v/>
      </c>
      <c r="AG245" s="122" t="str">
        <f>IF(INDEX(DataBase!$1:$1048576,ChoixBMK!$A245,MATCH(AG$3,DataBase!$3:$3,0))=1,"X","")</f>
        <v/>
      </c>
      <c r="AH245" s="122" t="str">
        <f>IF(INDEX(DataBase!$1:$1048576,ChoixBMK!$A245,MATCH(AH$3,DataBase!$3:$3,0))=1,"X","")</f>
        <v/>
      </c>
      <c r="AI245" s="122" t="str">
        <f>IF(INDEX(DataBase!$1:$1048576,ChoixBMK!$A245,MATCH(AI$3,DataBase!$3:$3,0))=1,"X","")</f>
        <v>X</v>
      </c>
      <c r="AJ245" s="122" t="str">
        <f>IF(INDEX(DataBase!$1:$1048576,ChoixBMK!$A245,MATCH(AJ$3,DataBase!$3:$3,0))=1,"X","")</f>
        <v/>
      </c>
      <c r="AK245" s="122" t="str">
        <f>IF(INDEX(DataBase!$1:$1048576,ChoixBMK!$A245,MATCH(AK$3,DataBase!$3:$3,0))=1,"X","")</f>
        <v>X</v>
      </c>
      <c r="AL245" s="122" t="str">
        <f>IF(INDEX(DataBase!$1:$1048576,ChoixBMK!$A245,MATCH(AL$3,DataBase!$3:$3,0))=1,"X","")</f>
        <v/>
      </c>
      <c r="AM245" s="122" t="str">
        <f>IF(INDEX(DataBase!$1:$1048576,ChoixBMK!$A245,MATCH(AM$3,DataBase!$3:$3,0))=1,"X","")</f>
        <v>X</v>
      </c>
      <c r="AN245" s="122" t="str">
        <f>IF(INDEX(DataBase!$1:$1048576,ChoixBMK!$A245,MATCH(AN$3,DataBase!$3:$3,0))=1,"X","")</f>
        <v/>
      </c>
      <c r="AO245" s="122" t="str">
        <f>IF(INDEX(DataBase!$1:$1048576,ChoixBMK!$A245,MATCH(AO$3,DataBase!$3:$3,0))=1,"X","")</f>
        <v>X</v>
      </c>
      <c r="AP245" s="122" t="str">
        <f>IF(INDEX(DataBase!$1:$1048576,ChoixBMK!$A245,MATCH(AP$3,DataBase!$3:$3,0))=1,"X","")</f>
        <v/>
      </c>
    </row>
    <row r="246" spans="3:42">
      <c r="C246" t="str">
        <f>INDEX(Analyse!A:A,MATCH(ChoixBMK!$G246,Analyse!$G:$G,0))</f>
        <v>Cottus gobio</v>
      </c>
      <c r="D246" t="str">
        <f>INDEX(Analyse!B:B,MATCH(ChoixBMK!$G246,Analyse!$G:$G,0))</f>
        <v>SOD</v>
      </c>
      <c r="E246" t="str">
        <f>INDEX(Analyse!C:C,MATCH(ChoixBMK!$G246,Analyse!$G:$G,0))</f>
        <v>Continental</v>
      </c>
      <c r="F246" t="str">
        <f>INDEX(Analyse!E:E,MATCH(ChoixBMK!$G246,Analyse!$G:$G,0))</f>
        <v>SEBIO</v>
      </c>
      <c r="G246">
        <v>243</v>
      </c>
      <c r="H246">
        <f>INDEX(Analyse!H:H,MATCH(ChoixBMK!$G246,Analyse!$G:$G,0))</f>
        <v>210</v>
      </c>
      <c r="I246" s="122" t="str">
        <f>IF(INDEX(DataBase!$1:$1048576,ChoixBMK!$A246,MATCH(I$3,DataBase!$3:$3,0))=1,"X","")</f>
        <v/>
      </c>
      <c r="J246" s="122" t="str">
        <f>IF(INDEX(DataBase!$1:$1048576,ChoixBMK!$A246,MATCH(J$3,DataBase!$3:$3,0))=1,"X","")</f>
        <v/>
      </c>
      <c r="K246" s="122" t="str">
        <f>IF(INDEX(DataBase!$1:$1048576,ChoixBMK!$A246,MATCH(K$3,DataBase!$3:$3,0))=1,"X","")</f>
        <v>X</v>
      </c>
      <c r="L246" s="122" t="str">
        <f>IF(INDEX(DataBase!$1:$1048576,ChoixBMK!$A246,MATCH(L$3,DataBase!$3:$3,0))=1,"X","")</f>
        <v/>
      </c>
      <c r="M246" s="122" t="str">
        <f>IF(INDEX(DataBase!$1:$1048576,ChoixBMK!$A246,MATCH(M$3,DataBase!$3:$3,0))=1,"X","")</f>
        <v/>
      </c>
      <c r="N246" s="122" t="str">
        <f>IF(INDEX(DataBase!$1:$1048576,ChoixBMK!$A246,MATCH(N$3,DataBase!$3:$3,0))=1,"X","")</f>
        <v>X</v>
      </c>
      <c r="O246" s="122" t="str">
        <f>IF(INDEX(DataBase!$1:$1048576,ChoixBMK!$A246,MATCH(O$3,DataBase!$3:$3,0))=1,"X","")</f>
        <v/>
      </c>
      <c r="P246" s="122" t="str">
        <f>IF(INDEX(DataBase!$1:$1048576,ChoixBMK!$A246,MATCH(P$3,DataBase!$3:$3,0))=1,"X","")</f>
        <v>X</v>
      </c>
      <c r="Q246" s="122" t="str">
        <f>IF(INDEX(DataBase!$1:$1048576,ChoixBMK!$A246,MATCH(Q$3,DataBase!$3:$3,0))=1,"X","")</f>
        <v/>
      </c>
      <c r="R246" s="122" t="str">
        <f>IF(INDEX(DataBase!$1:$1048576,ChoixBMK!$A246,MATCH(R$3,DataBase!$3:$3,0))=1,"X","")</f>
        <v>X</v>
      </c>
      <c r="S246" s="122" t="str">
        <f>IF(INDEX(DataBase!$1:$1048576,ChoixBMK!$A246,MATCH(S$3,DataBase!$3:$3,0))=1,"X","")</f>
        <v/>
      </c>
      <c r="T246" s="122" t="str">
        <f>IF(INDEX(DataBase!$1:$1048576,ChoixBMK!$A246,MATCH(T$3,DataBase!$3:$3,0))=1,"X","")</f>
        <v/>
      </c>
      <c r="U246" s="122" t="str">
        <f>IF(INDEX(DataBase!$1:$1048576,ChoixBMK!$A246,MATCH(U$3,DataBase!$3:$3,0))=1,"X","")</f>
        <v/>
      </c>
      <c r="V246" s="122" t="str">
        <f>IF(INDEX(DataBase!$1:$1048576,ChoixBMK!$A246,MATCH(V$3,DataBase!$3:$3,0))=1,"X","")</f>
        <v/>
      </c>
      <c r="W246" s="122" t="str">
        <f>IF(INDEX(DataBase!$1:$1048576,ChoixBMK!$A246,MATCH(W$3,DataBase!$3:$3,0))=1,"X","")</f>
        <v>X</v>
      </c>
      <c r="X246" s="122" t="str">
        <f>IF(INDEX(DataBase!$1:$1048576,ChoixBMK!$A246,MATCH(X$3,DataBase!$3:$3,0))=1,"X","")</f>
        <v/>
      </c>
      <c r="Y246" s="122" t="str">
        <f>IF(INDEX(DataBase!$1:$1048576,ChoixBMK!$A246,MATCH(Y$3,DataBase!$3:$3,0))=1,"X","")</f>
        <v/>
      </c>
      <c r="Z246" s="122" t="str">
        <f>IF(INDEX(DataBase!$1:$1048576,ChoixBMK!$A246,MATCH(Z$3,DataBase!$3:$3,0))=1,"X","")</f>
        <v/>
      </c>
      <c r="AA246" s="122" t="str">
        <f>IF(INDEX(DataBase!$1:$1048576,ChoixBMK!$A246,MATCH(AA$3,DataBase!$3:$3,0))=1,"X","")</f>
        <v/>
      </c>
      <c r="AB246" s="122" t="str">
        <f>IF(INDEX(DataBase!$1:$1048576,ChoixBMK!$A246,MATCH(AB$3,DataBase!$3:$3,0))=1,"X","")</f>
        <v>X</v>
      </c>
      <c r="AC246" s="122" t="str">
        <f>IF(INDEX(DataBase!$1:$1048576,ChoixBMK!$A246,MATCH(AC$3,DataBase!$3:$3,0))=1,"X","")</f>
        <v>X</v>
      </c>
      <c r="AD246" s="122" t="str">
        <f>IF(INDEX(DataBase!$1:$1048576,ChoixBMK!$A246,MATCH(AD$3,DataBase!$3:$3,0))=1,"X","")</f>
        <v>X</v>
      </c>
      <c r="AE246" s="122" t="str">
        <f>IF(INDEX(DataBase!$1:$1048576,ChoixBMK!$A246,MATCH(AE$3,DataBase!$3:$3,0))=1,"X","")</f>
        <v/>
      </c>
      <c r="AF246" s="122" t="str">
        <f>IF(INDEX(DataBase!$1:$1048576,ChoixBMK!$A246,MATCH(AF$3,DataBase!$3:$3,0))=1,"X","")</f>
        <v/>
      </c>
      <c r="AG246" s="122" t="str">
        <f>IF(INDEX(DataBase!$1:$1048576,ChoixBMK!$A246,MATCH(AG$3,DataBase!$3:$3,0))=1,"X","")</f>
        <v/>
      </c>
      <c r="AH246" s="122" t="str">
        <f>IF(INDEX(DataBase!$1:$1048576,ChoixBMK!$A246,MATCH(AH$3,DataBase!$3:$3,0))=1,"X","")</f>
        <v/>
      </c>
      <c r="AI246" s="122" t="str">
        <f>IF(INDEX(DataBase!$1:$1048576,ChoixBMK!$A246,MATCH(AI$3,DataBase!$3:$3,0))=1,"X","")</f>
        <v>X</v>
      </c>
      <c r="AJ246" s="122" t="str">
        <f>IF(INDEX(DataBase!$1:$1048576,ChoixBMK!$A246,MATCH(AJ$3,DataBase!$3:$3,0))=1,"X","")</f>
        <v/>
      </c>
      <c r="AK246" s="122" t="str">
        <f>IF(INDEX(DataBase!$1:$1048576,ChoixBMK!$A246,MATCH(AK$3,DataBase!$3:$3,0))=1,"X","")</f>
        <v>X</v>
      </c>
      <c r="AL246" s="122" t="str">
        <f>IF(INDEX(DataBase!$1:$1048576,ChoixBMK!$A246,MATCH(AL$3,DataBase!$3:$3,0))=1,"X","")</f>
        <v/>
      </c>
      <c r="AM246" s="122" t="str">
        <f>IF(INDEX(DataBase!$1:$1048576,ChoixBMK!$A246,MATCH(AM$3,DataBase!$3:$3,0))=1,"X","")</f>
        <v>X</v>
      </c>
      <c r="AN246" s="122" t="str">
        <f>IF(INDEX(DataBase!$1:$1048576,ChoixBMK!$A246,MATCH(AN$3,DataBase!$3:$3,0))=1,"X","")</f>
        <v/>
      </c>
      <c r="AO246" s="122" t="str">
        <f>IF(INDEX(DataBase!$1:$1048576,ChoixBMK!$A246,MATCH(AO$3,DataBase!$3:$3,0))=1,"X","")</f>
        <v/>
      </c>
      <c r="AP246" s="122" t="str">
        <f>IF(INDEX(DataBase!$1:$1048576,ChoixBMK!$A246,MATCH(AP$3,DataBase!$3:$3,0))=1,"X","")</f>
        <v>X</v>
      </c>
    </row>
    <row r="247" spans="3:42">
      <c r="C247" t="str">
        <f>INDEX(Analyse!A:A,MATCH(ChoixBMK!$G247,Analyse!$G:$G,0))</f>
        <v>Cottus gobio</v>
      </c>
      <c r="D247" t="str">
        <f>INDEX(Analyse!B:B,MATCH(ChoixBMK!$G247,Analyse!$G:$G,0))</f>
        <v>GR</v>
      </c>
      <c r="E247" t="str">
        <f>INDEX(Analyse!C:C,MATCH(ChoixBMK!$G247,Analyse!$G:$G,0))</f>
        <v>Continental</v>
      </c>
      <c r="F247" t="str">
        <f>INDEX(Analyse!E:E,MATCH(ChoixBMK!$G247,Analyse!$G:$G,0))</f>
        <v>SEBIO</v>
      </c>
      <c r="G247">
        <v>244</v>
      </c>
      <c r="H247">
        <f>INDEX(Analyse!H:H,MATCH(ChoixBMK!$G247,Analyse!$G:$G,0))</f>
        <v>210</v>
      </c>
      <c r="I247" s="122" t="str">
        <f>IF(INDEX(DataBase!$1:$1048576,ChoixBMK!$A247,MATCH(I$3,DataBase!$3:$3,0))=1,"X","")</f>
        <v/>
      </c>
      <c r="J247" s="122" t="str">
        <f>IF(INDEX(DataBase!$1:$1048576,ChoixBMK!$A247,MATCH(J$3,DataBase!$3:$3,0))=1,"X","")</f>
        <v/>
      </c>
      <c r="K247" s="122" t="str">
        <f>IF(INDEX(DataBase!$1:$1048576,ChoixBMK!$A247,MATCH(K$3,DataBase!$3:$3,0))=1,"X","")</f>
        <v>X</v>
      </c>
      <c r="L247" s="122" t="str">
        <f>IF(INDEX(DataBase!$1:$1048576,ChoixBMK!$A247,MATCH(L$3,DataBase!$3:$3,0))=1,"X","")</f>
        <v/>
      </c>
      <c r="M247" s="122" t="str">
        <f>IF(INDEX(DataBase!$1:$1048576,ChoixBMK!$A247,MATCH(M$3,DataBase!$3:$3,0))=1,"X","")</f>
        <v/>
      </c>
      <c r="N247" s="122" t="str">
        <f>IF(INDEX(DataBase!$1:$1048576,ChoixBMK!$A247,MATCH(N$3,DataBase!$3:$3,0))=1,"X","")</f>
        <v>X</v>
      </c>
      <c r="O247" s="122" t="str">
        <f>IF(INDEX(DataBase!$1:$1048576,ChoixBMK!$A247,MATCH(O$3,DataBase!$3:$3,0))=1,"X","")</f>
        <v/>
      </c>
      <c r="P247" s="122" t="str">
        <f>IF(INDEX(DataBase!$1:$1048576,ChoixBMK!$A247,MATCH(P$3,DataBase!$3:$3,0))=1,"X","")</f>
        <v>X</v>
      </c>
      <c r="Q247" s="122" t="str">
        <f>IF(INDEX(DataBase!$1:$1048576,ChoixBMK!$A247,MATCH(Q$3,DataBase!$3:$3,0))=1,"X","")</f>
        <v/>
      </c>
      <c r="R247" s="122" t="str">
        <f>IF(INDEX(DataBase!$1:$1048576,ChoixBMK!$A247,MATCH(R$3,DataBase!$3:$3,0))=1,"X","")</f>
        <v/>
      </c>
      <c r="S247" s="122" t="str">
        <f>IF(INDEX(DataBase!$1:$1048576,ChoixBMK!$A247,MATCH(S$3,DataBase!$3:$3,0))=1,"X","")</f>
        <v>X</v>
      </c>
      <c r="T247" s="122" t="str">
        <f>IF(INDEX(DataBase!$1:$1048576,ChoixBMK!$A247,MATCH(T$3,DataBase!$3:$3,0))=1,"X","")</f>
        <v/>
      </c>
      <c r="U247" s="122" t="str">
        <f>IF(INDEX(DataBase!$1:$1048576,ChoixBMK!$A247,MATCH(U$3,DataBase!$3:$3,0))=1,"X","")</f>
        <v/>
      </c>
      <c r="V247" s="122" t="str">
        <f>IF(INDEX(DataBase!$1:$1048576,ChoixBMK!$A247,MATCH(V$3,DataBase!$3:$3,0))=1,"X","")</f>
        <v/>
      </c>
      <c r="W247" s="122" t="str">
        <f>IF(INDEX(DataBase!$1:$1048576,ChoixBMK!$A247,MATCH(W$3,DataBase!$3:$3,0))=1,"X","")</f>
        <v>X</v>
      </c>
      <c r="X247" s="122" t="str">
        <f>IF(INDEX(DataBase!$1:$1048576,ChoixBMK!$A247,MATCH(X$3,DataBase!$3:$3,0))=1,"X","")</f>
        <v/>
      </c>
      <c r="Y247" s="122" t="str">
        <f>IF(INDEX(DataBase!$1:$1048576,ChoixBMK!$A247,MATCH(Y$3,DataBase!$3:$3,0))=1,"X","")</f>
        <v/>
      </c>
      <c r="Z247" s="122" t="str">
        <f>IF(INDEX(DataBase!$1:$1048576,ChoixBMK!$A247,MATCH(Z$3,DataBase!$3:$3,0))=1,"X","")</f>
        <v/>
      </c>
      <c r="AA247" s="122" t="str">
        <f>IF(INDEX(DataBase!$1:$1048576,ChoixBMK!$A247,MATCH(AA$3,DataBase!$3:$3,0))=1,"X","")</f>
        <v/>
      </c>
      <c r="AB247" s="122" t="str">
        <f>IF(INDEX(DataBase!$1:$1048576,ChoixBMK!$A247,MATCH(AB$3,DataBase!$3:$3,0))=1,"X","")</f>
        <v>X</v>
      </c>
      <c r="AC247" s="122" t="str">
        <f>IF(INDEX(DataBase!$1:$1048576,ChoixBMK!$A247,MATCH(AC$3,DataBase!$3:$3,0))=1,"X","")</f>
        <v>X</v>
      </c>
      <c r="AD247" s="122" t="str">
        <f>IF(INDEX(DataBase!$1:$1048576,ChoixBMK!$A247,MATCH(AD$3,DataBase!$3:$3,0))=1,"X","")</f>
        <v>X</v>
      </c>
      <c r="AE247" s="122" t="str">
        <f>IF(INDEX(DataBase!$1:$1048576,ChoixBMK!$A247,MATCH(AE$3,DataBase!$3:$3,0))=1,"X","")</f>
        <v/>
      </c>
      <c r="AF247" s="122" t="str">
        <f>IF(INDEX(DataBase!$1:$1048576,ChoixBMK!$A247,MATCH(AF$3,DataBase!$3:$3,0))=1,"X","")</f>
        <v/>
      </c>
      <c r="AG247" s="122" t="str">
        <f>IF(INDEX(DataBase!$1:$1048576,ChoixBMK!$A247,MATCH(AG$3,DataBase!$3:$3,0))=1,"X","")</f>
        <v/>
      </c>
      <c r="AH247" s="122" t="str">
        <f>IF(INDEX(DataBase!$1:$1048576,ChoixBMK!$A247,MATCH(AH$3,DataBase!$3:$3,0))=1,"X","")</f>
        <v/>
      </c>
      <c r="AI247" s="122" t="str">
        <f>IF(INDEX(DataBase!$1:$1048576,ChoixBMK!$A247,MATCH(AI$3,DataBase!$3:$3,0))=1,"X","")</f>
        <v>X</v>
      </c>
      <c r="AJ247" s="122" t="str">
        <f>IF(INDEX(DataBase!$1:$1048576,ChoixBMK!$A247,MATCH(AJ$3,DataBase!$3:$3,0))=1,"X","")</f>
        <v/>
      </c>
      <c r="AK247" s="122" t="str">
        <f>IF(INDEX(DataBase!$1:$1048576,ChoixBMK!$A247,MATCH(AK$3,DataBase!$3:$3,0))=1,"X","")</f>
        <v>X</v>
      </c>
      <c r="AL247" s="122" t="str">
        <f>IF(INDEX(DataBase!$1:$1048576,ChoixBMK!$A247,MATCH(AL$3,DataBase!$3:$3,0))=1,"X","")</f>
        <v/>
      </c>
      <c r="AM247" s="122" t="str">
        <f>IF(INDEX(DataBase!$1:$1048576,ChoixBMK!$A247,MATCH(AM$3,DataBase!$3:$3,0))=1,"X","")</f>
        <v>X</v>
      </c>
      <c r="AN247" s="122" t="str">
        <f>IF(INDEX(DataBase!$1:$1048576,ChoixBMK!$A247,MATCH(AN$3,DataBase!$3:$3,0))=1,"X","")</f>
        <v/>
      </c>
      <c r="AO247" s="122" t="str">
        <f>IF(INDEX(DataBase!$1:$1048576,ChoixBMK!$A247,MATCH(AO$3,DataBase!$3:$3,0))=1,"X","")</f>
        <v>X</v>
      </c>
      <c r="AP247" s="122" t="str">
        <f>IF(INDEX(DataBase!$1:$1048576,ChoixBMK!$A247,MATCH(AP$3,DataBase!$3:$3,0))=1,"X","")</f>
        <v/>
      </c>
    </row>
    <row r="248" spans="3:42">
      <c r="C248" t="str">
        <f>INDEX(Analyse!A:A,MATCH(ChoixBMK!$G248,Analyse!$G:$G,0))</f>
        <v>Rutilus rutilus</v>
      </c>
      <c r="D248" t="str">
        <f>INDEX(Analyse!B:B,MATCH(ChoixBMK!$G248,Analyse!$G:$G,0))</f>
        <v>Catalase</v>
      </c>
      <c r="E248" t="str">
        <f>INDEX(Analyse!C:C,MATCH(ChoixBMK!$G248,Analyse!$G:$G,0))</f>
        <v>Continental</v>
      </c>
      <c r="F248" t="str">
        <f>INDEX(Analyse!E:E,MATCH(ChoixBMK!$G248,Analyse!$G:$G,0))</f>
        <v>SEBIO</v>
      </c>
      <c r="G248">
        <v>245</v>
      </c>
      <c r="H248">
        <f>INDEX(Analyse!H:H,MATCH(ChoixBMK!$G248,Analyse!$G:$G,0))</f>
        <v>210</v>
      </c>
      <c r="I248" s="122" t="str">
        <f>IF(INDEX(DataBase!$1:$1048576,ChoixBMK!$A248,MATCH(I$3,DataBase!$3:$3,0))=1,"X","")</f>
        <v>X</v>
      </c>
      <c r="J248" s="122" t="str">
        <f>IF(INDEX(DataBase!$1:$1048576,ChoixBMK!$A248,MATCH(J$3,DataBase!$3:$3,0))=1,"X","")</f>
        <v/>
      </c>
      <c r="K248" s="122" t="str">
        <f>IF(INDEX(DataBase!$1:$1048576,ChoixBMK!$A248,MATCH(K$3,DataBase!$3:$3,0))=1,"X","")</f>
        <v/>
      </c>
      <c r="L248" s="122" t="str">
        <f>IF(INDEX(DataBase!$1:$1048576,ChoixBMK!$A248,MATCH(L$3,DataBase!$3:$3,0))=1,"X","")</f>
        <v>X</v>
      </c>
      <c r="M248" s="122" t="str">
        <f>IF(INDEX(DataBase!$1:$1048576,ChoixBMK!$A248,MATCH(M$3,DataBase!$3:$3,0))=1,"X","")</f>
        <v/>
      </c>
      <c r="N248" s="122" t="str">
        <f>IF(INDEX(DataBase!$1:$1048576,ChoixBMK!$A248,MATCH(N$3,DataBase!$3:$3,0))=1,"X","")</f>
        <v/>
      </c>
      <c r="O248" s="122" t="str">
        <f>IF(INDEX(DataBase!$1:$1048576,ChoixBMK!$A248,MATCH(O$3,DataBase!$3:$3,0))=1,"X","")</f>
        <v/>
      </c>
      <c r="P248" s="122" t="str">
        <f>IF(INDEX(DataBase!$1:$1048576,ChoixBMK!$A248,MATCH(P$3,DataBase!$3:$3,0))=1,"X","")</f>
        <v>X</v>
      </c>
      <c r="Q248" s="122" t="str">
        <f>IF(INDEX(DataBase!$1:$1048576,ChoixBMK!$A248,MATCH(Q$3,DataBase!$3:$3,0))=1,"X","")</f>
        <v>X</v>
      </c>
      <c r="R248" s="122" t="str">
        <f>IF(INDEX(DataBase!$1:$1048576,ChoixBMK!$A248,MATCH(R$3,DataBase!$3:$3,0))=1,"X","")</f>
        <v/>
      </c>
      <c r="S248" s="122" t="str">
        <f>IF(INDEX(DataBase!$1:$1048576,ChoixBMK!$A248,MATCH(S$3,DataBase!$3:$3,0))=1,"X","")</f>
        <v/>
      </c>
      <c r="T248" s="122" t="str">
        <f>IF(INDEX(DataBase!$1:$1048576,ChoixBMK!$A248,MATCH(T$3,DataBase!$3:$3,0))=1,"X","")</f>
        <v/>
      </c>
      <c r="U248" s="122" t="str">
        <f>IF(INDEX(DataBase!$1:$1048576,ChoixBMK!$A248,MATCH(U$3,DataBase!$3:$3,0))=1,"X","")</f>
        <v>X</v>
      </c>
      <c r="V248" s="122" t="str">
        <f>IF(INDEX(DataBase!$1:$1048576,ChoixBMK!$A248,MATCH(V$3,DataBase!$3:$3,0))=1,"X","")</f>
        <v/>
      </c>
      <c r="W248" s="122" t="str">
        <f>IF(INDEX(DataBase!$1:$1048576,ChoixBMK!$A248,MATCH(W$3,DataBase!$3:$3,0))=1,"X","")</f>
        <v/>
      </c>
      <c r="X248" s="122" t="str">
        <f>IF(INDEX(DataBase!$1:$1048576,ChoixBMK!$A248,MATCH(X$3,DataBase!$3:$3,0))=1,"X","")</f>
        <v/>
      </c>
      <c r="Y248" s="122" t="str">
        <f>IF(INDEX(DataBase!$1:$1048576,ChoixBMK!$A248,MATCH(Y$3,DataBase!$3:$3,0))=1,"X","")</f>
        <v/>
      </c>
      <c r="Z248" s="122" t="str">
        <f>IF(INDEX(DataBase!$1:$1048576,ChoixBMK!$A248,MATCH(Z$3,DataBase!$3:$3,0))=1,"X","")</f>
        <v/>
      </c>
      <c r="AA248" s="122" t="str">
        <f>IF(INDEX(DataBase!$1:$1048576,ChoixBMK!$A248,MATCH(AA$3,DataBase!$3:$3,0))=1,"X","")</f>
        <v/>
      </c>
      <c r="AB248" s="122" t="str">
        <f>IF(INDEX(DataBase!$1:$1048576,ChoixBMK!$A248,MATCH(AB$3,DataBase!$3:$3,0))=1,"X","")</f>
        <v>X</v>
      </c>
      <c r="AC248" s="122" t="str">
        <f>IF(INDEX(DataBase!$1:$1048576,ChoixBMK!$A248,MATCH(AC$3,DataBase!$3:$3,0))=1,"X","")</f>
        <v>X</v>
      </c>
      <c r="AD248" s="122" t="str">
        <f>IF(INDEX(DataBase!$1:$1048576,ChoixBMK!$A248,MATCH(AD$3,DataBase!$3:$3,0))=1,"X","")</f>
        <v>X</v>
      </c>
      <c r="AE248" s="122" t="str">
        <f>IF(INDEX(DataBase!$1:$1048576,ChoixBMK!$A248,MATCH(AE$3,DataBase!$3:$3,0))=1,"X","")</f>
        <v/>
      </c>
      <c r="AF248" s="122" t="str">
        <f>IF(INDEX(DataBase!$1:$1048576,ChoixBMK!$A248,MATCH(AF$3,DataBase!$3:$3,0))=1,"X","")</f>
        <v>X</v>
      </c>
      <c r="AG248" s="122" t="str">
        <f>IF(INDEX(DataBase!$1:$1048576,ChoixBMK!$A248,MATCH(AG$3,DataBase!$3:$3,0))=1,"X","")</f>
        <v/>
      </c>
      <c r="AH248" s="122" t="str">
        <f>IF(INDEX(DataBase!$1:$1048576,ChoixBMK!$A248,MATCH(AH$3,DataBase!$3:$3,0))=1,"X","")</f>
        <v/>
      </c>
      <c r="AI248" s="122" t="str">
        <f>IF(INDEX(DataBase!$1:$1048576,ChoixBMK!$A248,MATCH(AI$3,DataBase!$3:$3,0))=1,"X","")</f>
        <v>X</v>
      </c>
      <c r="AJ248" s="122" t="str">
        <f>IF(INDEX(DataBase!$1:$1048576,ChoixBMK!$A248,MATCH(AJ$3,DataBase!$3:$3,0))=1,"X","")</f>
        <v/>
      </c>
      <c r="AK248" s="122" t="str">
        <f>IF(INDEX(DataBase!$1:$1048576,ChoixBMK!$A248,MATCH(AK$3,DataBase!$3:$3,0))=1,"X","")</f>
        <v>X</v>
      </c>
      <c r="AL248" s="122" t="str">
        <f>IF(INDEX(DataBase!$1:$1048576,ChoixBMK!$A248,MATCH(AL$3,DataBase!$3:$3,0))=1,"X","")</f>
        <v>X</v>
      </c>
      <c r="AM248" s="122" t="str">
        <f>IF(INDEX(DataBase!$1:$1048576,ChoixBMK!$A248,MATCH(AM$3,DataBase!$3:$3,0))=1,"X","")</f>
        <v/>
      </c>
      <c r="AN248" s="122" t="str">
        <f>IF(INDEX(DataBase!$1:$1048576,ChoixBMK!$A248,MATCH(AN$3,DataBase!$3:$3,0))=1,"X","")</f>
        <v/>
      </c>
      <c r="AO248" s="122" t="str">
        <f>IF(INDEX(DataBase!$1:$1048576,ChoixBMK!$A248,MATCH(AO$3,DataBase!$3:$3,0))=1,"X","")</f>
        <v>X</v>
      </c>
      <c r="AP248" s="122" t="str">
        <f>IF(INDEX(DataBase!$1:$1048576,ChoixBMK!$A248,MATCH(AP$3,DataBase!$3:$3,0))=1,"X","")</f>
        <v/>
      </c>
    </row>
    <row r="249" spans="3:42">
      <c r="C249" t="str">
        <f>INDEX(Analyse!A:A,MATCH(ChoixBMK!$G249,Analyse!$G:$G,0))</f>
        <v>Rutilus rutilus</v>
      </c>
      <c r="D249" t="str">
        <f>INDEX(Analyse!B:B,MATCH(ChoixBMK!$G249,Analyse!$G:$G,0))</f>
        <v>SOD</v>
      </c>
      <c r="E249" t="str">
        <f>INDEX(Analyse!C:C,MATCH(ChoixBMK!$G249,Analyse!$G:$G,0))</f>
        <v>Continental</v>
      </c>
      <c r="F249" t="str">
        <f>INDEX(Analyse!E:E,MATCH(ChoixBMK!$G249,Analyse!$G:$G,0))</f>
        <v>SEBIO</v>
      </c>
      <c r="G249">
        <v>246</v>
      </c>
      <c r="H249">
        <f>INDEX(Analyse!H:H,MATCH(ChoixBMK!$G249,Analyse!$G:$G,0))</f>
        <v>210</v>
      </c>
      <c r="I249" s="122" t="str">
        <f>IF(INDEX(DataBase!$1:$1048576,ChoixBMK!$A249,MATCH(I$3,DataBase!$3:$3,0))=1,"X","")</f>
        <v>X</v>
      </c>
      <c r="J249" s="122" t="str">
        <f>IF(INDEX(DataBase!$1:$1048576,ChoixBMK!$A249,MATCH(J$3,DataBase!$3:$3,0))=1,"X","")</f>
        <v/>
      </c>
      <c r="K249" s="122" t="str">
        <f>IF(INDEX(DataBase!$1:$1048576,ChoixBMK!$A249,MATCH(K$3,DataBase!$3:$3,0))=1,"X","")</f>
        <v/>
      </c>
      <c r="L249" s="122" t="str">
        <f>IF(INDEX(DataBase!$1:$1048576,ChoixBMK!$A249,MATCH(L$3,DataBase!$3:$3,0))=1,"X","")</f>
        <v/>
      </c>
      <c r="M249" s="122" t="str">
        <f>IF(INDEX(DataBase!$1:$1048576,ChoixBMK!$A249,MATCH(M$3,DataBase!$3:$3,0))=1,"X","")</f>
        <v>X</v>
      </c>
      <c r="N249" s="122" t="str">
        <f>IF(INDEX(DataBase!$1:$1048576,ChoixBMK!$A249,MATCH(N$3,DataBase!$3:$3,0))=1,"X","")</f>
        <v/>
      </c>
      <c r="O249" s="122" t="str">
        <f>IF(INDEX(DataBase!$1:$1048576,ChoixBMK!$A249,MATCH(O$3,DataBase!$3:$3,0))=1,"X","")</f>
        <v>X</v>
      </c>
      <c r="P249" s="122" t="str">
        <f>IF(INDEX(DataBase!$1:$1048576,ChoixBMK!$A249,MATCH(P$3,DataBase!$3:$3,0))=1,"X","")</f>
        <v/>
      </c>
      <c r="Q249" s="122" t="str">
        <f>IF(INDEX(DataBase!$1:$1048576,ChoixBMK!$A249,MATCH(Q$3,DataBase!$3:$3,0))=1,"X","")</f>
        <v/>
      </c>
      <c r="R249" s="122" t="str">
        <f>IF(INDEX(DataBase!$1:$1048576,ChoixBMK!$A249,MATCH(R$3,DataBase!$3:$3,0))=1,"X","")</f>
        <v>X</v>
      </c>
      <c r="S249" s="122" t="str">
        <f>IF(INDEX(DataBase!$1:$1048576,ChoixBMK!$A249,MATCH(S$3,DataBase!$3:$3,0))=1,"X","")</f>
        <v/>
      </c>
      <c r="T249" s="122" t="str">
        <f>IF(INDEX(DataBase!$1:$1048576,ChoixBMK!$A249,MATCH(T$3,DataBase!$3:$3,0))=1,"X","")</f>
        <v/>
      </c>
      <c r="U249" s="122" t="str">
        <f>IF(INDEX(DataBase!$1:$1048576,ChoixBMK!$A249,MATCH(U$3,DataBase!$3:$3,0))=1,"X","")</f>
        <v/>
      </c>
      <c r="V249" s="122" t="str">
        <f>IF(INDEX(DataBase!$1:$1048576,ChoixBMK!$A249,MATCH(V$3,DataBase!$3:$3,0))=1,"X","")</f>
        <v>X</v>
      </c>
      <c r="W249" s="122" t="str">
        <f>IF(INDEX(DataBase!$1:$1048576,ChoixBMK!$A249,MATCH(W$3,DataBase!$3:$3,0))=1,"X","")</f>
        <v/>
      </c>
      <c r="X249" s="122" t="str">
        <f>IF(INDEX(DataBase!$1:$1048576,ChoixBMK!$A249,MATCH(X$3,DataBase!$3:$3,0))=1,"X","")</f>
        <v/>
      </c>
      <c r="Y249" s="122" t="str">
        <f>IF(INDEX(DataBase!$1:$1048576,ChoixBMK!$A249,MATCH(Y$3,DataBase!$3:$3,0))=1,"X","")</f>
        <v/>
      </c>
      <c r="Z249" s="122" t="str">
        <f>IF(INDEX(DataBase!$1:$1048576,ChoixBMK!$A249,MATCH(Z$3,DataBase!$3:$3,0))=1,"X","")</f>
        <v/>
      </c>
      <c r="AA249" s="122" t="str">
        <f>IF(INDEX(DataBase!$1:$1048576,ChoixBMK!$A249,MATCH(AA$3,DataBase!$3:$3,0))=1,"X","")</f>
        <v/>
      </c>
      <c r="AB249" s="122" t="str">
        <f>IF(INDEX(DataBase!$1:$1048576,ChoixBMK!$A249,MATCH(AB$3,DataBase!$3:$3,0))=1,"X","")</f>
        <v>X</v>
      </c>
      <c r="AC249" s="122" t="str">
        <f>IF(INDEX(DataBase!$1:$1048576,ChoixBMK!$A249,MATCH(AC$3,DataBase!$3:$3,0))=1,"X","")</f>
        <v>X</v>
      </c>
      <c r="AD249" s="122" t="str">
        <f>IF(INDEX(DataBase!$1:$1048576,ChoixBMK!$A249,MATCH(AD$3,DataBase!$3:$3,0))=1,"X","")</f>
        <v>X</v>
      </c>
      <c r="AE249" s="122" t="str">
        <f>IF(INDEX(DataBase!$1:$1048576,ChoixBMK!$A249,MATCH(AE$3,DataBase!$3:$3,0))=1,"X","")</f>
        <v/>
      </c>
      <c r="AF249" s="122" t="str">
        <f>IF(INDEX(DataBase!$1:$1048576,ChoixBMK!$A249,MATCH(AF$3,DataBase!$3:$3,0))=1,"X","")</f>
        <v>X</v>
      </c>
      <c r="AG249" s="122" t="str">
        <f>IF(INDEX(DataBase!$1:$1048576,ChoixBMK!$A249,MATCH(AG$3,DataBase!$3:$3,0))=1,"X","")</f>
        <v/>
      </c>
      <c r="AH249" s="122" t="str">
        <f>IF(INDEX(DataBase!$1:$1048576,ChoixBMK!$A249,MATCH(AH$3,DataBase!$3:$3,0))=1,"X","")</f>
        <v/>
      </c>
      <c r="AI249" s="122" t="str">
        <f>IF(INDEX(DataBase!$1:$1048576,ChoixBMK!$A249,MATCH(AI$3,DataBase!$3:$3,0))=1,"X","")</f>
        <v>X</v>
      </c>
      <c r="AJ249" s="122" t="str">
        <f>IF(INDEX(DataBase!$1:$1048576,ChoixBMK!$A249,MATCH(AJ$3,DataBase!$3:$3,0))=1,"X","")</f>
        <v/>
      </c>
      <c r="AK249" s="122" t="str">
        <f>IF(INDEX(DataBase!$1:$1048576,ChoixBMK!$A249,MATCH(AK$3,DataBase!$3:$3,0))=1,"X","")</f>
        <v>X</v>
      </c>
      <c r="AL249" s="122" t="str">
        <f>IF(INDEX(DataBase!$1:$1048576,ChoixBMK!$A249,MATCH(AL$3,DataBase!$3:$3,0))=1,"X","")</f>
        <v>X</v>
      </c>
      <c r="AM249" s="122" t="str">
        <f>IF(INDEX(DataBase!$1:$1048576,ChoixBMK!$A249,MATCH(AM$3,DataBase!$3:$3,0))=1,"X","")</f>
        <v/>
      </c>
      <c r="AN249" s="122" t="str">
        <f>IF(INDEX(DataBase!$1:$1048576,ChoixBMK!$A249,MATCH(AN$3,DataBase!$3:$3,0))=1,"X","")</f>
        <v/>
      </c>
      <c r="AO249" s="122" t="str">
        <f>IF(INDEX(DataBase!$1:$1048576,ChoixBMK!$A249,MATCH(AO$3,DataBase!$3:$3,0))=1,"X","")</f>
        <v>X</v>
      </c>
      <c r="AP249" s="122" t="str">
        <f>IF(INDEX(DataBase!$1:$1048576,ChoixBMK!$A249,MATCH(AP$3,DataBase!$3:$3,0))=1,"X","")</f>
        <v/>
      </c>
    </row>
    <row r="250" spans="3:42">
      <c r="C250" t="str">
        <f>INDEX(Analyse!A:A,MATCH(ChoixBMK!$G250,Analyse!$G:$G,0))</f>
        <v>Rutilus rutilus</v>
      </c>
      <c r="D250" t="str">
        <f>INDEX(Analyse!B:B,MATCH(ChoixBMK!$G250,Analyse!$G:$G,0))</f>
        <v>GSHt</v>
      </c>
      <c r="E250" t="str">
        <f>INDEX(Analyse!C:C,MATCH(ChoixBMK!$G250,Analyse!$G:$G,0))</f>
        <v>Continental</v>
      </c>
      <c r="F250" t="str">
        <f>INDEX(Analyse!E:E,MATCH(ChoixBMK!$G250,Analyse!$G:$G,0))</f>
        <v>SEBIO</v>
      </c>
      <c r="G250">
        <v>247</v>
      </c>
      <c r="H250">
        <f>INDEX(Analyse!H:H,MATCH(ChoixBMK!$G250,Analyse!$G:$G,0))</f>
        <v>210</v>
      </c>
      <c r="I250" s="122" t="str">
        <f>IF(INDEX(DataBase!$1:$1048576,ChoixBMK!$A250,MATCH(I$3,DataBase!$3:$3,0))=1,"X","")</f>
        <v>X</v>
      </c>
      <c r="J250" s="122" t="str">
        <f>IF(INDEX(DataBase!$1:$1048576,ChoixBMK!$A250,MATCH(J$3,DataBase!$3:$3,0))=1,"X","")</f>
        <v/>
      </c>
      <c r="K250" s="122" t="str">
        <f>IF(INDEX(DataBase!$1:$1048576,ChoixBMK!$A250,MATCH(K$3,DataBase!$3:$3,0))=1,"X","")</f>
        <v/>
      </c>
      <c r="L250" s="122" t="str">
        <f>IF(INDEX(DataBase!$1:$1048576,ChoixBMK!$A250,MATCH(L$3,DataBase!$3:$3,0))=1,"X","")</f>
        <v/>
      </c>
      <c r="M250" s="122" t="str">
        <f>IF(INDEX(DataBase!$1:$1048576,ChoixBMK!$A250,MATCH(M$3,DataBase!$3:$3,0))=1,"X","")</f>
        <v>X</v>
      </c>
      <c r="N250" s="122" t="str">
        <f>IF(INDEX(DataBase!$1:$1048576,ChoixBMK!$A250,MATCH(N$3,DataBase!$3:$3,0))=1,"X","")</f>
        <v/>
      </c>
      <c r="O250" s="122" t="str">
        <f>IF(INDEX(DataBase!$1:$1048576,ChoixBMK!$A250,MATCH(O$3,DataBase!$3:$3,0))=1,"X","")</f>
        <v/>
      </c>
      <c r="P250" s="122" t="str">
        <f>IF(INDEX(DataBase!$1:$1048576,ChoixBMK!$A250,MATCH(P$3,DataBase!$3:$3,0))=1,"X","")</f>
        <v>X</v>
      </c>
      <c r="Q250" s="122" t="str">
        <f>IF(INDEX(DataBase!$1:$1048576,ChoixBMK!$A250,MATCH(Q$3,DataBase!$3:$3,0))=1,"X","")</f>
        <v/>
      </c>
      <c r="R250" s="122" t="str">
        <f>IF(INDEX(DataBase!$1:$1048576,ChoixBMK!$A250,MATCH(R$3,DataBase!$3:$3,0))=1,"X","")</f>
        <v>X</v>
      </c>
      <c r="S250" s="122" t="str">
        <f>IF(INDEX(DataBase!$1:$1048576,ChoixBMK!$A250,MATCH(S$3,DataBase!$3:$3,0))=1,"X","")</f>
        <v/>
      </c>
      <c r="T250" s="122" t="str">
        <f>IF(INDEX(DataBase!$1:$1048576,ChoixBMK!$A250,MATCH(T$3,DataBase!$3:$3,0))=1,"X","")</f>
        <v/>
      </c>
      <c r="U250" s="122" t="str">
        <f>IF(INDEX(DataBase!$1:$1048576,ChoixBMK!$A250,MATCH(U$3,DataBase!$3:$3,0))=1,"X","")</f>
        <v/>
      </c>
      <c r="V250" s="122" t="str">
        <f>IF(INDEX(DataBase!$1:$1048576,ChoixBMK!$A250,MATCH(V$3,DataBase!$3:$3,0))=1,"X","")</f>
        <v>X</v>
      </c>
      <c r="W250" s="122" t="str">
        <f>IF(INDEX(DataBase!$1:$1048576,ChoixBMK!$A250,MATCH(W$3,DataBase!$3:$3,0))=1,"X","")</f>
        <v/>
      </c>
      <c r="X250" s="122" t="str">
        <f>IF(INDEX(DataBase!$1:$1048576,ChoixBMK!$A250,MATCH(X$3,DataBase!$3:$3,0))=1,"X","")</f>
        <v/>
      </c>
      <c r="Y250" s="122" t="str">
        <f>IF(INDEX(DataBase!$1:$1048576,ChoixBMK!$A250,MATCH(Y$3,DataBase!$3:$3,0))=1,"X","")</f>
        <v/>
      </c>
      <c r="Z250" s="122" t="str">
        <f>IF(INDEX(DataBase!$1:$1048576,ChoixBMK!$A250,MATCH(Z$3,DataBase!$3:$3,0))=1,"X","")</f>
        <v/>
      </c>
      <c r="AA250" s="122" t="str">
        <f>IF(INDEX(DataBase!$1:$1048576,ChoixBMK!$A250,MATCH(AA$3,DataBase!$3:$3,0))=1,"X","")</f>
        <v/>
      </c>
      <c r="AB250" s="122" t="str">
        <f>IF(INDEX(DataBase!$1:$1048576,ChoixBMK!$A250,MATCH(AB$3,DataBase!$3:$3,0))=1,"X","")</f>
        <v>X</v>
      </c>
      <c r="AC250" s="122" t="str">
        <f>IF(INDEX(DataBase!$1:$1048576,ChoixBMK!$A250,MATCH(AC$3,DataBase!$3:$3,0))=1,"X","")</f>
        <v>X</v>
      </c>
      <c r="AD250" s="122" t="str">
        <f>IF(INDEX(DataBase!$1:$1048576,ChoixBMK!$A250,MATCH(AD$3,DataBase!$3:$3,0))=1,"X","")</f>
        <v>X</v>
      </c>
      <c r="AE250" s="122" t="str">
        <f>IF(INDEX(DataBase!$1:$1048576,ChoixBMK!$A250,MATCH(AE$3,DataBase!$3:$3,0))=1,"X","")</f>
        <v/>
      </c>
      <c r="AF250" s="122" t="str">
        <f>IF(INDEX(DataBase!$1:$1048576,ChoixBMK!$A250,MATCH(AF$3,DataBase!$3:$3,0))=1,"X","")</f>
        <v>X</v>
      </c>
      <c r="AG250" s="122" t="str">
        <f>IF(INDEX(DataBase!$1:$1048576,ChoixBMK!$A250,MATCH(AG$3,DataBase!$3:$3,0))=1,"X","")</f>
        <v/>
      </c>
      <c r="AH250" s="122" t="str">
        <f>IF(INDEX(DataBase!$1:$1048576,ChoixBMK!$A250,MATCH(AH$3,DataBase!$3:$3,0))=1,"X","")</f>
        <v/>
      </c>
      <c r="AI250" s="122" t="str">
        <f>IF(INDEX(DataBase!$1:$1048576,ChoixBMK!$A250,MATCH(AI$3,DataBase!$3:$3,0))=1,"X","")</f>
        <v>X</v>
      </c>
      <c r="AJ250" s="122" t="str">
        <f>IF(INDEX(DataBase!$1:$1048576,ChoixBMK!$A250,MATCH(AJ$3,DataBase!$3:$3,0))=1,"X","")</f>
        <v/>
      </c>
      <c r="AK250" s="122" t="str">
        <f>IF(INDEX(DataBase!$1:$1048576,ChoixBMK!$A250,MATCH(AK$3,DataBase!$3:$3,0))=1,"X","")</f>
        <v>X</v>
      </c>
      <c r="AL250" s="122" t="str">
        <f>IF(INDEX(DataBase!$1:$1048576,ChoixBMK!$A250,MATCH(AL$3,DataBase!$3:$3,0))=1,"X","")</f>
        <v>X</v>
      </c>
      <c r="AM250" s="122" t="str">
        <f>IF(INDEX(DataBase!$1:$1048576,ChoixBMK!$A250,MATCH(AM$3,DataBase!$3:$3,0))=1,"X","")</f>
        <v/>
      </c>
      <c r="AN250" s="122" t="str">
        <f>IF(INDEX(DataBase!$1:$1048576,ChoixBMK!$A250,MATCH(AN$3,DataBase!$3:$3,0))=1,"X","")</f>
        <v/>
      </c>
      <c r="AO250" s="122" t="str">
        <f>IF(INDEX(DataBase!$1:$1048576,ChoixBMK!$A250,MATCH(AO$3,DataBase!$3:$3,0))=1,"X","")</f>
        <v>X</v>
      </c>
      <c r="AP250" s="122" t="str">
        <f>IF(INDEX(DataBase!$1:$1048576,ChoixBMK!$A250,MATCH(AP$3,DataBase!$3:$3,0))=1,"X","")</f>
        <v/>
      </c>
    </row>
    <row r="251" spans="3:42">
      <c r="C251" t="str">
        <f>INDEX(Analyse!A:A,MATCH(ChoixBMK!$G251,Analyse!$G:$G,0))</f>
        <v>Rutilus rutilus</v>
      </c>
      <c r="D251" t="str">
        <f>INDEX(Analyse!B:B,MATCH(ChoixBMK!$G251,Analyse!$G:$G,0))</f>
        <v>GST</v>
      </c>
      <c r="E251" t="str">
        <f>INDEX(Analyse!C:C,MATCH(ChoixBMK!$G251,Analyse!$G:$G,0))</f>
        <v>Continental</v>
      </c>
      <c r="F251" t="str">
        <f>INDEX(Analyse!E:E,MATCH(ChoixBMK!$G251,Analyse!$G:$G,0))</f>
        <v>SEBIO</v>
      </c>
      <c r="G251">
        <v>248</v>
      </c>
      <c r="H251">
        <f>INDEX(Analyse!H:H,MATCH(ChoixBMK!$G251,Analyse!$G:$G,0))</f>
        <v>210</v>
      </c>
      <c r="I251" s="122" t="str">
        <f>IF(INDEX(DataBase!$1:$1048576,ChoixBMK!$A251,MATCH(I$3,DataBase!$3:$3,0))=1,"X","")</f>
        <v>X</v>
      </c>
      <c r="J251" s="122" t="str">
        <f>IF(INDEX(DataBase!$1:$1048576,ChoixBMK!$A251,MATCH(J$3,DataBase!$3:$3,0))=1,"X","")</f>
        <v/>
      </c>
      <c r="K251" s="122" t="str">
        <f>IF(INDEX(DataBase!$1:$1048576,ChoixBMK!$A251,MATCH(K$3,DataBase!$3:$3,0))=1,"X","")</f>
        <v/>
      </c>
      <c r="L251" s="122" t="str">
        <f>IF(INDEX(DataBase!$1:$1048576,ChoixBMK!$A251,MATCH(L$3,DataBase!$3:$3,0))=1,"X","")</f>
        <v/>
      </c>
      <c r="M251" s="122" t="str">
        <f>IF(INDEX(DataBase!$1:$1048576,ChoixBMK!$A251,MATCH(M$3,DataBase!$3:$3,0))=1,"X","")</f>
        <v>X</v>
      </c>
      <c r="N251" s="122" t="str">
        <f>IF(INDEX(DataBase!$1:$1048576,ChoixBMK!$A251,MATCH(N$3,DataBase!$3:$3,0))=1,"X","")</f>
        <v/>
      </c>
      <c r="O251" s="122" t="str">
        <f>IF(INDEX(DataBase!$1:$1048576,ChoixBMK!$A251,MATCH(O$3,DataBase!$3:$3,0))=1,"X","")</f>
        <v/>
      </c>
      <c r="P251" s="122" t="str">
        <f>IF(INDEX(DataBase!$1:$1048576,ChoixBMK!$A251,MATCH(P$3,DataBase!$3:$3,0))=1,"X","")</f>
        <v>X</v>
      </c>
      <c r="Q251" s="122" t="str">
        <f>IF(INDEX(DataBase!$1:$1048576,ChoixBMK!$A251,MATCH(Q$3,DataBase!$3:$3,0))=1,"X","")</f>
        <v/>
      </c>
      <c r="R251" s="122" t="str">
        <f>IF(INDEX(DataBase!$1:$1048576,ChoixBMK!$A251,MATCH(R$3,DataBase!$3:$3,0))=1,"X","")</f>
        <v>X</v>
      </c>
      <c r="S251" s="122" t="str">
        <f>IF(INDEX(DataBase!$1:$1048576,ChoixBMK!$A251,MATCH(S$3,DataBase!$3:$3,0))=1,"X","")</f>
        <v/>
      </c>
      <c r="T251" s="122" t="str">
        <f>IF(INDEX(DataBase!$1:$1048576,ChoixBMK!$A251,MATCH(T$3,DataBase!$3:$3,0))=1,"X","")</f>
        <v/>
      </c>
      <c r="U251" s="122" t="str">
        <f>IF(INDEX(DataBase!$1:$1048576,ChoixBMK!$A251,MATCH(U$3,DataBase!$3:$3,0))=1,"X","")</f>
        <v/>
      </c>
      <c r="V251" s="122" t="str">
        <f>IF(INDEX(DataBase!$1:$1048576,ChoixBMK!$A251,MATCH(V$3,DataBase!$3:$3,0))=1,"X","")</f>
        <v>X</v>
      </c>
      <c r="W251" s="122" t="str">
        <f>IF(INDEX(DataBase!$1:$1048576,ChoixBMK!$A251,MATCH(W$3,DataBase!$3:$3,0))=1,"X","")</f>
        <v/>
      </c>
      <c r="X251" s="122" t="str">
        <f>IF(INDEX(DataBase!$1:$1048576,ChoixBMK!$A251,MATCH(X$3,DataBase!$3:$3,0))=1,"X","")</f>
        <v/>
      </c>
      <c r="Y251" s="122" t="str">
        <f>IF(INDEX(DataBase!$1:$1048576,ChoixBMK!$A251,MATCH(Y$3,DataBase!$3:$3,0))=1,"X","")</f>
        <v/>
      </c>
      <c r="Z251" s="122" t="str">
        <f>IF(INDEX(DataBase!$1:$1048576,ChoixBMK!$A251,MATCH(Z$3,DataBase!$3:$3,0))=1,"X","")</f>
        <v/>
      </c>
      <c r="AA251" s="122" t="str">
        <f>IF(INDEX(DataBase!$1:$1048576,ChoixBMK!$A251,MATCH(AA$3,DataBase!$3:$3,0))=1,"X","")</f>
        <v/>
      </c>
      <c r="AB251" s="122" t="str">
        <f>IF(INDEX(DataBase!$1:$1048576,ChoixBMK!$A251,MATCH(AB$3,DataBase!$3:$3,0))=1,"X","")</f>
        <v>X</v>
      </c>
      <c r="AC251" s="122" t="str">
        <f>IF(INDEX(DataBase!$1:$1048576,ChoixBMK!$A251,MATCH(AC$3,DataBase!$3:$3,0))=1,"X","")</f>
        <v>X</v>
      </c>
      <c r="AD251" s="122" t="str">
        <f>IF(INDEX(DataBase!$1:$1048576,ChoixBMK!$A251,MATCH(AD$3,DataBase!$3:$3,0))=1,"X","")</f>
        <v>X</v>
      </c>
      <c r="AE251" s="122" t="str">
        <f>IF(INDEX(DataBase!$1:$1048576,ChoixBMK!$A251,MATCH(AE$3,DataBase!$3:$3,0))=1,"X","")</f>
        <v/>
      </c>
      <c r="AF251" s="122" t="str">
        <f>IF(INDEX(DataBase!$1:$1048576,ChoixBMK!$A251,MATCH(AF$3,DataBase!$3:$3,0))=1,"X","")</f>
        <v>X</v>
      </c>
      <c r="AG251" s="122" t="str">
        <f>IF(INDEX(DataBase!$1:$1048576,ChoixBMK!$A251,MATCH(AG$3,DataBase!$3:$3,0))=1,"X","")</f>
        <v/>
      </c>
      <c r="AH251" s="122" t="str">
        <f>IF(INDEX(DataBase!$1:$1048576,ChoixBMK!$A251,MATCH(AH$3,DataBase!$3:$3,0))=1,"X","")</f>
        <v/>
      </c>
      <c r="AI251" s="122" t="str">
        <f>IF(INDEX(DataBase!$1:$1048576,ChoixBMK!$A251,MATCH(AI$3,DataBase!$3:$3,0))=1,"X","")</f>
        <v>X</v>
      </c>
      <c r="AJ251" s="122" t="str">
        <f>IF(INDEX(DataBase!$1:$1048576,ChoixBMK!$A251,MATCH(AJ$3,DataBase!$3:$3,0))=1,"X","")</f>
        <v/>
      </c>
      <c r="AK251" s="122" t="str">
        <f>IF(INDEX(DataBase!$1:$1048576,ChoixBMK!$A251,MATCH(AK$3,DataBase!$3:$3,0))=1,"X","")</f>
        <v>X</v>
      </c>
      <c r="AL251" s="122" t="str">
        <f>IF(INDEX(DataBase!$1:$1048576,ChoixBMK!$A251,MATCH(AL$3,DataBase!$3:$3,0))=1,"X","")</f>
        <v>X</v>
      </c>
      <c r="AM251" s="122" t="str">
        <f>IF(INDEX(DataBase!$1:$1048576,ChoixBMK!$A251,MATCH(AM$3,DataBase!$3:$3,0))=1,"X","")</f>
        <v/>
      </c>
      <c r="AN251" s="122" t="str">
        <f>IF(INDEX(DataBase!$1:$1048576,ChoixBMK!$A251,MATCH(AN$3,DataBase!$3:$3,0))=1,"X","")</f>
        <v/>
      </c>
      <c r="AO251" s="122" t="str">
        <f>IF(INDEX(DataBase!$1:$1048576,ChoixBMK!$A251,MATCH(AO$3,DataBase!$3:$3,0))=1,"X","")</f>
        <v/>
      </c>
      <c r="AP251" s="122" t="str">
        <f>IF(INDEX(DataBase!$1:$1048576,ChoixBMK!$A251,MATCH(AP$3,DataBase!$3:$3,0))=1,"X","")</f>
        <v>X</v>
      </c>
    </row>
    <row r="252" spans="3:42">
      <c r="C252" t="str">
        <f>INDEX(Analyse!A:A,MATCH(ChoixBMK!$G252,Analyse!$G:$G,0))</f>
        <v>Gobio gobio</v>
      </c>
      <c r="D252" t="str">
        <f>INDEX(Analyse!B:B,MATCH(ChoixBMK!$G252,Analyse!$G:$G,0))</f>
        <v>Tbars</v>
      </c>
      <c r="E252" t="str">
        <f>INDEX(Analyse!C:C,MATCH(ChoixBMK!$G252,Analyse!$G:$G,0))</f>
        <v>Continental</v>
      </c>
      <c r="F252" t="str">
        <f>INDEX(Analyse!E:E,MATCH(ChoixBMK!$G252,Analyse!$G:$G,0))</f>
        <v>SEBIO</v>
      </c>
      <c r="G252">
        <v>249</v>
      </c>
      <c r="H252">
        <f>INDEX(Analyse!H:H,MATCH(ChoixBMK!$G252,Analyse!$G:$G,0))</f>
        <v>210</v>
      </c>
      <c r="I252" s="122" t="str">
        <f>IF(INDEX(DataBase!$1:$1048576,ChoixBMK!$A252,MATCH(I$3,DataBase!$3:$3,0))=1,"X","")</f>
        <v>X</v>
      </c>
      <c r="J252" s="122" t="str">
        <f>IF(INDEX(DataBase!$1:$1048576,ChoixBMK!$A252,MATCH(J$3,DataBase!$3:$3,0))=1,"X","")</f>
        <v/>
      </c>
      <c r="K252" s="122" t="str">
        <f>IF(INDEX(DataBase!$1:$1048576,ChoixBMK!$A252,MATCH(K$3,DataBase!$3:$3,0))=1,"X","")</f>
        <v/>
      </c>
      <c r="L252" s="122" t="str">
        <f>IF(INDEX(DataBase!$1:$1048576,ChoixBMK!$A252,MATCH(L$3,DataBase!$3:$3,0))=1,"X","")</f>
        <v/>
      </c>
      <c r="M252" s="122" t="str">
        <f>IF(INDEX(DataBase!$1:$1048576,ChoixBMK!$A252,MATCH(M$3,DataBase!$3:$3,0))=1,"X","")</f>
        <v>X</v>
      </c>
      <c r="N252" s="122" t="str">
        <f>IF(INDEX(DataBase!$1:$1048576,ChoixBMK!$A252,MATCH(N$3,DataBase!$3:$3,0))=1,"X","")</f>
        <v/>
      </c>
      <c r="O252" s="122" t="str">
        <f>IF(INDEX(DataBase!$1:$1048576,ChoixBMK!$A252,MATCH(O$3,DataBase!$3:$3,0))=1,"X","")</f>
        <v>X</v>
      </c>
      <c r="P252" s="122" t="str">
        <f>IF(INDEX(DataBase!$1:$1048576,ChoixBMK!$A252,MATCH(P$3,DataBase!$3:$3,0))=1,"X","")</f>
        <v/>
      </c>
      <c r="Q252" s="122" t="str">
        <f>IF(INDEX(DataBase!$1:$1048576,ChoixBMK!$A252,MATCH(Q$3,DataBase!$3:$3,0))=1,"X","")</f>
        <v/>
      </c>
      <c r="R252" s="122" t="str">
        <f>IF(INDEX(DataBase!$1:$1048576,ChoixBMK!$A252,MATCH(R$3,DataBase!$3:$3,0))=1,"X","")</f>
        <v>X</v>
      </c>
      <c r="S252" s="122" t="str">
        <f>IF(INDEX(DataBase!$1:$1048576,ChoixBMK!$A252,MATCH(S$3,DataBase!$3:$3,0))=1,"X","")</f>
        <v/>
      </c>
      <c r="T252" s="122" t="str">
        <f>IF(INDEX(DataBase!$1:$1048576,ChoixBMK!$A252,MATCH(T$3,DataBase!$3:$3,0))=1,"X","")</f>
        <v/>
      </c>
      <c r="U252" s="122" t="str">
        <f>IF(INDEX(DataBase!$1:$1048576,ChoixBMK!$A252,MATCH(U$3,DataBase!$3:$3,0))=1,"X","")</f>
        <v/>
      </c>
      <c r="V252" s="122" t="str">
        <f>IF(INDEX(DataBase!$1:$1048576,ChoixBMK!$A252,MATCH(V$3,DataBase!$3:$3,0))=1,"X","")</f>
        <v>X</v>
      </c>
      <c r="W252" s="122" t="str">
        <f>IF(INDEX(DataBase!$1:$1048576,ChoixBMK!$A252,MATCH(W$3,DataBase!$3:$3,0))=1,"X","")</f>
        <v/>
      </c>
      <c r="X252" s="122" t="str">
        <f>IF(INDEX(DataBase!$1:$1048576,ChoixBMK!$A252,MATCH(X$3,DataBase!$3:$3,0))=1,"X","")</f>
        <v/>
      </c>
      <c r="Y252" s="122" t="str">
        <f>IF(INDEX(DataBase!$1:$1048576,ChoixBMK!$A252,MATCH(Y$3,DataBase!$3:$3,0))=1,"X","")</f>
        <v/>
      </c>
      <c r="Z252" s="122" t="str">
        <f>IF(INDEX(DataBase!$1:$1048576,ChoixBMK!$A252,MATCH(Z$3,DataBase!$3:$3,0))=1,"X","")</f>
        <v/>
      </c>
      <c r="AA252" s="122" t="str">
        <f>IF(INDEX(DataBase!$1:$1048576,ChoixBMK!$A252,MATCH(AA$3,DataBase!$3:$3,0))=1,"X","")</f>
        <v/>
      </c>
      <c r="AB252" s="122" t="str">
        <f>IF(INDEX(DataBase!$1:$1048576,ChoixBMK!$A252,MATCH(AB$3,DataBase!$3:$3,0))=1,"X","")</f>
        <v>X</v>
      </c>
      <c r="AC252" s="122" t="str">
        <f>IF(INDEX(DataBase!$1:$1048576,ChoixBMK!$A252,MATCH(AC$3,DataBase!$3:$3,0))=1,"X","")</f>
        <v>X</v>
      </c>
      <c r="AD252" s="122" t="str">
        <f>IF(INDEX(DataBase!$1:$1048576,ChoixBMK!$A252,MATCH(AD$3,DataBase!$3:$3,0))=1,"X","")</f>
        <v>X</v>
      </c>
      <c r="AE252" s="122" t="str">
        <f>IF(INDEX(DataBase!$1:$1048576,ChoixBMK!$A252,MATCH(AE$3,DataBase!$3:$3,0))=1,"X","")</f>
        <v/>
      </c>
      <c r="AF252" s="122" t="str">
        <f>IF(INDEX(DataBase!$1:$1048576,ChoixBMK!$A252,MATCH(AF$3,DataBase!$3:$3,0))=1,"X","")</f>
        <v/>
      </c>
      <c r="AG252" s="122" t="str">
        <f>IF(INDEX(DataBase!$1:$1048576,ChoixBMK!$A252,MATCH(AG$3,DataBase!$3:$3,0))=1,"X","")</f>
        <v/>
      </c>
      <c r="AH252" s="122" t="str">
        <f>IF(INDEX(DataBase!$1:$1048576,ChoixBMK!$A252,MATCH(AH$3,DataBase!$3:$3,0))=1,"X","")</f>
        <v/>
      </c>
      <c r="AI252" s="122" t="str">
        <f>IF(INDEX(DataBase!$1:$1048576,ChoixBMK!$A252,MATCH(AI$3,DataBase!$3:$3,0))=1,"X","")</f>
        <v>X</v>
      </c>
      <c r="AJ252" s="122" t="str">
        <f>IF(INDEX(DataBase!$1:$1048576,ChoixBMK!$A252,MATCH(AJ$3,DataBase!$3:$3,0))=1,"X","")</f>
        <v/>
      </c>
      <c r="AK252" s="122" t="str">
        <f>IF(INDEX(DataBase!$1:$1048576,ChoixBMK!$A252,MATCH(AK$3,DataBase!$3:$3,0))=1,"X","")</f>
        <v>X</v>
      </c>
      <c r="AL252" s="122" t="str">
        <f>IF(INDEX(DataBase!$1:$1048576,ChoixBMK!$A252,MATCH(AL$3,DataBase!$3:$3,0))=1,"X","")</f>
        <v/>
      </c>
      <c r="AM252" s="122" t="str">
        <f>IF(INDEX(DataBase!$1:$1048576,ChoixBMK!$A252,MATCH(AM$3,DataBase!$3:$3,0))=1,"X","")</f>
        <v/>
      </c>
      <c r="AN252" s="122" t="str">
        <f>IF(INDEX(DataBase!$1:$1048576,ChoixBMK!$A252,MATCH(AN$3,DataBase!$3:$3,0))=1,"X","")</f>
        <v>X</v>
      </c>
      <c r="AO252" s="122" t="str">
        <f>IF(INDEX(DataBase!$1:$1048576,ChoixBMK!$A252,MATCH(AO$3,DataBase!$3:$3,0))=1,"X","")</f>
        <v/>
      </c>
      <c r="AP252" s="122" t="str">
        <f>IF(INDEX(DataBase!$1:$1048576,ChoixBMK!$A252,MATCH(AP$3,DataBase!$3:$3,0))=1,"X","")</f>
        <v>X</v>
      </c>
    </row>
    <row r="253" spans="3:42">
      <c r="C253" t="str">
        <f>INDEX(Analyse!A:A,MATCH(ChoixBMK!$G253,Analyse!$G:$G,0))</f>
        <v>Gobio gobio</v>
      </c>
      <c r="D253" t="str">
        <f>INDEX(Analyse!B:B,MATCH(ChoixBMK!$G253,Analyse!$G:$G,0))</f>
        <v>Cyp3A</v>
      </c>
      <c r="E253" t="str">
        <f>INDEX(Analyse!C:C,MATCH(ChoixBMK!$G253,Analyse!$G:$G,0))</f>
        <v>Continental</v>
      </c>
      <c r="F253" t="str">
        <f>INDEX(Analyse!E:E,MATCH(ChoixBMK!$G253,Analyse!$G:$G,0))</f>
        <v>SEBIO</v>
      </c>
      <c r="G253">
        <v>250</v>
      </c>
      <c r="H253">
        <f>INDEX(Analyse!H:H,MATCH(ChoixBMK!$G253,Analyse!$G:$G,0))</f>
        <v>210</v>
      </c>
      <c r="I253" s="122" t="str">
        <f>IF(INDEX(DataBase!$1:$1048576,ChoixBMK!$A253,MATCH(I$3,DataBase!$3:$3,0))=1,"X","")</f>
        <v/>
      </c>
      <c r="J253" s="122" t="str">
        <f>IF(INDEX(DataBase!$1:$1048576,ChoixBMK!$A253,MATCH(J$3,DataBase!$3:$3,0))=1,"X","")</f>
        <v>X</v>
      </c>
      <c r="K253" s="122" t="str">
        <f>IF(INDEX(DataBase!$1:$1048576,ChoixBMK!$A253,MATCH(K$3,DataBase!$3:$3,0))=1,"X","")</f>
        <v/>
      </c>
      <c r="L253" s="122" t="str">
        <f>IF(INDEX(DataBase!$1:$1048576,ChoixBMK!$A253,MATCH(L$3,DataBase!$3:$3,0))=1,"X","")</f>
        <v/>
      </c>
      <c r="M253" s="122" t="str">
        <f>IF(INDEX(DataBase!$1:$1048576,ChoixBMK!$A253,MATCH(M$3,DataBase!$3:$3,0))=1,"X","")</f>
        <v/>
      </c>
      <c r="N253" s="122" t="str">
        <f>IF(INDEX(DataBase!$1:$1048576,ChoixBMK!$A253,MATCH(N$3,DataBase!$3:$3,0))=1,"X","")</f>
        <v>X</v>
      </c>
      <c r="O253" s="122" t="str">
        <f>IF(INDEX(DataBase!$1:$1048576,ChoixBMK!$A253,MATCH(O$3,DataBase!$3:$3,0))=1,"X","")</f>
        <v>X</v>
      </c>
      <c r="P253" s="122" t="str">
        <f>IF(INDEX(DataBase!$1:$1048576,ChoixBMK!$A253,MATCH(P$3,DataBase!$3:$3,0))=1,"X","")</f>
        <v/>
      </c>
      <c r="Q253" s="122" t="str">
        <f>IF(INDEX(DataBase!$1:$1048576,ChoixBMK!$A253,MATCH(Q$3,DataBase!$3:$3,0))=1,"X","")</f>
        <v/>
      </c>
      <c r="R253" s="122" t="str">
        <f>IF(INDEX(DataBase!$1:$1048576,ChoixBMK!$A253,MATCH(R$3,DataBase!$3:$3,0))=1,"X","")</f>
        <v>X</v>
      </c>
      <c r="S253" s="122" t="str">
        <f>IF(INDEX(DataBase!$1:$1048576,ChoixBMK!$A253,MATCH(S$3,DataBase!$3:$3,0))=1,"X","")</f>
        <v/>
      </c>
      <c r="T253" s="122" t="str">
        <f>IF(INDEX(DataBase!$1:$1048576,ChoixBMK!$A253,MATCH(T$3,DataBase!$3:$3,0))=1,"X","")</f>
        <v/>
      </c>
      <c r="U253" s="122" t="str">
        <f>IF(INDEX(DataBase!$1:$1048576,ChoixBMK!$A253,MATCH(U$3,DataBase!$3:$3,0))=1,"X","")</f>
        <v/>
      </c>
      <c r="V253" s="122" t="str">
        <f>IF(INDEX(DataBase!$1:$1048576,ChoixBMK!$A253,MATCH(V$3,DataBase!$3:$3,0))=1,"X","")</f>
        <v>X</v>
      </c>
      <c r="W253" s="122" t="str">
        <f>IF(INDEX(DataBase!$1:$1048576,ChoixBMK!$A253,MATCH(W$3,DataBase!$3:$3,0))=1,"X","")</f>
        <v/>
      </c>
      <c r="X253" s="122" t="str">
        <f>IF(INDEX(DataBase!$1:$1048576,ChoixBMK!$A253,MATCH(X$3,DataBase!$3:$3,0))=1,"X","")</f>
        <v/>
      </c>
      <c r="Y253" s="122" t="str">
        <f>IF(INDEX(DataBase!$1:$1048576,ChoixBMK!$A253,MATCH(Y$3,DataBase!$3:$3,0))=1,"X","")</f>
        <v/>
      </c>
      <c r="Z253" s="122" t="str">
        <f>IF(INDEX(DataBase!$1:$1048576,ChoixBMK!$A253,MATCH(Z$3,DataBase!$3:$3,0))=1,"X","")</f>
        <v/>
      </c>
      <c r="AA253" s="122" t="str">
        <f>IF(INDEX(DataBase!$1:$1048576,ChoixBMK!$A253,MATCH(AA$3,DataBase!$3:$3,0))=1,"X","")</f>
        <v/>
      </c>
      <c r="AB253" s="122" t="str">
        <f>IF(INDEX(DataBase!$1:$1048576,ChoixBMK!$A253,MATCH(AB$3,DataBase!$3:$3,0))=1,"X","")</f>
        <v>X</v>
      </c>
      <c r="AC253" s="122" t="str">
        <f>IF(INDEX(DataBase!$1:$1048576,ChoixBMK!$A253,MATCH(AC$3,DataBase!$3:$3,0))=1,"X","")</f>
        <v>X</v>
      </c>
      <c r="AD253" s="122" t="str">
        <f>IF(INDEX(DataBase!$1:$1048576,ChoixBMK!$A253,MATCH(AD$3,DataBase!$3:$3,0))=1,"X","")</f>
        <v>X</v>
      </c>
      <c r="AE253" s="122" t="str">
        <f>IF(INDEX(DataBase!$1:$1048576,ChoixBMK!$A253,MATCH(AE$3,DataBase!$3:$3,0))=1,"X","")</f>
        <v/>
      </c>
      <c r="AF253" s="122" t="str">
        <f>IF(INDEX(DataBase!$1:$1048576,ChoixBMK!$A253,MATCH(AF$3,DataBase!$3:$3,0))=1,"X","")</f>
        <v/>
      </c>
      <c r="AG253" s="122" t="str">
        <f>IF(INDEX(DataBase!$1:$1048576,ChoixBMK!$A253,MATCH(AG$3,DataBase!$3:$3,0))=1,"X","")</f>
        <v/>
      </c>
      <c r="AH253" s="122" t="str">
        <f>IF(INDEX(DataBase!$1:$1048576,ChoixBMK!$A253,MATCH(AH$3,DataBase!$3:$3,0))=1,"X","")</f>
        <v/>
      </c>
      <c r="AI253" s="122" t="str">
        <f>IF(INDEX(DataBase!$1:$1048576,ChoixBMK!$A253,MATCH(AI$3,DataBase!$3:$3,0))=1,"X","")</f>
        <v>X</v>
      </c>
      <c r="AJ253" s="122" t="str">
        <f>IF(INDEX(DataBase!$1:$1048576,ChoixBMK!$A253,MATCH(AJ$3,DataBase!$3:$3,0))=1,"X","")</f>
        <v/>
      </c>
      <c r="AK253" s="122" t="str">
        <f>IF(INDEX(DataBase!$1:$1048576,ChoixBMK!$A253,MATCH(AK$3,DataBase!$3:$3,0))=1,"X","")</f>
        <v>X</v>
      </c>
      <c r="AL253" s="122" t="str">
        <f>IF(INDEX(DataBase!$1:$1048576,ChoixBMK!$A253,MATCH(AL$3,DataBase!$3:$3,0))=1,"X","")</f>
        <v/>
      </c>
      <c r="AM253" s="122" t="str">
        <f>IF(INDEX(DataBase!$1:$1048576,ChoixBMK!$A253,MATCH(AM$3,DataBase!$3:$3,0))=1,"X","")</f>
        <v>X</v>
      </c>
      <c r="AN253" s="122" t="str">
        <f>IF(INDEX(DataBase!$1:$1048576,ChoixBMK!$A253,MATCH(AN$3,DataBase!$3:$3,0))=1,"X","")</f>
        <v/>
      </c>
      <c r="AO253" s="122" t="str">
        <f>IF(INDEX(DataBase!$1:$1048576,ChoixBMK!$A253,MATCH(AO$3,DataBase!$3:$3,0))=1,"X","")</f>
        <v>X</v>
      </c>
      <c r="AP253" s="122" t="str">
        <f>IF(INDEX(DataBase!$1:$1048576,ChoixBMK!$A253,MATCH(AP$3,DataBase!$3:$3,0))=1,"X","")</f>
        <v/>
      </c>
    </row>
    <row r="254" spans="3:42">
      <c r="C254" t="str">
        <f>INDEX(Analyse!A:A,MATCH(ChoixBMK!$G254,Analyse!$G:$G,0))</f>
        <v>Leuciscus cephalus</v>
      </c>
      <c r="D254" t="str">
        <f>INDEX(Analyse!B:B,MATCH(ChoixBMK!$G254,Analyse!$G:$G,0))</f>
        <v>VTG</v>
      </c>
      <c r="E254" t="str">
        <f>INDEX(Analyse!C:C,MATCH(ChoixBMK!$G254,Analyse!$G:$G,0))</f>
        <v>Continental</v>
      </c>
      <c r="F254" t="str">
        <f>INDEX(Analyse!E:E,MATCH(ChoixBMK!$G254,Analyse!$G:$G,0))</f>
        <v>SEBIO</v>
      </c>
      <c r="G254">
        <v>251</v>
      </c>
      <c r="H254">
        <f>INDEX(Analyse!H:H,MATCH(ChoixBMK!$G254,Analyse!$G:$G,0))</f>
        <v>210</v>
      </c>
      <c r="I254" s="122" t="str">
        <f>IF(INDEX(DataBase!$1:$1048576,ChoixBMK!$A254,MATCH(I$3,DataBase!$3:$3,0))=1,"X","")</f>
        <v/>
      </c>
      <c r="J254" s="122" t="str">
        <f>IF(INDEX(DataBase!$1:$1048576,ChoixBMK!$A254,MATCH(J$3,DataBase!$3:$3,0))=1,"X","")</f>
        <v/>
      </c>
      <c r="K254" s="122" t="str">
        <f>IF(INDEX(DataBase!$1:$1048576,ChoixBMK!$A254,MATCH(K$3,DataBase!$3:$3,0))=1,"X","")</f>
        <v>X</v>
      </c>
      <c r="L254" s="122" t="str">
        <f>IF(INDEX(DataBase!$1:$1048576,ChoixBMK!$A254,MATCH(L$3,DataBase!$3:$3,0))=1,"X","")</f>
        <v/>
      </c>
      <c r="M254" s="122" t="str">
        <f>IF(INDEX(DataBase!$1:$1048576,ChoixBMK!$A254,MATCH(M$3,DataBase!$3:$3,0))=1,"X","")</f>
        <v/>
      </c>
      <c r="N254" s="122" t="str">
        <f>IF(INDEX(DataBase!$1:$1048576,ChoixBMK!$A254,MATCH(N$3,DataBase!$3:$3,0))=1,"X","")</f>
        <v>X</v>
      </c>
      <c r="O254" s="122" t="str">
        <f>IF(INDEX(DataBase!$1:$1048576,ChoixBMK!$A254,MATCH(O$3,DataBase!$3:$3,0))=1,"X","")</f>
        <v/>
      </c>
      <c r="P254" s="122" t="str">
        <f>IF(INDEX(DataBase!$1:$1048576,ChoixBMK!$A254,MATCH(P$3,DataBase!$3:$3,0))=1,"X","")</f>
        <v>X</v>
      </c>
      <c r="Q254" s="122" t="str">
        <f>IF(INDEX(DataBase!$1:$1048576,ChoixBMK!$A254,MATCH(Q$3,DataBase!$3:$3,0))=1,"X","")</f>
        <v/>
      </c>
      <c r="R254" s="122" t="str">
        <f>IF(INDEX(DataBase!$1:$1048576,ChoixBMK!$A254,MATCH(R$3,DataBase!$3:$3,0))=1,"X","")</f>
        <v>X</v>
      </c>
      <c r="S254" s="122" t="str">
        <f>IF(INDEX(DataBase!$1:$1048576,ChoixBMK!$A254,MATCH(S$3,DataBase!$3:$3,0))=1,"X","")</f>
        <v/>
      </c>
      <c r="T254" s="122" t="str">
        <f>IF(INDEX(DataBase!$1:$1048576,ChoixBMK!$A254,MATCH(T$3,DataBase!$3:$3,0))=1,"X","")</f>
        <v/>
      </c>
      <c r="U254" s="122" t="str">
        <f>IF(INDEX(DataBase!$1:$1048576,ChoixBMK!$A254,MATCH(U$3,DataBase!$3:$3,0))=1,"X","")</f>
        <v/>
      </c>
      <c r="V254" s="122" t="str">
        <f>IF(INDEX(DataBase!$1:$1048576,ChoixBMK!$A254,MATCH(V$3,DataBase!$3:$3,0))=1,"X","")</f>
        <v/>
      </c>
      <c r="W254" s="122" t="str">
        <f>IF(INDEX(DataBase!$1:$1048576,ChoixBMK!$A254,MATCH(W$3,DataBase!$3:$3,0))=1,"X","")</f>
        <v>X</v>
      </c>
      <c r="X254" s="122" t="str">
        <f>IF(INDEX(DataBase!$1:$1048576,ChoixBMK!$A254,MATCH(X$3,DataBase!$3:$3,0))=1,"X","")</f>
        <v/>
      </c>
      <c r="Y254" s="122" t="str">
        <f>IF(INDEX(DataBase!$1:$1048576,ChoixBMK!$A254,MATCH(Y$3,DataBase!$3:$3,0))=1,"X","")</f>
        <v/>
      </c>
      <c r="Z254" s="122" t="str">
        <f>IF(INDEX(DataBase!$1:$1048576,ChoixBMK!$A254,MATCH(Z$3,DataBase!$3:$3,0))=1,"X","")</f>
        <v/>
      </c>
      <c r="AA254" s="122" t="str">
        <f>IF(INDEX(DataBase!$1:$1048576,ChoixBMK!$A254,MATCH(AA$3,DataBase!$3:$3,0))=1,"X","")</f>
        <v/>
      </c>
      <c r="AB254" s="122" t="str">
        <f>IF(INDEX(DataBase!$1:$1048576,ChoixBMK!$A254,MATCH(AB$3,DataBase!$3:$3,0))=1,"X","")</f>
        <v>X</v>
      </c>
      <c r="AC254" s="122" t="str">
        <f>IF(INDEX(DataBase!$1:$1048576,ChoixBMK!$A254,MATCH(AC$3,DataBase!$3:$3,0))=1,"X","")</f>
        <v>X</v>
      </c>
      <c r="AD254" s="122" t="str">
        <f>IF(INDEX(DataBase!$1:$1048576,ChoixBMK!$A254,MATCH(AD$3,DataBase!$3:$3,0))=1,"X","")</f>
        <v>X</v>
      </c>
      <c r="AE254" s="122" t="str">
        <f>IF(INDEX(DataBase!$1:$1048576,ChoixBMK!$A254,MATCH(AE$3,DataBase!$3:$3,0))=1,"X","")</f>
        <v/>
      </c>
      <c r="AF254" s="122" t="str">
        <f>IF(INDEX(DataBase!$1:$1048576,ChoixBMK!$A254,MATCH(AF$3,DataBase!$3:$3,0))=1,"X","")</f>
        <v/>
      </c>
      <c r="AG254" s="122" t="str">
        <f>IF(INDEX(DataBase!$1:$1048576,ChoixBMK!$A254,MATCH(AG$3,DataBase!$3:$3,0))=1,"X","")</f>
        <v/>
      </c>
      <c r="AH254" s="122" t="str">
        <f>IF(INDEX(DataBase!$1:$1048576,ChoixBMK!$A254,MATCH(AH$3,DataBase!$3:$3,0))=1,"X","")</f>
        <v/>
      </c>
      <c r="AI254" s="122" t="str">
        <f>IF(INDEX(DataBase!$1:$1048576,ChoixBMK!$A254,MATCH(AI$3,DataBase!$3:$3,0))=1,"X","")</f>
        <v>X</v>
      </c>
      <c r="AJ254" s="122" t="str">
        <f>IF(INDEX(DataBase!$1:$1048576,ChoixBMK!$A254,MATCH(AJ$3,DataBase!$3:$3,0))=1,"X","")</f>
        <v/>
      </c>
      <c r="AK254" s="122" t="str">
        <f>IF(INDEX(DataBase!$1:$1048576,ChoixBMK!$A254,MATCH(AK$3,DataBase!$3:$3,0))=1,"X","")</f>
        <v>X</v>
      </c>
      <c r="AL254" s="122" t="str">
        <f>IF(INDEX(DataBase!$1:$1048576,ChoixBMK!$A254,MATCH(AL$3,DataBase!$3:$3,0))=1,"X","")</f>
        <v/>
      </c>
      <c r="AM254" s="122" t="str">
        <f>IF(INDEX(DataBase!$1:$1048576,ChoixBMK!$A254,MATCH(AM$3,DataBase!$3:$3,0))=1,"X","")</f>
        <v>X</v>
      </c>
      <c r="AN254" s="122" t="str">
        <f>IF(INDEX(DataBase!$1:$1048576,ChoixBMK!$A254,MATCH(AN$3,DataBase!$3:$3,0))=1,"X","")</f>
        <v/>
      </c>
      <c r="AO254" s="122" t="str">
        <f>IF(INDEX(DataBase!$1:$1048576,ChoixBMK!$A254,MATCH(AO$3,DataBase!$3:$3,0))=1,"X","")</f>
        <v/>
      </c>
      <c r="AP254" s="122" t="str">
        <f>IF(INDEX(DataBase!$1:$1048576,ChoixBMK!$A254,MATCH(AP$3,DataBase!$3:$3,0))=1,"X","")</f>
        <v>X</v>
      </c>
    </row>
    <row r="255" spans="3:42">
      <c r="C255" t="str">
        <f>INDEX(Analyse!A:A,MATCH(ChoixBMK!$G255,Analyse!$G:$G,0))</f>
        <v>Leuciscus cephalus</v>
      </c>
      <c r="D255" t="str">
        <f>INDEX(Analyse!B:B,MATCH(ChoixBMK!$G255,Analyse!$G:$G,0))</f>
        <v>EROD</v>
      </c>
      <c r="E255" t="str">
        <f>INDEX(Analyse!C:C,MATCH(ChoixBMK!$G255,Analyse!$G:$G,0))</f>
        <v>Continental</v>
      </c>
      <c r="F255" t="str">
        <f>INDEX(Analyse!E:E,MATCH(ChoixBMK!$G255,Analyse!$G:$G,0))</f>
        <v>SEBIO</v>
      </c>
      <c r="G255">
        <v>252</v>
      </c>
      <c r="H255">
        <f>INDEX(Analyse!H:H,MATCH(ChoixBMK!$G255,Analyse!$G:$G,0))</f>
        <v>210</v>
      </c>
      <c r="I255" s="122" t="str">
        <f>IF(INDEX(DataBase!$1:$1048576,ChoixBMK!$A255,MATCH(I$3,DataBase!$3:$3,0))=1,"X","")</f>
        <v/>
      </c>
      <c r="J255" s="122" t="str">
        <f>IF(INDEX(DataBase!$1:$1048576,ChoixBMK!$A255,MATCH(J$3,DataBase!$3:$3,0))=1,"X","")</f>
        <v/>
      </c>
      <c r="K255" s="122" t="str">
        <f>IF(INDEX(DataBase!$1:$1048576,ChoixBMK!$A255,MATCH(K$3,DataBase!$3:$3,0))=1,"X","")</f>
        <v>X</v>
      </c>
      <c r="L255" s="122" t="str">
        <f>IF(INDEX(DataBase!$1:$1048576,ChoixBMK!$A255,MATCH(L$3,DataBase!$3:$3,0))=1,"X","")</f>
        <v/>
      </c>
      <c r="M255" s="122" t="str">
        <f>IF(INDEX(DataBase!$1:$1048576,ChoixBMK!$A255,MATCH(M$3,DataBase!$3:$3,0))=1,"X","")</f>
        <v/>
      </c>
      <c r="N255" s="122" t="str">
        <f>IF(INDEX(DataBase!$1:$1048576,ChoixBMK!$A255,MATCH(N$3,DataBase!$3:$3,0))=1,"X","")</f>
        <v>X</v>
      </c>
      <c r="O255" s="122" t="str">
        <f>IF(INDEX(DataBase!$1:$1048576,ChoixBMK!$A255,MATCH(O$3,DataBase!$3:$3,0))=1,"X","")</f>
        <v/>
      </c>
      <c r="P255" s="122" t="str">
        <f>IF(INDEX(DataBase!$1:$1048576,ChoixBMK!$A255,MATCH(P$3,DataBase!$3:$3,0))=1,"X","")</f>
        <v>X</v>
      </c>
      <c r="Q255" s="122" t="str">
        <f>IF(INDEX(DataBase!$1:$1048576,ChoixBMK!$A255,MATCH(Q$3,DataBase!$3:$3,0))=1,"X","")</f>
        <v/>
      </c>
      <c r="R255" s="122" t="str">
        <f>IF(INDEX(DataBase!$1:$1048576,ChoixBMK!$A255,MATCH(R$3,DataBase!$3:$3,0))=1,"X","")</f>
        <v/>
      </c>
      <c r="S255" s="122" t="str">
        <f>IF(INDEX(DataBase!$1:$1048576,ChoixBMK!$A255,MATCH(S$3,DataBase!$3:$3,0))=1,"X","")</f>
        <v>X</v>
      </c>
      <c r="T255" s="122" t="str">
        <f>IF(INDEX(DataBase!$1:$1048576,ChoixBMK!$A255,MATCH(T$3,DataBase!$3:$3,0))=1,"X","")</f>
        <v/>
      </c>
      <c r="U255" s="122" t="str">
        <f>IF(INDEX(DataBase!$1:$1048576,ChoixBMK!$A255,MATCH(U$3,DataBase!$3:$3,0))=1,"X","")</f>
        <v/>
      </c>
      <c r="V255" s="122" t="str">
        <f>IF(INDEX(DataBase!$1:$1048576,ChoixBMK!$A255,MATCH(V$3,DataBase!$3:$3,0))=1,"X","")</f>
        <v/>
      </c>
      <c r="W255" s="122" t="str">
        <f>IF(INDEX(DataBase!$1:$1048576,ChoixBMK!$A255,MATCH(W$3,DataBase!$3:$3,0))=1,"X","")</f>
        <v>X</v>
      </c>
      <c r="X255" s="122" t="str">
        <f>IF(INDEX(DataBase!$1:$1048576,ChoixBMK!$A255,MATCH(X$3,DataBase!$3:$3,0))=1,"X","")</f>
        <v/>
      </c>
      <c r="Y255" s="122" t="str">
        <f>IF(INDEX(DataBase!$1:$1048576,ChoixBMK!$A255,MATCH(Y$3,DataBase!$3:$3,0))=1,"X","")</f>
        <v/>
      </c>
      <c r="Z255" s="122" t="str">
        <f>IF(INDEX(DataBase!$1:$1048576,ChoixBMK!$A255,MATCH(Z$3,DataBase!$3:$3,0))=1,"X","")</f>
        <v/>
      </c>
      <c r="AA255" s="122" t="str">
        <f>IF(INDEX(DataBase!$1:$1048576,ChoixBMK!$A255,MATCH(AA$3,DataBase!$3:$3,0))=1,"X","")</f>
        <v/>
      </c>
      <c r="AB255" s="122" t="str">
        <f>IF(INDEX(DataBase!$1:$1048576,ChoixBMK!$A255,MATCH(AB$3,DataBase!$3:$3,0))=1,"X","")</f>
        <v>X</v>
      </c>
      <c r="AC255" s="122" t="str">
        <f>IF(INDEX(DataBase!$1:$1048576,ChoixBMK!$A255,MATCH(AC$3,DataBase!$3:$3,0))=1,"X","")</f>
        <v>X</v>
      </c>
      <c r="AD255" s="122" t="str">
        <f>IF(INDEX(DataBase!$1:$1048576,ChoixBMK!$A255,MATCH(AD$3,DataBase!$3:$3,0))=1,"X","")</f>
        <v>X</v>
      </c>
      <c r="AE255" s="122" t="str">
        <f>IF(INDEX(DataBase!$1:$1048576,ChoixBMK!$A255,MATCH(AE$3,DataBase!$3:$3,0))=1,"X","")</f>
        <v/>
      </c>
      <c r="AF255" s="122" t="str">
        <f>IF(INDEX(DataBase!$1:$1048576,ChoixBMK!$A255,MATCH(AF$3,DataBase!$3:$3,0))=1,"X","")</f>
        <v/>
      </c>
      <c r="AG255" s="122" t="str">
        <f>IF(INDEX(DataBase!$1:$1048576,ChoixBMK!$A255,MATCH(AG$3,DataBase!$3:$3,0))=1,"X","")</f>
        <v/>
      </c>
      <c r="AH255" s="122" t="str">
        <f>IF(INDEX(DataBase!$1:$1048576,ChoixBMK!$A255,MATCH(AH$3,DataBase!$3:$3,0))=1,"X","")</f>
        <v/>
      </c>
      <c r="AI255" s="122" t="str">
        <f>IF(INDEX(DataBase!$1:$1048576,ChoixBMK!$A255,MATCH(AI$3,DataBase!$3:$3,0))=1,"X","")</f>
        <v>X</v>
      </c>
      <c r="AJ255" s="122" t="str">
        <f>IF(INDEX(DataBase!$1:$1048576,ChoixBMK!$A255,MATCH(AJ$3,DataBase!$3:$3,0))=1,"X","")</f>
        <v/>
      </c>
      <c r="AK255" s="122" t="str">
        <f>IF(INDEX(DataBase!$1:$1048576,ChoixBMK!$A255,MATCH(AK$3,DataBase!$3:$3,0))=1,"X","")</f>
        <v>X</v>
      </c>
      <c r="AL255" s="122" t="str">
        <f>IF(INDEX(DataBase!$1:$1048576,ChoixBMK!$A255,MATCH(AL$3,DataBase!$3:$3,0))=1,"X","")</f>
        <v/>
      </c>
      <c r="AM255" s="122" t="str">
        <f>IF(INDEX(DataBase!$1:$1048576,ChoixBMK!$A255,MATCH(AM$3,DataBase!$3:$3,0))=1,"X","")</f>
        <v>X</v>
      </c>
      <c r="AN255" s="122" t="str">
        <f>IF(INDEX(DataBase!$1:$1048576,ChoixBMK!$A255,MATCH(AN$3,DataBase!$3:$3,0))=1,"X","")</f>
        <v/>
      </c>
      <c r="AO255" s="122" t="str">
        <f>IF(INDEX(DataBase!$1:$1048576,ChoixBMK!$A255,MATCH(AO$3,DataBase!$3:$3,0))=1,"X","")</f>
        <v>X</v>
      </c>
      <c r="AP255" s="122" t="str">
        <f>IF(INDEX(DataBase!$1:$1048576,ChoixBMK!$A255,MATCH(AP$3,DataBase!$3:$3,0))=1,"X","")</f>
        <v/>
      </c>
    </row>
    <row r="256" spans="3:42">
      <c r="C256" t="str">
        <f>INDEX(Analyse!A:A,MATCH(ChoixBMK!$G256,Analyse!$G:$G,0))</f>
        <v>Dicentrarchus labrax</v>
      </c>
      <c r="D256" t="str">
        <f>INDEX(Analyse!B:B,MATCH(ChoixBMK!$G256,Analyse!$G:$G,0))</f>
        <v>Tbars</v>
      </c>
      <c r="E256" t="str">
        <f>INDEX(Analyse!C:C,MATCH(ChoixBMK!$G256,Analyse!$G:$G,0))</f>
        <v>Côtier</v>
      </c>
      <c r="F256" t="str">
        <f>INDEX(Analyse!E:E,MATCH(ChoixBMK!$G256,Analyse!$G:$G,0))</f>
        <v>SEBIO</v>
      </c>
      <c r="G256">
        <v>253</v>
      </c>
      <c r="H256">
        <f>INDEX(Analyse!H:H,MATCH(ChoixBMK!$G256,Analyse!$G:$G,0))</f>
        <v>210</v>
      </c>
      <c r="I256" s="122" t="str">
        <f>IF(INDEX(DataBase!$1:$1048576,ChoixBMK!$A256,MATCH(I$3,DataBase!$3:$3,0))=1,"X","")</f>
        <v>X</v>
      </c>
      <c r="J256" s="122" t="str">
        <f>IF(INDEX(DataBase!$1:$1048576,ChoixBMK!$A256,MATCH(J$3,DataBase!$3:$3,0))=1,"X","")</f>
        <v/>
      </c>
      <c r="K256" s="122" t="str">
        <f>IF(INDEX(DataBase!$1:$1048576,ChoixBMK!$A256,MATCH(K$3,DataBase!$3:$3,0))=1,"X","")</f>
        <v/>
      </c>
      <c r="L256" s="122" t="str">
        <f>IF(INDEX(DataBase!$1:$1048576,ChoixBMK!$A256,MATCH(L$3,DataBase!$3:$3,0))=1,"X","")</f>
        <v>X</v>
      </c>
      <c r="M256" s="122" t="str">
        <f>IF(INDEX(DataBase!$1:$1048576,ChoixBMK!$A256,MATCH(M$3,DataBase!$3:$3,0))=1,"X","")</f>
        <v/>
      </c>
      <c r="N256" s="122" t="str">
        <f>IF(INDEX(DataBase!$1:$1048576,ChoixBMK!$A256,MATCH(N$3,DataBase!$3:$3,0))=1,"X","")</f>
        <v/>
      </c>
      <c r="O256" s="122" t="str">
        <f>IF(INDEX(DataBase!$1:$1048576,ChoixBMK!$A256,MATCH(O$3,DataBase!$3:$3,0))=1,"X","")</f>
        <v/>
      </c>
      <c r="P256" s="122" t="str">
        <f>IF(INDEX(DataBase!$1:$1048576,ChoixBMK!$A256,MATCH(P$3,DataBase!$3:$3,0))=1,"X","")</f>
        <v>X</v>
      </c>
      <c r="Q256" s="122" t="str">
        <f>IF(INDEX(DataBase!$1:$1048576,ChoixBMK!$A256,MATCH(Q$3,DataBase!$3:$3,0))=1,"X","")</f>
        <v>X</v>
      </c>
      <c r="R256" s="122" t="str">
        <f>IF(INDEX(DataBase!$1:$1048576,ChoixBMK!$A256,MATCH(R$3,DataBase!$3:$3,0))=1,"X","")</f>
        <v/>
      </c>
      <c r="S256" s="122" t="str">
        <f>IF(INDEX(DataBase!$1:$1048576,ChoixBMK!$A256,MATCH(S$3,DataBase!$3:$3,0))=1,"X","")</f>
        <v/>
      </c>
      <c r="T256" s="122" t="str">
        <f>IF(INDEX(DataBase!$1:$1048576,ChoixBMK!$A256,MATCH(T$3,DataBase!$3:$3,0))=1,"X","")</f>
        <v/>
      </c>
      <c r="U256" s="122" t="str">
        <f>IF(INDEX(DataBase!$1:$1048576,ChoixBMK!$A256,MATCH(U$3,DataBase!$3:$3,0))=1,"X","")</f>
        <v>X</v>
      </c>
      <c r="V256" s="122" t="str">
        <f>IF(INDEX(DataBase!$1:$1048576,ChoixBMK!$A256,MATCH(V$3,DataBase!$3:$3,0))=1,"X","")</f>
        <v/>
      </c>
      <c r="W256" s="122" t="str">
        <f>IF(INDEX(DataBase!$1:$1048576,ChoixBMK!$A256,MATCH(W$3,DataBase!$3:$3,0))=1,"X","")</f>
        <v/>
      </c>
      <c r="X256" s="122" t="str">
        <f>IF(INDEX(DataBase!$1:$1048576,ChoixBMK!$A256,MATCH(X$3,DataBase!$3:$3,0))=1,"X","")</f>
        <v/>
      </c>
      <c r="Y256" s="122" t="str">
        <f>IF(INDEX(DataBase!$1:$1048576,ChoixBMK!$A256,MATCH(Y$3,DataBase!$3:$3,0))=1,"X","")</f>
        <v/>
      </c>
      <c r="Z256" s="122" t="str">
        <f>IF(INDEX(DataBase!$1:$1048576,ChoixBMK!$A256,MATCH(Z$3,DataBase!$3:$3,0))=1,"X","")</f>
        <v/>
      </c>
      <c r="AA256" s="122" t="str">
        <f>IF(INDEX(DataBase!$1:$1048576,ChoixBMK!$A256,MATCH(AA$3,DataBase!$3:$3,0))=1,"X","")</f>
        <v/>
      </c>
      <c r="AB256" s="122" t="str">
        <f>IF(INDEX(DataBase!$1:$1048576,ChoixBMK!$A256,MATCH(AB$3,DataBase!$3:$3,0))=1,"X","")</f>
        <v>X</v>
      </c>
      <c r="AC256" s="122" t="str">
        <f>IF(INDEX(DataBase!$1:$1048576,ChoixBMK!$A256,MATCH(AC$3,DataBase!$3:$3,0))=1,"X","")</f>
        <v>X</v>
      </c>
      <c r="AD256" s="122" t="str">
        <f>IF(INDEX(DataBase!$1:$1048576,ChoixBMK!$A256,MATCH(AD$3,DataBase!$3:$3,0))=1,"X","")</f>
        <v>X</v>
      </c>
      <c r="AE256" s="122" t="str">
        <f>IF(INDEX(DataBase!$1:$1048576,ChoixBMK!$A256,MATCH(AE$3,DataBase!$3:$3,0))=1,"X","")</f>
        <v/>
      </c>
      <c r="AF256" s="122" t="str">
        <f>IF(INDEX(DataBase!$1:$1048576,ChoixBMK!$A256,MATCH(AF$3,DataBase!$3:$3,0))=1,"X","")</f>
        <v>X</v>
      </c>
      <c r="AG256" s="122" t="str">
        <f>IF(INDEX(DataBase!$1:$1048576,ChoixBMK!$A256,MATCH(AG$3,DataBase!$3:$3,0))=1,"X","")</f>
        <v/>
      </c>
      <c r="AH256" s="122" t="str">
        <f>IF(INDEX(DataBase!$1:$1048576,ChoixBMK!$A256,MATCH(AH$3,DataBase!$3:$3,0))=1,"X","")</f>
        <v/>
      </c>
      <c r="AI256" s="122" t="str">
        <f>IF(INDEX(DataBase!$1:$1048576,ChoixBMK!$A256,MATCH(AI$3,DataBase!$3:$3,0))=1,"X","")</f>
        <v>X</v>
      </c>
      <c r="AJ256" s="122" t="str">
        <f>IF(INDEX(DataBase!$1:$1048576,ChoixBMK!$A256,MATCH(AJ$3,DataBase!$3:$3,0))=1,"X","")</f>
        <v/>
      </c>
      <c r="AK256" s="122" t="str">
        <f>IF(INDEX(DataBase!$1:$1048576,ChoixBMK!$A256,MATCH(AK$3,DataBase!$3:$3,0))=1,"X","")</f>
        <v>X</v>
      </c>
      <c r="AL256" s="122" t="str">
        <f>IF(INDEX(DataBase!$1:$1048576,ChoixBMK!$A256,MATCH(AL$3,DataBase!$3:$3,0))=1,"X","")</f>
        <v>X</v>
      </c>
      <c r="AM256" s="122" t="str">
        <f>IF(INDEX(DataBase!$1:$1048576,ChoixBMK!$A256,MATCH(AM$3,DataBase!$3:$3,0))=1,"X","")</f>
        <v/>
      </c>
      <c r="AN256" s="122" t="str">
        <f>IF(INDEX(DataBase!$1:$1048576,ChoixBMK!$A256,MATCH(AN$3,DataBase!$3:$3,0))=1,"X","")</f>
        <v/>
      </c>
      <c r="AO256" s="122" t="str">
        <f>IF(INDEX(DataBase!$1:$1048576,ChoixBMK!$A256,MATCH(AO$3,DataBase!$3:$3,0))=1,"X","")</f>
        <v>X</v>
      </c>
      <c r="AP256" s="122" t="str">
        <f>IF(INDEX(DataBase!$1:$1048576,ChoixBMK!$A256,MATCH(AP$3,DataBase!$3:$3,0))=1,"X","")</f>
        <v/>
      </c>
    </row>
    <row r="257" spans="3:42">
      <c r="C257" t="str">
        <f>INDEX(Analyse!A:A,MATCH(ChoixBMK!$G257,Analyse!$G:$G,0))</f>
        <v>Rutilus rutilus</v>
      </c>
      <c r="D257" t="str">
        <f>INDEX(Analyse!B:B,MATCH(ChoixBMK!$G257,Analyse!$G:$G,0))</f>
        <v>Catalase</v>
      </c>
      <c r="E257" t="str">
        <f>INDEX(Analyse!C:C,MATCH(ChoixBMK!$G257,Analyse!$G:$G,0))</f>
        <v>Continental</v>
      </c>
      <c r="F257" t="str">
        <f>INDEX(Analyse!E:E,MATCH(ChoixBMK!$G257,Analyse!$G:$G,0))</f>
        <v>SEBIO</v>
      </c>
      <c r="G257">
        <v>254</v>
      </c>
      <c r="H257">
        <f>INDEX(Analyse!H:H,MATCH(ChoixBMK!$G257,Analyse!$G:$G,0))</f>
        <v>210</v>
      </c>
      <c r="I257" s="122" t="str">
        <f>IF(INDEX(DataBase!$1:$1048576,ChoixBMK!$A257,MATCH(I$3,DataBase!$3:$3,0))=1,"X","")</f>
        <v>X</v>
      </c>
      <c r="J257" s="122" t="str">
        <f>IF(INDEX(DataBase!$1:$1048576,ChoixBMK!$A257,MATCH(J$3,DataBase!$3:$3,0))=1,"X","")</f>
        <v/>
      </c>
      <c r="K257" s="122" t="str">
        <f>IF(INDEX(DataBase!$1:$1048576,ChoixBMK!$A257,MATCH(K$3,DataBase!$3:$3,0))=1,"X","")</f>
        <v/>
      </c>
      <c r="L257" s="122" t="str">
        <f>IF(INDEX(DataBase!$1:$1048576,ChoixBMK!$A257,MATCH(L$3,DataBase!$3:$3,0))=1,"X","")</f>
        <v/>
      </c>
      <c r="M257" s="122" t="str">
        <f>IF(INDEX(DataBase!$1:$1048576,ChoixBMK!$A257,MATCH(M$3,DataBase!$3:$3,0))=1,"X","")</f>
        <v>X</v>
      </c>
      <c r="N257" s="122" t="str">
        <f>IF(INDEX(DataBase!$1:$1048576,ChoixBMK!$A257,MATCH(N$3,DataBase!$3:$3,0))=1,"X","")</f>
        <v/>
      </c>
      <c r="O257" s="122" t="str">
        <f>IF(INDEX(DataBase!$1:$1048576,ChoixBMK!$A257,MATCH(O$3,DataBase!$3:$3,0))=1,"X","")</f>
        <v>X</v>
      </c>
      <c r="P257" s="122" t="str">
        <f>IF(INDEX(DataBase!$1:$1048576,ChoixBMK!$A257,MATCH(P$3,DataBase!$3:$3,0))=1,"X","")</f>
        <v/>
      </c>
      <c r="Q257" s="122" t="str">
        <f>IF(INDEX(DataBase!$1:$1048576,ChoixBMK!$A257,MATCH(Q$3,DataBase!$3:$3,0))=1,"X","")</f>
        <v/>
      </c>
      <c r="R257" s="122" t="str">
        <f>IF(INDEX(DataBase!$1:$1048576,ChoixBMK!$A257,MATCH(R$3,DataBase!$3:$3,0))=1,"X","")</f>
        <v>X</v>
      </c>
      <c r="S257" s="122" t="str">
        <f>IF(INDEX(DataBase!$1:$1048576,ChoixBMK!$A257,MATCH(S$3,DataBase!$3:$3,0))=1,"X","")</f>
        <v/>
      </c>
      <c r="T257" s="122" t="str">
        <f>IF(INDEX(DataBase!$1:$1048576,ChoixBMK!$A257,MATCH(T$3,DataBase!$3:$3,0))=1,"X","")</f>
        <v/>
      </c>
      <c r="U257" s="122" t="str">
        <f>IF(INDEX(DataBase!$1:$1048576,ChoixBMK!$A257,MATCH(U$3,DataBase!$3:$3,0))=1,"X","")</f>
        <v/>
      </c>
      <c r="V257" s="122" t="str">
        <f>IF(INDEX(DataBase!$1:$1048576,ChoixBMK!$A257,MATCH(V$3,DataBase!$3:$3,0))=1,"X","")</f>
        <v>X</v>
      </c>
      <c r="W257" s="122" t="str">
        <f>IF(INDEX(DataBase!$1:$1048576,ChoixBMK!$A257,MATCH(W$3,DataBase!$3:$3,0))=1,"X","")</f>
        <v/>
      </c>
      <c r="X257" s="122" t="str">
        <f>IF(INDEX(DataBase!$1:$1048576,ChoixBMK!$A257,MATCH(X$3,DataBase!$3:$3,0))=1,"X","")</f>
        <v/>
      </c>
      <c r="Y257" s="122" t="str">
        <f>IF(INDEX(DataBase!$1:$1048576,ChoixBMK!$A257,MATCH(Y$3,DataBase!$3:$3,0))=1,"X","")</f>
        <v/>
      </c>
      <c r="Z257" s="122" t="str">
        <f>IF(INDEX(DataBase!$1:$1048576,ChoixBMK!$A257,MATCH(Z$3,DataBase!$3:$3,0))=1,"X","")</f>
        <v/>
      </c>
      <c r="AA257" s="122" t="str">
        <f>IF(INDEX(DataBase!$1:$1048576,ChoixBMK!$A257,MATCH(AA$3,DataBase!$3:$3,0))=1,"X","")</f>
        <v/>
      </c>
      <c r="AB257" s="122" t="str">
        <f>IF(INDEX(DataBase!$1:$1048576,ChoixBMK!$A257,MATCH(AB$3,DataBase!$3:$3,0))=1,"X","")</f>
        <v>X</v>
      </c>
      <c r="AC257" s="122" t="str">
        <f>IF(INDEX(DataBase!$1:$1048576,ChoixBMK!$A257,MATCH(AC$3,DataBase!$3:$3,0))=1,"X","")</f>
        <v>X</v>
      </c>
      <c r="AD257" s="122" t="str">
        <f>IF(INDEX(DataBase!$1:$1048576,ChoixBMK!$A257,MATCH(AD$3,DataBase!$3:$3,0))=1,"X","")</f>
        <v>X</v>
      </c>
      <c r="AE257" s="122" t="str">
        <f>IF(INDEX(DataBase!$1:$1048576,ChoixBMK!$A257,MATCH(AE$3,DataBase!$3:$3,0))=1,"X","")</f>
        <v/>
      </c>
      <c r="AF257" s="122" t="str">
        <f>IF(INDEX(DataBase!$1:$1048576,ChoixBMK!$A257,MATCH(AF$3,DataBase!$3:$3,0))=1,"X","")</f>
        <v>X</v>
      </c>
      <c r="AG257" s="122" t="str">
        <f>IF(INDEX(DataBase!$1:$1048576,ChoixBMK!$A257,MATCH(AG$3,DataBase!$3:$3,0))=1,"X","")</f>
        <v/>
      </c>
      <c r="AH257" s="122" t="str">
        <f>IF(INDEX(DataBase!$1:$1048576,ChoixBMK!$A257,MATCH(AH$3,DataBase!$3:$3,0))=1,"X","")</f>
        <v/>
      </c>
      <c r="AI257" s="122" t="str">
        <f>IF(INDEX(DataBase!$1:$1048576,ChoixBMK!$A257,MATCH(AI$3,DataBase!$3:$3,0))=1,"X","")</f>
        <v>X</v>
      </c>
      <c r="AJ257" s="122" t="str">
        <f>IF(INDEX(DataBase!$1:$1048576,ChoixBMK!$A257,MATCH(AJ$3,DataBase!$3:$3,0))=1,"X","")</f>
        <v/>
      </c>
      <c r="AK257" s="122" t="str">
        <f>IF(INDEX(DataBase!$1:$1048576,ChoixBMK!$A257,MATCH(AK$3,DataBase!$3:$3,0))=1,"X","")</f>
        <v>X</v>
      </c>
      <c r="AL257" s="122" t="str">
        <f>IF(INDEX(DataBase!$1:$1048576,ChoixBMK!$A257,MATCH(AL$3,DataBase!$3:$3,0))=1,"X","")</f>
        <v>X</v>
      </c>
      <c r="AM257" s="122" t="str">
        <f>IF(INDEX(DataBase!$1:$1048576,ChoixBMK!$A257,MATCH(AM$3,DataBase!$3:$3,0))=1,"X","")</f>
        <v/>
      </c>
      <c r="AN257" s="122" t="str">
        <f>IF(INDEX(DataBase!$1:$1048576,ChoixBMK!$A257,MATCH(AN$3,DataBase!$3:$3,0))=1,"X","")</f>
        <v/>
      </c>
      <c r="AO257" s="122" t="str">
        <f>IF(INDEX(DataBase!$1:$1048576,ChoixBMK!$A257,MATCH(AO$3,DataBase!$3:$3,0))=1,"X","")</f>
        <v>X</v>
      </c>
      <c r="AP257" s="122" t="str">
        <f>IF(INDEX(DataBase!$1:$1048576,ChoixBMK!$A257,MATCH(AP$3,DataBase!$3:$3,0))=1,"X","")</f>
        <v/>
      </c>
    </row>
    <row r="258" spans="3:42">
      <c r="C258" t="str">
        <f>INDEX(Analyse!A:A,MATCH(ChoixBMK!$G258,Analyse!$G:$G,0))</f>
        <v>Platichthys flesus</v>
      </c>
      <c r="D258" t="str">
        <f>INDEX(Analyse!B:B,MATCH(ChoixBMK!$G258,Analyse!$G:$G,0))</f>
        <v>Maturation ovocytaire</v>
      </c>
      <c r="E258" t="str">
        <f>INDEX(Analyse!C:C,MATCH(ChoixBMK!$G258,Analyse!$G:$G,0))</f>
        <v>Marin/estuarien</v>
      </c>
      <c r="F258" t="str">
        <f>INDEX(Analyse!E:E,MATCH(ChoixBMK!$G258,Analyse!$G:$G,0))</f>
        <v>TOXEM</v>
      </c>
      <c r="G258">
        <v>255</v>
      </c>
      <c r="H258">
        <f>INDEX(Analyse!H:H,MATCH(ChoixBMK!$G258,Analyse!$G:$G,0))</f>
        <v>210</v>
      </c>
      <c r="I258" s="122" t="str">
        <f>IF(INDEX(DataBase!$1:$1048576,ChoixBMK!$A258,MATCH(I$3,DataBase!$3:$3,0))=1,"X","")</f>
        <v>X</v>
      </c>
      <c r="J258" s="122" t="str">
        <f>IF(INDEX(DataBase!$1:$1048576,ChoixBMK!$A258,MATCH(J$3,DataBase!$3:$3,0))=1,"X","")</f>
        <v/>
      </c>
      <c r="K258" s="122" t="str">
        <f>IF(INDEX(DataBase!$1:$1048576,ChoixBMK!$A258,MATCH(K$3,DataBase!$3:$3,0))=1,"X","")</f>
        <v/>
      </c>
      <c r="L258" s="122" t="str">
        <f>IF(INDEX(DataBase!$1:$1048576,ChoixBMK!$A258,MATCH(L$3,DataBase!$3:$3,0))=1,"X","")</f>
        <v/>
      </c>
      <c r="M258" s="122" t="str">
        <f>IF(INDEX(DataBase!$1:$1048576,ChoixBMK!$A258,MATCH(M$3,DataBase!$3:$3,0))=1,"X","")</f>
        <v>X</v>
      </c>
      <c r="N258" s="122" t="str">
        <f>IF(INDEX(DataBase!$1:$1048576,ChoixBMK!$A258,MATCH(N$3,DataBase!$3:$3,0))=1,"X","")</f>
        <v/>
      </c>
      <c r="O258" s="122" t="str">
        <f>IF(INDEX(DataBase!$1:$1048576,ChoixBMK!$A258,MATCH(O$3,DataBase!$3:$3,0))=1,"X","")</f>
        <v/>
      </c>
      <c r="P258" s="122" t="str">
        <f>IF(INDEX(DataBase!$1:$1048576,ChoixBMK!$A258,MATCH(P$3,DataBase!$3:$3,0))=1,"X","")</f>
        <v>X</v>
      </c>
      <c r="Q258" s="122" t="str">
        <f>IF(INDEX(DataBase!$1:$1048576,ChoixBMK!$A258,MATCH(Q$3,DataBase!$3:$3,0))=1,"X","")</f>
        <v/>
      </c>
      <c r="R258" s="122" t="str">
        <f>IF(INDEX(DataBase!$1:$1048576,ChoixBMK!$A258,MATCH(R$3,DataBase!$3:$3,0))=1,"X","")</f>
        <v>X</v>
      </c>
      <c r="S258" s="122" t="str">
        <f>IF(INDEX(DataBase!$1:$1048576,ChoixBMK!$A258,MATCH(S$3,DataBase!$3:$3,0))=1,"X","")</f>
        <v/>
      </c>
      <c r="T258" s="122" t="str">
        <f>IF(INDEX(DataBase!$1:$1048576,ChoixBMK!$A258,MATCH(T$3,DataBase!$3:$3,0))=1,"X","")</f>
        <v/>
      </c>
      <c r="U258" s="122" t="str">
        <f>IF(INDEX(DataBase!$1:$1048576,ChoixBMK!$A258,MATCH(U$3,DataBase!$3:$3,0))=1,"X","")</f>
        <v/>
      </c>
      <c r="V258" s="122" t="str">
        <f>IF(INDEX(DataBase!$1:$1048576,ChoixBMK!$A258,MATCH(V$3,DataBase!$3:$3,0))=1,"X","")</f>
        <v>X</v>
      </c>
      <c r="W258" s="122" t="str">
        <f>IF(INDEX(DataBase!$1:$1048576,ChoixBMK!$A258,MATCH(W$3,DataBase!$3:$3,0))=1,"X","")</f>
        <v/>
      </c>
      <c r="X258" s="122" t="str">
        <f>IF(INDEX(DataBase!$1:$1048576,ChoixBMK!$A258,MATCH(X$3,DataBase!$3:$3,0))=1,"X","")</f>
        <v/>
      </c>
      <c r="Y258" s="122" t="str">
        <f>IF(INDEX(DataBase!$1:$1048576,ChoixBMK!$A258,MATCH(Y$3,DataBase!$3:$3,0))=1,"X","")</f>
        <v/>
      </c>
      <c r="Z258" s="122" t="str">
        <f>IF(INDEX(DataBase!$1:$1048576,ChoixBMK!$A258,MATCH(Z$3,DataBase!$3:$3,0))=1,"X","")</f>
        <v/>
      </c>
      <c r="AA258" s="122" t="str">
        <f>IF(INDEX(DataBase!$1:$1048576,ChoixBMK!$A258,MATCH(AA$3,DataBase!$3:$3,0))=1,"X","")</f>
        <v/>
      </c>
      <c r="AB258" s="122" t="str">
        <f>IF(INDEX(DataBase!$1:$1048576,ChoixBMK!$A258,MATCH(AB$3,DataBase!$3:$3,0))=1,"X","")</f>
        <v>X</v>
      </c>
      <c r="AC258" s="122" t="str">
        <f>IF(INDEX(DataBase!$1:$1048576,ChoixBMK!$A258,MATCH(AC$3,DataBase!$3:$3,0))=1,"X","")</f>
        <v>X</v>
      </c>
      <c r="AD258" s="122" t="str">
        <f>IF(INDEX(DataBase!$1:$1048576,ChoixBMK!$A258,MATCH(AD$3,DataBase!$3:$3,0))=1,"X","")</f>
        <v>X</v>
      </c>
      <c r="AE258" s="122" t="str">
        <f>IF(INDEX(DataBase!$1:$1048576,ChoixBMK!$A258,MATCH(AE$3,DataBase!$3:$3,0))=1,"X","")</f>
        <v/>
      </c>
      <c r="AF258" s="122" t="str">
        <f>IF(INDEX(DataBase!$1:$1048576,ChoixBMK!$A258,MATCH(AF$3,DataBase!$3:$3,0))=1,"X","")</f>
        <v>X</v>
      </c>
      <c r="AG258" s="122" t="str">
        <f>IF(INDEX(DataBase!$1:$1048576,ChoixBMK!$A258,MATCH(AG$3,DataBase!$3:$3,0))=1,"X","")</f>
        <v/>
      </c>
      <c r="AH258" s="122" t="str">
        <f>IF(INDEX(DataBase!$1:$1048576,ChoixBMK!$A258,MATCH(AH$3,DataBase!$3:$3,0))=1,"X","")</f>
        <v/>
      </c>
      <c r="AI258" s="122" t="str">
        <f>IF(INDEX(DataBase!$1:$1048576,ChoixBMK!$A258,MATCH(AI$3,DataBase!$3:$3,0))=1,"X","")</f>
        <v>X</v>
      </c>
      <c r="AJ258" s="122" t="str">
        <f>IF(INDEX(DataBase!$1:$1048576,ChoixBMK!$A258,MATCH(AJ$3,DataBase!$3:$3,0))=1,"X","")</f>
        <v/>
      </c>
      <c r="AK258" s="122" t="str">
        <f>IF(INDEX(DataBase!$1:$1048576,ChoixBMK!$A258,MATCH(AK$3,DataBase!$3:$3,0))=1,"X","")</f>
        <v>X</v>
      </c>
      <c r="AL258" s="122" t="str">
        <f>IF(INDEX(DataBase!$1:$1048576,ChoixBMK!$A258,MATCH(AL$3,DataBase!$3:$3,0))=1,"X","")</f>
        <v>X</v>
      </c>
      <c r="AM258" s="122" t="str">
        <f>IF(INDEX(DataBase!$1:$1048576,ChoixBMK!$A258,MATCH(AM$3,DataBase!$3:$3,0))=1,"X","")</f>
        <v/>
      </c>
      <c r="AN258" s="122" t="str">
        <f>IF(INDEX(DataBase!$1:$1048576,ChoixBMK!$A258,MATCH(AN$3,DataBase!$3:$3,0))=1,"X","")</f>
        <v/>
      </c>
      <c r="AO258" s="122" t="str">
        <f>IF(INDEX(DataBase!$1:$1048576,ChoixBMK!$A258,MATCH(AO$3,DataBase!$3:$3,0))=1,"X","")</f>
        <v>X</v>
      </c>
      <c r="AP258" s="122" t="str">
        <f>IF(INDEX(DataBase!$1:$1048576,ChoixBMK!$A258,MATCH(AP$3,DataBase!$3:$3,0))=1,"X","")</f>
        <v/>
      </c>
    </row>
    <row r="259" spans="3:42">
      <c r="C259" t="str">
        <f>INDEX(Analyse!A:A,MATCH(ChoixBMK!$G259,Analyse!$G:$G,0))</f>
        <v>Solea solea</v>
      </c>
      <c r="D259" t="str">
        <f>INDEX(Analyse!B:B,MATCH(ChoixBMK!$G259,Analyse!$G:$G,0))</f>
        <v>Maturation ovocytaire</v>
      </c>
      <c r="E259" t="str">
        <f>INDEX(Analyse!C:C,MATCH(ChoixBMK!$G259,Analyse!$G:$G,0))</f>
        <v>Marin/estuarien</v>
      </c>
      <c r="F259" t="str">
        <f>INDEX(Analyse!E:E,MATCH(ChoixBMK!$G259,Analyse!$G:$G,0))</f>
        <v>TOXEM</v>
      </c>
      <c r="G259">
        <v>256</v>
      </c>
      <c r="H259">
        <f>INDEX(Analyse!H:H,MATCH(ChoixBMK!$G259,Analyse!$G:$G,0))</f>
        <v>210</v>
      </c>
      <c r="I259" s="122" t="str">
        <f>IF(INDEX(DataBase!$1:$1048576,ChoixBMK!$A259,MATCH(I$3,DataBase!$3:$3,0))=1,"X","")</f>
        <v>X</v>
      </c>
      <c r="J259" s="122" t="str">
        <f>IF(INDEX(DataBase!$1:$1048576,ChoixBMK!$A259,MATCH(J$3,DataBase!$3:$3,0))=1,"X","")</f>
        <v/>
      </c>
      <c r="K259" s="122" t="str">
        <f>IF(INDEX(DataBase!$1:$1048576,ChoixBMK!$A259,MATCH(K$3,DataBase!$3:$3,0))=1,"X","")</f>
        <v/>
      </c>
      <c r="L259" s="122" t="str">
        <f>IF(INDEX(DataBase!$1:$1048576,ChoixBMK!$A259,MATCH(L$3,DataBase!$3:$3,0))=1,"X","")</f>
        <v/>
      </c>
      <c r="M259" s="122" t="str">
        <f>IF(INDEX(DataBase!$1:$1048576,ChoixBMK!$A259,MATCH(M$3,DataBase!$3:$3,0))=1,"X","")</f>
        <v>X</v>
      </c>
      <c r="N259" s="122" t="str">
        <f>IF(INDEX(DataBase!$1:$1048576,ChoixBMK!$A259,MATCH(N$3,DataBase!$3:$3,0))=1,"X","")</f>
        <v/>
      </c>
      <c r="O259" s="122" t="str">
        <f>IF(INDEX(DataBase!$1:$1048576,ChoixBMK!$A259,MATCH(O$3,DataBase!$3:$3,0))=1,"X","")</f>
        <v/>
      </c>
      <c r="P259" s="122" t="str">
        <f>IF(INDEX(DataBase!$1:$1048576,ChoixBMK!$A259,MATCH(P$3,DataBase!$3:$3,0))=1,"X","")</f>
        <v>X</v>
      </c>
      <c r="Q259" s="122" t="str">
        <f>IF(INDEX(DataBase!$1:$1048576,ChoixBMK!$A259,MATCH(Q$3,DataBase!$3:$3,0))=1,"X","")</f>
        <v/>
      </c>
      <c r="R259" s="122" t="str">
        <f>IF(INDEX(DataBase!$1:$1048576,ChoixBMK!$A259,MATCH(R$3,DataBase!$3:$3,0))=1,"X","")</f>
        <v>X</v>
      </c>
      <c r="S259" s="122" t="str">
        <f>IF(INDEX(DataBase!$1:$1048576,ChoixBMK!$A259,MATCH(S$3,DataBase!$3:$3,0))=1,"X","")</f>
        <v/>
      </c>
      <c r="T259" s="122" t="str">
        <f>IF(INDEX(DataBase!$1:$1048576,ChoixBMK!$A259,MATCH(T$3,DataBase!$3:$3,0))=1,"X","")</f>
        <v/>
      </c>
      <c r="U259" s="122" t="str">
        <f>IF(INDEX(DataBase!$1:$1048576,ChoixBMK!$A259,MATCH(U$3,DataBase!$3:$3,0))=1,"X","")</f>
        <v/>
      </c>
      <c r="V259" s="122" t="str">
        <f>IF(INDEX(DataBase!$1:$1048576,ChoixBMK!$A259,MATCH(V$3,DataBase!$3:$3,0))=1,"X","")</f>
        <v>X</v>
      </c>
      <c r="W259" s="122" t="str">
        <f>IF(INDEX(DataBase!$1:$1048576,ChoixBMK!$A259,MATCH(W$3,DataBase!$3:$3,0))=1,"X","")</f>
        <v/>
      </c>
      <c r="X259" s="122" t="str">
        <f>IF(INDEX(DataBase!$1:$1048576,ChoixBMK!$A259,MATCH(X$3,DataBase!$3:$3,0))=1,"X","")</f>
        <v/>
      </c>
      <c r="Y259" s="122" t="str">
        <f>IF(INDEX(DataBase!$1:$1048576,ChoixBMK!$A259,MATCH(Y$3,DataBase!$3:$3,0))=1,"X","")</f>
        <v/>
      </c>
      <c r="Z259" s="122" t="str">
        <f>IF(INDEX(DataBase!$1:$1048576,ChoixBMK!$A259,MATCH(Z$3,DataBase!$3:$3,0))=1,"X","")</f>
        <v/>
      </c>
      <c r="AA259" s="122" t="str">
        <f>IF(INDEX(DataBase!$1:$1048576,ChoixBMK!$A259,MATCH(AA$3,DataBase!$3:$3,0))=1,"X","")</f>
        <v/>
      </c>
      <c r="AB259" s="122" t="str">
        <f>IF(INDEX(DataBase!$1:$1048576,ChoixBMK!$A259,MATCH(AB$3,DataBase!$3:$3,0))=1,"X","")</f>
        <v>X</v>
      </c>
      <c r="AC259" s="122" t="str">
        <f>IF(INDEX(DataBase!$1:$1048576,ChoixBMK!$A259,MATCH(AC$3,DataBase!$3:$3,0))=1,"X","")</f>
        <v>X</v>
      </c>
      <c r="AD259" s="122" t="str">
        <f>IF(INDEX(DataBase!$1:$1048576,ChoixBMK!$A259,MATCH(AD$3,DataBase!$3:$3,0))=1,"X","")</f>
        <v>X</v>
      </c>
      <c r="AE259" s="122" t="str">
        <f>IF(INDEX(DataBase!$1:$1048576,ChoixBMK!$A259,MATCH(AE$3,DataBase!$3:$3,0))=1,"X","")</f>
        <v/>
      </c>
      <c r="AF259" s="122" t="str">
        <f>IF(INDEX(DataBase!$1:$1048576,ChoixBMK!$A259,MATCH(AF$3,DataBase!$3:$3,0))=1,"X","")</f>
        <v>X</v>
      </c>
      <c r="AG259" s="122" t="str">
        <f>IF(INDEX(DataBase!$1:$1048576,ChoixBMK!$A259,MATCH(AG$3,DataBase!$3:$3,0))=1,"X","")</f>
        <v/>
      </c>
      <c r="AH259" s="122" t="str">
        <f>IF(INDEX(DataBase!$1:$1048576,ChoixBMK!$A259,MATCH(AH$3,DataBase!$3:$3,0))=1,"X","")</f>
        <v/>
      </c>
      <c r="AI259" s="122" t="str">
        <f>IF(INDEX(DataBase!$1:$1048576,ChoixBMK!$A259,MATCH(AI$3,DataBase!$3:$3,0))=1,"X","")</f>
        <v>X</v>
      </c>
      <c r="AJ259" s="122" t="str">
        <f>IF(INDEX(DataBase!$1:$1048576,ChoixBMK!$A259,MATCH(AJ$3,DataBase!$3:$3,0))=1,"X","")</f>
        <v/>
      </c>
      <c r="AK259" s="122" t="str">
        <f>IF(INDEX(DataBase!$1:$1048576,ChoixBMK!$A259,MATCH(AK$3,DataBase!$3:$3,0))=1,"X","")</f>
        <v>X</v>
      </c>
      <c r="AL259" s="122" t="str">
        <f>IF(INDEX(DataBase!$1:$1048576,ChoixBMK!$A259,MATCH(AL$3,DataBase!$3:$3,0))=1,"X","")</f>
        <v>X</v>
      </c>
      <c r="AM259" s="122" t="str">
        <f>IF(INDEX(DataBase!$1:$1048576,ChoixBMK!$A259,MATCH(AM$3,DataBase!$3:$3,0))=1,"X","")</f>
        <v/>
      </c>
      <c r="AN259" s="122" t="str">
        <f>IF(INDEX(DataBase!$1:$1048576,ChoixBMK!$A259,MATCH(AN$3,DataBase!$3:$3,0))=1,"X","")</f>
        <v/>
      </c>
      <c r="AO259" s="122" t="str">
        <f>IF(INDEX(DataBase!$1:$1048576,ChoixBMK!$A259,MATCH(AO$3,DataBase!$3:$3,0))=1,"X","")</f>
        <v/>
      </c>
      <c r="AP259" s="122" t="str">
        <f>IF(INDEX(DataBase!$1:$1048576,ChoixBMK!$A259,MATCH(AP$3,DataBase!$3:$3,0))=1,"X","")</f>
        <v>X</v>
      </c>
    </row>
    <row r="260" spans="3:42">
      <c r="C260" t="str">
        <f>INDEX(Analyse!A:A,MATCH(ChoixBMK!$G260,Analyse!$G:$G,0))</f>
        <v>Limanda limanda</v>
      </c>
      <c r="D260" t="str">
        <f>INDEX(Analyse!B:B,MATCH(ChoixBMK!$G260,Analyse!$G:$G,0))</f>
        <v>Maturation ovocytaire</v>
      </c>
      <c r="E260" t="str">
        <f>INDEX(Analyse!C:C,MATCH(ChoixBMK!$G260,Analyse!$G:$G,0))</f>
        <v>Marin/estuarien</v>
      </c>
      <c r="F260" t="str">
        <f>INDEX(Analyse!E:E,MATCH(ChoixBMK!$G260,Analyse!$G:$G,0))</f>
        <v>TOXEM</v>
      </c>
      <c r="G260">
        <v>257</v>
      </c>
      <c r="H260">
        <f>INDEX(Analyse!H:H,MATCH(ChoixBMK!$G260,Analyse!$G:$G,0))</f>
        <v>210</v>
      </c>
      <c r="I260" s="122" t="str">
        <f>IF(INDEX(DataBase!$1:$1048576,ChoixBMK!$A260,MATCH(I$3,DataBase!$3:$3,0))=1,"X","")</f>
        <v>X</v>
      </c>
      <c r="J260" s="122" t="str">
        <f>IF(INDEX(DataBase!$1:$1048576,ChoixBMK!$A260,MATCH(J$3,DataBase!$3:$3,0))=1,"X","")</f>
        <v/>
      </c>
      <c r="K260" s="122" t="str">
        <f>IF(INDEX(DataBase!$1:$1048576,ChoixBMK!$A260,MATCH(K$3,DataBase!$3:$3,0))=1,"X","")</f>
        <v/>
      </c>
      <c r="L260" s="122" t="str">
        <f>IF(INDEX(DataBase!$1:$1048576,ChoixBMK!$A260,MATCH(L$3,DataBase!$3:$3,0))=1,"X","")</f>
        <v/>
      </c>
      <c r="M260" s="122" t="str">
        <f>IF(INDEX(DataBase!$1:$1048576,ChoixBMK!$A260,MATCH(M$3,DataBase!$3:$3,0))=1,"X","")</f>
        <v>X</v>
      </c>
      <c r="N260" s="122" t="str">
        <f>IF(INDEX(DataBase!$1:$1048576,ChoixBMK!$A260,MATCH(N$3,DataBase!$3:$3,0))=1,"X","")</f>
        <v/>
      </c>
      <c r="O260" s="122" t="str">
        <f>IF(INDEX(DataBase!$1:$1048576,ChoixBMK!$A260,MATCH(O$3,DataBase!$3:$3,0))=1,"X","")</f>
        <v>X</v>
      </c>
      <c r="P260" s="122" t="str">
        <f>IF(INDEX(DataBase!$1:$1048576,ChoixBMK!$A260,MATCH(P$3,DataBase!$3:$3,0))=1,"X","")</f>
        <v/>
      </c>
      <c r="Q260" s="122" t="str">
        <f>IF(INDEX(DataBase!$1:$1048576,ChoixBMK!$A260,MATCH(Q$3,DataBase!$3:$3,0))=1,"X","")</f>
        <v/>
      </c>
      <c r="R260" s="122" t="str">
        <f>IF(INDEX(DataBase!$1:$1048576,ChoixBMK!$A260,MATCH(R$3,DataBase!$3:$3,0))=1,"X","")</f>
        <v>X</v>
      </c>
      <c r="S260" s="122" t="str">
        <f>IF(INDEX(DataBase!$1:$1048576,ChoixBMK!$A260,MATCH(S$3,DataBase!$3:$3,0))=1,"X","")</f>
        <v/>
      </c>
      <c r="T260" s="122" t="str">
        <f>IF(INDEX(DataBase!$1:$1048576,ChoixBMK!$A260,MATCH(T$3,DataBase!$3:$3,0))=1,"X","")</f>
        <v/>
      </c>
      <c r="U260" s="122" t="str">
        <f>IF(INDEX(DataBase!$1:$1048576,ChoixBMK!$A260,MATCH(U$3,DataBase!$3:$3,0))=1,"X","")</f>
        <v/>
      </c>
      <c r="V260" s="122" t="str">
        <f>IF(INDEX(DataBase!$1:$1048576,ChoixBMK!$A260,MATCH(V$3,DataBase!$3:$3,0))=1,"X","")</f>
        <v>X</v>
      </c>
      <c r="W260" s="122" t="str">
        <f>IF(INDEX(DataBase!$1:$1048576,ChoixBMK!$A260,MATCH(W$3,DataBase!$3:$3,0))=1,"X","")</f>
        <v/>
      </c>
      <c r="X260" s="122" t="str">
        <f>IF(INDEX(DataBase!$1:$1048576,ChoixBMK!$A260,MATCH(X$3,DataBase!$3:$3,0))=1,"X","")</f>
        <v/>
      </c>
      <c r="Y260" s="122" t="str">
        <f>IF(INDEX(DataBase!$1:$1048576,ChoixBMK!$A260,MATCH(Y$3,DataBase!$3:$3,0))=1,"X","")</f>
        <v/>
      </c>
      <c r="Z260" s="122" t="str">
        <f>IF(INDEX(DataBase!$1:$1048576,ChoixBMK!$A260,MATCH(Z$3,DataBase!$3:$3,0))=1,"X","")</f>
        <v/>
      </c>
      <c r="AA260" s="122" t="str">
        <f>IF(INDEX(DataBase!$1:$1048576,ChoixBMK!$A260,MATCH(AA$3,DataBase!$3:$3,0))=1,"X","")</f>
        <v/>
      </c>
      <c r="AB260" s="122" t="str">
        <f>IF(INDEX(DataBase!$1:$1048576,ChoixBMK!$A260,MATCH(AB$3,DataBase!$3:$3,0))=1,"X","")</f>
        <v>X</v>
      </c>
      <c r="AC260" s="122" t="str">
        <f>IF(INDEX(DataBase!$1:$1048576,ChoixBMK!$A260,MATCH(AC$3,DataBase!$3:$3,0))=1,"X","")</f>
        <v>X</v>
      </c>
      <c r="AD260" s="122" t="str">
        <f>IF(INDEX(DataBase!$1:$1048576,ChoixBMK!$A260,MATCH(AD$3,DataBase!$3:$3,0))=1,"X","")</f>
        <v>X</v>
      </c>
      <c r="AE260" s="122" t="str">
        <f>IF(INDEX(DataBase!$1:$1048576,ChoixBMK!$A260,MATCH(AE$3,DataBase!$3:$3,0))=1,"X","")</f>
        <v/>
      </c>
      <c r="AF260" s="122" t="str">
        <f>IF(INDEX(DataBase!$1:$1048576,ChoixBMK!$A260,MATCH(AF$3,DataBase!$3:$3,0))=1,"X","")</f>
        <v/>
      </c>
      <c r="AG260" s="122" t="str">
        <f>IF(INDEX(DataBase!$1:$1048576,ChoixBMK!$A260,MATCH(AG$3,DataBase!$3:$3,0))=1,"X","")</f>
        <v/>
      </c>
      <c r="AH260" s="122" t="str">
        <f>IF(INDEX(DataBase!$1:$1048576,ChoixBMK!$A260,MATCH(AH$3,DataBase!$3:$3,0))=1,"X","")</f>
        <v/>
      </c>
      <c r="AI260" s="122" t="str">
        <f>IF(INDEX(DataBase!$1:$1048576,ChoixBMK!$A260,MATCH(AI$3,DataBase!$3:$3,0))=1,"X","")</f>
        <v>X</v>
      </c>
      <c r="AJ260" s="122" t="str">
        <f>IF(INDEX(DataBase!$1:$1048576,ChoixBMK!$A260,MATCH(AJ$3,DataBase!$3:$3,0))=1,"X","")</f>
        <v/>
      </c>
      <c r="AK260" s="122" t="str">
        <f>IF(INDEX(DataBase!$1:$1048576,ChoixBMK!$A260,MATCH(AK$3,DataBase!$3:$3,0))=1,"X","")</f>
        <v>X</v>
      </c>
      <c r="AL260" s="122" t="str">
        <f>IF(INDEX(DataBase!$1:$1048576,ChoixBMK!$A260,MATCH(AL$3,DataBase!$3:$3,0))=1,"X","")</f>
        <v/>
      </c>
      <c r="AM260" s="122" t="str">
        <f>IF(INDEX(DataBase!$1:$1048576,ChoixBMK!$A260,MATCH(AM$3,DataBase!$3:$3,0))=1,"X","")</f>
        <v/>
      </c>
      <c r="AN260" s="122" t="str">
        <f>IF(INDEX(DataBase!$1:$1048576,ChoixBMK!$A260,MATCH(AN$3,DataBase!$3:$3,0))=1,"X","")</f>
        <v>X</v>
      </c>
      <c r="AO260" s="122" t="str">
        <f>IF(INDEX(DataBase!$1:$1048576,ChoixBMK!$A260,MATCH(AO$3,DataBase!$3:$3,0))=1,"X","")</f>
        <v/>
      </c>
      <c r="AP260" s="122" t="str">
        <f>IF(INDEX(DataBase!$1:$1048576,ChoixBMK!$A260,MATCH(AP$3,DataBase!$3:$3,0))=1,"X","")</f>
        <v>X</v>
      </c>
    </row>
    <row r="261" spans="3:42">
      <c r="C261" t="str">
        <f>INDEX(Analyse!A:A,MATCH(ChoixBMK!$G261,Analyse!$G:$G,0))</f>
        <v>Cottus gobio</v>
      </c>
      <c r="D261" t="str">
        <f>INDEX(Analyse!B:B,MATCH(ChoixBMK!$G261,Analyse!$G:$G,0))</f>
        <v>GST</v>
      </c>
      <c r="E261" t="str">
        <f>INDEX(Analyse!C:C,MATCH(ChoixBMK!$G261,Analyse!$G:$G,0))</f>
        <v>Continental</v>
      </c>
      <c r="F261" t="str">
        <f>INDEX(Analyse!E:E,MATCH(ChoixBMK!$G261,Analyse!$G:$G,0))</f>
        <v>SEBIO</v>
      </c>
      <c r="G261">
        <v>258</v>
      </c>
      <c r="H261">
        <f>INDEX(Analyse!H:H,MATCH(ChoixBMK!$G261,Analyse!$G:$G,0))</f>
        <v>200</v>
      </c>
      <c r="I261" s="122" t="str">
        <f>IF(INDEX(DataBase!$1:$1048576,ChoixBMK!$A261,MATCH(I$3,DataBase!$3:$3,0))=1,"X","")</f>
        <v/>
      </c>
      <c r="J261" s="122" t="str">
        <f>IF(INDEX(DataBase!$1:$1048576,ChoixBMK!$A261,MATCH(J$3,DataBase!$3:$3,0))=1,"X","")</f>
        <v>X</v>
      </c>
      <c r="K261" s="122" t="str">
        <f>IF(INDEX(DataBase!$1:$1048576,ChoixBMK!$A261,MATCH(K$3,DataBase!$3:$3,0))=1,"X","")</f>
        <v/>
      </c>
      <c r="L261" s="122" t="str">
        <f>IF(INDEX(DataBase!$1:$1048576,ChoixBMK!$A261,MATCH(L$3,DataBase!$3:$3,0))=1,"X","")</f>
        <v/>
      </c>
      <c r="M261" s="122" t="str">
        <f>IF(INDEX(DataBase!$1:$1048576,ChoixBMK!$A261,MATCH(M$3,DataBase!$3:$3,0))=1,"X","")</f>
        <v/>
      </c>
      <c r="N261" s="122" t="str">
        <f>IF(INDEX(DataBase!$1:$1048576,ChoixBMK!$A261,MATCH(N$3,DataBase!$3:$3,0))=1,"X","")</f>
        <v>X</v>
      </c>
      <c r="O261" s="122" t="str">
        <f>IF(INDEX(DataBase!$1:$1048576,ChoixBMK!$A261,MATCH(O$3,DataBase!$3:$3,0))=1,"X","")</f>
        <v>X</v>
      </c>
      <c r="P261" s="122" t="str">
        <f>IF(INDEX(DataBase!$1:$1048576,ChoixBMK!$A261,MATCH(P$3,DataBase!$3:$3,0))=1,"X","")</f>
        <v/>
      </c>
      <c r="Q261" s="122" t="str">
        <f>IF(INDEX(DataBase!$1:$1048576,ChoixBMK!$A261,MATCH(Q$3,DataBase!$3:$3,0))=1,"X","")</f>
        <v/>
      </c>
      <c r="R261" s="122" t="str">
        <f>IF(INDEX(DataBase!$1:$1048576,ChoixBMK!$A261,MATCH(R$3,DataBase!$3:$3,0))=1,"X","")</f>
        <v>X</v>
      </c>
      <c r="S261" s="122" t="str">
        <f>IF(INDEX(DataBase!$1:$1048576,ChoixBMK!$A261,MATCH(S$3,DataBase!$3:$3,0))=1,"X","")</f>
        <v/>
      </c>
      <c r="T261" s="122" t="str">
        <f>IF(INDEX(DataBase!$1:$1048576,ChoixBMK!$A261,MATCH(T$3,DataBase!$3:$3,0))=1,"X","")</f>
        <v/>
      </c>
      <c r="U261" s="122" t="str">
        <f>IF(INDEX(DataBase!$1:$1048576,ChoixBMK!$A261,MATCH(U$3,DataBase!$3:$3,0))=1,"X","")</f>
        <v/>
      </c>
      <c r="V261" s="122" t="str">
        <f>IF(INDEX(DataBase!$1:$1048576,ChoixBMK!$A261,MATCH(V$3,DataBase!$3:$3,0))=1,"X","")</f>
        <v>X</v>
      </c>
      <c r="W261" s="122" t="str">
        <f>IF(INDEX(DataBase!$1:$1048576,ChoixBMK!$A261,MATCH(W$3,DataBase!$3:$3,0))=1,"X","")</f>
        <v/>
      </c>
      <c r="X261" s="122" t="str">
        <f>IF(INDEX(DataBase!$1:$1048576,ChoixBMK!$A261,MATCH(X$3,DataBase!$3:$3,0))=1,"X","")</f>
        <v/>
      </c>
      <c r="Y261" s="122" t="str">
        <f>IF(INDEX(DataBase!$1:$1048576,ChoixBMK!$A261,MATCH(Y$3,DataBase!$3:$3,0))=1,"X","")</f>
        <v/>
      </c>
      <c r="Z261" s="122" t="str">
        <f>IF(INDEX(DataBase!$1:$1048576,ChoixBMK!$A261,MATCH(Z$3,DataBase!$3:$3,0))=1,"X","")</f>
        <v/>
      </c>
      <c r="AA261" s="122" t="str">
        <f>IF(INDEX(DataBase!$1:$1048576,ChoixBMK!$A261,MATCH(AA$3,DataBase!$3:$3,0))=1,"X","")</f>
        <v/>
      </c>
      <c r="AB261" s="122" t="str">
        <f>IF(INDEX(DataBase!$1:$1048576,ChoixBMK!$A261,MATCH(AB$3,DataBase!$3:$3,0))=1,"X","")</f>
        <v>X</v>
      </c>
      <c r="AC261" s="122" t="str">
        <f>IF(INDEX(DataBase!$1:$1048576,ChoixBMK!$A261,MATCH(AC$3,DataBase!$3:$3,0))=1,"X","")</f>
        <v>X</v>
      </c>
      <c r="AD261" s="122" t="str">
        <f>IF(INDEX(DataBase!$1:$1048576,ChoixBMK!$A261,MATCH(AD$3,DataBase!$3:$3,0))=1,"X","")</f>
        <v>X</v>
      </c>
      <c r="AE261" s="122" t="str">
        <f>IF(INDEX(DataBase!$1:$1048576,ChoixBMK!$A261,MATCH(AE$3,DataBase!$3:$3,0))=1,"X","")</f>
        <v/>
      </c>
      <c r="AF261" s="122" t="str">
        <f>IF(INDEX(DataBase!$1:$1048576,ChoixBMK!$A261,MATCH(AF$3,DataBase!$3:$3,0))=1,"X","")</f>
        <v/>
      </c>
      <c r="AG261" s="122" t="str">
        <f>IF(INDEX(DataBase!$1:$1048576,ChoixBMK!$A261,MATCH(AG$3,DataBase!$3:$3,0))=1,"X","")</f>
        <v/>
      </c>
      <c r="AH261" s="122" t="str">
        <f>IF(INDEX(DataBase!$1:$1048576,ChoixBMK!$A261,MATCH(AH$3,DataBase!$3:$3,0))=1,"X","")</f>
        <v/>
      </c>
      <c r="AI261" s="122" t="str">
        <f>IF(INDEX(DataBase!$1:$1048576,ChoixBMK!$A261,MATCH(AI$3,DataBase!$3:$3,0))=1,"X","")</f>
        <v>X</v>
      </c>
      <c r="AJ261" s="122" t="str">
        <f>IF(INDEX(DataBase!$1:$1048576,ChoixBMK!$A261,MATCH(AJ$3,DataBase!$3:$3,0))=1,"X","")</f>
        <v/>
      </c>
      <c r="AK261" s="122" t="str">
        <f>IF(INDEX(DataBase!$1:$1048576,ChoixBMK!$A261,MATCH(AK$3,DataBase!$3:$3,0))=1,"X","")</f>
        <v>X</v>
      </c>
      <c r="AL261" s="122" t="str">
        <f>IF(INDEX(DataBase!$1:$1048576,ChoixBMK!$A261,MATCH(AL$3,DataBase!$3:$3,0))=1,"X","")</f>
        <v/>
      </c>
      <c r="AM261" s="122" t="str">
        <f>IF(INDEX(DataBase!$1:$1048576,ChoixBMK!$A261,MATCH(AM$3,DataBase!$3:$3,0))=1,"X","")</f>
        <v>X</v>
      </c>
      <c r="AN261" s="122" t="str">
        <f>IF(INDEX(DataBase!$1:$1048576,ChoixBMK!$A261,MATCH(AN$3,DataBase!$3:$3,0))=1,"X","")</f>
        <v/>
      </c>
      <c r="AO261" s="122" t="str">
        <f>IF(INDEX(DataBase!$1:$1048576,ChoixBMK!$A261,MATCH(AO$3,DataBase!$3:$3,0))=1,"X","")</f>
        <v>X</v>
      </c>
      <c r="AP261" s="122" t="str">
        <f>IF(INDEX(DataBase!$1:$1048576,ChoixBMK!$A261,MATCH(AP$3,DataBase!$3:$3,0))=1,"X","")</f>
        <v/>
      </c>
    </row>
    <row r="262" spans="3:42">
      <c r="C262" t="str">
        <f>INDEX(Analyse!A:A,MATCH(ChoixBMK!$G262,Analyse!$G:$G,0))</f>
        <v>Cottus gobio</v>
      </c>
      <c r="D262" t="str">
        <f>INDEX(Analyse!B:B,MATCH(ChoixBMK!$G262,Analyse!$G:$G,0))</f>
        <v>GPx</v>
      </c>
      <c r="E262" t="str">
        <f>INDEX(Analyse!C:C,MATCH(ChoixBMK!$G262,Analyse!$G:$G,0))</f>
        <v>Continental</v>
      </c>
      <c r="F262" t="str">
        <f>INDEX(Analyse!E:E,MATCH(ChoixBMK!$G262,Analyse!$G:$G,0))</f>
        <v>SEBIO</v>
      </c>
      <c r="G262">
        <v>259</v>
      </c>
      <c r="H262">
        <f>INDEX(Analyse!H:H,MATCH(ChoixBMK!$G262,Analyse!$G:$G,0))</f>
        <v>200</v>
      </c>
      <c r="I262" s="122" t="str">
        <f>IF(INDEX(DataBase!$1:$1048576,ChoixBMK!$A262,MATCH(I$3,DataBase!$3:$3,0))=1,"X","")</f>
        <v/>
      </c>
      <c r="J262" s="122" t="str">
        <f>IF(INDEX(DataBase!$1:$1048576,ChoixBMK!$A262,MATCH(J$3,DataBase!$3:$3,0))=1,"X","")</f>
        <v/>
      </c>
      <c r="K262" s="122" t="str">
        <f>IF(INDEX(DataBase!$1:$1048576,ChoixBMK!$A262,MATCH(K$3,DataBase!$3:$3,0))=1,"X","")</f>
        <v>X</v>
      </c>
      <c r="L262" s="122" t="str">
        <f>IF(INDEX(DataBase!$1:$1048576,ChoixBMK!$A262,MATCH(L$3,DataBase!$3:$3,0))=1,"X","")</f>
        <v/>
      </c>
      <c r="M262" s="122" t="str">
        <f>IF(INDEX(DataBase!$1:$1048576,ChoixBMK!$A262,MATCH(M$3,DataBase!$3:$3,0))=1,"X","")</f>
        <v/>
      </c>
      <c r="N262" s="122" t="str">
        <f>IF(INDEX(DataBase!$1:$1048576,ChoixBMK!$A262,MATCH(N$3,DataBase!$3:$3,0))=1,"X","")</f>
        <v>X</v>
      </c>
      <c r="O262" s="122" t="str">
        <f>IF(INDEX(DataBase!$1:$1048576,ChoixBMK!$A262,MATCH(O$3,DataBase!$3:$3,0))=1,"X","")</f>
        <v/>
      </c>
      <c r="P262" s="122" t="str">
        <f>IF(INDEX(DataBase!$1:$1048576,ChoixBMK!$A262,MATCH(P$3,DataBase!$3:$3,0))=1,"X","")</f>
        <v>X</v>
      </c>
      <c r="Q262" s="122" t="str">
        <f>IF(INDEX(DataBase!$1:$1048576,ChoixBMK!$A262,MATCH(Q$3,DataBase!$3:$3,0))=1,"X","")</f>
        <v/>
      </c>
      <c r="R262" s="122" t="str">
        <f>IF(INDEX(DataBase!$1:$1048576,ChoixBMK!$A262,MATCH(R$3,DataBase!$3:$3,0))=1,"X","")</f>
        <v>X</v>
      </c>
      <c r="S262" s="122" t="str">
        <f>IF(INDEX(DataBase!$1:$1048576,ChoixBMK!$A262,MATCH(S$3,DataBase!$3:$3,0))=1,"X","")</f>
        <v/>
      </c>
      <c r="T262" s="122" t="str">
        <f>IF(INDEX(DataBase!$1:$1048576,ChoixBMK!$A262,MATCH(T$3,DataBase!$3:$3,0))=1,"X","")</f>
        <v/>
      </c>
      <c r="U262" s="122" t="str">
        <f>IF(INDEX(DataBase!$1:$1048576,ChoixBMK!$A262,MATCH(U$3,DataBase!$3:$3,0))=1,"X","")</f>
        <v/>
      </c>
      <c r="V262" s="122" t="str">
        <f>IF(INDEX(DataBase!$1:$1048576,ChoixBMK!$A262,MATCH(V$3,DataBase!$3:$3,0))=1,"X","")</f>
        <v/>
      </c>
      <c r="W262" s="122" t="str">
        <f>IF(INDEX(DataBase!$1:$1048576,ChoixBMK!$A262,MATCH(W$3,DataBase!$3:$3,0))=1,"X","")</f>
        <v>X</v>
      </c>
      <c r="X262" s="122" t="str">
        <f>IF(INDEX(DataBase!$1:$1048576,ChoixBMK!$A262,MATCH(X$3,DataBase!$3:$3,0))=1,"X","")</f>
        <v/>
      </c>
      <c r="Y262" s="122" t="str">
        <f>IF(INDEX(DataBase!$1:$1048576,ChoixBMK!$A262,MATCH(Y$3,DataBase!$3:$3,0))=1,"X","")</f>
        <v/>
      </c>
      <c r="Z262" s="122" t="str">
        <f>IF(INDEX(DataBase!$1:$1048576,ChoixBMK!$A262,MATCH(Z$3,DataBase!$3:$3,0))=1,"X","")</f>
        <v/>
      </c>
      <c r="AA262" s="122" t="str">
        <f>IF(INDEX(DataBase!$1:$1048576,ChoixBMK!$A262,MATCH(AA$3,DataBase!$3:$3,0))=1,"X","")</f>
        <v/>
      </c>
      <c r="AB262" s="122" t="str">
        <f>IF(INDEX(DataBase!$1:$1048576,ChoixBMK!$A262,MATCH(AB$3,DataBase!$3:$3,0))=1,"X","")</f>
        <v>X</v>
      </c>
      <c r="AC262" s="122" t="str">
        <f>IF(INDEX(DataBase!$1:$1048576,ChoixBMK!$A262,MATCH(AC$3,DataBase!$3:$3,0))=1,"X","")</f>
        <v>X</v>
      </c>
      <c r="AD262" s="122" t="str">
        <f>IF(INDEX(DataBase!$1:$1048576,ChoixBMK!$A262,MATCH(AD$3,DataBase!$3:$3,0))=1,"X","")</f>
        <v>X</v>
      </c>
      <c r="AE262" s="122" t="str">
        <f>IF(INDEX(DataBase!$1:$1048576,ChoixBMK!$A262,MATCH(AE$3,DataBase!$3:$3,0))=1,"X","")</f>
        <v/>
      </c>
      <c r="AF262" s="122" t="str">
        <f>IF(INDEX(DataBase!$1:$1048576,ChoixBMK!$A262,MATCH(AF$3,DataBase!$3:$3,0))=1,"X","")</f>
        <v/>
      </c>
      <c r="AG262" s="122" t="str">
        <f>IF(INDEX(DataBase!$1:$1048576,ChoixBMK!$A262,MATCH(AG$3,DataBase!$3:$3,0))=1,"X","")</f>
        <v/>
      </c>
      <c r="AH262" s="122" t="str">
        <f>IF(INDEX(DataBase!$1:$1048576,ChoixBMK!$A262,MATCH(AH$3,DataBase!$3:$3,0))=1,"X","")</f>
        <v/>
      </c>
      <c r="AI262" s="122" t="str">
        <f>IF(INDEX(DataBase!$1:$1048576,ChoixBMK!$A262,MATCH(AI$3,DataBase!$3:$3,0))=1,"X","")</f>
        <v>X</v>
      </c>
      <c r="AJ262" s="122" t="str">
        <f>IF(INDEX(DataBase!$1:$1048576,ChoixBMK!$A262,MATCH(AJ$3,DataBase!$3:$3,0))=1,"X","")</f>
        <v/>
      </c>
      <c r="AK262" s="122" t="str">
        <f>IF(INDEX(DataBase!$1:$1048576,ChoixBMK!$A262,MATCH(AK$3,DataBase!$3:$3,0))=1,"X","")</f>
        <v>X</v>
      </c>
      <c r="AL262" s="122" t="str">
        <f>IF(INDEX(DataBase!$1:$1048576,ChoixBMK!$A262,MATCH(AL$3,DataBase!$3:$3,0))=1,"X","")</f>
        <v/>
      </c>
      <c r="AM262" s="122" t="str">
        <f>IF(INDEX(DataBase!$1:$1048576,ChoixBMK!$A262,MATCH(AM$3,DataBase!$3:$3,0))=1,"X","")</f>
        <v>X</v>
      </c>
      <c r="AN262" s="122" t="str">
        <f>IF(INDEX(DataBase!$1:$1048576,ChoixBMK!$A262,MATCH(AN$3,DataBase!$3:$3,0))=1,"X","")</f>
        <v/>
      </c>
      <c r="AO262" s="122" t="str">
        <f>IF(INDEX(DataBase!$1:$1048576,ChoixBMK!$A262,MATCH(AO$3,DataBase!$3:$3,0))=1,"X","")</f>
        <v/>
      </c>
      <c r="AP262" s="122" t="str">
        <f>IF(INDEX(DataBase!$1:$1048576,ChoixBMK!$A262,MATCH(AP$3,DataBase!$3:$3,0))=1,"X","")</f>
        <v>X</v>
      </c>
    </row>
    <row r="263" spans="3:42">
      <c r="C263" t="str">
        <f>INDEX(Analyse!A:A,MATCH(ChoixBMK!$G263,Analyse!$G:$G,0))</f>
        <v>Cottus gobio</v>
      </c>
      <c r="D263" t="str">
        <f>INDEX(Analyse!B:B,MATCH(ChoixBMK!$G263,Analyse!$G:$G,0))</f>
        <v>Cyp3A</v>
      </c>
      <c r="E263" t="str">
        <f>INDEX(Analyse!C:C,MATCH(ChoixBMK!$G263,Analyse!$G:$G,0))</f>
        <v>Continental</v>
      </c>
      <c r="F263" t="str">
        <f>INDEX(Analyse!E:E,MATCH(ChoixBMK!$G263,Analyse!$G:$G,0))</f>
        <v>SEBIO</v>
      </c>
      <c r="G263">
        <v>260</v>
      </c>
      <c r="H263">
        <f>INDEX(Analyse!H:H,MATCH(ChoixBMK!$G263,Analyse!$G:$G,0))</f>
        <v>200</v>
      </c>
      <c r="I263" s="122" t="str">
        <f>IF(INDEX(DataBase!$1:$1048576,ChoixBMK!$A263,MATCH(I$3,DataBase!$3:$3,0))=1,"X","")</f>
        <v/>
      </c>
      <c r="J263" s="122" t="str">
        <f>IF(INDEX(DataBase!$1:$1048576,ChoixBMK!$A263,MATCH(J$3,DataBase!$3:$3,0))=1,"X","")</f>
        <v/>
      </c>
      <c r="K263" s="122" t="str">
        <f>IF(INDEX(DataBase!$1:$1048576,ChoixBMK!$A263,MATCH(K$3,DataBase!$3:$3,0))=1,"X","")</f>
        <v>X</v>
      </c>
      <c r="L263" s="122" t="str">
        <f>IF(INDEX(DataBase!$1:$1048576,ChoixBMK!$A263,MATCH(L$3,DataBase!$3:$3,0))=1,"X","")</f>
        <v/>
      </c>
      <c r="M263" s="122" t="str">
        <f>IF(INDEX(DataBase!$1:$1048576,ChoixBMK!$A263,MATCH(M$3,DataBase!$3:$3,0))=1,"X","")</f>
        <v/>
      </c>
      <c r="N263" s="122" t="str">
        <f>IF(INDEX(DataBase!$1:$1048576,ChoixBMK!$A263,MATCH(N$3,DataBase!$3:$3,0))=1,"X","")</f>
        <v>X</v>
      </c>
      <c r="O263" s="122" t="str">
        <f>IF(INDEX(DataBase!$1:$1048576,ChoixBMK!$A263,MATCH(O$3,DataBase!$3:$3,0))=1,"X","")</f>
        <v/>
      </c>
      <c r="P263" s="122" t="str">
        <f>IF(INDEX(DataBase!$1:$1048576,ChoixBMK!$A263,MATCH(P$3,DataBase!$3:$3,0))=1,"X","")</f>
        <v>X</v>
      </c>
      <c r="Q263" s="122" t="str">
        <f>IF(INDEX(DataBase!$1:$1048576,ChoixBMK!$A263,MATCH(Q$3,DataBase!$3:$3,0))=1,"X","")</f>
        <v/>
      </c>
      <c r="R263" s="122" t="str">
        <f>IF(INDEX(DataBase!$1:$1048576,ChoixBMK!$A263,MATCH(R$3,DataBase!$3:$3,0))=1,"X","")</f>
        <v/>
      </c>
      <c r="S263" s="122" t="str">
        <f>IF(INDEX(DataBase!$1:$1048576,ChoixBMK!$A263,MATCH(S$3,DataBase!$3:$3,0))=1,"X","")</f>
        <v>X</v>
      </c>
      <c r="T263" s="122" t="str">
        <f>IF(INDEX(DataBase!$1:$1048576,ChoixBMK!$A263,MATCH(T$3,DataBase!$3:$3,0))=1,"X","")</f>
        <v/>
      </c>
      <c r="U263" s="122" t="str">
        <f>IF(INDEX(DataBase!$1:$1048576,ChoixBMK!$A263,MATCH(U$3,DataBase!$3:$3,0))=1,"X","")</f>
        <v/>
      </c>
      <c r="V263" s="122" t="str">
        <f>IF(INDEX(DataBase!$1:$1048576,ChoixBMK!$A263,MATCH(V$3,DataBase!$3:$3,0))=1,"X","")</f>
        <v/>
      </c>
      <c r="W263" s="122" t="str">
        <f>IF(INDEX(DataBase!$1:$1048576,ChoixBMK!$A263,MATCH(W$3,DataBase!$3:$3,0))=1,"X","")</f>
        <v>X</v>
      </c>
      <c r="X263" s="122" t="str">
        <f>IF(INDEX(DataBase!$1:$1048576,ChoixBMK!$A263,MATCH(X$3,DataBase!$3:$3,0))=1,"X","")</f>
        <v/>
      </c>
      <c r="Y263" s="122" t="str">
        <f>IF(INDEX(DataBase!$1:$1048576,ChoixBMK!$A263,MATCH(Y$3,DataBase!$3:$3,0))=1,"X","")</f>
        <v/>
      </c>
      <c r="Z263" s="122" t="str">
        <f>IF(INDEX(DataBase!$1:$1048576,ChoixBMK!$A263,MATCH(Z$3,DataBase!$3:$3,0))=1,"X","")</f>
        <v/>
      </c>
      <c r="AA263" s="122" t="str">
        <f>IF(INDEX(DataBase!$1:$1048576,ChoixBMK!$A263,MATCH(AA$3,DataBase!$3:$3,0))=1,"X","")</f>
        <v/>
      </c>
      <c r="AB263" s="122" t="str">
        <f>IF(INDEX(DataBase!$1:$1048576,ChoixBMK!$A263,MATCH(AB$3,DataBase!$3:$3,0))=1,"X","")</f>
        <v>X</v>
      </c>
      <c r="AC263" s="122" t="str">
        <f>IF(INDEX(DataBase!$1:$1048576,ChoixBMK!$A263,MATCH(AC$3,DataBase!$3:$3,0))=1,"X","")</f>
        <v>X</v>
      </c>
      <c r="AD263" s="122" t="str">
        <f>IF(INDEX(DataBase!$1:$1048576,ChoixBMK!$A263,MATCH(AD$3,DataBase!$3:$3,0))=1,"X","")</f>
        <v>X</v>
      </c>
      <c r="AE263" s="122" t="str">
        <f>IF(INDEX(DataBase!$1:$1048576,ChoixBMK!$A263,MATCH(AE$3,DataBase!$3:$3,0))=1,"X","")</f>
        <v/>
      </c>
      <c r="AF263" s="122" t="str">
        <f>IF(INDEX(DataBase!$1:$1048576,ChoixBMK!$A263,MATCH(AF$3,DataBase!$3:$3,0))=1,"X","")</f>
        <v/>
      </c>
      <c r="AG263" s="122" t="str">
        <f>IF(INDEX(DataBase!$1:$1048576,ChoixBMK!$A263,MATCH(AG$3,DataBase!$3:$3,0))=1,"X","")</f>
        <v/>
      </c>
      <c r="AH263" s="122" t="str">
        <f>IF(INDEX(DataBase!$1:$1048576,ChoixBMK!$A263,MATCH(AH$3,DataBase!$3:$3,0))=1,"X","")</f>
        <v/>
      </c>
      <c r="AI263" s="122" t="str">
        <f>IF(INDEX(DataBase!$1:$1048576,ChoixBMK!$A263,MATCH(AI$3,DataBase!$3:$3,0))=1,"X","")</f>
        <v>X</v>
      </c>
      <c r="AJ263" s="122" t="str">
        <f>IF(INDEX(DataBase!$1:$1048576,ChoixBMK!$A263,MATCH(AJ$3,DataBase!$3:$3,0))=1,"X","")</f>
        <v/>
      </c>
      <c r="AK263" s="122" t="str">
        <f>IF(INDEX(DataBase!$1:$1048576,ChoixBMK!$A263,MATCH(AK$3,DataBase!$3:$3,0))=1,"X","")</f>
        <v>X</v>
      </c>
      <c r="AL263" s="122" t="str">
        <f>IF(INDEX(DataBase!$1:$1048576,ChoixBMK!$A263,MATCH(AL$3,DataBase!$3:$3,0))=1,"X","")</f>
        <v/>
      </c>
      <c r="AM263" s="122" t="str">
        <f>IF(INDEX(DataBase!$1:$1048576,ChoixBMK!$A263,MATCH(AM$3,DataBase!$3:$3,0))=1,"X","")</f>
        <v>X</v>
      </c>
      <c r="AN263" s="122" t="str">
        <f>IF(INDEX(DataBase!$1:$1048576,ChoixBMK!$A263,MATCH(AN$3,DataBase!$3:$3,0))=1,"X","")</f>
        <v/>
      </c>
      <c r="AO263" s="122" t="str">
        <f>IF(INDEX(DataBase!$1:$1048576,ChoixBMK!$A263,MATCH(AO$3,DataBase!$3:$3,0))=1,"X","")</f>
        <v>X</v>
      </c>
      <c r="AP263" s="122" t="str">
        <f>IF(INDEX(DataBase!$1:$1048576,ChoixBMK!$A263,MATCH(AP$3,DataBase!$3:$3,0))=1,"X","")</f>
        <v/>
      </c>
    </row>
    <row r="264" spans="3:42">
      <c r="C264" t="str">
        <f>INDEX(Analyse!A:A,MATCH(ChoixBMK!$G264,Analyse!$G:$G,0))</f>
        <v>Rutilus rutilus</v>
      </c>
      <c r="D264" t="str">
        <f>INDEX(Analyse!B:B,MATCH(ChoixBMK!$G264,Analyse!$G:$G,0))</f>
        <v>Ovotestis</v>
      </c>
      <c r="E264" t="str">
        <f>INDEX(Analyse!C:C,MATCH(ChoixBMK!$G264,Analyse!$G:$G,0))</f>
        <v>Continental</v>
      </c>
      <c r="F264" t="str">
        <f>INDEX(Analyse!E:E,MATCH(ChoixBMK!$G264,Analyse!$G:$G,0))</f>
        <v>SEBIO</v>
      </c>
      <c r="G264">
        <v>261</v>
      </c>
      <c r="H264">
        <f>INDEX(Analyse!H:H,MATCH(ChoixBMK!$G264,Analyse!$G:$G,0))</f>
        <v>200</v>
      </c>
      <c r="I264" s="122" t="str">
        <f>IF(INDEX(DataBase!$1:$1048576,ChoixBMK!$A264,MATCH(I$3,DataBase!$3:$3,0))=1,"X","")</f>
        <v>X</v>
      </c>
      <c r="J264" s="122" t="str">
        <f>IF(INDEX(DataBase!$1:$1048576,ChoixBMK!$A264,MATCH(J$3,DataBase!$3:$3,0))=1,"X","")</f>
        <v/>
      </c>
      <c r="K264" s="122" t="str">
        <f>IF(INDEX(DataBase!$1:$1048576,ChoixBMK!$A264,MATCH(K$3,DataBase!$3:$3,0))=1,"X","")</f>
        <v/>
      </c>
      <c r="L264" s="122" t="str">
        <f>IF(INDEX(DataBase!$1:$1048576,ChoixBMK!$A264,MATCH(L$3,DataBase!$3:$3,0))=1,"X","")</f>
        <v/>
      </c>
      <c r="M264" s="122" t="str">
        <f>IF(INDEX(DataBase!$1:$1048576,ChoixBMK!$A264,MATCH(M$3,DataBase!$3:$3,0))=1,"X","")</f>
        <v>X</v>
      </c>
      <c r="N264" s="122" t="str">
        <f>IF(INDEX(DataBase!$1:$1048576,ChoixBMK!$A264,MATCH(N$3,DataBase!$3:$3,0))=1,"X","")</f>
        <v/>
      </c>
      <c r="O264" s="122" t="str">
        <f>IF(INDEX(DataBase!$1:$1048576,ChoixBMK!$A264,MATCH(O$3,DataBase!$3:$3,0))=1,"X","")</f>
        <v>X</v>
      </c>
      <c r="P264" s="122" t="str">
        <f>IF(INDEX(DataBase!$1:$1048576,ChoixBMK!$A264,MATCH(P$3,DataBase!$3:$3,0))=1,"X","")</f>
        <v/>
      </c>
      <c r="Q264" s="122" t="str">
        <f>IF(INDEX(DataBase!$1:$1048576,ChoixBMK!$A264,MATCH(Q$3,DataBase!$3:$3,0))=1,"X","")</f>
        <v/>
      </c>
      <c r="R264" s="122" t="str">
        <f>IF(INDEX(DataBase!$1:$1048576,ChoixBMK!$A264,MATCH(R$3,DataBase!$3:$3,0))=1,"X","")</f>
        <v>X</v>
      </c>
      <c r="S264" s="122" t="str">
        <f>IF(INDEX(DataBase!$1:$1048576,ChoixBMK!$A264,MATCH(S$3,DataBase!$3:$3,0))=1,"X","")</f>
        <v/>
      </c>
      <c r="T264" s="122" t="str">
        <f>IF(INDEX(DataBase!$1:$1048576,ChoixBMK!$A264,MATCH(T$3,DataBase!$3:$3,0))=1,"X","")</f>
        <v/>
      </c>
      <c r="U264" s="122" t="str">
        <f>IF(INDEX(DataBase!$1:$1048576,ChoixBMK!$A264,MATCH(U$3,DataBase!$3:$3,0))=1,"X","")</f>
        <v>X</v>
      </c>
      <c r="V264" s="122" t="str">
        <f>IF(INDEX(DataBase!$1:$1048576,ChoixBMK!$A264,MATCH(V$3,DataBase!$3:$3,0))=1,"X","")</f>
        <v/>
      </c>
      <c r="W264" s="122" t="str">
        <f>IF(INDEX(DataBase!$1:$1048576,ChoixBMK!$A264,MATCH(W$3,DataBase!$3:$3,0))=1,"X","")</f>
        <v/>
      </c>
      <c r="X264" s="122" t="str">
        <f>IF(INDEX(DataBase!$1:$1048576,ChoixBMK!$A264,MATCH(X$3,DataBase!$3:$3,0))=1,"X","")</f>
        <v/>
      </c>
      <c r="Y264" s="122" t="str">
        <f>IF(INDEX(DataBase!$1:$1048576,ChoixBMK!$A264,MATCH(Y$3,DataBase!$3:$3,0))=1,"X","")</f>
        <v/>
      </c>
      <c r="Z264" s="122" t="str">
        <f>IF(INDEX(DataBase!$1:$1048576,ChoixBMK!$A264,MATCH(Z$3,DataBase!$3:$3,0))=1,"X","")</f>
        <v/>
      </c>
      <c r="AA264" s="122" t="str">
        <f>IF(INDEX(DataBase!$1:$1048576,ChoixBMK!$A264,MATCH(AA$3,DataBase!$3:$3,0))=1,"X","")</f>
        <v/>
      </c>
      <c r="AB264" s="122" t="str">
        <f>IF(INDEX(DataBase!$1:$1048576,ChoixBMK!$A264,MATCH(AB$3,DataBase!$3:$3,0))=1,"X","")</f>
        <v>X</v>
      </c>
      <c r="AC264" s="122" t="str">
        <f>IF(INDEX(DataBase!$1:$1048576,ChoixBMK!$A264,MATCH(AC$3,DataBase!$3:$3,0))=1,"X","")</f>
        <v/>
      </c>
      <c r="AD264" s="122" t="str">
        <f>IF(INDEX(DataBase!$1:$1048576,ChoixBMK!$A264,MATCH(AD$3,DataBase!$3:$3,0))=1,"X","")</f>
        <v>X</v>
      </c>
      <c r="AE264" s="122" t="str">
        <f>IF(INDEX(DataBase!$1:$1048576,ChoixBMK!$A264,MATCH(AE$3,DataBase!$3:$3,0))=1,"X","")</f>
        <v/>
      </c>
      <c r="AF264" s="122" t="str">
        <f>IF(INDEX(DataBase!$1:$1048576,ChoixBMK!$A264,MATCH(AF$3,DataBase!$3:$3,0))=1,"X","")</f>
        <v>X</v>
      </c>
      <c r="AG264" s="122" t="str">
        <f>IF(INDEX(DataBase!$1:$1048576,ChoixBMK!$A264,MATCH(AG$3,DataBase!$3:$3,0))=1,"X","")</f>
        <v/>
      </c>
      <c r="AH264" s="122" t="str">
        <f>IF(INDEX(DataBase!$1:$1048576,ChoixBMK!$A264,MATCH(AH$3,DataBase!$3:$3,0))=1,"X","")</f>
        <v>X</v>
      </c>
      <c r="AI264" s="122" t="str">
        <f>IF(INDEX(DataBase!$1:$1048576,ChoixBMK!$A264,MATCH(AI$3,DataBase!$3:$3,0))=1,"X","")</f>
        <v/>
      </c>
      <c r="AJ264" s="122" t="str">
        <f>IF(INDEX(DataBase!$1:$1048576,ChoixBMK!$A264,MATCH(AJ$3,DataBase!$3:$3,0))=1,"X","")</f>
        <v>X</v>
      </c>
      <c r="AK264" s="122" t="str">
        <f>IF(INDEX(DataBase!$1:$1048576,ChoixBMK!$A264,MATCH(AK$3,DataBase!$3:$3,0))=1,"X","")</f>
        <v/>
      </c>
      <c r="AL264" s="122" t="str">
        <f>IF(INDEX(DataBase!$1:$1048576,ChoixBMK!$A264,MATCH(AL$3,DataBase!$3:$3,0))=1,"X","")</f>
        <v/>
      </c>
      <c r="AM264" s="122" t="str">
        <f>IF(INDEX(DataBase!$1:$1048576,ChoixBMK!$A264,MATCH(AM$3,DataBase!$3:$3,0))=1,"X","")</f>
        <v/>
      </c>
      <c r="AN264" s="122" t="str">
        <f>IF(INDEX(DataBase!$1:$1048576,ChoixBMK!$A264,MATCH(AN$3,DataBase!$3:$3,0))=1,"X","")</f>
        <v/>
      </c>
      <c r="AO264" s="122" t="str">
        <f>IF(INDEX(DataBase!$1:$1048576,ChoixBMK!$A264,MATCH(AO$3,DataBase!$3:$3,0))=1,"X","")</f>
        <v/>
      </c>
      <c r="AP264" s="122" t="str">
        <f>IF(INDEX(DataBase!$1:$1048576,ChoixBMK!$A264,MATCH(AP$3,DataBase!$3:$3,0))=1,"X","")</f>
        <v>X</v>
      </c>
    </row>
    <row r="265" spans="3:42">
      <c r="C265" t="str">
        <f>INDEX(Analyse!A:A,MATCH(ChoixBMK!$G265,Analyse!$G:$G,0))</f>
        <v>Gobio gobio</v>
      </c>
      <c r="D265" t="str">
        <f>INDEX(Analyse!B:B,MATCH(ChoixBMK!$G265,Analyse!$G:$G,0))</f>
        <v>Catalase</v>
      </c>
      <c r="E265" t="str">
        <f>INDEX(Analyse!C:C,MATCH(ChoixBMK!$G265,Analyse!$G:$G,0))</f>
        <v>Continental</v>
      </c>
      <c r="F265" t="str">
        <f>INDEX(Analyse!E:E,MATCH(ChoixBMK!$G265,Analyse!$G:$G,0))</f>
        <v>SEBIO</v>
      </c>
      <c r="G265">
        <v>262</v>
      </c>
      <c r="H265">
        <f>INDEX(Analyse!H:H,MATCH(ChoixBMK!$G265,Analyse!$G:$G,0))</f>
        <v>200</v>
      </c>
      <c r="I265" s="122" t="str">
        <f>IF(INDEX(DataBase!$1:$1048576,ChoixBMK!$A265,MATCH(I$3,DataBase!$3:$3,0))=1,"X","")</f>
        <v>X</v>
      </c>
      <c r="J265" s="122" t="str">
        <f>IF(INDEX(DataBase!$1:$1048576,ChoixBMK!$A265,MATCH(J$3,DataBase!$3:$3,0))=1,"X","")</f>
        <v/>
      </c>
      <c r="K265" s="122" t="str">
        <f>IF(INDEX(DataBase!$1:$1048576,ChoixBMK!$A265,MATCH(K$3,DataBase!$3:$3,0))=1,"X","")</f>
        <v/>
      </c>
      <c r="L265" s="122" t="str">
        <f>IF(INDEX(DataBase!$1:$1048576,ChoixBMK!$A265,MATCH(L$3,DataBase!$3:$3,0))=1,"X","")</f>
        <v/>
      </c>
      <c r="M265" s="122" t="str">
        <f>IF(INDEX(DataBase!$1:$1048576,ChoixBMK!$A265,MATCH(M$3,DataBase!$3:$3,0))=1,"X","")</f>
        <v>X</v>
      </c>
      <c r="N265" s="122" t="str">
        <f>IF(INDEX(DataBase!$1:$1048576,ChoixBMK!$A265,MATCH(N$3,DataBase!$3:$3,0))=1,"X","")</f>
        <v/>
      </c>
      <c r="O265" s="122" t="str">
        <f>IF(INDEX(DataBase!$1:$1048576,ChoixBMK!$A265,MATCH(O$3,DataBase!$3:$3,0))=1,"X","")</f>
        <v/>
      </c>
      <c r="P265" s="122" t="str">
        <f>IF(INDEX(DataBase!$1:$1048576,ChoixBMK!$A265,MATCH(P$3,DataBase!$3:$3,0))=1,"X","")</f>
        <v>X</v>
      </c>
      <c r="Q265" s="122" t="str">
        <f>IF(INDEX(DataBase!$1:$1048576,ChoixBMK!$A265,MATCH(Q$3,DataBase!$3:$3,0))=1,"X","")</f>
        <v/>
      </c>
      <c r="R265" s="122" t="str">
        <f>IF(INDEX(DataBase!$1:$1048576,ChoixBMK!$A265,MATCH(R$3,DataBase!$3:$3,0))=1,"X","")</f>
        <v>X</v>
      </c>
      <c r="S265" s="122" t="str">
        <f>IF(INDEX(DataBase!$1:$1048576,ChoixBMK!$A265,MATCH(S$3,DataBase!$3:$3,0))=1,"X","")</f>
        <v/>
      </c>
      <c r="T265" s="122" t="str">
        <f>IF(INDEX(DataBase!$1:$1048576,ChoixBMK!$A265,MATCH(T$3,DataBase!$3:$3,0))=1,"X","")</f>
        <v/>
      </c>
      <c r="U265" s="122" t="str">
        <f>IF(INDEX(DataBase!$1:$1048576,ChoixBMK!$A265,MATCH(U$3,DataBase!$3:$3,0))=1,"X","")</f>
        <v>X</v>
      </c>
      <c r="V265" s="122" t="str">
        <f>IF(INDEX(DataBase!$1:$1048576,ChoixBMK!$A265,MATCH(V$3,DataBase!$3:$3,0))=1,"X","")</f>
        <v/>
      </c>
      <c r="W265" s="122" t="str">
        <f>IF(INDEX(DataBase!$1:$1048576,ChoixBMK!$A265,MATCH(W$3,DataBase!$3:$3,0))=1,"X","")</f>
        <v/>
      </c>
      <c r="X265" s="122" t="str">
        <f>IF(INDEX(DataBase!$1:$1048576,ChoixBMK!$A265,MATCH(X$3,DataBase!$3:$3,0))=1,"X","")</f>
        <v/>
      </c>
      <c r="Y265" s="122" t="str">
        <f>IF(INDEX(DataBase!$1:$1048576,ChoixBMK!$A265,MATCH(Y$3,DataBase!$3:$3,0))=1,"X","")</f>
        <v/>
      </c>
      <c r="Z265" s="122" t="str">
        <f>IF(INDEX(DataBase!$1:$1048576,ChoixBMK!$A265,MATCH(Z$3,DataBase!$3:$3,0))=1,"X","")</f>
        <v/>
      </c>
      <c r="AA265" s="122" t="str">
        <f>IF(INDEX(DataBase!$1:$1048576,ChoixBMK!$A265,MATCH(AA$3,DataBase!$3:$3,0))=1,"X","")</f>
        <v/>
      </c>
      <c r="AB265" s="122" t="str">
        <f>IF(INDEX(DataBase!$1:$1048576,ChoixBMK!$A265,MATCH(AB$3,DataBase!$3:$3,0))=1,"X","")</f>
        <v>X</v>
      </c>
      <c r="AC265" s="122" t="str">
        <f>IF(INDEX(DataBase!$1:$1048576,ChoixBMK!$A265,MATCH(AC$3,DataBase!$3:$3,0))=1,"X","")</f>
        <v/>
      </c>
      <c r="AD265" s="122" t="str">
        <f>IF(INDEX(DataBase!$1:$1048576,ChoixBMK!$A265,MATCH(AD$3,DataBase!$3:$3,0))=1,"X","")</f>
        <v>X</v>
      </c>
      <c r="AE265" s="122" t="str">
        <f>IF(INDEX(DataBase!$1:$1048576,ChoixBMK!$A265,MATCH(AE$3,DataBase!$3:$3,0))=1,"X","")</f>
        <v/>
      </c>
      <c r="AF265" s="122" t="str">
        <f>IF(INDEX(DataBase!$1:$1048576,ChoixBMK!$A265,MATCH(AF$3,DataBase!$3:$3,0))=1,"X","")</f>
        <v>X</v>
      </c>
      <c r="AG265" s="122" t="str">
        <f>IF(INDEX(DataBase!$1:$1048576,ChoixBMK!$A265,MATCH(AG$3,DataBase!$3:$3,0))=1,"X","")</f>
        <v/>
      </c>
      <c r="AH265" s="122" t="str">
        <f>IF(INDEX(DataBase!$1:$1048576,ChoixBMK!$A265,MATCH(AH$3,DataBase!$3:$3,0))=1,"X","")</f>
        <v>X</v>
      </c>
      <c r="AI265" s="122" t="str">
        <f>IF(INDEX(DataBase!$1:$1048576,ChoixBMK!$A265,MATCH(AI$3,DataBase!$3:$3,0))=1,"X","")</f>
        <v/>
      </c>
      <c r="AJ265" s="122" t="str">
        <f>IF(INDEX(DataBase!$1:$1048576,ChoixBMK!$A265,MATCH(AJ$3,DataBase!$3:$3,0))=1,"X","")</f>
        <v>X</v>
      </c>
      <c r="AK265" s="122" t="str">
        <f>IF(INDEX(DataBase!$1:$1048576,ChoixBMK!$A265,MATCH(AK$3,DataBase!$3:$3,0))=1,"X","")</f>
        <v/>
      </c>
      <c r="AL265" s="122" t="str">
        <f>IF(INDEX(DataBase!$1:$1048576,ChoixBMK!$A265,MATCH(AL$3,DataBase!$3:$3,0))=1,"X","")</f>
        <v/>
      </c>
      <c r="AM265" s="122" t="str">
        <f>IF(INDEX(DataBase!$1:$1048576,ChoixBMK!$A265,MATCH(AM$3,DataBase!$3:$3,0))=1,"X","")</f>
        <v/>
      </c>
      <c r="AN265" s="122" t="str">
        <f>IF(INDEX(DataBase!$1:$1048576,ChoixBMK!$A265,MATCH(AN$3,DataBase!$3:$3,0))=1,"X","")</f>
        <v/>
      </c>
      <c r="AO265" s="122" t="str">
        <f>IF(INDEX(DataBase!$1:$1048576,ChoixBMK!$A265,MATCH(AO$3,DataBase!$3:$3,0))=1,"X","")</f>
        <v>X</v>
      </c>
      <c r="AP265" s="122" t="str">
        <f>IF(INDEX(DataBase!$1:$1048576,ChoixBMK!$A265,MATCH(AP$3,DataBase!$3:$3,0))=1,"X","")</f>
        <v/>
      </c>
    </row>
    <row r="266" spans="3:42">
      <c r="C266" t="str">
        <f>INDEX(Analyse!A:A,MATCH(ChoixBMK!$G266,Analyse!$G:$G,0))</f>
        <v>Gobio gobio</v>
      </c>
      <c r="D266" t="str">
        <f>INDEX(Analyse!B:B,MATCH(ChoixBMK!$G266,Analyse!$G:$G,0))</f>
        <v>SOD</v>
      </c>
      <c r="E266" t="str">
        <f>INDEX(Analyse!C:C,MATCH(ChoixBMK!$G266,Analyse!$G:$G,0))</f>
        <v>Continental</v>
      </c>
      <c r="F266" t="str">
        <f>INDEX(Analyse!E:E,MATCH(ChoixBMK!$G266,Analyse!$G:$G,0))</f>
        <v>SEBIO</v>
      </c>
      <c r="G266">
        <v>263</v>
      </c>
      <c r="H266">
        <f>INDEX(Analyse!H:H,MATCH(ChoixBMK!$G266,Analyse!$G:$G,0))</f>
        <v>200</v>
      </c>
      <c r="I266" s="122" t="str">
        <f>IF(INDEX(DataBase!$1:$1048576,ChoixBMK!$A266,MATCH(I$3,DataBase!$3:$3,0))=1,"X","")</f>
        <v>X</v>
      </c>
      <c r="J266" s="122" t="str">
        <f>IF(INDEX(DataBase!$1:$1048576,ChoixBMK!$A266,MATCH(J$3,DataBase!$3:$3,0))=1,"X","")</f>
        <v/>
      </c>
      <c r="K266" s="122" t="str">
        <f>IF(INDEX(DataBase!$1:$1048576,ChoixBMK!$A266,MATCH(K$3,DataBase!$3:$3,0))=1,"X","")</f>
        <v/>
      </c>
      <c r="L266" s="122" t="str">
        <f>IF(INDEX(DataBase!$1:$1048576,ChoixBMK!$A266,MATCH(L$3,DataBase!$3:$3,0))=1,"X","")</f>
        <v/>
      </c>
      <c r="M266" s="122" t="str">
        <f>IF(INDEX(DataBase!$1:$1048576,ChoixBMK!$A266,MATCH(M$3,DataBase!$3:$3,0))=1,"X","")</f>
        <v>X</v>
      </c>
      <c r="N266" s="122" t="str">
        <f>IF(INDEX(DataBase!$1:$1048576,ChoixBMK!$A266,MATCH(N$3,DataBase!$3:$3,0))=1,"X","")</f>
        <v/>
      </c>
      <c r="O266" s="122" t="str">
        <f>IF(INDEX(DataBase!$1:$1048576,ChoixBMK!$A266,MATCH(O$3,DataBase!$3:$3,0))=1,"X","")</f>
        <v/>
      </c>
      <c r="P266" s="122" t="str">
        <f>IF(INDEX(DataBase!$1:$1048576,ChoixBMK!$A266,MATCH(P$3,DataBase!$3:$3,0))=1,"X","")</f>
        <v>X</v>
      </c>
      <c r="Q266" s="122" t="str">
        <f>IF(INDEX(DataBase!$1:$1048576,ChoixBMK!$A266,MATCH(Q$3,DataBase!$3:$3,0))=1,"X","")</f>
        <v/>
      </c>
      <c r="R266" s="122" t="str">
        <f>IF(INDEX(DataBase!$1:$1048576,ChoixBMK!$A266,MATCH(R$3,DataBase!$3:$3,0))=1,"X","")</f>
        <v>X</v>
      </c>
      <c r="S266" s="122" t="str">
        <f>IF(INDEX(DataBase!$1:$1048576,ChoixBMK!$A266,MATCH(S$3,DataBase!$3:$3,0))=1,"X","")</f>
        <v/>
      </c>
      <c r="T266" s="122" t="str">
        <f>IF(INDEX(DataBase!$1:$1048576,ChoixBMK!$A266,MATCH(T$3,DataBase!$3:$3,0))=1,"X","")</f>
        <v/>
      </c>
      <c r="U266" s="122" t="str">
        <f>IF(INDEX(DataBase!$1:$1048576,ChoixBMK!$A266,MATCH(U$3,DataBase!$3:$3,0))=1,"X","")</f>
        <v/>
      </c>
      <c r="V266" s="122" t="str">
        <f>IF(INDEX(DataBase!$1:$1048576,ChoixBMK!$A266,MATCH(V$3,DataBase!$3:$3,0))=1,"X","")</f>
        <v/>
      </c>
      <c r="W266" s="122" t="str">
        <f>IF(INDEX(DataBase!$1:$1048576,ChoixBMK!$A266,MATCH(W$3,DataBase!$3:$3,0))=1,"X","")</f>
        <v>X</v>
      </c>
      <c r="X266" s="122" t="str">
        <f>IF(INDEX(DataBase!$1:$1048576,ChoixBMK!$A266,MATCH(X$3,DataBase!$3:$3,0))=1,"X","")</f>
        <v/>
      </c>
      <c r="Y266" s="122" t="str">
        <f>IF(INDEX(DataBase!$1:$1048576,ChoixBMK!$A266,MATCH(Y$3,DataBase!$3:$3,0))=1,"X","")</f>
        <v/>
      </c>
      <c r="Z266" s="122" t="str">
        <f>IF(INDEX(DataBase!$1:$1048576,ChoixBMK!$A266,MATCH(Z$3,DataBase!$3:$3,0))=1,"X","")</f>
        <v/>
      </c>
      <c r="AA266" s="122" t="str">
        <f>IF(INDEX(DataBase!$1:$1048576,ChoixBMK!$A266,MATCH(AA$3,DataBase!$3:$3,0))=1,"X","")</f>
        <v/>
      </c>
      <c r="AB266" s="122" t="str">
        <f>IF(INDEX(DataBase!$1:$1048576,ChoixBMK!$A266,MATCH(AB$3,DataBase!$3:$3,0))=1,"X","")</f>
        <v>X</v>
      </c>
      <c r="AC266" s="122" t="str">
        <f>IF(INDEX(DataBase!$1:$1048576,ChoixBMK!$A266,MATCH(AC$3,DataBase!$3:$3,0))=1,"X","")</f>
        <v/>
      </c>
      <c r="AD266" s="122" t="str">
        <f>IF(INDEX(DataBase!$1:$1048576,ChoixBMK!$A266,MATCH(AD$3,DataBase!$3:$3,0))=1,"X","")</f>
        <v>X</v>
      </c>
      <c r="AE266" s="122" t="str">
        <f>IF(INDEX(DataBase!$1:$1048576,ChoixBMK!$A266,MATCH(AE$3,DataBase!$3:$3,0))=1,"X","")</f>
        <v/>
      </c>
      <c r="AF266" s="122" t="str">
        <f>IF(INDEX(DataBase!$1:$1048576,ChoixBMK!$A266,MATCH(AF$3,DataBase!$3:$3,0))=1,"X","")</f>
        <v>X</v>
      </c>
      <c r="AG266" s="122" t="str">
        <f>IF(INDEX(DataBase!$1:$1048576,ChoixBMK!$A266,MATCH(AG$3,DataBase!$3:$3,0))=1,"X","")</f>
        <v/>
      </c>
      <c r="AH266" s="122" t="str">
        <f>IF(INDEX(DataBase!$1:$1048576,ChoixBMK!$A266,MATCH(AH$3,DataBase!$3:$3,0))=1,"X","")</f>
        <v>X</v>
      </c>
      <c r="AI266" s="122" t="str">
        <f>IF(INDEX(DataBase!$1:$1048576,ChoixBMK!$A266,MATCH(AI$3,DataBase!$3:$3,0))=1,"X","")</f>
        <v/>
      </c>
      <c r="AJ266" s="122" t="str">
        <f>IF(INDEX(DataBase!$1:$1048576,ChoixBMK!$A266,MATCH(AJ$3,DataBase!$3:$3,0))=1,"X","")</f>
        <v>X</v>
      </c>
      <c r="AK266" s="122" t="str">
        <f>IF(INDEX(DataBase!$1:$1048576,ChoixBMK!$A266,MATCH(AK$3,DataBase!$3:$3,0))=1,"X","")</f>
        <v/>
      </c>
      <c r="AL266" s="122" t="str">
        <f>IF(INDEX(DataBase!$1:$1048576,ChoixBMK!$A266,MATCH(AL$3,DataBase!$3:$3,0))=1,"X","")</f>
        <v/>
      </c>
      <c r="AM266" s="122" t="str">
        <f>IF(INDEX(DataBase!$1:$1048576,ChoixBMK!$A266,MATCH(AM$3,DataBase!$3:$3,0))=1,"X","")</f>
        <v/>
      </c>
      <c r="AN266" s="122" t="str">
        <f>IF(INDEX(DataBase!$1:$1048576,ChoixBMK!$A266,MATCH(AN$3,DataBase!$3:$3,0))=1,"X","")</f>
        <v/>
      </c>
      <c r="AO266" s="122" t="str">
        <f>IF(INDEX(DataBase!$1:$1048576,ChoixBMK!$A266,MATCH(AO$3,DataBase!$3:$3,0))=1,"X","")</f>
        <v/>
      </c>
      <c r="AP266" s="122" t="str">
        <f>IF(INDEX(DataBase!$1:$1048576,ChoixBMK!$A266,MATCH(AP$3,DataBase!$3:$3,0))=1,"X","")</f>
        <v>X</v>
      </c>
    </row>
    <row r="267" spans="3:42">
      <c r="C267" t="str">
        <f>INDEX(Analyse!A:A,MATCH(ChoixBMK!$G267,Analyse!$G:$G,0))</f>
        <v>Gobio gobio</v>
      </c>
      <c r="D267" t="str">
        <f>INDEX(Analyse!B:B,MATCH(ChoixBMK!$G267,Analyse!$G:$G,0))</f>
        <v>GST</v>
      </c>
      <c r="E267" t="str">
        <f>INDEX(Analyse!C:C,MATCH(ChoixBMK!$G267,Analyse!$G:$G,0))</f>
        <v>Continental</v>
      </c>
      <c r="F267" t="str">
        <f>INDEX(Analyse!E:E,MATCH(ChoixBMK!$G267,Analyse!$G:$G,0))</f>
        <v>SEBIO</v>
      </c>
      <c r="G267">
        <v>264</v>
      </c>
      <c r="H267">
        <f>INDEX(Analyse!H:H,MATCH(ChoixBMK!$G267,Analyse!$G:$G,0))</f>
        <v>200</v>
      </c>
      <c r="I267" s="122" t="str">
        <f>IF(INDEX(DataBase!$1:$1048576,ChoixBMK!$A267,MATCH(I$3,DataBase!$3:$3,0))=1,"X","")</f>
        <v>X</v>
      </c>
      <c r="J267" s="122" t="str">
        <f>IF(INDEX(DataBase!$1:$1048576,ChoixBMK!$A267,MATCH(J$3,DataBase!$3:$3,0))=1,"X","")</f>
        <v/>
      </c>
      <c r="K267" s="122" t="str">
        <f>IF(INDEX(DataBase!$1:$1048576,ChoixBMK!$A267,MATCH(K$3,DataBase!$3:$3,0))=1,"X","")</f>
        <v/>
      </c>
      <c r="L267" s="122" t="str">
        <f>IF(INDEX(DataBase!$1:$1048576,ChoixBMK!$A267,MATCH(L$3,DataBase!$3:$3,0))=1,"X","")</f>
        <v/>
      </c>
      <c r="M267" s="122" t="str">
        <f>IF(INDEX(DataBase!$1:$1048576,ChoixBMK!$A267,MATCH(M$3,DataBase!$3:$3,0))=1,"X","")</f>
        <v>X</v>
      </c>
      <c r="N267" s="122" t="str">
        <f>IF(INDEX(DataBase!$1:$1048576,ChoixBMK!$A267,MATCH(N$3,DataBase!$3:$3,0))=1,"X","")</f>
        <v/>
      </c>
      <c r="O267" s="122" t="str">
        <f>IF(INDEX(DataBase!$1:$1048576,ChoixBMK!$A267,MATCH(O$3,DataBase!$3:$3,0))=1,"X","")</f>
        <v>X</v>
      </c>
      <c r="P267" s="122" t="str">
        <f>IF(INDEX(DataBase!$1:$1048576,ChoixBMK!$A267,MATCH(P$3,DataBase!$3:$3,0))=1,"X","")</f>
        <v/>
      </c>
      <c r="Q267" s="122" t="str">
        <f>IF(INDEX(DataBase!$1:$1048576,ChoixBMK!$A267,MATCH(Q$3,DataBase!$3:$3,0))=1,"X","")</f>
        <v/>
      </c>
      <c r="R267" s="122" t="str">
        <f>IF(INDEX(DataBase!$1:$1048576,ChoixBMK!$A267,MATCH(R$3,DataBase!$3:$3,0))=1,"X","")</f>
        <v>X</v>
      </c>
      <c r="S267" s="122" t="str">
        <f>IF(INDEX(DataBase!$1:$1048576,ChoixBMK!$A267,MATCH(S$3,DataBase!$3:$3,0))=1,"X","")</f>
        <v/>
      </c>
      <c r="T267" s="122" t="str">
        <f>IF(INDEX(DataBase!$1:$1048576,ChoixBMK!$A267,MATCH(T$3,DataBase!$3:$3,0))=1,"X","")</f>
        <v/>
      </c>
      <c r="U267" s="122" t="str">
        <f>IF(INDEX(DataBase!$1:$1048576,ChoixBMK!$A267,MATCH(U$3,DataBase!$3:$3,0))=1,"X","")</f>
        <v>X</v>
      </c>
      <c r="V267" s="122" t="str">
        <f>IF(INDEX(DataBase!$1:$1048576,ChoixBMK!$A267,MATCH(V$3,DataBase!$3:$3,0))=1,"X","")</f>
        <v/>
      </c>
      <c r="W267" s="122" t="str">
        <f>IF(INDEX(DataBase!$1:$1048576,ChoixBMK!$A267,MATCH(W$3,DataBase!$3:$3,0))=1,"X","")</f>
        <v/>
      </c>
      <c r="X267" s="122" t="str">
        <f>IF(INDEX(DataBase!$1:$1048576,ChoixBMK!$A267,MATCH(X$3,DataBase!$3:$3,0))=1,"X","")</f>
        <v/>
      </c>
      <c r="Y267" s="122" t="str">
        <f>IF(INDEX(DataBase!$1:$1048576,ChoixBMK!$A267,MATCH(Y$3,DataBase!$3:$3,0))=1,"X","")</f>
        <v/>
      </c>
      <c r="Z267" s="122" t="str">
        <f>IF(INDEX(DataBase!$1:$1048576,ChoixBMK!$A267,MATCH(Z$3,DataBase!$3:$3,0))=1,"X","")</f>
        <v/>
      </c>
      <c r="AA267" s="122" t="str">
        <f>IF(INDEX(DataBase!$1:$1048576,ChoixBMK!$A267,MATCH(AA$3,DataBase!$3:$3,0))=1,"X","")</f>
        <v/>
      </c>
      <c r="AB267" s="122" t="str">
        <f>IF(INDEX(DataBase!$1:$1048576,ChoixBMK!$A267,MATCH(AB$3,DataBase!$3:$3,0))=1,"X","")</f>
        <v>X</v>
      </c>
      <c r="AC267" s="122" t="str">
        <f>IF(INDEX(DataBase!$1:$1048576,ChoixBMK!$A267,MATCH(AC$3,DataBase!$3:$3,0))=1,"X","")</f>
        <v/>
      </c>
      <c r="AD267" s="122" t="str">
        <f>IF(INDEX(DataBase!$1:$1048576,ChoixBMK!$A267,MATCH(AD$3,DataBase!$3:$3,0))=1,"X","")</f>
        <v>X</v>
      </c>
      <c r="AE267" s="122" t="str">
        <f>IF(INDEX(DataBase!$1:$1048576,ChoixBMK!$A267,MATCH(AE$3,DataBase!$3:$3,0))=1,"X","")</f>
        <v/>
      </c>
      <c r="AF267" s="122" t="str">
        <f>IF(INDEX(DataBase!$1:$1048576,ChoixBMK!$A267,MATCH(AF$3,DataBase!$3:$3,0))=1,"X","")</f>
        <v>X</v>
      </c>
      <c r="AG267" s="122" t="str">
        <f>IF(INDEX(DataBase!$1:$1048576,ChoixBMK!$A267,MATCH(AG$3,DataBase!$3:$3,0))=1,"X","")</f>
        <v/>
      </c>
      <c r="AH267" s="122" t="str">
        <f>IF(INDEX(DataBase!$1:$1048576,ChoixBMK!$A267,MATCH(AH$3,DataBase!$3:$3,0))=1,"X","")</f>
        <v>X</v>
      </c>
      <c r="AI267" s="122" t="str">
        <f>IF(INDEX(DataBase!$1:$1048576,ChoixBMK!$A267,MATCH(AI$3,DataBase!$3:$3,0))=1,"X","")</f>
        <v/>
      </c>
      <c r="AJ267" s="122" t="str">
        <f>IF(INDEX(DataBase!$1:$1048576,ChoixBMK!$A267,MATCH(AJ$3,DataBase!$3:$3,0))=1,"X","")</f>
        <v>X</v>
      </c>
      <c r="AK267" s="122" t="str">
        <f>IF(INDEX(DataBase!$1:$1048576,ChoixBMK!$A267,MATCH(AK$3,DataBase!$3:$3,0))=1,"X","")</f>
        <v/>
      </c>
      <c r="AL267" s="122" t="str">
        <f>IF(INDEX(DataBase!$1:$1048576,ChoixBMK!$A267,MATCH(AL$3,DataBase!$3:$3,0))=1,"X","")</f>
        <v/>
      </c>
      <c r="AM267" s="122" t="str">
        <f>IF(INDEX(DataBase!$1:$1048576,ChoixBMK!$A267,MATCH(AM$3,DataBase!$3:$3,0))=1,"X","")</f>
        <v/>
      </c>
      <c r="AN267" s="122" t="str">
        <f>IF(INDEX(DataBase!$1:$1048576,ChoixBMK!$A267,MATCH(AN$3,DataBase!$3:$3,0))=1,"X","")</f>
        <v/>
      </c>
      <c r="AO267" s="122" t="str">
        <f>IF(INDEX(DataBase!$1:$1048576,ChoixBMK!$A267,MATCH(AO$3,DataBase!$3:$3,0))=1,"X","")</f>
        <v/>
      </c>
      <c r="AP267" s="122" t="str">
        <f>IF(INDEX(DataBase!$1:$1048576,ChoixBMK!$A267,MATCH(AP$3,DataBase!$3:$3,0))=1,"X","")</f>
        <v>X</v>
      </c>
    </row>
    <row r="268" spans="3:42">
      <c r="C268" t="str">
        <f>INDEX(Analyse!A:A,MATCH(ChoixBMK!$G268,Analyse!$G:$G,0))</f>
        <v>Leuciscus cephalus</v>
      </c>
      <c r="D268" t="str">
        <f>INDEX(Analyse!B:B,MATCH(ChoixBMK!$G268,Analyse!$G:$G,0))</f>
        <v>GPx</v>
      </c>
      <c r="E268" t="str">
        <f>INDEX(Analyse!C:C,MATCH(ChoixBMK!$G268,Analyse!$G:$G,0))</f>
        <v>Continental</v>
      </c>
      <c r="F268" t="str">
        <f>INDEX(Analyse!E:E,MATCH(ChoixBMK!$G268,Analyse!$G:$G,0))</f>
        <v>SEBIO</v>
      </c>
      <c r="G268">
        <v>265</v>
      </c>
      <c r="H268">
        <f>INDEX(Analyse!H:H,MATCH(ChoixBMK!$G268,Analyse!$G:$G,0))</f>
        <v>200</v>
      </c>
      <c r="I268" s="122" t="str">
        <f>IF(INDEX(DataBase!$1:$1048576,ChoixBMK!$A268,MATCH(I$3,DataBase!$3:$3,0))=1,"X","")</f>
        <v>X</v>
      </c>
      <c r="J268" s="122" t="str">
        <f>IF(INDEX(DataBase!$1:$1048576,ChoixBMK!$A268,MATCH(J$3,DataBase!$3:$3,0))=1,"X","")</f>
        <v/>
      </c>
      <c r="K268" s="122" t="str">
        <f>IF(INDEX(DataBase!$1:$1048576,ChoixBMK!$A268,MATCH(K$3,DataBase!$3:$3,0))=1,"X","")</f>
        <v/>
      </c>
      <c r="L268" s="122" t="str">
        <f>IF(INDEX(DataBase!$1:$1048576,ChoixBMK!$A268,MATCH(L$3,DataBase!$3:$3,0))=1,"X","")</f>
        <v/>
      </c>
      <c r="M268" s="122" t="str">
        <f>IF(INDEX(DataBase!$1:$1048576,ChoixBMK!$A268,MATCH(M$3,DataBase!$3:$3,0))=1,"X","")</f>
        <v>X</v>
      </c>
      <c r="N268" s="122" t="str">
        <f>IF(INDEX(DataBase!$1:$1048576,ChoixBMK!$A268,MATCH(N$3,DataBase!$3:$3,0))=1,"X","")</f>
        <v/>
      </c>
      <c r="O268" s="122" t="str">
        <f>IF(INDEX(DataBase!$1:$1048576,ChoixBMK!$A268,MATCH(O$3,DataBase!$3:$3,0))=1,"X","")</f>
        <v/>
      </c>
      <c r="P268" s="122" t="str">
        <f>IF(INDEX(DataBase!$1:$1048576,ChoixBMK!$A268,MATCH(P$3,DataBase!$3:$3,0))=1,"X","")</f>
        <v>X</v>
      </c>
      <c r="Q268" s="122" t="str">
        <f>IF(INDEX(DataBase!$1:$1048576,ChoixBMK!$A268,MATCH(Q$3,DataBase!$3:$3,0))=1,"X","")</f>
        <v/>
      </c>
      <c r="R268" s="122" t="str">
        <f>IF(INDEX(DataBase!$1:$1048576,ChoixBMK!$A268,MATCH(R$3,DataBase!$3:$3,0))=1,"X","")</f>
        <v>X</v>
      </c>
      <c r="S268" s="122" t="str">
        <f>IF(INDEX(DataBase!$1:$1048576,ChoixBMK!$A268,MATCH(S$3,DataBase!$3:$3,0))=1,"X","")</f>
        <v/>
      </c>
      <c r="T268" s="122" t="str">
        <f>IF(INDEX(DataBase!$1:$1048576,ChoixBMK!$A268,MATCH(T$3,DataBase!$3:$3,0))=1,"X","")</f>
        <v/>
      </c>
      <c r="U268" s="122" t="str">
        <f>IF(INDEX(DataBase!$1:$1048576,ChoixBMK!$A268,MATCH(U$3,DataBase!$3:$3,0))=1,"X","")</f>
        <v>X</v>
      </c>
      <c r="V268" s="122" t="str">
        <f>IF(INDEX(DataBase!$1:$1048576,ChoixBMK!$A268,MATCH(V$3,DataBase!$3:$3,0))=1,"X","")</f>
        <v/>
      </c>
      <c r="W268" s="122" t="str">
        <f>IF(INDEX(DataBase!$1:$1048576,ChoixBMK!$A268,MATCH(W$3,DataBase!$3:$3,0))=1,"X","")</f>
        <v/>
      </c>
      <c r="X268" s="122" t="str">
        <f>IF(INDEX(DataBase!$1:$1048576,ChoixBMK!$A268,MATCH(X$3,DataBase!$3:$3,0))=1,"X","")</f>
        <v/>
      </c>
      <c r="Y268" s="122" t="str">
        <f>IF(INDEX(DataBase!$1:$1048576,ChoixBMK!$A268,MATCH(Y$3,DataBase!$3:$3,0))=1,"X","")</f>
        <v/>
      </c>
      <c r="Z268" s="122" t="str">
        <f>IF(INDEX(DataBase!$1:$1048576,ChoixBMK!$A268,MATCH(Z$3,DataBase!$3:$3,0))=1,"X","")</f>
        <v/>
      </c>
      <c r="AA268" s="122" t="str">
        <f>IF(INDEX(DataBase!$1:$1048576,ChoixBMK!$A268,MATCH(AA$3,DataBase!$3:$3,0))=1,"X","")</f>
        <v/>
      </c>
      <c r="AB268" s="122" t="str">
        <f>IF(INDEX(DataBase!$1:$1048576,ChoixBMK!$A268,MATCH(AB$3,DataBase!$3:$3,0))=1,"X","")</f>
        <v>X</v>
      </c>
      <c r="AC268" s="122" t="str">
        <f>IF(INDEX(DataBase!$1:$1048576,ChoixBMK!$A268,MATCH(AC$3,DataBase!$3:$3,0))=1,"X","")</f>
        <v/>
      </c>
      <c r="AD268" s="122" t="str">
        <f>IF(INDEX(DataBase!$1:$1048576,ChoixBMK!$A268,MATCH(AD$3,DataBase!$3:$3,0))=1,"X","")</f>
        <v>X</v>
      </c>
      <c r="AE268" s="122" t="str">
        <f>IF(INDEX(DataBase!$1:$1048576,ChoixBMK!$A268,MATCH(AE$3,DataBase!$3:$3,0))=1,"X","")</f>
        <v/>
      </c>
      <c r="AF268" s="122" t="str">
        <f>IF(INDEX(DataBase!$1:$1048576,ChoixBMK!$A268,MATCH(AF$3,DataBase!$3:$3,0))=1,"X","")</f>
        <v>X</v>
      </c>
      <c r="AG268" s="122" t="str">
        <f>IF(INDEX(DataBase!$1:$1048576,ChoixBMK!$A268,MATCH(AG$3,DataBase!$3:$3,0))=1,"X","")</f>
        <v/>
      </c>
      <c r="AH268" s="122" t="str">
        <f>IF(INDEX(DataBase!$1:$1048576,ChoixBMK!$A268,MATCH(AH$3,DataBase!$3:$3,0))=1,"X","")</f>
        <v>X</v>
      </c>
      <c r="AI268" s="122" t="str">
        <f>IF(INDEX(DataBase!$1:$1048576,ChoixBMK!$A268,MATCH(AI$3,DataBase!$3:$3,0))=1,"X","")</f>
        <v/>
      </c>
      <c r="AJ268" s="122" t="str">
        <f>IF(INDEX(DataBase!$1:$1048576,ChoixBMK!$A268,MATCH(AJ$3,DataBase!$3:$3,0))=1,"X","")</f>
        <v>X</v>
      </c>
      <c r="AK268" s="122" t="str">
        <f>IF(INDEX(DataBase!$1:$1048576,ChoixBMK!$A268,MATCH(AK$3,DataBase!$3:$3,0))=1,"X","")</f>
        <v/>
      </c>
      <c r="AL268" s="122" t="str">
        <f>IF(INDEX(DataBase!$1:$1048576,ChoixBMK!$A268,MATCH(AL$3,DataBase!$3:$3,0))=1,"X","")</f>
        <v/>
      </c>
      <c r="AM268" s="122" t="str">
        <f>IF(INDEX(DataBase!$1:$1048576,ChoixBMK!$A268,MATCH(AM$3,DataBase!$3:$3,0))=1,"X","")</f>
        <v/>
      </c>
      <c r="AN268" s="122" t="str">
        <f>IF(INDEX(DataBase!$1:$1048576,ChoixBMK!$A268,MATCH(AN$3,DataBase!$3:$3,0))=1,"X","")</f>
        <v/>
      </c>
      <c r="AO268" s="122" t="str">
        <f>IF(INDEX(DataBase!$1:$1048576,ChoixBMK!$A268,MATCH(AO$3,DataBase!$3:$3,0))=1,"X","")</f>
        <v>X</v>
      </c>
      <c r="AP268" s="122" t="str">
        <f>IF(INDEX(DataBase!$1:$1048576,ChoixBMK!$A268,MATCH(AP$3,DataBase!$3:$3,0))=1,"X","")</f>
        <v/>
      </c>
    </row>
    <row r="269" spans="3:42">
      <c r="C269" t="str">
        <f>INDEX(Analyse!A:A,MATCH(ChoixBMK!$G269,Analyse!$G:$G,0))</f>
        <v>Dicentrarchus labrax</v>
      </c>
      <c r="D269" t="str">
        <f>INDEX(Analyse!B:B,MATCH(ChoixBMK!$G269,Analyse!$G:$G,0))</f>
        <v>SOD</v>
      </c>
      <c r="E269" t="str">
        <f>INDEX(Analyse!C:C,MATCH(ChoixBMK!$G269,Analyse!$G:$G,0))</f>
        <v>Côtier</v>
      </c>
      <c r="F269" t="str">
        <f>INDEX(Analyse!E:E,MATCH(ChoixBMK!$G269,Analyse!$G:$G,0))</f>
        <v>SEBIO</v>
      </c>
      <c r="G269">
        <v>266</v>
      </c>
      <c r="H269">
        <f>INDEX(Analyse!H:H,MATCH(ChoixBMK!$G269,Analyse!$G:$G,0))</f>
        <v>200</v>
      </c>
      <c r="I269" s="122" t="str">
        <f>IF(INDEX(DataBase!$1:$1048576,ChoixBMK!$A269,MATCH(I$3,DataBase!$3:$3,0))=1,"X","")</f>
        <v>X</v>
      </c>
      <c r="J269" s="122" t="str">
        <f>IF(INDEX(DataBase!$1:$1048576,ChoixBMK!$A269,MATCH(J$3,DataBase!$3:$3,0))=1,"X","")</f>
        <v/>
      </c>
      <c r="K269" s="122" t="str">
        <f>IF(INDEX(DataBase!$1:$1048576,ChoixBMK!$A269,MATCH(K$3,DataBase!$3:$3,0))=1,"X","")</f>
        <v/>
      </c>
      <c r="L269" s="122" t="str">
        <f>IF(INDEX(DataBase!$1:$1048576,ChoixBMK!$A269,MATCH(L$3,DataBase!$3:$3,0))=1,"X","")</f>
        <v/>
      </c>
      <c r="M269" s="122" t="str">
        <f>IF(INDEX(DataBase!$1:$1048576,ChoixBMK!$A269,MATCH(M$3,DataBase!$3:$3,0))=1,"X","")</f>
        <v>X</v>
      </c>
      <c r="N269" s="122" t="str">
        <f>IF(INDEX(DataBase!$1:$1048576,ChoixBMK!$A269,MATCH(N$3,DataBase!$3:$3,0))=1,"X","")</f>
        <v/>
      </c>
      <c r="O269" s="122" t="str">
        <f>IF(INDEX(DataBase!$1:$1048576,ChoixBMK!$A269,MATCH(O$3,DataBase!$3:$3,0))=1,"X","")</f>
        <v/>
      </c>
      <c r="P269" s="122" t="str">
        <f>IF(INDEX(DataBase!$1:$1048576,ChoixBMK!$A269,MATCH(P$3,DataBase!$3:$3,0))=1,"X","")</f>
        <v>X</v>
      </c>
      <c r="Q269" s="122" t="str">
        <f>IF(INDEX(DataBase!$1:$1048576,ChoixBMK!$A269,MATCH(Q$3,DataBase!$3:$3,0))=1,"X","")</f>
        <v/>
      </c>
      <c r="R269" s="122" t="str">
        <f>IF(INDEX(DataBase!$1:$1048576,ChoixBMK!$A269,MATCH(R$3,DataBase!$3:$3,0))=1,"X","")</f>
        <v>X</v>
      </c>
      <c r="S269" s="122" t="str">
        <f>IF(INDEX(DataBase!$1:$1048576,ChoixBMK!$A269,MATCH(S$3,DataBase!$3:$3,0))=1,"X","")</f>
        <v/>
      </c>
      <c r="T269" s="122" t="str">
        <f>IF(INDEX(DataBase!$1:$1048576,ChoixBMK!$A269,MATCH(T$3,DataBase!$3:$3,0))=1,"X","")</f>
        <v/>
      </c>
      <c r="U269" s="122" t="str">
        <f>IF(INDEX(DataBase!$1:$1048576,ChoixBMK!$A269,MATCH(U$3,DataBase!$3:$3,0))=1,"X","")</f>
        <v/>
      </c>
      <c r="V269" s="122" t="str">
        <f>IF(INDEX(DataBase!$1:$1048576,ChoixBMK!$A269,MATCH(V$3,DataBase!$3:$3,0))=1,"X","")</f>
        <v/>
      </c>
      <c r="W269" s="122" t="str">
        <f>IF(INDEX(DataBase!$1:$1048576,ChoixBMK!$A269,MATCH(W$3,DataBase!$3:$3,0))=1,"X","")</f>
        <v>X</v>
      </c>
      <c r="X269" s="122" t="str">
        <f>IF(INDEX(DataBase!$1:$1048576,ChoixBMK!$A269,MATCH(X$3,DataBase!$3:$3,0))=1,"X","")</f>
        <v/>
      </c>
      <c r="Y269" s="122" t="str">
        <f>IF(INDEX(DataBase!$1:$1048576,ChoixBMK!$A269,MATCH(Y$3,DataBase!$3:$3,0))=1,"X","")</f>
        <v/>
      </c>
      <c r="Z269" s="122" t="str">
        <f>IF(INDEX(DataBase!$1:$1048576,ChoixBMK!$A269,MATCH(Z$3,DataBase!$3:$3,0))=1,"X","")</f>
        <v/>
      </c>
      <c r="AA269" s="122" t="str">
        <f>IF(INDEX(DataBase!$1:$1048576,ChoixBMK!$A269,MATCH(AA$3,DataBase!$3:$3,0))=1,"X","")</f>
        <v/>
      </c>
      <c r="AB269" s="122" t="str">
        <f>IF(INDEX(DataBase!$1:$1048576,ChoixBMK!$A269,MATCH(AB$3,DataBase!$3:$3,0))=1,"X","")</f>
        <v>X</v>
      </c>
      <c r="AC269" s="122" t="str">
        <f>IF(INDEX(DataBase!$1:$1048576,ChoixBMK!$A269,MATCH(AC$3,DataBase!$3:$3,0))=1,"X","")</f>
        <v/>
      </c>
      <c r="AD269" s="122" t="str">
        <f>IF(INDEX(DataBase!$1:$1048576,ChoixBMK!$A269,MATCH(AD$3,DataBase!$3:$3,0))=1,"X","")</f>
        <v>X</v>
      </c>
      <c r="AE269" s="122" t="str">
        <f>IF(INDEX(DataBase!$1:$1048576,ChoixBMK!$A269,MATCH(AE$3,DataBase!$3:$3,0))=1,"X","")</f>
        <v/>
      </c>
      <c r="AF269" s="122" t="str">
        <f>IF(INDEX(DataBase!$1:$1048576,ChoixBMK!$A269,MATCH(AF$3,DataBase!$3:$3,0))=1,"X","")</f>
        <v>X</v>
      </c>
      <c r="AG269" s="122" t="str">
        <f>IF(INDEX(DataBase!$1:$1048576,ChoixBMK!$A269,MATCH(AG$3,DataBase!$3:$3,0))=1,"X","")</f>
        <v/>
      </c>
      <c r="AH269" s="122" t="str">
        <f>IF(INDEX(DataBase!$1:$1048576,ChoixBMK!$A269,MATCH(AH$3,DataBase!$3:$3,0))=1,"X","")</f>
        <v>X</v>
      </c>
      <c r="AI269" s="122" t="str">
        <f>IF(INDEX(DataBase!$1:$1048576,ChoixBMK!$A269,MATCH(AI$3,DataBase!$3:$3,0))=1,"X","")</f>
        <v/>
      </c>
      <c r="AJ269" s="122" t="str">
        <f>IF(INDEX(DataBase!$1:$1048576,ChoixBMK!$A269,MATCH(AJ$3,DataBase!$3:$3,0))=1,"X","")</f>
        <v>X</v>
      </c>
      <c r="AK269" s="122" t="str">
        <f>IF(INDEX(DataBase!$1:$1048576,ChoixBMK!$A269,MATCH(AK$3,DataBase!$3:$3,0))=1,"X","")</f>
        <v/>
      </c>
      <c r="AL269" s="122" t="str">
        <f>IF(INDEX(DataBase!$1:$1048576,ChoixBMK!$A269,MATCH(AL$3,DataBase!$3:$3,0))=1,"X","")</f>
        <v/>
      </c>
      <c r="AM269" s="122" t="str">
        <f>IF(INDEX(DataBase!$1:$1048576,ChoixBMK!$A269,MATCH(AM$3,DataBase!$3:$3,0))=1,"X","")</f>
        <v/>
      </c>
      <c r="AN269" s="122" t="str">
        <f>IF(INDEX(DataBase!$1:$1048576,ChoixBMK!$A269,MATCH(AN$3,DataBase!$3:$3,0))=1,"X","")</f>
        <v/>
      </c>
      <c r="AO269" s="122" t="str">
        <f>IF(INDEX(DataBase!$1:$1048576,ChoixBMK!$A269,MATCH(AO$3,DataBase!$3:$3,0))=1,"X","")</f>
        <v/>
      </c>
      <c r="AP269" s="122" t="str">
        <f>IF(INDEX(DataBase!$1:$1048576,ChoixBMK!$A269,MATCH(AP$3,DataBase!$3:$3,0))=1,"X","")</f>
        <v>X</v>
      </c>
    </row>
    <row r="270" spans="3:42">
      <c r="C270" t="str">
        <f>INDEX(Analyse!A:A,MATCH(ChoixBMK!$G270,Analyse!$G:$G,0))</f>
        <v>Dicentrarchus labrax</v>
      </c>
      <c r="D270" t="str">
        <f>INDEX(Analyse!B:B,MATCH(ChoixBMK!$G270,Analyse!$G:$G,0))</f>
        <v>GST</v>
      </c>
      <c r="E270" t="str">
        <f>INDEX(Analyse!C:C,MATCH(ChoixBMK!$G270,Analyse!$G:$G,0))</f>
        <v>Côtier</v>
      </c>
      <c r="F270" t="str">
        <f>INDEX(Analyse!E:E,MATCH(ChoixBMK!$G270,Analyse!$G:$G,0))</f>
        <v>SEBIO</v>
      </c>
      <c r="G270">
        <v>267</v>
      </c>
      <c r="H270">
        <f>INDEX(Analyse!H:H,MATCH(ChoixBMK!$G270,Analyse!$G:$G,0))</f>
        <v>200</v>
      </c>
      <c r="I270" s="122" t="str">
        <f>IF(INDEX(DataBase!$1:$1048576,ChoixBMK!$A270,MATCH(I$3,DataBase!$3:$3,0))=1,"X","")</f>
        <v>X</v>
      </c>
      <c r="J270" s="122" t="str">
        <f>IF(INDEX(DataBase!$1:$1048576,ChoixBMK!$A270,MATCH(J$3,DataBase!$3:$3,0))=1,"X","")</f>
        <v/>
      </c>
      <c r="K270" s="122" t="str">
        <f>IF(INDEX(DataBase!$1:$1048576,ChoixBMK!$A270,MATCH(K$3,DataBase!$3:$3,0))=1,"X","")</f>
        <v/>
      </c>
      <c r="L270" s="122" t="str">
        <f>IF(INDEX(DataBase!$1:$1048576,ChoixBMK!$A270,MATCH(L$3,DataBase!$3:$3,0))=1,"X","")</f>
        <v>X</v>
      </c>
      <c r="M270" s="122" t="str">
        <f>IF(INDEX(DataBase!$1:$1048576,ChoixBMK!$A270,MATCH(M$3,DataBase!$3:$3,0))=1,"X","")</f>
        <v/>
      </c>
      <c r="N270" s="122" t="str">
        <f>IF(INDEX(DataBase!$1:$1048576,ChoixBMK!$A270,MATCH(N$3,DataBase!$3:$3,0))=1,"X","")</f>
        <v/>
      </c>
      <c r="O270" s="122" t="str">
        <f>IF(INDEX(DataBase!$1:$1048576,ChoixBMK!$A270,MATCH(O$3,DataBase!$3:$3,0))=1,"X","")</f>
        <v/>
      </c>
      <c r="P270" s="122" t="str">
        <f>IF(INDEX(DataBase!$1:$1048576,ChoixBMK!$A270,MATCH(P$3,DataBase!$3:$3,0))=1,"X","")</f>
        <v>X</v>
      </c>
      <c r="Q270" s="122" t="str">
        <f>IF(INDEX(DataBase!$1:$1048576,ChoixBMK!$A270,MATCH(Q$3,DataBase!$3:$3,0))=1,"X","")</f>
        <v>X</v>
      </c>
      <c r="R270" s="122" t="str">
        <f>IF(INDEX(DataBase!$1:$1048576,ChoixBMK!$A270,MATCH(R$3,DataBase!$3:$3,0))=1,"X","")</f>
        <v/>
      </c>
      <c r="S270" s="122" t="str">
        <f>IF(INDEX(DataBase!$1:$1048576,ChoixBMK!$A270,MATCH(S$3,DataBase!$3:$3,0))=1,"X","")</f>
        <v/>
      </c>
      <c r="T270" s="122" t="str">
        <f>IF(INDEX(DataBase!$1:$1048576,ChoixBMK!$A270,MATCH(T$3,DataBase!$3:$3,0))=1,"X","")</f>
        <v/>
      </c>
      <c r="U270" s="122" t="str">
        <f>IF(INDEX(DataBase!$1:$1048576,ChoixBMK!$A270,MATCH(U$3,DataBase!$3:$3,0))=1,"X","")</f>
        <v>X</v>
      </c>
      <c r="V270" s="122" t="str">
        <f>IF(INDEX(DataBase!$1:$1048576,ChoixBMK!$A270,MATCH(V$3,DataBase!$3:$3,0))=1,"X","")</f>
        <v/>
      </c>
      <c r="W270" s="122" t="str">
        <f>IF(INDEX(DataBase!$1:$1048576,ChoixBMK!$A270,MATCH(W$3,DataBase!$3:$3,0))=1,"X","")</f>
        <v/>
      </c>
      <c r="X270" s="122" t="str">
        <f>IF(INDEX(DataBase!$1:$1048576,ChoixBMK!$A270,MATCH(X$3,DataBase!$3:$3,0))=1,"X","")</f>
        <v>X</v>
      </c>
      <c r="Y270" s="122" t="str">
        <f>IF(INDEX(DataBase!$1:$1048576,ChoixBMK!$A270,MATCH(Y$3,DataBase!$3:$3,0))=1,"X","")</f>
        <v>X</v>
      </c>
      <c r="Z270" s="122" t="str">
        <f>IF(INDEX(DataBase!$1:$1048576,ChoixBMK!$A270,MATCH(Z$3,DataBase!$3:$3,0))=1,"X","")</f>
        <v>X</v>
      </c>
      <c r="AA270" s="122" t="str">
        <f>IF(INDEX(DataBase!$1:$1048576,ChoixBMK!$A270,MATCH(AA$3,DataBase!$3:$3,0))=1,"X","")</f>
        <v/>
      </c>
      <c r="AB270" s="122" t="str">
        <f>IF(INDEX(DataBase!$1:$1048576,ChoixBMK!$A270,MATCH(AB$3,DataBase!$3:$3,0))=1,"X","")</f>
        <v/>
      </c>
      <c r="AC270" s="122" t="str">
        <f>IF(INDEX(DataBase!$1:$1048576,ChoixBMK!$A270,MATCH(AC$3,DataBase!$3:$3,0))=1,"X","")</f>
        <v/>
      </c>
      <c r="AD270" s="122" t="str">
        <f>IF(INDEX(DataBase!$1:$1048576,ChoixBMK!$A270,MATCH(AD$3,DataBase!$3:$3,0))=1,"X","")</f>
        <v>X</v>
      </c>
      <c r="AE270" s="122" t="str">
        <f>IF(INDEX(DataBase!$1:$1048576,ChoixBMK!$A270,MATCH(AE$3,DataBase!$3:$3,0))=1,"X","")</f>
        <v/>
      </c>
      <c r="AF270" s="122" t="str">
        <f>IF(INDEX(DataBase!$1:$1048576,ChoixBMK!$A270,MATCH(AF$3,DataBase!$3:$3,0))=1,"X","")</f>
        <v/>
      </c>
      <c r="AG270" s="122" t="str">
        <f>IF(INDEX(DataBase!$1:$1048576,ChoixBMK!$A270,MATCH(AG$3,DataBase!$3:$3,0))=1,"X","")</f>
        <v/>
      </c>
      <c r="AH270" s="122" t="str">
        <f>IF(INDEX(DataBase!$1:$1048576,ChoixBMK!$A270,MATCH(AH$3,DataBase!$3:$3,0))=1,"X","")</f>
        <v/>
      </c>
      <c r="AI270" s="122" t="str">
        <f>IF(INDEX(DataBase!$1:$1048576,ChoixBMK!$A270,MATCH(AI$3,DataBase!$3:$3,0))=1,"X","")</f>
        <v>X</v>
      </c>
      <c r="AJ270" s="122" t="str">
        <f>IF(INDEX(DataBase!$1:$1048576,ChoixBMK!$A270,MATCH(AJ$3,DataBase!$3:$3,0))=1,"X","")</f>
        <v/>
      </c>
      <c r="AK270" s="122" t="str">
        <f>IF(INDEX(DataBase!$1:$1048576,ChoixBMK!$A270,MATCH(AK$3,DataBase!$3:$3,0))=1,"X","")</f>
        <v>X</v>
      </c>
      <c r="AL270" s="122" t="str">
        <f>IF(INDEX(DataBase!$1:$1048576,ChoixBMK!$A270,MATCH(AL$3,DataBase!$3:$3,0))=1,"X","")</f>
        <v/>
      </c>
      <c r="AM270" s="122" t="str">
        <f>IF(INDEX(DataBase!$1:$1048576,ChoixBMK!$A270,MATCH(AM$3,DataBase!$3:$3,0))=1,"X","")</f>
        <v/>
      </c>
      <c r="AN270" s="122" t="str">
        <f>IF(INDEX(DataBase!$1:$1048576,ChoixBMK!$A270,MATCH(AN$3,DataBase!$3:$3,0))=1,"X","")</f>
        <v/>
      </c>
      <c r="AO270" s="122" t="str">
        <f>IF(INDEX(DataBase!$1:$1048576,ChoixBMK!$A270,MATCH(AO$3,DataBase!$3:$3,0))=1,"X","")</f>
        <v>X</v>
      </c>
      <c r="AP270" s="122" t="str">
        <f>IF(INDEX(DataBase!$1:$1048576,ChoixBMK!$A270,MATCH(AP$3,DataBase!$3:$3,0))=1,"X","")</f>
        <v/>
      </c>
    </row>
    <row r="271" spans="3:42">
      <c r="C271" t="str">
        <f>INDEX(Analyse!A:A,MATCH(ChoixBMK!$G271,Analyse!$G:$G,0))</f>
        <v>Dicentrarchus labrax</v>
      </c>
      <c r="D271" t="str">
        <f>INDEX(Analyse!B:B,MATCH(ChoixBMK!$G271,Analyse!$G:$G,0))</f>
        <v>Catalase</v>
      </c>
      <c r="E271" t="str">
        <f>INDEX(Analyse!C:C,MATCH(ChoixBMK!$G271,Analyse!$G:$G,0))</f>
        <v>Côtier</v>
      </c>
      <c r="F271" t="str">
        <f>INDEX(Analyse!E:E,MATCH(ChoixBMK!$G271,Analyse!$G:$G,0))</f>
        <v>SEBIO</v>
      </c>
      <c r="G271">
        <v>268</v>
      </c>
      <c r="H271">
        <f>INDEX(Analyse!H:H,MATCH(ChoixBMK!$G271,Analyse!$G:$G,0))</f>
        <v>200</v>
      </c>
      <c r="I271" s="122" t="str">
        <f>IF(INDEX(DataBase!$1:$1048576,ChoixBMK!$A271,MATCH(I$3,DataBase!$3:$3,0))=1,"X","")</f>
        <v>X</v>
      </c>
      <c r="J271" s="122" t="str">
        <f>IF(INDEX(DataBase!$1:$1048576,ChoixBMK!$A271,MATCH(J$3,DataBase!$3:$3,0))=1,"X","")</f>
        <v/>
      </c>
      <c r="K271" s="122" t="str">
        <f>IF(INDEX(DataBase!$1:$1048576,ChoixBMK!$A271,MATCH(K$3,DataBase!$3:$3,0))=1,"X","")</f>
        <v/>
      </c>
      <c r="L271" s="122" t="str">
        <f>IF(INDEX(DataBase!$1:$1048576,ChoixBMK!$A271,MATCH(L$3,DataBase!$3:$3,0))=1,"X","")</f>
        <v/>
      </c>
      <c r="M271" s="122" t="str">
        <f>IF(INDEX(DataBase!$1:$1048576,ChoixBMK!$A271,MATCH(M$3,DataBase!$3:$3,0))=1,"X","")</f>
        <v>X</v>
      </c>
      <c r="N271" s="122" t="str">
        <f>IF(INDEX(DataBase!$1:$1048576,ChoixBMK!$A271,MATCH(N$3,DataBase!$3:$3,0))=1,"X","")</f>
        <v/>
      </c>
      <c r="O271" s="122" t="str">
        <f>IF(INDEX(DataBase!$1:$1048576,ChoixBMK!$A271,MATCH(O$3,DataBase!$3:$3,0))=1,"X","")</f>
        <v>X</v>
      </c>
      <c r="P271" s="122" t="str">
        <f>IF(INDEX(DataBase!$1:$1048576,ChoixBMK!$A271,MATCH(P$3,DataBase!$3:$3,0))=1,"X","")</f>
        <v/>
      </c>
      <c r="Q271" s="122" t="str">
        <f>IF(INDEX(DataBase!$1:$1048576,ChoixBMK!$A271,MATCH(Q$3,DataBase!$3:$3,0))=1,"X","")</f>
        <v/>
      </c>
      <c r="R271" s="122" t="str">
        <f>IF(INDEX(DataBase!$1:$1048576,ChoixBMK!$A271,MATCH(R$3,DataBase!$3:$3,0))=1,"X","")</f>
        <v>X</v>
      </c>
      <c r="S271" s="122" t="str">
        <f>IF(INDEX(DataBase!$1:$1048576,ChoixBMK!$A271,MATCH(S$3,DataBase!$3:$3,0))=1,"X","")</f>
        <v/>
      </c>
      <c r="T271" s="122" t="str">
        <f>IF(INDEX(DataBase!$1:$1048576,ChoixBMK!$A271,MATCH(T$3,DataBase!$3:$3,0))=1,"X","")</f>
        <v/>
      </c>
      <c r="U271" s="122" t="str">
        <f>IF(INDEX(DataBase!$1:$1048576,ChoixBMK!$A271,MATCH(U$3,DataBase!$3:$3,0))=1,"X","")</f>
        <v/>
      </c>
      <c r="V271" s="122" t="str">
        <f>IF(INDEX(DataBase!$1:$1048576,ChoixBMK!$A271,MATCH(V$3,DataBase!$3:$3,0))=1,"X","")</f>
        <v>X</v>
      </c>
      <c r="W271" s="122" t="str">
        <f>IF(INDEX(DataBase!$1:$1048576,ChoixBMK!$A271,MATCH(W$3,DataBase!$3:$3,0))=1,"X","")</f>
        <v/>
      </c>
      <c r="X271" s="122" t="str">
        <f>IF(INDEX(DataBase!$1:$1048576,ChoixBMK!$A271,MATCH(X$3,DataBase!$3:$3,0))=1,"X","")</f>
        <v>X</v>
      </c>
      <c r="Y271" s="122" t="str">
        <f>IF(INDEX(DataBase!$1:$1048576,ChoixBMK!$A271,MATCH(Y$3,DataBase!$3:$3,0))=1,"X","")</f>
        <v>X</v>
      </c>
      <c r="Z271" s="122" t="str">
        <f>IF(INDEX(DataBase!$1:$1048576,ChoixBMK!$A271,MATCH(Z$3,DataBase!$3:$3,0))=1,"X","")</f>
        <v>X</v>
      </c>
      <c r="AA271" s="122" t="str">
        <f>IF(INDEX(DataBase!$1:$1048576,ChoixBMK!$A271,MATCH(AA$3,DataBase!$3:$3,0))=1,"X","")</f>
        <v/>
      </c>
      <c r="AB271" s="122" t="str">
        <f>IF(INDEX(DataBase!$1:$1048576,ChoixBMK!$A271,MATCH(AB$3,DataBase!$3:$3,0))=1,"X","")</f>
        <v/>
      </c>
      <c r="AC271" s="122" t="str">
        <f>IF(INDEX(DataBase!$1:$1048576,ChoixBMK!$A271,MATCH(AC$3,DataBase!$3:$3,0))=1,"X","")</f>
        <v/>
      </c>
      <c r="AD271" s="122" t="str">
        <f>IF(INDEX(DataBase!$1:$1048576,ChoixBMK!$A271,MATCH(AD$3,DataBase!$3:$3,0))=1,"X","")</f>
        <v>X</v>
      </c>
      <c r="AE271" s="122" t="str">
        <f>IF(INDEX(DataBase!$1:$1048576,ChoixBMK!$A271,MATCH(AE$3,DataBase!$3:$3,0))=1,"X","")</f>
        <v/>
      </c>
      <c r="AF271" s="122" t="str">
        <f>IF(INDEX(DataBase!$1:$1048576,ChoixBMK!$A271,MATCH(AF$3,DataBase!$3:$3,0))=1,"X","")</f>
        <v/>
      </c>
      <c r="AG271" s="122" t="str">
        <f>IF(INDEX(DataBase!$1:$1048576,ChoixBMK!$A271,MATCH(AG$3,DataBase!$3:$3,0))=1,"X","")</f>
        <v/>
      </c>
      <c r="AH271" s="122" t="str">
        <f>IF(INDEX(DataBase!$1:$1048576,ChoixBMK!$A271,MATCH(AH$3,DataBase!$3:$3,0))=1,"X","")</f>
        <v/>
      </c>
      <c r="AI271" s="122" t="str">
        <f>IF(INDEX(DataBase!$1:$1048576,ChoixBMK!$A271,MATCH(AI$3,DataBase!$3:$3,0))=1,"X","")</f>
        <v>X</v>
      </c>
      <c r="AJ271" s="122" t="str">
        <f>IF(INDEX(DataBase!$1:$1048576,ChoixBMK!$A271,MATCH(AJ$3,DataBase!$3:$3,0))=1,"X","")</f>
        <v/>
      </c>
      <c r="AK271" s="122" t="str">
        <f>IF(INDEX(DataBase!$1:$1048576,ChoixBMK!$A271,MATCH(AK$3,DataBase!$3:$3,0))=1,"X","")</f>
        <v>X</v>
      </c>
      <c r="AL271" s="122" t="str">
        <f>IF(INDEX(DataBase!$1:$1048576,ChoixBMK!$A271,MATCH(AL$3,DataBase!$3:$3,0))=1,"X","")</f>
        <v/>
      </c>
      <c r="AM271" s="122" t="str">
        <f>IF(INDEX(DataBase!$1:$1048576,ChoixBMK!$A271,MATCH(AM$3,DataBase!$3:$3,0))=1,"X","")</f>
        <v/>
      </c>
      <c r="AN271" s="122" t="str">
        <f>IF(INDEX(DataBase!$1:$1048576,ChoixBMK!$A271,MATCH(AN$3,DataBase!$3:$3,0))=1,"X","")</f>
        <v/>
      </c>
      <c r="AO271" s="122" t="str">
        <f>IF(INDEX(DataBase!$1:$1048576,ChoixBMK!$A271,MATCH(AO$3,DataBase!$3:$3,0))=1,"X","")</f>
        <v>X</v>
      </c>
      <c r="AP271" s="122" t="str">
        <f>IF(INDEX(DataBase!$1:$1048576,ChoixBMK!$A271,MATCH(AP$3,DataBase!$3:$3,0))=1,"X","")</f>
        <v/>
      </c>
    </row>
    <row r="272" spans="3:42">
      <c r="C272" t="str">
        <f>INDEX(Analyse!A:A,MATCH(ChoixBMK!$G272,Analyse!$G:$G,0))</f>
        <v>Sarotherodon melanotheron</v>
      </c>
      <c r="D272" t="str">
        <f>INDEX(Analyse!B:B,MATCH(ChoixBMK!$G272,Analyse!$G:$G,0))</f>
        <v>AchE</v>
      </c>
      <c r="E272" t="str">
        <f>INDEX(Analyse!C:C,MATCH(ChoixBMK!$G272,Analyse!$G:$G,0))</f>
        <v>Continental / Transition</v>
      </c>
      <c r="F272" t="str">
        <f>INDEX(Analyse!E:E,MATCH(ChoixBMK!$G272,Analyse!$G:$G,0))</f>
        <v>SEBIO</v>
      </c>
      <c r="G272">
        <v>269</v>
      </c>
      <c r="H272">
        <f>INDEX(Analyse!H:H,MATCH(ChoixBMK!$G272,Analyse!$G:$G,0))</f>
        <v>200</v>
      </c>
      <c r="I272" s="122" t="str">
        <f>IF(INDEX(DataBase!$1:$1048576,ChoixBMK!$A272,MATCH(I$3,DataBase!$3:$3,0))=1,"X","")</f>
        <v>X</v>
      </c>
      <c r="J272" s="122" t="str">
        <f>IF(INDEX(DataBase!$1:$1048576,ChoixBMK!$A272,MATCH(J$3,DataBase!$3:$3,0))=1,"X","")</f>
        <v/>
      </c>
      <c r="K272" s="122" t="str">
        <f>IF(INDEX(DataBase!$1:$1048576,ChoixBMK!$A272,MATCH(K$3,DataBase!$3:$3,0))=1,"X","")</f>
        <v/>
      </c>
      <c r="L272" s="122" t="str">
        <f>IF(INDEX(DataBase!$1:$1048576,ChoixBMK!$A272,MATCH(L$3,DataBase!$3:$3,0))=1,"X","")</f>
        <v/>
      </c>
      <c r="M272" s="122" t="str">
        <f>IF(INDEX(DataBase!$1:$1048576,ChoixBMK!$A272,MATCH(M$3,DataBase!$3:$3,0))=1,"X","")</f>
        <v>X</v>
      </c>
      <c r="N272" s="122" t="str">
        <f>IF(INDEX(DataBase!$1:$1048576,ChoixBMK!$A272,MATCH(N$3,DataBase!$3:$3,0))=1,"X","")</f>
        <v/>
      </c>
      <c r="O272" s="122" t="str">
        <f>IF(INDEX(DataBase!$1:$1048576,ChoixBMK!$A272,MATCH(O$3,DataBase!$3:$3,0))=1,"X","")</f>
        <v/>
      </c>
      <c r="P272" s="122" t="str">
        <f>IF(INDEX(DataBase!$1:$1048576,ChoixBMK!$A272,MATCH(P$3,DataBase!$3:$3,0))=1,"X","")</f>
        <v>X</v>
      </c>
      <c r="Q272" s="122" t="str">
        <f>IF(INDEX(DataBase!$1:$1048576,ChoixBMK!$A272,MATCH(Q$3,DataBase!$3:$3,0))=1,"X","")</f>
        <v/>
      </c>
      <c r="R272" s="122" t="str">
        <f>IF(INDEX(DataBase!$1:$1048576,ChoixBMK!$A272,MATCH(R$3,DataBase!$3:$3,0))=1,"X","")</f>
        <v>X</v>
      </c>
      <c r="S272" s="122" t="str">
        <f>IF(INDEX(DataBase!$1:$1048576,ChoixBMK!$A272,MATCH(S$3,DataBase!$3:$3,0))=1,"X","")</f>
        <v/>
      </c>
      <c r="T272" s="122" t="str">
        <f>IF(INDEX(DataBase!$1:$1048576,ChoixBMK!$A272,MATCH(T$3,DataBase!$3:$3,0))=1,"X","")</f>
        <v/>
      </c>
      <c r="U272" s="122" t="str">
        <f>IF(INDEX(DataBase!$1:$1048576,ChoixBMK!$A272,MATCH(U$3,DataBase!$3:$3,0))=1,"X","")</f>
        <v/>
      </c>
      <c r="V272" s="122" t="str">
        <f>IF(INDEX(DataBase!$1:$1048576,ChoixBMK!$A272,MATCH(V$3,DataBase!$3:$3,0))=1,"X","")</f>
        <v>X</v>
      </c>
      <c r="W272" s="122" t="str">
        <f>IF(INDEX(DataBase!$1:$1048576,ChoixBMK!$A272,MATCH(W$3,DataBase!$3:$3,0))=1,"X","")</f>
        <v/>
      </c>
      <c r="X272" s="122" t="str">
        <f>IF(INDEX(DataBase!$1:$1048576,ChoixBMK!$A272,MATCH(X$3,DataBase!$3:$3,0))=1,"X","")</f>
        <v>X</v>
      </c>
      <c r="Y272" s="122" t="str">
        <f>IF(INDEX(DataBase!$1:$1048576,ChoixBMK!$A272,MATCH(Y$3,DataBase!$3:$3,0))=1,"X","")</f>
        <v>X</v>
      </c>
      <c r="Z272" s="122" t="str">
        <f>IF(INDEX(DataBase!$1:$1048576,ChoixBMK!$A272,MATCH(Z$3,DataBase!$3:$3,0))=1,"X","")</f>
        <v>X</v>
      </c>
      <c r="AA272" s="122" t="str">
        <f>IF(INDEX(DataBase!$1:$1048576,ChoixBMK!$A272,MATCH(AA$3,DataBase!$3:$3,0))=1,"X","")</f>
        <v/>
      </c>
      <c r="AB272" s="122" t="str">
        <f>IF(INDEX(DataBase!$1:$1048576,ChoixBMK!$A272,MATCH(AB$3,DataBase!$3:$3,0))=1,"X","")</f>
        <v/>
      </c>
      <c r="AC272" s="122" t="str">
        <f>IF(INDEX(DataBase!$1:$1048576,ChoixBMK!$A272,MATCH(AC$3,DataBase!$3:$3,0))=1,"X","")</f>
        <v/>
      </c>
      <c r="AD272" s="122" t="str">
        <f>IF(INDEX(DataBase!$1:$1048576,ChoixBMK!$A272,MATCH(AD$3,DataBase!$3:$3,0))=1,"X","")</f>
        <v>X</v>
      </c>
      <c r="AE272" s="122" t="str">
        <f>IF(INDEX(DataBase!$1:$1048576,ChoixBMK!$A272,MATCH(AE$3,DataBase!$3:$3,0))=1,"X","")</f>
        <v/>
      </c>
      <c r="AF272" s="122" t="str">
        <f>IF(INDEX(DataBase!$1:$1048576,ChoixBMK!$A272,MATCH(AF$3,DataBase!$3:$3,0))=1,"X","")</f>
        <v/>
      </c>
      <c r="AG272" s="122" t="str">
        <f>IF(INDEX(DataBase!$1:$1048576,ChoixBMK!$A272,MATCH(AG$3,DataBase!$3:$3,0))=1,"X","")</f>
        <v/>
      </c>
      <c r="AH272" s="122" t="str">
        <f>IF(INDEX(DataBase!$1:$1048576,ChoixBMK!$A272,MATCH(AH$3,DataBase!$3:$3,0))=1,"X","")</f>
        <v/>
      </c>
      <c r="AI272" s="122" t="str">
        <f>IF(INDEX(DataBase!$1:$1048576,ChoixBMK!$A272,MATCH(AI$3,DataBase!$3:$3,0))=1,"X","")</f>
        <v>X</v>
      </c>
      <c r="AJ272" s="122" t="str">
        <f>IF(INDEX(DataBase!$1:$1048576,ChoixBMK!$A272,MATCH(AJ$3,DataBase!$3:$3,0))=1,"X","")</f>
        <v/>
      </c>
      <c r="AK272" s="122" t="str">
        <f>IF(INDEX(DataBase!$1:$1048576,ChoixBMK!$A272,MATCH(AK$3,DataBase!$3:$3,0))=1,"X","")</f>
        <v>X</v>
      </c>
      <c r="AL272" s="122" t="str">
        <f>IF(INDEX(DataBase!$1:$1048576,ChoixBMK!$A272,MATCH(AL$3,DataBase!$3:$3,0))=1,"X","")</f>
        <v/>
      </c>
      <c r="AM272" s="122" t="str">
        <f>IF(INDEX(DataBase!$1:$1048576,ChoixBMK!$A272,MATCH(AM$3,DataBase!$3:$3,0))=1,"X","")</f>
        <v/>
      </c>
      <c r="AN272" s="122" t="str">
        <f>IF(INDEX(DataBase!$1:$1048576,ChoixBMK!$A272,MATCH(AN$3,DataBase!$3:$3,0))=1,"X","")</f>
        <v/>
      </c>
      <c r="AO272" s="122" t="str">
        <f>IF(INDEX(DataBase!$1:$1048576,ChoixBMK!$A272,MATCH(AO$3,DataBase!$3:$3,0))=1,"X","")</f>
        <v>X</v>
      </c>
      <c r="AP272" s="122" t="str">
        <f>IF(INDEX(DataBase!$1:$1048576,ChoixBMK!$A272,MATCH(AP$3,DataBase!$3:$3,0))=1,"X","")</f>
        <v/>
      </c>
    </row>
    <row r="273" spans="3:42">
      <c r="C273" t="str">
        <f>INDEX(Analyse!A:A,MATCH(ChoixBMK!$G273,Analyse!$G:$G,0))</f>
        <v>Cottus gobio</v>
      </c>
      <c r="D273" t="str">
        <f>INDEX(Analyse!B:B,MATCH(ChoixBMK!$G273,Analyse!$G:$G,0))</f>
        <v>phagocytose</v>
      </c>
      <c r="E273" t="str">
        <f>INDEX(Analyse!C:C,MATCH(ChoixBMK!$G273,Analyse!$G:$G,0))</f>
        <v>Continental</v>
      </c>
      <c r="F273" t="str">
        <f>INDEX(Analyse!E:E,MATCH(ChoixBMK!$G273,Analyse!$G:$G,0))</f>
        <v>SEBIO</v>
      </c>
      <c r="G273">
        <v>270</v>
      </c>
      <c r="H273">
        <f>INDEX(Analyse!H:H,MATCH(ChoixBMK!$G273,Analyse!$G:$G,0))</f>
        <v>200</v>
      </c>
      <c r="I273" s="122" t="str">
        <f>IF(INDEX(DataBase!$1:$1048576,ChoixBMK!$A273,MATCH(I$3,DataBase!$3:$3,0))=1,"X","")</f>
        <v>X</v>
      </c>
      <c r="J273" s="122" t="str">
        <f>IF(INDEX(DataBase!$1:$1048576,ChoixBMK!$A273,MATCH(J$3,DataBase!$3:$3,0))=1,"X","")</f>
        <v/>
      </c>
      <c r="K273" s="122" t="str">
        <f>IF(INDEX(DataBase!$1:$1048576,ChoixBMK!$A273,MATCH(K$3,DataBase!$3:$3,0))=1,"X","")</f>
        <v/>
      </c>
      <c r="L273" s="122" t="str">
        <f>IF(INDEX(DataBase!$1:$1048576,ChoixBMK!$A273,MATCH(L$3,DataBase!$3:$3,0))=1,"X","")</f>
        <v/>
      </c>
      <c r="M273" s="122" t="str">
        <f>IF(INDEX(DataBase!$1:$1048576,ChoixBMK!$A273,MATCH(M$3,DataBase!$3:$3,0))=1,"X","")</f>
        <v>X</v>
      </c>
      <c r="N273" s="122" t="str">
        <f>IF(INDEX(DataBase!$1:$1048576,ChoixBMK!$A273,MATCH(N$3,DataBase!$3:$3,0))=1,"X","")</f>
        <v/>
      </c>
      <c r="O273" s="122" t="str">
        <f>IF(INDEX(DataBase!$1:$1048576,ChoixBMK!$A273,MATCH(O$3,DataBase!$3:$3,0))=1,"X","")</f>
        <v/>
      </c>
      <c r="P273" s="122" t="str">
        <f>IF(INDEX(DataBase!$1:$1048576,ChoixBMK!$A273,MATCH(P$3,DataBase!$3:$3,0))=1,"X","")</f>
        <v>X</v>
      </c>
      <c r="Q273" s="122" t="str">
        <f>IF(INDEX(DataBase!$1:$1048576,ChoixBMK!$A273,MATCH(Q$3,DataBase!$3:$3,0))=1,"X","")</f>
        <v/>
      </c>
      <c r="R273" s="122" t="str">
        <f>IF(INDEX(DataBase!$1:$1048576,ChoixBMK!$A273,MATCH(R$3,DataBase!$3:$3,0))=1,"X","")</f>
        <v>X</v>
      </c>
      <c r="S273" s="122" t="str">
        <f>IF(INDEX(DataBase!$1:$1048576,ChoixBMK!$A273,MATCH(S$3,DataBase!$3:$3,0))=1,"X","")</f>
        <v/>
      </c>
      <c r="T273" s="122" t="str">
        <f>IF(INDEX(DataBase!$1:$1048576,ChoixBMK!$A273,MATCH(T$3,DataBase!$3:$3,0))=1,"X","")</f>
        <v/>
      </c>
      <c r="U273" s="122" t="str">
        <f>IF(INDEX(DataBase!$1:$1048576,ChoixBMK!$A273,MATCH(U$3,DataBase!$3:$3,0))=1,"X","")</f>
        <v/>
      </c>
      <c r="V273" s="122" t="str">
        <f>IF(INDEX(DataBase!$1:$1048576,ChoixBMK!$A273,MATCH(V$3,DataBase!$3:$3,0))=1,"X","")</f>
        <v/>
      </c>
      <c r="W273" s="122" t="str">
        <f>IF(INDEX(DataBase!$1:$1048576,ChoixBMK!$A273,MATCH(W$3,DataBase!$3:$3,0))=1,"X","")</f>
        <v>X</v>
      </c>
      <c r="X273" s="122" t="str">
        <f>IF(INDEX(DataBase!$1:$1048576,ChoixBMK!$A273,MATCH(X$3,DataBase!$3:$3,0))=1,"X","")</f>
        <v>X</v>
      </c>
      <c r="Y273" s="122" t="str">
        <f>IF(INDEX(DataBase!$1:$1048576,ChoixBMK!$A273,MATCH(Y$3,DataBase!$3:$3,0))=1,"X","")</f>
        <v>X</v>
      </c>
      <c r="Z273" s="122" t="str">
        <f>IF(INDEX(DataBase!$1:$1048576,ChoixBMK!$A273,MATCH(Z$3,DataBase!$3:$3,0))=1,"X","")</f>
        <v>X</v>
      </c>
      <c r="AA273" s="122" t="str">
        <f>IF(INDEX(DataBase!$1:$1048576,ChoixBMK!$A273,MATCH(AA$3,DataBase!$3:$3,0))=1,"X","")</f>
        <v/>
      </c>
      <c r="AB273" s="122" t="str">
        <f>IF(INDEX(DataBase!$1:$1048576,ChoixBMK!$A273,MATCH(AB$3,DataBase!$3:$3,0))=1,"X","")</f>
        <v/>
      </c>
      <c r="AC273" s="122" t="str">
        <f>IF(INDEX(DataBase!$1:$1048576,ChoixBMK!$A273,MATCH(AC$3,DataBase!$3:$3,0))=1,"X","")</f>
        <v/>
      </c>
      <c r="AD273" s="122" t="str">
        <f>IF(INDEX(DataBase!$1:$1048576,ChoixBMK!$A273,MATCH(AD$3,DataBase!$3:$3,0))=1,"X","")</f>
        <v>X</v>
      </c>
      <c r="AE273" s="122" t="str">
        <f>IF(INDEX(DataBase!$1:$1048576,ChoixBMK!$A273,MATCH(AE$3,DataBase!$3:$3,0))=1,"X","")</f>
        <v/>
      </c>
      <c r="AF273" s="122" t="str">
        <f>IF(INDEX(DataBase!$1:$1048576,ChoixBMK!$A273,MATCH(AF$3,DataBase!$3:$3,0))=1,"X","")</f>
        <v/>
      </c>
      <c r="AG273" s="122" t="str">
        <f>IF(INDEX(DataBase!$1:$1048576,ChoixBMK!$A273,MATCH(AG$3,DataBase!$3:$3,0))=1,"X","")</f>
        <v/>
      </c>
      <c r="AH273" s="122" t="str">
        <f>IF(INDEX(DataBase!$1:$1048576,ChoixBMK!$A273,MATCH(AH$3,DataBase!$3:$3,0))=1,"X","")</f>
        <v/>
      </c>
      <c r="AI273" s="122" t="str">
        <f>IF(INDEX(DataBase!$1:$1048576,ChoixBMK!$A273,MATCH(AI$3,DataBase!$3:$3,0))=1,"X","")</f>
        <v>X</v>
      </c>
      <c r="AJ273" s="122" t="str">
        <f>IF(INDEX(DataBase!$1:$1048576,ChoixBMK!$A273,MATCH(AJ$3,DataBase!$3:$3,0))=1,"X","")</f>
        <v/>
      </c>
      <c r="AK273" s="122" t="str">
        <f>IF(INDEX(DataBase!$1:$1048576,ChoixBMK!$A273,MATCH(AK$3,DataBase!$3:$3,0))=1,"X","")</f>
        <v>X</v>
      </c>
      <c r="AL273" s="122" t="str">
        <f>IF(INDEX(DataBase!$1:$1048576,ChoixBMK!$A273,MATCH(AL$3,DataBase!$3:$3,0))=1,"X","")</f>
        <v/>
      </c>
      <c r="AM273" s="122" t="str">
        <f>IF(INDEX(DataBase!$1:$1048576,ChoixBMK!$A273,MATCH(AM$3,DataBase!$3:$3,0))=1,"X","")</f>
        <v/>
      </c>
      <c r="AN273" s="122" t="str">
        <f>IF(INDEX(DataBase!$1:$1048576,ChoixBMK!$A273,MATCH(AN$3,DataBase!$3:$3,0))=1,"X","")</f>
        <v/>
      </c>
      <c r="AO273" s="122" t="str">
        <f>IF(INDEX(DataBase!$1:$1048576,ChoixBMK!$A273,MATCH(AO$3,DataBase!$3:$3,0))=1,"X","")</f>
        <v/>
      </c>
      <c r="AP273" s="122" t="str">
        <f>IF(INDEX(DataBase!$1:$1048576,ChoixBMK!$A273,MATCH(AP$3,DataBase!$3:$3,0))=1,"X","")</f>
        <v>X</v>
      </c>
    </row>
    <row r="274" spans="3:42">
      <c r="C274" t="str">
        <f>INDEX(Analyse!A:A,MATCH(ChoixBMK!$G274,Analyse!$G:$G,0))</f>
        <v>Larus marinus</v>
      </c>
      <c r="D274" t="str">
        <f>INDEX(Analyse!B:B,MATCH(ChoixBMK!$G274,Analyse!$G:$G,0))</f>
        <v>corticosterone</v>
      </c>
      <c r="E274" t="str">
        <f>INDEX(Analyse!C:C,MATCH(ChoixBMK!$G274,Analyse!$G:$G,0))</f>
        <v>Côtier</v>
      </c>
      <c r="F274" t="str">
        <f>INDEX(Analyse!E:E,MATCH(ChoixBMK!$G274,Analyse!$G:$G,0))</f>
        <v>LIENSs</v>
      </c>
      <c r="G274">
        <v>271</v>
      </c>
      <c r="H274">
        <f>INDEX(Analyse!H:H,MATCH(ChoixBMK!$G274,Analyse!$G:$G,0))</f>
        <v>200</v>
      </c>
      <c r="I274" s="122" t="str">
        <f>IF(INDEX(DataBase!$1:$1048576,ChoixBMK!$A274,MATCH(I$3,DataBase!$3:$3,0))=1,"X","")</f>
        <v>X</v>
      </c>
      <c r="J274" s="122" t="str">
        <f>IF(INDEX(DataBase!$1:$1048576,ChoixBMK!$A274,MATCH(J$3,DataBase!$3:$3,0))=1,"X","")</f>
        <v/>
      </c>
      <c r="K274" s="122" t="str">
        <f>IF(INDEX(DataBase!$1:$1048576,ChoixBMK!$A274,MATCH(K$3,DataBase!$3:$3,0))=1,"X","")</f>
        <v/>
      </c>
      <c r="L274" s="122" t="str">
        <f>IF(INDEX(DataBase!$1:$1048576,ChoixBMK!$A274,MATCH(L$3,DataBase!$3:$3,0))=1,"X","")</f>
        <v/>
      </c>
      <c r="M274" s="122" t="str">
        <f>IF(INDEX(DataBase!$1:$1048576,ChoixBMK!$A274,MATCH(M$3,DataBase!$3:$3,0))=1,"X","")</f>
        <v/>
      </c>
      <c r="N274" s="122" t="str">
        <f>IF(INDEX(DataBase!$1:$1048576,ChoixBMK!$A274,MATCH(N$3,DataBase!$3:$3,0))=1,"X","")</f>
        <v>X</v>
      </c>
      <c r="O274" s="122" t="str">
        <f>IF(INDEX(DataBase!$1:$1048576,ChoixBMK!$A274,MATCH(O$3,DataBase!$3:$3,0))=1,"X","")</f>
        <v>X</v>
      </c>
      <c r="P274" s="122" t="str">
        <f>IF(INDEX(DataBase!$1:$1048576,ChoixBMK!$A274,MATCH(P$3,DataBase!$3:$3,0))=1,"X","")</f>
        <v/>
      </c>
      <c r="Q274" s="122" t="str">
        <f>IF(INDEX(DataBase!$1:$1048576,ChoixBMK!$A274,MATCH(Q$3,DataBase!$3:$3,0))=1,"X","")</f>
        <v/>
      </c>
      <c r="R274" s="122" t="str">
        <f>IF(INDEX(DataBase!$1:$1048576,ChoixBMK!$A274,MATCH(R$3,DataBase!$3:$3,0))=1,"X","")</f>
        <v>X</v>
      </c>
      <c r="S274" s="122" t="str">
        <f>IF(INDEX(DataBase!$1:$1048576,ChoixBMK!$A274,MATCH(S$3,DataBase!$3:$3,0))=1,"X","")</f>
        <v/>
      </c>
      <c r="T274" s="122" t="str">
        <f>IF(INDEX(DataBase!$1:$1048576,ChoixBMK!$A274,MATCH(T$3,DataBase!$3:$3,0))=1,"X","")</f>
        <v/>
      </c>
      <c r="U274" s="122" t="str">
        <f>IF(INDEX(DataBase!$1:$1048576,ChoixBMK!$A274,MATCH(U$3,DataBase!$3:$3,0))=1,"X","")</f>
        <v/>
      </c>
      <c r="V274" s="122" t="str">
        <f>IF(INDEX(DataBase!$1:$1048576,ChoixBMK!$A274,MATCH(V$3,DataBase!$3:$3,0))=1,"X","")</f>
        <v>X</v>
      </c>
      <c r="W274" s="122" t="str">
        <f>IF(INDEX(DataBase!$1:$1048576,ChoixBMK!$A274,MATCH(W$3,DataBase!$3:$3,0))=1,"X","")</f>
        <v/>
      </c>
      <c r="X274" s="122" t="str">
        <f>IF(INDEX(DataBase!$1:$1048576,ChoixBMK!$A274,MATCH(X$3,DataBase!$3:$3,0))=1,"X","")</f>
        <v>X</v>
      </c>
      <c r="Y274" s="122" t="str">
        <f>IF(INDEX(DataBase!$1:$1048576,ChoixBMK!$A274,MATCH(Y$3,DataBase!$3:$3,0))=1,"X","")</f>
        <v>X</v>
      </c>
      <c r="Z274" s="122" t="str">
        <f>IF(INDEX(DataBase!$1:$1048576,ChoixBMK!$A274,MATCH(Z$3,DataBase!$3:$3,0))=1,"X","")</f>
        <v>X</v>
      </c>
      <c r="AA274" s="122" t="str">
        <f>IF(INDEX(DataBase!$1:$1048576,ChoixBMK!$A274,MATCH(AA$3,DataBase!$3:$3,0))=1,"X","")</f>
        <v/>
      </c>
      <c r="AB274" s="122" t="str">
        <f>IF(INDEX(DataBase!$1:$1048576,ChoixBMK!$A274,MATCH(AB$3,DataBase!$3:$3,0))=1,"X","")</f>
        <v/>
      </c>
      <c r="AC274" s="122" t="str">
        <f>IF(INDEX(DataBase!$1:$1048576,ChoixBMK!$A274,MATCH(AC$3,DataBase!$3:$3,0))=1,"X","")</f>
        <v/>
      </c>
      <c r="AD274" s="122" t="str">
        <f>IF(INDEX(DataBase!$1:$1048576,ChoixBMK!$A274,MATCH(AD$3,DataBase!$3:$3,0))=1,"X","")</f>
        <v>X</v>
      </c>
      <c r="AE274" s="122" t="str">
        <f>IF(INDEX(DataBase!$1:$1048576,ChoixBMK!$A274,MATCH(AE$3,DataBase!$3:$3,0))=1,"X","")</f>
        <v/>
      </c>
      <c r="AF274" s="122" t="str">
        <f>IF(INDEX(DataBase!$1:$1048576,ChoixBMK!$A274,MATCH(AF$3,DataBase!$3:$3,0))=1,"X","")</f>
        <v/>
      </c>
      <c r="AG274" s="122" t="str">
        <f>IF(INDEX(DataBase!$1:$1048576,ChoixBMK!$A274,MATCH(AG$3,DataBase!$3:$3,0))=1,"X","")</f>
        <v/>
      </c>
      <c r="AH274" s="122" t="str">
        <f>IF(INDEX(DataBase!$1:$1048576,ChoixBMK!$A274,MATCH(AH$3,DataBase!$3:$3,0))=1,"X","")</f>
        <v/>
      </c>
      <c r="AI274" s="122" t="str">
        <f>IF(INDEX(DataBase!$1:$1048576,ChoixBMK!$A274,MATCH(AI$3,DataBase!$3:$3,0))=1,"X","")</f>
        <v>X</v>
      </c>
      <c r="AJ274" s="122" t="str">
        <f>IF(INDEX(DataBase!$1:$1048576,ChoixBMK!$A274,MATCH(AJ$3,DataBase!$3:$3,0))=1,"X","")</f>
        <v/>
      </c>
      <c r="AK274" s="122" t="str">
        <f>IF(INDEX(DataBase!$1:$1048576,ChoixBMK!$A274,MATCH(AK$3,DataBase!$3:$3,0))=1,"X","")</f>
        <v>X</v>
      </c>
      <c r="AL274" s="122" t="str">
        <f>IF(INDEX(DataBase!$1:$1048576,ChoixBMK!$A274,MATCH(AL$3,DataBase!$3:$3,0))=1,"X","")</f>
        <v/>
      </c>
      <c r="AM274" s="122" t="str">
        <f>IF(INDEX(DataBase!$1:$1048576,ChoixBMK!$A274,MATCH(AM$3,DataBase!$3:$3,0))=1,"X","")</f>
        <v/>
      </c>
      <c r="AN274" s="122" t="str">
        <f>IF(INDEX(DataBase!$1:$1048576,ChoixBMK!$A274,MATCH(AN$3,DataBase!$3:$3,0))=1,"X","")</f>
        <v/>
      </c>
      <c r="AO274" s="122" t="str">
        <f>IF(INDEX(DataBase!$1:$1048576,ChoixBMK!$A274,MATCH(AO$3,DataBase!$3:$3,0))=1,"X","")</f>
        <v>X</v>
      </c>
      <c r="AP274" s="122" t="str">
        <f>IF(INDEX(DataBase!$1:$1048576,ChoixBMK!$A274,MATCH(AP$3,DataBase!$3:$3,0))=1,"X","")</f>
        <v/>
      </c>
    </row>
    <row r="275" spans="3:42">
      <c r="C275" t="str">
        <f>INDEX(Analyse!A:A,MATCH(ChoixBMK!$G275,Analyse!$G:$G,0))</f>
        <v>Larus fuscus</v>
      </c>
      <c r="D275" t="str">
        <f>INDEX(Analyse!B:B,MATCH(ChoixBMK!$G275,Analyse!$G:$G,0))</f>
        <v>corticosterone</v>
      </c>
      <c r="E275" t="str">
        <f>INDEX(Analyse!C:C,MATCH(ChoixBMK!$G275,Analyse!$G:$G,0))</f>
        <v>Côtier</v>
      </c>
      <c r="F275" t="str">
        <f>INDEX(Analyse!E:E,MATCH(ChoixBMK!$G275,Analyse!$G:$G,0))</f>
        <v>LIENSs</v>
      </c>
      <c r="G275">
        <v>272</v>
      </c>
      <c r="H275">
        <f>INDEX(Analyse!H:H,MATCH(ChoixBMK!$G275,Analyse!$G:$G,0))</f>
        <v>200</v>
      </c>
      <c r="I275" s="122" t="str">
        <f>IF(INDEX(DataBase!$1:$1048576,ChoixBMK!$A275,MATCH(I$3,DataBase!$3:$3,0))=1,"X","")</f>
        <v/>
      </c>
      <c r="J275" s="122" t="str">
        <f>IF(INDEX(DataBase!$1:$1048576,ChoixBMK!$A275,MATCH(J$3,DataBase!$3:$3,0))=1,"X","")</f>
        <v/>
      </c>
      <c r="K275" s="122" t="str">
        <f>IF(INDEX(DataBase!$1:$1048576,ChoixBMK!$A275,MATCH(K$3,DataBase!$3:$3,0))=1,"X","")</f>
        <v>X</v>
      </c>
      <c r="L275" s="122" t="str">
        <f>IF(INDEX(DataBase!$1:$1048576,ChoixBMK!$A275,MATCH(L$3,DataBase!$3:$3,0))=1,"X","")</f>
        <v/>
      </c>
      <c r="M275" s="122" t="str">
        <f>IF(INDEX(DataBase!$1:$1048576,ChoixBMK!$A275,MATCH(M$3,DataBase!$3:$3,0))=1,"X","")</f>
        <v/>
      </c>
      <c r="N275" s="122" t="str">
        <f>IF(INDEX(DataBase!$1:$1048576,ChoixBMK!$A275,MATCH(N$3,DataBase!$3:$3,0))=1,"X","")</f>
        <v>X</v>
      </c>
      <c r="O275" s="122" t="str">
        <f>IF(INDEX(DataBase!$1:$1048576,ChoixBMK!$A275,MATCH(O$3,DataBase!$3:$3,0))=1,"X","")</f>
        <v/>
      </c>
      <c r="P275" s="122" t="str">
        <f>IF(INDEX(DataBase!$1:$1048576,ChoixBMK!$A275,MATCH(P$3,DataBase!$3:$3,0))=1,"X","")</f>
        <v>X</v>
      </c>
      <c r="Q275" s="122" t="str">
        <f>IF(INDEX(DataBase!$1:$1048576,ChoixBMK!$A275,MATCH(Q$3,DataBase!$3:$3,0))=1,"X","")</f>
        <v/>
      </c>
      <c r="R275" s="122" t="str">
        <f>IF(INDEX(DataBase!$1:$1048576,ChoixBMK!$A275,MATCH(R$3,DataBase!$3:$3,0))=1,"X","")</f>
        <v>X</v>
      </c>
      <c r="S275" s="122" t="str">
        <f>IF(INDEX(DataBase!$1:$1048576,ChoixBMK!$A275,MATCH(S$3,DataBase!$3:$3,0))=1,"X","")</f>
        <v/>
      </c>
      <c r="T275" s="122" t="str">
        <f>IF(INDEX(DataBase!$1:$1048576,ChoixBMK!$A275,MATCH(T$3,DataBase!$3:$3,0))=1,"X","")</f>
        <v/>
      </c>
      <c r="U275" s="122" t="str">
        <f>IF(INDEX(DataBase!$1:$1048576,ChoixBMK!$A275,MATCH(U$3,DataBase!$3:$3,0))=1,"X","")</f>
        <v/>
      </c>
      <c r="V275" s="122" t="str">
        <f>IF(INDEX(DataBase!$1:$1048576,ChoixBMK!$A275,MATCH(V$3,DataBase!$3:$3,0))=1,"X","")</f>
        <v/>
      </c>
      <c r="W275" s="122" t="str">
        <f>IF(INDEX(DataBase!$1:$1048576,ChoixBMK!$A275,MATCH(W$3,DataBase!$3:$3,0))=1,"X","")</f>
        <v>X</v>
      </c>
      <c r="X275" s="122" t="str">
        <f>IF(INDEX(DataBase!$1:$1048576,ChoixBMK!$A275,MATCH(X$3,DataBase!$3:$3,0))=1,"X","")</f>
        <v>X</v>
      </c>
      <c r="Y275" s="122" t="str">
        <f>IF(INDEX(DataBase!$1:$1048576,ChoixBMK!$A275,MATCH(Y$3,DataBase!$3:$3,0))=1,"X","")</f>
        <v>X</v>
      </c>
      <c r="Z275" s="122" t="str">
        <f>IF(INDEX(DataBase!$1:$1048576,ChoixBMK!$A275,MATCH(Z$3,DataBase!$3:$3,0))=1,"X","")</f>
        <v>X</v>
      </c>
      <c r="AA275" s="122" t="str">
        <f>IF(INDEX(DataBase!$1:$1048576,ChoixBMK!$A275,MATCH(AA$3,DataBase!$3:$3,0))=1,"X","")</f>
        <v/>
      </c>
      <c r="AB275" s="122" t="str">
        <f>IF(INDEX(DataBase!$1:$1048576,ChoixBMK!$A275,MATCH(AB$3,DataBase!$3:$3,0))=1,"X","")</f>
        <v/>
      </c>
      <c r="AC275" s="122" t="str">
        <f>IF(INDEX(DataBase!$1:$1048576,ChoixBMK!$A275,MATCH(AC$3,DataBase!$3:$3,0))=1,"X","")</f>
        <v/>
      </c>
      <c r="AD275" s="122" t="str">
        <f>IF(INDEX(DataBase!$1:$1048576,ChoixBMK!$A275,MATCH(AD$3,DataBase!$3:$3,0))=1,"X","")</f>
        <v>X</v>
      </c>
      <c r="AE275" s="122" t="str">
        <f>IF(INDEX(DataBase!$1:$1048576,ChoixBMK!$A275,MATCH(AE$3,DataBase!$3:$3,0))=1,"X","")</f>
        <v/>
      </c>
      <c r="AF275" s="122" t="str">
        <f>IF(INDEX(DataBase!$1:$1048576,ChoixBMK!$A275,MATCH(AF$3,DataBase!$3:$3,0))=1,"X","")</f>
        <v/>
      </c>
      <c r="AG275" s="122" t="str">
        <f>IF(INDEX(DataBase!$1:$1048576,ChoixBMK!$A275,MATCH(AG$3,DataBase!$3:$3,0))=1,"X","")</f>
        <v/>
      </c>
      <c r="AH275" s="122" t="str">
        <f>IF(INDEX(DataBase!$1:$1048576,ChoixBMK!$A275,MATCH(AH$3,DataBase!$3:$3,0))=1,"X","")</f>
        <v/>
      </c>
      <c r="AI275" s="122" t="str">
        <f>IF(INDEX(DataBase!$1:$1048576,ChoixBMK!$A275,MATCH(AI$3,DataBase!$3:$3,0))=1,"X","")</f>
        <v>X</v>
      </c>
      <c r="AJ275" s="122" t="str">
        <f>IF(INDEX(DataBase!$1:$1048576,ChoixBMK!$A275,MATCH(AJ$3,DataBase!$3:$3,0))=1,"X","")</f>
        <v/>
      </c>
      <c r="AK275" s="122" t="str">
        <f>IF(INDEX(DataBase!$1:$1048576,ChoixBMK!$A275,MATCH(AK$3,DataBase!$3:$3,0))=1,"X","")</f>
        <v>X</v>
      </c>
      <c r="AL275" s="122" t="str">
        <f>IF(INDEX(DataBase!$1:$1048576,ChoixBMK!$A275,MATCH(AL$3,DataBase!$3:$3,0))=1,"X","")</f>
        <v/>
      </c>
      <c r="AM275" s="122" t="str">
        <f>IF(INDEX(DataBase!$1:$1048576,ChoixBMK!$A275,MATCH(AM$3,DataBase!$3:$3,0))=1,"X","")</f>
        <v/>
      </c>
      <c r="AN275" s="122" t="str">
        <f>IF(INDEX(DataBase!$1:$1048576,ChoixBMK!$A275,MATCH(AN$3,DataBase!$3:$3,0))=1,"X","")</f>
        <v/>
      </c>
      <c r="AO275" s="122" t="str">
        <f>IF(INDEX(DataBase!$1:$1048576,ChoixBMK!$A275,MATCH(AO$3,DataBase!$3:$3,0))=1,"X","")</f>
        <v/>
      </c>
      <c r="AP275" s="122" t="str">
        <f>IF(INDEX(DataBase!$1:$1048576,ChoixBMK!$A275,MATCH(AP$3,DataBase!$3:$3,0))=1,"X","")</f>
        <v>X</v>
      </c>
    </row>
    <row r="276" spans="3:42">
      <c r="C276" t="str">
        <f>INDEX(Analyse!A:A,MATCH(ChoixBMK!$G276,Analyse!$G:$G,0))</f>
        <v>Larus argentatus</v>
      </c>
      <c r="D276" t="str">
        <f>INDEX(Analyse!B:B,MATCH(ChoixBMK!$G276,Analyse!$G:$G,0))</f>
        <v>corticosterone</v>
      </c>
      <c r="E276" t="str">
        <f>INDEX(Analyse!C:C,MATCH(ChoixBMK!$G276,Analyse!$G:$G,0))</f>
        <v>Côtier</v>
      </c>
      <c r="F276" t="str">
        <f>INDEX(Analyse!E:E,MATCH(ChoixBMK!$G276,Analyse!$G:$G,0))</f>
        <v>LIENSs</v>
      </c>
      <c r="G276">
        <v>273</v>
      </c>
      <c r="H276">
        <f>INDEX(Analyse!H:H,MATCH(ChoixBMK!$G276,Analyse!$G:$G,0))</f>
        <v>200</v>
      </c>
      <c r="I276" s="122" t="str">
        <f>IF(INDEX(DataBase!$1:$1048576,ChoixBMK!$A276,MATCH(I$3,DataBase!$3:$3,0))=1,"X","")</f>
        <v/>
      </c>
      <c r="J276" s="122" t="str">
        <f>IF(INDEX(DataBase!$1:$1048576,ChoixBMK!$A276,MATCH(J$3,DataBase!$3:$3,0))=1,"X","")</f>
        <v>X</v>
      </c>
      <c r="K276" s="122" t="str">
        <f>IF(INDEX(DataBase!$1:$1048576,ChoixBMK!$A276,MATCH(K$3,DataBase!$3:$3,0))=1,"X","")</f>
        <v/>
      </c>
      <c r="L276" s="122" t="str">
        <f>IF(INDEX(DataBase!$1:$1048576,ChoixBMK!$A276,MATCH(L$3,DataBase!$3:$3,0))=1,"X","")</f>
        <v>X</v>
      </c>
      <c r="M276" s="122" t="str">
        <f>IF(INDEX(DataBase!$1:$1048576,ChoixBMK!$A276,MATCH(M$3,DataBase!$3:$3,0))=1,"X","")</f>
        <v/>
      </c>
      <c r="N276" s="122" t="str">
        <f>IF(INDEX(DataBase!$1:$1048576,ChoixBMK!$A276,MATCH(N$3,DataBase!$3:$3,0))=1,"X","")</f>
        <v/>
      </c>
      <c r="O276" s="122" t="str">
        <f>IF(INDEX(DataBase!$1:$1048576,ChoixBMK!$A276,MATCH(O$3,DataBase!$3:$3,0))=1,"X","")</f>
        <v>X</v>
      </c>
      <c r="P276" s="122" t="str">
        <f>IF(INDEX(DataBase!$1:$1048576,ChoixBMK!$A276,MATCH(P$3,DataBase!$3:$3,0))=1,"X","")</f>
        <v/>
      </c>
      <c r="Q276" s="122" t="str">
        <f>IF(INDEX(DataBase!$1:$1048576,ChoixBMK!$A276,MATCH(Q$3,DataBase!$3:$3,0))=1,"X","")</f>
        <v/>
      </c>
      <c r="R276" s="122" t="str">
        <f>IF(INDEX(DataBase!$1:$1048576,ChoixBMK!$A276,MATCH(R$3,DataBase!$3:$3,0))=1,"X","")</f>
        <v>X</v>
      </c>
      <c r="S276" s="122" t="str">
        <f>IF(INDEX(DataBase!$1:$1048576,ChoixBMK!$A276,MATCH(S$3,DataBase!$3:$3,0))=1,"X","")</f>
        <v/>
      </c>
      <c r="T276" s="122" t="str">
        <f>IF(INDEX(DataBase!$1:$1048576,ChoixBMK!$A276,MATCH(T$3,DataBase!$3:$3,0))=1,"X","")</f>
        <v/>
      </c>
      <c r="U276" s="122" t="str">
        <f>IF(INDEX(DataBase!$1:$1048576,ChoixBMK!$A276,MATCH(U$3,DataBase!$3:$3,0))=1,"X","")</f>
        <v/>
      </c>
      <c r="V276" s="122" t="str">
        <f>IF(INDEX(DataBase!$1:$1048576,ChoixBMK!$A276,MATCH(V$3,DataBase!$3:$3,0))=1,"X","")</f>
        <v/>
      </c>
      <c r="W276" s="122" t="str">
        <f>IF(INDEX(DataBase!$1:$1048576,ChoixBMK!$A276,MATCH(W$3,DataBase!$3:$3,0))=1,"X","")</f>
        <v>X</v>
      </c>
      <c r="X276" s="122" t="str">
        <f>IF(INDEX(DataBase!$1:$1048576,ChoixBMK!$A276,MATCH(X$3,DataBase!$3:$3,0))=1,"X","")</f>
        <v/>
      </c>
      <c r="Y276" s="122" t="str">
        <f>IF(INDEX(DataBase!$1:$1048576,ChoixBMK!$A276,MATCH(Y$3,DataBase!$3:$3,0))=1,"X","")</f>
        <v>X</v>
      </c>
      <c r="Z276" s="122" t="str">
        <f>IF(INDEX(DataBase!$1:$1048576,ChoixBMK!$A276,MATCH(Z$3,DataBase!$3:$3,0))=1,"X","")</f>
        <v>X</v>
      </c>
      <c r="AA276" s="122" t="str">
        <f>IF(INDEX(DataBase!$1:$1048576,ChoixBMK!$A276,MATCH(AA$3,DataBase!$3:$3,0))=1,"X","")</f>
        <v/>
      </c>
      <c r="AB276" s="122" t="str">
        <f>IF(INDEX(DataBase!$1:$1048576,ChoixBMK!$A276,MATCH(AB$3,DataBase!$3:$3,0))=1,"X","")</f>
        <v/>
      </c>
      <c r="AC276" s="122" t="str">
        <f>IF(INDEX(DataBase!$1:$1048576,ChoixBMK!$A276,MATCH(AC$3,DataBase!$3:$3,0))=1,"X","")</f>
        <v/>
      </c>
      <c r="AD276" s="122" t="str">
        <f>IF(INDEX(DataBase!$1:$1048576,ChoixBMK!$A276,MATCH(AD$3,DataBase!$3:$3,0))=1,"X","")</f>
        <v>X</v>
      </c>
      <c r="AE276" s="122" t="str">
        <f>IF(INDEX(DataBase!$1:$1048576,ChoixBMK!$A276,MATCH(AE$3,DataBase!$3:$3,0))=1,"X","")</f>
        <v/>
      </c>
      <c r="AF276" s="122" t="str">
        <f>IF(INDEX(DataBase!$1:$1048576,ChoixBMK!$A276,MATCH(AF$3,DataBase!$3:$3,0))=1,"X","")</f>
        <v>X</v>
      </c>
      <c r="AG276" s="122" t="str">
        <f>IF(INDEX(DataBase!$1:$1048576,ChoixBMK!$A276,MATCH(AG$3,DataBase!$3:$3,0))=1,"X","")</f>
        <v/>
      </c>
      <c r="AH276" s="122" t="str">
        <f>IF(INDEX(DataBase!$1:$1048576,ChoixBMK!$A276,MATCH(AH$3,DataBase!$3:$3,0))=1,"X","")</f>
        <v>X</v>
      </c>
      <c r="AI276" s="122" t="str">
        <f>IF(INDEX(DataBase!$1:$1048576,ChoixBMK!$A276,MATCH(AI$3,DataBase!$3:$3,0))=1,"X","")</f>
        <v/>
      </c>
      <c r="AJ276" s="122" t="str">
        <f>IF(INDEX(DataBase!$1:$1048576,ChoixBMK!$A276,MATCH(AJ$3,DataBase!$3:$3,0))=1,"X","")</f>
        <v>X</v>
      </c>
      <c r="AK276" s="122" t="str">
        <f>IF(INDEX(DataBase!$1:$1048576,ChoixBMK!$A276,MATCH(AK$3,DataBase!$3:$3,0))=1,"X","")</f>
        <v/>
      </c>
      <c r="AL276" s="122" t="str">
        <f>IF(INDEX(DataBase!$1:$1048576,ChoixBMK!$A276,MATCH(AL$3,DataBase!$3:$3,0))=1,"X","")</f>
        <v>X</v>
      </c>
      <c r="AM276" s="122" t="str">
        <f>IF(INDEX(DataBase!$1:$1048576,ChoixBMK!$A276,MATCH(AM$3,DataBase!$3:$3,0))=1,"X","")</f>
        <v/>
      </c>
      <c r="AN276" s="122" t="str">
        <f>IF(INDEX(DataBase!$1:$1048576,ChoixBMK!$A276,MATCH(AN$3,DataBase!$3:$3,0))=1,"X","")</f>
        <v/>
      </c>
      <c r="AO276" s="122" t="str">
        <f>IF(INDEX(DataBase!$1:$1048576,ChoixBMK!$A276,MATCH(AO$3,DataBase!$3:$3,0))=1,"X","")</f>
        <v>X</v>
      </c>
      <c r="AP276" s="122" t="str">
        <f>IF(INDEX(DataBase!$1:$1048576,ChoixBMK!$A276,MATCH(AP$3,DataBase!$3:$3,0))=1,"X","")</f>
        <v/>
      </c>
    </row>
    <row r="277" spans="3:42">
      <c r="C277" t="str">
        <f>INDEX(Analyse!A:A,MATCH(ChoixBMK!$G277,Analyse!$G:$G,0))</f>
        <v>Diomedea exulans</v>
      </c>
      <c r="D277" t="str">
        <f>INDEX(Analyse!B:B,MATCH(ChoixBMK!$G277,Analyse!$G:$G,0))</f>
        <v>corticosterone</v>
      </c>
      <c r="E277" t="str">
        <f>INDEX(Analyse!C:C,MATCH(ChoixBMK!$G277,Analyse!$G:$G,0))</f>
        <v>Côtier</v>
      </c>
      <c r="F277" t="str">
        <f>INDEX(Analyse!E:E,MATCH(ChoixBMK!$G277,Analyse!$G:$G,0))</f>
        <v>LIENSs</v>
      </c>
      <c r="G277">
        <v>274</v>
      </c>
      <c r="H277">
        <f>INDEX(Analyse!H:H,MATCH(ChoixBMK!$G277,Analyse!$G:$G,0))</f>
        <v>200</v>
      </c>
      <c r="I277" s="122" t="str">
        <f>IF(INDEX(DataBase!$1:$1048576,ChoixBMK!$A277,MATCH(I$3,DataBase!$3:$3,0))=1,"X","")</f>
        <v/>
      </c>
      <c r="J277" s="122" t="str">
        <f>IF(INDEX(DataBase!$1:$1048576,ChoixBMK!$A277,MATCH(J$3,DataBase!$3:$3,0))=1,"X","")</f>
        <v>X</v>
      </c>
      <c r="K277" s="122" t="str">
        <f>IF(INDEX(DataBase!$1:$1048576,ChoixBMK!$A277,MATCH(K$3,DataBase!$3:$3,0))=1,"X","")</f>
        <v/>
      </c>
      <c r="L277" s="122" t="str">
        <f>IF(INDEX(DataBase!$1:$1048576,ChoixBMK!$A277,MATCH(L$3,DataBase!$3:$3,0))=1,"X","")</f>
        <v>X</v>
      </c>
      <c r="M277" s="122" t="str">
        <f>IF(INDEX(DataBase!$1:$1048576,ChoixBMK!$A277,MATCH(M$3,DataBase!$3:$3,0))=1,"X","")</f>
        <v/>
      </c>
      <c r="N277" s="122" t="str">
        <f>IF(INDEX(DataBase!$1:$1048576,ChoixBMK!$A277,MATCH(N$3,DataBase!$3:$3,0))=1,"X","")</f>
        <v/>
      </c>
      <c r="O277" s="122" t="str">
        <f>IF(INDEX(DataBase!$1:$1048576,ChoixBMK!$A277,MATCH(O$3,DataBase!$3:$3,0))=1,"X","")</f>
        <v>X</v>
      </c>
      <c r="P277" s="122" t="str">
        <f>IF(INDEX(DataBase!$1:$1048576,ChoixBMK!$A277,MATCH(P$3,DataBase!$3:$3,0))=1,"X","")</f>
        <v/>
      </c>
      <c r="Q277" s="122" t="str">
        <f>IF(INDEX(DataBase!$1:$1048576,ChoixBMK!$A277,MATCH(Q$3,DataBase!$3:$3,0))=1,"X","")</f>
        <v/>
      </c>
      <c r="R277" s="122" t="str">
        <f>IF(INDEX(DataBase!$1:$1048576,ChoixBMK!$A277,MATCH(R$3,DataBase!$3:$3,0))=1,"X","")</f>
        <v>X</v>
      </c>
      <c r="S277" s="122" t="str">
        <f>IF(INDEX(DataBase!$1:$1048576,ChoixBMK!$A277,MATCH(S$3,DataBase!$3:$3,0))=1,"X","")</f>
        <v/>
      </c>
      <c r="T277" s="122" t="str">
        <f>IF(INDEX(DataBase!$1:$1048576,ChoixBMK!$A277,MATCH(T$3,DataBase!$3:$3,0))=1,"X","")</f>
        <v/>
      </c>
      <c r="U277" s="122" t="str">
        <f>IF(INDEX(DataBase!$1:$1048576,ChoixBMK!$A277,MATCH(U$3,DataBase!$3:$3,0))=1,"X","")</f>
        <v/>
      </c>
      <c r="V277" s="122" t="str">
        <f>IF(INDEX(DataBase!$1:$1048576,ChoixBMK!$A277,MATCH(V$3,DataBase!$3:$3,0))=1,"X","")</f>
        <v/>
      </c>
      <c r="W277" s="122" t="str">
        <f>IF(INDEX(DataBase!$1:$1048576,ChoixBMK!$A277,MATCH(W$3,DataBase!$3:$3,0))=1,"X","")</f>
        <v>X</v>
      </c>
      <c r="X277" s="122" t="str">
        <f>IF(INDEX(DataBase!$1:$1048576,ChoixBMK!$A277,MATCH(X$3,DataBase!$3:$3,0))=1,"X","")</f>
        <v/>
      </c>
      <c r="Y277" s="122" t="str">
        <f>IF(INDEX(DataBase!$1:$1048576,ChoixBMK!$A277,MATCH(Y$3,DataBase!$3:$3,0))=1,"X","")</f>
        <v>X</v>
      </c>
      <c r="Z277" s="122" t="str">
        <f>IF(INDEX(DataBase!$1:$1048576,ChoixBMK!$A277,MATCH(Z$3,DataBase!$3:$3,0))=1,"X","")</f>
        <v>X</v>
      </c>
      <c r="AA277" s="122" t="str">
        <f>IF(INDEX(DataBase!$1:$1048576,ChoixBMK!$A277,MATCH(AA$3,DataBase!$3:$3,0))=1,"X","")</f>
        <v/>
      </c>
      <c r="AB277" s="122" t="str">
        <f>IF(INDEX(DataBase!$1:$1048576,ChoixBMK!$A277,MATCH(AB$3,DataBase!$3:$3,0))=1,"X","")</f>
        <v/>
      </c>
      <c r="AC277" s="122" t="str">
        <f>IF(INDEX(DataBase!$1:$1048576,ChoixBMK!$A277,MATCH(AC$3,DataBase!$3:$3,0))=1,"X","")</f>
        <v/>
      </c>
      <c r="AD277" s="122" t="str">
        <f>IF(INDEX(DataBase!$1:$1048576,ChoixBMK!$A277,MATCH(AD$3,DataBase!$3:$3,0))=1,"X","")</f>
        <v>X</v>
      </c>
      <c r="AE277" s="122" t="str">
        <f>IF(INDEX(DataBase!$1:$1048576,ChoixBMK!$A277,MATCH(AE$3,DataBase!$3:$3,0))=1,"X","")</f>
        <v/>
      </c>
      <c r="AF277" s="122" t="str">
        <f>IF(INDEX(DataBase!$1:$1048576,ChoixBMK!$A277,MATCH(AF$3,DataBase!$3:$3,0))=1,"X","")</f>
        <v>X</v>
      </c>
      <c r="AG277" s="122" t="str">
        <f>IF(INDEX(DataBase!$1:$1048576,ChoixBMK!$A277,MATCH(AG$3,DataBase!$3:$3,0))=1,"X","")</f>
        <v/>
      </c>
      <c r="AH277" s="122" t="str">
        <f>IF(INDEX(DataBase!$1:$1048576,ChoixBMK!$A277,MATCH(AH$3,DataBase!$3:$3,0))=1,"X","")</f>
        <v>X</v>
      </c>
      <c r="AI277" s="122" t="str">
        <f>IF(INDEX(DataBase!$1:$1048576,ChoixBMK!$A277,MATCH(AI$3,DataBase!$3:$3,0))=1,"X","")</f>
        <v/>
      </c>
      <c r="AJ277" s="122" t="str">
        <f>IF(INDEX(DataBase!$1:$1048576,ChoixBMK!$A277,MATCH(AJ$3,DataBase!$3:$3,0))=1,"X","")</f>
        <v>X</v>
      </c>
      <c r="AK277" s="122" t="str">
        <f>IF(INDEX(DataBase!$1:$1048576,ChoixBMK!$A277,MATCH(AK$3,DataBase!$3:$3,0))=1,"X","")</f>
        <v/>
      </c>
      <c r="AL277" s="122" t="str">
        <f>IF(INDEX(DataBase!$1:$1048576,ChoixBMK!$A277,MATCH(AL$3,DataBase!$3:$3,0))=1,"X","")</f>
        <v>X</v>
      </c>
      <c r="AM277" s="122" t="str">
        <f>IF(INDEX(DataBase!$1:$1048576,ChoixBMK!$A277,MATCH(AM$3,DataBase!$3:$3,0))=1,"X","")</f>
        <v/>
      </c>
      <c r="AN277" s="122" t="str">
        <f>IF(INDEX(DataBase!$1:$1048576,ChoixBMK!$A277,MATCH(AN$3,DataBase!$3:$3,0))=1,"X","")</f>
        <v/>
      </c>
      <c r="AO277" s="122" t="str">
        <f>IF(INDEX(DataBase!$1:$1048576,ChoixBMK!$A277,MATCH(AO$3,DataBase!$3:$3,0))=1,"X","")</f>
        <v>X</v>
      </c>
      <c r="AP277" s="122" t="str">
        <f>IF(INDEX(DataBase!$1:$1048576,ChoixBMK!$A277,MATCH(AP$3,DataBase!$3:$3,0))=1,"X","")</f>
        <v/>
      </c>
    </row>
    <row r="278" spans="3:42">
      <c r="C278" t="str">
        <f>INDEX(Analyse!A:A,MATCH(ChoixBMK!$G278,Analyse!$G:$G,0))</f>
        <v>Stercorarius maccormicki</v>
      </c>
      <c r="D278" t="str">
        <f>INDEX(Analyse!B:B,MATCH(ChoixBMK!$G278,Analyse!$G:$G,0))</f>
        <v>corticosterone</v>
      </c>
      <c r="E278" t="str">
        <f>INDEX(Analyse!C:C,MATCH(ChoixBMK!$G278,Analyse!$G:$G,0))</f>
        <v>Côtier</v>
      </c>
      <c r="F278" t="str">
        <f>INDEX(Analyse!E:E,MATCH(ChoixBMK!$G278,Analyse!$G:$G,0))</f>
        <v>LIENSs</v>
      </c>
      <c r="G278">
        <v>275</v>
      </c>
      <c r="H278">
        <f>INDEX(Analyse!H:H,MATCH(ChoixBMK!$G278,Analyse!$G:$G,0))</f>
        <v>200</v>
      </c>
      <c r="I278" s="122" t="str">
        <f>IF(INDEX(DataBase!$1:$1048576,ChoixBMK!$A278,MATCH(I$3,DataBase!$3:$3,0))=1,"X","")</f>
        <v/>
      </c>
      <c r="J278" s="122" t="str">
        <f>IF(INDEX(DataBase!$1:$1048576,ChoixBMK!$A278,MATCH(J$3,DataBase!$3:$3,0))=1,"X","")</f>
        <v>X</v>
      </c>
      <c r="K278" s="122" t="str">
        <f>IF(INDEX(DataBase!$1:$1048576,ChoixBMK!$A278,MATCH(K$3,DataBase!$3:$3,0))=1,"X","")</f>
        <v/>
      </c>
      <c r="L278" s="122" t="str">
        <f>IF(INDEX(DataBase!$1:$1048576,ChoixBMK!$A278,MATCH(L$3,DataBase!$3:$3,0))=1,"X","")</f>
        <v>X</v>
      </c>
      <c r="M278" s="122" t="str">
        <f>IF(INDEX(DataBase!$1:$1048576,ChoixBMK!$A278,MATCH(M$3,DataBase!$3:$3,0))=1,"X","")</f>
        <v/>
      </c>
      <c r="N278" s="122" t="str">
        <f>IF(INDEX(DataBase!$1:$1048576,ChoixBMK!$A278,MATCH(N$3,DataBase!$3:$3,0))=1,"X","")</f>
        <v/>
      </c>
      <c r="O278" s="122" t="str">
        <f>IF(INDEX(DataBase!$1:$1048576,ChoixBMK!$A278,MATCH(O$3,DataBase!$3:$3,0))=1,"X","")</f>
        <v>X</v>
      </c>
      <c r="P278" s="122" t="str">
        <f>IF(INDEX(DataBase!$1:$1048576,ChoixBMK!$A278,MATCH(P$3,DataBase!$3:$3,0))=1,"X","")</f>
        <v/>
      </c>
      <c r="Q278" s="122" t="str">
        <f>IF(INDEX(DataBase!$1:$1048576,ChoixBMK!$A278,MATCH(Q$3,DataBase!$3:$3,0))=1,"X","")</f>
        <v/>
      </c>
      <c r="R278" s="122" t="str">
        <f>IF(INDEX(DataBase!$1:$1048576,ChoixBMK!$A278,MATCH(R$3,DataBase!$3:$3,0))=1,"X","")</f>
        <v>X</v>
      </c>
      <c r="S278" s="122" t="str">
        <f>IF(INDEX(DataBase!$1:$1048576,ChoixBMK!$A278,MATCH(S$3,DataBase!$3:$3,0))=1,"X","")</f>
        <v/>
      </c>
      <c r="T278" s="122" t="str">
        <f>IF(INDEX(DataBase!$1:$1048576,ChoixBMK!$A278,MATCH(T$3,DataBase!$3:$3,0))=1,"X","")</f>
        <v/>
      </c>
      <c r="U278" s="122" t="str">
        <f>IF(INDEX(DataBase!$1:$1048576,ChoixBMK!$A278,MATCH(U$3,DataBase!$3:$3,0))=1,"X","")</f>
        <v/>
      </c>
      <c r="V278" s="122" t="str">
        <f>IF(INDEX(DataBase!$1:$1048576,ChoixBMK!$A278,MATCH(V$3,DataBase!$3:$3,0))=1,"X","")</f>
        <v/>
      </c>
      <c r="W278" s="122" t="str">
        <f>IF(INDEX(DataBase!$1:$1048576,ChoixBMK!$A278,MATCH(W$3,DataBase!$3:$3,0))=1,"X","")</f>
        <v>X</v>
      </c>
      <c r="X278" s="122" t="str">
        <f>IF(INDEX(DataBase!$1:$1048576,ChoixBMK!$A278,MATCH(X$3,DataBase!$3:$3,0))=1,"X","")</f>
        <v/>
      </c>
      <c r="Y278" s="122" t="str">
        <f>IF(INDEX(DataBase!$1:$1048576,ChoixBMK!$A278,MATCH(Y$3,DataBase!$3:$3,0))=1,"X","")</f>
        <v>X</v>
      </c>
      <c r="Z278" s="122" t="str">
        <f>IF(INDEX(DataBase!$1:$1048576,ChoixBMK!$A278,MATCH(Z$3,DataBase!$3:$3,0))=1,"X","")</f>
        <v>X</v>
      </c>
      <c r="AA278" s="122" t="str">
        <f>IF(INDEX(DataBase!$1:$1048576,ChoixBMK!$A278,MATCH(AA$3,DataBase!$3:$3,0))=1,"X","")</f>
        <v/>
      </c>
      <c r="AB278" s="122" t="str">
        <f>IF(INDEX(DataBase!$1:$1048576,ChoixBMK!$A278,MATCH(AB$3,DataBase!$3:$3,0))=1,"X","")</f>
        <v/>
      </c>
      <c r="AC278" s="122" t="str">
        <f>IF(INDEX(DataBase!$1:$1048576,ChoixBMK!$A278,MATCH(AC$3,DataBase!$3:$3,0))=1,"X","")</f>
        <v/>
      </c>
      <c r="AD278" s="122" t="str">
        <f>IF(INDEX(DataBase!$1:$1048576,ChoixBMK!$A278,MATCH(AD$3,DataBase!$3:$3,0))=1,"X","")</f>
        <v>X</v>
      </c>
      <c r="AE278" s="122" t="str">
        <f>IF(INDEX(DataBase!$1:$1048576,ChoixBMK!$A278,MATCH(AE$3,DataBase!$3:$3,0))=1,"X","")</f>
        <v/>
      </c>
      <c r="AF278" s="122" t="str">
        <f>IF(INDEX(DataBase!$1:$1048576,ChoixBMK!$A278,MATCH(AF$3,DataBase!$3:$3,0))=1,"X","")</f>
        <v>X</v>
      </c>
      <c r="AG278" s="122" t="str">
        <f>IF(INDEX(DataBase!$1:$1048576,ChoixBMK!$A278,MATCH(AG$3,DataBase!$3:$3,0))=1,"X","")</f>
        <v/>
      </c>
      <c r="AH278" s="122" t="str">
        <f>IF(INDEX(DataBase!$1:$1048576,ChoixBMK!$A278,MATCH(AH$3,DataBase!$3:$3,0))=1,"X","")</f>
        <v>X</v>
      </c>
      <c r="AI278" s="122" t="str">
        <f>IF(INDEX(DataBase!$1:$1048576,ChoixBMK!$A278,MATCH(AI$3,DataBase!$3:$3,0))=1,"X","")</f>
        <v/>
      </c>
      <c r="AJ278" s="122" t="str">
        <f>IF(INDEX(DataBase!$1:$1048576,ChoixBMK!$A278,MATCH(AJ$3,DataBase!$3:$3,0))=1,"X","")</f>
        <v/>
      </c>
      <c r="AK278" s="122" t="str">
        <f>IF(INDEX(DataBase!$1:$1048576,ChoixBMK!$A278,MATCH(AK$3,DataBase!$3:$3,0))=1,"X","")</f>
        <v>X</v>
      </c>
      <c r="AL278" s="122" t="str">
        <f>IF(INDEX(DataBase!$1:$1048576,ChoixBMK!$A278,MATCH(AL$3,DataBase!$3:$3,0))=1,"X","")</f>
        <v>X</v>
      </c>
      <c r="AM278" s="122" t="str">
        <f>IF(INDEX(DataBase!$1:$1048576,ChoixBMK!$A278,MATCH(AM$3,DataBase!$3:$3,0))=1,"X","")</f>
        <v/>
      </c>
      <c r="AN278" s="122" t="str">
        <f>IF(INDEX(DataBase!$1:$1048576,ChoixBMK!$A278,MATCH(AN$3,DataBase!$3:$3,0))=1,"X","")</f>
        <v/>
      </c>
      <c r="AO278" s="122" t="str">
        <f>IF(INDEX(DataBase!$1:$1048576,ChoixBMK!$A278,MATCH(AO$3,DataBase!$3:$3,0))=1,"X","")</f>
        <v>X</v>
      </c>
      <c r="AP278" s="122" t="str">
        <f>IF(INDEX(DataBase!$1:$1048576,ChoixBMK!$A278,MATCH(AP$3,DataBase!$3:$3,0))=1,"X","")</f>
        <v/>
      </c>
    </row>
    <row r="279" spans="3:42">
      <c r="C279" t="str">
        <f>INDEX(Analyse!A:A,MATCH(ChoixBMK!$G279,Analyse!$G:$G,0))</f>
        <v>Stercorarius antarcticus</v>
      </c>
      <c r="D279" t="str">
        <f>INDEX(Analyse!B:B,MATCH(ChoixBMK!$G279,Analyse!$G:$G,0))</f>
        <v>corticosterone</v>
      </c>
      <c r="E279" t="str">
        <f>INDEX(Analyse!C:C,MATCH(ChoixBMK!$G279,Analyse!$G:$G,0))</f>
        <v>Côtier</v>
      </c>
      <c r="F279" t="str">
        <f>INDEX(Analyse!E:E,MATCH(ChoixBMK!$G279,Analyse!$G:$G,0))</f>
        <v>LIENSs</v>
      </c>
      <c r="G279">
        <v>276</v>
      </c>
      <c r="H279">
        <f>INDEX(Analyse!H:H,MATCH(ChoixBMK!$G279,Analyse!$G:$G,0))</f>
        <v>200</v>
      </c>
      <c r="I279" s="122" t="str">
        <f>IF(INDEX(DataBase!$1:$1048576,ChoixBMK!$A279,MATCH(I$3,DataBase!$3:$3,0))=1,"X","")</f>
        <v/>
      </c>
      <c r="J279" s="122" t="str">
        <f>IF(INDEX(DataBase!$1:$1048576,ChoixBMK!$A279,MATCH(J$3,DataBase!$3:$3,0))=1,"X","")</f>
        <v>X</v>
      </c>
      <c r="K279" s="122" t="str">
        <f>IF(INDEX(DataBase!$1:$1048576,ChoixBMK!$A279,MATCH(K$3,DataBase!$3:$3,0))=1,"X","")</f>
        <v/>
      </c>
      <c r="L279" s="122" t="str">
        <f>IF(INDEX(DataBase!$1:$1048576,ChoixBMK!$A279,MATCH(L$3,DataBase!$3:$3,0))=1,"X","")</f>
        <v>X</v>
      </c>
      <c r="M279" s="122" t="str">
        <f>IF(INDEX(DataBase!$1:$1048576,ChoixBMK!$A279,MATCH(M$3,DataBase!$3:$3,0))=1,"X","")</f>
        <v/>
      </c>
      <c r="N279" s="122" t="str">
        <f>IF(INDEX(DataBase!$1:$1048576,ChoixBMK!$A279,MATCH(N$3,DataBase!$3:$3,0))=1,"X","")</f>
        <v/>
      </c>
      <c r="O279" s="122" t="str">
        <f>IF(INDEX(DataBase!$1:$1048576,ChoixBMK!$A279,MATCH(O$3,DataBase!$3:$3,0))=1,"X","")</f>
        <v/>
      </c>
      <c r="P279" s="122" t="str">
        <f>IF(INDEX(DataBase!$1:$1048576,ChoixBMK!$A279,MATCH(P$3,DataBase!$3:$3,0))=1,"X","")</f>
        <v>X</v>
      </c>
      <c r="Q279" s="122" t="str">
        <f>IF(INDEX(DataBase!$1:$1048576,ChoixBMK!$A279,MATCH(Q$3,DataBase!$3:$3,0))=1,"X","")</f>
        <v/>
      </c>
      <c r="R279" s="122" t="str">
        <f>IF(INDEX(DataBase!$1:$1048576,ChoixBMK!$A279,MATCH(R$3,DataBase!$3:$3,0))=1,"X","")</f>
        <v>X</v>
      </c>
      <c r="S279" s="122" t="str">
        <f>IF(INDEX(DataBase!$1:$1048576,ChoixBMK!$A279,MATCH(S$3,DataBase!$3:$3,0))=1,"X","")</f>
        <v/>
      </c>
      <c r="T279" s="122" t="str">
        <f>IF(INDEX(DataBase!$1:$1048576,ChoixBMK!$A279,MATCH(T$3,DataBase!$3:$3,0))=1,"X","")</f>
        <v/>
      </c>
      <c r="U279" s="122" t="str">
        <f>IF(INDEX(DataBase!$1:$1048576,ChoixBMK!$A279,MATCH(U$3,DataBase!$3:$3,0))=1,"X","")</f>
        <v/>
      </c>
      <c r="V279" s="122" t="str">
        <f>IF(INDEX(DataBase!$1:$1048576,ChoixBMK!$A279,MATCH(V$3,DataBase!$3:$3,0))=1,"X","")</f>
        <v/>
      </c>
      <c r="W279" s="122" t="str">
        <f>IF(INDEX(DataBase!$1:$1048576,ChoixBMK!$A279,MATCH(W$3,DataBase!$3:$3,0))=1,"X","")</f>
        <v>X</v>
      </c>
      <c r="X279" s="122" t="str">
        <f>IF(INDEX(DataBase!$1:$1048576,ChoixBMK!$A279,MATCH(X$3,DataBase!$3:$3,0))=1,"X","")</f>
        <v/>
      </c>
      <c r="Y279" s="122" t="str">
        <f>IF(INDEX(DataBase!$1:$1048576,ChoixBMK!$A279,MATCH(Y$3,DataBase!$3:$3,0))=1,"X","")</f>
        <v>X</v>
      </c>
      <c r="Z279" s="122" t="str">
        <f>IF(INDEX(DataBase!$1:$1048576,ChoixBMK!$A279,MATCH(Z$3,DataBase!$3:$3,0))=1,"X","")</f>
        <v>X</v>
      </c>
      <c r="AA279" s="122" t="str">
        <f>IF(INDEX(DataBase!$1:$1048576,ChoixBMK!$A279,MATCH(AA$3,DataBase!$3:$3,0))=1,"X","")</f>
        <v/>
      </c>
      <c r="AB279" s="122" t="str">
        <f>IF(INDEX(DataBase!$1:$1048576,ChoixBMK!$A279,MATCH(AB$3,DataBase!$3:$3,0))=1,"X","")</f>
        <v/>
      </c>
      <c r="AC279" s="122" t="str">
        <f>IF(INDEX(DataBase!$1:$1048576,ChoixBMK!$A279,MATCH(AC$3,DataBase!$3:$3,0))=1,"X","")</f>
        <v/>
      </c>
      <c r="AD279" s="122" t="str">
        <f>IF(INDEX(DataBase!$1:$1048576,ChoixBMK!$A279,MATCH(AD$3,DataBase!$3:$3,0))=1,"X","")</f>
        <v>X</v>
      </c>
      <c r="AE279" s="122" t="str">
        <f>IF(INDEX(DataBase!$1:$1048576,ChoixBMK!$A279,MATCH(AE$3,DataBase!$3:$3,0))=1,"X","")</f>
        <v/>
      </c>
      <c r="AF279" s="122" t="str">
        <f>IF(INDEX(DataBase!$1:$1048576,ChoixBMK!$A279,MATCH(AF$3,DataBase!$3:$3,0))=1,"X","")</f>
        <v>X</v>
      </c>
      <c r="AG279" s="122" t="str">
        <f>IF(INDEX(DataBase!$1:$1048576,ChoixBMK!$A279,MATCH(AG$3,DataBase!$3:$3,0))=1,"X","")</f>
        <v/>
      </c>
      <c r="AH279" s="122" t="str">
        <f>IF(INDEX(DataBase!$1:$1048576,ChoixBMK!$A279,MATCH(AH$3,DataBase!$3:$3,0))=1,"X","")</f>
        <v>X</v>
      </c>
      <c r="AI279" s="122" t="str">
        <f>IF(INDEX(DataBase!$1:$1048576,ChoixBMK!$A279,MATCH(AI$3,DataBase!$3:$3,0))=1,"X","")</f>
        <v/>
      </c>
      <c r="AJ279" s="122" t="str">
        <f>IF(INDEX(DataBase!$1:$1048576,ChoixBMK!$A279,MATCH(AJ$3,DataBase!$3:$3,0))=1,"X","")</f>
        <v/>
      </c>
      <c r="AK279" s="122" t="str">
        <f>IF(INDEX(DataBase!$1:$1048576,ChoixBMK!$A279,MATCH(AK$3,DataBase!$3:$3,0))=1,"X","")</f>
        <v>X</v>
      </c>
      <c r="AL279" s="122" t="str">
        <f>IF(INDEX(DataBase!$1:$1048576,ChoixBMK!$A279,MATCH(AL$3,DataBase!$3:$3,0))=1,"X","")</f>
        <v>X</v>
      </c>
      <c r="AM279" s="122" t="str">
        <f>IF(INDEX(DataBase!$1:$1048576,ChoixBMK!$A279,MATCH(AM$3,DataBase!$3:$3,0))=1,"X","")</f>
        <v/>
      </c>
      <c r="AN279" s="122" t="str">
        <f>IF(INDEX(DataBase!$1:$1048576,ChoixBMK!$A279,MATCH(AN$3,DataBase!$3:$3,0))=1,"X","")</f>
        <v/>
      </c>
      <c r="AO279" s="122" t="str">
        <f>IF(INDEX(DataBase!$1:$1048576,ChoixBMK!$A279,MATCH(AO$3,DataBase!$3:$3,0))=1,"X","")</f>
        <v>X</v>
      </c>
      <c r="AP279" s="122" t="str">
        <f>IF(INDEX(DataBase!$1:$1048576,ChoixBMK!$A279,MATCH(AP$3,DataBase!$3:$3,0))=1,"X","")</f>
        <v/>
      </c>
    </row>
    <row r="280" spans="3:42">
      <c r="C280" t="str">
        <f>INDEX(Analyse!A:A,MATCH(ChoixBMK!$G280,Analyse!$G:$G,0))</f>
        <v>Aptenodytes patagonicus</v>
      </c>
      <c r="D280" t="str">
        <f>INDEX(Analyse!B:B,MATCH(ChoixBMK!$G280,Analyse!$G:$G,0))</f>
        <v>corticosterone</v>
      </c>
      <c r="E280" t="str">
        <f>INDEX(Analyse!C:C,MATCH(ChoixBMK!$G280,Analyse!$G:$G,0))</f>
        <v>Côtier</v>
      </c>
      <c r="F280" t="str">
        <f>INDEX(Analyse!E:E,MATCH(ChoixBMK!$G280,Analyse!$G:$G,0))</f>
        <v>LIENSs</v>
      </c>
      <c r="G280">
        <v>277</v>
      </c>
      <c r="H280">
        <f>INDEX(Analyse!H:H,MATCH(ChoixBMK!$G280,Analyse!$G:$G,0))</f>
        <v>200</v>
      </c>
      <c r="I280" s="122" t="str">
        <f>IF(INDEX(DataBase!$1:$1048576,ChoixBMK!$A280,MATCH(I$3,DataBase!$3:$3,0))=1,"X","")</f>
        <v/>
      </c>
      <c r="J280" s="122" t="str">
        <f>IF(INDEX(DataBase!$1:$1048576,ChoixBMK!$A280,MATCH(J$3,DataBase!$3:$3,0))=1,"X","")</f>
        <v>X</v>
      </c>
      <c r="K280" s="122" t="str">
        <f>IF(INDEX(DataBase!$1:$1048576,ChoixBMK!$A280,MATCH(K$3,DataBase!$3:$3,0))=1,"X","")</f>
        <v/>
      </c>
      <c r="L280" s="122" t="str">
        <f>IF(INDEX(DataBase!$1:$1048576,ChoixBMK!$A280,MATCH(L$3,DataBase!$3:$3,0))=1,"X","")</f>
        <v>X</v>
      </c>
      <c r="M280" s="122" t="str">
        <f>IF(INDEX(DataBase!$1:$1048576,ChoixBMK!$A280,MATCH(M$3,DataBase!$3:$3,0))=1,"X","")</f>
        <v/>
      </c>
      <c r="N280" s="122" t="str">
        <f>IF(INDEX(DataBase!$1:$1048576,ChoixBMK!$A280,MATCH(N$3,DataBase!$3:$3,0))=1,"X","")</f>
        <v/>
      </c>
      <c r="O280" s="122" t="str">
        <f>IF(INDEX(DataBase!$1:$1048576,ChoixBMK!$A280,MATCH(O$3,DataBase!$3:$3,0))=1,"X","")</f>
        <v/>
      </c>
      <c r="P280" s="122" t="str">
        <f>IF(INDEX(DataBase!$1:$1048576,ChoixBMK!$A280,MATCH(P$3,DataBase!$3:$3,0))=1,"X","")</f>
        <v>X</v>
      </c>
      <c r="Q280" s="122" t="str">
        <f>IF(INDEX(DataBase!$1:$1048576,ChoixBMK!$A280,MATCH(Q$3,DataBase!$3:$3,0))=1,"X","")</f>
        <v/>
      </c>
      <c r="R280" s="122" t="str">
        <f>IF(INDEX(DataBase!$1:$1048576,ChoixBMK!$A280,MATCH(R$3,DataBase!$3:$3,0))=1,"X","")</f>
        <v>X</v>
      </c>
      <c r="S280" s="122" t="str">
        <f>IF(INDEX(DataBase!$1:$1048576,ChoixBMK!$A280,MATCH(S$3,DataBase!$3:$3,0))=1,"X","")</f>
        <v/>
      </c>
      <c r="T280" s="122" t="str">
        <f>IF(INDEX(DataBase!$1:$1048576,ChoixBMK!$A280,MATCH(T$3,DataBase!$3:$3,0))=1,"X","")</f>
        <v/>
      </c>
      <c r="U280" s="122" t="str">
        <f>IF(INDEX(DataBase!$1:$1048576,ChoixBMK!$A280,MATCH(U$3,DataBase!$3:$3,0))=1,"X","")</f>
        <v/>
      </c>
      <c r="V280" s="122" t="str">
        <f>IF(INDEX(DataBase!$1:$1048576,ChoixBMK!$A280,MATCH(V$3,DataBase!$3:$3,0))=1,"X","")</f>
        <v/>
      </c>
      <c r="W280" s="122" t="str">
        <f>IF(INDEX(DataBase!$1:$1048576,ChoixBMK!$A280,MATCH(W$3,DataBase!$3:$3,0))=1,"X","")</f>
        <v>X</v>
      </c>
      <c r="X280" s="122" t="str">
        <f>IF(INDEX(DataBase!$1:$1048576,ChoixBMK!$A280,MATCH(X$3,DataBase!$3:$3,0))=1,"X","")</f>
        <v/>
      </c>
      <c r="Y280" s="122" t="str">
        <f>IF(INDEX(DataBase!$1:$1048576,ChoixBMK!$A280,MATCH(Y$3,DataBase!$3:$3,0))=1,"X","")</f>
        <v>X</v>
      </c>
      <c r="Z280" s="122" t="str">
        <f>IF(INDEX(DataBase!$1:$1048576,ChoixBMK!$A280,MATCH(Z$3,DataBase!$3:$3,0))=1,"X","")</f>
        <v>X</v>
      </c>
      <c r="AA280" s="122" t="str">
        <f>IF(INDEX(DataBase!$1:$1048576,ChoixBMK!$A280,MATCH(AA$3,DataBase!$3:$3,0))=1,"X","")</f>
        <v/>
      </c>
      <c r="AB280" s="122" t="str">
        <f>IF(INDEX(DataBase!$1:$1048576,ChoixBMK!$A280,MATCH(AB$3,DataBase!$3:$3,0))=1,"X","")</f>
        <v/>
      </c>
      <c r="AC280" s="122" t="str">
        <f>IF(INDEX(DataBase!$1:$1048576,ChoixBMK!$A280,MATCH(AC$3,DataBase!$3:$3,0))=1,"X","")</f>
        <v/>
      </c>
      <c r="AD280" s="122" t="str">
        <f>IF(INDEX(DataBase!$1:$1048576,ChoixBMK!$A280,MATCH(AD$3,DataBase!$3:$3,0))=1,"X","")</f>
        <v>X</v>
      </c>
      <c r="AE280" s="122" t="str">
        <f>IF(INDEX(DataBase!$1:$1048576,ChoixBMK!$A280,MATCH(AE$3,DataBase!$3:$3,0))=1,"X","")</f>
        <v/>
      </c>
      <c r="AF280" s="122" t="str">
        <f>IF(INDEX(DataBase!$1:$1048576,ChoixBMK!$A280,MATCH(AF$3,DataBase!$3:$3,0))=1,"X","")</f>
        <v>X</v>
      </c>
      <c r="AG280" s="122" t="str">
        <f>IF(INDEX(DataBase!$1:$1048576,ChoixBMK!$A280,MATCH(AG$3,DataBase!$3:$3,0))=1,"X","")</f>
        <v/>
      </c>
      <c r="AH280" s="122" t="str">
        <f>IF(INDEX(DataBase!$1:$1048576,ChoixBMK!$A280,MATCH(AH$3,DataBase!$3:$3,0))=1,"X","")</f>
        <v>X</v>
      </c>
      <c r="AI280" s="122" t="str">
        <f>IF(INDEX(DataBase!$1:$1048576,ChoixBMK!$A280,MATCH(AI$3,DataBase!$3:$3,0))=1,"X","")</f>
        <v/>
      </c>
      <c r="AJ280" s="122" t="str">
        <f>IF(INDEX(DataBase!$1:$1048576,ChoixBMK!$A280,MATCH(AJ$3,DataBase!$3:$3,0))=1,"X","")</f>
        <v/>
      </c>
      <c r="AK280" s="122" t="str">
        <f>IF(INDEX(DataBase!$1:$1048576,ChoixBMK!$A280,MATCH(AK$3,DataBase!$3:$3,0))=1,"X","")</f>
        <v>X</v>
      </c>
      <c r="AL280" s="122" t="str">
        <f>IF(INDEX(DataBase!$1:$1048576,ChoixBMK!$A280,MATCH(AL$3,DataBase!$3:$3,0))=1,"X","")</f>
        <v>X</v>
      </c>
      <c r="AM280" s="122" t="str">
        <f>IF(INDEX(DataBase!$1:$1048576,ChoixBMK!$A280,MATCH(AM$3,DataBase!$3:$3,0))=1,"X","")</f>
        <v/>
      </c>
      <c r="AN280" s="122" t="str">
        <f>IF(INDEX(DataBase!$1:$1048576,ChoixBMK!$A280,MATCH(AN$3,DataBase!$3:$3,0))=1,"X","")</f>
        <v/>
      </c>
      <c r="AO280" s="122" t="str">
        <f>IF(INDEX(DataBase!$1:$1048576,ChoixBMK!$A280,MATCH(AO$3,DataBase!$3:$3,0))=1,"X","")</f>
        <v>X</v>
      </c>
      <c r="AP280" s="122" t="str">
        <f>IF(INDEX(DataBase!$1:$1048576,ChoixBMK!$A280,MATCH(AP$3,DataBase!$3:$3,0))=1,"X","")</f>
        <v/>
      </c>
    </row>
    <row r="281" spans="3:42">
      <c r="C281" t="str">
        <f>INDEX(Analyse!A:A,MATCH(ChoixBMK!$G281,Analyse!$G:$G,0))</f>
        <v>Alle alle</v>
      </c>
      <c r="D281" t="str">
        <f>INDEX(Analyse!B:B,MATCH(ChoixBMK!$G281,Analyse!$G:$G,0))</f>
        <v>corticosterone</v>
      </c>
      <c r="E281" t="str">
        <f>INDEX(Analyse!C:C,MATCH(ChoixBMK!$G281,Analyse!$G:$G,0))</f>
        <v>Côtier</v>
      </c>
      <c r="F281" t="str">
        <f>INDEX(Analyse!E:E,MATCH(ChoixBMK!$G281,Analyse!$G:$G,0))</f>
        <v>LIENSs</v>
      </c>
      <c r="G281">
        <v>278</v>
      </c>
      <c r="H281">
        <f>INDEX(Analyse!H:H,MATCH(ChoixBMK!$G281,Analyse!$G:$G,0))</f>
        <v>200</v>
      </c>
      <c r="I281" s="122" t="str">
        <f>IF(INDEX(DataBase!$1:$1048576,ChoixBMK!$A281,MATCH(I$3,DataBase!$3:$3,0))=1,"X","")</f>
        <v/>
      </c>
      <c r="J281" s="122" t="str">
        <f>IF(INDEX(DataBase!$1:$1048576,ChoixBMK!$A281,MATCH(J$3,DataBase!$3:$3,0))=1,"X","")</f>
        <v>X</v>
      </c>
      <c r="K281" s="122" t="str">
        <f>IF(INDEX(DataBase!$1:$1048576,ChoixBMK!$A281,MATCH(K$3,DataBase!$3:$3,0))=1,"X","")</f>
        <v/>
      </c>
      <c r="L281" s="122" t="str">
        <f>IF(INDEX(DataBase!$1:$1048576,ChoixBMK!$A281,MATCH(L$3,DataBase!$3:$3,0))=1,"X","")</f>
        <v>X</v>
      </c>
      <c r="M281" s="122" t="str">
        <f>IF(INDEX(DataBase!$1:$1048576,ChoixBMK!$A281,MATCH(M$3,DataBase!$3:$3,0))=1,"X","")</f>
        <v/>
      </c>
      <c r="N281" s="122" t="str">
        <f>IF(INDEX(DataBase!$1:$1048576,ChoixBMK!$A281,MATCH(N$3,DataBase!$3:$3,0))=1,"X","")</f>
        <v/>
      </c>
      <c r="O281" s="122" t="str">
        <f>IF(INDEX(DataBase!$1:$1048576,ChoixBMK!$A281,MATCH(O$3,DataBase!$3:$3,0))=1,"X","")</f>
        <v/>
      </c>
      <c r="P281" s="122" t="str">
        <f>IF(INDEX(DataBase!$1:$1048576,ChoixBMK!$A281,MATCH(P$3,DataBase!$3:$3,0))=1,"X","")</f>
        <v>X</v>
      </c>
      <c r="Q281" s="122" t="str">
        <f>IF(INDEX(DataBase!$1:$1048576,ChoixBMK!$A281,MATCH(Q$3,DataBase!$3:$3,0))=1,"X","")</f>
        <v/>
      </c>
      <c r="R281" s="122" t="str">
        <f>IF(INDEX(DataBase!$1:$1048576,ChoixBMK!$A281,MATCH(R$3,DataBase!$3:$3,0))=1,"X","")</f>
        <v>X</v>
      </c>
      <c r="S281" s="122" t="str">
        <f>IF(INDEX(DataBase!$1:$1048576,ChoixBMK!$A281,MATCH(S$3,DataBase!$3:$3,0))=1,"X","")</f>
        <v/>
      </c>
      <c r="T281" s="122" t="str">
        <f>IF(INDEX(DataBase!$1:$1048576,ChoixBMK!$A281,MATCH(T$3,DataBase!$3:$3,0))=1,"X","")</f>
        <v/>
      </c>
      <c r="U281" s="122" t="str">
        <f>IF(INDEX(DataBase!$1:$1048576,ChoixBMK!$A281,MATCH(U$3,DataBase!$3:$3,0))=1,"X","")</f>
        <v/>
      </c>
      <c r="V281" s="122" t="str">
        <f>IF(INDEX(DataBase!$1:$1048576,ChoixBMK!$A281,MATCH(V$3,DataBase!$3:$3,0))=1,"X","")</f>
        <v/>
      </c>
      <c r="W281" s="122" t="str">
        <f>IF(INDEX(DataBase!$1:$1048576,ChoixBMK!$A281,MATCH(W$3,DataBase!$3:$3,0))=1,"X","")</f>
        <v>X</v>
      </c>
      <c r="X281" s="122" t="str">
        <f>IF(INDEX(DataBase!$1:$1048576,ChoixBMK!$A281,MATCH(X$3,DataBase!$3:$3,0))=1,"X","")</f>
        <v/>
      </c>
      <c r="Y281" s="122" t="str">
        <f>IF(INDEX(DataBase!$1:$1048576,ChoixBMK!$A281,MATCH(Y$3,DataBase!$3:$3,0))=1,"X","")</f>
        <v>X</v>
      </c>
      <c r="Z281" s="122" t="str">
        <f>IF(INDEX(DataBase!$1:$1048576,ChoixBMK!$A281,MATCH(Z$3,DataBase!$3:$3,0))=1,"X","")</f>
        <v>X</v>
      </c>
      <c r="AA281" s="122" t="str">
        <f>IF(INDEX(DataBase!$1:$1048576,ChoixBMK!$A281,MATCH(AA$3,DataBase!$3:$3,0))=1,"X","")</f>
        <v/>
      </c>
      <c r="AB281" s="122" t="str">
        <f>IF(INDEX(DataBase!$1:$1048576,ChoixBMK!$A281,MATCH(AB$3,DataBase!$3:$3,0))=1,"X","")</f>
        <v/>
      </c>
      <c r="AC281" s="122" t="str">
        <f>IF(INDEX(DataBase!$1:$1048576,ChoixBMK!$A281,MATCH(AC$3,DataBase!$3:$3,0))=1,"X","")</f>
        <v/>
      </c>
      <c r="AD281" s="122" t="str">
        <f>IF(INDEX(DataBase!$1:$1048576,ChoixBMK!$A281,MATCH(AD$3,DataBase!$3:$3,0))=1,"X","")</f>
        <v>X</v>
      </c>
      <c r="AE281" s="122" t="str">
        <f>IF(INDEX(DataBase!$1:$1048576,ChoixBMK!$A281,MATCH(AE$3,DataBase!$3:$3,0))=1,"X","")</f>
        <v/>
      </c>
      <c r="AF281" s="122" t="str">
        <f>IF(INDEX(DataBase!$1:$1048576,ChoixBMK!$A281,MATCH(AF$3,DataBase!$3:$3,0))=1,"X","")</f>
        <v>X</v>
      </c>
      <c r="AG281" s="122" t="str">
        <f>IF(INDEX(DataBase!$1:$1048576,ChoixBMK!$A281,MATCH(AG$3,DataBase!$3:$3,0))=1,"X","")</f>
        <v/>
      </c>
      <c r="AH281" s="122" t="str">
        <f>IF(INDEX(DataBase!$1:$1048576,ChoixBMK!$A281,MATCH(AH$3,DataBase!$3:$3,0))=1,"X","")</f>
        <v>X</v>
      </c>
      <c r="AI281" s="122" t="str">
        <f>IF(INDEX(DataBase!$1:$1048576,ChoixBMK!$A281,MATCH(AI$3,DataBase!$3:$3,0))=1,"X","")</f>
        <v/>
      </c>
      <c r="AJ281" s="122" t="str">
        <f>IF(INDEX(DataBase!$1:$1048576,ChoixBMK!$A281,MATCH(AJ$3,DataBase!$3:$3,0))=1,"X","")</f>
        <v/>
      </c>
      <c r="AK281" s="122" t="str">
        <f>IF(INDEX(DataBase!$1:$1048576,ChoixBMK!$A281,MATCH(AK$3,DataBase!$3:$3,0))=1,"X","")</f>
        <v>X</v>
      </c>
      <c r="AL281" s="122" t="str">
        <f>IF(INDEX(DataBase!$1:$1048576,ChoixBMK!$A281,MATCH(AL$3,DataBase!$3:$3,0))=1,"X","")</f>
        <v>X</v>
      </c>
      <c r="AM281" s="122" t="str">
        <f>IF(INDEX(DataBase!$1:$1048576,ChoixBMK!$A281,MATCH(AM$3,DataBase!$3:$3,0))=1,"X","")</f>
        <v/>
      </c>
      <c r="AN281" s="122" t="str">
        <f>IF(INDEX(DataBase!$1:$1048576,ChoixBMK!$A281,MATCH(AN$3,DataBase!$3:$3,0))=1,"X","")</f>
        <v/>
      </c>
      <c r="AO281" s="122" t="str">
        <f>IF(INDEX(DataBase!$1:$1048576,ChoixBMK!$A281,MATCH(AO$3,DataBase!$3:$3,0))=1,"X","")</f>
        <v>X</v>
      </c>
      <c r="AP281" s="122" t="str">
        <f>IF(INDEX(DataBase!$1:$1048576,ChoixBMK!$A281,MATCH(AP$3,DataBase!$3:$3,0))=1,"X","")</f>
        <v/>
      </c>
    </row>
    <row r="282" spans="3:42">
      <c r="C282" t="str">
        <f>INDEX(Analyse!A:A,MATCH(ChoixBMK!$G282,Analyse!$G:$G,0))</f>
        <v>Rissa tridactyla</v>
      </c>
      <c r="D282" t="str">
        <f>INDEX(Analyse!B:B,MATCH(ChoixBMK!$G282,Analyse!$G:$G,0))</f>
        <v>corticosterone</v>
      </c>
      <c r="E282" t="str">
        <f>INDEX(Analyse!C:C,MATCH(ChoixBMK!$G282,Analyse!$G:$G,0))</f>
        <v>Côtier</v>
      </c>
      <c r="F282" t="str">
        <f>INDEX(Analyse!E:E,MATCH(ChoixBMK!$G282,Analyse!$G:$G,0))</f>
        <v>LIENSs</v>
      </c>
      <c r="G282">
        <v>279</v>
      </c>
      <c r="H282">
        <f>INDEX(Analyse!H:H,MATCH(ChoixBMK!$G282,Analyse!$G:$G,0))</f>
        <v>200</v>
      </c>
      <c r="I282" s="122" t="str">
        <f>IF(INDEX(DataBase!$1:$1048576,ChoixBMK!$A282,MATCH(I$3,DataBase!$3:$3,0))=1,"X","")</f>
        <v/>
      </c>
      <c r="J282" s="122" t="str">
        <f>IF(INDEX(DataBase!$1:$1048576,ChoixBMK!$A282,MATCH(J$3,DataBase!$3:$3,0))=1,"X","")</f>
        <v>X</v>
      </c>
      <c r="K282" s="122" t="str">
        <f>IF(INDEX(DataBase!$1:$1048576,ChoixBMK!$A282,MATCH(K$3,DataBase!$3:$3,0))=1,"X","")</f>
        <v/>
      </c>
      <c r="L282" s="122" t="str">
        <f>IF(INDEX(DataBase!$1:$1048576,ChoixBMK!$A282,MATCH(L$3,DataBase!$3:$3,0))=1,"X","")</f>
        <v>X</v>
      </c>
      <c r="M282" s="122" t="str">
        <f>IF(INDEX(DataBase!$1:$1048576,ChoixBMK!$A282,MATCH(M$3,DataBase!$3:$3,0))=1,"X","")</f>
        <v/>
      </c>
      <c r="N282" s="122" t="str">
        <f>IF(INDEX(DataBase!$1:$1048576,ChoixBMK!$A282,MATCH(N$3,DataBase!$3:$3,0))=1,"X","")</f>
        <v/>
      </c>
      <c r="O282" s="122" t="str">
        <f>IF(INDEX(DataBase!$1:$1048576,ChoixBMK!$A282,MATCH(O$3,DataBase!$3:$3,0))=1,"X","")</f>
        <v/>
      </c>
      <c r="P282" s="122" t="str">
        <f>IF(INDEX(DataBase!$1:$1048576,ChoixBMK!$A282,MATCH(P$3,DataBase!$3:$3,0))=1,"X","")</f>
        <v>X</v>
      </c>
      <c r="Q282" s="122" t="str">
        <f>IF(INDEX(DataBase!$1:$1048576,ChoixBMK!$A282,MATCH(Q$3,DataBase!$3:$3,0))=1,"X","")</f>
        <v/>
      </c>
      <c r="R282" s="122" t="str">
        <f>IF(INDEX(DataBase!$1:$1048576,ChoixBMK!$A282,MATCH(R$3,DataBase!$3:$3,0))=1,"X","")</f>
        <v>X</v>
      </c>
      <c r="S282" s="122" t="str">
        <f>IF(INDEX(DataBase!$1:$1048576,ChoixBMK!$A282,MATCH(S$3,DataBase!$3:$3,0))=1,"X","")</f>
        <v/>
      </c>
      <c r="T282" s="122" t="str">
        <f>IF(INDEX(DataBase!$1:$1048576,ChoixBMK!$A282,MATCH(T$3,DataBase!$3:$3,0))=1,"X","")</f>
        <v/>
      </c>
      <c r="U282" s="122" t="str">
        <f>IF(INDEX(DataBase!$1:$1048576,ChoixBMK!$A282,MATCH(U$3,DataBase!$3:$3,0))=1,"X","")</f>
        <v/>
      </c>
      <c r="V282" s="122" t="str">
        <f>IF(INDEX(DataBase!$1:$1048576,ChoixBMK!$A282,MATCH(V$3,DataBase!$3:$3,0))=1,"X","")</f>
        <v/>
      </c>
      <c r="W282" s="122" t="str">
        <f>IF(INDEX(DataBase!$1:$1048576,ChoixBMK!$A282,MATCH(W$3,DataBase!$3:$3,0))=1,"X","")</f>
        <v>X</v>
      </c>
      <c r="X282" s="122" t="str">
        <f>IF(INDEX(DataBase!$1:$1048576,ChoixBMK!$A282,MATCH(X$3,DataBase!$3:$3,0))=1,"X","")</f>
        <v/>
      </c>
      <c r="Y282" s="122" t="str">
        <f>IF(INDEX(DataBase!$1:$1048576,ChoixBMK!$A282,MATCH(Y$3,DataBase!$3:$3,0))=1,"X","")</f>
        <v>X</v>
      </c>
      <c r="Z282" s="122" t="str">
        <f>IF(INDEX(DataBase!$1:$1048576,ChoixBMK!$A282,MATCH(Z$3,DataBase!$3:$3,0))=1,"X","")</f>
        <v>X</v>
      </c>
      <c r="AA282" s="122" t="str">
        <f>IF(INDEX(DataBase!$1:$1048576,ChoixBMK!$A282,MATCH(AA$3,DataBase!$3:$3,0))=1,"X","")</f>
        <v/>
      </c>
      <c r="AB282" s="122" t="str">
        <f>IF(INDEX(DataBase!$1:$1048576,ChoixBMK!$A282,MATCH(AB$3,DataBase!$3:$3,0))=1,"X","")</f>
        <v/>
      </c>
      <c r="AC282" s="122" t="str">
        <f>IF(INDEX(DataBase!$1:$1048576,ChoixBMK!$A282,MATCH(AC$3,DataBase!$3:$3,0))=1,"X","")</f>
        <v/>
      </c>
      <c r="AD282" s="122" t="str">
        <f>IF(INDEX(DataBase!$1:$1048576,ChoixBMK!$A282,MATCH(AD$3,DataBase!$3:$3,0))=1,"X","")</f>
        <v>X</v>
      </c>
      <c r="AE282" s="122" t="str">
        <f>IF(INDEX(DataBase!$1:$1048576,ChoixBMK!$A282,MATCH(AE$3,DataBase!$3:$3,0))=1,"X","")</f>
        <v/>
      </c>
      <c r="AF282" s="122" t="str">
        <f>IF(INDEX(DataBase!$1:$1048576,ChoixBMK!$A282,MATCH(AF$3,DataBase!$3:$3,0))=1,"X","")</f>
        <v>X</v>
      </c>
      <c r="AG282" s="122" t="str">
        <f>IF(INDEX(DataBase!$1:$1048576,ChoixBMK!$A282,MATCH(AG$3,DataBase!$3:$3,0))=1,"X","")</f>
        <v/>
      </c>
      <c r="AH282" s="122" t="str">
        <f>IF(INDEX(DataBase!$1:$1048576,ChoixBMK!$A282,MATCH(AH$3,DataBase!$3:$3,0))=1,"X","")</f>
        <v>X</v>
      </c>
      <c r="AI282" s="122" t="str">
        <f>IF(INDEX(DataBase!$1:$1048576,ChoixBMK!$A282,MATCH(AI$3,DataBase!$3:$3,0))=1,"X","")</f>
        <v/>
      </c>
      <c r="AJ282" s="122" t="str">
        <f>IF(INDEX(DataBase!$1:$1048576,ChoixBMK!$A282,MATCH(AJ$3,DataBase!$3:$3,0))=1,"X","")</f>
        <v/>
      </c>
      <c r="AK282" s="122" t="str">
        <f>IF(INDEX(DataBase!$1:$1048576,ChoixBMK!$A282,MATCH(AK$3,DataBase!$3:$3,0))=1,"X","")</f>
        <v>X</v>
      </c>
      <c r="AL282" s="122" t="str">
        <f>IF(INDEX(DataBase!$1:$1048576,ChoixBMK!$A282,MATCH(AL$3,DataBase!$3:$3,0))=1,"X","")</f>
        <v>X</v>
      </c>
      <c r="AM282" s="122" t="str">
        <f>IF(INDEX(DataBase!$1:$1048576,ChoixBMK!$A282,MATCH(AM$3,DataBase!$3:$3,0))=1,"X","")</f>
        <v/>
      </c>
      <c r="AN282" s="122" t="str">
        <f>IF(INDEX(DataBase!$1:$1048576,ChoixBMK!$A282,MATCH(AN$3,DataBase!$3:$3,0))=1,"X","")</f>
        <v/>
      </c>
      <c r="AO282" s="122" t="str">
        <f>IF(INDEX(DataBase!$1:$1048576,ChoixBMK!$A282,MATCH(AO$3,DataBase!$3:$3,0))=1,"X","")</f>
        <v>X</v>
      </c>
      <c r="AP282" s="122" t="str">
        <f>IF(INDEX(DataBase!$1:$1048576,ChoixBMK!$A282,MATCH(AP$3,DataBase!$3:$3,0))=1,"X","")</f>
        <v/>
      </c>
    </row>
    <row r="283" spans="3:42">
      <c r="C283" t="str">
        <f>INDEX(Analyse!A:A,MATCH(ChoixBMK!$G283,Analyse!$G:$G,0))</f>
        <v>Thalassoica antarctica</v>
      </c>
      <c r="D283" t="str">
        <f>INDEX(Analyse!B:B,MATCH(ChoixBMK!$G283,Analyse!$G:$G,0))</f>
        <v>corticosterone</v>
      </c>
      <c r="E283" t="str">
        <f>INDEX(Analyse!C:C,MATCH(ChoixBMK!$G283,Analyse!$G:$G,0))</f>
        <v>Côtier</v>
      </c>
      <c r="F283" t="str">
        <f>INDEX(Analyse!E:E,MATCH(ChoixBMK!$G283,Analyse!$G:$G,0))</f>
        <v>LIENSs</v>
      </c>
      <c r="G283">
        <v>280</v>
      </c>
      <c r="H283">
        <f>INDEX(Analyse!H:H,MATCH(ChoixBMK!$G283,Analyse!$G:$G,0))</f>
        <v>200</v>
      </c>
      <c r="I283" s="122" t="str">
        <f>IF(INDEX(DataBase!$1:$1048576,ChoixBMK!$A283,MATCH(I$3,DataBase!$3:$3,0))=1,"X","")</f>
        <v/>
      </c>
      <c r="J283" s="122" t="str">
        <f>IF(INDEX(DataBase!$1:$1048576,ChoixBMK!$A283,MATCH(J$3,DataBase!$3:$3,0))=1,"X","")</f>
        <v>X</v>
      </c>
      <c r="K283" s="122" t="str">
        <f>IF(INDEX(DataBase!$1:$1048576,ChoixBMK!$A283,MATCH(K$3,DataBase!$3:$3,0))=1,"X","")</f>
        <v/>
      </c>
      <c r="L283" s="122" t="str">
        <f>IF(INDEX(DataBase!$1:$1048576,ChoixBMK!$A283,MATCH(L$3,DataBase!$3:$3,0))=1,"X","")</f>
        <v>X</v>
      </c>
      <c r="M283" s="122" t="str">
        <f>IF(INDEX(DataBase!$1:$1048576,ChoixBMK!$A283,MATCH(M$3,DataBase!$3:$3,0))=1,"X","")</f>
        <v/>
      </c>
      <c r="N283" s="122" t="str">
        <f>IF(INDEX(DataBase!$1:$1048576,ChoixBMK!$A283,MATCH(N$3,DataBase!$3:$3,0))=1,"X","")</f>
        <v/>
      </c>
      <c r="O283" s="122" t="str">
        <f>IF(INDEX(DataBase!$1:$1048576,ChoixBMK!$A283,MATCH(O$3,DataBase!$3:$3,0))=1,"X","")</f>
        <v/>
      </c>
      <c r="P283" s="122" t="str">
        <f>IF(INDEX(DataBase!$1:$1048576,ChoixBMK!$A283,MATCH(P$3,DataBase!$3:$3,0))=1,"X","")</f>
        <v>X</v>
      </c>
      <c r="Q283" s="122" t="str">
        <f>IF(INDEX(DataBase!$1:$1048576,ChoixBMK!$A283,MATCH(Q$3,DataBase!$3:$3,0))=1,"X","")</f>
        <v/>
      </c>
      <c r="R283" s="122" t="str">
        <f>IF(INDEX(DataBase!$1:$1048576,ChoixBMK!$A283,MATCH(R$3,DataBase!$3:$3,0))=1,"X","")</f>
        <v>X</v>
      </c>
      <c r="S283" s="122" t="str">
        <f>IF(INDEX(DataBase!$1:$1048576,ChoixBMK!$A283,MATCH(S$3,DataBase!$3:$3,0))=1,"X","")</f>
        <v/>
      </c>
      <c r="T283" s="122" t="str">
        <f>IF(INDEX(DataBase!$1:$1048576,ChoixBMK!$A283,MATCH(T$3,DataBase!$3:$3,0))=1,"X","")</f>
        <v/>
      </c>
      <c r="U283" s="122" t="str">
        <f>IF(INDEX(DataBase!$1:$1048576,ChoixBMK!$A283,MATCH(U$3,DataBase!$3:$3,0))=1,"X","")</f>
        <v/>
      </c>
      <c r="V283" s="122" t="str">
        <f>IF(INDEX(DataBase!$1:$1048576,ChoixBMK!$A283,MATCH(V$3,DataBase!$3:$3,0))=1,"X","")</f>
        <v/>
      </c>
      <c r="W283" s="122" t="str">
        <f>IF(INDEX(DataBase!$1:$1048576,ChoixBMK!$A283,MATCH(W$3,DataBase!$3:$3,0))=1,"X","")</f>
        <v>X</v>
      </c>
      <c r="X283" s="122" t="str">
        <f>IF(INDEX(DataBase!$1:$1048576,ChoixBMK!$A283,MATCH(X$3,DataBase!$3:$3,0))=1,"X","")</f>
        <v/>
      </c>
      <c r="Y283" s="122" t="str">
        <f>IF(INDEX(DataBase!$1:$1048576,ChoixBMK!$A283,MATCH(Y$3,DataBase!$3:$3,0))=1,"X","")</f>
        <v>X</v>
      </c>
      <c r="Z283" s="122" t="str">
        <f>IF(INDEX(DataBase!$1:$1048576,ChoixBMK!$A283,MATCH(Z$3,DataBase!$3:$3,0))=1,"X","")</f>
        <v>X</v>
      </c>
      <c r="AA283" s="122" t="str">
        <f>IF(INDEX(DataBase!$1:$1048576,ChoixBMK!$A283,MATCH(AA$3,DataBase!$3:$3,0))=1,"X","")</f>
        <v/>
      </c>
      <c r="AB283" s="122" t="str">
        <f>IF(INDEX(DataBase!$1:$1048576,ChoixBMK!$A283,MATCH(AB$3,DataBase!$3:$3,0))=1,"X","")</f>
        <v/>
      </c>
      <c r="AC283" s="122" t="str">
        <f>IF(INDEX(DataBase!$1:$1048576,ChoixBMK!$A283,MATCH(AC$3,DataBase!$3:$3,0))=1,"X","")</f>
        <v/>
      </c>
      <c r="AD283" s="122" t="str">
        <f>IF(INDEX(DataBase!$1:$1048576,ChoixBMK!$A283,MATCH(AD$3,DataBase!$3:$3,0))=1,"X","")</f>
        <v>X</v>
      </c>
      <c r="AE283" s="122" t="str">
        <f>IF(INDEX(DataBase!$1:$1048576,ChoixBMK!$A283,MATCH(AE$3,DataBase!$3:$3,0))=1,"X","")</f>
        <v/>
      </c>
      <c r="AF283" s="122" t="str">
        <f>IF(INDEX(DataBase!$1:$1048576,ChoixBMK!$A283,MATCH(AF$3,DataBase!$3:$3,0))=1,"X","")</f>
        <v>X</v>
      </c>
      <c r="AG283" s="122" t="str">
        <f>IF(INDEX(DataBase!$1:$1048576,ChoixBMK!$A283,MATCH(AG$3,DataBase!$3:$3,0))=1,"X","")</f>
        <v/>
      </c>
      <c r="AH283" s="122" t="str">
        <f>IF(INDEX(DataBase!$1:$1048576,ChoixBMK!$A283,MATCH(AH$3,DataBase!$3:$3,0))=1,"X","")</f>
        <v>X</v>
      </c>
      <c r="AI283" s="122" t="str">
        <f>IF(INDEX(DataBase!$1:$1048576,ChoixBMK!$A283,MATCH(AI$3,DataBase!$3:$3,0))=1,"X","")</f>
        <v/>
      </c>
      <c r="AJ283" s="122" t="str">
        <f>IF(INDEX(DataBase!$1:$1048576,ChoixBMK!$A283,MATCH(AJ$3,DataBase!$3:$3,0))=1,"X","")</f>
        <v/>
      </c>
      <c r="AK283" s="122" t="str">
        <f>IF(INDEX(DataBase!$1:$1048576,ChoixBMK!$A283,MATCH(AK$3,DataBase!$3:$3,0))=1,"X","")</f>
        <v>X</v>
      </c>
      <c r="AL283" s="122" t="str">
        <f>IF(INDEX(DataBase!$1:$1048576,ChoixBMK!$A283,MATCH(AL$3,DataBase!$3:$3,0))=1,"X","")</f>
        <v>X</v>
      </c>
      <c r="AM283" s="122" t="str">
        <f>IF(INDEX(DataBase!$1:$1048576,ChoixBMK!$A283,MATCH(AM$3,DataBase!$3:$3,0))=1,"X","")</f>
        <v/>
      </c>
      <c r="AN283" s="122" t="str">
        <f>IF(INDEX(DataBase!$1:$1048576,ChoixBMK!$A283,MATCH(AN$3,DataBase!$3:$3,0))=1,"X","")</f>
        <v/>
      </c>
      <c r="AO283" s="122" t="str">
        <f>IF(INDEX(DataBase!$1:$1048576,ChoixBMK!$A283,MATCH(AO$3,DataBase!$3:$3,0))=1,"X","")</f>
        <v>X</v>
      </c>
      <c r="AP283" s="122" t="str">
        <f>IF(INDEX(DataBase!$1:$1048576,ChoixBMK!$A283,MATCH(AP$3,DataBase!$3:$3,0))=1,"X","")</f>
        <v/>
      </c>
    </row>
    <row r="284" spans="3:42">
      <c r="C284" t="str">
        <f>INDEX(Analyse!A:A,MATCH(ChoixBMK!$G284,Analyse!$G:$G,0))</f>
        <v>Larus marinus</v>
      </c>
      <c r="D284" t="str">
        <f>INDEX(Analyse!B:B,MATCH(ChoixBMK!$G284,Analyse!$G:$G,0))</f>
        <v>prolactine</v>
      </c>
      <c r="E284" t="str">
        <f>INDEX(Analyse!C:C,MATCH(ChoixBMK!$G284,Analyse!$G:$G,0))</f>
        <v>Côtier</v>
      </c>
      <c r="F284" t="str">
        <f>INDEX(Analyse!E:E,MATCH(ChoixBMK!$G284,Analyse!$G:$G,0))</f>
        <v>LIENSs</v>
      </c>
      <c r="G284">
        <v>281</v>
      </c>
      <c r="H284">
        <f>INDEX(Analyse!H:H,MATCH(ChoixBMK!$G284,Analyse!$G:$G,0))</f>
        <v>200</v>
      </c>
      <c r="I284" s="122" t="str">
        <f>IF(INDEX(DataBase!$1:$1048576,ChoixBMK!$A284,MATCH(I$3,DataBase!$3:$3,0))=1,"X","")</f>
        <v/>
      </c>
      <c r="J284" s="122" t="str">
        <f>IF(INDEX(DataBase!$1:$1048576,ChoixBMK!$A284,MATCH(J$3,DataBase!$3:$3,0))=1,"X","")</f>
        <v>X</v>
      </c>
      <c r="K284" s="122" t="str">
        <f>IF(INDEX(DataBase!$1:$1048576,ChoixBMK!$A284,MATCH(K$3,DataBase!$3:$3,0))=1,"X","")</f>
        <v/>
      </c>
      <c r="L284" s="122" t="str">
        <f>IF(INDEX(DataBase!$1:$1048576,ChoixBMK!$A284,MATCH(L$3,DataBase!$3:$3,0))=1,"X","")</f>
        <v>X</v>
      </c>
      <c r="M284" s="122" t="str">
        <f>IF(INDEX(DataBase!$1:$1048576,ChoixBMK!$A284,MATCH(M$3,DataBase!$3:$3,0))=1,"X","")</f>
        <v/>
      </c>
      <c r="N284" s="122" t="str">
        <f>IF(INDEX(DataBase!$1:$1048576,ChoixBMK!$A284,MATCH(N$3,DataBase!$3:$3,0))=1,"X","")</f>
        <v/>
      </c>
      <c r="O284" s="122" t="str">
        <f>IF(INDEX(DataBase!$1:$1048576,ChoixBMK!$A284,MATCH(O$3,DataBase!$3:$3,0))=1,"X","")</f>
        <v/>
      </c>
      <c r="P284" s="122" t="str">
        <f>IF(INDEX(DataBase!$1:$1048576,ChoixBMK!$A284,MATCH(P$3,DataBase!$3:$3,0))=1,"X","")</f>
        <v>X</v>
      </c>
      <c r="Q284" s="122" t="str">
        <f>IF(INDEX(DataBase!$1:$1048576,ChoixBMK!$A284,MATCH(Q$3,DataBase!$3:$3,0))=1,"X","")</f>
        <v/>
      </c>
      <c r="R284" s="122" t="str">
        <f>IF(INDEX(DataBase!$1:$1048576,ChoixBMK!$A284,MATCH(R$3,DataBase!$3:$3,0))=1,"X","")</f>
        <v>X</v>
      </c>
      <c r="S284" s="122" t="str">
        <f>IF(INDEX(DataBase!$1:$1048576,ChoixBMK!$A284,MATCH(S$3,DataBase!$3:$3,0))=1,"X","")</f>
        <v/>
      </c>
      <c r="T284" s="122" t="str">
        <f>IF(INDEX(DataBase!$1:$1048576,ChoixBMK!$A284,MATCH(T$3,DataBase!$3:$3,0))=1,"X","")</f>
        <v/>
      </c>
      <c r="U284" s="122" t="str">
        <f>IF(INDEX(DataBase!$1:$1048576,ChoixBMK!$A284,MATCH(U$3,DataBase!$3:$3,0))=1,"X","")</f>
        <v/>
      </c>
      <c r="V284" s="122" t="str">
        <f>IF(INDEX(DataBase!$1:$1048576,ChoixBMK!$A284,MATCH(V$3,DataBase!$3:$3,0))=1,"X","")</f>
        <v/>
      </c>
      <c r="W284" s="122" t="str">
        <f>IF(INDEX(DataBase!$1:$1048576,ChoixBMK!$A284,MATCH(W$3,DataBase!$3:$3,0))=1,"X","")</f>
        <v>X</v>
      </c>
      <c r="X284" s="122" t="str">
        <f>IF(INDEX(DataBase!$1:$1048576,ChoixBMK!$A284,MATCH(X$3,DataBase!$3:$3,0))=1,"X","")</f>
        <v/>
      </c>
      <c r="Y284" s="122" t="str">
        <f>IF(INDEX(DataBase!$1:$1048576,ChoixBMK!$A284,MATCH(Y$3,DataBase!$3:$3,0))=1,"X","")</f>
        <v>X</v>
      </c>
      <c r="Z284" s="122" t="str">
        <f>IF(INDEX(DataBase!$1:$1048576,ChoixBMK!$A284,MATCH(Z$3,DataBase!$3:$3,0))=1,"X","")</f>
        <v>X</v>
      </c>
      <c r="AA284" s="122" t="str">
        <f>IF(INDEX(DataBase!$1:$1048576,ChoixBMK!$A284,MATCH(AA$3,DataBase!$3:$3,0))=1,"X","")</f>
        <v/>
      </c>
      <c r="AB284" s="122" t="str">
        <f>IF(INDEX(DataBase!$1:$1048576,ChoixBMK!$A284,MATCH(AB$3,DataBase!$3:$3,0))=1,"X","")</f>
        <v/>
      </c>
      <c r="AC284" s="122" t="str">
        <f>IF(INDEX(DataBase!$1:$1048576,ChoixBMK!$A284,MATCH(AC$3,DataBase!$3:$3,0))=1,"X","")</f>
        <v/>
      </c>
      <c r="AD284" s="122" t="str">
        <f>IF(INDEX(DataBase!$1:$1048576,ChoixBMK!$A284,MATCH(AD$3,DataBase!$3:$3,0))=1,"X","")</f>
        <v>X</v>
      </c>
      <c r="AE284" s="122" t="str">
        <f>IF(INDEX(DataBase!$1:$1048576,ChoixBMK!$A284,MATCH(AE$3,DataBase!$3:$3,0))=1,"X","")</f>
        <v/>
      </c>
      <c r="AF284" s="122" t="str">
        <f>IF(INDEX(DataBase!$1:$1048576,ChoixBMK!$A284,MATCH(AF$3,DataBase!$3:$3,0))=1,"X","")</f>
        <v>X</v>
      </c>
      <c r="AG284" s="122" t="str">
        <f>IF(INDEX(DataBase!$1:$1048576,ChoixBMK!$A284,MATCH(AG$3,DataBase!$3:$3,0))=1,"X","")</f>
        <v/>
      </c>
      <c r="AH284" s="122" t="str">
        <f>IF(INDEX(DataBase!$1:$1048576,ChoixBMK!$A284,MATCH(AH$3,DataBase!$3:$3,0))=1,"X","")</f>
        <v>X</v>
      </c>
      <c r="AI284" s="122" t="str">
        <f>IF(INDEX(DataBase!$1:$1048576,ChoixBMK!$A284,MATCH(AI$3,DataBase!$3:$3,0))=1,"X","")</f>
        <v/>
      </c>
      <c r="AJ284" s="122" t="str">
        <f>IF(INDEX(DataBase!$1:$1048576,ChoixBMK!$A284,MATCH(AJ$3,DataBase!$3:$3,0))=1,"X","")</f>
        <v/>
      </c>
      <c r="AK284" s="122" t="str">
        <f>IF(INDEX(DataBase!$1:$1048576,ChoixBMK!$A284,MATCH(AK$3,DataBase!$3:$3,0))=1,"X","")</f>
        <v>X</v>
      </c>
      <c r="AL284" s="122" t="str">
        <f>IF(INDEX(DataBase!$1:$1048576,ChoixBMK!$A284,MATCH(AL$3,DataBase!$3:$3,0))=1,"X","")</f>
        <v>X</v>
      </c>
      <c r="AM284" s="122" t="str">
        <f>IF(INDEX(DataBase!$1:$1048576,ChoixBMK!$A284,MATCH(AM$3,DataBase!$3:$3,0))=1,"X","")</f>
        <v/>
      </c>
      <c r="AN284" s="122" t="str">
        <f>IF(INDEX(DataBase!$1:$1048576,ChoixBMK!$A284,MATCH(AN$3,DataBase!$3:$3,0))=1,"X","")</f>
        <v/>
      </c>
      <c r="AO284" s="122" t="str">
        <f>IF(INDEX(DataBase!$1:$1048576,ChoixBMK!$A284,MATCH(AO$3,DataBase!$3:$3,0))=1,"X","")</f>
        <v>X</v>
      </c>
      <c r="AP284" s="122" t="str">
        <f>IF(INDEX(DataBase!$1:$1048576,ChoixBMK!$A284,MATCH(AP$3,DataBase!$3:$3,0))=1,"X","")</f>
        <v/>
      </c>
    </row>
    <row r="285" spans="3:42">
      <c r="C285" t="str">
        <f>INDEX(Analyse!A:A,MATCH(ChoixBMK!$G285,Analyse!$G:$G,0))</f>
        <v>Larus fuscus</v>
      </c>
      <c r="D285" t="str">
        <f>INDEX(Analyse!B:B,MATCH(ChoixBMK!$G285,Analyse!$G:$G,0))</f>
        <v>prolactine</v>
      </c>
      <c r="E285" t="str">
        <f>INDEX(Analyse!C:C,MATCH(ChoixBMK!$G285,Analyse!$G:$G,0))</f>
        <v>Côtier</v>
      </c>
      <c r="F285" t="str">
        <f>INDEX(Analyse!E:E,MATCH(ChoixBMK!$G285,Analyse!$G:$G,0))</f>
        <v>LIENSs</v>
      </c>
      <c r="G285">
        <v>282</v>
      </c>
      <c r="H285">
        <f>INDEX(Analyse!H:H,MATCH(ChoixBMK!$G285,Analyse!$G:$G,0))</f>
        <v>200</v>
      </c>
      <c r="I285" s="122" t="str">
        <f>IF(INDEX(DataBase!$1:$1048576,ChoixBMK!$A285,MATCH(I$3,DataBase!$3:$3,0))=1,"X","")</f>
        <v/>
      </c>
      <c r="J285" s="122" t="str">
        <f>IF(INDEX(DataBase!$1:$1048576,ChoixBMK!$A285,MATCH(J$3,DataBase!$3:$3,0))=1,"X","")</f>
        <v>X</v>
      </c>
      <c r="K285" s="122" t="str">
        <f>IF(INDEX(DataBase!$1:$1048576,ChoixBMK!$A285,MATCH(K$3,DataBase!$3:$3,0))=1,"X","")</f>
        <v/>
      </c>
      <c r="L285" s="122" t="str">
        <f>IF(INDEX(DataBase!$1:$1048576,ChoixBMK!$A285,MATCH(L$3,DataBase!$3:$3,0))=1,"X","")</f>
        <v>X</v>
      </c>
      <c r="M285" s="122" t="str">
        <f>IF(INDEX(DataBase!$1:$1048576,ChoixBMK!$A285,MATCH(M$3,DataBase!$3:$3,0))=1,"X","")</f>
        <v/>
      </c>
      <c r="N285" s="122" t="str">
        <f>IF(INDEX(DataBase!$1:$1048576,ChoixBMK!$A285,MATCH(N$3,DataBase!$3:$3,0))=1,"X","")</f>
        <v/>
      </c>
      <c r="O285" s="122" t="str">
        <f>IF(INDEX(DataBase!$1:$1048576,ChoixBMK!$A285,MATCH(O$3,DataBase!$3:$3,0))=1,"X","")</f>
        <v/>
      </c>
      <c r="P285" s="122" t="str">
        <f>IF(INDEX(DataBase!$1:$1048576,ChoixBMK!$A285,MATCH(P$3,DataBase!$3:$3,0))=1,"X","")</f>
        <v>X</v>
      </c>
      <c r="Q285" s="122" t="str">
        <f>IF(INDEX(DataBase!$1:$1048576,ChoixBMK!$A285,MATCH(Q$3,DataBase!$3:$3,0))=1,"X","")</f>
        <v/>
      </c>
      <c r="R285" s="122" t="str">
        <f>IF(INDEX(DataBase!$1:$1048576,ChoixBMK!$A285,MATCH(R$3,DataBase!$3:$3,0))=1,"X","")</f>
        <v>X</v>
      </c>
      <c r="S285" s="122" t="str">
        <f>IF(INDEX(DataBase!$1:$1048576,ChoixBMK!$A285,MATCH(S$3,DataBase!$3:$3,0))=1,"X","")</f>
        <v/>
      </c>
      <c r="T285" s="122" t="str">
        <f>IF(INDEX(DataBase!$1:$1048576,ChoixBMK!$A285,MATCH(T$3,DataBase!$3:$3,0))=1,"X","")</f>
        <v/>
      </c>
      <c r="U285" s="122" t="str">
        <f>IF(INDEX(DataBase!$1:$1048576,ChoixBMK!$A285,MATCH(U$3,DataBase!$3:$3,0))=1,"X","")</f>
        <v/>
      </c>
      <c r="V285" s="122" t="str">
        <f>IF(INDEX(DataBase!$1:$1048576,ChoixBMK!$A285,MATCH(V$3,DataBase!$3:$3,0))=1,"X","")</f>
        <v/>
      </c>
      <c r="W285" s="122" t="str">
        <f>IF(INDEX(DataBase!$1:$1048576,ChoixBMK!$A285,MATCH(W$3,DataBase!$3:$3,0))=1,"X","")</f>
        <v>X</v>
      </c>
      <c r="X285" s="122" t="str">
        <f>IF(INDEX(DataBase!$1:$1048576,ChoixBMK!$A285,MATCH(X$3,DataBase!$3:$3,0))=1,"X","")</f>
        <v/>
      </c>
      <c r="Y285" s="122" t="str">
        <f>IF(INDEX(DataBase!$1:$1048576,ChoixBMK!$A285,MATCH(Y$3,DataBase!$3:$3,0))=1,"X","")</f>
        <v>X</v>
      </c>
      <c r="Z285" s="122" t="str">
        <f>IF(INDEX(DataBase!$1:$1048576,ChoixBMK!$A285,MATCH(Z$3,DataBase!$3:$3,0))=1,"X","")</f>
        <v>X</v>
      </c>
      <c r="AA285" s="122" t="str">
        <f>IF(INDEX(DataBase!$1:$1048576,ChoixBMK!$A285,MATCH(AA$3,DataBase!$3:$3,0))=1,"X","")</f>
        <v/>
      </c>
      <c r="AB285" s="122" t="str">
        <f>IF(INDEX(DataBase!$1:$1048576,ChoixBMK!$A285,MATCH(AB$3,DataBase!$3:$3,0))=1,"X","")</f>
        <v/>
      </c>
      <c r="AC285" s="122" t="str">
        <f>IF(INDEX(DataBase!$1:$1048576,ChoixBMK!$A285,MATCH(AC$3,DataBase!$3:$3,0))=1,"X","")</f>
        <v/>
      </c>
      <c r="AD285" s="122" t="str">
        <f>IF(INDEX(DataBase!$1:$1048576,ChoixBMK!$A285,MATCH(AD$3,DataBase!$3:$3,0))=1,"X","")</f>
        <v>X</v>
      </c>
      <c r="AE285" s="122" t="str">
        <f>IF(INDEX(DataBase!$1:$1048576,ChoixBMK!$A285,MATCH(AE$3,DataBase!$3:$3,0))=1,"X","")</f>
        <v/>
      </c>
      <c r="AF285" s="122" t="str">
        <f>IF(INDEX(DataBase!$1:$1048576,ChoixBMK!$A285,MATCH(AF$3,DataBase!$3:$3,0))=1,"X","")</f>
        <v>X</v>
      </c>
      <c r="AG285" s="122" t="str">
        <f>IF(INDEX(DataBase!$1:$1048576,ChoixBMK!$A285,MATCH(AG$3,DataBase!$3:$3,0))=1,"X","")</f>
        <v/>
      </c>
      <c r="AH285" s="122" t="str">
        <f>IF(INDEX(DataBase!$1:$1048576,ChoixBMK!$A285,MATCH(AH$3,DataBase!$3:$3,0))=1,"X","")</f>
        <v>X</v>
      </c>
      <c r="AI285" s="122" t="str">
        <f>IF(INDEX(DataBase!$1:$1048576,ChoixBMK!$A285,MATCH(AI$3,DataBase!$3:$3,0))=1,"X","")</f>
        <v/>
      </c>
      <c r="AJ285" s="122" t="str">
        <f>IF(INDEX(DataBase!$1:$1048576,ChoixBMK!$A285,MATCH(AJ$3,DataBase!$3:$3,0))=1,"X","")</f>
        <v/>
      </c>
      <c r="AK285" s="122" t="str">
        <f>IF(INDEX(DataBase!$1:$1048576,ChoixBMK!$A285,MATCH(AK$3,DataBase!$3:$3,0))=1,"X","")</f>
        <v>X</v>
      </c>
      <c r="AL285" s="122" t="str">
        <f>IF(INDEX(DataBase!$1:$1048576,ChoixBMK!$A285,MATCH(AL$3,DataBase!$3:$3,0))=1,"X","")</f>
        <v>X</v>
      </c>
      <c r="AM285" s="122" t="str">
        <f>IF(INDEX(DataBase!$1:$1048576,ChoixBMK!$A285,MATCH(AM$3,DataBase!$3:$3,0))=1,"X","")</f>
        <v/>
      </c>
      <c r="AN285" s="122" t="str">
        <f>IF(INDEX(DataBase!$1:$1048576,ChoixBMK!$A285,MATCH(AN$3,DataBase!$3:$3,0))=1,"X","")</f>
        <v/>
      </c>
      <c r="AO285" s="122" t="str">
        <f>IF(INDEX(DataBase!$1:$1048576,ChoixBMK!$A285,MATCH(AO$3,DataBase!$3:$3,0))=1,"X","")</f>
        <v>X</v>
      </c>
      <c r="AP285" s="122" t="str">
        <f>IF(INDEX(DataBase!$1:$1048576,ChoixBMK!$A285,MATCH(AP$3,DataBase!$3:$3,0))=1,"X","")</f>
        <v/>
      </c>
    </row>
    <row r="286" spans="3:42">
      <c r="C286" t="str">
        <f>INDEX(Analyse!A:A,MATCH(ChoixBMK!$G286,Analyse!$G:$G,0))</f>
        <v>Larus argentatus</v>
      </c>
      <c r="D286" t="str">
        <f>INDEX(Analyse!B:B,MATCH(ChoixBMK!$G286,Analyse!$G:$G,0))</f>
        <v>prolactine</v>
      </c>
      <c r="E286" t="str">
        <f>INDEX(Analyse!C:C,MATCH(ChoixBMK!$G286,Analyse!$G:$G,0))</f>
        <v>Côtier</v>
      </c>
      <c r="F286" t="str">
        <f>INDEX(Analyse!E:E,MATCH(ChoixBMK!$G286,Analyse!$G:$G,0))</f>
        <v>LIENSs</v>
      </c>
      <c r="G286">
        <v>283</v>
      </c>
      <c r="H286">
        <f>INDEX(Analyse!H:H,MATCH(ChoixBMK!$G286,Analyse!$G:$G,0))</f>
        <v>200</v>
      </c>
      <c r="I286" s="122" t="str">
        <f>IF(INDEX(DataBase!$1:$1048576,ChoixBMK!$A286,MATCH(I$3,DataBase!$3:$3,0))=1,"X","")</f>
        <v/>
      </c>
      <c r="J286" s="122" t="str">
        <f>IF(INDEX(DataBase!$1:$1048576,ChoixBMK!$A286,MATCH(J$3,DataBase!$3:$3,0))=1,"X","")</f>
        <v>X</v>
      </c>
      <c r="K286" s="122" t="str">
        <f>IF(INDEX(DataBase!$1:$1048576,ChoixBMK!$A286,MATCH(K$3,DataBase!$3:$3,0))=1,"X","")</f>
        <v/>
      </c>
      <c r="L286" s="122" t="str">
        <f>IF(INDEX(DataBase!$1:$1048576,ChoixBMK!$A286,MATCH(L$3,DataBase!$3:$3,0))=1,"X","")</f>
        <v>X</v>
      </c>
      <c r="M286" s="122" t="str">
        <f>IF(INDEX(DataBase!$1:$1048576,ChoixBMK!$A286,MATCH(M$3,DataBase!$3:$3,0))=1,"X","")</f>
        <v/>
      </c>
      <c r="N286" s="122" t="str">
        <f>IF(INDEX(DataBase!$1:$1048576,ChoixBMK!$A286,MATCH(N$3,DataBase!$3:$3,0))=1,"X","")</f>
        <v/>
      </c>
      <c r="O286" s="122" t="str">
        <f>IF(INDEX(DataBase!$1:$1048576,ChoixBMK!$A286,MATCH(O$3,DataBase!$3:$3,0))=1,"X","")</f>
        <v>X</v>
      </c>
      <c r="P286" s="122" t="str">
        <f>IF(INDEX(DataBase!$1:$1048576,ChoixBMK!$A286,MATCH(P$3,DataBase!$3:$3,0))=1,"X","")</f>
        <v/>
      </c>
      <c r="Q286" s="122" t="str">
        <f>IF(INDEX(DataBase!$1:$1048576,ChoixBMK!$A286,MATCH(Q$3,DataBase!$3:$3,0))=1,"X","")</f>
        <v/>
      </c>
      <c r="R286" s="122" t="str">
        <f>IF(INDEX(DataBase!$1:$1048576,ChoixBMK!$A286,MATCH(R$3,DataBase!$3:$3,0))=1,"X","")</f>
        <v>X</v>
      </c>
      <c r="S286" s="122" t="str">
        <f>IF(INDEX(DataBase!$1:$1048576,ChoixBMK!$A286,MATCH(S$3,DataBase!$3:$3,0))=1,"X","")</f>
        <v/>
      </c>
      <c r="T286" s="122" t="str">
        <f>IF(INDEX(DataBase!$1:$1048576,ChoixBMK!$A286,MATCH(T$3,DataBase!$3:$3,0))=1,"X","")</f>
        <v/>
      </c>
      <c r="U286" s="122" t="str">
        <f>IF(INDEX(DataBase!$1:$1048576,ChoixBMK!$A286,MATCH(U$3,DataBase!$3:$3,0))=1,"X","")</f>
        <v/>
      </c>
      <c r="V286" s="122" t="str">
        <f>IF(INDEX(DataBase!$1:$1048576,ChoixBMK!$A286,MATCH(V$3,DataBase!$3:$3,0))=1,"X","")</f>
        <v/>
      </c>
      <c r="W286" s="122" t="str">
        <f>IF(INDEX(DataBase!$1:$1048576,ChoixBMK!$A286,MATCH(W$3,DataBase!$3:$3,0))=1,"X","")</f>
        <v>X</v>
      </c>
      <c r="X286" s="122" t="str">
        <f>IF(INDEX(DataBase!$1:$1048576,ChoixBMK!$A286,MATCH(X$3,DataBase!$3:$3,0))=1,"X","")</f>
        <v/>
      </c>
      <c r="Y286" s="122" t="str">
        <f>IF(INDEX(DataBase!$1:$1048576,ChoixBMK!$A286,MATCH(Y$3,DataBase!$3:$3,0))=1,"X","")</f>
        <v>X</v>
      </c>
      <c r="Z286" s="122" t="str">
        <f>IF(INDEX(DataBase!$1:$1048576,ChoixBMK!$A286,MATCH(Z$3,DataBase!$3:$3,0))=1,"X","")</f>
        <v>X</v>
      </c>
      <c r="AA286" s="122" t="str">
        <f>IF(INDEX(DataBase!$1:$1048576,ChoixBMK!$A286,MATCH(AA$3,DataBase!$3:$3,0))=1,"X","")</f>
        <v/>
      </c>
      <c r="AB286" s="122" t="str">
        <f>IF(INDEX(DataBase!$1:$1048576,ChoixBMK!$A286,MATCH(AB$3,DataBase!$3:$3,0))=1,"X","")</f>
        <v/>
      </c>
      <c r="AC286" s="122" t="str">
        <f>IF(INDEX(DataBase!$1:$1048576,ChoixBMK!$A286,MATCH(AC$3,DataBase!$3:$3,0))=1,"X","")</f>
        <v/>
      </c>
      <c r="AD286" s="122" t="str">
        <f>IF(INDEX(DataBase!$1:$1048576,ChoixBMK!$A286,MATCH(AD$3,DataBase!$3:$3,0))=1,"X","")</f>
        <v>X</v>
      </c>
      <c r="AE286" s="122" t="str">
        <f>IF(INDEX(DataBase!$1:$1048576,ChoixBMK!$A286,MATCH(AE$3,DataBase!$3:$3,0))=1,"X","")</f>
        <v/>
      </c>
      <c r="AF286" s="122" t="str">
        <f>IF(INDEX(DataBase!$1:$1048576,ChoixBMK!$A286,MATCH(AF$3,DataBase!$3:$3,0))=1,"X","")</f>
        <v>X</v>
      </c>
      <c r="AG286" s="122" t="str">
        <f>IF(INDEX(DataBase!$1:$1048576,ChoixBMK!$A286,MATCH(AG$3,DataBase!$3:$3,0))=1,"X","")</f>
        <v/>
      </c>
      <c r="AH286" s="122" t="str">
        <f>IF(INDEX(DataBase!$1:$1048576,ChoixBMK!$A286,MATCH(AH$3,DataBase!$3:$3,0))=1,"X","")</f>
        <v>X</v>
      </c>
      <c r="AI286" s="122" t="str">
        <f>IF(INDEX(DataBase!$1:$1048576,ChoixBMK!$A286,MATCH(AI$3,DataBase!$3:$3,0))=1,"X","")</f>
        <v/>
      </c>
      <c r="AJ286" s="122" t="str">
        <f>IF(INDEX(DataBase!$1:$1048576,ChoixBMK!$A286,MATCH(AJ$3,DataBase!$3:$3,0))=1,"X","")</f>
        <v/>
      </c>
      <c r="AK286" s="122" t="str">
        <f>IF(INDEX(DataBase!$1:$1048576,ChoixBMK!$A286,MATCH(AK$3,DataBase!$3:$3,0))=1,"X","")</f>
        <v>X</v>
      </c>
      <c r="AL286" s="122" t="str">
        <f>IF(INDEX(DataBase!$1:$1048576,ChoixBMK!$A286,MATCH(AL$3,DataBase!$3:$3,0))=1,"X","")</f>
        <v>X</v>
      </c>
      <c r="AM286" s="122" t="str">
        <f>IF(INDEX(DataBase!$1:$1048576,ChoixBMK!$A286,MATCH(AM$3,DataBase!$3:$3,0))=1,"X","")</f>
        <v/>
      </c>
      <c r="AN286" s="122" t="str">
        <f>IF(INDEX(DataBase!$1:$1048576,ChoixBMK!$A286,MATCH(AN$3,DataBase!$3:$3,0))=1,"X","")</f>
        <v/>
      </c>
      <c r="AO286" s="122" t="str">
        <f>IF(INDEX(DataBase!$1:$1048576,ChoixBMK!$A286,MATCH(AO$3,DataBase!$3:$3,0))=1,"X","")</f>
        <v>X</v>
      </c>
      <c r="AP286" s="122" t="str">
        <f>IF(INDEX(DataBase!$1:$1048576,ChoixBMK!$A286,MATCH(AP$3,DataBase!$3:$3,0))=1,"X","")</f>
        <v/>
      </c>
    </row>
    <row r="287" spans="3:42">
      <c r="C287" t="str">
        <f>INDEX(Analyse!A:A,MATCH(ChoixBMK!$G287,Analyse!$G:$G,0))</f>
        <v>Diomedea exulans</v>
      </c>
      <c r="D287" t="str">
        <f>INDEX(Analyse!B:B,MATCH(ChoixBMK!$G287,Analyse!$G:$G,0))</f>
        <v>prolactine</v>
      </c>
      <c r="E287" t="str">
        <f>INDEX(Analyse!C:C,MATCH(ChoixBMK!$G287,Analyse!$G:$G,0))</f>
        <v>Côtier</v>
      </c>
      <c r="F287" t="str">
        <f>INDEX(Analyse!E:E,MATCH(ChoixBMK!$G287,Analyse!$G:$G,0))</f>
        <v>LIENSs</v>
      </c>
      <c r="G287">
        <v>284</v>
      </c>
      <c r="H287">
        <f>INDEX(Analyse!H:H,MATCH(ChoixBMK!$G287,Analyse!$G:$G,0))</f>
        <v>200</v>
      </c>
      <c r="I287" s="122" t="str">
        <f>IF(INDEX(DataBase!$1:$1048576,ChoixBMK!$A287,MATCH(I$3,DataBase!$3:$3,0))=1,"X","")</f>
        <v/>
      </c>
      <c r="J287" s="122" t="str">
        <f>IF(INDEX(DataBase!$1:$1048576,ChoixBMK!$A287,MATCH(J$3,DataBase!$3:$3,0))=1,"X","")</f>
        <v>X</v>
      </c>
      <c r="K287" s="122" t="str">
        <f>IF(INDEX(DataBase!$1:$1048576,ChoixBMK!$A287,MATCH(K$3,DataBase!$3:$3,0))=1,"X","")</f>
        <v/>
      </c>
      <c r="L287" s="122" t="str">
        <f>IF(INDEX(DataBase!$1:$1048576,ChoixBMK!$A287,MATCH(L$3,DataBase!$3:$3,0))=1,"X","")</f>
        <v>X</v>
      </c>
      <c r="M287" s="122" t="str">
        <f>IF(INDEX(DataBase!$1:$1048576,ChoixBMK!$A287,MATCH(M$3,DataBase!$3:$3,0))=1,"X","")</f>
        <v/>
      </c>
      <c r="N287" s="122" t="str">
        <f>IF(INDEX(DataBase!$1:$1048576,ChoixBMK!$A287,MATCH(N$3,DataBase!$3:$3,0))=1,"X","")</f>
        <v/>
      </c>
      <c r="O287" s="122" t="str">
        <f>IF(INDEX(DataBase!$1:$1048576,ChoixBMK!$A287,MATCH(O$3,DataBase!$3:$3,0))=1,"X","")</f>
        <v/>
      </c>
      <c r="P287" s="122" t="str">
        <f>IF(INDEX(DataBase!$1:$1048576,ChoixBMK!$A287,MATCH(P$3,DataBase!$3:$3,0))=1,"X","")</f>
        <v>X</v>
      </c>
      <c r="Q287" s="122" t="str">
        <f>IF(INDEX(DataBase!$1:$1048576,ChoixBMK!$A287,MATCH(Q$3,DataBase!$3:$3,0))=1,"X","")</f>
        <v/>
      </c>
      <c r="R287" s="122" t="str">
        <f>IF(INDEX(DataBase!$1:$1048576,ChoixBMK!$A287,MATCH(R$3,DataBase!$3:$3,0))=1,"X","")</f>
        <v>X</v>
      </c>
      <c r="S287" s="122" t="str">
        <f>IF(INDEX(DataBase!$1:$1048576,ChoixBMK!$A287,MATCH(S$3,DataBase!$3:$3,0))=1,"X","")</f>
        <v/>
      </c>
      <c r="T287" s="122" t="str">
        <f>IF(INDEX(DataBase!$1:$1048576,ChoixBMK!$A287,MATCH(T$3,DataBase!$3:$3,0))=1,"X","")</f>
        <v/>
      </c>
      <c r="U287" s="122" t="str">
        <f>IF(INDEX(DataBase!$1:$1048576,ChoixBMK!$A287,MATCH(U$3,DataBase!$3:$3,0))=1,"X","")</f>
        <v/>
      </c>
      <c r="V287" s="122" t="str">
        <f>IF(INDEX(DataBase!$1:$1048576,ChoixBMK!$A287,MATCH(V$3,DataBase!$3:$3,0))=1,"X","")</f>
        <v/>
      </c>
      <c r="W287" s="122" t="str">
        <f>IF(INDEX(DataBase!$1:$1048576,ChoixBMK!$A287,MATCH(W$3,DataBase!$3:$3,0))=1,"X","")</f>
        <v>X</v>
      </c>
      <c r="X287" s="122" t="str">
        <f>IF(INDEX(DataBase!$1:$1048576,ChoixBMK!$A287,MATCH(X$3,DataBase!$3:$3,0))=1,"X","")</f>
        <v/>
      </c>
      <c r="Y287" s="122" t="str">
        <f>IF(INDEX(DataBase!$1:$1048576,ChoixBMK!$A287,MATCH(Y$3,DataBase!$3:$3,0))=1,"X","")</f>
        <v>X</v>
      </c>
      <c r="Z287" s="122" t="str">
        <f>IF(INDEX(DataBase!$1:$1048576,ChoixBMK!$A287,MATCH(Z$3,DataBase!$3:$3,0))=1,"X","")</f>
        <v>X</v>
      </c>
      <c r="AA287" s="122" t="str">
        <f>IF(INDEX(DataBase!$1:$1048576,ChoixBMK!$A287,MATCH(AA$3,DataBase!$3:$3,0))=1,"X","")</f>
        <v/>
      </c>
      <c r="AB287" s="122" t="str">
        <f>IF(INDEX(DataBase!$1:$1048576,ChoixBMK!$A287,MATCH(AB$3,DataBase!$3:$3,0))=1,"X","")</f>
        <v/>
      </c>
      <c r="AC287" s="122" t="str">
        <f>IF(INDEX(DataBase!$1:$1048576,ChoixBMK!$A287,MATCH(AC$3,DataBase!$3:$3,0))=1,"X","")</f>
        <v/>
      </c>
      <c r="AD287" s="122" t="str">
        <f>IF(INDEX(DataBase!$1:$1048576,ChoixBMK!$A287,MATCH(AD$3,DataBase!$3:$3,0))=1,"X","")</f>
        <v>X</v>
      </c>
      <c r="AE287" s="122" t="str">
        <f>IF(INDEX(DataBase!$1:$1048576,ChoixBMK!$A287,MATCH(AE$3,DataBase!$3:$3,0))=1,"X","")</f>
        <v/>
      </c>
      <c r="AF287" s="122" t="str">
        <f>IF(INDEX(DataBase!$1:$1048576,ChoixBMK!$A287,MATCH(AF$3,DataBase!$3:$3,0))=1,"X","")</f>
        <v>X</v>
      </c>
      <c r="AG287" s="122" t="str">
        <f>IF(INDEX(DataBase!$1:$1048576,ChoixBMK!$A287,MATCH(AG$3,DataBase!$3:$3,0))=1,"X","")</f>
        <v/>
      </c>
      <c r="AH287" s="122" t="str">
        <f>IF(INDEX(DataBase!$1:$1048576,ChoixBMK!$A287,MATCH(AH$3,DataBase!$3:$3,0))=1,"X","")</f>
        <v>X</v>
      </c>
      <c r="AI287" s="122" t="str">
        <f>IF(INDEX(DataBase!$1:$1048576,ChoixBMK!$A287,MATCH(AI$3,DataBase!$3:$3,0))=1,"X","")</f>
        <v/>
      </c>
      <c r="AJ287" s="122" t="str">
        <f>IF(INDEX(DataBase!$1:$1048576,ChoixBMK!$A287,MATCH(AJ$3,DataBase!$3:$3,0))=1,"X","")</f>
        <v/>
      </c>
      <c r="AK287" s="122" t="str">
        <f>IF(INDEX(DataBase!$1:$1048576,ChoixBMK!$A287,MATCH(AK$3,DataBase!$3:$3,0))=1,"X","")</f>
        <v>X</v>
      </c>
      <c r="AL287" s="122" t="str">
        <f>IF(INDEX(DataBase!$1:$1048576,ChoixBMK!$A287,MATCH(AL$3,DataBase!$3:$3,0))=1,"X","")</f>
        <v>X</v>
      </c>
      <c r="AM287" s="122" t="str">
        <f>IF(INDEX(DataBase!$1:$1048576,ChoixBMK!$A287,MATCH(AM$3,DataBase!$3:$3,0))=1,"X","")</f>
        <v/>
      </c>
      <c r="AN287" s="122" t="str">
        <f>IF(INDEX(DataBase!$1:$1048576,ChoixBMK!$A287,MATCH(AN$3,DataBase!$3:$3,0))=1,"X","")</f>
        <v/>
      </c>
      <c r="AO287" s="122" t="str">
        <f>IF(INDEX(DataBase!$1:$1048576,ChoixBMK!$A287,MATCH(AO$3,DataBase!$3:$3,0))=1,"X","")</f>
        <v>X</v>
      </c>
      <c r="AP287" s="122" t="str">
        <f>IF(INDEX(DataBase!$1:$1048576,ChoixBMK!$A287,MATCH(AP$3,DataBase!$3:$3,0))=1,"X","")</f>
        <v/>
      </c>
    </row>
    <row r="288" spans="3:42">
      <c r="C288" t="str">
        <f>INDEX(Analyse!A:A,MATCH(ChoixBMK!$G288,Analyse!$G:$G,0))</f>
        <v>Stercorarius maccormicki</v>
      </c>
      <c r="D288" t="str">
        <f>INDEX(Analyse!B:B,MATCH(ChoixBMK!$G288,Analyse!$G:$G,0))</f>
        <v>prolactine</v>
      </c>
      <c r="E288" t="str">
        <f>INDEX(Analyse!C:C,MATCH(ChoixBMK!$G288,Analyse!$G:$G,0))</f>
        <v>Côtier</v>
      </c>
      <c r="F288" t="str">
        <f>INDEX(Analyse!E:E,MATCH(ChoixBMK!$G288,Analyse!$G:$G,0))</f>
        <v>LIENSs</v>
      </c>
      <c r="G288">
        <v>285</v>
      </c>
      <c r="H288">
        <f>INDEX(Analyse!H:H,MATCH(ChoixBMK!$G288,Analyse!$G:$G,0))</f>
        <v>200</v>
      </c>
      <c r="I288" s="122" t="str">
        <f>IF(INDEX(DataBase!$1:$1048576,ChoixBMK!$A288,MATCH(I$3,DataBase!$3:$3,0))=1,"X","")</f>
        <v/>
      </c>
      <c r="J288" s="122" t="str">
        <f>IF(INDEX(DataBase!$1:$1048576,ChoixBMK!$A288,MATCH(J$3,DataBase!$3:$3,0))=1,"X","")</f>
        <v>X</v>
      </c>
      <c r="K288" s="122" t="str">
        <f>IF(INDEX(DataBase!$1:$1048576,ChoixBMK!$A288,MATCH(K$3,DataBase!$3:$3,0))=1,"X","")</f>
        <v/>
      </c>
      <c r="L288" s="122" t="str">
        <f>IF(INDEX(DataBase!$1:$1048576,ChoixBMK!$A288,MATCH(L$3,DataBase!$3:$3,0))=1,"X","")</f>
        <v>X</v>
      </c>
      <c r="M288" s="122" t="str">
        <f>IF(INDEX(DataBase!$1:$1048576,ChoixBMK!$A288,MATCH(M$3,DataBase!$3:$3,0))=1,"X","")</f>
        <v/>
      </c>
      <c r="N288" s="122" t="str">
        <f>IF(INDEX(DataBase!$1:$1048576,ChoixBMK!$A288,MATCH(N$3,DataBase!$3:$3,0))=1,"X","")</f>
        <v/>
      </c>
      <c r="O288" s="122" t="str">
        <f>IF(INDEX(DataBase!$1:$1048576,ChoixBMK!$A288,MATCH(O$3,DataBase!$3:$3,0))=1,"X","")</f>
        <v>X</v>
      </c>
      <c r="P288" s="122" t="str">
        <f>IF(INDEX(DataBase!$1:$1048576,ChoixBMK!$A288,MATCH(P$3,DataBase!$3:$3,0))=1,"X","")</f>
        <v/>
      </c>
      <c r="Q288" s="122" t="str">
        <f>IF(INDEX(DataBase!$1:$1048576,ChoixBMK!$A288,MATCH(Q$3,DataBase!$3:$3,0))=1,"X","")</f>
        <v/>
      </c>
      <c r="R288" s="122" t="str">
        <f>IF(INDEX(DataBase!$1:$1048576,ChoixBMK!$A288,MATCH(R$3,DataBase!$3:$3,0))=1,"X","")</f>
        <v>X</v>
      </c>
      <c r="S288" s="122" t="str">
        <f>IF(INDEX(DataBase!$1:$1048576,ChoixBMK!$A288,MATCH(S$3,DataBase!$3:$3,0))=1,"X","")</f>
        <v/>
      </c>
      <c r="T288" s="122" t="str">
        <f>IF(INDEX(DataBase!$1:$1048576,ChoixBMK!$A288,MATCH(T$3,DataBase!$3:$3,0))=1,"X","")</f>
        <v/>
      </c>
      <c r="U288" s="122" t="str">
        <f>IF(INDEX(DataBase!$1:$1048576,ChoixBMK!$A288,MATCH(U$3,DataBase!$3:$3,0))=1,"X","")</f>
        <v/>
      </c>
      <c r="V288" s="122" t="str">
        <f>IF(INDEX(DataBase!$1:$1048576,ChoixBMK!$A288,MATCH(V$3,DataBase!$3:$3,0))=1,"X","")</f>
        <v/>
      </c>
      <c r="W288" s="122" t="str">
        <f>IF(INDEX(DataBase!$1:$1048576,ChoixBMK!$A288,MATCH(W$3,DataBase!$3:$3,0))=1,"X","")</f>
        <v>X</v>
      </c>
      <c r="X288" s="122" t="str">
        <f>IF(INDEX(DataBase!$1:$1048576,ChoixBMK!$A288,MATCH(X$3,DataBase!$3:$3,0))=1,"X","")</f>
        <v/>
      </c>
      <c r="Y288" s="122" t="str">
        <f>IF(INDEX(DataBase!$1:$1048576,ChoixBMK!$A288,MATCH(Y$3,DataBase!$3:$3,0))=1,"X","")</f>
        <v>X</v>
      </c>
      <c r="Z288" s="122" t="str">
        <f>IF(INDEX(DataBase!$1:$1048576,ChoixBMK!$A288,MATCH(Z$3,DataBase!$3:$3,0))=1,"X","")</f>
        <v>X</v>
      </c>
      <c r="AA288" s="122" t="str">
        <f>IF(INDEX(DataBase!$1:$1048576,ChoixBMK!$A288,MATCH(AA$3,DataBase!$3:$3,0))=1,"X","")</f>
        <v/>
      </c>
      <c r="AB288" s="122" t="str">
        <f>IF(INDEX(DataBase!$1:$1048576,ChoixBMK!$A288,MATCH(AB$3,DataBase!$3:$3,0))=1,"X","")</f>
        <v/>
      </c>
      <c r="AC288" s="122" t="str">
        <f>IF(INDEX(DataBase!$1:$1048576,ChoixBMK!$A288,MATCH(AC$3,DataBase!$3:$3,0))=1,"X","")</f>
        <v/>
      </c>
      <c r="AD288" s="122" t="str">
        <f>IF(INDEX(DataBase!$1:$1048576,ChoixBMK!$A288,MATCH(AD$3,DataBase!$3:$3,0))=1,"X","")</f>
        <v>X</v>
      </c>
      <c r="AE288" s="122" t="str">
        <f>IF(INDEX(DataBase!$1:$1048576,ChoixBMK!$A288,MATCH(AE$3,DataBase!$3:$3,0))=1,"X","")</f>
        <v/>
      </c>
      <c r="AF288" s="122" t="str">
        <f>IF(INDEX(DataBase!$1:$1048576,ChoixBMK!$A288,MATCH(AF$3,DataBase!$3:$3,0))=1,"X","")</f>
        <v>X</v>
      </c>
      <c r="AG288" s="122" t="str">
        <f>IF(INDEX(DataBase!$1:$1048576,ChoixBMK!$A288,MATCH(AG$3,DataBase!$3:$3,0))=1,"X","")</f>
        <v/>
      </c>
      <c r="AH288" s="122" t="str">
        <f>IF(INDEX(DataBase!$1:$1048576,ChoixBMK!$A288,MATCH(AH$3,DataBase!$3:$3,0))=1,"X","")</f>
        <v>X</v>
      </c>
      <c r="AI288" s="122" t="str">
        <f>IF(INDEX(DataBase!$1:$1048576,ChoixBMK!$A288,MATCH(AI$3,DataBase!$3:$3,0))=1,"X","")</f>
        <v/>
      </c>
      <c r="AJ288" s="122" t="str">
        <f>IF(INDEX(DataBase!$1:$1048576,ChoixBMK!$A288,MATCH(AJ$3,DataBase!$3:$3,0))=1,"X","")</f>
        <v/>
      </c>
      <c r="AK288" s="122" t="str">
        <f>IF(INDEX(DataBase!$1:$1048576,ChoixBMK!$A288,MATCH(AK$3,DataBase!$3:$3,0))=1,"X","")</f>
        <v>X</v>
      </c>
      <c r="AL288" s="122" t="str">
        <f>IF(INDEX(DataBase!$1:$1048576,ChoixBMK!$A288,MATCH(AL$3,DataBase!$3:$3,0))=1,"X","")</f>
        <v>X</v>
      </c>
      <c r="AM288" s="122" t="str">
        <f>IF(INDEX(DataBase!$1:$1048576,ChoixBMK!$A288,MATCH(AM$3,DataBase!$3:$3,0))=1,"X","")</f>
        <v/>
      </c>
      <c r="AN288" s="122" t="str">
        <f>IF(INDEX(DataBase!$1:$1048576,ChoixBMK!$A288,MATCH(AN$3,DataBase!$3:$3,0))=1,"X","")</f>
        <v/>
      </c>
      <c r="AO288" s="122" t="str">
        <f>IF(INDEX(DataBase!$1:$1048576,ChoixBMK!$A288,MATCH(AO$3,DataBase!$3:$3,0))=1,"X","")</f>
        <v>X</v>
      </c>
      <c r="AP288" s="122" t="str">
        <f>IF(INDEX(DataBase!$1:$1048576,ChoixBMK!$A288,MATCH(AP$3,DataBase!$3:$3,0))=1,"X","")</f>
        <v/>
      </c>
    </row>
    <row r="289" spans="3:42">
      <c r="C289" t="str">
        <f>INDEX(Analyse!A:A,MATCH(ChoixBMK!$G289,Analyse!$G:$G,0))</f>
        <v>Stercorarius antarcticus</v>
      </c>
      <c r="D289" t="str">
        <f>INDEX(Analyse!B:B,MATCH(ChoixBMK!$G289,Analyse!$G:$G,0))</f>
        <v>prolactine</v>
      </c>
      <c r="E289" t="str">
        <f>INDEX(Analyse!C:C,MATCH(ChoixBMK!$G289,Analyse!$G:$G,0))</f>
        <v>Côtier</v>
      </c>
      <c r="F289" t="str">
        <f>INDEX(Analyse!E:E,MATCH(ChoixBMK!$G289,Analyse!$G:$G,0))</f>
        <v>LIENSs</v>
      </c>
      <c r="G289">
        <v>286</v>
      </c>
      <c r="H289">
        <f>INDEX(Analyse!H:H,MATCH(ChoixBMK!$G289,Analyse!$G:$G,0))</f>
        <v>200</v>
      </c>
      <c r="I289" s="122" t="str">
        <f>IF(INDEX(DataBase!$1:$1048576,ChoixBMK!$A289,MATCH(I$3,DataBase!$3:$3,0))=1,"X","")</f>
        <v/>
      </c>
      <c r="J289" s="122" t="str">
        <f>IF(INDEX(DataBase!$1:$1048576,ChoixBMK!$A289,MATCH(J$3,DataBase!$3:$3,0))=1,"X","")</f>
        <v>X</v>
      </c>
      <c r="K289" s="122" t="str">
        <f>IF(INDEX(DataBase!$1:$1048576,ChoixBMK!$A289,MATCH(K$3,DataBase!$3:$3,0))=1,"X","")</f>
        <v/>
      </c>
      <c r="L289" s="122" t="str">
        <f>IF(INDEX(DataBase!$1:$1048576,ChoixBMK!$A289,MATCH(L$3,DataBase!$3:$3,0))=1,"X","")</f>
        <v>X</v>
      </c>
      <c r="M289" s="122" t="str">
        <f>IF(INDEX(DataBase!$1:$1048576,ChoixBMK!$A289,MATCH(M$3,DataBase!$3:$3,0))=1,"X","")</f>
        <v/>
      </c>
      <c r="N289" s="122" t="str">
        <f>IF(INDEX(DataBase!$1:$1048576,ChoixBMK!$A289,MATCH(N$3,DataBase!$3:$3,0))=1,"X","")</f>
        <v/>
      </c>
      <c r="O289" s="122" t="str">
        <f>IF(INDEX(DataBase!$1:$1048576,ChoixBMK!$A289,MATCH(O$3,DataBase!$3:$3,0))=1,"X","")</f>
        <v/>
      </c>
      <c r="P289" s="122" t="str">
        <f>IF(INDEX(DataBase!$1:$1048576,ChoixBMK!$A289,MATCH(P$3,DataBase!$3:$3,0))=1,"X","")</f>
        <v>X</v>
      </c>
      <c r="Q289" s="122" t="str">
        <f>IF(INDEX(DataBase!$1:$1048576,ChoixBMK!$A289,MATCH(Q$3,DataBase!$3:$3,0))=1,"X","")</f>
        <v/>
      </c>
      <c r="R289" s="122" t="str">
        <f>IF(INDEX(DataBase!$1:$1048576,ChoixBMK!$A289,MATCH(R$3,DataBase!$3:$3,0))=1,"X","")</f>
        <v>X</v>
      </c>
      <c r="S289" s="122" t="str">
        <f>IF(INDEX(DataBase!$1:$1048576,ChoixBMK!$A289,MATCH(S$3,DataBase!$3:$3,0))=1,"X","")</f>
        <v/>
      </c>
      <c r="T289" s="122" t="str">
        <f>IF(INDEX(DataBase!$1:$1048576,ChoixBMK!$A289,MATCH(T$3,DataBase!$3:$3,0))=1,"X","")</f>
        <v/>
      </c>
      <c r="U289" s="122" t="str">
        <f>IF(INDEX(DataBase!$1:$1048576,ChoixBMK!$A289,MATCH(U$3,DataBase!$3:$3,0))=1,"X","")</f>
        <v/>
      </c>
      <c r="V289" s="122" t="str">
        <f>IF(INDEX(DataBase!$1:$1048576,ChoixBMK!$A289,MATCH(V$3,DataBase!$3:$3,0))=1,"X","")</f>
        <v/>
      </c>
      <c r="W289" s="122" t="str">
        <f>IF(INDEX(DataBase!$1:$1048576,ChoixBMK!$A289,MATCH(W$3,DataBase!$3:$3,0))=1,"X","")</f>
        <v>X</v>
      </c>
      <c r="X289" s="122" t="str">
        <f>IF(INDEX(DataBase!$1:$1048576,ChoixBMK!$A289,MATCH(X$3,DataBase!$3:$3,0))=1,"X","")</f>
        <v/>
      </c>
      <c r="Y289" s="122" t="str">
        <f>IF(INDEX(DataBase!$1:$1048576,ChoixBMK!$A289,MATCH(Y$3,DataBase!$3:$3,0))=1,"X","")</f>
        <v>X</v>
      </c>
      <c r="Z289" s="122" t="str">
        <f>IF(INDEX(DataBase!$1:$1048576,ChoixBMK!$A289,MATCH(Z$3,DataBase!$3:$3,0))=1,"X","")</f>
        <v>X</v>
      </c>
      <c r="AA289" s="122" t="str">
        <f>IF(INDEX(DataBase!$1:$1048576,ChoixBMK!$A289,MATCH(AA$3,DataBase!$3:$3,0))=1,"X","")</f>
        <v/>
      </c>
      <c r="AB289" s="122" t="str">
        <f>IF(INDEX(DataBase!$1:$1048576,ChoixBMK!$A289,MATCH(AB$3,DataBase!$3:$3,0))=1,"X","")</f>
        <v/>
      </c>
      <c r="AC289" s="122" t="str">
        <f>IF(INDEX(DataBase!$1:$1048576,ChoixBMK!$A289,MATCH(AC$3,DataBase!$3:$3,0))=1,"X","")</f>
        <v/>
      </c>
      <c r="AD289" s="122" t="str">
        <f>IF(INDEX(DataBase!$1:$1048576,ChoixBMK!$A289,MATCH(AD$3,DataBase!$3:$3,0))=1,"X","")</f>
        <v>X</v>
      </c>
      <c r="AE289" s="122" t="str">
        <f>IF(INDEX(DataBase!$1:$1048576,ChoixBMK!$A289,MATCH(AE$3,DataBase!$3:$3,0))=1,"X","")</f>
        <v/>
      </c>
      <c r="AF289" s="122" t="str">
        <f>IF(INDEX(DataBase!$1:$1048576,ChoixBMK!$A289,MATCH(AF$3,DataBase!$3:$3,0))=1,"X","")</f>
        <v>X</v>
      </c>
      <c r="AG289" s="122" t="str">
        <f>IF(INDEX(DataBase!$1:$1048576,ChoixBMK!$A289,MATCH(AG$3,DataBase!$3:$3,0))=1,"X","")</f>
        <v/>
      </c>
      <c r="AH289" s="122" t="str">
        <f>IF(INDEX(DataBase!$1:$1048576,ChoixBMK!$A289,MATCH(AH$3,DataBase!$3:$3,0))=1,"X","")</f>
        <v>X</v>
      </c>
      <c r="AI289" s="122" t="str">
        <f>IF(INDEX(DataBase!$1:$1048576,ChoixBMK!$A289,MATCH(AI$3,DataBase!$3:$3,0))=1,"X","")</f>
        <v/>
      </c>
      <c r="AJ289" s="122" t="str">
        <f>IF(INDEX(DataBase!$1:$1048576,ChoixBMK!$A289,MATCH(AJ$3,DataBase!$3:$3,0))=1,"X","")</f>
        <v/>
      </c>
      <c r="AK289" s="122" t="str">
        <f>IF(INDEX(DataBase!$1:$1048576,ChoixBMK!$A289,MATCH(AK$3,DataBase!$3:$3,0))=1,"X","")</f>
        <v>X</v>
      </c>
      <c r="AL289" s="122" t="str">
        <f>IF(INDEX(DataBase!$1:$1048576,ChoixBMK!$A289,MATCH(AL$3,DataBase!$3:$3,0))=1,"X","")</f>
        <v>X</v>
      </c>
      <c r="AM289" s="122" t="str">
        <f>IF(INDEX(DataBase!$1:$1048576,ChoixBMK!$A289,MATCH(AM$3,DataBase!$3:$3,0))=1,"X","")</f>
        <v/>
      </c>
      <c r="AN289" s="122" t="str">
        <f>IF(INDEX(DataBase!$1:$1048576,ChoixBMK!$A289,MATCH(AN$3,DataBase!$3:$3,0))=1,"X","")</f>
        <v/>
      </c>
      <c r="AO289" s="122" t="str">
        <f>IF(INDEX(DataBase!$1:$1048576,ChoixBMK!$A289,MATCH(AO$3,DataBase!$3:$3,0))=1,"X","")</f>
        <v>X</v>
      </c>
      <c r="AP289" s="122" t="str">
        <f>IF(INDEX(DataBase!$1:$1048576,ChoixBMK!$A289,MATCH(AP$3,DataBase!$3:$3,0))=1,"X","")</f>
        <v/>
      </c>
    </row>
    <row r="290" spans="3:42">
      <c r="C290" t="str">
        <f>INDEX(Analyse!A:A,MATCH(ChoixBMK!$G290,Analyse!$G:$G,0))</f>
        <v>Aptenodytes patagonicus</v>
      </c>
      <c r="D290" t="str">
        <f>INDEX(Analyse!B:B,MATCH(ChoixBMK!$G290,Analyse!$G:$G,0))</f>
        <v>prolactine</v>
      </c>
      <c r="E290" t="str">
        <f>INDEX(Analyse!C:C,MATCH(ChoixBMK!$G290,Analyse!$G:$G,0))</f>
        <v>Côtier</v>
      </c>
      <c r="F290" t="str">
        <f>INDEX(Analyse!E:E,MATCH(ChoixBMK!$G290,Analyse!$G:$G,0))</f>
        <v>LIENSs</v>
      </c>
      <c r="G290">
        <v>287</v>
      </c>
      <c r="H290">
        <f>INDEX(Analyse!H:H,MATCH(ChoixBMK!$G290,Analyse!$G:$G,0))</f>
        <v>200</v>
      </c>
      <c r="I290" s="122" t="str">
        <f>IF(INDEX(DataBase!$1:$1048576,ChoixBMK!$A290,MATCH(I$3,DataBase!$3:$3,0))=1,"X","")</f>
        <v/>
      </c>
      <c r="J290" s="122" t="str">
        <f>IF(INDEX(DataBase!$1:$1048576,ChoixBMK!$A290,MATCH(J$3,DataBase!$3:$3,0))=1,"X","")</f>
        <v>X</v>
      </c>
      <c r="K290" s="122" t="str">
        <f>IF(INDEX(DataBase!$1:$1048576,ChoixBMK!$A290,MATCH(K$3,DataBase!$3:$3,0))=1,"X","")</f>
        <v/>
      </c>
      <c r="L290" s="122" t="str">
        <f>IF(INDEX(DataBase!$1:$1048576,ChoixBMK!$A290,MATCH(L$3,DataBase!$3:$3,0))=1,"X","")</f>
        <v>X</v>
      </c>
      <c r="M290" s="122" t="str">
        <f>IF(INDEX(DataBase!$1:$1048576,ChoixBMK!$A290,MATCH(M$3,DataBase!$3:$3,0))=1,"X","")</f>
        <v/>
      </c>
      <c r="N290" s="122" t="str">
        <f>IF(INDEX(DataBase!$1:$1048576,ChoixBMK!$A290,MATCH(N$3,DataBase!$3:$3,0))=1,"X","")</f>
        <v/>
      </c>
      <c r="O290" s="122" t="str">
        <f>IF(INDEX(DataBase!$1:$1048576,ChoixBMK!$A290,MATCH(O$3,DataBase!$3:$3,0))=1,"X","")</f>
        <v>X</v>
      </c>
      <c r="P290" s="122" t="str">
        <f>IF(INDEX(DataBase!$1:$1048576,ChoixBMK!$A290,MATCH(P$3,DataBase!$3:$3,0))=1,"X","")</f>
        <v/>
      </c>
      <c r="Q290" s="122" t="str">
        <f>IF(INDEX(DataBase!$1:$1048576,ChoixBMK!$A290,MATCH(Q$3,DataBase!$3:$3,0))=1,"X","")</f>
        <v/>
      </c>
      <c r="R290" s="122" t="str">
        <f>IF(INDEX(DataBase!$1:$1048576,ChoixBMK!$A290,MATCH(R$3,DataBase!$3:$3,0))=1,"X","")</f>
        <v>X</v>
      </c>
      <c r="S290" s="122" t="str">
        <f>IF(INDEX(DataBase!$1:$1048576,ChoixBMK!$A290,MATCH(S$3,DataBase!$3:$3,0))=1,"X","")</f>
        <v/>
      </c>
      <c r="T290" s="122" t="str">
        <f>IF(INDEX(DataBase!$1:$1048576,ChoixBMK!$A290,MATCH(T$3,DataBase!$3:$3,0))=1,"X","")</f>
        <v/>
      </c>
      <c r="U290" s="122" t="str">
        <f>IF(INDEX(DataBase!$1:$1048576,ChoixBMK!$A290,MATCH(U$3,DataBase!$3:$3,0))=1,"X","")</f>
        <v/>
      </c>
      <c r="V290" s="122" t="str">
        <f>IF(INDEX(DataBase!$1:$1048576,ChoixBMK!$A290,MATCH(V$3,DataBase!$3:$3,0))=1,"X","")</f>
        <v/>
      </c>
      <c r="W290" s="122" t="str">
        <f>IF(INDEX(DataBase!$1:$1048576,ChoixBMK!$A290,MATCH(W$3,DataBase!$3:$3,0))=1,"X","")</f>
        <v>X</v>
      </c>
      <c r="X290" s="122" t="str">
        <f>IF(INDEX(DataBase!$1:$1048576,ChoixBMK!$A290,MATCH(X$3,DataBase!$3:$3,0))=1,"X","")</f>
        <v/>
      </c>
      <c r="Y290" s="122" t="str">
        <f>IF(INDEX(DataBase!$1:$1048576,ChoixBMK!$A290,MATCH(Y$3,DataBase!$3:$3,0))=1,"X","")</f>
        <v>X</v>
      </c>
      <c r="Z290" s="122" t="str">
        <f>IF(INDEX(DataBase!$1:$1048576,ChoixBMK!$A290,MATCH(Z$3,DataBase!$3:$3,0))=1,"X","")</f>
        <v>X</v>
      </c>
      <c r="AA290" s="122" t="str">
        <f>IF(INDEX(DataBase!$1:$1048576,ChoixBMK!$A290,MATCH(AA$3,DataBase!$3:$3,0))=1,"X","")</f>
        <v/>
      </c>
      <c r="AB290" s="122" t="str">
        <f>IF(INDEX(DataBase!$1:$1048576,ChoixBMK!$A290,MATCH(AB$3,DataBase!$3:$3,0))=1,"X","")</f>
        <v/>
      </c>
      <c r="AC290" s="122" t="str">
        <f>IF(INDEX(DataBase!$1:$1048576,ChoixBMK!$A290,MATCH(AC$3,DataBase!$3:$3,0))=1,"X","")</f>
        <v/>
      </c>
      <c r="AD290" s="122" t="str">
        <f>IF(INDEX(DataBase!$1:$1048576,ChoixBMK!$A290,MATCH(AD$3,DataBase!$3:$3,0))=1,"X","")</f>
        <v>X</v>
      </c>
      <c r="AE290" s="122" t="str">
        <f>IF(INDEX(DataBase!$1:$1048576,ChoixBMK!$A290,MATCH(AE$3,DataBase!$3:$3,0))=1,"X","")</f>
        <v/>
      </c>
      <c r="AF290" s="122" t="str">
        <f>IF(INDEX(DataBase!$1:$1048576,ChoixBMK!$A290,MATCH(AF$3,DataBase!$3:$3,0))=1,"X","")</f>
        <v>X</v>
      </c>
      <c r="AG290" s="122" t="str">
        <f>IF(INDEX(DataBase!$1:$1048576,ChoixBMK!$A290,MATCH(AG$3,DataBase!$3:$3,0))=1,"X","")</f>
        <v/>
      </c>
      <c r="AH290" s="122" t="str">
        <f>IF(INDEX(DataBase!$1:$1048576,ChoixBMK!$A290,MATCH(AH$3,DataBase!$3:$3,0))=1,"X","")</f>
        <v>X</v>
      </c>
      <c r="AI290" s="122" t="str">
        <f>IF(INDEX(DataBase!$1:$1048576,ChoixBMK!$A290,MATCH(AI$3,DataBase!$3:$3,0))=1,"X","")</f>
        <v/>
      </c>
      <c r="AJ290" s="122" t="str">
        <f>IF(INDEX(DataBase!$1:$1048576,ChoixBMK!$A290,MATCH(AJ$3,DataBase!$3:$3,0))=1,"X","")</f>
        <v/>
      </c>
      <c r="AK290" s="122" t="str">
        <f>IF(INDEX(DataBase!$1:$1048576,ChoixBMK!$A290,MATCH(AK$3,DataBase!$3:$3,0))=1,"X","")</f>
        <v>X</v>
      </c>
      <c r="AL290" s="122" t="str">
        <f>IF(INDEX(DataBase!$1:$1048576,ChoixBMK!$A290,MATCH(AL$3,DataBase!$3:$3,0))=1,"X","")</f>
        <v>X</v>
      </c>
      <c r="AM290" s="122" t="str">
        <f>IF(INDEX(DataBase!$1:$1048576,ChoixBMK!$A290,MATCH(AM$3,DataBase!$3:$3,0))=1,"X","")</f>
        <v/>
      </c>
      <c r="AN290" s="122" t="str">
        <f>IF(INDEX(DataBase!$1:$1048576,ChoixBMK!$A290,MATCH(AN$3,DataBase!$3:$3,0))=1,"X","")</f>
        <v/>
      </c>
      <c r="AO290" s="122" t="str">
        <f>IF(INDEX(DataBase!$1:$1048576,ChoixBMK!$A290,MATCH(AO$3,DataBase!$3:$3,0))=1,"X","")</f>
        <v>X</v>
      </c>
      <c r="AP290" s="122" t="str">
        <f>IF(INDEX(DataBase!$1:$1048576,ChoixBMK!$A290,MATCH(AP$3,DataBase!$3:$3,0))=1,"X","")</f>
        <v/>
      </c>
    </row>
    <row r="291" spans="3:42">
      <c r="C291" t="str">
        <f>INDEX(Analyse!A:A,MATCH(ChoixBMK!$G291,Analyse!$G:$G,0))</f>
        <v>Alle alle</v>
      </c>
      <c r="D291" t="str">
        <f>INDEX(Analyse!B:B,MATCH(ChoixBMK!$G291,Analyse!$G:$G,0))</f>
        <v>prolactine</v>
      </c>
      <c r="E291" t="str">
        <f>INDEX(Analyse!C:C,MATCH(ChoixBMK!$G291,Analyse!$G:$G,0))</f>
        <v>Côtier</v>
      </c>
      <c r="F291" t="str">
        <f>INDEX(Analyse!E:E,MATCH(ChoixBMK!$G291,Analyse!$G:$G,0))</f>
        <v>LIENSs</v>
      </c>
      <c r="G291">
        <v>288</v>
      </c>
      <c r="H291">
        <f>INDEX(Analyse!H:H,MATCH(ChoixBMK!$G291,Analyse!$G:$G,0))</f>
        <v>200</v>
      </c>
      <c r="I291" s="122" t="str">
        <f>IF(INDEX(DataBase!$1:$1048576,ChoixBMK!$A291,MATCH(I$3,DataBase!$3:$3,0))=1,"X","")</f>
        <v/>
      </c>
      <c r="J291" s="122" t="str">
        <f>IF(INDEX(DataBase!$1:$1048576,ChoixBMK!$A291,MATCH(J$3,DataBase!$3:$3,0))=1,"X","")</f>
        <v>X</v>
      </c>
      <c r="K291" s="122" t="str">
        <f>IF(INDEX(DataBase!$1:$1048576,ChoixBMK!$A291,MATCH(K$3,DataBase!$3:$3,0))=1,"X","")</f>
        <v/>
      </c>
      <c r="L291" s="122" t="str">
        <f>IF(INDEX(DataBase!$1:$1048576,ChoixBMK!$A291,MATCH(L$3,DataBase!$3:$3,0))=1,"X","")</f>
        <v>X</v>
      </c>
      <c r="M291" s="122" t="str">
        <f>IF(INDEX(DataBase!$1:$1048576,ChoixBMK!$A291,MATCH(M$3,DataBase!$3:$3,0))=1,"X","")</f>
        <v/>
      </c>
      <c r="N291" s="122" t="str">
        <f>IF(INDEX(DataBase!$1:$1048576,ChoixBMK!$A291,MATCH(N$3,DataBase!$3:$3,0))=1,"X","")</f>
        <v/>
      </c>
      <c r="O291" s="122" t="str">
        <f>IF(INDEX(DataBase!$1:$1048576,ChoixBMK!$A291,MATCH(O$3,DataBase!$3:$3,0))=1,"X","")</f>
        <v/>
      </c>
      <c r="P291" s="122" t="str">
        <f>IF(INDEX(DataBase!$1:$1048576,ChoixBMK!$A291,MATCH(P$3,DataBase!$3:$3,0))=1,"X","")</f>
        <v>X</v>
      </c>
      <c r="Q291" s="122" t="str">
        <f>IF(INDEX(DataBase!$1:$1048576,ChoixBMK!$A291,MATCH(Q$3,DataBase!$3:$3,0))=1,"X","")</f>
        <v/>
      </c>
      <c r="R291" s="122" t="str">
        <f>IF(INDEX(DataBase!$1:$1048576,ChoixBMK!$A291,MATCH(R$3,DataBase!$3:$3,0))=1,"X","")</f>
        <v>X</v>
      </c>
      <c r="S291" s="122" t="str">
        <f>IF(INDEX(DataBase!$1:$1048576,ChoixBMK!$A291,MATCH(S$3,DataBase!$3:$3,0))=1,"X","")</f>
        <v/>
      </c>
      <c r="T291" s="122" t="str">
        <f>IF(INDEX(DataBase!$1:$1048576,ChoixBMK!$A291,MATCH(T$3,DataBase!$3:$3,0))=1,"X","")</f>
        <v/>
      </c>
      <c r="U291" s="122" t="str">
        <f>IF(INDEX(DataBase!$1:$1048576,ChoixBMK!$A291,MATCH(U$3,DataBase!$3:$3,0))=1,"X","")</f>
        <v/>
      </c>
      <c r="V291" s="122" t="str">
        <f>IF(INDEX(DataBase!$1:$1048576,ChoixBMK!$A291,MATCH(V$3,DataBase!$3:$3,0))=1,"X","")</f>
        <v/>
      </c>
      <c r="W291" s="122" t="str">
        <f>IF(INDEX(DataBase!$1:$1048576,ChoixBMK!$A291,MATCH(W$3,DataBase!$3:$3,0))=1,"X","")</f>
        <v>X</v>
      </c>
      <c r="X291" s="122" t="str">
        <f>IF(INDEX(DataBase!$1:$1048576,ChoixBMK!$A291,MATCH(X$3,DataBase!$3:$3,0))=1,"X","")</f>
        <v/>
      </c>
      <c r="Y291" s="122" t="str">
        <f>IF(INDEX(DataBase!$1:$1048576,ChoixBMK!$A291,MATCH(Y$3,DataBase!$3:$3,0))=1,"X","")</f>
        <v>X</v>
      </c>
      <c r="Z291" s="122" t="str">
        <f>IF(INDEX(DataBase!$1:$1048576,ChoixBMK!$A291,MATCH(Z$3,DataBase!$3:$3,0))=1,"X","")</f>
        <v>X</v>
      </c>
      <c r="AA291" s="122" t="str">
        <f>IF(INDEX(DataBase!$1:$1048576,ChoixBMK!$A291,MATCH(AA$3,DataBase!$3:$3,0))=1,"X","")</f>
        <v/>
      </c>
      <c r="AB291" s="122" t="str">
        <f>IF(INDEX(DataBase!$1:$1048576,ChoixBMK!$A291,MATCH(AB$3,DataBase!$3:$3,0))=1,"X","")</f>
        <v/>
      </c>
      <c r="AC291" s="122" t="str">
        <f>IF(INDEX(DataBase!$1:$1048576,ChoixBMK!$A291,MATCH(AC$3,DataBase!$3:$3,0))=1,"X","")</f>
        <v/>
      </c>
      <c r="AD291" s="122" t="str">
        <f>IF(INDEX(DataBase!$1:$1048576,ChoixBMK!$A291,MATCH(AD$3,DataBase!$3:$3,0))=1,"X","")</f>
        <v>X</v>
      </c>
      <c r="AE291" s="122" t="str">
        <f>IF(INDEX(DataBase!$1:$1048576,ChoixBMK!$A291,MATCH(AE$3,DataBase!$3:$3,0))=1,"X","")</f>
        <v/>
      </c>
      <c r="AF291" s="122" t="str">
        <f>IF(INDEX(DataBase!$1:$1048576,ChoixBMK!$A291,MATCH(AF$3,DataBase!$3:$3,0))=1,"X","")</f>
        <v>X</v>
      </c>
      <c r="AG291" s="122" t="str">
        <f>IF(INDEX(DataBase!$1:$1048576,ChoixBMK!$A291,MATCH(AG$3,DataBase!$3:$3,0))=1,"X","")</f>
        <v/>
      </c>
      <c r="AH291" s="122" t="str">
        <f>IF(INDEX(DataBase!$1:$1048576,ChoixBMK!$A291,MATCH(AH$3,DataBase!$3:$3,0))=1,"X","")</f>
        <v>X</v>
      </c>
      <c r="AI291" s="122" t="str">
        <f>IF(INDEX(DataBase!$1:$1048576,ChoixBMK!$A291,MATCH(AI$3,DataBase!$3:$3,0))=1,"X","")</f>
        <v/>
      </c>
      <c r="AJ291" s="122" t="str">
        <f>IF(INDEX(DataBase!$1:$1048576,ChoixBMK!$A291,MATCH(AJ$3,DataBase!$3:$3,0))=1,"X","")</f>
        <v/>
      </c>
      <c r="AK291" s="122" t="str">
        <f>IF(INDEX(DataBase!$1:$1048576,ChoixBMK!$A291,MATCH(AK$3,DataBase!$3:$3,0))=1,"X","")</f>
        <v>X</v>
      </c>
      <c r="AL291" s="122" t="str">
        <f>IF(INDEX(DataBase!$1:$1048576,ChoixBMK!$A291,MATCH(AL$3,DataBase!$3:$3,0))=1,"X","")</f>
        <v>X</v>
      </c>
      <c r="AM291" s="122" t="str">
        <f>IF(INDEX(DataBase!$1:$1048576,ChoixBMK!$A291,MATCH(AM$3,DataBase!$3:$3,0))=1,"X","")</f>
        <v/>
      </c>
      <c r="AN291" s="122" t="str">
        <f>IF(INDEX(DataBase!$1:$1048576,ChoixBMK!$A291,MATCH(AN$3,DataBase!$3:$3,0))=1,"X","")</f>
        <v/>
      </c>
      <c r="AO291" s="122" t="str">
        <f>IF(INDEX(DataBase!$1:$1048576,ChoixBMK!$A291,MATCH(AO$3,DataBase!$3:$3,0))=1,"X","")</f>
        <v>X</v>
      </c>
      <c r="AP291" s="122" t="str">
        <f>IF(INDEX(DataBase!$1:$1048576,ChoixBMK!$A291,MATCH(AP$3,DataBase!$3:$3,0))=1,"X","")</f>
        <v/>
      </c>
    </row>
    <row r="292" spans="3:42">
      <c r="C292" t="str">
        <f>INDEX(Analyse!A:A,MATCH(ChoixBMK!$G292,Analyse!$G:$G,0))</f>
        <v>Rissa tridactyla</v>
      </c>
      <c r="D292" t="str">
        <f>INDEX(Analyse!B:B,MATCH(ChoixBMK!$G292,Analyse!$G:$G,0))</f>
        <v>prolactine</v>
      </c>
      <c r="E292" t="str">
        <f>INDEX(Analyse!C:C,MATCH(ChoixBMK!$G292,Analyse!$G:$G,0))</f>
        <v>Côtier</v>
      </c>
      <c r="F292" t="str">
        <f>INDEX(Analyse!E:E,MATCH(ChoixBMK!$G292,Analyse!$G:$G,0))</f>
        <v>LIENSs</v>
      </c>
      <c r="G292">
        <v>289</v>
      </c>
      <c r="H292">
        <f>INDEX(Analyse!H:H,MATCH(ChoixBMK!$G292,Analyse!$G:$G,0))</f>
        <v>200</v>
      </c>
      <c r="I292" s="122" t="str">
        <f>IF(INDEX(DataBase!$1:$1048576,ChoixBMK!$A292,MATCH(I$3,DataBase!$3:$3,0))=1,"X","")</f>
        <v/>
      </c>
      <c r="J292" s="122" t="str">
        <f>IF(INDEX(DataBase!$1:$1048576,ChoixBMK!$A292,MATCH(J$3,DataBase!$3:$3,0))=1,"X","")</f>
        <v>X</v>
      </c>
      <c r="K292" s="122" t="str">
        <f>IF(INDEX(DataBase!$1:$1048576,ChoixBMK!$A292,MATCH(K$3,DataBase!$3:$3,0))=1,"X","")</f>
        <v/>
      </c>
      <c r="L292" s="122" t="str">
        <f>IF(INDEX(DataBase!$1:$1048576,ChoixBMK!$A292,MATCH(L$3,DataBase!$3:$3,0))=1,"X","")</f>
        <v>X</v>
      </c>
      <c r="M292" s="122" t="str">
        <f>IF(INDEX(DataBase!$1:$1048576,ChoixBMK!$A292,MATCH(M$3,DataBase!$3:$3,0))=1,"X","")</f>
        <v/>
      </c>
      <c r="N292" s="122" t="str">
        <f>IF(INDEX(DataBase!$1:$1048576,ChoixBMK!$A292,MATCH(N$3,DataBase!$3:$3,0))=1,"X","")</f>
        <v/>
      </c>
      <c r="O292" s="122" t="str">
        <f>IF(INDEX(DataBase!$1:$1048576,ChoixBMK!$A292,MATCH(O$3,DataBase!$3:$3,0))=1,"X","")</f>
        <v/>
      </c>
      <c r="P292" s="122" t="str">
        <f>IF(INDEX(DataBase!$1:$1048576,ChoixBMK!$A292,MATCH(P$3,DataBase!$3:$3,0))=1,"X","")</f>
        <v>X</v>
      </c>
      <c r="Q292" s="122" t="str">
        <f>IF(INDEX(DataBase!$1:$1048576,ChoixBMK!$A292,MATCH(Q$3,DataBase!$3:$3,0))=1,"X","")</f>
        <v/>
      </c>
      <c r="R292" s="122" t="str">
        <f>IF(INDEX(DataBase!$1:$1048576,ChoixBMK!$A292,MATCH(R$3,DataBase!$3:$3,0))=1,"X","")</f>
        <v>X</v>
      </c>
      <c r="S292" s="122" t="str">
        <f>IF(INDEX(DataBase!$1:$1048576,ChoixBMK!$A292,MATCH(S$3,DataBase!$3:$3,0))=1,"X","")</f>
        <v/>
      </c>
      <c r="T292" s="122" t="str">
        <f>IF(INDEX(DataBase!$1:$1048576,ChoixBMK!$A292,MATCH(T$3,DataBase!$3:$3,0))=1,"X","")</f>
        <v/>
      </c>
      <c r="U292" s="122" t="str">
        <f>IF(INDEX(DataBase!$1:$1048576,ChoixBMK!$A292,MATCH(U$3,DataBase!$3:$3,0))=1,"X","")</f>
        <v/>
      </c>
      <c r="V292" s="122" t="str">
        <f>IF(INDEX(DataBase!$1:$1048576,ChoixBMK!$A292,MATCH(V$3,DataBase!$3:$3,0))=1,"X","")</f>
        <v/>
      </c>
      <c r="W292" s="122" t="str">
        <f>IF(INDEX(DataBase!$1:$1048576,ChoixBMK!$A292,MATCH(W$3,DataBase!$3:$3,0))=1,"X","")</f>
        <v>X</v>
      </c>
      <c r="X292" s="122" t="str">
        <f>IF(INDEX(DataBase!$1:$1048576,ChoixBMK!$A292,MATCH(X$3,DataBase!$3:$3,0))=1,"X","")</f>
        <v/>
      </c>
      <c r="Y292" s="122" t="str">
        <f>IF(INDEX(DataBase!$1:$1048576,ChoixBMK!$A292,MATCH(Y$3,DataBase!$3:$3,0))=1,"X","")</f>
        <v>X</v>
      </c>
      <c r="Z292" s="122" t="str">
        <f>IF(INDEX(DataBase!$1:$1048576,ChoixBMK!$A292,MATCH(Z$3,DataBase!$3:$3,0))=1,"X","")</f>
        <v>X</v>
      </c>
      <c r="AA292" s="122" t="str">
        <f>IF(INDEX(DataBase!$1:$1048576,ChoixBMK!$A292,MATCH(AA$3,DataBase!$3:$3,0))=1,"X","")</f>
        <v/>
      </c>
      <c r="AB292" s="122" t="str">
        <f>IF(INDEX(DataBase!$1:$1048576,ChoixBMK!$A292,MATCH(AB$3,DataBase!$3:$3,0))=1,"X","")</f>
        <v/>
      </c>
      <c r="AC292" s="122" t="str">
        <f>IF(INDEX(DataBase!$1:$1048576,ChoixBMK!$A292,MATCH(AC$3,DataBase!$3:$3,0))=1,"X","")</f>
        <v/>
      </c>
      <c r="AD292" s="122" t="str">
        <f>IF(INDEX(DataBase!$1:$1048576,ChoixBMK!$A292,MATCH(AD$3,DataBase!$3:$3,0))=1,"X","")</f>
        <v>X</v>
      </c>
      <c r="AE292" s="122" t="str">
        <f>IF(INDEX(DataBase!$1:$1048576,ChoixBMK!$A292,MATCH(AE$3,DataBase!$3:$3,0))=1,"X","")</f>
        <v/>
      </c>
      <c r="AF292" s="122" t="str">
        <f>IF(INDEX(DataBase!$1:$1048576,ChoixBMK!$A292,MATCH(AF$3,DataBase!$3:$3,0))=1,"X","")</f>
        <v>X</v>
      </c>
      <c r="AG292" s="122" t="str">
        <f>IF(INDEX(DataBase!$1:$1048576,ChoixBMK!$A292,MATCH(AG$3,DataBase!$3:$3,0))=1,"X","")</f>
        <v/>
      </c>
      <c r="AH292" s="122" t="str">
        <f>IF(INDEX(DataBase!$1:$1048576,ChoixBMK!$A292,MATCH(AH$3,DataBase!$3:$3,0))=1,"X","")</f>
        <v>X</v>
      </c>
      <c r="AI292" s="122" t="str">
        <f>IF(INDEX(DataBase!$1:$1048576,ChoixBMK!$A292,MATCH(AI$3,DataBase!$3:$3,0))=1,"X","")</f>
        <v/>
      </c>
      <c r="AJ292" s="122" t="str">
        <f>IF(INDEX(DataBase!$1:$1048576,ChoixBMK!$A292,MATCH(AJ$3,DataBase!$3:$3,0))=1,"X","")</f>
        <v/>
      </c>
      <c r="AK292" s="122" t="str">
        <f>IF(INDEX(DataBase!$1:$1048576,ChoixBMK!$A292,MATCH(AK$3,DataBase!$3:$3,0))=1,"X","")</f>
        <v>X</v>
      </c>
      <c r="AL292" s="122" t="str">
        <f>IF(INDEX(DataBase!$1:$1048576,ChoixBMK!$A292,MATCH(AL$3,DataBase!$3:$3,0))=1,"X","")</f>
        <v>X</v>
      </c>
      <c r="AM292" s="122" t="str">
        <f>IF(INDEX(DataBase!$1:$1048576,ChoixBMK!$A292,MATCH(AM$3,DataBase!$3:$3,0))=1,"X","")</f>
        <v/>
      </c>
      <c r="AN292" s="122" t="str">
        <f>IF(INDEX(DataBase!$1:$1048576,ChoixBMK!$A292,MATCH(AN$3,DataBase!$3:$3,0))=1,"X","")</f>
        <v/>
      </c>
      <c r="AO292" s="122" t="str">
        <f>IF(INDEX(DataBase!$1:$1048576,ChoixBMK!$A292,MATCH(AO$3,DataBase!$3:$3,0))=1,"X","")</f>
        <v>X</v>
      </c>
      <c r="AP292" s="122" t="str">
        <f>IF(INDEX(DataBase!$1:$1048576,ChoixBMK!$A292,MATCH(AP$3,DataBase!$3:$3,0))=1,"X","")</f>
        <v/>
      </c>
    </row>
    <row r="293" spans="3:42">
      <c r="C293" t="str">
        <f>INDEX(Analyse!A:A,MATCH(ChoixBMK!$G293,Analyse!$G:$G,0))</f>
        <v>Thalassoica antarctica</v>
      </c>
      <c r="D293" t="str">
        <f>INDEX(Analyse!B:B,MATCH(ChoixBMK!$G293,Analyse!$G:$G,0))</f>
        <v>prolactine</v>
      </c>
      <c r="E293" t="str">
        <f>INDEX(Analyse!C:C,MATCH(ChoixBMK!$G293,Analyse!$G:$G,0))</f>
        <v>Côtier</v>
      </c>
      <c r="F293" t="str">
        <f>INDEX(Analyse!E:E,MATCH(ChoixBMK!$G293,Analyse!$G:$G,0))</f>
        <v>LIENSs</v>
      </c>
      <c r="G293">
        <v>290</v>
      </c>
      <c r="H293">
        <f>INDEX(Analyse!H:H,MATCH(ChoixBMK!$G293,Analyse!$G:$G,0))</f>
        <v>200</v>
      </c>
      <c r="I293" s="122" t="str">
        <f>IF(INDEX(DataBase!$1:$1048576,ChoixBMK!$A293,MATCH(I$3,DataBase!$3:$3,0))=1,"X","")</f>
        <v/>
      </c>
      <c r="J293" s="122" t="str">
        <f>IF(INDEX(DataBase!$1:$1048576,ChoixBMK!$A293,MATCH(J$3,DataBase!$3:$3,0))=1,"X","")</f>
        <v>X</v>
      </c>
      <c r="K293" s="122" t="str">
        <f>IF(INDEX(DataBase!$1:$1048576,ChoixBMK!$A293,MATCH(K$3,DataBase!$3:$3,0))=1,"X","")</f>
        <v/>
      </c>
      <c r="L293" s="122" t="str">
        <f>IF(INDEX(DataBase!$1:$1048576,ChoixBMK!$A293,MATCH(L$3,DataBase!$3:$3,0))=1,"X","")</f>
        <v>X</v>
      </c>
      <c r="M293" s="122" t="str">
        <f>IF(INDEX(DataBase!$1:$1048576,ChoixBMK!$A293,MATCH(M$3,DataBase!$3:$3,0))=1,"X","")</f>
        <v/>
      </c>
      <c r="N293" s="122" t="str">
        <f>IF(INDEX(DataBase!$1:$1048576,ChoixBMK!$A293,MATCH(N$3,DataBase!$3:$3,0))=1,"X","")</f>
        <v/>
      </c>
      <c r="O293" s="122" t="str">
        <f>IF(INDEX(DataBase!$1:$1048576,ChoixBMK!$A293,MATCH(O$3,DataBase!$3:$3,0))=1,"X","")</f>
        <v>X</v>
      </c>
      <c r="P293" s="122" t="str">
        <f>IF(INDEX(DataBase!$1:$1048576,ChoixBMK!$A293,MATCH(P$3,DataBase!$3:$3,0))=1,"X","")</f>
        <v/>
      </c>
      <c r="Q293" s="122" t="str">
        <f>IF(INDEX(DataBase!$1:$1048576,ChoixBMK!$A293,MATCH(Q$3,DataBase!$3:$3,0))=1,"X","")</f>
        <v/>
      </c>
      <c r="R293" s="122" t="str">
        <f>IF(INDEX(DataBase!$1:$1048576,ChoixBMK!$A293,MATCH(R$3,DataBase!$3:$3,0))=1,"X","")</f>
        <v>X</v>
      </c>
      <c r="S293" s="122" t="str">
        <f>IF(INDEX(DataBase!$1:$1048576,ChoixBMK!$A293,MATCH(S$3,DataBase!$3:$3,0))=1,"X","")</f>
        <v/>
      </c>
      <c r="T293" s="122" t="str">
        <f>IF(INDEX(DataBase!$1:$1048576,ChoixBMK!$A293,MATCH(T$3,DataBase!$3:$3,0))=1,"X","")</f>
        <v/>
      </c>
      <c r="U293" s="122" t="str">
        <f>IF(INDEX(DataBase!$1:$1048576,ChoixBMK!$A293,MATCH(U$3,DataBase!$3:$3,0))=1,"X","")</f>
        <v/>
      </c>
      <c r="V293" s="122" t="str">
        <f>IF(INDEX(DataBase!$1:$1048576,ChoixBMK!$A293,MATCH(V$3,DataBase!$3:$3,0))=1,"X","")</f>
        <v/>
      </c>
      <c r="W293" s="122" t="str">
        <f>IF(INDEX(DataBase!$1:$1048576,ChoixBMK!$A293,MATCH(W$3,DataBase!$3:$3,0))=1,"X","")</f>
        <v>X</v>
      </c>
      <c r="X293" s="122" t="str">
        <f>IF(INDEX(DataBase!$1:$1048576,ChoixBMK!$A293,MATCH(X$3,DataBase!$3:$3,0))=1,"X","")</f>
        <v/>
      </c>
      <c r="Y293" s="122" t="str">
        <f>IF(INDEX(DataBase!$1:$1048576,ChoixBMK!$A293,MATCH(Y$3,DataBase!$3:$3,0))=1,"X","")</f>
        <v>X</v>
      </c>
      <c r="Z293" s="122" t="str">
        <f>IF(INDEX(DataBase!$1:$1048576,ChoixBMK!$A293,MATCH(Z$3,DataBase!$3:$3,0))=1,"X","")</f>
        <v>X</v>
      </c>
      <c r="AA293" s="122" t="str">
        <f>IF(INDEX(DataBase!$1:$1048576,ChoixBMK!$A293,MATCH(AA$3,DataBase!$3:$3,0))=1,"X","")</f>
        <v/>
      </c>
      <c r="AB293" s="122" t="str">
        <f>IF(INDEX(DataBase!$1:$1048576,ChoixBMK!$A293,MATCH(AB$3,DataBase!$3:$3,0))=1,"X","")</f>
        <v/>
      </c>
      <c r="AC293" s="122" t="str">
        <f>IF(INDEX(DataBase!$1:$1048576,ChoixBMK!$A293,MATCH(AC$3,DataBase!$3:$3,0))=1,"X","")</f>
        <v/>
      </c>
      <c r="AD293" s="122" t="str">
        <f>IF(INDEX(DataBase!$1:$1048576,ChoixBMK!$A293,MATCH(AD$3,DataBase!$3:$3,0))=1,"X","")</f>
        <v>X</v>
      </c>
      <c r="AE293" s="122" t="str">
        <f>IF(INDEX(DataBase!$1:$1048576,ChoixBMK!$A293,MATCH(AE$3,DataBase!$3:$3,0))=1,"X","")</f>
        <v/>
      </c>
      <c r="AF293" s="122" t="str">
        <f>IF(INDEX(DataBase!$1:$1048576,ChoixBMK!$A293,MATCH(AF$3,DataBase!$3:$3,0))=1,"X","")</f>
        <v>X</v>
      </c>
      <c r="AG293" s="122" t="str">
        <f>IF(INDEX(DataBase!$1:$1048576,ChoixBMK!$A293,MATCH(AG$3,DataBase!$3:$3,0))=1,"X","")</f>
        <v/>
      </c>
      <c r="AH293" s="122" t="str">
        <f>IF(INDEX(DataBase!$1:$1048576,ChoixBMK!$A293,MATCH(AH$3,DataBase!$3:$3,0))=1,"X","")</f>
        <v>X</v>
      </c>
      <c r="AI293" s="122" t="str">
        <f>IF(INDEX(DataBase!$1:$1048576,ChoixBMK!$A293,MATCH(AI$3,DataBase!$3:$3,0))=1,"X","")</f>
        <v/>
      </c>
      <c r="AJ293" s="122" t="str">
        <f>IF(INDEX(DataBase!$1:$1048576,ChoixBMK!$A293,MATCH(AJ$3,DataBase!$3:$3,0))=1,"X","")</f>
        <v>X</v>
      </c>
      <c r="AK293" s="122" t="str">
        <f>IF(INDEX(DataBase!$1:$1048576,ChoixBMK!$A293,MATCH(AK$3,DataBase!$3:$3,0))=1,"X","")</f>
        <v/>
      </c>
      <c r="AL293" s="122" t="str">
        <f>IF(INDEX(DataBase!$1:$1048576,ChoixBMK!$A293,MATCH(AL$3,DataBase!$3:$3,0))=1,"X","")</f>
        <v>X</v>
      </c>
      <c r="AM293" s="122" t="str">
        <f>IF(INDEX(DataBase!$1:$1048576,ChoixBMK!$A293,MATCH(AM$3,DataBase!$3:$3,0))=1,"X","")</f>
        <v/>
      </c>
      <c r="AN293" s="122" t="str">
        <f>IF(INDEX(DataBase!$1:$1048576,ChoixBMK!$A293,MATCH(AN$3,DataBase!$3:$3,0))=1,"X","")</f>
        <v/>
      </c>
      <c r="AO293" s="122" t="str">
        <f>IF(INDEX(DataBase!$1:$1048576,ChoixBMK!$A293,MATCH(AO$3,DataBase!$3:$3,0))=1,"X","")</f>
        <v>X</v>
      </c>
      <c r="AP293" s="122" t="str">
        <f>IF(INDEX(DataBase!$1:$1048576,ChoixBMK!$A293,MATCH(AP$3,DataBase!$3:$3,0))=1,"X","")</f>
        <v/>
      </c>
    </row>
    <row r="294" spans="3:42">
      <c r="C294" t="str">
        <f>INDEX(Analyse!A:A,MATCH(ChoixBMK!$G294,Analyse!$G:$G,0))</f>
        <v>Larus marinus</v>
      </c>
      <c r="D294" t="str">
        <f>INDEX(Analyse!B:B,MATCH(ChoixBMK!$G294,Analyse!$G:$G,0))</f>
        <v>Hormones thyroïdiennes (TT3 et TT4)</v>
      </c>
      <c r="E294" t="str">
        <f>INDEX(Analyse!C:C,MATCH(ChoixBMK!$G294,Analyse!$G:$G,0))</f>
        <v>Côtier</v>
      </c>
      <c r="F294" t="str">
        <f>INDEX(Analyse!E:E,MATCH(ChoixBMK!$G294,Analyse!$G:$G,0))</f>
        <v>LIENSs</v>
      </c>
      <c r="G294">
        <v>291</v>
      </c>
      <c r="H294">
        <f>INDEX(Analyse!H:H,MATCH(ChoixBMK!$G294,Analyse!$G:$G,0))</f>
        <v>200</v>
      </c>
      <c r="I294" s="122" t="str">
        <f>IF(INDEX(DataBase!$1:$1048576,ChoixBMK!$A294,MATCH(I$3,DataBase!$3:$3,0))=1,"X","")</f>
        <v/>
      </c>
      <c r="J294" s="122" t="str">
        <f>IF(INDEX(DataBase!$1:$1048576,ChoixBMK!$A294,MATCH(J$3,DataBase!$3:$3,0))=1,"X","")</f>
        <v>X</v>
      </c>
      <c r="K294" s="122" t="str">
        <f>IF(INDEX(DataBase!$1:$1048576,ChoixBMK!$A294,MATCH(K$3,DataBase!$3:$3,0))=1,"X","")</f>
        <v/>
      </c>
      <c r="L294" s="122" t="str">
        <f>IF(INDEX(DataBase!$1:$1048576,ChoixBMK!$A294,MATCH(L$3,DataBase!$3:$3,0))=1,"X","")</f>
        <v>X</v>
      </c>
      <c r="M294" s="122" t="str">
        <f>IF(INDEX(DataBase!$1:$1048576,ChoixBMK!$A294,MATCH(M$3,DataBase!$3:$3,0))=1,"X","")</f>
        <v/>
      </c>
      <c r="N294" s="122" t="str">
        <f>IF(INDEX(DataBase!$1:$1048576,ChoixBMK!$A294,MATCH(N$3,DataBase!$3:$3,0))=1,"X","")</f>
        <v/>
      </c>
      <c r="O294" s="122" t="str">
        <f>IF(INDEX(DataBase!$1:$1048576,ChoixBMK!$A294,MATCH(O$3,DataBase!$3:$3,0))=1,"X","")</f>
        <v>X</v>
      </c>
      <c r="P294" s="122" t="str">
        <f>IF(INDEX(DataBase!$1:$1048576,ChoixBMK!$A294,MATCH(P$3,DataBase!$3:$3,0))=1,"X","")</f>
        <v/>
      </c>
      <c r="Q294" s="122" t="str">
        <f>IF(INDEX(DataBase!$1:$1048576,ChoixBMK!$A294,MATCH(Q$3,DataBase!$3:$3,0))=1,"X","")</f>
        <v/>
      </c>
      <c r="R294" s="122" t="str">
        <f>IF(INDEX(DataBase!$1:$1048576,ChoixBMK!$A294,MATCH(R$3,DataBase!$3:$3,0))=1,"X","")</f>
        <v>X</v>
      </c>
      <c r="S294" s="122" t="str">
        <f>IF(INDEX(DataBase!$1:$1048576,ChoixBMK!$A294,MATCH(S$3,DataBase!$3:$3,0))=1,"X","")</f>
        <v/>
      </c>
      <c r="T294" s="122" t="str">
        <f>IF(INDEX(DataBase!$1:$1048576,ChoixBMK!$A294,MATCH(T$3,DataBase!$3:$3,0))=1,"X","")</f>
        <v/>
      </c>
      <c r="U294" s="122" t="str">
        <f>IF(INDEX(DataBase!$1:$1048576,ChoixBMK!$A294,MATCH(U$3,DataBase!$3:$3,0))=1,"X","")</f>
        <v/>
      </c>
      <c r="V294" s="122" t="str">
        <f>IF(INDEX(DataBase!$1:$1048576,ChoixBMK!$A294,MATCH(V$3,DataBase!$3:$3,0))=1,"X","")</f>
        <v/>
      </c>
      <c r="W294" s="122" t="str">
        <f>IF(INDEX(DataBase!$1:$1048576,ChoixBMK!$A294,MATCH(W$3,DataBase!$3:$3,0))=1,"X","")</f>
        <v>X</v>
      </c>
      <c r="X294" s="122" t="str">
        <f>IF(INDEX(DataBase!$1:$1048576,ChoixBMK!$A294,MATCH(X$3,DataBase!$3:$3,0))=1,"X","")</f>
        <v/>
      </c>
      <c r="Y294" s="122" t="str">
        <f>IF(INDEX(DataBase!$1:$1048576,ChoixBMK!$A294,MATCH(Y$3,DataBase!$3:$3,0))=1,"X","")</f>
        <v>X</v>
      </c>
      <c r="Z294" s="122" t="str">
        <f>IF(INDEX(DataBase!$1:$1048576,ChoixBMK!$A294,MATCH(Z$3,DataBase!$3:$3,0))=1,"X","")</f>
        <v>X</v>
      </c>
      <c r="AA294" s="122" t="str">
        <f>IF(INDEX(DataBase!$1:$1048576,ChoixBMK!$A294,MATCH(AA$3,DataBase!$3:$3,0))=1,"X","")</f>
        <v/>
      </c>
      <c r="AB294" s="122" t="str">
        <f>IF(INDEX(DataBase!$1:$1048576,ChoixBMK!$A294,MATCH(AB$3,DataBase!$3:$3,0))=1,"X","")</f>
        <v/>
      </c>
      <c r="AC294" s="122" t="str">
        <f>IF(INDEX(DataBase!$1:$1048576,ChoixBMK!$A294,MATCH(AC$3,DataBase!$3:$3,0))=1,"X","")</f>
        <v/>
      </c>
      <c r="AD294" s="122" t="str">
        <f>IF(INDEX(DataBase!$1:$1048576,ChoixBMK!$A294,MATCH(AD$3,DataBase!$3:$3,0))=1,"X","")</f>
        <v>X</v>
      </c>
      <c r="AE294" s="122" t="str">
        <f>IF(INDEX(DataBase!$1:$1048576,ChoixBMK!$A294,MATCH(AE$3,DataBase!$3:$3,0))=1,"X","")</f>
        <v/>
      </c>
      <c r="AF294" s="122" t="str">
        <f>IF(INDEX(DataBase!$1:$1048576,ChoixBMK!$A294,MATCH(AF$3,DataBase!$3:$3,0))=1,"X","")</f>
        <v>X</v>
      </c>
      <c r="AG294" s="122" t="str">
        <f>IF(INDEX(DataBase!$1:$1048576,ChoixBMK!$A294,MATCH(AG$3,DataBase!$3:$3,0))=1,"X","")</f>
        <v/>
      </c>
      <c r="AH294" s="122" t="str">
        <f>IF(INDEX(DataBase!$1:$1048576,ChoixBMK!$A294,MATCH(AH$3,DataBase!$3:$3,0))=1,"X","")</f>
        <v>X</v>
      </c>
      <c r="AI294" s="122" t="str">
        <f>IF(INDEX(DataBase!$1:$1048576,ChoixBMK!$A294,MATCH(AI$3,DataBase!$3:$3,0))=1,"X","")</f>
        <v/>
      </c>
      <c r="AJ294" s="122" t="str">
        <f>IF(INDEX(DataBase!$1:$1048576,ChoixBMK!$A294,MATCH(AJ$3,DataBase!$3:$3,0))=1,"X","")</f>
        <v>X</v>
      </c>
      <c r="AK294" s="122" t="str">
        <f>IF(INDEX(DataBase!$1:$1048576,ChoixBMK!$A294,MATCH(AK$3,DataBase!$3:$3,0))=1,"X","")</f>
        <v/>
      </c>
      <c r="AL294" s="122" t="str">
        <f>IF(INDEX(DataBase!$1:$1048576,ChoixBMK!$A294,MATCH(AL$3,DataBase!$3:$3,0))=1,"X","")</f>
        <v>X</v>
      </c>
      <c r="AM294" s="122" t="str">
        <f>IF(INDEX(DataBase!$1:$1048576,ChoixBMK!$A294,MATCH(AM$3,DataBase!$3:$3,0))=1,"X","")</f>
        <v/>
      </c>
      <c r="AN294" s="122" t="str">
        <f>IF(INDEX(DataBase!$1:$1048576,ChoixBMK!$A294,MATCH(AN$3,DataBase!$3:$3,0))=1,"X","")</f>
        <v/>
      </c>
      <c r="AO294" s="122" t="str">
        <f>IF(INDEX(DataBase!$1:$1048576,ChoixBMK!$A294,MATCH(AO$3,DataBase!$3:$3,0))=1,"X","")</f>
        <v>X</v>
      </c>
      <c r="AP294" s="122" t="str">
        <f>IF(INDEX(DataBase!$1:$1048576,ChoixBMK!$A294,MATCH(AP$3,DataBase!$3:$3,0))=1,"X","")</f>
        <v/>
      </c>
    </row>
    <row r="295" spans="3:42">
      <c r="C295" t="str">
        <f>INDEX(Analyse!A:A,MATCH(ChoixBMK!$G295,Analyse!$G:$G,0))</f>
        <v>Larus fuscus</v>
      </c>
      <c r="D295" t="str">
        <f>INDEX(Analyse!B:B,MATCH(ChoixBMK!$G295,Analyse!$G:$G,0))</f>
        <v>Hormones thyroïdiennes (TT3 et TT4)</v>
      </c>
      <c r="E295" t="str">
        <f>INDEX(Analyse!C:C,MATCH(ChoixBMK!$G295,Analyse!$G:$G,0))</f>
        <v>Côtier</v>
      </c>
      <c r="F295" t="str">
        <f>INDEX(Analyse!E:E,MATCH(ChoixBMK!$G295,Analyse!$G:$G,0))</f>
        <v>LIENSs</v>
      </c>
      <c r="G295">
        <v>292</v>
      </c>
      <c r="H295">
        <f>INDEX(Analyse!H:H,MATCH(ChoixBMK!$G295,Analyse!$G:$G,0))</f>
        <v>200</v>
      </c>
      <c r="I295" s="122" t="str">
        <f>IF(INDEX(DataBase!$1:$1048576,ChoixBMK!$A295,MATCH(I$3,DataBase!$3:$3,0))=1,"X","")</f>
        <v/>
      </c>
      <c r="J295" s="122" t="str">
        <f>IF(INDEX(DataBase!$1:$1048576,ChoixBMK!$A295,MATCH(J$3,DataBase!$3:$3,0))=1,"X","")</f>
        <v>X</v>
      </c>
      <c r="K295" s="122" t="str">
        <f>IF(INDEX(DataBase!$1:$1048576,ChoixBMK!$A295,MATCH(K$3,DataBase!$3:$3,0))=1,"X","")</f>
        <v/>
      </c>
      <c r="L295" s="122" t="str">
        <f>IF(INDEX(DataBase!$1:$1048576,ChoixBMK!$A295,MATCH(L$3,DataBase!$3:$3,0))=1,"X","")</f>
        <v>X</v>
      </c>
      <c r="M295" s="122" t="str">
        <f>IF(INDEX(DataBase!$1:$1048576,ChoixBMK!$A295,MATCH(M$3,DataBase!$3:$3,0))=1,"X","")</f>
        <v/>
      </c>
      <c r="N295" s="122" t="str">
        <f>IF(INDEX(DataBase!$1:$1048576,ChoixBMK!$A295,MATCH(N$3,DataBase!$3:$3,0))=1,"X","")</f>
        <v/>
      </c>
      <c r="O295" s="122" t="str">
        <f>IF(INDEX(DataBase!$1:$1048576,ChoixBMK!$A295,MATCH(O$3,DataBase!$3:$3,0))=1,"X","")</f>
        <v>X</v>
      </c>
      <c r="P295" s="122" t="str">
        <f>IF(INDEX(DataBase!$1:$1048576,ChoixBMK!$A295,MATCH(P$3,DataBase!$3:$3,0))=1,"X","")</f>
        <v/>
      </c>
      <c r="Q295" s="122" t="str">
        <f>IF(INDEX(DataBase!$1:$1048576,ChoixBMK!$A295,MATCH(Q$3,DataBase!$3:$3,0))=1,"X","")</f>
        <v/>
      </c>
      <c r="R295" s="122" t="str">
        <f>IF(INDEX(DataBase!$1:$1048576,ChoixBMK!$A295,MATCH(R$3,DataBase!$3:$3,0))=1,"X","")</f>
        <v>X</v>
      </c>
      <c r="S295" s="122" t="str">
        <f>IF(INDEX(DataBase!$1:$1048576,ChoixBMK!$A295,MATCH(S$3,DataBase!$3:$3,0))=1,"X","")</f>
        <v/>
      </c>
      <c r="T295" s="122" t="str">
        <f>IF(INDEX(DataBase!$1:$1048576,ChoixBMK!$A295,MATCH(T$3,DataBase!$3:$3,0))=1,"X","")</f>
        <v/>
      </c>
      <c r="U295" s="122" t="str">
        <f>IF(INDEX(DataBase!$1:$1048576,ChoixBMK!$A295,MATCH(U$3,DataBase!$3:$3,0))=1,"X","")</f>
        <v/>
      </c>
      <c r="V295" s="122" t="str">
        <f>IF(INDEX(DataBase!$1:$1048576,ChoixBMK!$A295,MATCH(V$3,DataBase!$3:$3,0))=1,"X","")</f>
        <v/>
      </c>
      <c r="W295" s="122" t="str">
        <f>IF(INDEX(DataBase!$1:$1048576,ChoixBMK!$A295,MATCH(W$3,DataBase!$3:$3,0))=1,"X","")</f>
        <v>X</v>
      </c>
      <c r="X295" s="122" t="str">
        <f>IF(INDEX(DataBase!$1:$1048576,ChoixBMK!$A295,MATCH(X$3,DataBase!$3:$3,0))=1,"X","")</f>
        <v/>
      </c>
      <c r="Y295" s="122" t="str">
        <f>IF(INDEX(DataBase!$1:$1048576,ChoixBMK!$A295,MATCH(Y$3,DataBase!$3:$3,0))=1,"X","")</f>
        <v>X</v>
      </c>
      <c r="Z295" s="122" t="str">
        <f>IF(INDEX(DataBase!$1:$1048576,ChoixBMK!$A295,MATCH(Z$3,DataBase!$3:$3,0))=1,"X","")</f>
        <v>X</v>
      </c>
      <c r="AA295" s="122" t="str">
        <f>IF(INDEX(DataBase!$1:$1048576,ChoixBMK!$A295,MATCH(AA$3,DataBase!$3:$3,0))=1,"X","")</f>
        <v/>
      </c>
      <c r="AB295" s="122" t="str">
        <f>IF(INDEX(DataBase!$1:$1048576,ChoixBMK!$A295,MATCH(AB$3,DataBase!$3:$3,0))=1,"X","")</f>
        <v/>
      </c>
      <c r="AC295" s="122" t="str">
        <f>IF(INDEX(DataBase!$1:$1048576,ChoixBMK!$A295,MATCH(AC$3,DataBase!$3:$3,0))=1,"X","")</f>
        <v/>
      </c>
      <c r="AD295" s="122" t="str">
        <f>IF(INDEX(DataBase!$1:$1048576,ChoixBMK!$A295,MATCH(AD$3,DataBase!$3:$3,0))=1,"X","")</f>
        <v>X</v>
      </c>
      <c r="AE295" s="122" t="str">
        <f>IF(INDEX(DataBase!$1:$1048576,ChoixBMK!$A295,MATCH(AE$3,DataBase!$3:$3,0))=1,"X","")</f>
        <v/>
      </c>
      <c r="AF295" s="122" t="str">
        <f>IF(INDEX(DataBase!$1:$1048576,ChoixBMK!$A295,MATCH(AF$3,DataBase!$3:$3,0))=1,"X","")</f>
        <v>X</v>
      </c>
      <c r="AG295" s="122" t="str">
        <f>IF(INDEX(DataBase!$1:$1048576,ChoixBMK!$A295,MATCH(AG$3,DataBase!$3:$3,0))=1,"X","")</f>
        <v/>
      </c>
      <c r="AH295" s="122" t="str">
        <f>IF(INDEX(DataBase!$1:$1048576,ChoixBMK!$A295,MATCH(AH$3,DataBase!$3:$3,0))=1,"X","")</f>
        <v>X</v>
      </c>
      <c r="AI295" s="122" t="str">
        <f>IF(INDEX(DataBase!$1:$1048576,ChoixBMK!$A295,MATCH(AI$3,DataBase!$3:$3,0))=1,"X","")</f>
        <v/>
      </c>
      <c r="AJ295" s="122" t="str">
        <f>IF(INDEX(DataBase!$1:$1048576,ChoixBMK!$A295,MATCH(AJ$3,DataBase!$3:$3,0))=1,"X","")</f>
        <v/>
      </c>
      <c r="AK295" s="122" t="str">
        <f>IF(INDEX(DataBase!$1:$1048576,ChoixBMK!$A295,MATCH(AK$3,DataBase!$3:$3,0))=1,"X","")</f>
        <v>X</v>
      </c>
      <c r="AL295" s="122" t="str">
        <f>IF(INDEX(DataBase!$1:$1048576,ChoixBMK!$A295,MATCH(AL$3,DataBase!$3:$3,0))=1,"X","")</f>
        <v>X</v>
      </c>
      <c r="AM295" s="122" t="str">
        <f>IF(INDEX(DataBase!$1:$1048576,ChoixBMK!$A295,MATCH(AM$3,DataBase!$3:$3,0))=1,"X","")</f>
        <v/>
      </c>
      <c r="AN295" s="122" t="str">
        <f>IF(INDEX(DataBase!$1:$1048576,ChoixBMK!$A295,MATCH(AN$3,DataBase!$3:$3,0))=1,"X","")</f>
        <v/>
      </c>
      <c r="AO295" s="122" t="str">
        <f>IF(INDEX(DataBase!$1:$1048576,ChoixBMK!$A295,MATCH(AO$3,DataBase!$3:$3,0))=1,"X","")</f>
        <v>X</v>
      </c>
      <c r="AP295" s="122" t="str">
        <f>IF(INDEX(DataBase!$1:$1048576,ChoixBMK!$A295,MATCH(AP$3,DataBase!$3:$3,0))=1,"X","")</f>
        <v/>
      </c>
    </row>
    <row r="296" spans="3:42">
      <c r="C296" t="str">
        <f>INDEX(Analyse!A:A,MATCH(ChoixBMK!$G296,Analyse!$G:$G,0))</f>
        <v>Larus argentatus</v>
      </c>
      <c r="D296" t="str">
        <f>INDEX(Analyse!B:B,MATCH(ChoixBMK!$G296,Analyse!$G:$G,0))</f>
        <v>Hormones thyroïdiennes (TT3 et TT4)</v>
      </c>
      <c r="E296" t="str">
        <f>INDEX(Analyse!C:C,MATCH(ChoixBMK!$G296,Analyse!$G:$G,0))</f>
        <v>Côtier</v>
      </c>
      <c r="F296" t="str">
        <f>INDEX(Analyse!E:E,MATCH(ChoixBMK!$G296,Analyse!$G:$G,0))</f>
        <v>LIENSs</v>
      </c>
      <c r="G296">
        <v>293</v>
      </c>
      <c r="H296">
        <f>INDEX(Analyse!H:H,MATCH(ChoixBMK!$G296,Analyse!$G:$G,0))</f>
        <v>200</v>
      </c>
      <c r="I296" s="122" t="str">
        <f>IF(INDEX(DataBase!$1:$1048576,ChoixBMK!$A296,MATCH(I$3,DataBase!$3:$3,0))=1,"X","")</f>
        <v/>
      </c>
      <c r="J296" s="122" t="str">
        <f>IF(INDEX(DataBase!$1:$1048576,ChoixBMK!$A296,MATCH(J$3,DataBase!$3:$3,0))=1,"X","")</f>
        <v>X</v>
      </c>
      <c r="K296" s="122" t="str">
        <f>IF(INDEX(DataBase!$1:$1048576,ChoixBMK!$A296,MATCH(K$3,DataBase!$3:$3,0))=1,"X","")</f>
        <v/>
      </c>
      <c r="L296" s="122" t="str">
        <f>IF(INDEX(DataBase!$1:$1048576,ChoixBMK!$A296,MATCH(L$3,DataBase!$3:$3,0))=1,"X","")</f>
        <v>X</v>
      </c>
      <c r="M296" s="122" t="str">
        <f>IF(INDEX(DataBase!$1:$1048576,ChoixBMK!$A296,MATCH(M$3,DataBase!$3:$3,0))=1,"X","")</f>
        <v/>
      </c>
      <c r="N296" s="122" t="str">
        <f>IF(INDEX(DataBase!$1:$1048576,ChoixBMK!$A296,MATCH(N$3,DataBase!$3:$3,0))=1,"X","")</f>
        <v/>
      </c>
      <c r="O296" s="122" t="str">
        <f>IF(INDEX(DataBase!$1:$1048576,ChoixBMK!$A296,MATCH(O$3,DataBase!$3:$3,0))=1,"X","")</f>
        <v/>
      </c>
      <c r="P296" s="122" t="str">
        <f>IF(INDEX(DataBase!$1:$1048576,ChoixBMK!$A296,MATCH(P$3,DataBase!$3:$3,0))=1,"X","")</f>
        <v>X</v>
      </c>
      <c r="Q296" s="122" t="str">
        <f>IF(INDEX(DataBase!$1:$1048576,ChoixBMK!$A296,MATCH(Q$3,DataBase!$3:$3,0))=1,"X","")</f>
        <v/>
      </c>
      <c r="R296" s="122" t="str">
        <f>IF(INDEX(DataBase!$1:$1048576,ChoixBMK!$A296,MATCH(R$3,DataBase!$3:$3,0))=1,"X","")</f>
        <v>X</v>
      </c>
      <c r="S296" s="122" t="str">
        <f>IF(INDEX(DataBase!$1:$1048576,ChoixBMK!$A296,MATCH(S$3,DataBase!$3:$3,0))=1,"X","")</f>
        <v/>
      </c>
      <c r="T296" s="122" t="str">
        <f>IF(INDEX(DataBase!$1:$1048576,ChoixBMK!$A296,MATCH(T$3,DataBase!$3:$3,0))=1,"X","")</f>
        <v/>
      </c>
      <c r="U296" s="122" t="str">
        <f>IF(INDEX(DataBase!$1:$1048576,ChoixBMK!$A296,MATCH(U$3,DataBase!$3:$3,0))=1,"X","")</f>
        <v/>
      </c>
      <c r="V296" s="122" t="str">
        <f>IF(INDEX(DataBase!$1:$1048576,ChoixBMK!$A296,MATCH(V$3,DataBase!$3:$3,0))=1,"X","")</f>
        <v/>
      </c>
      <c r="W296" s="122" t="str">
        <f>IF(INDEX(DataBase!$1:$1048576,ChoixBMK!$A296,MATCH(W$3,DataBase!$3:$3,0))=1,"X","")</f>
        <v>X</v>
      </c>
      <c r="X296" s="122" t="str">
        <f>IF(INDEX(DataBase!$1:$1048576,ChoixBMK!$A296,MATCH(X$3,DataBase!$3:$3,0))=1,"X","")</f>
        <v/>
      </c>
      <c r="Y296" s="122" t="str">
        <f>IF(INDEX(DataBase!$1:$1048576,ChoixBMK!$A296,MATCH(Y$3,DataBase!$3:$3,0))=1,"X","")</f>
        <v>X</v>
      </c>
      <c r="Z296" s="122" t="str">
        <f>IF(INDEX(DataBase!$1:$1048576,ChoixBMK!$A296,MATCH(Z$3,DataBase!$3:$3,0))=1,"X","")</f>
        <v>X</v>
      </c>
      <c r="AA296" s="122" t="str">
        <f>IF(INDEX(DataBase!$1:$1048576,ChoixBMK!$A296,MATCH(AA$3,DataBase!$3:$3,0))=1,"X","")</f>
        <v/>
      </c>
      <c r="AB296" s="122" t="str">
        <f>IF(INDEX(DataBase!$1:$1048576,ChoixBMK!$A296,MATCH(AB$3,DataBase!$3:$3,0))=1,"X","")</f>
        <v/>
      </c>
      <c r="AC296" s="122" t="str">
        <f>IF(INDEX(DataBase!$1:$1048576,ChoixBMK!$A296,MATCH(AC$3,DataBase!$3:$3,0))=1,"X","")</f>
        <v/>
      </c>
      <c r="AD296" s="122" t="str">
        <f>IF(INDEX(DataBase!$1:$1048576,ChoixBMK!$A296,MATCH(AD$3,DataBase!$3:$3,0))=1,"X","")</f>
        <v>X</v>
      </c>
      <c r="AE296" s="122" t="str">
        <f>IF(INDEX(DataBase!$1:$1048576,ChoixBMK!$A296,MATCH(AE$3,DataBase!$3:$3,0))=1,"X","")</f>
        <v/>
      </c>
      <c r="AF296" s="122" t="str">
        <f>IF(INDEX(DataBase!$1:$1048576,ChoixBMK!$A296,MATCH(AF$3,DataBase!$3:$3,0))=1,"X","")</f>
        <v>X</v>
      </c>
      <c r="AG296" s="122" t="str">
        <f>IF(INDEX(DataBase!$1:$1048576,ChoixBMK!$A296,MATCH(AG$3,DataBase!$3:$3,0))=1,"X","")</f>
        <v/>
      </c>
      <c r="AH296" s="122" t="str">
        <f>IF(INDEX(DataBase!$1:$1048576,ChoixBMK!$A296,MATCH(AH$3,DataBase!$3:$3,0))=1,"X","")</f>
        <v>X</v>
      </c>
      <c r="AI296" s="122" t="str">
        <f>IF(INDEX(DataBase!$1:$1048576,ChoixBMK!$A296,MATCH(AI$3,DataBase!$3:$3,0))=1,"X","")</f>
        <v/>
      </c>
      <c r="AJ296" s="122" t="str">
        <f>IF(INDEX(DataBase!$1:$1048576,ChoixBMK!$A296,MATCH(AJ$3,DataBase!$3:$3,0))=1,"X","")</f>
        <v/>
      </c>
      <c r="AK296" s="122" t="str">
        <f>IF(INDEX(DataBase!$1:$1048576,ChoixBMK!$A296,MATCH(AK$3,DataBase!$3:$3,0))=1,"X","")</f>
        <v>X</v>
      </c>
      <c r="AL296" s="122" t="str">
        <f>IF(INDEX(DataBase!$1:$1048576,ChoixBMK!$A296,MATCH(AL$3,DataBase!$3:$3,0))=1,"X","")</f>
        <v>X</v>
      </c>
      <c r="AM296" s="122" t="str">
        <f>IF(INDEX(DataBase!$1:$1048576,ChoixBMK!$A296,MATCH(AM$3,DataBase!$3:$3,0))=1,"X","")</f>
        <v/>
      </c>
      <c r="AN296" s="122" t="str">
        <f>IF(INDEX(DataBase!$1:$1048576,ChoixBMK!$A296,MATCH(AN$3,DataBase!$3:$3,0))=1,"X","")</f>
        <v/>
      </c>
      <c r="AO296" s="122" t="str">
        <f>IF(INDEX(DataBase!$1:$1048576,ChoixBMK!$A296,MATCH(AO$3,DataBase!$3:$3,0))=1,"X","")</f>
        <v>X</v>
      </c>
      <c r="AP296" s="122" t="str">
        <f>IF(INDEX(DataBase!$1:$1048576,ChoixBMK!$A296,MATCH(AP$3,DataBase!$3:$3,0))=1,"X","")</f>
        <v/>
      </c>
    </row>
    <row r="297" spans="3:42">
      <c r="C297" t="str">
        <f>INDEX(Analyse!A:A,MATCH(ChoixBMK!$G297,Analyse!$G:$G,0))</f>
        <v>Diomedea exulans</v>
      </c>
      <c r="D297" t="str">
        <f>INDEX(Analyse!B:B,MATCH(ChoixBMK!$G297,Analyse!$G:$G,0))</f>
        <v>Hormones thyroïdiennes (TT3 et TT4)</v>
      </c>
      <c r="E297" t="str">
        <f>INDEX(Analyse!C:C,MATCH(ChoixBMK!$G297,Analyse!$G:$G,0))</f>
        <v>Côtier</v>
      </c>
      <c r="F297" t="str">
        <f>INDEX(Analyse!E:E,MATCH(ChoixBMK!$G297,Analyse!$G:$G,0))</f>
        <v>LIENSs</v>
      </c>
      <c r="G297">
        <v>294</v>
      </c>
      <c r="H297">
        <f>INDEX(Analyse!H:H,MATCH(ChoixBMK!$G297,Analyse!$G:$G,0))</f>
        <v>200</v>
      </c>
      <c r="I297" s="122" t="str">
        <f>IF(INDEX(DataBase!$1:$1048576,ChoixBMK!$A297,MATCH(I$3,DataBase!$3:$3,0))=1,"X","")</f>
        <v/>
      </c>
      <c r="J297" s="122" t="str">
        <f>IF(INDEX(DataBase!$1:$1048576,ChoixBMK!$A297,MATCH(J$3,DataBase!$3:$3,0))=1,"X","")</f>
        <v>X</v>
      </c>
      <c r="K297" s="122" t="str">
        <f>IF(INDEX(DataBase!$1:$1048576,ChoixBMK!$A297,MATCH(K$3,DataBase!$3:$3,0))=1,"X","")</f>
        <v/>
      </c>
      <c r="L297" s="122" t="str">
        <f>IF(INDEX(DataBase!$1:$1048576,ChoixBMK!$A297,MATCH(L$3,DataBase!$3:$3,0))=1,"X","")</f>
        <v>X</v>
      </c>
      <c r="M297" s="122" t="str">
        <f>IF(INDEX(DataBase!$1:$1048576,ChoixBMK!$A297,MATCH(M$3,DataBase!$3:$3,0))=1,"X","")</f>
        <v/>
      </c>
      <c r="N297" s="122" t="str">
        <f>IF(INDEX(DataBase!$1:$1048576,ChoixBMK!$A297,MATCH(N$3,DataBase!$3:$3,0))=1,"X","")</f>
        <v/>
      </c>
      <c r="O297" s="122" t="str">
        <f>IF(INDEX(DataBase!$1:$1048576,ChoixBMK!$A297,MATCH(O$3,DataBase!$3:$3,0))=1,"X","")</f>
        <v/>
      </c>
      <c r="P297" s="122" t="str">
        <f>IF(INDEX(DataBase!$1:$1048576,ChoixBMK!$A297,MATCH(P$3,DataBase!$3:$3,0))=1,"X","")</f>
        <v>X</v>
      </c>
      <c r="Q297" s="122" t="str">
        <f>IF(INDEX(DataBase!$1:$1048576,ChoixBMK!$A297,MATCH(Q$3,DataBase!$3:$3,0))=1,"X","")</f>
        <v/>
      </c>
      <c r="R297" s="122" t="str">
        <f>IF(INDEX(DataBase!$1:$1048576,ChoixBMK!$A297,MATCH(R$3,DataBase!$3:$3,0))=1,"X","")</f>
        <v>X</v>
      </c>
      <c r="S297" s="122" t="str">
        <f>IF(INDEX(DataBase!$1:$1048576,ChoixBMK!$A297,MATCH(S$3,DataBase!$3:$3,0))=1,"X","")</f>
        <v/>
      </c>
      <c r="T297" s="122" t="str">
        <f>IF(INDEX(DataBase!$1:$1048576,ChoixBMK!$A297,MATCH(T$3,DataBase!$3:$3,0))=1,"X","")</f>
        <v/>
      </c>
      <c r="U297" s="122" t="str">
        <f>IF(INDEX(DataBase!$1:$1048576,ChoixBMK!$A297,MATCH(U$3,DataBase!$3:$3,0))=1,"X","")</f>
        <v/>
      </c>
      <c r="V297" s="122" t="str">
        <f>IF(INDEX(DataBase!$1:$1048576,ChoixBMK!$A297,MATCH(V$3,DataBase!$3:$3,0))=1,"X","")</f>
        <v/>
      </c>
      <c r="W297" s="122" t="str">
        <f>IF(INDEX(DataBase!$1:$1048576,ChoixBMK!$A297,MATCH(W$3,DataBase!$3:$3,0))=1,"X","")</f>
        <v>X</v>
      </c>
      <c r="X297" s="122" t="str">
        <f>IF(INDEX(DataBase!$1:$1048576,ChoixBMK!$A297,MATCH(X$3,DataBase!$3:$3,0))=1,"X","")</f>
        <v/>
      </c>
      <c r="Y297" s="122" t="str">
        <f>IF(INDEX(DataBase!$1:$1048576,ChoixBMK!$A297,MATCH(Y$3,DataBase!$3:$3,0))=1,"X","")</f>
        <v>X</v>
      </c>
      <c r="Z297" s="122" t="str">
        <f>IF(INDEX(DataBase!$1:$1048576,ChoixBMK!$A297,MATCH(Z$3,DataBase!$3:$3,0))=1,"X","")</f>
        <v>X</v>
      </c>
      <c r="AA297" s="122" t="str">
        <f>IF(INDEX(DataBase!$1:$1048576,ChoixBMK!$A297,MATCH(AA$3,DataBase!$3:$3,0))=1,"X","")</f>
        <v/>
      </c>
      <c r="AB297" s="122" t="str">
        <f>IF(INDEX(DataBase!$1:$1048576,ChoixBMK!$A297,MATCH(AB$3,DataBase!$3:$3,0))=1,"X","")</f>
        <v/>
      </c>
      <c r="AC297" s="122" t="str">
        <f>IF(INDEX(DataBase!$1:$1048576,ChoixBMK!$A297,MATCH(AC$3,DataBase!$3:$3,0))=1,"X","")</f>
        <v/>
      </c>
      <c r="AD297" s="122" t="str">
        <f>IF(INDEX(DataBase!$1:$1048576,ChoixBMK!$A297,MATCH(AD$3,DataBase!$3:$3,0))=1,"X","")</f>
        <v>X</v>
      </c>
      <c r="AE297" s="122" t="str">
        <f>IF(INDEX(DataBase!$1:$1048576,ChoixBMK!$A297,MATCH(AE$3,DataBase!$3:$3,0))=1,"X","")</f>
        <v/>
      </c>
      <c r="AF297" s="122" t="str">
        <f>IF(INDEX(DataBase!$1:$1048576,ChoixBMK!$A297,MATCH(AF$3,DataBase!$3:$3,0))=1,"X","")</f>
        <v>X</v>
      </c>
      <c r="AG297" s="122" t="str">
        <f>IF(INDEX(DataBase!$1:$1048576,ChoixBMK!$A297,MATCH(AG$3,DataBase!$3:$3,0))=1,"X","")</f>
        <v/>
      </c>
      <c r="AH297" s="122" t="str">
        <f>IF(INDEX(DataBase!$1:$1048576,ChoixBMK!$A297,MATCH(AH$3,DataBase!$3:$3,0))=1,"X","")</f>
        <v>X</v>
      </c>
      <c r="AI297" s="122" t="str">
        <f>IF(INDEX(DataBase!$1:$1048576,ChoixBMK!$A297,MATCH(AI$3,DataBase!$3:$3,0))=1,"X","")</f>
        <v/>
      </c>
      <c r="AJ297" s="122" t="str">
        <f>IF(INDEX(DataBase!$1:$1048576,ChoixBMK!$A297,MATCH(AJ$3,DataBase!$3:$3,0))=1,"X","")</f>
        <v/>
      </c>
      <c r="AK297" s="122" t="str">
        <f>IF(INDEX(DataBase!$1:$1048576,ChoixBMK!$A297,MATCH(AK$3,DataBase!$3:$3,0))=1,"X","")</f>
        <v>X</v>
      </c>
      <c r="AL297" s="122" t="str">
        <f>IF(INDEX(DataBase!$1:$1048576,ChoixBMK!$A297,MATCH(AL$3,DataBase!$3:$3,0))=1,"X","")</f>
        <v>X</v>
      </c>
      <c r="AM297" s="122" t="str">
        <f>IF(INDEX(DataBase!$1:$1048576,ChoixBMK!$A297,MATCH(AM$3,DataBase!$3:$3,0))=1,"X","")</f>
        <v/>
      </c>
      <c r="AN297" s="122" t="str">
        <f>IF(INDEX(DataBase!$1:$1048576,ChoixBMK!$A297,MATCH(AN$3,DataBase!$3:$3,0))=1,"X","")</f>
        <v/>
      </c>
      <c r="AO297" s="122" t="str">
        <f>IF(INDEX(DataBase!$1:$1048576,ChoixBMK!$A297,MATCH(AO$3,DataBase!$3:$3,0))=1,"X","")</f>
        <v>X</v>
      </c>
      <c r="AP297" s="122" t="str">
        <f>IF(INDEX(DataBase!$1:$1048576,ChoixBMK!$A297,MATCH(AP$3,DataBase!$3:$3,0))=1,"X","")</f>
        <v/>
      </c>
    </row>
    <row r="298" spans="3:42">
      <c r="C298" t="str">
        <f>INDEX(Analyse!A:A,MATCH(ChoixBMK!$G298,Analyse!$G:$G,0))</f>
        <v>Stercorarius maccormicki</v>
      </c>
      <c r="D298" t="str">
        <f>INDEX(Analyse!B:B,MATCH(ChoixBMK!$G298,Analyse!$G:$G,0))</f>
        <v>Hormones thyroïdiennes (TT3 et TT4)</v>
      </c>
      <c r="E298" t="str">
        <f>INDEX(Analyse!C:C,MATCH(ChoixBMK!$G298,Analyse!$G:$G,0))</f>
        <v>Côtier</v>
      </c>
      <c r="F298" t="str">
        <f>INDEX(Analyse!E:E,MATCH(ChoixBMK!$G298,Analyse!$G:$G,0))</f>
        <v>LIENSs</v>
      </c>
      <c r="G298">
        <v>295</v>
      </c>
      <c r="H298">
        <f>INDEX(Analyse!H:H,MATCH(ChoixBMK!$G298,Analyse!$G:$G,0))</f>
        <v>200</v>
      </c>
      <c r="I298" s="122" t="str">
        <f>IF(INDEX(DataBase!$1:$1048576,ChoixBMK!$A298,MATCH(I$3,DataBase!$3:$3,0))=1,"X","")</f>
        <v/>
      </c>
      <c r="J298" s="122" t="str">
        <f>IF(INDEX(DataBase!$1:$1048576,ChoixBMK!$A298,MATCH(J$3,DataBase!$3:$3,0))=1,"X","")</f>
        <v>X</v>
      </c>
      <c r="K298" s="122" t="str">
        <f>IF(INDEX(DataBase!$1:$1048576,ChoixBMK!$A298,MATCH(K$3,DataBase!$3:$3,0))=1,"X","")</f>
        <v/>
      </c>
      <c r="L298" s="122" t="str">
        <f>IF(INDEX(DataBase!$1:$1048576,ChoixBMK!$A298,MATCH(L$3,DataBase!$3:$3,0))=1,"X","")</f>
        <v>X</v>
      </c>
      <c r="M298" s="122" t="str">
        <f>IF(INDEX(DataBase!$1:$1048576,ChoixBMK!$A298,MATCH(M$3,DataBase!$3:$3,0))=1,"X","")</f>
        <v/>
      </c>
      <c r="N298" s="122" t="str">
        <f>IF(INDEX(DataBase!$1:$1048576,ChoixBMK!$A298,MATCH(N$3,DataBase!$3:$3,0))=1,"X","")</f>
        <v/>
      </c>
      <c r="O298" s="122" t="str">
        <f>IF(INDEX(DataBase!$1:$1048576,ChoixBMK!$A298,MATCH(O$3,DataBase!$3:$3,0))=1,"X","")</f>
        <v/>
      </c>
      <c r="P298" s="122" t="str">
        <f>IF(INDEX(DataBase!$1:$1048576,ChoixBMK!$A298,MATCH(P$3,DataBase!$3:$3,0))=1,"X","")</f>
        <v>X</v>
      </c>
      <c r="Q298" s="122" t="str">
        <f>IF(INDEX(DataBase!$1:$1048576,ChoixBMK!$A298,MATCH(Q$3,DataBase!$3:$3,0))=1,"X","")</f>
        <v/>
      </c>
      <c r="R298" s="122" t="str">
        <f>IF(INDEX(DataBase!$1:$1048576,ChoixBMK!$A298,MATCH(R$3,DataBase!$3:$3,0))=1,"X","")</f>
        <v>X</v>
      </c>
      <c r="S298" s="122" t="str">
        <f>IF(INDEX(DataBase!$1:$1048576,ChoixBMK!$A298,MATCH(S$3,DataBase!$3:$3,0))=1,"X","")</f>
        <v/>
      </c>
      <c r="T298" s="122" t="str">
        <f>IF(INDEX(DataBase!$1:$1048576,ChoixBMK!$A298,MATCH(T$3,DataBase!$3:$3,0))=1,"X","")</f>
        <v/>
      </c>
      <c r="U298" s="122" t="str">
        <f>IF(INDEX(DataBase!$1:$1048576,ChoixBMK!$A298,MATCH(U$3,DataBase!$3:$3,0))=1,"X","")</f>
        <v/>
      </c>
      <c r="V298" s="122" t="str">
        <f>IF(INDEX(DataBase!$1:$1048576,ChoixBMK!$A298,MATCH(V$3,DataBase!$3:$3,0))=1,"X","")</f>
        <v/>
      </c>
      <c r="W298" s="122" t="str">
        <f>IF(INDEX(DataBase!$1:$1048576,ChoixBMK!$A298,MATCH(W$3,DataBase!$3:$3,0))=1,"X","")</f>
        <v>X</v>
      </c>
      <c r="X298" s="122" t="str">
        <f>IF(INDEX(DataBase!$1:$1048576,ChoixBMK!$A298,MATCH(X$3,DataBase!$3:$3,0))=1,"X","")</f>
        <v/>
      </c>
      <c r="Y298" s="122" t="str">
        <f>IF(INDEX(DataBase!$1:$1048576,ChoixBMK!$A298,MATCH(Y$3,DataBase!$3:$3,0))=1,"X","")</f>
        <v>X</v>
      </c>
      <c r="Z298" s="122" t="str">
        <f>IF(INDEX(DataBase!$1:$1048576,ChoixBMK!$A298,MATCH(Z$3,DataBase!$3:$3,0))=1,"X","")</f>
        <v>X</v>
      </c>
      <c r="AA298" s="122" t="str">
        <f>IF(INDEX(DataBase!$1:$1048576,ChoixBMK!$A298,MATCH(AA$3,DataBase!$3:$3,0))=1,"X","")</f>
        <v/>
      </c>
      <c r="AB298" s="122" t="str">
        <f>IF(INDEX(DataBase!$1:$1048576,ChoixBMK!$A298,MATCH(AB$3,DataBase!$3:$3,0))=1,"X","")</f>
        <v/>
      </c>
      <c r="AC298" s="122" t="str">
        <f>IF(INDEX(DataBase!$1:$1048576,ChoixBMK!$A298,MATCH(AC$3,DataBase!$3:$3,0))=1,"X","")</f>
        <v/>
      </c>
      <c r="AD298" s="122" t="str">
        <f>IF(INDEX(DataBase!$1:$1048576,ChoixBMK!$A298,MATCH(AD$3,DataBase!$3:$3,0))=1,"X","")</f>
        <v>X</v>
      </c>
      <c r="AE298" s="122" t="str">
        <f>IF(INDEX(DataBase!$1:$1048576,ChoixBMK!$A298,MATCH(AE$3,DataBase!$3:$3,0))=1,"X","")</f>
        <v/>
      </c>
      <c r="AF298" s="122" t="str">
        <f>IF(INDEX(DataBase!$1:$1048576,ChoixBMK!$A298,MATCH(AF$3,DataBase!$3:$3,0))=1,"X","")</f>
        <v>X</v>
      </c>
      <c r="AG298" s="122" t="str">
        <f>IF(INDEX(DataBase!$1:$1048576,ChoixBMK!$A298,MATCH(AG$3,DataBase!$3:$3,0))=1,"X","")</f>
        <v/>
      </c>
      <c r="AH298" s="122" t="str">
        <f>IF(INDEX(DataBase!$1:$1048576,ChoixBMK!$A298,MATCH(AH$3,DataBase!$3:$3,0))=1,"X","")</f>
        <v>X</v>
      </c>
      <c r="AI298" s="122" t="str">
        <f>IF(INDEX(DataBase!$1:$1048576,ChoixBMK!$A298,MATCH(AI$3,DataBase!$3:$3,0))=1,"X","")</f>
        <v/>
      </c>
      <c r="AJ298" s="122" t="str">
        <f>IF(INDEX(DataBase!$1:$1048576,ChoixBMK!$A298,MATCH(AJ$3,DataBase!$3:$3,0))=1,"X","")</f>
        <v/>
      </c>
      <c r="AK298" s="122" t="str">
        <f>IF(INDEX(DataBase!$1:$1048576,ChoixBMK!$A298,MATCH(AK$3,DataBase!$3:$3,0))=1,"X","")</f>
        <v>X</v>
      </c>
      <c r="AL298" s="122" t="str">
        <f>IF(INDEX(DataBase!$1:$1048576,ChoixBMK!$A298,MATCH(AL$3,DataBase!$3:$3,0))=1,"X","")</f>
        <v>X</v>
      </c>
      <c r="AM298" s="122" t="str">
        <f>IF(INDEX(DataBase!$1:$1048576,ChoixBMK!$A298,MATCH(AM$3,DataBase!$3:$3,0))=1,"X","")</f>
        <v/>
      </c>
      <c r="AN298" s="122" t="str">
        <f>IF(INDEX(DataBase!$1:$1048576,ChoixBMK!$A298,MATCH(AN$3,DataBase!$3:$3,0))=1,"X","")</f>
        <v/>
      </c>
      <c r="AO298" s="122" t="str">
        <f>IF(INDEX(DataBase!$1:$1048576,ChoixBMK!$A298,MATCH(AO$3,DataBase!$3:$3,0))=1,"X","")</f>
        <v>X</v>
      </c>
      <c r="AP298" s="122" t="str">
        <f>IF(INDEX(DataBase!$1:$1048576,ChoixBMK!$A298,MATCH(AP$3,DataBase!$3:$3,0))=1,"X","")</f>
        <v/>
      </c>
    </row>
    <row r="299" spans="3:42">
      <c r="C299" t="str">
        <f>INDEX(Analyse!A:A,MATCH(ChoixBMK!$G299,Analyse!$G:$G,0))</f>
        <v>Stercorarius antarcticus</v>
      </c>
      <c r="D299" t="str">
        <f>INDEX(Analyse!B:B,MATCH(ChoixBMK!$G299,Analyse!$G:$G,0))</f>
        <v>Hormones thyroïdiennes (TT3 et TT4)</v>
      </c>
      <c r="E299" t="str">
        <f>INDEX(Analyse!C:C,MATCH(ChoixBMK!$G299,Analyse!$G:$G,0))</f>
        <v>Côtier</v>
      </c>
      <c r="F299" t="str">
        <f>INDEX(Analyse!E:E,MATCH(ChoixBMK!$G299,Analyse!$G:$G,0))</f>
        <v>LIENSs</v>
      </c>
      <c r="G299">
        <v>296</v>
      </c>
      <c r="H299">
        <f>INDEX(Analyse!H:H,MATCH(ChoixBMK!$G299,Analyse!$G:$G,0))</f>
        <v>200</v>
      </c>
      <c r="I299" s="122" t="str">
        <f>IF(INDEX(DataBase!$1:$1048576,ChoixBMK!$A299,MATCH(I$3,DataBase!$3:$3,0))=1,"X","")</f>
        <v/>
      </c>
      <c r="J299" s="122" t="str">
        <f>IF(INDEX(DataBase!$1:$1048576,ChoixBMK!$A299,MATCH(J$3,DataBase!$3:$3,0))=1,"X","")</f>
        <v>X</v>
      </c>
      <c r="K299" s="122" t="str">
        <f>IF(INDEX(DataBase!$1:$1048576,ChoixBMK!$A299,MATCH(K$3,DataBase!$3:$3,0))=1,"X","")</f>
        <v/>
      </c>
      <c r="L299" s="122" t="str">
        <f>IF(INDEX(DataBase!$1:$1048576,ChoixBMK!$A299,MATCH(L$3,DataBase!$3:$3,0))=1,"X","")</f>
        <v>X</v>
      </c>
      <c r="M299" s="122" t="str">
        <f>IF(INDEX(DataBase!$1:$1048576,ChoixBMK!$A299,MATCH(M$3,DataBase!$3:$3,0))=1,"X","")</f>
        <v/>
      </c>
      <c r="N299" s="122" t="str">
        <f>IF(INDEX(DataBase!$1:$1048576,ChoixBMK!$A299,MATCH(N$3,DataBase!$3:$3,0))=1,"X","")</f>
        <v/>
      </c>
      <c r="O299" s="122" t="str">
        <f>IF(INDEX(DataBase!$1:$1048576,ChoixBMK!$A299,MATCH(O$3,DataBase!$3:$3,0))=1,"X","")</f>
        <v/>
      </c>
      <c r="P299" s="122" t="str">
        <f>IF(INDEX(DataBase!$1:$1048576,ChoixBMK!$A299,MATCH(P$3,DataBase!$3:$3,0))=1,"X","")</f>
        <v>X</v>
      </c>
      <c r="Q299" s="122" t="str">
        <f>IF(INDEX(DataBase!$1:$1048576,ChoixBMK!$A299,MATCH(Q$3,DataBase!$3:$3,0))=1,"X","")</f>
        <v/>
      </c>
      <c r="R299" s="122" t="str">
        <f>IF(INDEX(DataBase!$1:$1048576,ChoixBMK!$A299,MATCH(R$3,DataBase!$3:$3,0))=1,"X","")</f>
        <v>X</v>
      </c>
      <c r="S299" s="122" t="str">
        <f>IF(INDEX(DataBase!$1:$1048576,ChoixBMK!$A299,MATCH(S$3,DataBase!$3:$3,0))=1,"X","")</f>
        <v/>
      </c>
      <c r="T299" s="122" t="str">
        <f>IF(INDEX(DataBase!$1:$1048576,ChoixBMK!$A299,MATCH(T$3,DataBase!$3:$3,0))=1,"X","")</f>
        <v/>
      </c>
      <c r="U299" s="122" t="str">
        <f>IF(INDEX(DataBase!$1:$1048576,ChoixBMK!$A299,MATCH(U$3,DataBase!$3:$3,0))=1,"X","")</f>
        <v/>
      </c>
      <c r="V299" s="122" t="str">
        <f>IF(INDEX(DataBase!$1:$1048576,ChoixBMK!$A299,MATCH(V$3,DataBase!$3:$3,0))=1,"X","")</f>
        <v/>
      </c>
      <c r="W299" s="122" t="str">
        <f>IF(INDEX(DataBase!$1:$1048576,ChoixBMK!$A299,MATCH(W$3,DataBase!$3:$3,0))=1,"X","")</f>
        <v>X</v>
      </c>
      <c r="X299" s="122" t="str">
        <f>IF(INDEX(DataBase!$1:$1048576,ChoixBMK!$A299,MATCH(X$3,DataBase!$3:$3,0))=1,"X","")</f>
        <v/>
      </c>
      <c r="Y299" s="122" t="str">
        <f>IF(INDEX(DataBase!$1:$1048576,ChoixBMK!$A299,MATCH(Y$3,DataBase!$3:$3,0))=1,"X","")</f>
        <v>X</v>
      </c>
      <c r="Z299" s="122" t="str">
        <f>IF(INDEX(DataBase!$1:$1048576,ChoixBMK!$A299,MATCH(Z$3,DataBase!$3:$3,0))=1,"X","")</f>
        <v>X</v>
      </c>
      <c r="AA299" s="122" t="str">
        <f>IF(INDEX(DataBase!$1:$1048576,ChoixBMK!$A299,MATCH(AA$3,DataBase!$3:$3,0))=1,"X","")</f>
        <v/>
      </c>
      <c r="AB299" s="122" t="str">
        <f>IF(INDEX(DataBase!$1:$1048576,ChoixBMK!$A299,MATCH(AB$3,DataBase!$3:$3,0))=1,"X","")</f>
        <v/>
      </c>
      <c r="AC299" s="122" t="str">
        <f>IF(INDEX(DataBase!$1:$1048576,ChoixBMK!$A299,MATCH(AC$3,DataBase!$3:$3,0))=1,"X","")</f>
        <v/>
      </c>
      <c r="AD299" s="122" t="str">
        <f>IF(INDEX(DataBase!$1:$1048576,ChoixBMK!$A299,MATCH(AD$3,DataBase!$3:$3,0))=1,"X","")</f>
        <v>X</v>
      </c>
      <c r="AE299" s="122" t="str">
        <f>IF(INDEX(DataBase!$1:$1048576,ChoixBMK!$A299,MATCH(AE$3,DataBase!$3:$3,0))=1,"X","")</f>
        <v/>
      </c>
      <c r="AF299" s="122" t="str">
        <f>IF(INDEX(DataBase!$1:$1048576,ChoixBMK!$A299,MATCH(AF$3,DataBase!$3:$3,0))=1,"X","")</f>
        <v>X</v>
      </c>
      <c r="AG299" s="122" t="str">
        <f>IF(INDEX(DataBase!$1:$1048576,ChoixBMK!$A299,MATCH(AG$3,DataBase!$3:$3,0))=1,"X","")</f>
        <v/>
      </c>
      <c r="AH299" s="122" t="str">
        <f>IF(INDEX(DataBase!$1:$1048576,ChoixBMK!$A299,MATCH(AH$3,DataBase!$3:$3,0))=1,"X","")</f>
        <v>X</v>
      </c>
      <c r="AI299" s="122" t="str">
        <f>IF(INDEX(DataBase!$1:$1048576,ChoixBMK!$A299,MATCH(AI$3,DataBase!$3:$3,0))=1,"X","")</f>
        <v/>
      </c>
      <c r="AJ299" s="122" t="str">
        <f>IF(INDEX(DataBase!$1:$1048576,ChoixBMK!$A299,MATCH(AJ$3,DataBase!$3:$3,0))=1,"X","")</f>
        <v/>
      </c>
      <c r="AK299" s="122" t="str">
        <f>IF(INDEX(DataBase!$1:$1048576,ChoixBMK!$A299,MATCH(AK$3,DataBase!$3:$3,0))=1,"X","")</f>
        <v>X</v>
      </c>
      <c r="AL299" s="122" t="str">
        <f>IF(INDEX(DataBase!$1:$1048576,ChoixBMK!$A299,MATCH(AL$3,DataBase!$3:$3,0))=1,"X","")</f>
        <v>X</v>
      </c>
      <c r="AM299" s="122" t="str">
        <f>IF(INDEX(DataBase!$1:$1048576,ChoixBMK!$A299,MATCH(AM$3,DataBase!$3:$3,0))=1,"X","")</f>
        <v/>
      </c>
      <c r="AN299" s="122" t="str">
        <f>IF(INDEX(DataBase!$1:$1048576,ChoixBMK!$A299,MATCH(AN$3,DataBase!$3:$3,0))=1,"X","")</f>
        <v/>
      </c>
      <c r="AO299" s="122" t="str">
        <f>IF(INDEX(DataBase!$1:$1048576,ChoixBMK!$A299,MATCH(AO$3,DataBase!$3:$3,0))=1,"X","")</f>
        <v>X</v>
      </c>
      <c r="AP299" s="122" t="str">
        <f>IF(INDEX(DataBase!$1:$1048576,ChoixBMK!$A299,MATCH(AP$3,DataBase!$3:$3,0))=1,"X","")</f>
        <v/>
      </c>
    </row>
    <row r="300" spans="3:42">
      <c r="C300" t="str">
        <f>INDEX(Analyse!A:A,MATCH(ChoixBMK!$G300,Analyse!$G:$G,0))</f>
        <v>Aptenodytes patagonicus</v>
      </c>
      <c r="D300" t="str">
        <f>INDEX(Analyse!B:B,MATCH(ChoixBMK!$G300,Analyse!$G:$G,0))</f>
        <v>Hormones thyroïdiennes (TT3 et TT4)</v>
      </c>
      <c r="E300" t="str">
        <f>INDEX(Analyse!C:C,MATCH(ChoixBMK!$G300,Analyse!$G:$G,0))</f>
        <v>Côtier</v>
      </c>
      <c r="F300" t="str">
        <f>INDEX(Analyse!E:E,MATCH(ChoixBMK!$G300,Analyse!$G:$G,0))</f>
        <v>LIENSs</v>
      </c>
      <c r="G300">
        <v>297</v>
      </c>
      <c r="H300">
        <f>INDEX(Analyse!H:H,MATCH(ChoixBMK!$G300,Analyse!$G:$G,0))</f>
        <v>200</v>
      </c>
      <c r="I300" s="122" t="str">
        <f>IF(INDEX(DataBase!$1:$1048576,ChoixBMK!$A300,MATCH(I$3,DataBase!$3:$3,0))=1,"X","")</f>
        <v/>
      </c>
      <c r="J300" s="122" t="str">
        <f>IF(INDEX(DataBase!$1:$1048576,ChoixBMK!$A300,MATCH(J$3,DataBase!$3:$3,0))=1,"X","")</f>
        <v>X</v>
      </c>
      <c r="K300" s="122" t="str">
        <f>IF(INDEX(DataBase!$1:$1048576,ChoixBMK!$A300,MATCH(K$3,DataBase!$3:$3,0))=1,"X","")</f>
        <v/>
      </c>
      <c r="L300" s="122" t="str">
        <f>IF(INDEX(DataBase!$1:$1048576,ChoixBMK!$A300,MATCH(L$3,DataBase!$3:$3,0))=1,"X","")</f>
        <v>X</v>
      </c>
      <c r="M300" s="122" t="str">
        <f>IF(INDEX(DataBase!$1:$1048576,ChoixBMK!$A300,MATCH(M$3,DataBase!$3:$3,0))=1,"X","")</f>
        <v/>
      </c>
      <c r="N300" s="122" t="str">
        <f>IF(INDEX(DataBase!$1:$1048576,ChoixBMK!$A300,MATCH(N$3,DataBase!$3:$3,0))=1,"X","")</f>
        <v/>
      </c>
      <c r="O300" s="122" t="str">
        <f>IF(INDEX(DataBase!$1:$1048576,ChoixBMK!$A300,MATCH(O$3,DataBase!$3:$3,0))=1,"X","")</f>
        <v/>
      </c>
      <c r="P300" s="122" t="str">
        <f>IF(INDEX(DataBase!$1:$1048576,ChoixBMK!$A300,MATCH(P$3,DataBase!$3:$3,0))=1,"X","")</f>
        <v>X</v>
      </c>
      <c r="Q300" s="122" t="str">
        <f>IF(INDEX(DataBase!$1:$1048576,ChoixBMK!$A300,MATCH(Q$3,DataBase!$3:$3,0))=1,"X","")</f>
        <v/>
      </c>
      <c r="R300" s="122" t="str">
        <f>IF(INDEX(DataBase!$1:$1048576,ChoixBMK!$A300,MATCH(R$3,DataBase!$3:$3,0))=1,"X","")</f>
        <v>X</v>
      </c>
      <c r="S300" s="122" t="str">
        <f>IF(INDEX(DataBase!$1:$1048576,ChoixBMK!$A300,MATCH(S$3,DataBase!$3:$3,0))=1,"X","")</f>
        <v/>
      </c>
      <c r="T300" s="122" t="str">
        <f>IF(INDEX(DataBase!$1:$1048576,ChoixBMK!$A300,MATCH(T$3,DataBase!$3:$3,0))=1,"X","")</f>
        <v/>
      </c>
      <c r="U300" s="122" t="str">
        <f>IF(INDEX(DataBase!$1:$1048576,ChoixBMK!$A300,MATCH(U$3,DataBase!$3:$3,0))=1,"X","")</f>
        <v/>
      </c>
      <c r="V300" s="122" t="str">
        <f>IF(INDEX(DataBase!$1:$1048576,ChoixBMK!$A300,MATCH(V$3,DataBase!$3:$3,0))=1,"X","")</f>
        <v/>
      </c>
      <c r="W300" s="122" t="str">
        <f>IF(INDEX(DataBase!$1:$1048576,ChoixBMK!$A300,MATCH(W$3,DataBase!$3:$3,0))=1,"X","")</f>
        <v>X</v>
      </c>
      <c r="X300" s="122" t="str">
        <f>IF(INDEX(DataBase!$1:$1048576,ChoixBMK!$A300,MATCH(X$3,DataBase!$3:$3,0))=1,"X","")</f>
        <v/>
      </c>
      <c r="Y300" s="122" t="str">
        <f>IF(INDEX(DataBase!$1:$1048576,ChoixBMK!$A300,MATCH(Y$3,DataBase!$3:$3,0))=1,"X","")</f>
        <v>X</v>
      </c>
      <c r="Z300" s="122" t="str">
        <f>IF(INDEX(DataBase!$1:$1048576,ChoixBMK!$A300,MATCH(Z$3,DataBase!$3:$3,0))=1,"X","")</f>
        <v>X</v>
      </c>
      <c r="AA300" s="122" t="str">
        <f>IF(INDEX(DataBase!$1:$1048576,ChoixBMK!$A300,MATCH(AA$3,DataBase!$3:$3,0))=1,"X","")</f>
        <v/>
      </c>
      <c r="AB300" s="122" t="str">
        <f>IF(INDEX(DataBase!$1:$1048576,ChoixBMK!$A300,MATCH(AB$3,DataBase!$3:$3,0))=1,"X","")</f>
        <v/>
      </c>
      <c r="AC300" s="122" t="str">
        <f>IF(INDEX(DataBase!$1:$1048576,ChoixBMK!$A300,MATCH(AC$3,DataBase!$3:$3,0))=1,"X","")</f>
        <v/>
      </c>
      <c r="AD300" s="122" t="str">
        <f>IF(INDEX(DataBase!$1:$1048576,ChoixBMK!$A300,MATCH(AD$3,DataBase!$3:$3,0))=1,"X","")</f>
        <v>X</v>
      </c>
      <c r="AE300" s="122" t="str">
        <f>IF(INDEX(DataBase!$1:$1048576,ChoixBMK!$A300,MATCH(AE$3,DataBase!$3:$3,0))=1,"X","")</f>
        <v/>
      </c>
      <c r="AF300" s="122" t="str">
        <f>IF(INDEX(DataBase!$1:$1048576,ChoixBMK!$A300,MATCH(AF$3,DataBase!$3:$3,0))=1,"X","")</f>
        <v>X</v>
      </c>
      <c r="AG300" s="122" t="str">
        <f>IF(INDEX(DataBase!$1:$1048576,ChoixBMK!$A300,MATCH(AG$3,DataBase!$3:$3,0))=1,"X","")</f>
        <v/>
      </c>
      <c r="AH300" s="122" t="str">
        <f>IF(INDEX(DataBase!$1:$1048576,ChoixBMK!$A300,MATCH(AH$3,DataBase!$3:$3,0))=1,"X","")</f>
        <v>X</v>
      </c>
      <c r="AI300" s="122" t="str">
        <f>IF(INDEX(DataBase!$1:$1048576,ChoixBMK!$A300,MATCH(AI$3,DataBase!$3:$3,0))=1,"X","")</f>
        <v/>
      </c>
      <c r="AJ300" s="122" t="str">
        <f>IF(INDEX(DataBase!$1:$1048576,ChoixBMK!$A300,MATCH(AJ$3,DataBase!$3:$3,0))=1,"X","")</f>
        <v/>
      </c>
      <c r="AK300" s="122" t="str">
        <f>IF(INDEX(DataBase!$1:$1048576,ChoixBMK!$A300,MATCH(AK$3,DataBase!$3:$3,0))=1,"X","")</f>
        <v>X</v>
      </c>
      <c r="AL300" s="122" t="str">
        <f>IF(INDEX(DataBase!$1:$1048576,ChoixBMK!$A300,MATCH(AL$3,DataBase!$3:$3,0))=1,"X","")</f>
        <v>X</v>
      </c>
      <c r="AM300" s="122" t="str">
        <f>IF(INDEX(DataBase!$1:$1048576,ChoixBMK!$A300,MATCH(AM$3,DataBase!$3:$3,0))=1,"X","")</f>
        <v/>
      </c>
      <c r="AN300" s="122" t="str">
        <f>IF(INDEX(DataBase!$1:$1048576,ChoixBMK!$A300,MATCH(AN$3,DataBase!$3:$3,0))=1,"X","")</f>
        <v/>
      </c>
      <c r="AO300" s="122" t="str">
        <f>IF(INDEX(DataBase!$1:$1048576,ChoixBMK!$A300,MATCH(AO$3,DataBase!$3:$3,0))=1,"X","")</f>
        <v>X</v>
      </c>
      <c r="AP300" s="122" t="str">
        <f>IF(INDEX(DataBase!$1:$1048576,ChoixBMK!$A300,MATCH(AP$3,DataBase!$3:$3,0))=1,"X","")</f>
        <v/>
      </c>
    </row>
    <row r="301" spans="3:42">
      <c r="C301" t="str">
        <f>INDEX(Analyse!A:A,MATCH(ChoixBMK!$G301,Analyse!$G:$G,0))</f>
        <v>Alle alle</v>
      </c>
      <c r="D301" t="str">
        <f>INDEX(Analyse!B:B,MATCH(ChoixBMK!$G301,Analyse!$G:$G,0))</f>
        <v>Hormones thyroïdiennes (TT3 et TT4)</v>
      </c>
      <c r="E301" t="str">
        <f>INDEX(Analyse!C:C,MATCH(ChoixBMK!$G301,Analyse!$G:$G,0))</f>
        <v>Côtier</v>
      </c>
      <c r="F301" t="str">
        <f>INDEX(Analyse!E:E,MATCH(ChoixBMK!$G301,Analyse!$G:$G,0))</f>
        <v>LIENSs</v>
      </c>
      <c r="G301">
        <v>298</v>
      </c>
      <c r="H301">
        <f>INDEX(Analyse!H:H,MATCH(ChoixBMK!$G301,Analyse!$G:$G,0))</f>
        <v>200</v>
      </c>
      <c r="I301" s="122" t="str">
        <f>IF(INDEX(DataBase!$1:$1048576,ChoixBMK!$A301,MATCH(I$3,DataBase!$3:$3,0))=1,"X","")</f>
        <v/>
      </c>
      <c r="J301" s="122" t="str">
        <f>IF(INDEX(DataBase!$1:$1048576,ChoixBMK!$A301,MATCH(J$3,DataBase!$3:$3,0))=1,"X","")</f>
        <v>X</v>
      </c>
      <c r="K301" s="122" t="str">
        <f>IF(INDEX(DataBase!$1:$1048576,ChoixBMK!$A301,MATCH(K$3,DataBase!$3:$3,0))=1,"X","")</f>
        <v/>
      </c>
      <c r="L301" s="122" t="str">
        <f>IF(INDEX(DataBase!$1:$1048576,ChoixBMK!$A301,MATCH(L$3,DataBase!$3:$3,0))=1,"X","")</f>
        <v>X</v>
      </c>
      <c r="M301" s="122" t="str">
        <f>IF(INDEX(DataBase!$1:$1048576,ChoixBMK!$A301,MATCH(M$3,DataBase!$3:$3,0))=1,"X","")</f>
        <v/>
      </c>
      <c r="N301" s="122" t="str">
        <f>IF(INDEX(DataBase!$1:$1048576,ChoixBMK!$A301,MATCH(N$3,DataBase!$3:$3,0))=1,"X","")</f>
        <v/>
      </c>
      <c r="O301" s="122" t="str">
        <f>IF(INDEX(DataBase!$1:$1048576,ChoixBMK!$A301,MATCH(O$3,DataBase!$3:$3,0))=1,"X","")</f>
        <v/>
      </c>
      <c r="P301" s="122" t="str">
        <f>IF(INDEX(DataBase!$1:$1048576,ChoixBMK!$A301,MATCH(P$3,DataBase!$3:$3,0))=1,"X","")</f>
        <v>X</v>
      </c>
      <c r="Q301" s="122" t="str">
        <f>IF(INDEX(DataBase!$1:$1048576,ChoixBMK!$A301,MATCH(Q$3,DataBase!$3:$3,0))=1,"X","")</f>
        <v/>
      </c>
      <c r="R301" s="122" t="str">
        <f>IF(INDEX(DataBase!$1:$1048576,ChoixBMK!$A301,MATCH(R$3,DataBase!$3:$3,0))=1,"X","")</f>
        <v>X</v>
      </c>
      <c r="S301" s="122" t="str">
        <f>IF(INDEX(DataBase!$1:$1048576,ChoixBMK!$A301,MATCH(S$3,DataBase!$3:$3,0))=1,"X","")</f>
        <v/>
      </c>
      <c r="T301" s="122" t="str">
        <f>IF(INDEX(DataBase!$1:$1048576,ChoixBMK!$A301,MATCH(T$3,DataBase!$3:$3,0))=1,"X","")</f>
        <v/>
      </c>
      <c r="U301" s="122" t="str">
        <f>IF(INDEX(DataBase!$1:$1048576,ChoixBMK!$A301,MATCH(U$3,DataBase!$3:$3,0))=1,"X","")</f>
        <v/>
      </c>
      <c r="V301" s="122" t="str">
        <f>IF(INDEX(DataBase!$1:$1048576,ChoixBMK!$A301,MATCH(V$3,DataBase!$3:$3,0))=1,"X","")</f>
        <v/>
      </c>
      <c r="W301" s="122" t="str">
        <f>IF(INDEX(DataBase!$1:$1048576,ChoixBMK!$A301,MATCH(W$3,DataBase!$3:$3,0))=1,"X","")</f>
        <v>X</v>
      </c>
      <c r="X301" s="122" t="str">
        <f>IF(INDEX(DataBase!$1:$1048576,ChoixBMK!$A301,MATCH(X$3,DataBase!$3:$3,0))=1,"X","")</f>
        <v/>
      </c>
      <c r="Y301" s="122" t="str">
        <f>IF(INDEX(DataBase!$1:$1048576,ChoixBMK!$A301,MATCH(Y$3,DataBase!$3:$3,0))=1,"X","")</f>
        <v>X</v>
      </c>
      <c r="Z301" s="122" t="str">
        <f>IF(INDEX(DataBase!$1:$1048576,ChoixBMK!$A301,MATCH(Z$3,DataBase!$3:$3,0))=1,"X","")</f>
        <v>X</v>
      </c>
      <c r="AA301" s="122" t="str">
        <f>IF(INDEX(DataBase!$1:$1048576,ChoixBMK!$A301,MATCH(AA$3,DataBase!$3:$3,0))=1,"X","")</f>
        <v/>
      </c>
      <c r="AB301" s="122" t="str">
        <f>IF(INDEX(DataBase!$1:$1048576,ChoixBMK!$A301,MATCH(AB$3,DataBase!$3:$3,0))=1,"X","")</f>
        <v/>
      </c>
      <c r="AC301" s="122" t="str">
        <f>IF(INDEX(DataBase!$1:$1048576,ChoixBMK!$A301,MATCH(AC$3,DataBase!$3:$3,0))=1,"X","")</f>
        <v/>
      </c>
      <c r="AD301" s="122" t="str">
        <f>IF(INDEX(DataBase!$1:$1048576,ChoixBMK!$A301,MATCH(AD$3,DataBase!$3:$3,0))=1,"X","")</f>
        <v>X</v>
      </c>
      <c r="AE301" s="122" t="str">
        <f>IF(INDEX(DataBase!$1:$1048576,ChoixBMK!$A301,MATCH(AE$3,DataBase!$3:$3,0))=1,"X","")</f>
        <v/>
      </c>
      <c r="AF301" s="122" t="str">
        <f>IF(INDEX(DataBase!$1:$1048576,ChoixBMK!$A301,MATCH(AF$3,DataBase!$3:$3,0))=1,"X","")</f>
        <v>X</v>
      </c>
      <c r="AG301" s="122" t="str">
        <f>IF(INDEX(DataBase!$1:$1048576,ChoixBMK!$A301,MATCH(AG$3,DataBase!$3:$3,0))=1,"X","")</f>
        <v/>
      </c>
      <c r="AH301" s="122" t="str">
        <f>IF(INDEX(DataBase!$1:$1048576,ChoixBMK!$A301,MATCH(AH$3,DataBase!$3:$3,0))=1,"X","")</f>
        <v>X</v>
      </c>
      <c r="AI301" s="122" t="str">
        <f>IF(INDEX(DataBase!$1:$1048576,ChoixBMK!$A301,MATCH(AI$3,DataBase!$3:$3,0))=1,"X","")</f>
        <v/>
      </c>
      <c r="AJ301" s="122" t="str">
        <f>IF(INDEX(DataBase!$1:$1048576,ChoixBMK!$A301,MATCH(AJ$3,DataBase!$3:$3,0))=1,"X","")</f>
        <v/>
      </c>
      <c r="AK301" s="122" t="str">
        <f>IF(INDEX(DataBase!$1:$1048576,ChoixBMK!$A301,MATCH(AK$3,DataBase!$3:$3,0))=1,"X","")</f>
        <v>X</v>
      </c>
      <c r="AL301" s="122" t="str">
        <f>IF(INDEX(DataBase!$1:$1048576,ChoixBMK!$A301,MATCH(AL$3,DataBase!$3:$3,0))=1,"X","")</f>
        <v>X</v>
      </c>
      <c r="AM301" s="122" t="str">
        <f>IF(INDEX(DataBase!$1:$1048576,ChoixBMK!$A301,MATCH(AM$3,DataBase!$3:$3,0))=1,"X","")</f>
        <v/>
      </c>
      <c r="AN301" s="122" t="str">
        <f>IF(INDEX(DataBase!$1:$1048576,ChoixBMK!$A301,MATCH(AN$3,DataBase!$3:$3,0))=1,"X","")</f>
        <v/>
      </c>
      <c r="AO301" s="122" t="str">
        <f>IF(INDEX(DataBase!$1:$1048576,ChoixBMK!$A301,MATCH(AO$3,DataBase!$3:$3,0))=1,"X","")</f>
        <v>X</v>
      </c>
      <c r="AP301" s="122" t="str">
        <f>IF(INDEX(DataBase!$1:$1048576,ChoixBMK!$A301,MATCH(AP$3,DataBase!$3:$3,0))=1,"X","")</f>
        <v/>
      </c>
    </row>
    <row r="302" spans="3:42">
      <c r="C302" t="str">
        <f>INDEX(Analyse!A:A,MATCH(ChoixBMK!$G302,Analyse!$G:$G,0))</f>
        <v>Rissa tridactyla</v>
      </c>
      <c r="D302" t="str">
        <f>INDEX(Analyse!B:B,MATCH(ChoixBMK!$G302,Analyse!$G:$G,0))</f>
        <v>Hormones thyroïdiennes (TT3 et TT4)</v>
      </c>
      <c r="E302" t="str">
        <f>INDEX(Analyse!C:C,MATCH(ChoixBMK!$G302,Analyse!$G:$G,0))</f>
        <v>Côtier</v>
      </c>
      <c r="F302" t="str">
        <f>INDEX(Analyse!E:E,MATCH(ChoixBMK!$G302,Analyse!$G:$G,0))</f>
        <v>LIENSs</v>
      </c>
      <c r="G302">
        <v>299</v>
      </c>
      <c r="H302">
        <f>INDEX(Analyse!H:H,MATCH(ChoixBMK!$G302,Analyse!$G:$G,0))</f>
        <v>200</v>
      </c>
      <c r="I302" s="122" t="str">
        <f>IF(INDEX(DataBase!$1:$1048576,ChoixBMK!$A302,MATCH(I$3,DataBase!$3:$3,0))=1,"X","")</f>
        <v/>
      </c>
      <c r="J302" s="122" t="str">
        <f>IF(INDEX(DataBase!$1:$1048576,ChoixBMK!$A302,MATCH(J$3,DataBase!$3:$3,0))=1,"X","")</f>
        <v>X</v>
      </c>
      <c r="K302" s="122" t="str">
        <f>IF(INDEX(DataBase!$1:$1048576,ChoixBMK!$A302,MATCH(K$3,DataBase!$3:$3,0))=1,"X","")</f>
        <v/>
      </c>
      <c r="L302" s="122" t="str">
        <f>IF(INDEX(DataBase!$1:$1048576,ChoixBMK!$A302,MATCH(L$3,DataBase!$3:$3,0))=1,"X","")</f>
        <v>X</v>
      </c>
      <c r="M302" s="122" t="str">
        <f>IF(INDEX(DataBase!$1:$1048576,ChoixBMK!$A302,MATCH(M$3,DataBase!$3:$3,0))=1,"X","")</f>
        <v/>
      </c>
      <c r="N302" s="122" t="str">
        <f>IF(INDEX(DataBase!$1:$1048576,ChoixBMK!$A302,MATCH(N$3,DataBase!$3:$3,0))=1,"X","")</f>
        <v/>
      </c>
      <c r="O302" s="122" t="str">
        <f>IF(INDEX(DataBase!$1:$1048576,ChoixBMK!$A302,MATCH(O$3,DataBase!$3:$3,0))=1,"X","")</f>
        <v/>
      </c>
      <c r="P302" s="122" t="str">
        <f>IF(INDEX(DataBase!$1:$1048576,ChoixBMK!$A302,MATCH(P$3,DataBase!$3:$3,0))=1,"X","")</f>
        <v>X</v>
      </c>
      <c r="Q302" s="122" t="str">
        <f>IF(INDEX(DataBase!$1:$1048576,ChoixBMK!$A302,MATCH(Q$3,DataBase!$3:$3,0))=1,"X","")</f>
        <v/>
      </c>
      <c r="R302" s="122" t="str">
        <f>IF(INDEX(DataBase!$1:$1048576,ChoixBMK!$A302,MATCH(R$3,DataBase!$3:$3,0))=1,"X","")</f>
        <v>X</v>
      </c>
      <c r="S302" s="122" t="str">
        <f>IF(INDEX(DataBase!$1:$1048576,ChoixBMK!$A302,MATCH(S$3,DataBase!$3:$3,0))=1,"X","")</f>
        <v/>
      </c>
      <c r="T302" s="122" t="str">
        <f>IF(INDEX(DataBase!$1:$1048576,ChoixBMK!$A302,MATCH(T$3,DataBase!$3:$3,0))=1,"X","")</f>
        <v/>
      </c>
      <c r="U302" s="122" t="str">
        <f>IF(INDEX(DataBase!$1:$1048576,ChoixBMK!$A302,MATCH(U$3,DataBase!$3:$3,0))=1,"X","")</f>
        <v/>
      </c>
      <c r="V302" s="122" t="str">
        <f>IF(INDEX(DataBase!$1:$1048576,ChoixBMK!$A302,MATCH(V$3,DataBase!$3:$3,0))=1,"X","")</f>
        <v/>
      </c>
      <c r="W302" s="122" t="str">
        <f>IF(INDEX(DataBase!$1:$1048576,ChoixBMK!$A302,MATCH(W$3,DataBase!$3:$3,0))=1,"X","")</f>
        <v>X</v>
      </c>
      <c r="X302" s="122" t="str">
        <f>IF(INDEX(DataBase!$1:$1048576,ChoixBMK!$A302,MATCH(X$3,DataBase!$3:$3,0))=1,"X","")</f>
        <v/>
      </c>
      <c r="Y302" s="122" t="str">
        <f>IF(INDEX(DataBase!$1:$1048576,ChoixBMK!$A302,MATCH(Y$3,DataBase!$3:$3,0))=1,"X","")</f>
        <v>X</v>
      </c>
      <c r="Z302" s="122" t="str">
        <f>IF(INDEX(DataBase!$1:$1048576,ChoixBMK!$A302,MATCH(Z$3,DataBase!$3:$3,0))=1,"X","")</f>
        <v>X</v>
      </c>
      <c r="AA302" s="122" t="str">
        <f>IF(INDEX(DataBase!$1:$1048576,ChoixBMK!$A302,MATCH(AA$3,DataBase!$3:$3,0))=1,"X","")</f>
        <v/>
      </c>
      <c r="AB302" s="122" t="str">
        <f>IF(INDEX(DataBase!$1:$1048576,ChoixBMK!$A302,MATCH(AB$3,DataBase!$3:$3,0))=1,"X","")</f>
        <v/>
      </c>
      <c r="AC302" s="122" t="str">
        <f>IF(INDEX(DataBase!$1:$1048576,ChoixBMK!$A302,MATCH(AC$3,DataBase!$3:$3,0))=1,"X","")</f>
        <v/>
      </c>
      <c r="AD302" s="122" t="str">
        <f>IF(INDEX(DataBase!$1:$1048576,ChoixBMK!$A302,MATCH(AD$3,DataBase!$3:$3,0))=1,"X","")</f>
        <v>X</v>
      </c>
      <c r="AE302" s="122" t="str">
        <f>IF(INDEX(DataBase!$1:$1048576,ChoixBMK!$A302,MATCH(AE$3,DataBase!$3:$3,0))=1,"X","")</f>
        <v/>
      </c>
      <c r="AF302" s="122" t="str">
        <f>IF(INDEX(DataBase!$1:$1048576,ChoixBMK!$A302,MATCH(AF$3,DataBase!$3:$3,0))=1,"X","")</f>
        <v>X</v>
      </c>
      <c r="AG302" s="122" t="str">
        <f>IF(INDEX(DataBase!$1:$1048576,ChoixBMK!$A302,MATCH(AG$3,DataBase!$3:$3,0))=1,"X","")</f>
        <v/>
      </c>
      <c r="AH302" s="122" t="str">
        <f>IF(INDEX(DataBase!$1:$1048576,ChoixBMK!$A302,MATCH(AH$3,DataBase!$3:$3,0))=1,"X","")</f>
        <v>X</v>
      </c>
      <c r="AI302" s="122" t="str">
        <f>IF(INDEX(DataBase!$1:$1048576,ChoixBMK!$A302,MATCH(AI$3,DataBase!$3:$3,0))=1,"X","")</f>
        <v/>
      </c>
      <c r="AJ302" s="122" t="str">
        <f>IF(INDEX(DataBase!$1:$1048576,ChoixBMK!$A302,MATCH(AJ$3,DataBase!$3:$3,0))=1,"X","")</f>
        <v/>
      </c>
      <c r="AK302" s="122" t="str">
        <f>IF(INDEX(DataBase!$1:$1048576,ChoixBMK!$A302,MATCH(AK$3,DataBase!$3:$3,0))=1,"X","")</f>
        <v>X</v>
      </c>
      <c r="AL302" s="122" t="str">
        <f>IF(INDEX(DataBase!$1:$1048576,ChoixBMK!$A302,MATCH(AL$3,DataBase!$3:$3,0))=1,"X","")</f>
        <v>X</v>
      </c>
      <c r="AM302" s="122" t="str">
        <f>IF(INDEX(DataBase!$1:$1048576,ChoixBMK!$A302,MATCH(AM$3,DataBase!$3:$3,0))=1,"X","")</f>
        <v/>
      </c>
      <c r="AN302" s="122" t="str">
        <f>IF(INDEX(DataBase!$1:$1048576,ChoixBMK!$A302,MATCH(AN$3,DataBase!$3:$3,0))=1,"X","")</f>
        <v/>
      </c>
      <c r="AO302" s="122" t="str">
        <f>IF(INDEX(DataBase!$1:$1048576,ChoixBMK!$A302,MATCH(AO$3,DataBase!$3:$3,0))=1,"X","")</f>
        <v>X</v>
      </c>
      <c r="AP302" s="122" t="str">
        <f>IF(INDEX(DataBase!$1:$1048576,ChoixBMK!$A302,MATCH(AP$3,DataBase!$3:$3,0))=1,"X","")</f>
        <v/>
      </c>
    </row>
    <row r="303" spans="3:42">
      <c r="C303" t="str">
        <f>INDEX(Analyse!A:A,MATCH(ChoixBMK!$G303,Analyse!$G:$G,0))</f>
        <v>Thalassoica antarctica</v>
      </c>
      <c r="D303" t="str">
        <f>INDEX(Analyse!B:B,MATCH(ChoixBMK!$G303,Analyse!$G:$G,0))</f>
        <v>Hormones thyroïdiennes (TT3 et TT4)</v>
      </c>
      <c r="E303" t="str">
        <f>INDEX(Analyse!C:C,MATCH(ChoixBMK!$G303,Analyse!$G:$G,0))</f>
        <v>Côtier</v>
      </c>
      <c r="F303" t="str">
        <f>INDEX(Analyse!E:E,MATCH(ChoixBMK!$G303,Analyse!$G:$G,0))</f>
        <v>LIENSs</v>
      </c>
      <c r="G303">
        <v>300</v>
      </c>
      <c r="H303">
        <f>INDEX(Analyse!H:H,MATCH(ChoixBMK!$G303,Analyse!$G:$G,0))</f>
        <v>200</v>
      </c>
      <c r="I303" s="122" t="str">
        <f>IF(INDEX(DataBase!$1:$1048576,ChoixBMK!$A303,MATCH(I$3,DataBase!$3:$3,0))=1,"X","")</f>
        <v/>
      </c>
      <c r="J303" s="122" t="str">
        <f>IF(INDEX(DataBase!$1:$1048576,ChoixBMK!$A303,MATCH(J$3,DataBase!$3:$3,0))=1,"X","")</f>
        <v>X</v>
      </c>
      <c r="K303" s="122" t="str">
        <f>IF(INDEX(DataBase!$1:$1048576,ChoixBMK!$A303,MATCH(K$3,DataBase!$3:$3,0))=1,"X","")</f>
        <v/>
      </c>
      <c r="L303" s="122" t="str">
        <f>IF(INDEX(DataBase!$1:$1048576,ChoixBMK!$A303,MATCH(L$3,DataBase!$3:$3,0))=1,"X","")</f>
        <v>X</v>
      </c>
      <c r="M303" s="122" t="str">
        <f>IF(INDEX(DataBase!$1:$1048576,ChoixBMK!$A303,MATCH(M$3,DataBase!$3:$3,0))=1,"X","")</f>
        <v/>
      </c>
      <c r="N303" s="122" t="str">
        <f>IF(INDEX(DataBase!$1:$1048576,ChoixBMK!$A303,MATCH(N$3,DataBase!$3:$3,0))=1,"X","")</f>
        <v/>
      </c>
      <c r="O303" s="122" t="str">
        <f>IF(INDEX(DataBase!$1:$1048576,ChoixBMK!$A303,MATCH(O$3,DataBase!$3:$3,0))=1,"X","")</f>
        <v>X</v>
      </c>
      <c r="P303" s="122" t="str">
        <f>IF(INDEX(DataBase!$1:$1048576,ChoixBMK!$A303,MATCH(P$3,DataBase!$3:$3,0))=1,"X","")</f>
        <v/>
      </c>
      <c r="Q303" s="122" t="str">
        <f>IF(INDEX(DataBase!$1:$1048576,ChoixBMK!$A303,MATCH(Q$3,DataBase!$3:$3,0))=1,"X","")</f>
        <v/>
      </c>
      <c r="R303" s="122" t="str">
        <f>IF(INDEX(DataBase!$1:$1048576,ChoixBMK!$A303,MATCH(R$3,DataBase!$3:$3,0))=1,"X","")</f>
        <v>X</v>
      </c>
      <c r="S303" s="122" t="str">
        <f>IF(INDEX(DataBase!$1:$1048576,ChoixBMK!$A303,MATCH(S$3,DataBase!$3:$3,0))=1,"X","")</f>
        <v/>
      </c>
      <c r="T303" s="122" t="str">
        <f>IF(INDEX(DataBase!$1:$1048576,ChoixBMK!$A303,MATCH(T$3,DataBase!$3:$3,0))=1,"X","")</f>
        <v/>
      </c>
      <c r="U303" s="122" t="str">
        <f>IF(INDEX(DataBase!$1:$1048576,ChoixBMK!$A303,MATCH(U$3,DataBase!$3:$3,0))=1,"X","")</f>
        <v/>
      </c>
      <c r="V303" s="122" t="str">
        <f>IF(INDEX(DataBase!$1:$1048576,ChoixBMK!$A303,MATCH(V$3,DataBase!$3:$3,0))=1,"X","")</f>
        <v/>
      </c>
      <c r="W303" s="122" t="str">
        <f>IF(INDEX(DataBase!$1:$1048576,ChoixBMK!$A303,MATCH(W$3,DataBase!$3:$3,0))=1,"X","")</f>
        <v>X</v>
      </c>
      <c r="X303" s="122" t="str">
        <f>IF(INDEX(DataBase!$1:$1048576,ChoixBMK!$A303,MATCH(X$3,DataBase!$3:$3,0))=1,"X","")</f>
        <v/>
      </c>
      <c r="Y303" s="122" t="str">
        <f>IF(INDEX(DataBase!$1:$1048576,ChoixBMK!$A303,MATCH(Y$3,DataBase!$3:$3,0))=1,"X","")</f>
        <v>X</v>
      </c>
      <c r="Z303" s="122" t="str">
        <f>IF(INDEX(DataBase!$1:$1048576,ChoixBMK!$A303,MATCH(Z$3,DataBase!$3:$3,0))=1,"X","")</f>
        <v>X</v>
      </c>
      <c r="AA303" s="122" t="str">
        <f>IF(INDEX(DataBase!$1:$1048576,ChoixBMK!$A303,MATCH(AA$3,DataBase!$3:$3,0))=1,"X","")</f>
        <v/>
      </c>
      <c r="AB303" s="122" t="str">
        <f>IF(INDEX(DataBase!$1:$1048576,ChoixBMK!$A303,MATCH(AB$3,DataBase!$3:$3,0))=1,"X","")</f>
        <v/>
      </c>
      <c r="AC303" s="122" t="str">
        <f>IF(INDEX(DataBase!$1:$1048576,ChoixBMK!$A303,MATCH(AC$3,DataBase!$3:$3,0))=1,"X","")</f>
        <v/>
      </c>
      <c r="AD303" s="122" t="str">
        <f>IF(INDEX(DataBase!$1:$1048576,ChoixBMK!$A303,MATCH(AD$3,DataBase!$3:$3,0))=1,"X","")</f>
        <v>X</v>
      </c>
      <c r="AE303" s="122" t="str">
        <f>IF(INDEX(DataBase!$1:$1048576,ChoixBMK!$A303,MATCH(AE$3,DataBase!$3:$3,0))=1,"X","")</f>
        <v/>
      </c>
      <c r="AF303" s="122" t="str">
        <f>IF(INDEX(DataBase!$1:$1048576,ChoixBMK!$A303,MATCH(AF$3,DataBase!$3:$3,0))=1,"X","")</f>
        <v>X</v>
      </c>
      <c r="AG303" s="122" t="str">
        <f>IF(INDEX(DataBase!$1:$1048576,ChoixBMK!$A303,MATCH(AG$3,DataBase!$3:$3,0))=1,"X","")</f>
        <v/>
      </c>
      <c r="AH303" s="122" t="str">
        <f>IF(INDEX(DataBase!$1:$1048576,ChoixBMK!$A303,MATCH(AH$3,DataBase!$3:$3,0))=1,"X","")</f>
        <v>X</v>
      </c>
      <c r="AI303" s="122" t="str">
        <f>IF(INDEX(DataBase!$1:$1048576,ChoixBMK!$A303,MATCH(AI$3,DataBase!$3:$3,0))=1,"X","")</f>
        <v/>
      </c>
      <c r="AJ303" s="122" t="str">
        <f>IF(INDEX(DataBase!$1:$1048576,ChoixBMK!$A303,MATCH(AJ$3,DataBase!$3:$3,0))=1,"X","")</f>
        <v/>
      </c>
      <c r="AK303" s="122" t="str">
        <f>IF(INDEX(DataBase!$1:$1048576,ChoixBMK!$A303,MATCH(AK$3,DataBase!$3:$3,0))=1,"X","")</f>
        <v>X</v>
      </c>
      <c r="AL303" s="122" t="str">
        <f>IF(INDEX(DataBase!$1:$1048576,ChoixBMK!$A303,MATCH(AL$3,DataBase!$3:$3,0))=1,"X","")</f>
        <v>X</v>
      </c>
      <c r="AM303" s="122" t="str">
        <f>IF(INDEX(DataBase!$1:$1048576,ChoixBMK!$A303,MATCH(AM$3,DataBase!$3:$3,0))=1,"X","")</f>
        <v/>
      </c>
      <c r="AN303" s="122" t="str">
        <f>IF(INDEX(DataBase!$1:$1048576,ChoixBMK!$A303,MATCH(AN$3,DataBase!$3:$3,0))=1,"X","")</f>
        <v/>
      </c>
      <c r="AO303" s="122" t="str">
        <f>IF(INDEX(DataBase!$1:$1048576,ChoixBMK!$A303,MATCH(AO$3,DataBase!$3:$3,0))=1,"X","")</f>
        <v>X</v>
      </c>
      <c r="AP303" s="122" t="str">
        <f>IF(INDEX(DataBase!$1:$1048576,ChoixBMK!$A303,MATCH(AP$3,DataBase!$3:$3,0))=1,"X","")</f>
        <v/>
      </c>
    </row>
    <row r="304" spans="3:42">
      <c r="C304" t="str">
        <f>INDEX(Analyse!A:A,MATCH(ChoixBMK!$G304,Analyse!$G:$G,0))</f>
        <v>Platichthys flesus</v>
      </c>
      <c r="D304" t="str">
        <f>INDEX(Analyse!B:B,MATCH(ChoixBMK!$G304,Analyse!$G:$G,0))</f>
        <v>Histologie hépatique</v>
      </c>
      <c r="E304" t="str">
        <f>INDEX(Analyse!C:C,MATCH(ChoixBMK!$G304,Analyse!$G:$G,0))</f>
        <v>Marin/estuarien</v>
      </c>
      <c r="F304" t="str">
        <f>INDEX(Analyse!E:E,MATCH(ChoixBMK!$G304,Analyse!$G:$G,0))</f>
        <v>TOXEM</v>
      </c>
      <c r="G304">
        <v>301</v>
      </c>
      <c r="H304">
        <f>INDEX(Analyse!H:H,MATCH(ChoixBMK!$G304,Analyse!$G:$G,0))</f>
        <v>200</v>
      </c>
      <c r="I304" s="122" t="str">
        <f>IF(INDEX(DataBase!$1:$1048576,ChoixBMK!$A304,MATCH(I$3,DataBase!$3:$3,0))=1,"X","")</f>
        <v/>
      </c>
      <c r="J304" s="122" t="str">
        <f>IF(INDEX(DataBase!$1:$1048576,ChoixBMK!$A304,MATCH(J$3,DataBase!$3:$3,0))=1,"X","")</f>
        <v>X</v>
      </c>
      <c r="K304" s="122" t="str">
        <f>IF(INDEX(DataBase!$1:$1048576,ChoixBMK!$A304,MATCH(K$3,DataBase!$3:$3,0))=1,"X","")</f>
        <v/>
      </c>
      <c r="L304" s="122" t="str">
        <f>IF(INDEX(DataBase!$1:$1048576,ChoixBMK!$A304,MATCH(L$3,DataBase!$3:$3,0))=1,"X","")</f>
        <v>X</v>
      </c>
      <c r="M304" s="122" t="str">
        <f>IF(INDEX(DataBase!$1:$1048576,ChoixBMK!$A304,MATCH(M$3,DataBase!$3:$3,0))=1,"X","")</f>
        <v/>
      </c>
      <c r="N304" s="122" t="str">
        <f>IF(INDEX(DataBase!$1:$1048576,ChoixBMK!$A304,MATCH(N$3,DataBase!$3:$3,0))=1,"X","")</f>
        <v/>
      </c>
      <c r="O304" s="122" t="str">
        <f>IF(INDEX(DataBase!$1:$1048576,ChoixBMK!$A304,MATCH(O$3,DataBase!$3:$3,0))=1,"X","")</f>
        <v/>
      </c>
      <c r="P304" s="122" t="str">
        <f>IF(INDEX(DataBase!$1:$1048576,ChoixBMK!$A304,MATCH(P$3,DataBase!$3:$3,0))=1,"X","")</f>
        <v>X</v>
      </c>
      <c r="Q304" s="122" t="str">
        <f>IF(INDEX(DataBase!$1:$1048576,ChoixBMK!$A304,MATCH(Q$3,DataBase!$3:$3,0))=1,"X","")</f>
        <v/>
      </c>
      <c r="R304" s="122" t="str">
        <f>IF(INDEX(DataBase!$1:$1048576,ChoixBMK!$A304,MATCH(R$3,DataBase!$3:$3,0))=1,"X","")</f>
        <v>X</v>
      </c>
      <c r="S304" s="122" t="str">
        <f>IF(INDEX(DataBase!$1:$1048576,ChoixBMK!$A304,MATCH(S$3,DataBase!$3:$3,0))=1,"X","")</f>
        <v/>
      </c>
      <c r="T304" s="122" t="str">
        <f>IF(INDEX(DataBase!$1:$1048576,ChoixBMK!$A304,MATCH(T$3,DataBase!$3:$3,0))=1,"X","")</f>
        <v/>
      </c>
      <c r="U304" s="122" t="str">
        <f>IF(INDEX(DataBase!$1:$1048576,ChoixBMK!$A304,MATCH(U$3,DataBase!$3:$3,0))=1,"X","")</f>
        <v/>
      </c>
      <c r="V304" s="122" t="str">
        <f>IF(INDEX(DataBase!$1:$1048576,ChoixBMK!$A304,MATCH(V$3,DataBase!$3:$3,0))=1,"X","")</f>
        <v/>
      </c>
      <c r="W304" s="122" t="str">
        <f>IF(INDEX(DataBase!$1:$1048576,ChoixBMK!$A304,MATCH(W$3,DataBase!$3:$3,0))=1,"X","")</f>
        <v>X</v>
      </c>
      <c r="X304" s="122" t="str">
        <f>IF(INDEX(DataBase!$1:$1048576,ChoixBMK!$A304,MATCH(X$3,DataBase!$3:$3,0))=1,"X","")</f>
        <v/>
      </c>
      <c r="Y304" s="122" t="str">
        <f>IF(INDEX(DataBase!$1:$1048576,ChoixBMK!$A304,MATCH(Y$3,DataBase!$3:$3,0))=1,"X","")</f>
        <v>X</v>
      </c>
      <c r="Z304" s="122" t="str">
        <f>IF(INDEX(DataBase!$1:$1048576,ChoixBMK!$A304,MATCH(Z$3,DataBase!$3:$3,0))=1,"X","")</f>
        <v>X</v>
      </c>
      <c r="AA304" s="122" t="str">
        <f>IF(INDEX(DataBase!$1:$1048576,ChoixBMK!$A304,MATCH(AA$3,DataBase!$3:$3,0))=1,"X","")</f>
        <v/>
      </c>
      <c r="AB304" s="122" t="str">
        <f>IF(INDEX(DataBase!$1:$1048576,ChoixBMK!$A304,MATCH(AB$3,DataBase!$3:$3,0))=1,"X","")</f>
        <v/>
      </c>
      <c r="AC304" s="122" t="str">
        <f>IF(INDEX(DataBase!$1:$1048576,ChoixBMK!$A304,MATCH(AC$3,DataBase!$3:$3,0))=1,"X","")</f>
        <v/>
      </c>
      <c r="AD304" s="122" t="str">
        <f>IF(INDEX(DataBase!$1:$1048576,ChoixBMK!$A304,MATCH(AD$3,DataBase!$3:$3,0))=1,"X","")</f>
        <v>X</v>
      </c>
      <c r="AE304" s="122" t="str">
        <f>IF(INDEX(DataBase!$1:$1048576,ChoixBMK!$A304,MATCH(AE$3,DataBase!$3:$3,0))=1,"X","")</f>
        <v/>
      </c>
      <c r="AF304" s="122" t="str">
        <f>IF(INDEX(DataBase!$1:$1048576,ChoixBMK!$A304,MATCH(AF$3,DataBase!$3:$3,0))=1,"X","")</f>
        <v>X</v>
      </c>
      <c r="AG304" s="122" t="str">
        <f>IF(INDEX(DataBase!$1:$1048576,ChoixBMK!$A304,MATCH(AG$3,DataBase!$3:$3,0))=1,"X","")</f>
        <v/>
      </c>
      <c r="AH304" s="122" t="str">
        <f>IF(INDEX(DataBase!$1:$1048576,ChoixBMK!$A304,MATCH(AH$3,DataBase!$3:$3,0))=1,"X","")</f>
        <v>X</v>
      </c>
      <c r="AI304" s="122" t="str">
        <f>IF(INDEX(DataBase!$1:$1048576,ChoixBMK!$A304,MATCH(AI$3,DataBase!$3:$3,0))=1,"X","")</f>
        <v/>
      </c>
      <c r="AJ304" s="122" t="str">
        <f>IF(INDEX(DataBase!$1:$1048576,ChoixBMK!$A304,MATCH(AJ$3,DataBase!$3:$3,0))=1,"X","")</f>
        <v/>
      </c>
      <c r="AK304" s="122" t="str">
        <f>IF(INDEX(DataBase!$1:$1048576,ChoixBMK!$A304,MATCH(AK$3,DataBase!$3:$3,0))=1,"X","")</f>
        <v>X</v>
      </c>
      <c r="AL304" s="122" t="str">
        <f>IF(INDEX(DataBase!$1:$1048576,ChoixBMK!$A304,MATCH(AL$3,DataBase!$3:$3,0))=1,"X","")</f>
        <v>X</v>
      </c>
      <c r="AM304" s="122" t="str">
        <f>IF(INDEX(DataBase!$1:$1048576,ChoixBMK!$A304,MATCH(AM$3,DataBase!$3:$3,0))=1,"X","")</f>
        <v/>
      </c>
      <c r="AN304" s="122" t="str">
        <f>IF(INDEX(DataBase!$1:$1048576,ChoixBMK!$A304,MATCH(AN$3,DataBase!$3:$3,0))=1,"X","")</f>
        <v/>
      </c>
      <c r="AO304" s="122" t="str">
        <f>IF(INDEX(DataBase!$1:$1048576,ChoixBMK!$A304,MATCH(AO$3,DataBase!$3:$3,0))=1,"X","")</f>
        <v>X</v>
      </c>
      <c r="AP304" s="122" t="str">
        <f>IF(INDEX(DataBase!$1:$1048576,ChoixBMK!$A304,MATCH(AP$3,DataBase!$3:$3,0))=1,"X","")</f>
        <v/>
      </c>
    </row>
    <row r="305" spans="3:42">
      <c r="C305" t="str">
        <f>INDEX(Analyse!A:A,MATCH(ChoixBMK!$G305,Analyse!$G:$G,0))</f>
        <v>Solea solea</v>
      </c>
      <c r="D305" t="str">
        <f>INDEX(Analyse!B:B,MATCH(ChoixBMK!$G305,Analyse!$G:$G,0))</f>
        <v>Histologie hépatique</v>
      </c>
      <c r="E305" t="str">
        <f>INDEX(Analyse!C:C,MATCH(ChoixBMK!$G305,Analyse!$G:$G,0))</f>
        <v>Marin/estuarien</v>
      </c>
      <c r="F305" t="str">
        <f>INDEX(Analyse!E:E,MATCH(ChoixBMK!$G305,Analyse!$G:$G,0))</f>
        <v>TOXEM</v>
      </c>
      <c r="G305">
        <v>302</v>
      </c>
      <c r="H305">
        <f>INDEX(Analyse!H:H,MATCH(ChoixBMK!$G305,Analyse!$G:$G,0))</f>
        <v>200</v>
      </c>
      <c r="I305" s="122" t="str">
        <f>IF(INDEX(DataBase!$1:$1048576,ChoixBMK!$A305,MATCH(I$3,DataBase!$3:$3,0))=1,"X","")</f>
        <v/>
      </c>
      <c r="J305" s="122" t="str">
        <f>IF(INDEX(DataBase!$1:$1048576,ChoixBMK!$A305,MATCH(J$3,DataBase!$3:$3,0))=1,"X","")</f>
        <v>X</v>
      </c>
      <c r="K305" s="122" t="str">
        <f>IF(INDEX(DataBase!$1:$1048576,ChoixBMK!$A305,MATCH(K$3,DataBase!$3:$3,0))=1,"X","")</f>
        <v/>
      </c>
      <c r="L305" s="122" t="str">
        <f>IF(INDEX(DataBase!$1:$1048576,ChoixBMK!$A305,MATCH(L$3,DataBase!$3:$3,0))=1,"X","")</f>
        <v>X</v>
      </c>
      <c r="M305" s="122" t="str">
        <f>IF(INDEX(DataBase!$1:$1048576,ChoixBMK!$A305,MATCH(M$3,DataBase!$3:$3,0))=1,"X","")</f>
        <v/>
      </c>
      <c r="N305" s="122" t="str">
        <f>IF(INDEX(DataBase!$1:$1048576,ChoixBMK!$A305,MATCH(N$3,DataBase!$3:$3,0))=1,"X","")</f>
        <v/>
      </c>
      <c r="O305" s="122" t="str">
        <f>IF(INDEX(DataBase!$1:$1048576,ChoixBMK!$A305,MATCH(O$3,DataBase!$3:$3,0))=1,"X","")</f>
        <v>X</v>
      </c>
      <c r="P305" s="122" t="str">
        <f>IF(INDEX(DataBase!$1:$1048576,ChoixBMK!$A305,MATCH(P$3,DataBase!$3:$3,0))=1,"X","")</f>
        <v/>
      </c>
      <c r="Q305" s="122" t="str">
        <f>IF(INDEX(DataBase!$1:$1048576,ChoixBMK!$A305,MATCH(Q$3,DataBase!$3:$3,0))=1,"X","")</f>
        <v/>
      </c>
      <c r="R305" s="122" t="str">
        <f>IF(INDEX(DataBase!$1:$1048576,ChoixBMK!$A305,MATCH(R$3,DataBase!$3:$3,0))=1,"X","")</f>
        <v>X</v>
      </c>
      <c r="S305" s="122" t="str">
        <f>IF(INDEX(DataBase!$1:$1048576,ChoixBMK!$A305,MATCH(S$3,DataBase!$3:$3,0))=1,"X","")</f>
        <v/>
      </c>
      <c r="T305" s="122" t="str">
        <f>IF(INDEX(DataBase!$1:$1048576,ChoixBMK!$A305,MATCH(T$3,DataBase!$3:$3,0))=1,"X","")</f>
        <v/>
      </c>
      <c r="U305" s="122" t="str">
        <f>IF(INDEX(DataBase!$1:$1048576,ChoixBMK!$A305,MATCH(U$3,DataBase!$3:$3,0))=1,"X","")</f>
        <v/>
      </c>
      <c r="V305" s="122" t="str">
        <f>IF(INDEX(DataBase!$1:$1048576,ChoixBMK!$A305,MATCH(V$3,DataBase!$3:$3,0))=1,"X","")</f>
        <v/>
      </c>
      <c r="W305" s="122" t="str">
        <f>IF(INDEX(DataBase!$1:$1048576,ChoixBMK!$A305,MATCH(W$3,DataBase!$3:$3,0))=1,"X","")</f>
        <v>X</v>
      </c>
      <c r="X305" s="122" t="str">
        <f>IF(INDEX(DataBase!$1:$1048576,ChoixBMK!$A305,MATCH(X$3,DataBase!$3:$3,0))=1,"X","")</f>
        <v/>
      </c>
      <c r="Y305" s="122" t="str">
        <f>IF(INDEX(DataBase!$1:$1048576,ChoixBMK!$A305,MATCH(Y$3,DataBase!$3:$3,0))=1,"X","")</f>
        <v>X</v>
      </c>
      <c r="Z305" s="122" t="str">
        <f>IF(INDEX(DataBase!$1:$1048576,ChoixBMK!$A305,MATCH(Z$3,DataBase!$3:$3,0))=1,"X","")</f>
        <v>X</v>
      </c>
      <c r="AA305" s="122" t="str">
        <f>IF(INDEX(DataBase!$1:$1048576,ChoixBMK!$A305,MATCH(AA$3,DataBase!$3:$3,0))=1,"X","")</f>
        <v/>
      </c>
      <c r="AB305" s="122" t="str">
        <f>IF(INDEX(DataBase!$1:$1048576,ChoixBMK!$A305,MATCH(AB$3,DataBase!$3:$3,0))=1,"X","")</f>
        <v/>
      </c>
      <c r="AC305" s="122" t="str">
        <f>IF(INDEX(DataBase!$1:$1048576,ChoixBMK!$A305,MATCH(AC$3,DataBase!$3:$3,0))=1,"X","")</f>
        <v/>
      </c>
      <c r="AD305" s="122" t="str">
        <f>IF(INDEX(DataBase!$1:$1048576,ChoixBMK!$A305,MATCH(AD$3,DataBase!$3:$3,0))=1,"X","")</f>
        <v>X</v>
      </c>
      <c r="AE305" s="122" t="str">
        <f>IF(INDEX(DataBase!$1:$1048576,ChoixBMK!$A305,MATCH(AE$3,DataBase!$3:$3,0))=1,"X","")</f>
        <v/>
      </c>
      <c r="AF305" s="122" t="str">
        <f>IF(INDEX(DataBase!$1:$1048576,ChoixBMK!$A305,MATCH(AF$3,DataBase!$3:$3,0))=1,"X","")</f>
        <v>X</v>
      </c>
      <c r="AG305" s="122" t="str">
        <f>IF(INDEX(DataBase!$1:$1048576,ChoixBMK!$A305,MATCH(AG$3,DataBase!$3:$3,0))=1,"X","")</f>
        <v/>
      </c>
      <c r="AH305" s="122" t="str">
        <f>IF(INDEX(DataBase!$1:$1048576,ChoixBMK!$A305,MATCH(AH$3,DataBase!$3:$3,0))=1,"X","")</f>
        <v>X</v>
      </c>
      <c r="AI305" s="122" t="str">
        <f>IF(INDEX(DataBase!$1:$1048576,ChoixBMK!$A305,MATCH(AI$3,DataBase!$3:$3,0))=1,"X","")</f>
        <v/>
      </c>
      <c r="AJ305" s="122" t="str">
        <f>IF(INDEX(DataBase!$1:$1048576,ChoixBMK!$A305,MATCH(AJ$3,DataBase!$3:$3,0))=1,"X","")</f>
        <v/>
      </c>
      <c r="AK305" s="122" t="str">
        <f>IF(INDEX(DataBase!$1:$1048576,ChoixBMK!$A305,MATCH(AK$3,DataBase!$3:$3,0))=1,"X","")</f>
        <v>X</v>
      </c>
      <c r="AL305" s="122" t="str">
        <f>IF(INDEX(DataBase!$1:$1048576,ChoixBMK!$A305,MATCH(AL$3,DataBase!$3:$3,0))=1,"X","")</f>
        <v>X</v>
      </c>
      <c r="AM305" s="122" t="str">
        <f>IF(INDEX(DataBase!$1:$1048576,ChoixBMK!$A305,MATCH(AM$3,DataBase!$3:$3,0))=1,"X","")</f>
        <v/>
      </c>
      <c r="AN305" s="122" t="str">
        <f>IF(INDEX(DataBase!$1:$1048576,ChoixBMK!$A305,MATCH(AN$3,DataBase!$3:$3,0))=1,"X","")</f>
        <v/>
      </c>
      <c r="AO305" s="122" t="str">
        <f>IF(INDEX(DataBase!$1:$1048576,ChoixBMK!$A305,MATCH(AO$3,DataBase!$3:$3,0))=1,"X","")</f>
        <v>X</v>
      </c>
      <c r="AP305" s="122" t="str">
        <f>IF(INDEX(DataBase!$1:$1048576,ChoixBMK!$A305,MATCH(AP$3,DataBase!$3:$3,0))=1,"X","")</f>
        <v/>
      </c>
    </row>
    <row r="306" spans="3:42">
      <c r="C306" t="str">
        <f>INDEX(Analyse!A:A,MATCH(ChoixBMK!$G306,Analyse!$G:$G,0))</f>
        <v>Limanda limanda</v>
      </c>
      <c r="D306" t="str">
        <f>INDEX(Analyse!B:B,MATCH(ChoixBMK!$G306,Analyse!$G:$G,0))</f>
        <v>Histologie hépatique</v>
      </c>
      <c r="E306" t="str">
        <f>INDEX(Analyse!C:C,MATCH(ChoixBMK!$G306,Analyse!$G:$G,0))</f>
        <v>Marin/estuarien</v>
      </c>
      <c r="F306" t="str">
        <f>INDEX(Analyse!E:E,MATCH(ChoixBMK!$G306,Analyse!$G:$G,0))</f>
        <v>TOXEM</v>
      </c>
      <c r="G306">
        <v>303</v>
      </c>
      <c r="H306">
        <f>INDEX(Analyse!H:H,MATCH(ChoixBMK!$G306,Analyse!$G:$G,0))</f>
        <v>200</v>
      </c>
      <c r="I306" s="122" t="str">
        <f>IF(INDEX(DataBase!$1:$1048576,ChoixBMK!$A306,MATCH(I$3,DataBase!$3:$3,0))=1,"X","")</f>
        <v/>
      </c>
      <c r="J306" s="122" t="str">
        <f>IF(INDEX(DataBase!$1:$1048576,ChoixBMK!$A306,MATCH(J$3,DataBase!$3:$3,0))=1,"X","")</f>
        <v>X</v>
      </c>
      <c r="K306" s="122" t="str">
        <f>IF(INDEX(DataBase!$1:$1048576,ChoixBMK!$A306,MATCH(K$3,DataBase!$3:$3,0))=1,"X","")</f>
        <v/>
      </c>
      <c r="L306" s="122" t="str">
        <f>IF(INDEX(DataBase!$1:$1048576,ChoixBMK!$A306,MATCH(L$3,DataBase!$3:$3,0))=1,"X","")</f>
        <v>X</v>
      </c>
      <c r="M306" s="122" t="str">
        <f>IF(INDEX(DataBase!$1:$1048576,ChoixBMK!$A306,MATCH(M$3,DataBase!$3:$3,0))=1,"X","")</f>
        <v/>
      </c>
      <c r="N306" s="122" t="str">
        <f>IF(INDEX(DataBase!$1:$1048576,ChoixBMK!$A306,MATCH(N$3,DataBase!$3:$3,0))=1,"X","")</f>
        <v/>
      </c>
      <c r="O306" s="122" t="str">
        <f>IF(INDEX(DataBase!$1:$1048576,ChoixBMK!$A306,MATCH(O$3,DataBase!$3:$3,0))=1,"X","")</f>
        <v/>
      </c>
      <c r="P306" s="122" t="str">
        <f>IF(INDEX(DataBase!$1:$1048576,ChoixBMK!$A306,MATCH(P$3,DataBase!$3:$3,0))=1,"X","")</f>
        <v>X</v>
      </c>
      <c r="Q306" s="122" t="str">
        <f>IF(INDEX(DataBase!$1:$1048576,ChoixBMK!$A306,MATCH(Q$3,DataBase!$3:$3,0))=1,"X","")</f>
        <v/>
      </c>
      <c r="R306" s="122" t="str">
        <f>IF(INDEX(DataBase!$1:$1048576,ChoixBMK!$A306,MATCH(R$3,DataBase!$3:$3,0))=1,"X","")</f>
        <v>X</v>
      </c>
      <c r="S306" s="122" t="str">
        <f>IF(INDEX(DataBase!$1:$1048576,ChoixBMK!$A306,MATCH(S$3,DataBase!$3:$3,0))=1,"X","")</f>
        <v/>
      </c>
      <c r="T306" s="122" t="str">
        <f>IF(INDEX(DataBase!$1:$1048576,ChoixBMK!$A306,MATCH(T$3,DataBase!$3:$3,0))=1,"X","")</f>
        <v/>
      </c>
      <c r="U306" s="122" t="str">
        <f>IF(INDEX(DataBase!$1:$1048576,ChoixBMK!$A306,MATCH(U$3,DataBase!$3:$3,0))=1,"X","")</f>
        <v/>
      </c>
      <c r="V306" s="122" t="str">
        <f>IF(INDEX(DataBase!$1:$1048576,ChoixBMK!$A306,MATCH(V$3,DataBase!$3:$3,0))=1,"X","")</f>
        <v/>
      </c>
      <c r="W306" s="122" t="str">
        <f>IF(INDEX(DataBase!$1:$1048576,ChoixBMK!$A306,MATCH(W$3,DataBase!$3:$3,0))=1,"X","")</f>
        <v>X</v>
      </c>
      <c r="X306" s="122" t="str">
        <f>IF(INDEX(DataBase!$1:$1048576,ChoixBMK!$A306,MATCH(X$3,DataBase!$3:$3,0))=1,"X","")</f>
        <v/>
      </c>
      <c r="Y306" s="122" t="str">
        <f>IF(INDEX(DataBase!$1:$1048576,ChoixBMK!$A306,MATCH(Y$3,DataBase!$3:$3,0))=1,"X","")</f>
        <v>X</v>
      </c>
      <c r="Z306" s="122" t="str">
        <f>IF(INDEX(DataBase!$1:$1048576,ChoixBMK!$A306,MATCH(Z$3,DataBase!$3:$3,0))=1,"X","")</f>
        <v>X</v>
      </c>
      <c r="AA306" s="122" t="str">
        <f>IF(INDEX(DataBase!$1:$1048576,ChoixBMK!$A306,MATCH(AA$3,DataBase!$3:$3,0))=1,"X","")</f>
        <v/>
      </c>
      <c r="AB306" s="122" t="str">
        <f>IF(INDEX(DataBase!$1:$1048576,ChoixBMK!$A306,MATCH(AB$3,DataBase!$3:$3,0))=1,"X","")</f>
        <v/>
      </c>
      <c r="AC306" s="122" t="str">
        <f>IF(INDEX(DataBase!$1:$1048576,ChoixBMK!$A306,MATCH(AC$3,DataBase!$3:$3,0))=1,"X","")</f>
        <v/>
      </c>
      <c r="AD306" s="122" t="str">
        <f>IF(INDEX(DataBase!$1:$1048576,ChoixBMK!$A306,MATCH(AD$3,DataBase!$3:$3,0))=1,"X","")</f>
        <v>X</v>
      </c>
      <c r="AE306" s="122" t="str">
        <f>IF(INDEX(DataBase!$1:$1048576,ChoixBMK!$A306,MATCH(AE$3,DataBase!$3:$3,0))=1,"X","")</f>
        <v/>
      </c>
      <c r="AF306" s="122" t="str">
        <f>IF(INDEX(DataBase!$1:$1048576,ChoixBMK!$A306,MATCH(AF$3,DataBase!$3:$3,0))=1,"X","")</f>
        <v>X</v>
      </c>
      <c r="AG306" s="122" t="str">
        <f>IF(INDEX(DataBase!$1:$1048576,ChoixBMK!$A306,MATCH(AG$3,DataBase!$3:$3,0))=1,"X","")</f>
        <v/>
      </c>
      <c r="AH306" s="122" t="str">
        <f>IF(INDEX(DataBase!$1:$1048576,ChoixBMK!$A306,MATCH(AH$3,DataBase!$3:$3,0))=1,"X","")</f>
        <v>X</v>
      </c>
      <c r="AI306" s="122" t="str">
        <f>IF(INDEX(DataBase!$1:$1048576,ChoixBMK!$A306,MATCH(AI$3,DataBase!$3:$3,0))=1,"X","")</f>
        <v/>
      </c>
      <c r="AJ306" s="122" t="str">
        <f>IF(INDEX(DataBase!$1:$1048576,ChoixBMK!$A306,MATCH(AJ$3,DataBase!$3:$3,0))=1,"X","")</f>
        <v/>
      </c>
      <c r="AK306" s="122" t="str">
        <f>IF(INDEX(DataBase!$1:$1048576,ChoixBMK!$A306,MATCH(AK$3,DataBase!$3:$3,0))=1,"X","")</f>
        <v>X</v>
      </c>
      <c r="AL306" s="122" t="str">
        <f>IF(INDEX(DataBase!$1:$1048576,ChoixBMK!$A306,MATCH(AL$3,DataBase!$3:$3,0))=1,"X","")</f>
        <v>X</v>
      </c>
      <c r="AM306" s="122" t="str">
        <f>IF(INDEX(DataBase!$1:$1048576,ChoixBMK!$A306,MATCH(AM$3,DataBase!$3:$3,0))=1,"X","")</f>
        <v/>
      </c>
      <c r="AN306" s="122" t="str">
        <f>IF(INDEX(DataBase!$1:$1048576,ChoixBMK!$A306,MATCH(AN$3,DataBase!$3:$3,0))=1,"X","")</f>
        <v/>
      </c>
      <c r="AO306" s="122" t="str">
        <f>IF(INDEX(DataBase!$1:$1048576,ChoixBMK!$A306,MATCH(AO$3,DataBase!$3:$3,0))=1,"X","")</f>
        <v>X</v>
      </c>
      <c r="AP306" s="122" t="str">
        <f>IF(INDEX(DataBase!$1:$1048576,ChoixBMK!$A306,MATCH(AP$3,DataBase!$3:$3,0))=1,"X","")</f>
        <v/>
      </c>
    </row>
    <row r="307" spans="3:42">
      <c r="C307" t="str">
        <f>INDEX(Analyse!A:A,MATCH(ChoixBMK!$G307,Analyse!$G:$G,0))</f>
        <v>Rutilus rutilus</v>
      </c>
      <c r="D307" t="str">
        <f>INDEX(Analyse!B:B,MATCH(ChoixBMK!$G307,Analyse!$G:$G,0))</f>
        <v>cholinesterase</v>
      </c>
      <c r="E307" t="str">
        <f>INDEX(Analyse!C:C,MATCH(ChoixBMK!$G307,Analyse!$G:$G,0))</f>
        <v>Continental</v>
      </c>
      <c r="F307" t="str">
        <f>INDEX(Analyse!E:E,MATCH(ChoixBMK!$G307,Analyse!$G:$G,0))</f>
        <v>SEBIO</v>
      </c>
      <c r="G307">
        <v>304</v>
      </c>
      <c r="H307">
        <f>INDEX(Analyse!H:H,MATCH(ChoixBMK!$G307,Analyse!$G:$G,0))</f>
        <v>190</v>
      </c>
      <c r="I307" s="122" t="str">
        <f>IF(INDEX(DataBase!$1:$1048576,ChoixBMK!$A307,MATCH(I$3,DataBase!$3:$3,0))=1,"X","")</f>
        <v/>
      </c>
      <c r="J307" s="122" t="str">
        <f>IF(INDEX(DataBase!$1:$1048576,ChoixBMK!$A307,MATCH(J$3,DataBase!$3:$3,0))=1,"X","")</f>
        <v>X</v>
      </c>
      <c r="K307" s="122" t="str">
        <f>IF(INDEX(DataBase!$1:$1048576,ChoixBMK!$A307,MATCH(K$3,DataBase!$3:$3,0))=1,"X","")</f>
        <v/>
      </c>
      <c r="L307" s="122" t="str">
        <f>IF(INDEX(DataBase!$1:$1048576,ChoixBMK!$A307,MATCH(L$3,DataBase!$3:$3,0))=1,"X","")</f>
        <v>X</v>
      </c>
      <c r="M307" s="122" t="str">
        <f>IF(INDEX(DataBase!$1:$1048576,ChoixBMK!$A307,MATCH(M$3,DataBase!$3:$3,0))=1,"X","")</f>
        <v/>
      </c>
      <c r="N307" s="122" t="str">
        <f>IF(INDEX(DataBase!$1:$1048576,ChoixBMK!$A307,MATCH(N$3,DataBase!$3:$3,0))=1,"X","")</f>
        <v/>
      </c>
      <c r="O307" s="122" t="str">
        <f>IF(INDEX(DataBase!$1:$1048576,ChoixBMK!$A307,MATCH(O$3,DataBase!$3:$3,0))=1,"X","")</f>
        <v>X</v>
      </c>
      <c r="P307" s="122" t="str">
        <f>IF(INDEX(DataBase!$1:$1048576,ChoixBMK!$A307,MATCH(P$3,DataBase!$3:$3,0))=1,"X","")</f>
        <v/>
      </c>
      <c r="Q307" s="122" t="str">
        <f>IF(INDEX(DataBase!$1:$1048576,ChoixBMK!$A307,MATCH(Q$3,DataBase!$3:$3,0))=1,"X","")</f>
        <v/>
      </c>
      <c r="R307" s="122" t="str">
        <f>IF(INDEX(DataBase!$1:$1048576,ChoixBMK!$A307,MATCH(R$3,DataBase!$3:$3,0))=1,"X","")</f>
        <v>X</v>
      </c>
      <c r="S307" s="122" t="str">
        <f>IF(INDEX(DataBase!$1:$1048576,ChoixBMK!$A307,MATCH(S$3,DataBase!$3:$3,0))=1,"X","")</f>
        <v/>
      </c>
      <c r="T307" s="122" t="str">
        <f>IF(INDEX(DataBase!$1:$1048576,ChoixBMK!$A307,MATCH(T$3,DataBase!$3:$3,0))=1,"X","")</f>
        <v/>
      </c>
      <c r="U307" s="122" t="str">
        <f>IF(INDEX(DataBase!$1:$1048576,ChoixBMK!$A307,MATCH(U$3,DataBase!$3:$3,0))=1,"X","")</f>
        <v/>
      </c>
      <c r="V307" s="122" t="str">
        <f>IF(INDEX(DataBase!$1:$1048576,ChoixBMK!$A307,MATCH(V$3,DataBase!$3:$3,0))=1,"X","")</f>
        <v/>
      </c>
      <c r="W307" s="122" t="str">
        <f>IF(INDEX(DataBase!$1:$1048576,ChoixBMK!$A307,MATCH(W$3,DataBase!$3:$3,0))=1,"X","")</f>
        <v>X</v>
      </c>
      <c r="X307" s="122" t="str">
        <f>IF(INDEX(DataBase!$1:$1048576,ChoixBMK!$A307,MATCH(X$3,DataBase!$3:$3,0))=1,"X","")</f>
        <v/>
      </c>
      <c r="Y307" s="122" t="str">
        <f>IF(INDEX(DataBase!$1:$1048576,ChoixBMK!$A307,MATCH(Y$3,DataBase!$3:$3,0))=1,"X","")</f>
        <v>X</v>
      </c>
      <c r="Z307" s="122" t="str">
        <f>IF(INDEX(DataBase!$1:$1048576,ChoixBMK!$A307,MATCH(Z$3,DataBase!$3:$3,0))=1,"X","")</f>
        <v>X</v>
      </c>
      <c r="AA307" s="122" t="str">
        <f>IF(INDEX(DataBase!$1:$1048576,ChoixBMK!$A307,MATCH(AA$3,DataBase!$3:$3,0))=1,"X","")</f>
        <v/>
      </c>
      <c r="AB307" s="122" t="str">
        <f>IF(INDEX(DataBase!$1:$1048576,ChoixBMK!$A307,MATCH(AB$3,DataBase!$3:$3,0))=1,"X","")</f>
        <v/>
      </c>
      <c r="AC307" s="122" t="str">
        <f>IF(INDEX(DataBase!$1:$1048576,ChoixBMK!$A307,MATCH(AC$3,DataBase!$3:$3,0))=1,"X","")</f>
        <v/>
      </c>
      <c r="AD307" s="122" t="str">
        <f>IF(INDEX(DataBase!$1:$1048576,ChoixBMK!$A307,MATCH(AD$3,DataBase!$3:$3,0))=1,"X","")</f>
        <v>X</v>
      </c>
      <c r="AE307" s="122" t="str">
        <f>IF(INDEX(DataBase!$1:$1048576,ChoixBMK!$A307,MATCH(AE$3,DataBase!$3:$3,0))=1,"X","")</f>
        <v/>
      </c>
      <c r="AF307" s="122" t="str">
        <f>IF(INDEX(DataBase!$1:$1048576,ChoixBMK!$A307,MATCH(AF$3,DataBase!$3:$3,0))=1,"X","")</f>
        <v>X</v>
      </c>
      <c r="AG307" s="122" t="str">
        <f>IF(INDEX(DataBase!$1:$1048576,ChoixBMK!$A307,MATCH(AG$3,DataBase!$3:$3,0))=1,"X","")</f>
        <v/>
      </c>
      <c r="AH307" s="122" t="str">
        <f>IF(INDEX(DataBase!$1:$1048576,ChoixBMK!$A307,MATCH(AH$3,DataBase!$3:$3,0))=1,"X","")</f>
        <v>X</v>
      </c>
      <c r="AI307" s="122" t="str">
        <f>IF(INDEX(DataBase!$1:$1048576,ChoixBMK!$A307,MATCH(AI$3,DataBase!$3:$3,0))=1,"X","")</f>
        <v/>
      </c>
      <c r="AJ307" s="122" t="str">
        <f>IF(INDEX(DataBase!$1:$1048576,ChoixBMK!$A307,MATCH(AJ$3,DataBase!$3:$3,0))=1,"X","")</f>
        <v/>
      </c>
      <c r="AK307" s="122" t="str">
        <f>IF(INDEX(DataBase!$1:$1048576,ChoixBMK!$A307,MATCH(AK$3,DataBase!$3:$3,0))=1,"X","")</f>
        <v>X</v>
      </c>
      <c r="AL307" s="122" t="str">
        <f>IF(INDEX(DataBase!$1:$1048576,ChoixBMK!$A307,MATCH(AL$3,DataBase!$3:$3,0))=1,"X","")</f>
        <v>X</v>
      </c>
      <c r="AM307" s="122" t="str">
        <f>IF(INDEX(DataBase!$1:$1048576,ChoixBMK!$A307,MATCH(AM$3,DataBase!$3:$3,0))=1,"X","")</f>
        <v/>
      </c>
      <c r="AN307" s="122" t="str">
        <f>IF(INDEX(DataBase!$1:$1048576,ChoixBMK!$A307,MATCH(AN$3,DataBase!$3:$3,0))=1,"X","")</f>
        <v/>
      </c>
      <c r="AO307" s="122" t="str">
        <f>IF(INDEX(DataBase!$1:$1048576,ChoixBMK!$A307,MATCH(AO$3,DataBase!$3:$3,0))=1,"X","")</f>
        <v>X</v>
      </c>
      <c r="AP307" s="122" t="str">
        <f>IF(INDEX(DataBase!$1:$1048576,ChoixBMK!$A307,MATCH(AP$3,DataBase!$3:$3,0))=1,"X","")</f>
        <v/>
      </c>
    </row>
    <row r="308" spans="3:42">
      <c r="C308" t="str">
        <f>INDEX(Analyse!A:A,MATCH(ChoixBMK!$G308,Analyse!$G:$G,0))</f>
        <v>Gobio gobio</v>
      </c>
      <c r="D308" t="str">
        <f>INDEX(Analyse!B:B,MATCH(ChoixBMK!$G308,Analyse!$G:$G,0))</f>
        <v>Ovotestis</v>
      </c>
      <c r="E308" t="str">
        <f>INDEX(Analyse!C:C,MATCH(ChoixBMK!$G308,Analyse!$G:$G,0))</f>
        <v>Continental</v>
      </c>
      <c r="F308" t="str">
        <f>INDEX(Analyse!E:E,MATCH(ChoixBMK!$G308,Analyse!$G:$G,0))</f>
        <v>SEBIO</v>
      </c>
      <c r="G308">
        <v>305</v>
      </c>
      <c r="H308">
        <f>INDEX(Analyse!H:H,MATCH(ChoixBMK!$G308,Analyse!$G:$G,0))</f>
        <v>190</v>
      </c>
      <c r="I308" s="122" t="str">
        <f>IF(INDEX(DataBase!$1:$1048576,ChoixBMK!$A308,MATCH(I$3,DataBase!$3:$3,0))=1,"X","")</f>
        <v/>
      </c>
      <c r="J308" s="122" t="str">
        <f>IF(INDEX(DataBase!$1:$1048576,ChoixBMK!$A308,MATCH(J$3,DataBase!$3:$3,0))=1,"X","")</f>
        <v>X</v>
      </c>
      <c r="K308" s="122" t="str">
        <f>IF(INDEX(DataBase!$1:$1048576,ChoixBMK!$A308,MATCH(K$3,DataBase!$3:$3,0))=1,"X","")</f>
        <v/>
      </c>
      <c r="L308" s="122" t="str">
        <f>IF(INDEX(DataBase!$1:$1048576,ChoixBMK!$A308,MATCH(L$3,DataBase!$3:$3,0))=1,"X","")</f>
        <v>X</v>
      </c>
      <c r="M308" s="122" t="str">
        <f>IF(INDEX(DataBase!$1:$1048576,ChoixBMK!$A308,MATCH(M$3,DataBase!$3:$3,0))=1,"X","")</f>
        <v/>
      </c>
      <c r="N308" s="122" t="str">
        <f>IF(INDEX(DataBase!$1:$1048576,ChoixBMK!$A308,MATCH(N$3,DataBase!$3:$3,0))=1,"X","")</f>
        <v/>
      </c>
      <c r="O308" s="122" t="str">
        <f>IF(INDEX(DataBase!$1:$1048576,ChoixBMK!$A308,MATCH(O$3,DataBase!$3:$3,0))=1,"X","")</f>
        <v/>
      </c>
      <c r="P308" s="122" t="str">
        <f>IF(INDEX(DataBase!$1:$1048576,ChoixBMK!$A308,MATCH(P$3,DataBase!$3:$3,0))=1,"X","")</f>
        <v>X</v>
      </c>
      <c r="Q308" s="122" t="str">
        <f>IF(INDEX(DataBase!$1:$1048576,ChoixBMK!$A308,MATCH(Q$3,DataBase!$3:$3,0))=1,"X","")</f>
        <v/>
      </c>
      <c r="R308" s="122" t="str">
        <f>IF(INDEX(DataBase!$1:$1048576,ChoixBMK!$A308,MATCH(R$3,DataBase!$3:$3,0))=1,"X","")</f>
        <v>X</v>
      </c>
      <c r="S308" s="122" t="str">
        <f>IF(INDEX(DataBase!$1:$1048576,ChoixBMK!$A308,MATCH(S$3,DataBase!$3:$3,0))=1,"X","")</f>
        <v/>
      </c>
      <c r="T308" s="122" t="str">
        <f>IF(INDEX(DataBase!$1:$1048576,ChoixBMK!$A308,MATCH(T$3,DataBase!$3:$3,0))=1,"X","")</f>
        <v/>
      </c>
      <c r="U308" s="122" t="str">
        <f>IF(INDEX(DataBase!$1:$1048576,ChoixBMK!$A308,MATCH(U$3,DataBase!$3:$3,0))=1,"X","")</f>
        <v/>
      </c>
      <c r="V308" s="122" t="str">
        <f>IF(INDEX(DataBase!$1:$1048576,ChoixBMK!$A308,MATCH(V$3,DataBase!$3:$3,0))=1,"X","")</f>
        <v/>
      </c>
      <c r="W308" s="122" t="str">
        <f>IF(INDEX(DataBase!$1:$1048576,ChoixBMK!$A308,MATCH(W$3,DataBase!$3:$3,0))=1,"X","")</f>
        <v>X</v>
      </c>
      <c r="X308" s="122" t="str">
        <f>IF(INDEX(DataBase!$1:$1048576,ChoixBMK!$A308,MATCH(X$3,DataBase!$3:$3,0))=1,"X","")</f>
        <v/>
      </c>
      <c r="Y308" s="122" t="str">
        <f>IF(INDEX(DataBase!$1:$1048576,ChoixBMK!$A308,MATCH(Y$3,DataBase!$3:$3,0))=1,"X","")</f>
        <v>X</v>
      </c>
      <c r="Z308" s="122" t="str">
        <f>IF(INDEX(DataBase!$1:$1048576,ChoixBMK!$A308,MATCH(Z$3,DataBase!$3:$3,0))=1,"X","")</f>
        <v>X</v>
      </c>
      <c r="AA308" s="122" t="str">
        <f>IF(INDEX(DataBase!$1:$1048576,ChoixBMK!$A308,MATCH(AA$3,DataBase!$3:$3,0))=1,"X","")</f>
        <v/>
      </c>
      <c r="AB308" s="122" t="str">
        <f>IF(INDEX(DataBase!$1:$1048576,ChoixBMK!$A308,MATCH(AB$3,DataBase!$3:$3,0))=1,"X","")</f>
        <v/>
      </c>
      <c r="AC308" s="122" t="str">
        <f>IF(INDEX(DataBase!$1:$1048576,ChoixBMK!$A308,MATCH(AC$3,DataBase!$3:$3,0))=1,"X","")</f>
        <v/>
      </c>
      <c r="AD308" s="122" t="str">
        <f>IF(INDEX(DataBase!$1:$1048576,ChoixBMK!$A308,MATCH(AD$3,DataBase!$3:$3,0))=1,"X","")</f>
        <v>X</v>
      </c>
      <c r="AE308" s="122" t="str">
        <f>IF(INDEX(DataBase!$1:$1048576,ChoixBMK!$A308,MATCH(AE$3,DataBase!$3:$3,0))=1,"X","")</f>
        <v/>
      </c>
      <c r="AF308" s="122" t="str">
        <f>IF(INDEX(DataBase!$1:$1048576,ChoixBMK!$A308,MATCH(AF$3,DataBase!$3:$3,0))=1,"X","")</f>
        <v>X</v>
      </c>
      <c r="AG308" s="122" t="str">
        <f>IF(INDEX(DataBase!$1:$1048576,ChoixBMK!$A308,MATCH(AG$3,DataBase!$3:$3,0))=1,"X","")</f>
        <v/>
      </c>
      <c r="AH308" s="122" t="str">
        <f>IF(INDEX(DataBase!$1:$1048576,ChoixBMK!$A308,MATCH(AH$3,DataBase!$3:$3,0))=1,"X","")</f>
        <v>X</v>
      </c>
      <c r="AI308" s="122" t="str">
        <f>IF(INDEX(DataBase!$1:$1048576,ChoixBMK!$A308,MATCH(AI$3,DataBase!$3:$3,0))=1,"X","")</f>
        <v/>
      </c>
      <c r="AJ308" s="122" t="str">
        <f>IF(INDEX(DataBase!$1:$1048576,ChoixBMK!$A308,MATCH(AJ$3,DataBase!$3:$3,0))=1,"X","")</f>
        <v/>
      </c>
      <c r="AK308" s="122" t="str">
        <f>IF(INDEX(DataBase!$1:$1048576,ChoixBMK!$A308,MATCH(AK$3,DataBase!$3:$3,0))=1,"X","")</f>
        <v>X</v>
      </c>
      <c r="AL308" s="122" t="str">
        <f>IF(INDEX(DataBase!$1:$1048576,ChoixBMK!$A308,MATCH(AL$3,DataBase!$3:$3,0))=1,"X","")</f>
        <v>X</v>
      </c>
      <c r="AM308" s="122" t="str">
        <f>IF(INDEX(DataBase!$1:$1048576,ChoixBMK!$A308,MATCH(AM$3,DataBase!$3:$3,0))=1,"X","")</f>
        <v/>
      </c>
      <c r="AN308" s="122" t="str">
        <f>IF(INDEX(DataBase!$1:$1048576,ChoixBMK!$A308,MATCH(AN$3,DataBase!$3:$3,0))=1,"X","")</f>
        <v/>
      </c>
      <c r="AO308" s="122" t="str">
        <f>IF(INDEX(DataBase!$1:$1048576,ChoixBMK!$A308,MATCH(AO$3,DataBase!$3:$3,0))=1,"X","")</f>
        <v>X</v>
      </c>
      <c r="AP308" s="122" t="str">
        <f>IF(INDEX(DataBase!$1:$1048576,ChoixBMK!$A308,MATCH(AP$3,DataBase!$3:$3,0))=1,"X","")</f>
        <v/>
      </c>
    </row>
    <row r="309" spans="3:42">
      <c r="C309" t="str">
        <f>INDEX(Analyse!A:A,MATCH(ChoixBMK!$G309,Analyse!$G:$G,0))</f>
        <v>Leuciscus cephalus</v>
      </c>
      <c r="D309" t="str">
        <f>INDEX(Analyse!B:B,MATCH(ChoixBMK!$G309,Analyse!$G:$G,0))</f>
        <v>Tbars</v>
      </c>
      <c r="E309" t="str">
        <f>INDEX(Analyse!C:C,MATCH(ChoixBMK!$G309,Analyse!$G:$G,0))</f>
        <v>Continental</v>
      </c>
      <c r="F309" t="str">
        <f>INDEX(Analyse!E:E,MATCH(ChoixBMK!$G309,Analyse!$G:$G,0))</f>
        <v>SEBIO</v>
      </c>
      <c r="G309">
        <v>306</v>
      </c>
      <c r="H309">
        <f>INDEX(Analyse!H:H,MATCH(ChoixBMK!$G309,Analyse!$G:$G,0))</f>
        <v>190</v>
      </c>
      <c r="I309" s="122" t="str">
        <f>IF(INDEX(DataBase!$1:$1048576,ChoixBMK!$A309,MATCH(I$3,DataBase!$3:$3,0))=1,"X","")</f>
        <v/>
      </c>
      <c r="J309" s="122" t="str">
        <f>IF(INDEX(DataBase!$1:$1048576,ChoixBMK!$A309,MATCH(J$3,DataBase!$3:$3,0))=1,"X","")</f>
        <v>X</v>
      </c>
      <c r="K309" s="122" t="str">
        <f>IF(INDEX(DataBase!$1:$1048576,ChoixBMK!$A309,MATCH(K$3,DataBase!$3:$3,0))=1,"X","")</f>
        <v/>
      </c>
      <c r="L309" s="122" t="str">
        <f>IF(INDEX(DataBase!$1:$1048576,ChoixBMK!$A309,MATCH(L$3,DataBase!$3:$3,0))=1,"X","")</f>
        <v>X</v>
      </c>
      <c r="M309" s="122" t="str">
        <f>IF(INDEX(DataBase!$1:$1048576,ChoixBMK!$A309,MATCH(M$3,DataBase!$3:$3,0))=1,"X","")</f>
        <v/>
      </c>
      <c r="N309" s="122" t="str">
        <f>IF(INDEX(DataBase!$1:$1048576,ChoixBMK!$A309,MATCH(N$3,DataBase!$3:$3,0))=1,"X","")</f>
        <v/>
      </c>
      <c r="O309" s="122" t="str">
        <f>IF(INDEX(DataBase!$1:$1048576,ChoixBMK!$A309,MATCH(O$3,DataBase!$3:$3,0))=1,"X","")</f>
        <v/>
      </c>
      <c r="P309" s="122" t="str">
        <f>IF(INDEX(DataBase!$1:$1048576,ChoixBMK!$A309,MATCH(P$3,DataBase!$3:$3,0))=1,"X","")</f>
        <v>X</v>
      </c>
      <c r="Q309" s="122" t="str">
        <f>IF(INDEX(DataBase!$1:$1048576,ChoixBMK!$A309,MATCH(Q$3,DataBase!$3:$3,0))=1,"X","")</f>
        <v/>
      </c>
      <c r="R309" s="122" t="str">
        <f>IF(INDEX(DataBase!$1:$1048576,ChoixBMK!$A309,MATCH(R$3,DataBase!$3:$3,0))=1,"X","")</f>
        <v>X</v>
      </c>
      <c r="S309" s="122" t="str">
        <f>IF(INDEX(DataBase!$1:$1048576,ChoixBMK!$A309,MATCH(S$3,DataBase!$3:$3,0))=1,"X","")</f>
        <v/>
      </c>
      <c r="T309" s="122" t="str">
        <f>IF(INDEX(DataBase!$1:$1048576,ChoixBMK!$A309,MATCH(T$3,DataBase!$3:$3,0))=1,"X","")</f>
        <v/>
      </c>
      <c r="U309" s="122" t="str">
        <f>IF(INDEX(DataBase!$1:$1048576,ChoixBMK!$A309,MATCH(U$3,DataBase!$3:$3,0))=1,"X","")</f>
        <v/>
      </c>
      <c r="V309" s="122" t="str">
        <f>IF(INDEX(DataBase!$1:$1048576,ChoixBMK!$A309,MATCH(V$3,DataBase!$3:$3,0))=1,"X","")</f>
        <v/>
      </c>
      <c r="W309" s="122" t="str">
        <f>IF(INDEX(DataBase!$1:$1048576,ChoixBMK!$A309,MATCH(W$3,DataBase!$3:$3,0))=1,"X","")</f>
        <v>X</v>
      </c>
      <c r="X309" s="122" t="str">
        <f>IF(INDEX(DataBase!$1:$1048576,ChoixBMK!$A309,MATCH(X$3,DataBase!$3:$3,0))=1,"X","")</f>
        <v/>
      </c>
      <c r="Y309" s="122" t="str">
        <f>IF(INDEX(DataBase!$1:$1048576,ChoixBMK!$A309,MATCH(Y$3,DataBase!$3:$3,0))=1,"X","")</f>
        <v>X</v>
      </c>
      <c r="Z309" s="122" t="str">
        <f>IF(INDEX(DataBase!$1:$1048576,ChoixBMK!$A309,MATCH(Z$3,DataBase!$3:$3,0))=1,"X","")</f>
        <v>X</v>
      </c>
      <c r="AA309" s="122" t="str">
        <f>IF(INDEX(DataBase!$1:$1048576,ChoixBMK!$A309,MATCH(AA$3,DataBase!$3:$3,0))=1,"X","")</f>
        <v/>
      </c>
      <c r="AB309" s="122" t="str">
        <f>IF(INDEX(DataBase!$1:$1048576,ChoixBMK!$A309,MATCH(AB$3,DataBase!$3:$3,0))=1,"X","")</f>
        <v/>
      </c>
      <c r="AC309" s="122" t="str">
        <f>IF(INDEX(DataBase!$1:$1048576,ChoixBMK!$A309,MATCH(AC$3,DataBase!$3:$3,0))=1,"X","")</f>
        <v/>
      </c>
      <c r="AD309" s="122" t="str">
        <f>IF(INDEX(DataBase!$1:$1048576,ChoixBMK!$A309,MATCH(AD$3,DataBase!$3:$3,0))=1,"X","")</f>
        <v>X</v>
      </c>
      <c r="AE309" s="122" t="str">
        <f>IF(INDEX(DataBase!$1:$1048576,ChoixBMK!$A309,MATCH(AE$3,DataBase!$3:$3,0))=1,"X","")</f>
        <v/>
      </c>
      <c r="AF309" s="122" t="str">
        <f>IF(INDEX(DataBase!$1:$1048576,ChoixBMK!$A309,MATCH(AF$3,DataBase!$3:$3,0))=1,"X","")</f>
        <v>X</v>
      </c>
      <c r="AG309" s="122" t="str">
        <f>IF(INDEX(DataBase!$1:$1048576,ChoixBMK!$A309,MATCH(AG$3,DataBase!$3:$3,0))=1,"X","")</f>
        <v/>
      </c>
      <c r="AH309" s="122" t="str">
        <f>IF(INDEX(DataBase!$1:$1048576,ChoixBMK!$A309,MATCH(AH$3,DataBase!$3:$3,0))=1,"X","")</f>
        <v>X</v>
      </c>
      <c r="AI309" s="122" t="str">
        <f>IF(INDEX(DataBase!$1:$1048576,ChoixBMK!$A309,MATCH(AI$3,DataBase!$3:$3,0))=1,"X","")</f>
        <v/>
      </c>
      <c r="AJ309" s="122" t="str">
        <f>IF(INDEX(DataBase!$1:$1048576,ChoixBMK!$A309,MATCH(AJ$3,DataBase!$3:$3,0))=1,"X","")</f>
        <v/>
      </c>
      <c r="AK309" s="122" t="str">
        <f>IF(INDEX(DataBase!$1:$1048576,ChoixBMK!$A309,MATCH(AK$3,DataBase!$3:$3,0))=1,"X","")</f>
        <v>X</v>
      </c>
      <c r="AL309" s="122" t="str">
        <f>IF(INDEX(DataBase!$1:$1048576,ChoixBMK!$A309,MATCH(AL$3,DataBase!$3:$3,0))=1,"X","")</f>
        <v>X</v>
      </c>
      <c r="AM309" s="122" t="str">
        <f>IF(INDEX(DataBase!$1:$1048576,ChoixBMK!$A309,MATCH(AM$3,DataBase!$3:$3,0))=1,"X","")</f>
        <v/>
      </c>
      <c r="AN309" s="122" t="str">
        <f>IF(INDEX(DataBase!$1:$1048576,ChoixBMK!$A309,MATCH(AN$3,DataBase!$3:$3,0))=1,"X","")</f>
        <v/>
      </c>
      <c r="AO309" s="122" t="str">
        <f>IF(INDEX(DataBase!$1:$1048576,ChoixBMK!$A309,MATCH(AO$3,DataBase!$3:$3,0))=1,"X","")</f>
        <v>X</v>
      </c>
      <c r="AP309" s="122" t="str">
        <f>IF(INDEX(DataBase!$1:$1048576,ChoixBMK!$A309,MATCH(AP$3,DataBase!$3:$3,0))=1,"X","")</f>
        <v/>
      </c>
    </row>
    <row r="310" spans="3:42">
      <c r="C310" t="str">
        <f>INDEX(Analyse!A:A,MATCH(ChoixBMK!$G310,Analyse!$G:$G,0))</f>
        <v>Leuciscus cephalus</v>
      </c>
      <c r="D310" t="str">
        <f>INDEX(Analyse!B:B,MATCH(ChoixBMK!$G310,Analyse!$G:$G,0))</f>
        <v>Cyp3A</v>
      </c>
      <c r="E310" t="str">
        <f>INDEX(Analyse!C:C,MATCH(ChoixBMK!$G310,Analyse!$G:$G,0))</f>
        <v>Continental</v>
      </c>
      <c r="F310" t="str">
        <f>INDEX(Analyse!E:E,MATCH(ChoixBMK!$G310,Analyse!$G:$G,0))</f>
        <v>SEBIO</v>
      </c>
      <c r="G310">
        <v>307</v>
      </c>
      <c r="H310">
        <f>INDEX(Analyse!H:H,MATCH(ChoixBMK!$G310,Analyse!$G:$G,0))</f>
        <v>190</v>
      </c>
      <c r="I310" s="122" t="str">
        <f>IF(INDEX(DataBase!$1:$1048576,ChoixBMK!$A310,MATCH(I$3,DataBase!$3:$3,0))=1,"X","")</f>
        <v/>
      </c>
      <c r="J310" s="122" t="str">
        <f>IF(INDEX(DataBase!$1:$1048576,ChoixBMK!$A310,MATCH(J$3,DataBase!$3:$3,0))=1,"X","")</f>
        <v>X</v>
      </c>
      <c r="K310" s="122" t="str">
        <f>IF(INDEX(DataBase!$1:$1048576,ChoixBMK!$A310,MATCH(K$3,DataBase!$3:$3,0))=1,"X","")</f>
        <v/>
      </c>
      <c r="L310" s="122" t="str">
        <f>IF(INDEX(DataBase!$1:$1048576,ChoixBMK!$A310,MATCH(L$3,DataBase!$3:$3,0))=1,"X","")</f>
        <v>X</v>
      </c>
      <c r="M310" s="122" t="str">
        <f>IF(INDEX(DataBase!$1:$1048576,ChoixBMK!$A310,MATCH(M$3,DataBase!$3:$3,0))=1,"X","")</f>
        <v/>
      </c>
      <c r="N310" s="122" t="str">
        <f>IF(INDEX(DataBase!$1:$1048576,ChoixBMK!$A310,MATCH(N$3,DataBase!$3:$3,0))=1,"X","")</f>
        <v/>
      </c>
      <c r="O310" s="122" t="str">
        <f>IF(INDEX(DataBase!$1:$1048576,ChoixBMK!$A310,MATCH(O$3,DataBase!$3:$3,0))=1,"X","")</f>
        <v>X</v>
      </c>
      <c r="P310" s="122" t="str">
        <f>IF(INDEX(DataBase!$1:$1048576,ChoixBMK!$A310,MATCH(P$3,DataBase!$3:$3,0))=1,"X","")</f>
        <v/>
      </c>
      <c r="Q310" s="122" t="str">
        <f>IF(INDEX(DataBase!$1:$1048576,ChoixBMK!$A310,MATCH(Q$3,DataBase!$3:$3,0))=1,"X","")</f>
        <v/>
      </c>
      <c r="R310" s="122" t="str">
        <f>IF(INDEX(DataBase!$1:$1048576,ChoixBMK!$A310,MATCH(R$3,DataBase!$3:$3,0))=1,"X","")</f>
        <v>X</v>
      </c>
      <c r="S310" s="122" t="str">
        <f>IF(INDEX(DataBase!$1:$1048576,ChoixBMK!$A310,MATCH(S$3,DataBase!$3:$3,0))=1,"X","")</f>
        <v/>
      </c>
      <c r="T310" s="122" t="str">
        <f>IF(INDEX(DataBase!$1:$1048576,ChoixBMK!$A310,MATCH(T$3,DataBase!$3:$3,0))=1,"X","")</f>
        <v/>
      </c>
      <c r="U310" s="122" t="str">
        <f>IF(INDEX(DataBase!$1:$1048576,ChoixBMK!$A310,MATCH(U$3,DataBase!$3:$3,0))=1,"X","")</f>
        <v/>
      </c>
      <c r="V310" s="122" t="str">
        <f>IF(INDEX(DataBase!$1:$1048576,ChoixBMK!$A310,MATCH(V$3,DataBase!$3:$3,0))=1,"X","")</f>
        <v/>
      </c>
      <c r="W310" s="122" t="str">
        <f>IF(INDEX(DataBase!$1:$1048576,ChoixBMK!$A310,MATCH(W$3,DataBase!$3:$3,0))=1,"X","")</f>
        <v>X</v>
      </c>
      <c r="X310" s="122" t="str">
        <f>IF(INDEX(DataBase!$1:$1048576,ChoixBMK!$A310,MATCH(X$3,DataBase!$3:$3,0))=1,"X","")</f>
        <v/>
      </c>
      <c r="Y310" s="122" t="str">
        <f>IF(INDEX(DataBase!$1:$1048576,ChoixBMK!$A310,MATCH(Y$3,DataBase!$3:$3,0))=1,"X","")</f>
        <v>X</v>
      </c>
      <c r="Z310" s="122" t="str">
        <f>IF(INDEX(DataBase!$1:$1048576,ChoixBMK!$A310,MATCH(Z$3,DataBase!$3:$3,0))=1,"X","")</f>
        <v>X</v>
      </c>
      <c r="AA310" s="122" t="str">
        <f>IF(INDEX(DataBase!$1:$1048576,ChoixBMK!$A310,MATCH(AA$3,DataBase!$3:$3,0))=1,"X","")</f>
        <v/>
      </c>
      <c r="AB310" s="122" t="str">
        <f>IF(INDEX(DataBase!$1:$1048576,ChoixBMK!$A310,MATCH(AB$3,DataBase!$3:$3,0))=1,"X","")</f>
        <v/>
      </c>
      <c r="AC310" s="122" t="str">
        <f>IF(INDEX(DataBase!$1:$1048576,ChoixBMK!$A310,MATCH(AC$3,DataBase!$3:$3,0))=1,"X","")</f>
        <v/>
      </c>
      <c r="AD310" s="122" t="str">
        <f>IF(INDEX(DataBase!$1:$1048576,ChoixBMK!$A310,MATCH(AD$3,DataBase!$3:$3,0))=1,"X","")</f>
        <v>X</v>
      </c>
      <c r="AE310" s="122" t="str">
        <f>IF(INDEX(DataBase!$1:$1048576,ChoixBMK!$A310,MATCH(AE$3,DataBase!$3:$3,0))=1,"X","")</f>
        <v/>
      </c>
      <c r="AF310" s="122" t="str">
        <f>IF(INDEX(DataBase!$1:$1048576,ChoixBMK!$A310,MATCH(AF$3,DataBase!$3:$3,0))=1,"X","")</f>
        <v>X</v>
      </c>
      <c r="AG310" s="122" t="str">
        <f>IF(INDEX(DataBase!$1:$1048576,ChoixBMK!$A310,MATCH(AG$3,DataBase!$3:$3,0))=1,"X","")</f>
        <v/>
      </c>
      <c r="AH310" s="122" t="str">
        <f>IF(INDEX(DataBase!$1:$1048576,ChoixBMK!$A310,MATCH(AH$3,DataBase!$3:$3,0))=1,"X","")</f>
        <v>X</v>
      </c>
      <c r="AI310" s="122" t="str">
        <f>IF(INDEX(DataBase!$1:$1048576,ChoixBMK!$A310,MATCH(AI$3,DataBase!$3:$3,0))=1,"X","")</f>
        <v/>
      </c>
      <c r="AJ310" s="122" t="str">
        <f>IF(INDEX(DataBase!$1:$1048576,ChoixBMK!$A310,MATCH(AJ$3,DataBase!$3:$3,0))=1,"X","")</f>
        <v>X</v>
      </c>
      <c r="AK310" s="122" t="str">
        <f>IF(INDEX(DataBase!$1:$1048576,ChoixBMK!$A310,MATCH(AK$3,DataBase!$3:$3,0))=1,"X","")</f>
        <v/>
      </c>
      <c r="AL310" s="122" t="str">
        <f>IF(INDEX(DataBase!$1:$1048576,ChoixBMK!$A310,MATCH(AL$3,DataBase!$3:$3,0))=1,"X","")</f>
        <v>X</v>
      </c>
      <c r="AM310" s="122" t="str">
        <f>IF(INDEX(DataBase!$1:$1048576,ChoixBMK!$A310,MATCH(AM$3,DataBase!$3:$3,0))=1,"X","")</f>
        <v/>
      </c>
      <c r="AN310" s="122" t="str">
        <f>IF(INDEX(DataBase!$1:$1048576,ChoixBMK!$A310,MATCH(AN$3,DataBase!$3:$3,0))=1,"X","")</f>
        <v/>
      </c>
      <c r="AO310" s="122" t="str">
        <f>IF(INDEX(DataBase!$1:$1048576,ChoixBMK!$A310,MATCH(AO$3,DataBase!$3:$3,0))=1,"X","")</f>
        <v>X</v>
      </c>
      <c r="AP310" s="122" t="str">
        <f>IF(INDEX(DataBase!$1:$1048576,ChoixBMK!$A310,MATCH(AP$3,DataBase!$3:$3,0))=1,"X","")</f>
        <v/>
      </c>
    </row>
    <row r="311" spans="3:42">
      <c r="C311" t="str">
        <f>INDEX(Analyse!A:A,MATCH(ChoixBMK!$G311,Analyse!$G:$G,0))</f>
        <v>Cottus gobio</v>
      </c>
      <c r="D311" t="str">
        <f>INDEX(Analyse!B:B,MATCH(ChoixBMK!$G311,Analyse!$G:$G,0))</f>
        <v>Flambée oxydative</v>
      </c>
      <c r="E311" t="str">
        <f>INDEX(Analyse!C:C,MATCH(ChoixBMK!$G311,Analyse!$G:$G,0))</f>
        <v>Continental</v>
      </c>
      <c r="F311" t="str">
        <f>INDEX(Analyse!E:E,MATCH(ChoixBMK!$G311,Analyse!$G:$G,0))</f>
        <v>SEBIO</v>
      </c>
      <c r="G311">
        <v>308</v>
      </c>
      <c r="H311">
        <f>INDEX(Analyse!H:H,MATCH(ChoixBMK!$G311,Analyse!$G:$G,0))</f>
        <v>190</v>
      </c>
      <c r="I311" s="122" t="str">
        <f>IF(INDEX(DataBase!$1:$1048576,ChoixBMK!$A311,MATCH(I$3,DataBase!$3:$3,0))=1,"X","")</f>
        <v/>
      </c>
      <c r="J311" s="122" t="str">
        <f>IF(INDEX(DataBase!$1:$1048576,ChoixBMK!$A311,MATCH(J$3,DataBase!$3:$3,0))=1,"X","")</f>
        <v>X</v>
      </c>
      <c r="K311" s="122" t="str">
        <f>IF(INDEX(DataBase!$1:$1048576,ChoixBMK!$A311,MATCH(K$3,DataBase!$3:$3,0))=1,"X","")</f>
        <v/>
      </c>
      <c r="L311" s="122" t="str">
        <f>IF(INDEX(DataBase!$1:$1048576,ChoixBMK!$A311,MATCH(L$3,DataBase!$3:$3,0))=1,"X","")</f>
        <v>X</v>
      </c>
      <c r="M311" s="122" t="str">
        <f>IF(INDEX(DataBase!$1:$1048576,ChoixBMK!$A311,MATCH(M$3,DataBase!$3:$3,0))=1,"X","")</f>
        <v/>
      </c>
      <c r="N311" s="122" t="str">
        <f>IF(INDEX(DataBase!$1:$1048576,ChoixBMK!$A311,MATCH(N$3,DataBase!$3:$3,0))=1,"X","")</f>
        <v/>
      </c>
      <c r="O311" s="122" t="str">
        <f>IF(INDEX(DataBase!$1:$1048576,ChoixBMK!$A311,MATCH(O$3,DataBase!$3:$3,0))=1,"X","")</f>
        <v>X</v>
      </c>
      <c r="P311" s="122" t="str">
        <f>IF(INDEX(DataBase!$1:$1048576,ChoixBMK!$A311,MATCH(P$3,DataBase!$3:$3,0))=1,"X","")</f>
        <v/>
      </c>
      <c r="Q311" s="122" t="str">
        <f>IF(INDEX(DataBase!$1:$1048576,ChoixBMK!$A311,MATCH(Q$3,DataBase!$3:$3,0))=1,"X","")</f>
        <v/>
      </c>
      <c r="R311" s="122" t="str">
        <f>IF(INDEX(DataBase!$1:$1048576,ChoixBMK!$A311,MATCH(R$3,DataBase!$3:$3,0))=1,"X","")</f>
        <v>X</v>
      </c>
      <c r="S311" s="122" t="str">
        <f>IF(INDEX(DataBase!$1:$1048576,ChoixBMK!$A311,MATCH(S$3,DataBase!$3:$3,0))=1,"X","")</f>
        <v/>
      </c>
      <c r="T311" s="122" t="str">
        <f>IF(INDEX(DataBase!$1:$1048576,ChoixBMK!$A311,MATCH(T$3,DataBase!$3:$3,0))=1,"X","")</f>
        <v/>
      </c>
      <c r="U311" s="122" t="str">
        <f>IF(INDEX(DataBase!$1:$1048576,ChoixBMK!$A311,MATCH(U$3,DataBase!$3:$3,0))=1,"X","")</f>
        <v/>
      </c>
      <c r="V311" s="122" t="str">
        <f>IF(INDEX(DataBase!$1:$1048576,ChoixBMK!$A311,MATCH(V$3,DataBase!$3:$3,0))=1,"X","")</f>
        <v/>
      </c>
      <c r="W311" s="122" t="str">
        <f>IF(INDEX(DataBase!$1:$1048576,ChoixBMK!$A311,MATCH(W$3,DataBase!$3:$3,0))=1,"X","")</f>
        <v>X</v>
      </c>
      <c r="X311" s="122" t="str">
        <f>IF(INDEX(DataBase!$1:$1048576,ChoixBMK!$A311,MATCH(X$3,DataBase!$3:$3,0))=1,"X","")</f>
        <v/>
      </c>
      <c r="Y311" s="122" t="str">
        <f>IF(INDEX(DataBase!$1:$1048576,ChoixBMK!$A311,MATCH(Y$3,DataBase!$3:$3,0))=1,"X","")</f>
        <v>X</v>
      </c>
      <c r="Z311" s="122" t="str">
        <f>IF(INDEX(DataBase!$1:$1048576,ChoixBMK!$A311,MATCH(Z$3,DataBase!$3:$3,0))=1,"X","")</f>
        <v>X</v>
      </c>
      <c r="AA311" s="122" t="str">
        <f>IF(INDEX(DataBase!$1:$1048576,ChoixBMK!$A311,MATCH(AA$3,DataBase!$3:$3,0))=1,"X","")</f>
        <v/>
      </c>
      <c r="AB311" s="122" t="str">
        <f>IF(INDEX(DataBase!$1:$1048576,ChoixBMK!$A311,MATCH(AB$3,DataBase!$3:$3,0))=1,"X","")</f>
        <v/>
      </c>
      <c r="AC311" s="122" t="str">
        <f>IF(INDEX(DataBase!$1:$1048576,ChoixBMK!$A311,MATCH(AC$3,DataBase!$3:$3,0))=1,"X","")</f>
        <v/>
      </c>
      <c r="AD311" s="122" t="str">
        <f>IF(INDEX(DataBase!$1:$1048576,ChoixBMK!$A311,MATCH(AD$3,DataBase!$3:$3,0))=1,"X","")</f>
        <v>X</v>
      </c>
      <c r="AE311" s="122" t="str">
        <f>IF(INDEX(DataBase!$1:$1048576,ChoixBMK!$A311,MATCH(AE$3,DataBase!$3:$3,0))=1,"X","")</f>
        <v/>
      </c>
      <c r="AF311" s="122" t="str">
        <f>IF(INDEX(DataBase!$1:$1048576,ChoixBMK!$A311,MATCH(AF$3,DataBase!$3:$3,0))=1,"X","")</f>
        <v>X</v>
      </c>
      <c r="AG311" s="122" t="str">
        <f>IF(INDEX(DataBase!$1:$1048576,ChoixBMK!$A311,MATCH(AG$3,DataBase!$3:$3,0))=1,"X","")</f>
        <v/>
      </c>
      <c r="AH311" s="122" t="str">
        <f>IF(INDEX(DataBase!$1:$1048576,ChoixBMK!$A311,MATCH(AH$3,DataBase!$3:$3,0))=1,"X","")</f>
        <v>X</v>
      </c>
      <c r="AI311" s="122" t="str">
        <f>IF(INDEX(DataBase!$1:$1048576,ChoixBMK!$A311,MATCH(AI$3,DataBase!$3:$3,0))=1,"X","")</f>
        <v/>
      </c>
      <c r="AJ311" s="122" t="str">
        <f>IF(INDEX(DataBase!$1:$1048576,ChoixBMK!$A311,MATCH(AJ$3,DataBase!$3:$3,0))=1,"X","")</f>
        <v>X</v>
      </c>
      <c r="AK311" s="122" t="str">
        <f>IF(INDEX(DataBase!$1:$1048576,ChoixBMK!$A311,MATCH(AK$3,DataBase!$3:$3,0))=1,"X","")</f>
        <v/>
      </c>
      <c r="AL311" s="122" t="str">
        <f>IF(INDEX(DataBase!$1:$1048576,ChoixBMK!$A311,MATCH(AL$3,DataBase!$3:$3,0))=1,"X","")</f>
        <v>X</v>
      </c>
      <c r="AM311" s="122" t="str">
        <f>IF(INDEX(DataBase!$1:$1048576,ChoixBMK!$A311,MATCH(AM$3,DataBase!$3:$3,0))=1,"X","")</f>
        <v/>
      </c>
      <c r="AN311" s="122" t="str">
        <f>IF(INDEX(DataBase!$1:$1048576,ChoixBMK!$A311,MATCH(AN$3,DataBase!$3:$3,0))=1,"X","")</f>
        <v/>
      </c>
      <c r="AO311" s="122" t="str">
        <f>IF(INDEX(DataBase!$1:$1048576,ChoixBMK!$A311,MATCH(AO$3,DataBase!$3:$3,0))=1,"X","")</f>
        <v>X</v>
      </c>
      <c r="AP311" s="122" t="str">
        <f>IF(INDEX(DataBase!$1:$1048576,ChoixBMK!$A311,MATCH(AP$3,DataBase!$3:$3,0))=1,"X","")</f>
        <v/>
      </c>
    </row>
    <row r="312" spans="3:42">
      <c r="C312" t="str">
        <f>INDEX(Analyse!A:A,MATCH(ChoixBMK!$G312,Analyse!$G:$G,0))</f>
        <v>Cottus gobio</v>
      </c>
      <c r="D312" t="str">
        <f>INDEX(Analyse!B:B,MATCH(ChoixBMK!$G312,Analyse!$G:$G,0))</f>
        <v>Distribution leucocytaire</v>
      </c>
      <c r="E312" t="str">
        <f>INDEX(Analyse!C:C,MATCH(ChoixBMK!$G312,Analyse!$G:$G,0))</f>
        <v>Continental</v>
      </c>
      <c r="F312" t="str">
        <f>INDEX(Analyse!E:E,MATCH(ChoixBMK!$G312,Analyse!$G:$G,0))</f>
        <v>SEBIO</v>
      </c>
      <c r="G312">
        <v>309</v>
      </c>
      <c r="H312">
        <f>INDEX(Analyse!H:H,MATCH(ChoixBMK!$G312,Analyse!$G:$G,0))</f>
        <v>190</v>
      </c>
      <c r="I312" s="122" t="str">
        <f>IF(INDEX(DataBase!$1:$1048576,ChoixBMK!$A312,MATCH(I$3,DataBase!$3:$3,0))=1,"X","")</f>
        <v/>
      </c>
      <c r="J312" s="122" t="str">
        <f>IF(INDEX(DataBase!$1:$1048576,ChoixBMK!$A312,MATCH(J$3,DataBase!$3:$3,0))=1,"X","")</f>
        <v>X</v>
      </c>
      <c r="K312" s="122" t="str">
        <f>IF(INDEX(DataBase!$1:$1048576,ChoixBMK!$A312,MATCH(K$3,DataBase!$3:$3,0))=1,"X","")</f>
        <v/>
      </c>
      <c r="L312" s="122" t="str">
        <f>IF(INDEX(DataBase!$1:$1048576,ChoixBMK!$A312,MATCH(L$3,DataBase!$3:$3,0))=1,"X","")</f>
        <v>X</v>
      </c>
      <c r="M312" s="122" t="str">
        <f>IF(INDEX(DataBase!$1:$1048576,ChoixBMK!$A312,MATCH(M$3,DataBase!$3:$3,0))=1,"X","")</f>
        <v/>
      </c>
      <c r="N312" s="122" t="str">
        <f>IF(INDEX(DataBase!$1:$1048576,ChoixBMK!$A312,MATCH(N$3,DataBase!$3:$3,0))=1,"X","")</f>
        <v/>
      </c>
      <c r="O312" s="122" t="str">
        <f>IF(INDEX(DataBase!$1:$1048576,ChoixBMK!$A312,MATCH(O$3,DataBase!$3:$3,0))=1,"X","")</f>
        <v>X</v>
      </c>
      <c r="P312" s="122" t="str">
        <f>IF(INDEX(DataBase!$1:$1048576,ChoixBMK!$A312,MATCH(P$3,DataBase!$3:$3,0))=1,"X","")</f>
        <v/>
      </c>
      <c r="Q312" s="122" t="str">
        <f>IF(INDEX(DataBase!$1:$1048576,ChoixBMK!$A312,MATCH(Q$3,DataBase!$3:$3,0))=1,"X","")</f>
        <v/>
      </c>
      <c r="R312" s="122" t="str">
        <f>IF(INDEX(DataBase!$1:$1048576,ChoixBMK!$A312,MATCH(R$3,DataBase!$3:$3,0))=1,"X","")</f>
        <v>X</v>
      </c>
      <c r="S312" s="122" t="str">
        <f>IF(INDEX(DataBase!$1:$1048576,ChoixBMK!$A312,MATCH(S$3,DataBase!$3:$3,0))=1,"X","")</f>
        <v/>
      </c>
      <c r="T312" s="122" t="str">
        <f>IF(INDEX(DataBase!$1:$1048576,ChoixBMK!$A312,MATCH(T$3,DataBase!$3:$3,0))=1,"X","")</f>
        <v/>
      </c>
      <c r="U312" s="122" t="str">
        <f>IF(INDEX(DataBase!$1:$1048576,ChoixBMK!$A312,MATCH(U$3,DataBase!$3:$3,0))=1,"X","")</f>
        <v/>
      </c>
      <c r="V312" s="122" t="str">
        <f>IF(INDEX(DataBase!$1:$1048576,ChoixBMK!$A312,MATCH(V$3,DataBase!$3:$3,0))=1,"X","")</f>
        <v/>
      </c>
      <c r="W312" s="122" t="str">
        <f>IF(INDEX(DataBase!$1:$1048576,ChoixBMK!$A312,MATCH(W$3,DataBase!$3:$3,0))=1,"X","")</f>
        <v>X</v>
      </c>
      <c r="X312" s="122" t="str">
        <f>IF(INDEX(DataBase!$1:$1048576,ChoixBMK!$A312,MATCH(X$3,DataBase!$3:$3,0))=1,"X","")</f>
        <v/>
      </c>
      <c r="Y312" s="122" t="str">
        <f>IF(INDEX(DataBase!$1:$1048576,ChoixBMK!$A312,MATCH(Y$3,DataBase!$3:$3,0))=1,"X","")</f>
        <v>X</v>
      </c>
      <c r="Z312" s="122" t="str">
        <f>IF(INDEX(DataBase!$1:$1048576,ChoixBMK!$A312,MATCH(Z$3,DataBase!$3:$3,0))=1,"X","")</f>
        <v>X</v>
      </c>
      <c r="AA312" s="122" t="str">
        <f>IF(INDEX(DataBase!$1:$1048576,ChoixBMK!$A312,MATCH(AA$3,DataBase!$3:$3,0))=1,"X","")</f>
        <v/>
      </c>
      <c r="AB312" s="122" t="str">
        <f>IF(INDEX(DataBase!$1:$1048576,ChoixBMK!$A312,MATCH(AB$3,DataBase!$3:$3,0))=1,"X","")</f>
        <v/>
      </c>
      <c r="AC312" s="122" t="str">
        <f>IF(INDEX(DataBase!$1:$1048576,ChoixBMK!$A312,MATCH(AC$3,DataBase!$3:$3,0))=1,"X","")</f>
        <v/>
      </c>
      <c r="AD312" s="122" t="str">
        <f>IF(INDEX(DataBase!$1:$1048576,ChoixBMK!$A312,MATCH(AD$3,DataBase!$3:$3,0))=1,"X","")</f>
        <v>X</v>
      </c>
      <c r="AE312" s="122" t="str">
        <f>IF(INDEX(DataBase!$1:$1048576,ChoixBMK!$A312,MATCH(AE$3,DataBase!$3:$3,0))=1,"X","")</f>
        <v/>
      </c>
      <c r="AF312" s="122" t="str">
        <f>IF(INDEX(DataBase!$1:$1048576,ChoixBMK!$A312,MATCH(AF$3,DataBase!$3:$3,0))=1,"X","")</f>
        <v>X</v>
      </c>
      <c r="AG312" s="122" t="str">
        <f>IF(INDEX(DataBase!$1:$1048576,ChoixBMK!$A312,MATCH(AG$3,DataBase!$3:$3,0))=1,"X","")</f>
        <v/>
      </c>
      <c r="AH312" s="122" t="str">
        <f>IF(INDEX(DataBase!$1:$1048576,ChoixBMK!$A312,MATCH(AH$3,DataBase!$3:$3,0))=1,"X","")</f>
        <v>X</v>
      </c>
      <c r="AI312" s="122" t="str">
        <f>IF(INDEX(DataBase!$1:$1048576,ChoixBMK!$A312,MATCH(AI$3,DataBase!$3:$3,0))=1,"X","")</f>
        <v/>
      </c>
      <c r="AJ312" s="122" t="str">
        <f>IF(INDEX(DataBase!$1:$1048576,ChoixBMK!$A312,MATCH(AJ$3,DataBase!$3:$3,0))=1,"X","")</f>
        <v/>
      </c>
      <c r="AK312" s="122" t="str">
        <f>IF(INDEX(DataBase!$1:$1048576,ChoixBMK!$A312,MATCH(AK$3,DataBase!$3:$3,0))=1,"X","")</f>
        <v>X</v>
      </c>
      <c r="AL312" s="122" t="str">
        <f>IF(INDEX(DataBase!$1:$1048576,ChoixBMK!$A312,MATCH(AL$3,DataBase!$3:$3,0))=1,"X","")</f>
        <v>X</v>
      </c>
      <c r="AM312" s="122" t="str">
        <f>IF(INDEX(DataBase!$1:$1048576,ChoixBMK!$A312,MATCH(AM$3,DataBase!$3:$3,0))=1,"X","")</f>
        <v/>
      </c>
      <c r="AN312" s="122" t="str">
        <f>IF(INDEX(DataBase!$1:$1048576,ChoixBMK!$A312,MATCH(AN$3,DataBase!$3:$3,0))=1,"X","")</f>
        <v/>
      </c>
      <c r="AO312" s="122" t="str">
        <f>IF(INDEX(DataBase!$1:$1048576,ChoixBMK!$A312,MATCH(AO$3,DataBase!$3:$3,0))=1,"X","")</f>
        <v>X</v>
      </c>
      <c r="AP312" s="122" t="str">
        <f>IF(INDEX(DataBase!$1:$1048576,ChoixBMK!$A312,MATCH(AP$3,DataBase!$3:$3,0))=1,"X","")</f>
        <v/>
      </c>
    </row>
    <row r="313" spans="3:42">
      <c r="C313" t="str">
        <f>INDEX(Analyse!A:A,MATCH(ChoixBMK!$G313,Analyse!$G:$G,0))</f>
        <v>Cottus gobio</v>
      </c>
      <c r="D313" t="str">
        <f>INDEX(Analyse!B:B,MATCH(ChoixBMK!$G313,Analyse!$G:$G,0))</f>
        <v>Mortalité cellulaire</v>
      </c>
      <c r="E313" t="str">
        <f>INDEX(Analyse!C:C,MATCH(ChoixBMK!$G313,Analyse!$G:$G,0))</f>
        <v>Continental</v>
      </c>
      <c r="F313" t="str">
        <f>INDEX(Analyse!E:E,MATCH(ChoixBMK!$G313,Analyse!$G:$G,0))</f>
        <v>SEBIO</v>
      </c>
      <c r="G313">
        <v>310</v>
      </c>
      <c r="H313">
        <f>INDEX(Analyse!H:H,MATCH(ChoixBMK!$G313,Analyse!$G:$G,0))</f>
        <v>190</v>
      </c>
      <c r="I313" s="122" t="str">
        <f>IF(INDEX(DataBase!$1:$1048576,ChoixBMK!$A313,MATCH(I$3,DataBase!$3:$3,0))=1,"X","")</f>
        <v/>
      </c>
      <c r="J313" s="122" t="str">
        <f>IF(INDEX(DataBase!$1:$1048576,ChoixBMK!$A313,MATCH(J$3,DataBase!$3:$3,0))=1,"X","")</f>
        <v>X</v>
      </c>
      <c r="K313" s="122" t="str">
        <f>IF(INDEX(DataBase!$1:$1048576,ChoixBMK!$A313,MATCH(K$3,DataBase!$3:$3,0))=1,"X","")</f>
        <v/>
      </c>
      <c r="L313" s="122" t="str">
        <f>IF(INDEX(DataBase!$1:$1048576,ChoixBMK!$A313,MATCH(L$3,DataBase!$3:$3,0))=1,"X","")</f>
        <v>X</v>
      </c>
      <c r="M313" s="122" t="str">
        <f>IF(INDEX(DataBase!$1:$1048576,ChoixBMK!$A313,MATCH(M$3,DataBase!$3:$3,0))=1,"X","")</f>
        <v/>
      </c>
      <c r="N313" s="122" t="str">
        <f>IF(INDEX(DataBase!$1:$1048576,ChoixBMK!$A313,MATCH(N$3,DataBase!$3:$3,0))=1,"X","")</f>
        <v/>
      </c>
      <c r="O313" s="122" t="str">
        <f>IF(INDEX(DataBase!$1:$1048576,ChoixBMK!$A313,MATCH(O$3,DataBase!$3:$3,0))=1,"X","")</f>
        <v/>
      </c>
      <c r="P313" s="122" t="str">
        <f>IF(INDEX(DataBase!$1:$1048576,ChoixBMK!$A313,MATCH(P$3,DataBase!$3:$3,0))=1,"X","")</f>
        <v>X</v>
      </c>
      <c r="Q313" s="122" t="str">
        <f>IF(INDEX(DataBase!$1:$1048576,ChoixBMK!$A313,MATCH(Q$3,DataBase!$3:$3,0))=1,"X","")</f>
        <v/>
      </c>
      <c r="R313" s="122" t="str">
        <f>IF(INDEX(DataBase!$1:$1048576,ChoixBMK!$A313,MATCH(R$3,DataBase!$3:$3,0))=1,"X","")</f>
        <v>X</v>
      </c>
      <c r="S313" s="122" t="str">
        <f>IF(INDEX(DataBase!$1:$1048576,ChoixBMK!$A313,MATCH(S$3,DataBase!$3:$3,0))=1,"X","")</f>
        <v/>
      </c>
      <c r="T313" s="122" t="str">
        <f>IF(INDEX(DataBase!$1:$1048576,ChoixBMK!$A313,MATCH(T$3,DataBase!$3:$3,0))=1,"X","")</f>
        <v/>
      </c>
      <c r="U313" s="122" t="str">
        <f>IF(INDEX(DataBase!$1:$1048576,ChoixBMK!$A313,MATCH(U$3,DataBase!$3:$3,0))=1,"X","")</f>
        <v/>
      </c>
      <c r="V313" s="122" t="str">
        <f>IF(INDEX(DataBase!$1:$1048576,ChoixBMK!$A313,MATCH(V$3,DataBase!$3:$3,0))=1,"X","")</f>
        <v/>
      </c>
      <c r="W313" s="122" t="str">
        <f>IF(INDEX(DataBase!$1:$1048576,ChoixBMK!$A313,MATCH(W$3,DataBase!$3:$3,0))=1,"X","")</f>
        <v>X</v>
      </c>
      <c r="X313" s="122" t="str">
        <f>IF(INDEX(DataBase!$1:$1048576,ChoixBMK!$A313,MATCH(X$3,DataBase!$3:$3,0))=1,"X","")</f>
        <v/>
      </c>
      <c r="Y313" s="122" t="str">
        <f>IF(INDEX(DataBase!$1:$1048576,ChoixBMK!$A313,MATCH(Y$3,DataBase!$3:$3,0))=1,"X","")</f>
        <v>X</v>
      </c>
      <c r="Z313" s="122" t="str">
        <f>IF(INDEX(DataBase!$1:$1048576,ChoixBMK!$A313,MATCH(Z$3,DataBase!$3:$3,0))=1,"X","")</f>
        <v>X</v>
      </c>
      <c r="AA313" s="122" t="str">
        <f>IF(INDEX(DataBase!$1:$1048576,ChoixBMK!$A313,MATCH(AA$3,DataBase!$3:$3,0))=1,"X","")</f>
        <v/>
      </c>
      <c r="AB313" s="122" t="str">
        <f>IF(INDEX(DataBase!$1:$1048576,ChoixBMK!$A313,MATCH(AB$3,DataBase!$3:$3,0))=1,"X","")</f>
        <v/>
      </c>
      <c r="AC313" s="122" t="str">
        <f>IF(INDEX(DataBase!$1:$1048576,ChoixBMK!$A313,MATCH(AC$3,DataBase!$3:$3,0))=1,"X","")</f>
        <v/>
      </c>
      <c r="AD313" s="122" t="str">
        <f>IF(INDEX(DataBase!$1:$1048576,ChoixBMK!$A313,MATCH(AD$3,DataBase!$3:$3,0))=1,"X","")</f>
        <v>X</v>
      </c>
      <c r="AE313" s="122" t="str">
        <f>IF(INDEX(DataBase!$1:$1048576,ChoixBMK!$A313,MATCH(AE$3,DataBase!$3:$3,0))=1,"X","")</f>
        <v/>
      </c>
      <c r="AF313" s="122" t="str">
        <f>IF(INDEX(DataBase!$1:$1048576,ChoixBMK!$A313,MATCH(AF$3,DataBase!$3:$3,0))=1,"X","")</f>
        <v>X</v>
      </c>
      <c r="AG313" s="122" t="str">
        <f>IF(INDEX(DataBase!$1:$1048576,ChoixBMK!$A313,MATCH(AG$3,DataBase!$3:$3,0))=1,"X","")</f>
        <v/>
      </c>
      <c r="AH313" s="122" t="str">
        <f>IF(INDEX(DataBase!$1:$1048576,ChoixBMK!$A313,MATCH(AH$3,DataBase!$3:$3,0))=1,"X","")</f>
        <v>X</v>
      </c>
      <c r="AI313" s="122" t="str">
        <f>IF(INDEX(DataBase!$1:$1048576,ChoixBMK!$A313,MATCH(AI$3,DataBase!$3:$3,0))=1,"X","")</f>
        <v/>
      </c>
      <c r="AJ313" s="122" t="str">
        <f>IF(INDEX(DataBase!$1:$1048576,ChoixBMK!$A313,MATCH(AJ$3,DataBase!$3:$3,0))=1,"X","")</f>
        <v/>
      </c>
      <c r="AK313" s="122" t="str">
        <f>IF(INDEX(DataBase!$1:$1048576,ChoixBMK!$A313,MATCH(AK$3,DataBase!$3:$3,0))=1,"X","")</f>
        <v>X</v>
      </c>
      <c r="AL313" s="122" t="str">
        <f>IF(INDEX(DataBase!$1:$1048576,ChoixBMK!$A313,MATCH(AL$3,DataBase!$3:$3,0))=1,"X","")</f>
        <v>X</v>
      </c>
      <c r="AM313" s="122" t="str">
        <f>IF(INDEX(DataBase!$1:$1048576,ChoixBMK!$A313,MATCH(AM$3,DataBase!$3:$3,0))=1,"X","")</f>
        <v/>
      </c>
      <c r="AN313" s="122" t="str">
        <f>IF(INDEX(DataBase!$1:$1048576,ChoixBMK!$A313,MATCH(AN$3,DataBase!$3:$3,0))=1,"X","")</f>
        <v/>
      </c>
      <c r="AO313" s="122" t="str">
        <f>IF(INDEX(DataBase!$1:$1048576,ChoixBMK!$A313,MATCH(AO$3,DataBase!$3:$3,0))=1,"X","")</f>
        <v>X</v>
      </c>
      <c r="AP313" s="122" t="str">
        <f>IF(INDEX(DataBase!$1:$1048576,ChoixBMK!$A313,MATCH(AP$3,DataBase!$3:$3,0))=1,"X","")</f>
        <v/>
      </c>
    </row>
    <row r="314" spans="3:42">
      <c r="C314" t="str">
        <f>INDEX(Analyse!A:A,MATCH(ChoixBMK!$G314,Analyse!$G:$G,0))</f>
        <v>Squalius cephalus</v>
      </c>
      <c r="D314" t="str">
        <f>INDEX(Analyse!B:B,MATCH(ChoixBMK!$G314,Analyse!$G:$G,0))</f>
        <v>Histologie hépatique</v>
      </c>
      <c r="E314" t="str">
        <f>INDEX(Analyse!C:C,MATCH(ChoixBMK!$G314,Analyse!$G:$G,0))</f>
        <v>Continental</v>
      </c>
      <c r="F314" t="str">
        <f>INDEX(Analyse!E:E,MATCH(ChoixBMK!$G314,Analyse!$G:$G,0))</f>
        <v>TOXEM</v>
      </c>
      <c r="G314">
        <v>311</v>
      </c>
      <c r="H314">
        <f>INDEX(Analyse!H:H,MATCH(ChoixBMK!$G314,Analyse!$G:$G,0))</f>
        <v>190</v>
      </c>
      <c r="I314" s="122" t="str">
        <f>IF(INDEX(DataBase!$1:$1048576,ChoixBMK!$A314,MATCH(I$3,DataBase!$3:$3,0))=1,"X","")</f>
        <v/>
      </c>
      <c r="J314" s="122" t="str">
        <f>IF(INDEX(DataBase!$1:$1048576,ChoixBMK!$A314,MATCH(J$3,DataBase!$3:$3,0))=1,"X","")</f>
        <v>X</v>
      </c>
      <c r="K314" s="122" t="str">
        <f>IF(INDEX(DataBase!$1:$1048576,ChoixBMK!$A314,MATCH(K$3,DataBase!$3:$3,0))=1,"X","")</f>
        <v/>
      </c>
      <c r="L314" s="122" t="str">
        <f>IF(INDEX(DataBase!$1:$1048576,ChoixBMK!$A314,MATCH(L$3,DataBase!$3:$3,0))=1,"X","")</f>
        <v>X</v>
      </c>
      <c r="M314" s="122" t="str">
        <f>IF(INDEX(DataBase!$1:$1048576,ChoixBMK!$A314,MATCH(M$3,DataBase!$3:$3,0))=1,"X","")</f>
        <v/>
      </c>
      <c r="N314" s="122" t="str">
        <f>IF(INDEX(DataBase!$1:$1048576,ChoixBMK!$A314,MATCH(N$3,DataBase!$3:$3,0))=1,"X","")</f>
        <v/>
      </c>
      <c r="O314" s="122" t="str">
        <f>IF(INDEX(DataBase!$1:$1048576,ChoixBMK!$A314,MATCH(O$3,DataBase!$3:$3,0))=1,"X","")</f>
        <v/>
      </c>
      <c r="P314" s="122" t="str">
        <f>IF(INDEX(DataBase!$1:$1048576,ChoixBMK!$A314,MATCH(P$3,DataBase!$3:$3,0))=1,"X","")</f>
        <v>X</v>
      </c>
      <c r="Q314" s="122" t="str">
        <f>IF(INDEX(DataBase!$1:$1048576,ChoixBMK!$A314,MATCH(Q$3,DataBase!$3:$3,0))=1,"X","")</f>
        <v/>
      </c>
      <c r="R314" s="122" t="str">
        <f>IF(INDEX(DataBase!$1:$1048576,ChoixBMK!$A314,MATCH(R$3,DataBase!$3:$3,0))=1,"X","")</f>
        <v>X</v>
      </c>
      <c r="S314" s="122" t="str">
        <f>IF(INDEX(DataBase!$1:$1048576,ChoixBMK!$A314,MATCH(S$3,DataBase!$3:$3,0))=1,"X","")</f>
        <v/>
      </c>
      <c r="T314" s="122" t="str">
        <f>IF(INDEX(DataBase!$1:$1048576,ChoixBMK!$A314,MATCH(T$3,DataBase!$3:$3,0))=1,"X","")</f>
        <v/>
      </c>
      <c r="U314" s="122" t="str">
        <f>IF(INDEX(DataBase!$1:$1048576,ChoixBMK!$A314,MATCH(U$3,DataBase!$3:$3,0))=1,"X","")</f>
        <v/>
      </c>
      <c r="V314" s="122" t="str">
        <f>IF(INDEX(DataBase!$1:$1048576,ChoixBMK!$A314,MATCH(V$3,DataBase!$3:$3,0))=1,"X","")</f>
        <v/>
      </c>
      <c r="W314" s="122" t="str">
        <f>IF(INDEX(DataBase!$1:$1048576,ChoixBMK!$A314,MATCH(W$3,DataBase!$3:$3,0))=1,"X","")</f>
        <v>X</v>
      </c>
      <c r="X314" s="122" t="str">
        <f>IF(INDEX(DataBase!$1:$1048576,ChoixBMK!$A314,MATCH(X$3,DataBase!$3:$3,0))=1,"X","")</f>
        <v/>
      </c>
      <c r="Y314" s="122" t="str">
        <f>IF(INDEX(DataBase!$1:$1048576,ChoixBMK!$A314,MATCH(Y$3,DataBase!$3:$3,0))=1,"X","")</f>
        <v>X</v>
      </c>
      <c r="Z314" s="122" t="str">
        <f>IF(INDEX(DataBase!$1:$1048576,ChoixBMK!$A314,MATCH(Z$3,DataBase!$3:$3,0))=1,"X","")</f>
        <v>X</v>
      </c>
      <c r="AA314" s="122" t="str">
        <f>IF(INDEX(DataBase!$1:$1048576,ChoixBMK!$A314,MATCH(AA$3,DataBase!$3:$3,0))=1,"X","")</f>
        <v/>
      </c>
      <c r="AB314" s="122" t="str">
        <f>IF(INDEX(DataBase!$1:$1048576,ChoixBMK!$A314,MATCH(AB$3,DataBase!$3:$3,0))=1,"X","")</f>
        <v/>
      </c>
      <c r="AC314" s="122" t="str">
        <f>IF(INDEX(DataBase!$1:$1048576,ChoixBMK!$A314,MATCH(AC$3,DataBase!$3:$3,0))=1,"X","")</f>
        <v/>
      </c>
      <c r="AD314" s="122" t="str">
        <f>IF(INDEX(DataBase!$1:$1048576,ChoixBMK!$A314,MATCH(AD$3,DataBase!$3:$3,0))=1,"X","")</f>
        <v>X</v>
      </c>
      <c r="AE314" s="122" t="str">
        <f>IF(INDEX(DataBase!$1:$1048576,ChoixBMK!$A314,MATCH(AE$3,DataBase!$3:$3,0))=1,"X","")</f>
        <v/>
      </c>
      <c r="AF314" s="122" t="str">
        <f>IF(INDEX(DataBase!$1:$1048576,ChoixBMK!$A314,MATCH(AF$3,DataBase!$3:$3,0))=1,"X","")</f>
        <v>X</v>
      </c>
      <c r="AG314" s="122" t="str">
        <f>IF(INDEX(DataBase!$1:$1048576,ChoixBMK!$A314,MATCH(AG$3,DataBase!$3:$3,0))=1,"X","")</f>
        <v/>
      </c>
      <c r="AH314" s="122" t="str">
        <f>IF(INDEX(DataBase!$1:$1048576,ChoixBMK!$A314,MATCH(AH$3,DataBase!$3:$3,0))=1,"X","")</f>
        <v>X</v>
      </c>
      <c r="AI314" s="122" t="str">
        <f>IF(INDEX(DataBase!$1:$1048576,ChoixBMK!$A314,MATCH(AI$3,DataBase!$3:$3,0))=1,"X","")</f>
        <v/>
      </c>
      <c r="AJ314" s="122" t="str">
        <f>IF(INDEX(DataBase!$1:$1048576,ChoixBMK!$A314,MATCH(AJ$3,DataBase!$3:$3,0))=1,"X","")</f>
        <v/>
      </c>
      <c r="AK314" s="122" t="str">
        <f>IF(INDEX(DataBase!$1:$1048576,ChoixBMK!$A314,MATCH(AK$3,DataBase!$3:$3,0))=1,"X","")</f>
        <v>X</v>
      </c>
      <c r="AL314" s="122" t="str">
        <f>IF(INDEX(DataBase!$1:$1048576,ChoixBMK!$A314,MATCH(AL$3,DataBase!$3:$3,0))=1,"X","")</f>
        <v>X</v>
      </c>
      <c r="AM314" s="122" t="str">
        <f>IF(INDEX(DataBase!$1:$1048576,ChoixBMK!$A314,MATCH(AM$3,DataBase!$3:$3,0))=1,"X","")</f>
        <v/>
      </c>
      <c r="AN314" s="122" t="str">
        <f>IF(INDEX(DataBase!$1:$1048576,ChoixBMK!$A314,MATCH(AN$3,DataBase!$3:$3,0))=1,"X","")</f>
        <v/>
      </c>
      <c r="AO314" s="122" t="str">
        <f>IF(INDEX(DataBase!$1:$1048576,ChoixBMK!$A314,MATCH(AO$3,DataBase!$3:$3,0))=1,"X","")</f>
        <v>X</v>
      </c>
      <c r="AP314" s="122" t="str">
        <f>IF(INDEX(DataBase!$1:$1048576,ChoixBMK!$A314,MATCH(AP$3,DataBase!$3:$3,0))=1,"X","")</f>
        <v/>
      </c>
    </row>
    <row r="315" spans="3:42">
      <c r="C315" t="str">
        <f>INDEX(Analyse!A:A,MATCH(ChoixBMK!$G315,Analyse!$G:$G,0))</f>
        <v>Haliotis tuberculata</v>
      </c>
      <c r="D315" t="str">
        <f>INDEX(Analyse!B:B,MATCH(ChoixBMK!$G315,Analyse!$G:$G,0))</f>
        <v>métabolisme hémocytaire</v>
      </c>
      <c r="E315" t="str">
        <f>INDEX(Analyse!C:C,MATCH(ChoixBMK!$G315,Analyse!$G:$G,0))</f>
        <v>Côtier</v>
      </c>
      <c r="F315" t="str">
        <f>INDEX(Analyse!E:E,MATCH(ChoixBMK!$G315,Analyse!$G:$G,0))</f>
        <v>BOREA</v>
      </c>
      <c r="G315">
        <v>312</v>
      </c>
      <c r="H315">
        <f>INDEX(Analyse!H:H,MATCH(ChoixBMK!$G315,Analyse!$G:$G,0))</f>
        <v>180</v>
      </c>
      <c r="I315" s="122" t="str">
        <f>IF(INDEX(DataBase!$1:$1048576,ChoixBMK!$A315,MATCH(I$3,DataBase!$3:$3,0))=1,"X","")</f>
        <v/>
      </c>
      <c r="J315" s="122" t="str">
        <f>IF(INDEX(DataBase!$1:$1048576,ChoixBMK!$A315,MATCH(J$3,DataBase!$3:$3,0))=1,"X","")</f>
        <v>X</v>
      </c>
      <c r="K315" s="122" t="str">
        <f>IF(INDEX(DataBase!$1:$1048576,ChoixBMK!$A315,MATCH(K$3,DataBase!$3:$3,0))=1,"X","")</f>
        <v/>
      </c>
      <c r="L315" s="122" t="str">
        <f>IF(INDEX(DataBase!$1:$1048576,ChoixBMK!$A315,MATCH(L$3,DataBase!$3:$3,0))=1,"X","")</f>
        <v>X</v>
      </c>
      <c r="M315" s="122" t="str">
        <f>IF(INDEX(DataBase!$1:$1048576,ChoixBMK!$A315,MATCH(M$3,DataBase!$3:$3,0))=1,"X","")</f>
        <v/>
      </c>
      <c r="N315" s="122" t="str">
        <f>IF(INDEX(DataBase!$1:$1048576,ChoixBMK!$A315,MATCH(N$3,DataBase!$3:$3,0))=1,"X","")</f>
        <v/>
      </c>
      <c r="O315" s="122" t="str">
        <f>IF(INDEX(DataBase!$1:$1048576,ChoixBMK!$A315,MATCH(O$3,DataBase!$3:$3,0))=1,"X","")</f>
        <v/>
      </c>
      <c r="P315" s="122" t="str">
        <f>IF(INDEX(DataBase!$1:$1048576,ChoixBMK!$A315,MATCH(P$3,DataBase!$3:$3,0))=1,"X","")</f>
        <v>X</v>
      </c>
      <c r="Q315" s="122" t="str">
        <f>IF(INDEX(DataBase!$1:$1048576,ChoixBMK!$A315,MATCH(Q$3,DataBase!$3:$3,0))=1,"X","")</f>
        <v/>
      </c>
      <c r="R315" s="122" t="str">
        <f>IF(INDEX(DataBase!$1:$1048576,ChoixBMK!$A315,MATCH(R$3,DataBase!$3:$3,0))=1,"X","")</f>
        <v>X</v>
      </c>
      <c r="S315" s="122" t="str">
        <f>IF(INDEX(DataBase!$1:$1048576,ChoixBMK!$A315,MATCH(S$3,DataBase!$3:$3,0))=1,"X","")</f>
        <v/>
      </c>
      <c r="T315" s="122" t="str">
        <f>IF(INDEX(DataBase!$1:$1048576,ChoixBMK!$A315,MATCH(T$3,DataBase!$3:$3,0))=1,"X","")</f>
        <v/>
      </c>
      <c r="U315" s="122" t="str">
        <f>IF(INDEX(DataBase!$1:$1048576,ChoixBMK!$A315,MATCH(U$3,DataBase!$3:$3,0))=1,"X","")</f>
        <v/>
      </c>
      <c r="V315" s="122" t="str">
        <f>IF(INDEX(DataBase!$1:$1048576,ChoixBMK!$A315,MATCH(V$3,DataBase!$3:$3,0))=1,"X","")</f>
        <v/>
      </c>
      <c r="W315" s="122" t="str">
        <f>IF(INDEX(DataBase!$1:$1048576,ChoixBMK!$A315,MATCH(W$3,DataBase!$3:$3,0))=1,"X","")</f>
        <v>X</v>
      </c>
      <c r="X315" s="122" t="str">
        <f>IF(INDEX(DataBase!$1:$1048576,ChoixBMK!$A315,MATCH(X$3,DataBase!$3:$3,0))=1,"X","")</f>
        <v/>
      </c>
      <c r="Y315" s="122" t="str">
        <f>IF(INDEX(DataBase!$1:$1048576,ChoixBMK!$A315,MATCH(Y$3,DataBase!$3:$3,0))=1,"X","")</f>
        <v>X</v>
      </c>
      <c r="Z315" s="122" t="str">
        <f>IF(INDEX(DataBase!$1:$1048576,ChoixBMK!$A315,MATCH(Z$3,DataBase!$3:$3,0))=1,"X","")</f>
        <v>X</v>
      </c>
      <c r="AA315" s="122" t="str">
        <f>IF(INDEX(DataBase!$1:$1048576,ChoixBMK!$A315,MATCH(AA$3,DataBase!$3:$3,0))=1,"X","")</f>
        <v/>
      </c>
      <c r="AB315" s="122" t="str">
        <f>IF(INDEX(DataBase!$1:$1048576,ChoixBMK!$A315,MATCH(AB$3,DataBase!$3:$3,0))=1,"X","")</f>
        <v/>
      </c>
      <c r="AC315" s="122" t="str">
        <f>IF(INDEX(DataBase!$1:$1048576,ChoixBMK!$A315,MATCH(AC$3,DataBase!$3:$3,0))=1,"X","")</f>
        <v/>
      </c>
      <c r="AD315" s="122" t="str">
        <f>IF(INDEX(DataBase!$1:$1048576,ChoixBMK!$A315,MATCH(AD$3,DataBase!$3:$3,0))=1,"X","")</f>
        <v>X</v>
      </c>
      <c r="AE315" s="122" t="str">
        <f>IF(INDEX(DataBase!$1:$1048576,ChoixBMK!$A315,MATCH(AE$3,DataBase!$3:$3,0))=1,"X","")</f>
        <v/>
      </c>
      <c r="AF315" s="122" t="str">
        <f>IF(INDEX(DataBase!$1:$1048576,ChoixBMK!$A315,MATCH(AF$3,DataBase!$3:$3,0))=1,"X","")</f>
        <v>X</v>
      </c>
      <c r="AG315" s="122" t="str">
        <f>IF(INDEX(DataBase!$1:$1048576,ChoixBMK!$A315,MATCH(AG$3,DataBase!$3:$3,0))=1,"X","")</f>
        <v/>
      </c>
      <c r="AH315" s="122" t="str">
        <f>IF(INDEX(DataBase!$1:$1048576,ChoixBMK!$A315,MATCH(AH$3,DataBase!$3:$3,0))=1,"X","")</f>
        <v>X</v>
      </c>
      <c r="AI315" s="122" t="str">
        <f>IF(INDEX(DataBase!$1:$1048576,ChoixBMK!$A315,MATCH(AI$3,DataBase!$3:$3,0))=1,"X","")</f>
        <v/>
      </c>
      <c r="AJ315" s="122" t="str">
        <f>IF(INDEX(DataBase!$1:$1048576,ChoixBMK!$A315,MATCH(AJ$3,DataBase!$3:$3,0))=1,"X","")</f>
        <v/>
      </c>
      <c r="AK315" s="122" t="str">
        <f>IF(INDEX(DataBase!$1:$1048576,ChoixBMK!$A315,MATCH(AK$3,DataBase!$3:$3,0))=1,"X","")</f>
        <v>X</v>
      </c>
      <c r="AL315" s="122" t="str">
        <f>IF(INDEX(DataBase!$1:$1048576,ChoixBMK!$A315,MATCH(AL$3,DataBase!$3:$3,0))=1,"X","")</f>
        <v>X</v>
      </c>
      <c r="AM315" s="122" t="str">
        <f>IF(INDEX(DataBase!$1:$1048576,ChoixBMK!$A315,MATCH(AM$3,DataBase!$3:$3,0))=1,"X","")</f>
        <v/>
      </c>
      <c r="AN315" s="122" t="str">
        <f>IF(INDEX(DataBase!$1:$1048576,ChoixBMK!$A315,MATCH(AN$3,DataBase!$3:$3,0))=1,"X","")</f>
        <v/>
      </c>
      <c r="AO315" s="122" t="str">
        <f>IF(INDEX(DataBase!$1:$1048576,ChoixBMK!$A315,MATCH(AO$3,DataBase!$3:$3,0))=1,"X","")</f>
        <v>X</v>
      </c>
      <c r="AP315" s="122" t="str">
        <f>IF(INDEX(DataBase!$1:$1048576,ChoixBMK!$A315,MATCH(AP$3,DataBase!$3:$3,0))=1,"X","")</f>
        <v/>
      </c>
    </row>
    <row r="316" spans="3:42">
      <c r="C316" t="str">
        <f>INDEX(Analyse!A:A,MATCH(ChoixBMK!$G316,Analyse!$G:$G,0))</f>
        <v>Leuciscus cephalus</v>
      </c>
      <c r="D316" t="str">
        <f>INDEX(Analyse!B:B,MATCH(ChoixBMK!$G316,Analyse!$G:$G,0))</f>
        <v>GSHt</v>
      </c>
      <c r="E316" t="str">
        <f>INDEX(Analyse!C:C,MATCH(ChoixBMK!$G316,Analyse!$G:$G,0))</f>
        <v>Continental</v>
      </c>
      <c r="F316" t="str">
        <f>INDEX(Analyse!E:E,MATCH(ChoixBMK!$G316,Analyse!$G:$G,0))</f>
        <v>SEBIO</v>
      </c>
      <c r="G316">
        <v>313</v>
      </c>
      <c r="H316">
        <f>INDEX(Analyse!H:H,MATCH(ChoixBMK!$G316,Analyse!$G:$G,0))</f>
        <v>180</v>
      </c>
      <c r="I316" s="122" t="str">
        <f>IF(INDEX(DataBase!$1:$1048576,ChoixBMK!$A316,MATCH(I$3,DataBase!$3:$3,0))=1,"X","")</f>
        <v/>
      </c>
      <c r="J316" s="122" t="str">
        <f>IF(INDEX(DataBase!$1:$1048576,ChoixBMK!$A316,MATCH(J$3,DataBase!$3:$3,0))=1,"X","")</f>
        <v>X</v>
      </c>
      <c r="K316" s="122" t="str">
        <f>IF(INDEX(DataBase!$1:$1048576,ChoixBMK!$A316,MATCH(K$3,DataBase!$3:$3,0))=1,"X","")</f>
        <v/>
      </c>
      <c r="L316" s="122" t="str">
        <f>IF(INDEX(DataBase!$1:$1048576,ChoixBMK!$A316,MATCH(L$3,DataBase!$3:$3,0))=1,"X","")</f>
        <v>X</v>
      </c>
      <c r="M316" s="122" t="str">
        <f>IF(INDEX(DataBase!$1:$1048576,ChoixBMK!$A316,MATCH(M$3,DataBase!$3:$3,0))=1,"X","")</f>
        <v/>
      </c>
      <c r="N316" s="122" t="str">
        <f>IF(INDEX(DataBase!$1:$1048576,ChoixBMK!$A316,MATCH(N$3,DataBase!$3:$3,0))=1,"X","")</f>
        <v/>
      </c>
      <c r="O316" s="122" t="str">
        <f>IF(INDEX(DataBase!$1:$1048576,ChoixBMK!$A316,MATCH(O$3,DataBase!$3:$3,0))=1,"X","")</f>
        <v/>
      </c>
      <c r="P316" s="122" t="str">
        <f>IF(INDEX(DataBase!$1:$1048576,ChoixBMK!$A316,MATCH(P$3,DataBase!$3:$3,0))=1,"X","")</f>
        <v>X</v>
      </c>
      <c r="Q316" s="122" t="str">
        <f>IF(INDEX(DataBase!$1:$1048576,ChoixBMK!$A316,MATCH(Q$3,DataBase!$3:$3,0))=1,"X","")</f>
        <v/>
      </c>
      <c r="R316" s="122" t="str">
        <f>IF(INDEX(DataBase!$1:$1048576,ChoixBMK!$A316,MATCH(R$3,DataBase!$3:$3,0))=1,"X","")</f>
        <v>X</v>
      </c>
      <c r="S316" s="122" t="str">
        <f>IF(INDEX(DataBase!$1:$1048576,ChoixBMK!$A316,MATCH(S$3,DataBase!$3:$3,0))=1,"X","")</f>
        <v/>
      </c>
      <c r="T316" s="122" t="str">
        <f>IF(INDEX(DataBase!$1:$1048576,ChoixBMK!$A316,MATCH(T$3,DataBase!$3:$3,0))=1,"X","")</f>
        <v/>
      </c>
      <c r="U316" s="122" t="str">
        <f>IF(INDEX(DataBase!$1:$1048576,ChoixBMK!$A316,MATCH(U$3,DataBase!$3:$3,0))=1,"X","")</f>
        <v/>
      </c>
      <c r="V316" s="122" t="str">
        <f>IF(INDEX(DataBase!$1:$1048576,ChoixBMK!$A316,MATCH(V$3,DataBase!$3:$3,0))=1,"X","")</f>
        <v/>
      </c>
      <c r="W316" s="122" t="str">
        <f>IF(INDEX(DataBase!$1:$1048576,ChoixBMK!$A316,MATCH(W$3,DataBase!$3:$3,0))=1,"X","")</f>
        <v>X</v>
      </c>
      <c r="X316" s="122" t="str">
        <f>IF(INDEX(DataBase!$1:$1048576,ChoixBMK!$A316,MATCH(X$3,DataBase!$3:$3,0))=1,"X","")</f>
        <v/>
      </c>
      <c r="Y316" s="122" t="str">
        <f>IF(INDEX(DataBase!$1:$1048576,ChoixBMK!$A316,MATCH(Y$3,DataBase!$3:$3,0))=1,"X","")</f>
        <v>X</v>
      </c>
      <c r="Z316" s="122" t="str">
        <f>IF(INDEX(DataBase!$1:$1048576,ChoixBMK!$A316,MATCH(Z$3,DataBase!$3:$3,0))=1,"X","")</f>
        <v>X</v>
      </c>
      <c r="AA316" s="122" t="str">
        <f>IF(INDEX(DataBase!$1:$1048576,ChoixBMK!$A316,MATCH(AA$3,DataBase!$3:$3,0))=1,"X","")</f>
        <v/>
      </c>
      <c r="AB316" s="122" t="str">
        <f>IF(INDEX(DataBase!$1:$1048576,ChoixBMK!$A316,MATCH(AB$3,DataBase!$3:$3,0))=1,"X","")</f>
        <v/>
      </c>
      <c r="AC316" s="122" t="str">
        <f>IF(INDEX(DataBase!$1:$1048576,ChoixBMK!$A316,MATCH(AC$3,DataBase!$3:$3,0))=1,"X","")</f>
        <v/>
      </c>
      <c r="AD316" s="122" t="str">
        <f>IF(INDEX(DataBase!$1:$1048576,ChoixBMK!$A316,MATCH(AD$3,DataBase!$3:$3,0))=1,"X","")</f>
        <v>X</v>
      </c>
      <c r="AE316" s="122" t="str">
        <f>IF(INDEX(DataBase!$1:$1048576,ChoixBMK!$A316,MATCH(AE$3,DataBase!$3:$3,0))=1,"X","")</f>
        <v/>
      </c>
      <c r="AF316" s="122" t="str">
        <f>IF(INDEX(DataBase!$1:$1048576,ChoixBMK!$A316,MATCH(AF$3,DataBase!$3:$3,0))=1,"X","")</f>
        <v>X</v>
      </c>
      <c r="AG316" s="122" t="str">
        <f>IF(INDEX(DataBase!$1:$1048576,ChoixBMK!$A316,MATCH(AG$3,DataBase!$3:$3,0))=1,"X","")</f>
        <v/>
      </c>
      <c r="AH316" s="122" t="str">
        <f>IF(INDEX(DataBase!$1:$1048576,ChoixBMK!$A316,MATCH(AH$3,DataBase!$3:$3,0))=1,"X","")</f>
        <v>X</v>
      </c>
      <c r="AI316" s="122" t="str">
        <f>IF(INDEX(DataBase!$1:$1048576,ChoixBMK!$A316,MATCH(AI$3,DataBase!$3:$3,0))=1,"X","")</f>
        <v/>
      </c>
      <c r="AJ316" s="122" t="str">
        <f>IF(INDEX(DataBase!$1:$1048576,ChoixBMK!$A316,MATCH(AJ$3,DataBase!$3:$3,0))=1,"X","")</f>
        <v/>
      </c>
      <c r="AK316" s="122" t="str">
        <f>IF(INDEX(DataBase!$1:$1048576,ChoixBMK!$A316,MATCH(AK$3,DataBase!$3:$3,0))=1,"X","")</f>
        <v>X</v>
      </c>
      <c r="AL316" s="122" t="str">
        <f>IF(INDEX(DataBase!$1:$1048576,ChoixBMK!$A316,MATCH(AL$3,DataBase!$3:$3,0))=1,"X","")</f>
        <v>X</v>
      </c>
      <c r="AM316" s="122" t="str">
        <f>IF(INDEX(DataBase!$1:$1048576,ChoixBMK!$A316,MATCH(AM$3,DataBase!$3:$3,0))=1,"X","")</f>
        <v/>
      </c>
      <c r="AN316" s="122" t="str">
        <f>IF(INDEX(DataBase!$1:$1048576,ChoixBMK!$A316,MATCH(AN$3,DataBase!$3:$3,0))=1,"X","")</f>
        <v/>
      </c>
      <c r="AO316" s="122" t="str">
        <f>IF(INDEX(DataBase!$1:$1048576,ChoixBMK!$A316,MATCH(AO$3,DataBase!$3:$3,0))=1,"X","")</f>
        <v>X</v>
      </c>
      <c r="AP316" s="122" t="str">
        <f>IF(INDEX(DataBase!$1:$1048576,ChoixBMK!$A316,MATCH(AP$3,DataBase!$3:$3,0))=1,"X","")</f>
        <v/>
      </c>
    </row>
    <row r="317" spans="3:42">
      <c r="C317" t="str">
        <f>INDEX(Analyse!A:A,MATCH(ChoixBMK!$G317,Analyse!$G:$G,0))</f>
        <v>Leuciscus cephalus</v>
      </c>
      <c r="D317" t="str">
        <f>INDEX(Analyse!B:B,MATCH(ChoixBMK!$G317,Analyse!$G:$G,0))</f>
        <v>Catalase</v>
      </c>
      <c r="E317" t="str">
        <f>INDEX(Analyse!C:C,MATCH(ChoixBMK!$G317,Analyse!$G:$G,0))</f>
        <v>Continental</v>
      </c>
      <c r="F317" t="str">
        <f>INDEX(Analyse!E:E,MATCH(ChoixBMK!$G317,Analyse!$G:$G,0))</f>
        <v>SEBIO</v>
      </c>
      <c r="G317">
        <v>314</v>
      </c>
      <c r="H317">
        <f>INDEX(Analyse!H:H,MATCH(ChoixBMK!$G317,Analyse!$G:$G,0))</f>
        <v>180</v>
      </c>
      <c r="I317" s="122" t="str">
        <f>IF(INDEX(DataBase!$1:$1048576,ChoixBMK!$A317,MATCH(I$3,DataBase!$3:$3,0))=1,"X","")</f>
        <v/>
      </c>
      <c r="J317" s="122" t="str">
        <f>IF(INDEX(DataBase!$1:$1048576,ChoixBMK!$A317,MATCH(J$3,DataBase!$3:$3,0))=1,"X","")</f>
        <v>X</v>
      </c>
      <c r="K317" s="122" t="str">
        <f>IF(INDEX(DataBase!$1:$1048576,ChoixBMK!$A317,MATCH(K$3,DataBase!$3:$3,0))=1,"X","")</f>
        <v/>
      </c>
      <c r="L317" s="122" t="str">
        <f>IF(INDEX(DataBase!$1:$1048576,ChoixBMK!$A317,MATCH(L$3,DataBase!$3:$3,0))=1,"X","")</f>
        <v>X</v>
      </c>
      <c r="M317" s="122" t="str">
        <f>IF(INDEX(DataBase!$1:$1048576,ChoixBMK!$A317,MATCH(M$3,DataBase!$3:$3,0))=1,"X","")</f>
        <v/>
      </c>
      <c r="N317" s="122" t="str">
        <f>IF(INDEX(DataBase!$1:$1048576,ChoixBMK!$A317,MATCH(N$3,DataBase!$3:$3,0))=1,"X","")</f>
        <v/>
      </c>
      <c r="O317" s="122" t="str">
        <f>IF(INDEX(DataBase!$1:$1048576,ChoixBMK!$A317,MATCH(O$3,DataBase!$3:$3,0))=1,"X","")</f>
        <v/>
      </c>
      <c r="P317" s="122" t="str">
        <f>IF(INDEX(DataBase!$1:$1048576,ChoixBMK!$A317,MATCH(P$3,DataBase!$3:$3,0))=1,"X","")</f>
        <v>X</v>
      </c>
      <c r="Q317" s="122" t="str">
        <f>IF(INDEX(DataBase!$1:$1048576,ChoixBMK!$A317,MATCH(Q$3,DataBase!$3:$3,0))=1,"X","")</f>
        <v/>
      </c>
      <c r="R317" s="122" t="str">
        <f>IF(INDEX(DataBase!$1:$1048576,ChoixBMK!$A317,MATCH(R$3,DataBase!$3:$3,0))=1,"X","")</f>
        <v>X</v>
      </c>
      <c r="S317" s="122" t="str">
        <f>IF(INDEX(DataBase!$1:$1048576,ChoixBMK!$A317,MATCH(S$3,DataBase!$3:$3,0))=1,"X","")</f>
        <v/>
      </c>
      <c r="T317" s="122" t="str">
        <f>IF(INDEX(DataBase!$1:$1048576,ChoixBMK!$A317,MATCH(T$3,DataBase!$3:$3,0))=1,"X","")</f>
        <v/>
      </c>
      <c r="U317" s="122" t="str">
        <f>IF(INDEX(DataBase!$1:$1048576,ChoixBMK!$A317,MATCH(U$3,DataBase!$3:$3,0))=1,"X","")</f>
        <v/>
      </c>
      <c r="V317" s="122" t="str">
        <f>IF(INDEX(DataBase!$1:$1048576,ChoixBMK!$A317,MATCH(V$3,DataBase!$3:$3,0))=1,"X","")</f>
        <v/>
      </c>
      <c r="W317" s="122" t="str">
        <f>IF(INDEX(DataBase!$1:$1048576,ChoixBMK!$A317,MATCH(W$3,DataBase!$3:$3,0))=1,"X","")</f>
        <v>X</v>
      </c>
      <c r="X317" s="122" t="str">
        <f>IF(INDEX(DataBase!$1:$1048576,ChoixBMK!$A317,MATCH(X$3,DataBase!$3:$3,0))=1,"X","")</f>
        <v/>
      </c>
      <c r="Y317" s="122" t="str">
        <f>IF(INDEX(DataBase!$1:$1048576,ChoixBMK!$A317,MATCH(Y$3,DataBase!$3:$3,0))=1,"X","")</f>
        <v>X</v>
      </c>
      <c r="Z317" s="122" t="str">
        <f>IF(INDEX(DataBase!$1:$1048576,ChoixBMK!$A317,MATCH(Z$3,DataBase!$3:$3,0))=1,"X","")</f>
        <v>X</v>
      </c>
      <c r="AA317" s="122" t="str">
        <f>IF(INDEX(DataBase!$1:$1048576,ChoixBMK!$A317,MATCH(AA$3,DataBase!$3:$3,0))=1,"X","")</f>
        <v/>
      </c>
      <c r="AB317" s="122" t="str">
        <f>IF(INDEX(DataBase!$1:$1048576,ChoixBMK!$A317,MATCH(AB$3,DataBase!$3:$3,0))=1,"X","")</f>
        <v/>
      </c>
      <c r="AC317" s="122" t="str">
        <f>IF(INDEX(DataBase!$1:$1048576,ChoixBMK!$A317,MATCH(AC$3,DataBase!$3:$3,0))=1,"X","")</f>
        <v/>
      </c>
      <c r="AD317" s="122" t="str">
        <f>IF(INDEX(DataBase!$1:$1048576,ChoixBMK!$A317,MATCH(AD$3,DataBase!$3:$3,0))=1,"X","")</f>
        <v>X</v>
      </c>
      <c r="AE317" s="122" t="str">
        <f>IF(INDEX(DataBase!$1:$1048576,ChoixBMK!$A317,MATCH(AE$3,DataBase!$3:$3,0))=1,"X","")</f>
        <v/>
      </c>
      <c r="AF317" s="122" t="str">
        <f>IF(INDEX(DataBase!$1:$1048576,ChoixBMK!$A317,MATCH(AF$3,DataBase!$3:$3,0))=1,"X","")</f>
        <v>X</v>
      </c>
      <c r="AG317" s="122" t="str">
        <f>IF(INDEX(DataBase!$1:$1048576,ChoixBMK!$A317,MATCH(AG$3,DataBase!$3:$3,0))=1,"X","")</f>
        <v/>
      </c>
      <c r="AH317" s="122" t="str">
        <f>IF(INDEX(DataBase!$1:$1048576,ChoixBMK!$A317,MATCH(AH$3,DataBase!$3:$3,0))=1,"X","")</f>
        <v>X</v>
      </c>
      <c r="AI317" s="122" t="str">
        <f>IF(INDEX(DataBase!$1:$1048576,ChoixBMK!$A317,MATCH(AI$3,DataBase!$3:$3,0))=1,"X","")</f>
        <v/>
      </c>
      <c r="AJ317" s="122" t="str">
        <f>IF(INDEX(DataBase!$1:$1048576,ChoixBMK!$A317,MATCH(AJ$3,DataBase!$3:$3,0))=1,"X","")</f>
        <v/>
      </c>
      <c r="AK317" s="122" t="str">
        <f>IF(INDEX(DataBase!$1:$1048576,ChoixBMK!$A317,MATCH(AK$3,DataBase!$3:$3,0))=1,"X","")</f>
        <v>X</v>
      </c>
      <c r="AL317" s="122" t="str">
        <f>IF(INDEX(DataBase!$1:$1048576,ChoixBMK!$A317,MATCH(AL$3,DataBase!$3:$3,0))=1,"X","")</f>
        <v>X</v>
      </c>
      <c r="AM317" s="122" t="str">
        <f>IF(INDEX(DataBase!$1:$1048576,ChoixBMK!$A317,MATCH(AM$3,DataBase!$3:$3,0))=1,"X","")</f>
        <v/>
      </c>
      <c r="AN317" s="122" t="str">
        <f>IF(INDEX(DataBase!$1:$1048576,ChoixBMK!$A317,MATCH(AN$3,DataBase!$3:$3,0))=1,"X","")</f>
        <v/>
      </c>
      <c r="AO317" s="122" t="str">
        <f>IF(INDEX(DataBase!$1:$1048576,ChoixBMK!$A317,MATCH(AO$3,DataBase!$3:$3,0))=1,"X","")</f>
        <v>X</v>
      </c>
      <c r="AP317" s="122" t="str">
        <f>IF(INDEX(DataBase!$1:$1048576,ChoixBMK!$A317,MATCH(AP$3,DataBase!$3:$3,0))=1,"X","")</f>
        <v/>
      </c>
    </row>
    <row r="318" spans="3:42">
      <c r="C318" t="str">
        <f>INDEX(Analyse!A:A,MATCH(ChoixBMK!$G318,Analyse!$G:$G,0))</f>
        <v>Leuciscus cephalus</v>
      </c>
      <c r="D318" t="str">
        <f>INDEX(Analyse!B:B,MATCH(ChoixBMK!$G318,Analyse!$G:$G,0))</f>
        <v>SOD</v>
      </c>
      <c r="E318" t="str">
        <f>INDEX(Analyse!C:C,MATCH(ChoixBMK!$G318,Analyse!$G:$G,0))</f>
        <v>Continental</v>
      </c>
      <c r="F318" t="str">
        <f>INDEX(Analyse!E:E,MATCH(ChoixBMK!$G318,Analyse!$G:$G,0))</f>
        <v>SEBIO</v>
      </c>
      <c r="G318">
        <v>315</v>
      </c>
      <c r="H318">
        <f>INDEX(Analyse!H:H,MATCH(ChoixBMK!$G318,Analyse!$G:$G,0))</f>
        <v>180</v>
      </c>
      <c r="I318" s="122" t="str">
        <f>IF(INDEX(DataBase!$1:$1048576,ChoixBMK!$A318,MATCH(I$3,DataBase!$3:$3,0))=1,"X","")</f>
        <v/>
      </c>
      <c r="J318" s="122" t="str">
        <f>IF(INDEX(DataBase!$1:$1048576,ChoixBMK!$A318,MATCH(J$3,DataBase!$3:$3,0))=1,"X","")</f>
        <v>X</v>
      </c>
      <c r="K318" s="122" t="str">
        <f>IF(INDEX(DataBase!$1:$1048576,ChoixBMK!$A318,MATCH(K$3,DataBase!$3:$3,0))=1,"X","")</f>
        <v/>
      </c>
      <c r="L318" s="122" t="str">
        <f>IF(INDEX(DataBase!$1:$1048576,ChoixBMK!$A318,MATCH(L$3,DataBase!$3:$3,0))=1,"X","")</f>
        <v>X</v>
      </c>
      <c r="M318" s="122" t="str">
        <f>IF(INDEX(DataBase!$1:$1048576,ChoixBMK!$A318,MATCH(M$3,DataBase!$3:$3,0))=1,"X","")</f>
        <v/>
      </c>
      <c r="N318" s="122" t="str">
        <f>IF(INDEX(DataBase!$1:$1048576,ChoixBMK!$A318,MATCH(N$3,DataBase!$3:$3,0))=1,"X","")</f>
        <v/>
      </c>
      <c r="O318" s="122" t="str">
        <f>IF(INDEX(DataBase!$1:$1048576,ChoixBMK!$A318,MATCH(O$3,DataBase!$3:$3,0))=1,"X","")</f>
        <v/>
      </c>
      <c r="P318" s="122" t="str">
        <f>IF(INDEX(DataBase!$1:$1048576,ChoixBMK!$A318,MATCH(P$3,DataBase!$3:$3,0))=1,"X","")</f>
        <v>X</v>
      </c>
      <c r="Q318" s="122" t="str">
        <f>IF(INDEX(DataBase!$1:$1048576,ChoixBMK!$A318,MATCH(Q$3,DataBase!$3:$3,0))=1,"X","")</f>
        <v/>
      </c>
      <c r="R318" s="122" t="str">
        <f>IF(INDEX(DataBase!$1:$1048576,ChoixBMK!$A318,MATCH(R$3,DataBase!$3:$3,0))=1,"X","")</f>
        <v>X</v>
      </c>
      <c r="S318" s="122" t="str">
        <f>IF(INDEX(DataBase!$1:$1048576,ChoixBMK!$A318,MATCH(S$3,DataBase!$3:$3,0))=1,"X","")</f>
        <v/>
      </c>
      <c r="T318" s="122" t="str">
        <f>IF(INDEX(DataBase!$1:$1048576,ChoixBMK!$A318,MATCH(T$3,DataBase!$3:$3,0))=1,"X","")</f>
        <v/>
      </c>
      <c r="U318" s="122" t="str">
        <f>IF(INDEX(DataBase!$1:$1048576,ChoixBMK!$A318,MATCH(U$3,DataBase!$3:$3,0))=1,"X","")</f>
        <v/>
      </c>
      <c r="V318" s="122" t="str">
        <f>IF(INDEX(DataBase!$1:$1048576,ChoixBMK!$A318,MATCH(V$3,DataBase!$3:$3,0))=1,"X","")</f>
        <v/>
      </c>
      <c r="W318" s="122" t="str">
        <f>IF(INDEX(DataBase!$1:$1048576,ChoixBMK!$A318,MATCH(W$3,DataBase!$3:$3,0))=1,"X","")</f>
        <v>X</v>
      </c>
      <c r="X318" s="122" t="str">
        <f>IF(INDEX(DataBase!$1:$1048576,ChoixBMK!$A318,MATCH(X$3,DataBase!$3:$3,0))=1,"X","")</f>
        <v/>
      </c>
      <c r="Y318" s="122" t="str">
        <f>IF(INDEX(DataBase!$1:$1048576,ChoixBMK!$A318,MATCH(Y$3,DataBase!$3:$3,0))=1,"X","")</f>
        <v>X</v>
      </c>
      <c r="Z318" s="122" t="str">
        <f>IF(INDEX(DataBase!$1:$1048576,ChoixBMK!$A318,MATCH(Z$3,DataBase!$3:$3,0))=1,"X","")</f>
        <v>X</v>
      </c>
      <c r="AA318" s="122" t="str">
        <f>IF(INDEX(DataBase!$1:$1048576,ChoixBMK!$A318,MATCH(AA$3,DataBase!$3:$3,0))=1,"X","")</f>
        <v/>
      </c>
      <c r="AB318" s="122" t="str">
        <f>IF(INDEX(DataBase!$1:$1048576,ChoixBMK!$A318,MATCH(AB$3,DataBase!$3:$3,0))=1,"X","")</f>
        <v/>
      </c>
      <c r="AC318" s="122" t="str">
        <f>IF(INDEX(DataBase!$1:$1048576,ChoixBMK!$A318,MATCH(AC$3,DataBase!$3:$3,0))=1,"X","")</f>
        <v/>
      </c>
      <c r="AD318" s="122" t="str">
        <f>IF(INDEX(DataBase!$1:$1048576,ChoixBMK!$A318,MATCH(AD$3,DataBase!$3:$3,0))=1,"X","")</f>
        <v>X</v>
      </c>
      <c r="AE318" s="122" t="str">
        <f>IF(INDEX(DataBase!$1:$1048576,ChoixBMK!$A318,MATCH(AE$3,DataBase!$3:$3,0))=1,"X","")</f>
        <v/>
      </c>
      <c r="AF318" s="122" t="str">
        <f>IF(INDEX(DataBase!$1:$1048576,ChoixBMK!$A318,MATCH(AF$3,DataBase!$3:$3,0))=1,"X","")</f>
        <v>X</v>
      </c>
      <c r="AG318" s="122" t="str">
        <f>IF(INDEX(DataBase!$1:$1048576,ChoixBMK!$A318,MATCH(AG$3,DataBase!$3:$3,0))=1,"X","")</f>
        <v/>
      </c>
      <c r="AH318" s="122" t="str">
        <f>IF(INDEX(DataBase!$1:$1048576,ChoixBMK!$A318,MATCH(AH$3,DataBase!$3:$3,0))=1,"X","")</f>
        <v>X</v>
      </c>
      <c r="AI318" s="122" t="str">
        <f>IF(INDEX(DataBase!$1:$1048576,ChoixBMK!$A318,MATCH(AI$3,DataBase!$3:$3,0))=1,"X","")</f>
        <v/>
      </c>
      <c r="AJ318" s="122" t="str">
        <f>IF(INDEX(DataBase!$1:$1048576,ChoixBMK!$A318,MATCH(AJ$3,DataBase!$3:$3,0))=1,"X","")</f>
        <v/>
      </c>
      <c r="AK318" s="122" t="str">
        <f>IF(INDEX(DataBase!$1:$1048576,ChoixBMK!$A318,MATCH(AK$3,DataBase!$3:$3,0))=1,"X","")</f>
        <v>X</v>
      </c>
      <c r="AL318" s="122" t="str">
        <f>IF(INDEX(DataBase!$1:$1048576,ChoixBMK!$A318,MATCH(AL$3,DataBase!$3:$3,0))=1,"X","")</f>
        <v>X</v>
      </c>
      <c r="AM318" s="122" t="str">
        <f>IF(INDEX(DataBase!$1:$1048576,ChoixBMK!$A318,MATCH(AM$3,DataBase!$3:$3,0))=1,"X","")</f>
        <v/>
      </c>
      <c r="AN318" s="122" t="str">
        <f>IF(INDEX(DataBase!$1:$1048576,ChoixBMK!$A318,MATCH(AN$3,DataBase!$3:$3,0))=1,"X","")</f>
        <v/>
      </c>
      <c r="AO318" s="122" t="str">
        <f>IF(INDEX(DataBase!$1:$1048576,ChoixBMK!$A318,MATCH(AO$3,DataBase!$3:$3,0))=1,"X","")</f>
        <v>X</v>
      </c>
      <c r="AP318" s="122" t="str">
        <f>IF(INDEX(DataBase!$1:$1048576,ChoixBMK!$A318,MATCH(AP$3,DataBase!$3:$3,0))=1,"X","")</f>
        <v/>
      </c>
    </row>
    <row r="319" spans="3:42">
      <c r="C319" t="str">
        <f>INDEX(Analyse!A:A,MATCH(ChoixBMK!$G319,Analyse!$G:$G,0))</f>
        <v>Leuciscus cephalus</v>
      </c>
      <c r="D319" t="str">
        <f>INDEX(Analyse!B:B,MATCH(ChoixBMK!$G319,Analyse!$G:$G,0))</f>
        <v>GST</v>
      </c>
      <c r="E319" t="str">
        <f>INDEX(Analyse!C:C,MATCH(ChoixBMK!$G319,Analyse!$G:$G,0))</f>
        <v>Continental</v>
      </c>
      <c r="F319" t="str">
        <f>INDEX(Analyse!E:E,MATCH(ChoixBMK!$G319,Analyse!$G:$G,0))</f>
        <v>SEBIO</v>
      </c>
      <c r="G319">
        <v>316</v>
      </c>
      <c r="H319">
        <f>INDEX(Analyse!H:H,MATCH(ChoixBMK!$G319,Analyse!$G:$G,0))</f>
        <v>180</v>
      </c>
      <c r="I319" s="122" t="str">
        <f>IF(INDEX(DataBase!$1:$1048576,ChoixBMK!$A319,MATCH(I$3,DataBase!$3:$3,0))=1,"X","")</f>
        <v/>
      </c>
      <c r="J319" s="122" t="str">
        <f>IF(INDEX(DataBase!$1:$1048576,ChoixBMK!$A319,MATCH(J$3,DataBase!$3:$3,0))=1,"X","")</f>
        <v>X</v>
      </c>
      <c r="K319" s="122" t="str">
        <f>IF(INDEX(DataBase!$1:$1048576,ChoixBMK!$A319,MATCH(K$3,DataBase!$3:$3,0))=1,"X","")</f>
        <v/>
      </c>
      <c r="L319" s="122" t="str">
        <f>IF(INDEX(DataBase!$1:$1048576,ChoixBMK!$A319,MATCH(L$3,DataBase!$3:$3,0))=1,"X","")</f>
        <v>X</v>
      </c>
      <c r="M319" s="122" t="str">
        <f>IF(INDEX(DataBase!$1:$1048576,ChoixBMK!$A319,MATCH(M$3,DataBase!$3:$3,0))=1,"X","")</f>
        <v/>
      </c>
      <c r="N319" s="122" t="str">
        <f>IF(INDEX(DataBase!$1:$1048576,ChoixBMK!$A319,MATCH(N$3,DataBase!$3:$3,0))=1,"X","")</f>
        <v/>
      </c>
      <c r="O319" s="122" t="str">
        <f>IF(INDEX(DataBase!$1:$1048576,ChoixBMK!$A319,MATCH(O$3,DataBase!$3:$3,0))=1,"X","")</f>
        <v/>
      </c>
      <c r="P319" s="122" t="str">
        <f>IF(INDEX(DataBase!$1:$1048576,ChoixBMK!$A319,MATCH(P$3,DataBase!$3:$3,0))=1,"X","")</f>
        <v>X</v>
      </c>
      <c r="Q319" s="122" t="str">
        <f>IF(INDEX(DataBase!$1:$1048576,ChoixBMK!$A319,MATCH(Q$3,DataBase!$3:$3,0))=1,"X","")</f>
        <v/>
      </c>
      <c r="R319" s="122" t="str">
        <f>IF(INDEX(DataBase!$1:$1048576,ChoixBMK!$A319,MATCH(R$3,DataBase!$3:$3,0))=1,"X","")</f>
        <v>X</v>
      </c>
      <c r="S319" s="122" t="str">
        <f>IF(INDEX(DataBase!$1:$1048576,ChoixBMK!$A319,MATCH(S$3,DataBase!$3:$3,0))=1,"X","")</f>
        <v/>
      </c>
      <c r="T319" s="122" t="str">
        <f>IF(INDEX(DataBase!$1:$1048576,ChoixBMK!$A319,MATCH(T$3,DataBase!$3:$3,0))=1,"X","")</f>
        <v/>
      </c>
      <c r="U319" s="122" t="str">
        <f>IF(INDEX(DataBase!$1:$1048576,ChoixBMK!$A319,MATCH(U$3,DataBase!$3:$3,0))=1,"X","")</f>
        <v/>
      </c>
      <c r="V319" s="122" t="str">
        <f>IF(INDEX(DataBase!$1:$1048576,ChoixBMK!$A319,MATCH(V$3,DataBase!$3:$3,0))=1,"X","")</f>
        <v/>
      </c>
      <c r="W319" s="122" t="str">
        <f>IF(INDEX(DataBase!$1:$1048576,ChoixBMK!$A319,MATCH(W$3,DataBase!$3:$3,0))=1,"X","")</f>
        <v>X</v>
      </c>
      <c r="X319" s="122" t="str">
        <f>IF(INDEX(DataBase!$1:$1048576,ChoixBMK!$A319,MATCH(X$3,DataBase!$3:$3,0))=1,"X","")</f>
        <v/>
      </c>
      <c r="Y319" s="122" t="str">
        <f>IF(INDEX(DataBase!$1:$1048576,ChoixBMK!$A319,MATCH(Y$3,DataBase!$3:$3,0))=1,"X","")</f>
        <v>X</v>
      </c>
      <c r="Z319" s="122" t="str">
        <f>IF(INDEX(DataBase!$1:$1048576,ChoixBMK!$A319,MATCH(Z$3,DataBase!$3:$3,0))=1,"X","")</f>
        <v>X</v>
      </c>
      <c r="AA319" s="122" t="str">
        <f>IF(INDEX(DataBase!$1:$1048576,ChoixBMK!$A319,MATCH(AA$3,DataBase!$3:$3,0))=1,"X","")</f>
        <v/>
      </c>
      <c r="AB319" s="122" t="str">
        <f>IF(INDEX(DataBase!$1:$1048576,ChoixBMK!$A319,MATCH(AB$3,DataBase!$3:$3,0))=1,"X","")</f>
        <v/>
      </c>
      <c r="AC319" s="122" t="str">
        <f>IF(INDEX(DataBase!$1:$1048576,ChoixBMK!$A319,MATCH(AC$3,DataBase!$3:$3,0))=1,"X","")</f>
        <v/>
      </c>
      <c r="AD319" s="122" t="str">
        <f>IF(INDEX(DataBase!$1:$1048576,ChoixBMK!$A319,MATCH(AD$3,DataBase!$3:$3,0))=1,"X","")</f>
        <v>X</v>
      </c>
      <c r="AE319" s="122" t="str">
        <f>IF(INDEX(DataBase!$1:$1048576,ChoixBMK!$A319,MATCH(AE$3,DataBase!$3:$3,0))=1,"X","")</f>
        <v/>
      </c>
      <c r="AF319" s="122" t="str">
        <f>IF(INDEX(DataBase!$1:$1048576,ChoixBMK!$A319,MATCH(AF$3,DataBase!$3:$3,0))=1,"X","")</f>
        <v>X</v>
      </c>
      <c r="AG319" s="122" t="str">
        <f>IF(INDEX(DataBase!$1:$1048576,ChoixBMK!$A319,MATCH(AG$3,DataBase!$3:$3,0))=1,"X","")</f>
        <v/>
      </c>
      <c r="AH319" s="122" t="str">
        <f>IF(INDEX(DataBase!$1:$1048576,ChoixBMK!$A319,MATCH(AH$3,DataBase!$3:$3,0))=1,"X","")</f>
        <v>X</v>
      </c>
      <c r="AI319" s="122" t="str">
        <f>IF(INDEX(DataBase!$1:$1048576,ChoixBMK!$A319,MATCH(AI$3,DataBase!$3:$3,0))=1,"X","")</f>
        <v/>
      </c>
      <c r="AJ319" s="122" t="str">
        <f>IF(INDEX(DataBase!$1:$1048576,ChoixBMK!$A319,MATCH(AJ$3,DataBase!$3:$3,0))=1,"X","")</f>
        <v/>
      </c>
      <c r="AK319" s="122" t="str">
        <f>IF(INDEX(DataBase!$1:$1048576,ChoixBMK!$A319,MATCH(AK$3,DataBase!$3:$3,0))=1,"X","")</f>
        <v>X</v>
      </c>
      <c r="AL319" s="122" t="str">
        <f>IF(INDEX(DataBase!$1:$1048576,ChoixBMK!$A319,MATCH(AL$3,DataBase!$3:$3,0))=1,"X","")</f>
        <v>X</v>
      </c>
      <c r="AM319" s="122" t="str">
        <f>IF(INDEX(DataBase!$1:$1048576,ChoixBMK!$A319,MATCH(AM$3,DataBase!$3:$3,0))=1,"X","")</f>
        <v/>
      </c>
      <c r="AN319" s="122" t="str">
        <f>IF(INDEX(DataBase!$1:$1048576,ChoixBMK!$A319,MATCH(AN$3,DataBase!$3:$3,0))=1,"X","")</f>
        <v/>
      </c>
      <c r="AO319" s="122" t="str">
        <f>IF(INDEX(DataBase!$1:$1048576,ChoixBMK!$A319,MATCH(AO$3,DataBase!$3:$3,0))=1,"X","")</f>
        <v>X</v>
      </c>
      <c r="AP319" s="122" t="str">
        <f>IF(INDEX(DataBase!$1:$1048576,ChoixBMK!$A319,MATCH(AP$3,DataBase!$3:$3,0))=1,"X","")</f>
        <v/>
      </c>
    </row>
    <row r="320" spans="3:42">
      <c r="C320" t="str">
        <f>INDEX(Analyse!A:A,MATCH(ChoixBMK!$G320,Analyse!$G:$G,0))</f>
        <v>Leuciscus cephalus</v>
      </c>
      <c r="D320" t="str">
        <f>INDEX(Analyse!B:B,MATCH(ChoixBMK!$G320,Analyse!$G:$G,0))</f>
        <v>GR</v>
      </c>
      <c r="E320" t="str">
        <f>INDEX(Analyse!C:C,MATCH(ChoixBMK!$G320,Analyse!$G:$G,0))</f>
        <v>Continental</v>
      </c>
      <c r="F320" t="str">
        <f>INDEX(Analyse!E:E,MATCH(ChoixBMK!$G320,Analyse!$G:$G,0))</f>
        <v>SEBIO</v>
      </c>
      <c r="G320">
        <v>317</v>
      </c>
      <c r="H320">
        <f>INDEX(Analyse!H:H,MATCH(ChoixBMK!$G320,Analyse!$G:$G,0))</f>
        <v>180</v>
      </c>
      <c r="I320" s="122" t="str">
        <f>IF(INDEX(DataBase!$1:$1048576,ChoixBMK!$A320,MATCH(I$3,DataBase!$3:$3,0))=1,"X","")</f>
        <v/>
      </c>
      <c r="J320" s="122" t="str">
        <f>IF(INDEX(DataBase!$1:$1048576,ChoixBMK!$A320,MATCH(J$3,DataBase!$3:$3,0))=1,"X","")</f>
        <v>X</v>
      </c>
      <c r="K320" s="122" t="str">
        <f>IF(INDEX(DataBase!$1:$1048576,ChoixBMK!$A320,MATCH(K$3,DataBase!$3:$3,0))=1,"X","")</f>
        <v/>
      </c>
      <c r="L320" s="122" t="str">
        <f>IF(INDEX(DataBase!$1:$1048576,ChoixBMK!$A320,MATCH(L$3,DataBase!$3:$3,0))=1,"X","")</f>
        <v>X</v>
      </c>
      <c r="M320" s="122" t="str">
        <f>IF(INDEX(DataBase!$1:$1048576,ChoixBMK!$A320,MATCH(M$3,DataBase!$3:$3,0))=1,"X","")</f>
        <v/>
      </c>
      <c r="N320" s="122" t="str">
        <f>IF(INDEX(DataBase!$1:$1048576,ChoixBMK!$A320,MATCH(N$3,DataBase!$3:$3,0))=1,"X","")</f>
        <v/>
      </c>
      <c r="O320" s="122" t="str">
        <f>IF(INDEX(DataBase!$1:$1048576,ChoixBMK!$A320,MATCH(O$3,DataBase!$3:$3,0))=1,"X","")</f>
        <v>X</v>
      </c>
      <c r="P320" s="122" t="str">
        <f>IF(INDEX(DataBase!$1:$1048576,ChoixBMK!$A320,MATCH(P$3,DataBase!$3:$3,0))=1,"X","")</f>
        <v/>
      </c>
      <c r="Q320" s="122" t="str">
        <f>IF(INDEX(DataBase!$1:$1048576,ChoixBMK!$A320,MATCH(Q$3,DataBase!$3:$3,0))=1,"X","")</f>
        <v/>
      </c>
      <c r="R320" s="122" t="str">
        <f>IF(INDEX(DataBase!$1:$1048576,ChoixBMK!$A320,MATCH(R$3,DataBase!$3:$3,0))=1,"X","")</f>
        <v>X</v>
      </c>
      <c r="S320" s="122" t="str">
        <f>IF(INDEX(DataBase!$1:$1048576,ChoixBMK!$A320,MATCH(S$3,DataBase!$3:$3,0))=1,"X","")</f>
        <v/>
      </c>
      <c r="T320" s="122" t="str">
        <f>IF(INDEX(DataBase!$1:$1048576,ChoixBMK!$A320,MATCH(T$3,DataBase!$3:$3,0))=1,"X","")</f>
        <v/>
      </c>
      <c r="U320" s="122" t="str">
        <f>IF(INDEX(DataBase!$1:$1048576,ChoixBMK!$A320,MATCH(U$3,DataBase!$3:$3,0))=1,"X","")</f>
        <v/>
      </c>
      <c r="V320" s="122" t="str">
        <f>IF(INDEX(DataBase!$1:$1048576,ChoixBMK!$A320,MATCH(V$3,DataBase!$3:$3,0))=1,"X","")</f>
        <v/>
      </c>
      <c r="W320" s="122" t="str">
        <f>IF(INDEX(DataBase!$1:$1048576,ChoixBMK!$A320,MATCH(W$3,DataBase!$3:$3,0))=1,"X","")</f>
        <v>X</v>
      </c>
      <c r="X320" s="122" t="str">
        <f>IF(INDEX(DataBase!$1:$1048576,ChoixBMK!$A320,MATCH(X$3,DataBase!$3:$3,0))=1,"X","")</f>
        <v/>
      </c>
      <c r="Y320" s="122" t="str">
        <f>IF(INDEX(DataBase!$1:$1048576,ChoixBMK!$A320,MATCH(Y$3,DataBase!$3:$3,0))=1,"X","")</f>
        <v>X</v>
      </c>
      <c r="Z320" s="122" t="str">
        <f>IF(INDEX(DataBase!$1:$1048576,ChoixBMK!$A320,MATCH(Z$3,DataBase!$3:$3,0))=1,"X","")</f>
        <v>X</v>
      </c>
      <c r="AA320" s="122" t="str">
        <f>IF(INDEX(DataBase!$1:$1048576,ChoixBMK!$A320,MATCH(AA$3,DataBase!$3:$3,0))=1,"X","")</f>
        <v/>
      </c>
      <c r="AB320" s="122" t="str">
        <f>IF(INDEX(DataBase!$1:$1048576,ChoixBMK!$A320,MATCH(AB$3,DataBase!$3:$3,0))=1,"X","")</f>
        <v/>
      </c>
      <c r="AC320" s="122" t="str">
        <f>IF(INDEX(DataBase!$1:$1048576,ChoixBMK!$A320,MATCH(AC$3,DataBase!$3:$3,0))=1,"X","")</f>
        <v/>
      </c>
      <c r="AD320" s="122" t="str">
        <f>IF(INDEX(DataBase!$1:$1048576,ChoixBMK!$A320,MATCH(AD$3,DataBase!$3:$3,0))=1,"X","")</f>
        <v>X</v>
      </c>
      <c r="AE320" s="122" t="str">
        <f>IF(INDEX(DataBase!$1:$1048576,ChoixBMK!$A320,MATCH(AE$3,DataBase!$3:$3,0))=1,"X","")</f>
        <v/>
      </c>
      <c r="AF320" s="122" t="str">
        <f>IF(INDEX(DataBase!$1:$1048576,ChoixBMK!$A320,MATCH(AF$3,DataBase!$3:$3,0))=1,"X","")</f>
        <v>X</v>
      </c>
      <c r="AG320" s="122" t="str">
        <f>IF(INDEX(DataBase!$1:$1048576,ChoixBMK!$A320,MATCH(AG$3,DataBase!$3:$3,0))=1,"X","")</f>
        <v/>
      </c>
      <c r="AH320" s="122" t="str">
        <f>IF(INDEX(DataBase!$1:$1048576,ChoixBMK!$A320,MATCH(AH$3,DataBase!$3:$3,0))=1,"X","")</f>
        <v>X</v>
      </c>
      <c r="AI320" s="122" t="str">
        <f>IF(INDEX(DataBase!$1:$1048576,ChoixBMK!$A320,MATCH(AI$3,DataBase!$3:$3,0))=1,"X","")</f>
        <v/>
      </c>
      <c r="AJ320" s="122" t="str">
        <f>IF(INDEX(DataBase!$1:$1048576,ChoixBMK!$A320,MATCH(AJ$3,DataBase!$3:$3,0))=1,"X","")</f>
        <v/>
      </c>
      <c r="AK320" s="122" t="str">
        <f>IF(INDEX(DataBase!$1:$1048576,ChoixBMK!$A320,MATCH(AK$3,DataBase!$3:$3,0))=1,"X","")</f>
        <v>X</v>
      </c>
      <c r="AL320" s="122" t="str">
        <f>IF(INDEX(DataBase!$1:$1048576,ChoixBMK!$A320,MATCH(AL$3,DataBase!$3:$3,0))=1,"X","")</f>
        <v>X</v>
      </c>
      <c r="AM320" s="122" t="str">
        <f>IF(INDEX(DataBase!$1:$1048576,ChoixBMK!$A320,MATCH(AM$3,DataBase!$3:$3,0))=1,"X","")</f>
        <v/>
      </c>
      <c r="AN320" s="122" t="str">
        <f>IF(INDEX(DataBase!$1:$1048576,ChoixBMK!$A320,MATCH(AN$3,DataBase!$3:$3,0))=1,"X","")</f>
        <v/>
      </c>
      <c r="AO320" s="122" t="str">
        <f>IF(INDEX(DataBase!$1:$1048576,ChoixBMK!$A320,MATCH(AO$3,DataBase!$3:$3,0))=1,"X","")</f>
        <v>X</v>
      </c>
      <c r="AP320" s="122" t="str">
        <f>IF(INDEX(DataBase!$1:$1048576,ChoixBMK!$A320,MATCH(AP$3,DataBase!$3:$3,0))=1,"X","")</f>
        <v/>
      </c>
    </row>
    <row r="321" spans="3:42">
      <c r="C321" t="str">
        <f>INDEX(Analyse!A:A,MATCH(ChoixBMK!$G321,Analyse!$G:$G,0))</f>
        <v>Sarotherodon melanotheron</v>
      </c>
      <c r="D321" t="str">
        <f>INDEX(Analyse!B:B,MATCH(ChoixBMK!$G321,Analyse!$G:$G,0))</f>
        <v>EROD</v>
      </c>
      <c r="E321" t="str">
        <f>INDEX(Analyse!C:C,MATCH(ChoixBMK!$G321,Analyse!$G:$G,0))</f>
        <v>Continental / Transition</v>
      </c>
      <c r="F321" t="str">
        <f>INDEX(Analyse!E:E,MATCH(ChoixBMK!$G321,Analyse!$G:$G,0))</f>
        <v>SEBIO</v>
      </c>
      <c r="G321">
        <v>318</v>
      </c>
      <c r="H321">
        <f>INDEX(Analyse!H:H,MATCH(ChoixBMK!$G321,Analyse!$G:$G,0))</f>
        <v>180</v>
      </c>
      <c r="I321" s="122" t="str">
        <f>IF(INDEX(DataBase!$1:$1048576,ChoixBMK!$A321,MATCH(I$3,DataBase!$3:$3,0))=1,"X","")</f>
        <v/>
      </c>
      <c r="J321" s="122" t="str">
        <f>IF(INDEX(DataBase!$1:$1048576,ChoixBMK!$A321,MATCH(J$3,DataBase!$3:$3,0))=1,"X","")</f>
        <v>X</v>
      </c>
      <c r="K321" s="122" t="str">
        <f>IF(INDEX(DataBase!$1:$1048576,ChoixBMK!$A321,MATCH(K$3,DataBase!$3:$3,0))=1,"X","")</f>
        <v/>
      </c>
      <c r="L321" s="122" t="str">
        <f>IF(INDEX(DataBase!$1:$1048576,ChoixBMK!$A321,MATCH(L$3,DataBase!$3:$3,0))=1,"X","")</f>
        <v>X</v>
      </c>
      <c r="M321" s="122" t="str">
        <f>IF(INDEX(DataBase!$1:$1048576,ChoixBMK!$A321,MATCH(M$3,DataBase!$3:$3,0))=1,"X","")</f>
        <v/>
      </c>
      <c r="N321" s="122" t="str">
        <f>IF(INDEX(DataBase!$1:$1048576,ChoixBMK!$A321,MATCH(N$3,DataBase!$3:$3,0))=1,"X","")</f>
        <v/>
      </c>
      <c r="O321" s="122" t="str">
        <f>IF(INDEX(DataBase!$1:$1048576,ChoixBMK!$A321,MATCH(O$3,DataBase!$3:$3,0))=1,"X","")</f>
        <v/>
      </c>
      <c r="P321" s="122" t="str">
        <f>IF(INDEX(DataBase!$1:$1048576,ChoixBMK!$A321,MATCH(P$3,DataBase!$3:$3,0))=1,"X","")</f>
        <v>X</v>
      </c>
      <c r="Q321" s="122" t="str">
        <f>IF(INDEX(DataBase!$1:$1048576,ChoixBMK!$A321,MATCH(Q$3,DataBase!$3:$3,0))=1,"X","")</f>
        <v/>
      </c>
      <c r="R321" s="122" t="str">
        <f>IF(INDEX(DataBase!$1:$1048576,ChoixBMK!$A321,MATCH(R$3,DataBase!$3:$3,0))=1,"X","")</f>
        <v>X</v>
      </c>
      <c r="S321" s="122" t="str">
        <f>IF(INDEX(DataBase!$1:$1048576,ChoixBMK!$A321,MATCH(S$3,DataBase!$3:$3,0))=1,"X","")</f>
        <v/>
      </c>
      <c r="T321" s="122" t="str">
        <f>IF(INDEX(DataBase!$1:$1048576,ChoixBMK!$A321,MATCH(T$3,DataBase!$3:$3,0))=1,"X","")</f>
        <v/>
      </c>
      <c r="U321" s="122" t="str">
        <f>IF(INDEX(DataBase!$1:$1048576,ChoixBMK!$A321,MATCH(U$3,DataBase!$3:$3,0))=1,"X","")</f>
        <v/>
      </c>
      <c r="V321" s="122" t="str">
        <f>IF(INDEX(DataBase!$1:$1048576,ChoixBMK!$A321,MATCH(V$3,DataBase!$3:$3,0))=1,"X","")</f>
        <v/>
      </c>
      <c r="W321" s="122" t="str">
        <f>IF(INDEX(DataBase!$1:$1048576,ChoixBMK!$A321,MATCH(W$3,DataBase!$3:$3,0))=1,"X","")</f>
        <v>X</v>
      </c>
      <c r="X321" s="122" t="str">
        <f>IF(INDEX(DataBase!$1:$1048576,ChoixBMK!$A321,MATCH(X$3,DataBase!$3:$3,0))=1,"X","")</f>
        <v/>
      </c>
      <c r="Y321" s="122" t="str">
        <f>IF(INDEX(DataBase!$1:$1048576,ChoixBMK!$A321,MATCH(Y$3,DataBase!$3:$3,0))=1,"X","")</f>
        <v>X</v>
      </c>
      <c r="Z321" s="122" t="str">
        <f>IF(INDEX(DataBase!$1:$1048576,ChoixBMK!$A321,MATCH(Z$3,DataBase!$3:$3,0))=1,"X","")</f>
        <v>X</v>
      </c>
      <c r="AA321" s="122" t="str">
        <f>IF(INDEX(DataBase!$1:$1048576,ChoixBMK!$A321,MATCH(AA$3,DataBase!$3:$3,0))=1,"X","")</f>
        <v/>
      </c>
      <c r="AB321" s="122" t="str">
        <f>IF(INDEX(DataBase!$1:$1048576,ChoixBMK!$A321,MATCH(AB$3,DataBase!$3:$3,0))=1,"X","")</f>
        <v/>
      </c>
      <c r="AC321" s="122" t="str">
        <f>IF(INDEX(DataBase!$1:$1048576,ChoixBMK!$A321,MATCH(AC$3,DataBase!$3:$3,0))=1,"X","")</f>
        <v/>
      </c>
      <c r="AD321" s="122" t="str">
        <f>IF(INDEX(DataBase!$1:$1048576,ChoixBMK!$A321,MATCH(AD$3,DataBase!$3:$3,0))=1,"X","")</f>
        <v>X</v>
      </c>
      <c r="AE321" s="122" t="str">
        <f>IF(INDEX(DataBase!$1:$1048576,ChoixBMK!$A321,MATCH(AE$3,DataBase!$3:$3,0))=1,"X","")</f>
        <v/>
      </c>
      <c r="AF321" s="122" t="str">
        <f>IF(INDEX(DataBase!$1:$1048576,ChoixBMK!$A321,MATCH(AF$3,DataBase!$3:$3,0))=1,"X","")</f>
        <v>X</v>
      </c>
      <c r="AG321" s="122" t="str">
        <f>IF(INDEX(DataBase!$1:$1048576,ChoixBMK!$A321,MATCH(AG$3,DataBase!$3:$3,0))=1,"X","")</f>
        <v/>
      </c>
      <c r="AH321" s="122" t="str">
        <f>IF(INDEX(DataBase!$1:$1048576,ChoixBMK!$A321,MATCH(AH$3,DataBase!$3:$3,0))=1,"X","")</f>
        <v>X</v>
      </c>
      <c r="AI321" s="122" t="str">
        <f>IF(INDEX(DataBase!$1:$1048576,ChoixBMK!$A321,MATCH(AI$3,DataBase!$3:$3,0))=1,"X","")</f>
        <v/>
      </c>
      <c r="AJ321" s="122" t="str">
        <f>IF(INDEX(DataBase!$1:$1048576,ChoixBMK!$A321,MATCH(AJ$3,DataBase!$3:$3,0))=1,"X","")</f>
        <v/>
      </c>
      <c r="AK321" s="122" t="str">
        <f>IF(INDEX(DataBase!$1:$1048576,ChoixBMK!$A321,MATCH(AK$3,DataBase!$3:$3,0))=1,"X","")</f>
        <v>X</v>
      </c>
      <c r="AL321" s="122" t="str">
        <f>IF(INDEX(DataBase!$1:$1048576,ChoixBMK!$A321,MATCH(AL$3,DataBase!$3:$3,0))=1,"X","")</f>
        <v>X</v>
      </c>
      <c r="AM321" s="122" t="str">
        <f>IF(INDEX(DataBase!$1:$1048576,ChoixBMK!$A321,MATCH(AM$3,DataBase!$3:$3,0))=1,"X","")</f>
        <v/>
      </c>
      <c r="AN321" s="122" t="str">
        <f>IF(INDEX(DataBase!$1:$1048576,ChoixBMK!$A321,MATCH(AN$3,DataBase!$3:$3,0))=1,"X","")</f>
        <v/>
      </c>
      <c r="AO321" s="122" t="str">
        <f>IF(INDEX(DataBase!$1:$1048576,ChoixBMK!$A321,MATCH(AO$3,DataBase!$3:$3,0))=1,"X","")</f>
        <v>X</v>
      </c>
      <c r="AP321" s="122" t="str">
        <f>IF(INDEX(DataBase!$1:$1048576,ChoixBMK!$A321,MATCH(AP$3,DataBase!$3:$3,0))=1,"X","")</f>
        <v/>
      </c>
    </row>
    <row r="322" spans="3:42">
      <c r="C322" t="str">
        <f>INDEX(Analyse!A:A,MATCH(ChoixBMK!$G322,Analyse!$G:$G,0))</f>
        <v>Cottus gobio</v>
      </c>
      <c r="D322" t="str">
        <f>INDEX(Analyse!B:B,MATCH(ChoixBMK!$G322,Analyse!$G:$G,0))</f>
        <v>GSH</v>
      </c>
      <c r="E322" t="str">
        <f>INDEX(Analyse!C:C,MATCH(ChoixBMK!$G322,Analyse!$G:$G,0))</f>
        <v>Continental</v>
      </c>
      <c r="F322" t="str">
        <f>INDEX(Analyse!E:E,MATCH(ChoixBMK!$G322,Analyse!$G:$G,0))</f>
        <v>SEBIO</v>
      </c>
      <c r="G322">
        <v>319</v>
      </c>
      <c r="H322">
        <f>INDEX(Analyse!H:H,MATCH(ChoixBMK!$G322,Analyse!$G:$G,0))</f>
        <v>170</v>
      </c>
      <c r="I322" s="122" t="str">
        <f>IF(INDEX(DataBase!$1:$1048576,ChoixBMK!$A322,MATCH(I$3,DataBase!$3:$3,0))=1,"X","")</f>
        <v/>
      </c>
      <c r="J322" s="122" t="str">
        <f>IF(INDEX(DataBase!$1:$1048576,ChoixBMK!$A322,MATCH(J$3,DataBase!$3:$3,0))=1,"X","")</f>
        <v>X</v>
      </c>
      <c r="K322" s="122" t="str">
        <f>IF(INDEX(DataBase!$1:$1048576,ChoixBMK!$A322,MATCH(K$3,DataBase!$3:$3,0))=1,"X","")</f>
        <v/>
      </c>
      <c r="L322" s="122" t="str">
        <f>IF(INDEX(DataBase!$1:$1048576,ChoixBMK!$A322,MATCH(L$3,DataBase!$3:$3,0))=1,"X","")</f>
        <v>X</v>
      </c>
      <c r="M322" s="122" t="str">
        <f>IF(INDEX(DataBase!$1:$1048576,ChoixBMK!$A322,MATCH(M$3,DataBase!$3:$3,0))=1,"X","")</f>
        <v/>
      </c>
      <c r="N322" s="122" t="str">
        <f>IF(INDEX(DataBase!$1:$1048576,ChoixBMK!$A322,MATCH(N$3,DataBase!$3:$3,0))=1,"X","")</f>
        <v/>
      </c>
      <c r="O322" s="122" t="str">
        <f>IF(INDEX(DataBase!$1:$1048576,ChoixBMK!$A322,MATCH(O$3,DataBase!$3:$3,0))=1,"X","")</f>
        <v>X</v>
      </c>
      <c r="P322" s="122" t="str">
        <f>IF(INDEX(DataBase!$1:$1048576,ChoixBMK!$A322,MATCH(P$3,DataBase!$3:$3,0))=1,"X","")</f>
        <v/>
      </c>
      <c r="Q322" s="122" t="str">
        <f>IF(INDEX(DataBase!$1:$1048576,ChoixBMK!$A322,MATCH(Q$3,DataBase!$3:$3,0))=1,"X","")</f>
        <v/>
      </c>
      <c r="R322" s="122" t="str">
        <f>IF(INDEX(DataBase!$1:$1048576,ChoixBMK!$A322,MATCH(R$3,DataBase!$3:$3,0))=1,"X","")</f>
        <v>X</v>
      </c>
      <c r="S322" s="122" t="str">
        <f>IF(INDEX(DataBase!$1:$1048576,ChoixBMK!$A322,MATCH(S$3,DataBase!$3:$3,0))=1,"X","")</f>
        <v/>
      </c>
      <c r="T322" s="122" t="str">
        <f>IF(INDEX(DataBase!$1:$1048576,ChoixBMK!$A322,MATCH(T$3,DataBase!$3:$3,0))=1,"X","")</f>
        <v/>
      </c>
      <c r="U322" s="122" t="str">
        <f>IF(INDEX(DataBase!$1:$1048576,ChoixBMK!$A322,MATCH(U$3,DataBase!$3:$3,0))=1,"X","")</f>
        <v/>
      </c>
      <c r="V322" s="122" t="str">
        <f>IF(INDEX(DataBase!$1:$1048576,ChoixBMK!$A322,MATCH(V$3,DataBase!$3:$3,0))=1,"X","")</f>
        <v/>
      </c>
      <c r="W322" s="122" t="str">
        <f>IF(INDEX(DataBase!$1:$1048576,ChoixBMK!$A322,MATCH(W$3,DataBase!$3:$3,0))=1,"X","")</f>
        <v>X</v>
      </c>
      <c r="X322" s="122" t="str">
        <f>IF(INDEX(DataBase!$1:$1048576,ChoixBMK!$A322,MATCH(X$3,DataBase!$3:$3,0))=1,"X","")</f>
        <v/>
      </c>
      <c r="Y322" s="122" t="str">
        <f>IF(INDEX(DataBase!$1:$1048576,ChoixBMK!$A322,MATCH(Y$3,DataBase!$3:$3,0))=1,"X","")</f>
        <v>X</v>
      </c>
      <c r="Z322" s="122" t="str">
        <f>IF(INDEX(DataBase!$1:$1048576,ChoixBMK!$A322,MATCH(Z$3,DataBase!$3:$3,0))=1,"X","")</f>
        <v>X</v>
      </c>
      <c r="AA322" s="122" t="str">
        <f>IF(INDEX(DataBase!$1:$1048576,ChoixBMK!$A322,MATCH(AA$3,DataBase!$3:$3,0))=1,"X","")</f>
        <v/>
      </c>
      <c r="AB322" s="122" t="str">
        <f>IF(INDEX(DataBase!$1:$1048576,ChoixBMK!$A322,MATCH(AB$3,DataBase!$3:$3,0))=1,"X","")</f>
        <v/>
      </c>
      <c r="AC322" s="122" t="str">
        <f>IF(INDEX(DataBase!$1:$1048576,ChoixBMK!$A322,MATCH(AC$3,DataBase!$3:$3,0))=1,"X","")</f>
        <v/>
      </c>
      <c r="AD322" s="122" t="str">
        <f>IF(INDEX(DataBase!$1:$1048576,ChoixBMK!$A322,MATCH(AD$3,DataBase!$3:$3,0))=1,"X","")</f>
        <v>X</v>
      </c>
      <c r="AE322" s="122" t="str">
        <f>IF(INDEX(DataBase!$1:$1048576,ChoixBMK!$A322,MATCH(AE$3,DataBase!$3:$3,0))=1,"X","")</f>
        <v/>
      </c>
      <c r="AF322" s="122" t="str">
        <f>IF(INDEX(DataBase!$1:$1048576,ChoixBMK!$A322,MATCH(AF$3,DataBase!$3:$3,0))=1,"X","")</f>
        <v>X</v>
      </c>
      <c r="AG322" s="122" t="str">
        <f>IF(INDEX(DataBase!$1:$1048576,ChoixBMK!$A322,MATCH(AG$3,DataBase!$3:$3,0))=1,"X","")</f>
        <v/>
      </c>
      <c r="AH322" s="122" t="str">
        <f>IF(INDEX(DataBase!$1:$1048576,ChoixBMK!$A322,MATCH(AH$3,DataBase!$3:$3,0))=1,"X","")</f>
        <v>X</v>
      </c>
      <c r="AI322" s="122" t="str">
        <f>IF(INDEX(DataBase!$1:$1048576,ChoixBMK!$A322,MATCH(AI$3,DataBase!$3:$3,0))=1,"X","")</f>
        <v/>
      </c>
      <c r="AJ322" s="122" t="str">
        <f>IF(INDEX(DataBase!$1:$1048576,ChoixBMK!$A322,MATCH(AJ$3,DataBase!$3:$3,0))=1,"X","")</f>
        <v/>
      </c>
      <c r="AK322" s="122" t="str">
        <f>IF(INDEX(DataBase!$1:$1048576,ChoixBMK!$A322,MATCH(AK$3,DataBase!$3:$3,0))=1,"X","")</f>
        <v>X</v>
      </c>
      <c r="AL322" s="122" t="str">
        <f>IF(INDEX(DataBase!$1:$1048576,ChoixBMK!$A322,MATCH(AL$3,DataBase!$3:$3,0))=1,"X","")</f>
        <v>X</v>
      </c>
      <c r="AM322" s="122" t="str">
        <f>IF(INDEX(DataBase!$1:$1048576,ChoixBMK!$A322,MATCH(AM$3,DataBase!$3:$3,0))=1,"X","")</f>
        <v/>
      </c>
      <c r="AN322" s="122" t="str">
        <f>IF(INDEX(DataBase!$1:$1048576,ChoixBMK!$A322,MATCH(AN$3,DataBase!$3:$3,0))=1,"X","")</f>
        <v/>
      </c>
      <c r="AO322" s="122" t="str">
        <f>IF(INDEX(DataBase!$1:$1048576,ChoixBMK!$A322,MATCH(AO$3,DataBase!$3:$3,0))=1,"X","")</f>
        <v>X</v>
      </c>
      <c r="AP322" s="122" t="str">
        <f>IF(INDEX(DataBase!$1:$1048576,ChoixBMK!$A322,MATCH(AP$3,DataBase!$3:$3,0))=1,"X","")</f>
        <v/>
      </c>
    </row>
    <row r="323" spans="3:42">
      <c r="C323" t="str">
        <f>INDEX(Analyse!A:A,MATCH(ChoixBMK!$G323,Analyse!$G:$G,0))</f>
        <v>Gobius niger</v>
      </c>
      <c r="D323" t="str">
        <f>INDEX(Analyse!B:B,MATCH(ChoixBMK!$G323,Analyse!$G:$G,0))</f>
        <v>EROD</v>
      </c>
      <c r="E323" t="str">
        <f>INDEX(Analyse!C:C,MATCH(ChoixBMK!$G323,Analyse!$G:$G,0))</f>
        <v>Transition</v>
      </c>
      <c r="F323" t="str">
        <f>INDEX(Analyse!E:E,MATCH(ChoixBMK!$G323,Analyse!$G:$G,0))</f>
        <v>SEBIO</v>
      </c>
      <c r="G323">
        <v>320</v>
      </c>
      <c r="H323">
        <f>INDEX(Analyse!H:H,MATCH(ChoixBMK!$G323,Analyse!$G:$G,0))</f>
        <v>170</v>
      </c>
      <c r="I323" s="122" t="str">
        <f>IF(INDEX(DataBase!$1:$1048576,ChoixBMK!$A323,MATCH(I$3,DataBase!$3:$3,0))=1,"X","")</f>
        <v/>
      </c>
      <c r="J323" s="122" t="str">
        <f>IF(INDEX(DataBase!$1:$1048576,ChoixBMK!$A323,MATCH(J$3,DataBase!$3:$3,0))=1,"X","")</f>
        <v>X</v>
      </c>
      <c r="K323" s="122" t="str">
        <f>IF(INDEX(DataBase!$1:$1048576,ChoixBMK!$A323,MATCH(K$3,DataBase!$3:$3,0))=1,"X","")</f>
        <v/>
      </c>
      <c r="L323" s="122" t="str">
        <f>IF(INDEX(DataBase!$1:$1048576,ChoixBMK!$A323,MATCH(L$3,DataBase!$3:$3,0))=1,"X","")</f>
        <v>X</v>
      </c>
      <c r="M323" s="122" t="str">
        <f>IF(INDEX(DataBase!$1:$1048576,ChoixBMK!$A323,MATCH(M$3,DataBase!$3:$3,0))=1,"X","")</f>
        <v/>
      </c>
      <c r="N323" s="122" t="str">
        <f>IF(INDEX(DataBase!$1:$1048576,ChoixBMK!$A323,MATCH(N$3,DataBase!$3:$3,0))=1,"X","")</f>
        <v/>
      </c>
      <c r="O323" s="122" t="str">
        <f>IF(INDEX(DataBase!$1:$1048576,ChoixBMK!$A323,MATCH(O$3,DataBase!$3:$3,0))=1,"X","")</f>
        <v/>
      </c>
      <c r="P323" s="122" t="str">
        <f>IF(INDEX(DataBase!$1:$1048576,ChoixBMK!$A323,MATCH(P$3,DataBase!$3:$3,0))=1,"X","")</f>
        <v>X</v>
      </c>
      <c r="Q323" s="122" t="str">
        <f>IF(INDEX(DataBase!$1:$1048576,ChoixBMK!$A323,MATCH(Q$3,DataBase!$3:$3,0))=1,"X","")</f>
        <v/>
      </c>
      <c r="R323" s="122" t="str">
        <f>IF(INDEX(DataBase!$1:$1048576,ChoixBMK!$A323,MATCH(R$3,DataBase!$3:$3,0))=1,"X","")</f>
        <v>X</v>
      </c>
      <c r="S323" s="122" t="str">
        <f>IF(INDEX(DataBase!$1:$1048576,ChoixBMK!$A323,MATCH(S$3,DataBase!$3:$3,0))=1,"X","")</f>
        <v/>
      </c>
      <c r="T323" s="122" t="str">
        <f>IF(INDEX(DataBase!$1:$1048576,ChoixBMK!$A323,MATCH(T$3,DataBase!$3:$3,0))=1,"X","")</f>
        <v/>
      </c>
      <c r="U323" s="122" t="str">
        <f>IF(INDEX(DataBase!$1:$1048576,ChoixBMK!$A323,MATCH(U$3,DataBase!$3:$3,0))=1,"X","")</f>
        <v/>
      </c>
      <c r="V323" s="122" t="str">
        <f>IF(INDEX(DataBase!$1:$1048576,ChoixBMK!$A323,MATCH(V$3,DataBase!$3:$3,0))=1,"X","")</f>
        <v/>
      </c>
      <c r="W323" s="122" t="str">
        <f>IF(INDEX(DataBase!$1:$1048576,ChoixBMK!$A323,MATCH(W$3,DataBase!$3:$3,0))=1,"X","")</f>
        <v>X</v>
      </c>
      <c r="X323" s="122" t="str">
        <f>IF(INDEX(DataBase!$1:$1048576,ChoixBMK!$A323,MATCH(X$3,DataBase!$3:$3,0))=1,"X","")</f>
        <v/>
      </c>
      <c r="Y323" s="122" t="str">
        <f>IF(INDEX(DataBase!$1:$1048576,ChoixBMK!$A323,MATCH(Y$3,DataBase!$3:$3,0))=1,"X","")</f>
        <v>X</v>
      </c>
      <c r="Z323" s="122" t="str">
        <f>IF(INDEX(DataBase!$1:$1048576,ChoixBMK!$A323,MATCH(Z$3,DataBase!$3:$3,0))=1,"X","")</f>
        <v>X</v>
      </c>
      <c r="AA323" s="122" t="str">
        <f>IF(INDEX(DataBase!$1:$1048576,ChoixBMK!$A323,MATCH(AA$3,DataBase!$3:$3,0))=1,"X","")</f>
        <v/>
      </c>
      <c r="AB323" s="122" t="str">
        <f>IF(INDEX(DataBase!$1:$1048576,ChoixBMK!$A323,MATCH(AB$3,DataBase!$3:$3,0))=1,"X","")</f>
        <v/>
      </c>
      <c r="AC323" s="122" t="str">
        <f>IF(INDEX(DataBase!$1:$1048576,ChoixBMK!$A323,MATCH(AC$3,DataBase!$3:$3,0))=1,"X","")</f>
        <v/>
      </c>
      <c r="AD323" s="122" t="str">
        <f>IF(INDEX(DataBase!$1:$1048576,ChoixBMK!$A323,MATCH(AD$3,DataBase!$3:$3,0))=1,"X","")</f>
        <v>X</v>
      </c>
      <c r="AE323" s="122" t="str">
        <f>IF(INDEX(DataBase!$1:$1048576,ChoixBMK!$A323,MATCH(AE$3,DataBase!$3:$3,0))=1,"X","")</f>
        <v/>
      </c>
      <c r="AF323" s="122" t="str">
        <f>IF(INDEX(DataBase!$1:$1048576,ChoixBMK!$A323,MATCH(AF$3,DataBase!$3:$3,0))=1,"X","")</f>
        <v>X</v>
      </c>
      <c r="AG323" s="122" t="str">
        <f>IF(INDEX(DataBase!$1:$1048576,ChoixBMK!$A323,MATCH(AG$3,DataBase!$3:$3,0))=1,"X","")</f>
        <v/>
      </c>
      <c r="AH323" s="122" t="str">
        <f>IF(INDEX(DataBase!$1:$1048576,ChoixBMK!$A323,MATCH(AH$3,DataBase!$3:$3,0))=1,"X","")</f>
        <v>X</v>
      </c>
      <c r="AI323" s="122" t="str">
        <f>IF(INDEX(DataBase!$1:$1048576,ChoixBMK!$A323,MATCH(AI$3,DataBase!$3:$3,0))=1,"X","")</f>
        <v/>
      </c>
      <c r="AJ323" s="122" t="str">
        <f>IF(INDEX(DataBase!$1:$1048576,ChoixBMK!$A323,MATCH(AJ$3,DataBase!$3:$3,0))=1,"X","")</f>
        <v/>
      </c>
      <c r="AK323" s="122" t="str">
        <f>IF(INDEX(DataBase!$1:$1048576,ChoixBMK!$A323,MATCH(AK$3,DataBase!$3:$3,0))=1,"X","")</f>
        <v>X</v>
      </c>
      <c r="AL323" s="122" t="str">
        <f>IF(INDEX(DataBase!$1:$1048576,ChoixBMK!$A323,MATCH(AL$3,DataBase!$3:$3,0))=1,"X","")</f>
        <v>X</v>
      </c>
      <c r="AM323" s="122" t="str">
        <f>IF(INDEX(DataBase!$1:$1048576,ChoixBMK!$A323,MATCH(AM$3,DataBase!$3:$3,0))=1,"X","")</f>
        <v/>
      </c>
      <c r="AN323" s="122" t="str">
        <f>IF(INDEX(DataBase!$1:$1048576,ChoixBMK!$A323,MATCH(AN$3,DataBase!$3:$3,0))=1,"X","")</f>
        <v/>
      </c>
      <c r="AO323" s="122" t="str">
        <f>IF(INDEX(DataBase!$1:$1048576,ChoixBMK!$A323,MATCH(AO$3,DataBase!$3:$3,0))=1,"X","")</f>
        <v>X</v>
      </c>
      <c r="AP323" s="122" t="str">
        <f>IF(INDEX(DataBase!$1:$1048576,ChoixBMK!$A323,MATCH(AP$3,DataBase!$3:$3,0))=1,"X","")</f>
        <v/>
      </c>
    </row>
    <row r="324" spans="3:42">
      <c r="C324" t="str">
        <f>INDEX(Analyse!A:A,MATCH(ChoixBMK!$G324,Analyse!$G:$G,0))</f>
        <v>Cottus gobio</v>
      </c>
      <c r="D324" t="str">
        <f>INDEX(Analyse!B:B,MATCH(ChoixBMK!$G324,Analyse!$G:$G,0))</f>
        <v>cholinesterase</v>
      </c>
      <c r="E324" t="str">
        <f>INDEX(Analyse!C:C,MATCH(ChoixBMK!$G324,Analyse!$G:$G,0))</f>
        <v>Continental</v>
      </c>
      <c r="F324" t="str">
        <f>INDEX(Analyse!E:E,MATCH(ChoixBMK!$G324,Analyse!$G:$G,0))</f>
        <v>SEBIO</v>
      </c>
      <c r="G324">
        <v>321</v>
      </c>
      <c r="H324">
        <f>INDEX(Analyse!H:H,MATCH(ChoixBMK!$G324,Analyse!$G:$G,0))</f>
        <v>160</v>
      </c>
      <c r="I324" s="122" t="str">
        <f>IF(INDEX(DataBase!$1:$1048576,ChoixBMK!$A324,MATCH(I$3,DataBase!$3:$3,0))=1,"X","")</f>
        <v/>
      </c>
      <c r="J324" s="122" t="str">
        <f>IF(INDEX(DataBase!$1:$1048576,ChoixBMK!$A324,MATCH(J$3,DataBase!$3:$3,0))=1,"X","")</f>
        <v>X</v>
      </c>
      <c r="K324" s="122" t="str">
        <f>IF(INDEX(DataBase!$1:$1048576,ChoixBMK!$A324,MATCH(K$3,DataBase!$3:$3,0))=1,"X","")</f>
        <v/>
      </c>
      <c r="L324" s="122" t="str">
        <f>IF(INDEX(DataBase!$1:$1048576,ChoixBMK!$A324,MATCH(L$3,DataBase!$3:$3,0))=1,"X","")</f>
        <v>X</v>
      </c>
      <c r="M324" s="122" t="str">
        <f>IF(INDEX(DataBase!$1:$1048576,ChoixBMK!$A324,MATCH(M$3,DataBase!$3:$3,0))=1,"X","")</f>
        <v/>
      </c>
      <c r="N324" s="122" t="str">
        <f>IF(INDEX(DataBase!$1:$1048576,ChoixBMK!$A324,MATCH(N$3,DataBase!$3:$3,0))=1,"X","")</f>
        <v/>
      </c>
      <c r="O324" s="122" t="str">
        <f>IF(INDEX(DataBase!$1:$1048576,ChoixBMK!$A324,MATCH(O$3,DataBase!$3:$3,0))=1,"X","")</f>
        <v>X</v>
      </c>
      <c r="P324" s="122" t="str">
        <f>IF(INDEX(DataBase!$1:$1048576,ChoixBMK!$A324,MATCH(P$3,DataBase!$3:$3,0))=1,"X","")</f>
        <v/>
      </c>
      <c r="Q324" s="122" t="str">
        <f>IF(INDEX(DataBase!$1:$1048576,ChoixBMK!$A324,MATCH(Q$3,DataBase!$3:$3,0))=1,"X","")</f>
        <v/>
      </c>
      <c r="R324" s="122" t="str">
        <f>IF(INDEX(DataBase!$1:$1048576,ChoixBMK!$A324,MATCH(R$3,DataBase!$3:$3,0))=1,"X","")</f>
        <v>X</v>
      </c>
      <c r="S324" s="122" t="str">
        <f>IF(INDEX(DataBase!$1:$1048576,ChoixBMK!$A324,MATCH(S$3,DataBase!$3:$3,0))=1,"X","")</f>
        <v/>
      </c>
      <c r="T324" s="122" t="str">
        <f>IF(INDEX(DataBase!$1:$1048576,ChoixBMK!$A324,MATCH(T$3,DataBase!$3:$3,0))=1,"X","")</f>
        <v/>
      </c>
      <c r="U324" s="122" t="str">
        <f>IF(INDEX(DataBase!$1:$1048576,ChoixBMK!$A324,MATCH(U$3,DataBase!$3:$3,0))=1,"X","")</f>
        <v/>
      </c>
      <c r="V324" s="122" t="str">
        <f>IF(INDEX(DataBase!$1:$1048576,ChoixBMK!$A324,MATCH(V$3,DataBase!$3:$3,0))=1,"X","")</f>
        <v/>
      </c>
      <c r="W324" s="122" t="str">
        <f>IF(INDEX(DataBase!$1:$1048576,ChoixBMK!$A324,MATCH(W$3,DataBase!$3:$3,0))=1,"X","")</f>
        <v>X</v>
      </c>
      <c r="X324" s="122" t="str">
        <f>IF(INDEX(DataBase!$1:$1048576,ChoixBMK!$A324,MATCH(X$3,DataBase!$3:$3,0))=1,"X","")</f>
        <v/>
      </c>
      <c r="Y324" s="122" t="str">
        <f>IF(INDEX(DataBase!$1:$1048576,ChoixBMK!$A324,MATCH(Y$3,DataBase!$3:$3,0))=1,"X","")</f>
        <v>X</v>
      </c>
      <c r="Z324" s="122" t="str">
        <f>IF(INDEX(DataBase!$1:$1048576,ChoixBMK!$A324,MATCH(Z$3,DataBase!$3:$3,0))=1,"X","")</f>
        <v>X</v>
      </c>
      <c r="AA324" s="122" t="str">
        <f>IF(INDEX(DataBase!$1:$1048576,ChoixBMK!$A324,MATCH(AA$3,DataBase!$3:$3,0))=1,"X","")</f>
        <v/>
      </c>
      <c r="AB324" s="122" t="str">
        <f>IF(INDEX(DataBase!$1:$1048576,ChoixBMK!$A324,MATCH(AB$3,DataBase!$3:$3,0))=1,"X","")</f>
        <v/>
      </c>
      <c r="AC324" s="122" t="str">
        <f>IF(INDEX(DataBase!$1:$1048576,ChoixBMK!$A324,MATCH(AC$3,DataBase!$3:$3,0))=1,"X","")</f>
        <v/>
      </c>
      <c r="AD324" s="122" t="str">
        <f>IF(INDEX(DataBase!$1:$1048576,ChoixBMK!$A324,MATCH(AD$3,DataBase!$3:$3,0))=1,"X","")</f>
        <v>X</v>
      </c>
      <c r="AE324" s="122" t="str">
        <f>IF(INDEX(DataBase!$1:$1048576,ChoixBMK!$A324,MATCH(AE$3,DataBase!$3:$3,0))=1,"X","")</f>
        <v/>
      </c>
      <c r="AF324" s="122" t="str">
        <f>IF(INDEX(DataBase!$1:$1048576,ChoixBMK!$A324,MATCH(AF$3,DataBase!$3:$3,0))=1,"X","")</f>
        <v>X</v>
      </c>
      <c r="AG324" s="122" t="str">
        <f>IF(INDEX(DataBase!$1:$1048576,ChoixBMK!$A324,MATCH(AG$3,DataBase!$3:$3,0))=1,"X","")</f>
        <v/>
      </c>
      <c r="AH324" s="122" t="str">
        <f>IF(INDEX(DataBase!$1:$1048576,ChoixBMK!$A324,MATCH(AH$3,DataBase!$3:$3,0))=1,"X","")</f>
        <v>X</v>
      </c>
      <c r="AI324" s="122" t="str">
        <f>IF(INDEX(DataBase!$1:$1048576,ChoixBMK!$A324,MATCH(AI$3,DataBase!$3:$3,0))=1,"X","")</f>
        <v/>
      </c>
      <c r="AJ324" s="122" t="str">
        <f>IF(INDEX(DataBase!$1:$1048576,ChoixBMK!$A324,MATCH(AJ$3,DataBase!$3:$3,0))=1,"X","")</f>
        <v/>
      </c>
      <c r="AK324" s="122" t="str">
        <f>IF(INDEX(DataBase!$1:$1048576,ChoixBMK!$A324,MATCH(AK$3,DataBase!$3:$3,0))=1,"X","")</f>
        <v>X</v>
      </c>
      <c r="AL324" s="122" t="str">
        <f>IF(INDEX(DataBase!$1:$1048576,ChoixBMK!$A324,MATCH(AL$3,DataBase!$3:$3,0))=1,"X","")</f>
        <v>X</v>
      </c>
      <c r="AM324" s="122" t="str">
        <f>IF(INDEX(DataBase!$1:$1048576,ChoixBMK!$A324,MATCH(AM$3,DataBase!$3:$3,0))=1,"X","")</f>
        <v/>
      </c>
      <c r="AN324" s="122" t="str">
        <f>IF(INDEX(DataBase!$1:$1048576,ChoixBMK!$A324,MATCH(AN$3,DataBase!$3:$3,0))=1,"X","")</f>
        <v/>
      </c>
      <c r="AO324" s="122" t="str">
        <f>IF(INDEX(DataBase!$1:$1048576,ChoixBMK!$A324,MATCH(AO$3,DataBase!$3:$3,0))=1,"X","")</f>
        <v>X</v>
      </c>
      <c r="AP324" s="122" t="str">
        <f>IF(INDEX(DataBase!$1:$1048576,ChoixBMK!$A324,MATCH(AP$3,DataBase!$3:$3,0))=1,"X","")</f>
        <v/>
      </c>
    </row>
    <row r="325" spans="3:42">
      <c r="C325" t="str">
        <f>INDEX(Analyse!A:A,MATCH(ChoixBMK!$G325,Analyse!$G:$G,0))</f>
        <v>Gobio gobio</v>
      </c>
      <c r="D325" t="str">
        <f>INDEX(Analyse!B:B,MATCH(ChoixBMK!$G325,Analyse!$G:$G,0))</f>
        <v>GSH</v>
      </c>
      <c r="E325" t="str">
        <f>INDEX(Analyse!C:C,MATCH(ChoixBMK!$G325,Analyse!$G:$G,0))</f>
        <v>Continental</v>
      </c>
      <c r="F325" t="str">
        <f>INDEX(Analyse!E:E,MATCH(ChoixBMK!$G325,Analyse!$G:$G,0))</f>
        <v>SEBIO</v>
      </c>
      <c r="G325">
        <v>322</v>
      </c>
      <c r="H325">
        <f>INDEX(Analyse!H:H,MATCH(ChoixBMK!$G325,Analyse!$G:$G,0))</f>
        <v>160</v>
      </c>
      <c r="I325" s="122" t="str">
        <f>IF(INDEX(DataBase!$1:$1048576,ChoixBMK!$A325,MATCH(I$3,DataBase!$3:$3,0))=1,"X","")</f>
        <v/>
      </c>
      <c r="J325" s="122" t="str">
        <f>IF(INDEX(DataBase!$1:$1048576,ChoixBMK!$A325,MATCH(J$3,DataBase!$3:$3,0))=1,"X","")</f>
        <v>X</v>
      </c>
      <c r="K325" s="122" t="str">
        <f>IF(INDEX(DataBase!$1:$1048576,ChoixBMK!$A325,MATCH(K$3,DataBase!$3:$3,0))=1,"X","")</f>
        <v/>
      </c>
      <c r="L325" s="122" t="str">
        <f>IF(INDEX(DataBase!$1:$1048576,ChoixBMK!$A325,MATCH(L$3,DataBase!$3:$3,0))=1,"X","")</f>
        <v>X</v>
      </c>
      <c r="M325" s="122" t="str">
        <f>IF(INDEX(DataBase!$1:$1048576,ChoixBMK!$A325,MATCH(M$3,DataBase!$3:$3,0))=1,"X","")</f>
        <v/>
      </c>
      <c r="N325" s="122" t="str">
        <f>IF(INDEX(DataBase!$1:$1048576,ChoixBMK!$A325,MATCH(N$3,DataBase!$3:$3,0))=1,"X","")</f>
        <v/>
      </c>
      <c r="O325" s="122" t="str">
        <f>IF(INDEX(DataBase!$1:$1048576,ChoixBMK!$A325,MATCH(O$3,DataBase!$3:$3,0))=1,"X","")</f>
        <v/>
      </c>
      <c r="P325" s="122" t="str">
        <f>IF(INDEX(DataBase!$1:$1048576,ChoixBMK!$A325,MATCH(P$3,DataBase!$3:$3,0))=1,"X","")</f>
        <v>X</v>
      </c>
      <c r="Q325" s="122" t="str">
        <f>IF(INDEX(DataBase!$1:$1048576,ChoixBMK!$A325,MATCH(Q$3,DataBase!$3:$3,0))=1,"X","")</f>
        <v/>
      </c>
      <c r="R325" s="122" t="str">
        <f>IF(INDEX(DataBase!$1:$1048576,ChoixBMK!$A325,MATCH(R$3,DataBase!$3:$3,0))=1,"X","")</f>
        <v>X</v>
      </c>
      <c r="S325" s="122" t="str">
        <f>IF(INDEX(DataBase!$1:$1048576,ChoixBMK!$A325,MATCH(S$3,DataBase!$3:$3,0))=1,"X","")</f>
        <v/>
      </c>
      <c r="T325" s="122" t="str">
        <f>IF(INDEX(DataBase!$1:$1048576,ChoixBMK!$A325,MATCH(T$3,DataBase!$3:$3,0))=1,"X","")</f>
        <v/>
      </c>
      <c r="U325" s="122" t="str">
        <f>IF(INDEX(DataBase!$1:$1048576,ChoixBMK!$A325,MATCH(U$3,DataBase!$3:$3,0))=1,"X","")</f>
        <v/>
      </c>
      <c r="V325" s="122" t="str">
        <f>IF(INDEX(DataBase!$1:$1048576,ChoixBMK!$A325,MATCH(V$3,DataBase!$3:$3,0))=1,"X","")</f>
        <v/>
      </c>
      <c r="W325" s="122" t="str">
        <f>IF(INDEX(DataBase!$1:$1048576,ChoixBMK!$A325,MATCH(W$3,DataBase!$3:$3,0))=1,"X","")</f>
        <v>X</v>
      </c>
      <c r="X325" s="122" t="str">
        <f>IF(INDEX(DataBase!$1:$1048576,ChoixBMK!$A325,MATCH(X$3,DataBase!$3:$3,0))=1,"X","")</f>
        <v/>
      </c>
      <c r="Y325" s="122" t="str">
        <f>IF(INDEX(DataBase!$1:$1048576,ChoixBMK!$A325,MATCH(Y$3,DataBase!$3:$3,0))=1,"X","")</f>
        <v>X</v>
      </c>
      <c r="Z325" s="122" t="str">
        <f>IF(INDEX(DataBase!$1:$1048576,ChoixBMK!$A325,MATCH(Z$3,DataBase!$3:$3,0))=1,"X","")</f>
        <v>X</v>
      </c>
      <c r="AA325" s="122" t="str">
        <f>IF(INDEX(DataBase!$1:$1048576,ChoixBMK!$A325,MATCH(AA$3,DataBase!$3:$3,0))=1,"X","")</f>
        <v/>
      </c>
      <c r="AB325" s="122" t="str">
        <f>IF(INDEX(DataBase!$1:$1048576,ChoixBMK!$A325,MATCH(AB$3,DataBase!$3:$3,0))=1,"X","")</f>
        <v/>
      </c>
      <c r="AC325" s="122" t="str">
        <f>IF(INDEX(DataBase!$1:$1048576,ChoixBMK!$A325,MATCH(AC$3,DataBase!$3:$3,0))=1,"X","")</f>
        <v/>
      </c>
      <c r="AD325" s="122" t="str">
        <f>IF(INDEX(DataBase!$1:$1048576,ChoixBMK!$A325,MATCH(AD$3,DataBase!$3:$3,0))=1,"X","")</f>
        <v>X</v>
      </c>
      <c r="AE325" s="122" t="str">
        <f>IF(INDEX(DataBase!$1:$1048576,ChoixBMK!$A325,MATCH(AE$3,DataBase!$3:$3,0))=1,"X","")</f>
        <v/>
      </c>
      <c r="AF325" s="122" t="str">
        <f>IF(INDEX(DataBase!$1:$1048576,ChoixBMK!$A325,MATCH(AF$3,DataBase!$3:$3,0))=1,"X","")</f>
        <v>X</v>
      </c>
      <c r="AG325" s="122" t="str">
        <f>IF(INDEX(DataBase!$1:$1048576,ChoixBMK!$A325,MATCH(AG$3,DataBase!$3:$3,0))=1,"X","")</f>
        <v/>
      </c>
      <c r="AH325" s="122" t="str">
        <f>IF(INDEX(DataBase!$1:$1048576,ChoixBMK!$A325,MATCH(AH$3,DataBase!$3:$3,0))=1,"X","")</f>
        <v>X</v>
      </c>
      <c r="AI325" s="122" t="str">
        <f>IF(INDEX(DataBase!$1:$1048576,ChoixBMK!$A325,MATCH(AI$3,DataBase!$3:$3,0))=1,"X","")</f>
        <v/>
      </c>
      <c r="AJ325" s="122" t="str">
        <f>IF(INDEX(DataBase!$1:$1048576,ChoixBMK!$A325,MATCH(AJ$3,DataBase!$3:$3,0))=1,"X","")</f>
        <v/>
      </c>
      <c r="AK325" s="122" t="str">
        <f>IF(INDEX(DataBase!$1:$1048576,ChoixBMK!$A325,MATCH(AK$3,DataBase!$3:$3,0))=1,"X","")</f>
        <v>X</v>
      </c>
      <c r="AL325" s="122" t="str">
        <f>IF(INDEX(DataBase!$1:$1048576,ChoixBMK!$A325,MATCH(AL$3,DataBase!$3:$3,0))=1,"X","")</f>
        <v>X</v>
      </c>
      <c r="AM325" s="122" t="str">
        <f>IF(INDEX(DataBase!$1:$1048576,ChoixBMK!$A325,MATCH(AM$3,DataBase!$3:$3,0))=1,"X","")</f>
        <v/>
      </c>
      <c r="AN325" s="122" t="str">
        <f>IF(INDEX(DataBase!$1:$1048576,ChoixBMK!$A325,MATCH(AN$3,DataBase!$3:$3,0))=1,"X","")</f>
        <v/>
      </c>
      <c r="AO325" s="122" t="str">
        <f>IF(INDEX(DataBase!$1:$1048576,ChoixBMK!$A325,MATCH(AO$3,DataBase!$3:$3,0))=1,"X","")</f>
        <v>X</v>
      </c>
      <c r="AP325" s="122" t="str">
        <f>IF(INDEX(DataBase!$1:$1048576,ChoixBMK!$A325,MATCH(AP$3,DataBase!$3:$3,0))=1,"X","")</f>
        <v/>
      </c>
    </row>
    <row r="326" spans="3:42">
      <c r="C326" t="str">
        <f>INDEX(Analyse!A:A,MATCH(ChoixBMK!$G326,Analyse!$G:$G,0))</f>
        <v>Leuciscus cephalus</v>
      </c>
      <c r="D326" t="str">
        <f>INDEX(Analyse!B:B,MATCH(ChoixBMK!$G326,Analyse!$G:$G,0))</f>
        <v>cholinesterase</v>
      </c>
      <c r="E326" t="str">
        <f>INDEX(Analyse!C:C,MATCH(ChoixBMK!$G326,Analyse!$G:$G,0))</f>
        <v>Continental</v>
      </c>
      <c r="F326" t="str">
        <f>INDEX(Analyse!E:E,MATCH(ChoixBMK!$G326,Analyse!$G:$G,0))</f>
        <v>SEBIO</v>
      </c>
      <c r="G326">
        <v>323</v>
      </c>
      <c r="H326">
        <f>INDEX(Analyse!H:H,MATCH(ChoixBMK!$G326,Analyse!$G:$G,0))</f>
        <v>160</v>
      </c>
      <c r="I326" s="122" t="str">
        <f>IF(INDEX(DataBase!$1:$1048576,ChoixBMK!$A326,MATCH(I$3,DataBase!$3:$3,0))=1,"X","")</f>
        <v/>
      </c>
      <c r="J326" s="122" t="str">
        <f>IF(INDEX(DataBase!$1:$1048576,ChoixBMK!$A326,MATCH(J$3,DataBase!$3:$3,0))=1,"X","")</f>
        <v>X</v>
      </c>
      <c r="K326" s="122" t="str">
        <f>IF(INDEX(DataBase!$1:$1048576,ChoixBMK!$A326,MATCH(K$3,DataBase!$3:$3,0))=1,"X","")</f>
        <v/>
      </c>
      <c r="L326" s="122" t="str">
        <f>IF(INDEX(DataBase!$1:$1048576,ChoixBMK!$A326,MATCH(L$3,DataBase!$3:$3,0))=1,"X","")</f>
        <v>X</v>
      </c>
      <c r="M326" s="122" t="str">
        <f>IF(INDEX(DataBase!$1:$1048576,ChoixBMK!$A326,MATCH(M$3,DataBase!$3:$3,0))=1,"X","")</f>
        <v/>
      </c>
      <c r="N326" s="122" t="str">
        <f>IF(INDEX(DataBase!$1:$1048576,ChoixBMK!$A326,MATCH(N$3,DataBase!$3:$3,0))=1,"X","")</f>
        <v/>
      </c>
      <c r="O326" s="122" t="str">
        <f>IF(INDEX(DataBase!$1:$1048576,ChoixBMK!$A326,MATCH(O$3,DataBase!$3:$3,0))=1,"X","")</f>
        <v/>
      </c>
      <c r="P326" s="122" t="str">
        <f>IF(INDEX(DataBase!$1:$1048576,ChoixBMK!$A326,MATCH(P$3,DataBase!$3:$3,0))=1,"X","")</f>
        <v>X</v>
      </c>
      <c r="Q326" s="122" t="str">
        <f>IF(INDEX(DataBase!$1:$1048576,ChoixBMK!$A326,MATCH(Q$3,DataBase!$3:$3,0))=1,"X","")</f>
        <v/>
      </c>
      <c r="R326" s="122" t="str">
        <f>IF(INDEX(DataBase!$1:$1048576,ChoixBMK!$A326,MATCH(R$3,DataBase!$3:$3,0))=1,"X","")</f>
        <v>X</v>
      </c>
      <c r="S326" s="122" t="str">
        <f>IF(INDEX(DataBase!$1:$1048576,ChoixBMK!$A326,MATCH(S$3,DataBase!$3:$3,0))=1,"X","")</f>
        <v/>
      </c>
      <c r="T326" s="122" t="str">
        <f>IF(INDEX(DataBase!$1:$1048576,ChoixBMK!$A326,MATCH(T$3,DataBase!$3:$3,0))=1,"X","")</f>
        <v/>
      </c>
      <c r="U326" s="122" t="str">
        <f>IF(INDEX(DataBase!$1:$1048576,ChoixBMK!$A326,MATCH(U$3,DataBase!$3:$3,0))=1,"X","")</f>
        <v/>
      </c>
      <c r="V326" s="122" t="str">
        <f>IF(INDEX(DataBase!$1:$1048576,ChoixBMK!$A326,MATCH(V$3,DataBase!$3:$3,0))=1,"X","")</f>
        <v/>
      </c>
      <c r="W326" s="122" t="str">
        <f>IF(INDEX(DataBase!$1:$1048576,ChoixBMK!$A326,MATCH(W$3,DataBase!$3:$3,0))=1,"X","")</f>
        <v>X</v>
      </c>
      <c r="X326" s="122" t="str">
        <f>IF(INDEX(DataBase!$1:$1048576,ChoixBMK!$A326,MATCH(X$3,DataBase!$3:$3,0))=1,"X","")</f>
        <v/>
      </c>
      <c r="Y326" s="122" t="str">
        <f>IF(INDEX(DataBase!$1:$1048576,ChoixBMK!$A326,MATCH(Y$3,DataBase!$3:$3,0))=1,"X","")</f>
        <v>X</v>
      </c>
      <c r="Z326" s="122" t="str">
        <f>IF(INDEX(DataBase!$1:$1048576,ChoixBMK!$A326,MATCH(Z$3,DataBase!$3:$3,0))=1,"X","")</f>
        <v>X</v>
      </c>
      <c r="AA326" s="122" t="str">
        <f>IF(INDEX(DataBase!$1:$1048576,ChoixBMK!$A326,MATCH(AA$3,DataBase!$3:$3,0))=1,"X","")</f>
        <v/>
      </c>
      <c r="AB326" s="122" t="str">
        <f>IF(INDEX(DataBase!$1:$1048576,ChoixBMK!$A326,MATCH(AB$3,DataBase!$3:$3,0))=1,"X","")</f>
        <v/>
      </c>
      <c r="AC326" s="122" t="str">
        <f>IF(INDEX(DataBase!$1:$1048576,ChoixBMK!$A326,MATCH(AC$3,DataBase!$3:$3,0))=1,"X","")</f>
        <v/>
      </c>
      <c r="AD326" s="122" t="str">
        <f>IF(INDEX(DataBase!$1:$1048576,ChoixBMK!$A326,MATCH(AD$3,DataBase!$3:$3,0))=1,"X","")</f>
        <v>X</v>
      </c>
      <c r="AE326" s="122" t="str">
        <f>IF(INDEX(DataBase!$1:$1048576,ChoixBMK!$A326,MATCH(AE$3,DataBase!$3:$3,0))=1,"X","")</f>
        <v/>
      </c>
      <c r="AF326" s="122" t="str">
        <f>IF(INDEX(DataBase!$1:$1048576,ChoixBMK!$A326,MATCH(AF$3,DataBase!$3:$3,0))=1,"X","")</f>
        <v>X</v>
      </c>
      <c r="AG326" s="122" t="str">
        <f>IF(INDEX(DataBase!$1:$1048576,ChoixBMK!$A326,MATCH(AG$3,DataBase!$3:$3,0))=1,"X","")</f>
        <v/>
      </c>
      <c r="AH326" s="122" t="str">
        <f>IF(INDEX(DataBase!$1:$1048576,ChoixBMK!$A326,MATCH(AH$3,DataBase!$3:$3,0))=1,"X","")</f>
        <v>X</v>
      </c>
      <c r="AI326" s="122" t="str">
        <f>IF(INDEX(DataBase!$1:$1048576,ChoixBMK!$A326,MATCH(AI$3,DataBase!$3:$3,0))=1,"X","")</f>
        <v/>
      </c>
      <c r="AJ326" s="122" t="str">
        <f>IF(INDEX(DataBase!$1:$1048576,ChoixBMK!$A326,MATCH(AJ$3,DataBase!$3:$3,0))=1,"X","")</f>
        <v/>
      </c>
      <c r="AK326" s="122" t="str">
        <f>IF(INDEX(DataBase!$1:$1048576,ChoixBMK!$A326,MATCH(AK$3,DataBase!$3:$3,0))=1,"X","")</f>
        <v>X</v>
      </c>
      <c r="AL326" s="122" t="str">
        <f>IF(INDEX(DataBase!$1:$1048576,ChoixBMK!$A326,MATCH(AL$3,DataBase!$3:$3,0))=1,"X","")</f>
        <v>X</v>
      </c>
      <c r="AM326" s="122" t="str">
        <f>IF(INDEX(DataBase!$1:$1048576,ChoixBMK!$A326,MATCH(AM$3,DataBase!$3:$3,0))=1,"X","")</f>
        <v/>
      </c>
      <c r="AN326" s="122" t="str">
        <f>IF(INDEX(DataBase!$1:$1048576,ChoixBMK!$A326,MATCH(AN$3,DataBase!$3:$3,0))=1,"X","")</f>
        <v/>
      </c>
      <c r="AO326" s="122" t="str">
        <f>IF(INDEX(DataBase!$1:$1048576,ChoixBMK!$A326,MATCH(AO$3,DataBase!$3:$3,0))=1,"X","")</f>
        <v>X</v>
      </c>
      <c r="AP326" s="122" t="str">
        <f>IF(INDEX(DataBase!$1:$1048576,ChoixBMK!$A326,MATCH(AP$3,DataBase!$3:$3,0))=1,"X","")</f>
        <v/>
      </c>
    </row>
    <row r="327" spans="3:42">
      <c r="C327" t="str">
        <f>INDEX(Analyse!A:A,MATCH(ChoixBMK!$G327,Analyse!$G:$G,0))</f>
        <v>Sarotherodon melanotheron</v>
      </c>
      <c r="D327" t="str">
        <f>INDEX(Analyse!B:B,MATCH(ChoixBMK!$G327,Analyse!$G:$G,0))</f>
        <v>Tbars</v>
      </c>
      <c r="E327" t="str">
        <f>INDEX(Analyse!C:C,MATCH(ChoixBMK!$G327,Analyse!$G:$G,0))</f>
        <v>Continental / Transition</v>
      </c>
      <c r="F327" t="str">
        <f>INDEX(Analyse!E:E,MATCH(ChoixBMK!$G327,Analyse!$G:$G,0))</f>
        <v>SEBIO</v>
      </c>
      <c r="G327">
        <v>324</v>
      </c>
      <c r="H327">
        <f>INDEX(Analyse!H:H,MATCH(ChoixBMK!$G327,Analyse!$G:$G,0))</f>
        <v>160</v>
      </c>
      <c r="I327" s="122" t="str">
        <f>IF(INDEX(DataBase!$1:$1048576,ChoixBMK!$A327,MATCH(I$3,DataBase!$3:$3,0))=1,"X","")</f>
        <v>X</v>
      </c>
      <c r="J327" s="122" t="str">
        <f>IF(INDEX(DataBase!$1:$1048576,ChoixBMK!$A327,MATCH(J$3,DataBase!$3:$3,0))=1,"X","")</f>
        <v/>
      </c>
      <c r="K327" s="122" t="str">
        <f>IF(INDEX(DataBase!$1:$1048576,ChoixBMK!$A327,MATCH(K$3,DataBase!$3:$3,0))=1,"X","")</f>
        <v/>
      </c>
      <c r="L327" s="122" t="str">
        <f>IF(INDEX(DataBase!$1:$1048576,ChoixBMK!$A327,MATCH(L$3,DataBase!$3:$3,0))=1,"X","")</f>
        <v>X</v>
      </c>
      <c r="M327" s="122" t="str">
        <f>IF(INDEX(DataBase!$1:$1048576,ChoixBMK!$A327,MATCH(M$3,DataBase!$3:$3,0))=1,"X","")</f>
        <v/>
      </c>
      <c r="N327" s="122" t="str">
        <f>IF(INDEX(DataBase!$1:$1048576,ChoixBMK!$A327,MATCH(N$3,DataBase!$3:$3,0))=1,"X","")</f>
        <v/>
      </c>
      <c r="O327" s="122" t="str">
        <f>IF(INDEX(DataBase!$1:$1048576,ChoixBMK!$A327,MATCH(O$3,DataBase!$3:$3,0))=1,"X","")</f>
        <v>X</v>
      </c>
      <c r="P327" s="122" t="str">
        <f>IF(INDEX(DataBase!$1:$1048576,ChoixBMK!$A327,MATCH(P$3,DataBase!$3:$3,0))=1,"X","")</f>
        <v/>
      </c>
      <c r="Q327" s="122" t="str">
        <f>IF(INDEX(DataBase!$1:$1048576,ChoixBMK!$A327,MATCH(Q$3,DataBase!$3:$3,0))=1,"X","")</f>
        <v/>
      </c>
      <c r="R327" s="122" t="str">
        <f>IF(INDEX(DataBase!$1:$1048576,ChoixBMK!$A327,MATCH(R$3,DataBase!$3:$3,0))=1,"X","")</f>
        <v>X</v>
      </c>
      <c r="S327" s="122" t="str">
        <f>IF(INDEX(DataBase!$1:$1048576,ChoixBMK!$A327,MATCH(S$3,DataBase!$3:$3,0))=1,"X","")</f>
        <v>X</v>
      </c>
      <c r="T327" s="122" t="str">
        <f>IF(INDEX(DataBase!$1:$1048576,ChoixBMK!$A327,MATCH(T$3,DataBase!$3:$3,0))=1,"X","")</f>
        <v/>
      </c>
      <c r="U327" s="122" t="str">
        <f>IF(INDEX(DataBase!$1:$1048576,ChoixBMK!$A327,MATCH(U$3,DataBase!$3:$3,0))=1,"X","")</f>
        <v/>
      </c>
      <c r="V327" s="122" t="str">
        <f>IF(INDEX(DataBase!$1:$1048576,ChoixBMK!$A327,MATCH(V$3,DataBase!$3:$3,0))=1,"X","")</f>
        <v>X</v>
      </c>
      <c r="W327" s="122" t="str">
        <f>IF(INDEX(DataBase!$1:$1048576,ChoixBMK!$A327,MATCH(W$3,DataBase!$3:$3,0))=1,"X","")</f>
        <v/>
      </c>
      <c r="X327" s="122" t="str">
        <f>IF(INDEX(DataBase!$1:$1048576,ChoixBMK!$A327,MATCH(X$3,DataBase!$3:$3,0))=1,"X","")</f>
        <v/>
      </c>
      <c r="Y327" s="122" t="str">
        <f>IF(INDEX(DataBase!$1:$1048576,ChoixBMK!$A327,MATCH(Y$3,DataBase!$3:$3,0))=1,"X","")</f>
        <v/>
      </c>
      <c r="Z327" s="122" t="str">
        <f>IF(INDEX(DataBase!$1:$1048576,ChoixBMK!$A327,MATCH(Z$3,DataBase!$3:$3,0))=1,"X","")</f>
        <v/>
      </c>
      <c r="AA327" s="122" t="str">
        <f>IF(INDEX(DataBase!$1:$1048576,ChoixBMK!$A327,MATCH(AA$3,DataBase!$3:$3,0))=1,"X","")</f>
        <v/>
      </c>
      <c r="AB327" s="122" t="str">
        <f>IF(INDEX(DataBase!$1:$1048576,ChoixBMK!$A327,MATCH(AB$3,DataBase!$3:$3,0))=1,"X","")</f>
        <v>X</v>
      </c>
      <c r="AC327" s="122" t="str">
        <f>IF(INDEX(DataBase!$1:$1048576,ChoixBMK!$A327,MATCH(AC$3,DataBase!$3:$3,0))=1,"X","")</f>
        <v>X</v>
      </c>
      <c r="AD327" s="122" t="str">
        <f>IF(INDEX(DataBase!$1:$1048576,ChoixBMK!$A327,MATCH(AD$3,DataBase!$3:$3,0))=1,"X","")</f>
        <v>X</v>
      </c>
      <c r="AE327" s="122" t="str">
        <f>IF(INDEX(DataBase!$1:$1048576,ChoixBMK!$A327,MATCH(AE$3,DataBase!$3:$3,0))=1,"X","")</f>
        <v>X</v>
      </c>
      <c r="AF327" s="122" t="str">
        <f>IF(INDEX(DataBase!$1:$1048576,ChoixBMK!$A327,MATCH(AF$3,DataBase!$3:$3,0))=1,"X","")</f>
        <v>X</v>
      </c>
      <c r="AG327" s="122" t="str">
        <f>IF(INDEX(DataBase!$1:$1048576,ChoixBMK!$A327,MATCH(AG$3,DataBase!$3:$3,0))=1,"X","")</f>
        <v/>
      </c>
      <c r="AH327" s="122" t="str">
        <f>IF(INDEX(DataBase!$1:$1048576,ChoixBMK!$A327,MATCH(AH$3,DataBase!$3:$3,0))=1,"X","")</f>
        <v>X</v>
      </c>
      <c r="AI327" s="122" t="str">
        <f>IF(INDEX(DataBase!$1:$1048576,ChoixBMK!$A327,MATCH(AI$3,DataBase!$3:$3,0))=1,"X","")</f>
        <v/>
      </c>
      <c r="AJ327" s="122" t="str">
        <f>IF(INDEX(DataBase!$1:$1048576,ChoixBMK!$A327,MATCH(AJ$3,DataBase!$3:$3,0))=1,"X","")</f>
        <v>X</v>
      </c>
      <c r="AK327" s="122" t="str">
        <f>IF(INDEX(DataBase!$1:$1048576,ChoixBMK!$A327,MATCH(AK$3,DataBase!$3:$3,0))=1,"X","")</f>
        <v>X</v>
      </c>
      <c r="AL327" s="122" t="str">
        <f>IF(INDEX(DataBase!$1:$1048576,ChoixBMK!$A327,MATCH(AL$3,DataBase!$3:$3,0))=1,"X","")</f>
        <v/>
      </c>
      <c r="AM327" s="122" t="str">
        <f>IF(INDEX(DataBase!$1:$1048576,ChoixBMK!$A327,MATCH(AM$3,DataBase!$3:$3,0))=1,"X","")</f>
        <v/>
      </c>
      <c r="AN327" s="122" t="str">
        <f>IF(INDEX(DataBase!$1:$1048576,ChoixBMK!$A327,MATCH(AN$3,DataBase!$3:$3,0))=1,"X","")</f>
        <v/>
      </c>
      <c r="AO327" s="122" t="str">
        <f>IF(INDEX(DataBase!$1:$1048576,ChoixBMK!$A327,MATCH(AO$3,DataBase!$3:$3,0))=1,"X","")</f>
        <v/>
      </c>
      <c r="AP327" s="122" t="str">
        <f>IF(INDEX(DataBase!$1:$1048576,ChoixBMK!$A327,MATCH(AP$3,DataBase!$3:$3,0))=1,"X","")</f>
        <v>X</v>
      </c>
    </row>
    <row r="328" spans="3:42">
      <c r="C328" t="str">
        <f>INDEX(Analyse!A:A,MATCH(ChoixBMK!$G328,Analyse!$G:$G,0))</f>
        <v>Gobius niger</v>
      </c>
      <c r="D328" t="str">
        <f>INDEX(Analyse!B:B,MATCH(ChoixBMK!$G328,Analyse!$G:$G,0))</f>
        <v>Tbars</v>
      </c>
      <c r="E328" t="str">
        <f>INDEX(Analyse!C:C,MATCH(ChoixBMK!$G328,Analyse!$G:$G,0))</f>
        <v>Transition</v>
      </c>
      <c r="F328" t="str">
        <f>INDEX(Analyse!E:E,MATCH(ChoixBMK!$G328,Analyse!$G:$G,0))</f>
        <v>SEBIO</v>
      </c>
      <c r="G328">
        <v>325</v>
      </c>
      <c r="H328">
        <f>INDEX(Analyse!H:H,MATCH(ChoixBMK!$G328,Analyse!$G:$G,0))</f>
        <v>150</v>
      </c>
      <c r="I328" s="122" t="str">
        <f>IF(INDEX(DataBase!$1:$1048576,ChoixBMK!$A328,MATCH(I$3,DataBase!$3:$3,0))=1,"X","")</f>
        <v>X</v>
      </c>
      <c r="J328" s="122" t="str">
        <f>IF(INDEX(DataBase!$1:$1048576,ChoixBMK!$A328,MATCH(J$3,DataBase!$3:$3,0))=1,"X","")</f>
        <v/>
      </c>
      <c r="K328" s="122" t="str">
        <f>IF(INDEX(DataBase!$1:$1048576,ChoixBMK!$A328,MATCH(K$3,DataBase!$3:$3,0))=1,"X","")</f>
        <v/>
      </c>
      <c r="L328" s="122" t="str">
        <f>IF(INDEX(DataBase!$1:$1048576,ChoixBMK!$A328,MATCH(L$3,DataBase!$3:$3,0))=1,"X","")</f>
        <v>X</v>
      </c>
      <c r="M328" s="122" t="str">
        <f>IF(INDEX(DataBase!$1:$1048576,ChoixBMK!$A328,MATCH(M$3,DataBase!$3:$3,0))=1,"X","")</f>
        <v/>
      </c>
      <c r="N328" s="122" t="str">
        <f>IF(INDEX(DataBase!$1:$1048576,ChoixBMK!$A328,MATCH(N$3,DataBase!$3:$3,0))=1,"X","")</f>
        <v/>
      </c>
      <c r="O328" s="122" t="str">
        <f>IF(INDEX(DataBase!$1:$1048576,ChoixBMK!$A328,MATCH(O$3,DataBase!$3:$3,0))=1,"X","")</f>
        <v>X</v>
      </c>
      <c r="P328" s="122" t="str">
        <f>IF(INDEX(DataBase!$1:$1048576,ChoixBMK!$A328,MATCH(P$3,DataBase!$3:$3,0))=1,"X","")</f>
        <v/>
      </c>
      <c r="Q328" s="122" t="str">
        <f>IF(INDEX(DataBase!$1:$1048576,ChoixBMK!$A328,MATCH(Q$3,DataBase!$3:$3,0))=1,"X","")</f>
        <v/>
      </c>
      <c r="R328" s="122" t="str">
        <f>IF(INDEX(DataBase!$1:$1048576,ChoixBMK!$A328,MATCH(R$3,DataBase!$3:$3,0))=1,"X","")</f>
        <v>X</v>
      </c>
      <c r="S328" s="122" t="str">
        <f>IF(INDEX(DataBase!$1:$1048576,ChoixBMK!$A328,MATCH(S$3,DataBase!$3:$3,0))=1,"X","")</f>
        <v>X</v>
      </c>
      <c r="T328" s="122" t="str">
        <f>IF(INDEX(DataBase!$1:$1048576,ChoixBMK!$A328,MATCH(T$3,DataBase!$3:$3,0))=1,"X","")</f>
        <v/>
      </c>
      <c r="U328" s="122" t="str">
        <f>IF(INDEX(DataBase!$1:$1048576,ChoixBMK!$A328,MATCH(U$3,DataBase!$3:$3,0))=1,"X","")</f>
        <v/>
      </c>
      <c r="V328" s="122" t="str">
        <f>IF(INDEX(DataBase!$1:$1048576,ChoixBMK!$A328,MATCH(V$3,DataBase!$3:$3,0))=1,"X","")</f>
        <v>X</v>
      </c>
      <c r="W328" s="122" t="str">
        <f>IF(INDEX(DataBase!$1:$1048576,ChoixBMK!$A328,MATCH(W$3,DataBase!$3:$3,0))=1,"X","")</f>
        <v/>
      </c>
      <c r="X328" s="122" t="str">
        <f>IF(INDEX(DataBase!$1:$1048576,ChoixBMK!$A328,MATCH(X$3,DataBase!$3:$3,0))=1,"X","")</f>
        <v/>
      </c>
      <c r="Y328" s="122" t="str">
        <f>IF(INDEX(DataBase!$1:$1048576,ChoixBMK!$A328,MATCH(Y$3,DataBase!$3:$3,0))=1,"X","")</f>
        <v/>
      </c>
      <c r="Z328" s="122" t="str">
        <f>IF(INDEX(DataBase!$1:$1048576,ChoixBMK!$A328,MATCH(Z$3,DataBase!$3:$3,0))=1,"X","")</f>
        <v/>
      </c>
      <c r="AA328" s="122" t="str">
        <f>IF(INDEX(DataBase!$1:$1048576,ChoixBMK!$A328,MATCH(AA$3,DataBase!$3:$3,0))=1,"X","")</f>
        <v/>
      </c>
      <c r="AB328" s="122" t="str">
        <f>IF(INDEX(DataBase!$1:$1048576,ChoixBMK!$A328,MATCH(AB$3,DataBase!$3:$3,0))=1,"X","")</f>
        <v>X</v>
      </c>
      <c r="AC328" s="122" t="str">
        <f>IF(INDEX(DataBase!$1:$1048576,ChoixBMK!$A328,MATCH(AC$3,DataBase!$3:$3,0))=1,"X","")</f>
        <v>X</v>
      </c>
      <c r="AD328" s="122" t="str">
        <f>IF(INDEX(DataBase!$1:$1048576,ChoixBMK!$A328,MATCH(AD$3,DataBase!$3:$3,0))=1,"X","")</f>
        <v>X</v>
      </c>
      <c r="AE328" s="122" t="str">
        <f>IF(INDEX(DataBase!$1:$1048576,ChoixBMK!$A328,MATCH(AE$3,DataBase!$3:$3,0))=1,"X","")</f>
        <v>X</v>
      </c>
      <c r="AF328" s="122" t="str">
        <f>IF(INDEX(DataBase!$1:$1048576,ChoixBMK!$A328,MATCH(AF$3,DataBase!$3:$3,0))=1,"X","")</f>
        <v>X</v>
      </c>
      <c r="AG328" s="122" t="str">
        <f>IF(INDEX(DataBase!$1:$1048576,ChoixBMK!$A328,MATCH(AG$3,DataBase!$3:$3,0))=1,"X","")</f>
        <v/>
      </c>
      <c r="AH328" s="122" t="str">
        <f>IF(INDEX(DataBase!$1:$1048576,ChoixBMK!$A328,MATCH(AH$3,DataBase!$3:$3,0))=1,"X","")</f>
        <v>X</v>
      </c>
      <c r="AI328" s="122" t="str">
        <f>IF(INDEX(DataBase!$1:$1048576,ChoixBMK!$A328,MATCH(AI$3,DataBase!$3:$3,0))=1,"X","")</f>
        <v/>
      </c>
      <c r="AJ328" s="122" t="str">
        <f>IF(INDEX(DataBase!$1:$1048576,ChoixBMK!$A328,MATCH(AJ$3,DataBase!$3:$3,0))=1,"X","")</f>
        <v>X</v>
      </c>
      <c r="AK328" s="122" t="str">
        <f>IF(INDEX(DataBase!$1:$1048576,ChoixBMK!$A328,MATCH(AK$3,DataBase!$3:$3,0))=1,"X","")</f>
        <v>X</v>
      </c>
      <c r="AL328" s="122" t="str">
        <f>IF(INDEX(DataBase!$1:$1048576,ChoixBMK!$A328,MATCH(AL$3,DataBase!$3:$3,0))=1,"X","")</f>
        <v/>
      </c>
      <c r="AM328" s="122" t="str">
        <f>IF(INDEX(DataBase!$1:$1048576,ChoixBMK!$A328,MATCH(AM$3,DataBase!$3:$3,0))=1,"X","")</f>
        <v/>
      </c>
      <c r="AN328" s="122" t="str">
        <f>IF(INDEX(DataBase!$1:$1048576,ChoixBMK!$A328,MATCH(AN$3,DataBase!$3:$3,0))=1,"X","")</f>
        <v/>
      </c>
      <c r="AO328" s="122" t="str">
        <f>IF(INDEX(DataBase!$1:$1048576,ChoixBMK!$A328,MATCH(AO$3,DataBase!$3:$3,0))=1,"X","")</f>
        <v/>
      </c>
      <c r="AP328" s="122" t="str">
        <f>IF(INDEX(DataBase!$1:$1048576,ChoixBMK!$A328,MATCH(AP$3,DataBase!$3:$3,0))=1,"X","")</f>
        <v>X</v>
      </c>
    </row>
    <row r="329" spans="3:42">
      <c r="C329" t="str">
        <f>INDEX(Analyse!A:A,MATCH(ChoixBMK!$G329,Analyse!$G:$G,0))</f>
        <v>Sarotherodon melanotheron</v>
      </c>
      <c r="D329" t="str">
        <f>INDEX(Analyse!B:B,MATCH(ChoixBMK!$G329,Analyse!$G:$G,0))</f>
        <v>GST</v>
      </c>
      <c r="E329" t="str">
        <f>INDEX(Analyse!C:C,MATCH(ChoixBMK!$G329,Analyse!$G:$G,0))</f>
        <v>Continental / Transition</v>
      </c>
      <c r="F329" t="str">
        <f>INDEX(Analyse!E:E,MATCH(ChoixBMK!$G329,Analyse!$G:$G,0))</f>
        <v>SEBIO</v>
      </c>
      <c r="G329">
        <v>326</v>
      </c>
      <c r="H329">
        <f>INDEX(Analyse!H:H,MATCH(ChoixBMK!$G329,Analyse!$G:$G,0))</f>
        <v>150</v>
      </c>
      <c r="I329" s="122" t="str">
        <f>IF(INDEX(DataBase!$1:$1048576,ChoixBMK!$A329,MATCH(I$3,DataBase!$3:$3,0))=1,"X","")</f>
        <v>X</v>
      </c>
      <c r="J329" s="122" t="str">
        <f>IF(INDEX(DataBase!$1:$1048576,ChoixBMK!$A329,MATCH(J$3,DataBase!$3:$3,0))=1,"X","")</f>
        <v/>
      </c>
      <c r="K329" s="122" t="str">
        <f>IF(INDEX(DataBase!$1:$1048576,ChoixBMK!$A329,MATCH(K$3,DataBase!$3:$3,0))=1,"X","")</f>
        <v/>
      </c>
      <c r="L329" s="122" t="str">
        <f>IF(INDEX(DataBase!$1:$1048576,ChoixBMK!$A329,MATCH(L$3,DataBase!$3:$3,0))=1,"X","")</f>
        <v>X</v>
      </c>
      <c r="M329" s="122" t="str">
        <f>IF(INDEX(DataBase!$1:$1048576,ChoixBMK!$A329,MATCH(M$3,DataBase!$3:$3,0))=1,"X","")</f>
        <v/>
      </c>
      <c r="N329" s="122" t="str">
        <f>IF(INDEX(DataBase!$1:$1048576,ChoixBMK!$A329,MATCH(N$3,DataBase!$3:$3,0))=1,"X","")</f>
        <v/>
      </c>
      <c r="O329" s="122" t="str">
        <f>IF(INDEX(DataBase!$1:$1048576,ChoixBMK!$A329,MATCH(O$3,DataBase!$3:$3,0))=1,"X","")</f>
        <v>X</v>
      </c>
      <c r="P329" s="122" t="str">
        <f>IF(INDEX(DataBase!$1:$1048576,ChoixBMK!$A329,MATCH(P$3,DataBase!$3:$3,0))=1,"X","")</f>
        <v/>
      </c>
      <c r="Q329" s="122" t="str">
        <f>IF(INDEX(DataBase!$1:$1048576,ChoixBMK!$A329,MATCH(Q$3,DataBase!$3:$3,0))=1,"X","")</f>
        <v/>
      </c>
      <c r="R329" s="122" t="str">
        <f>IF(INDEX(DataBase!$1:$1048576,ChoixBMK!$A329,MATCH(R$3,DataBase!$3:$3,0))=1,"X","")</f>
        <v>X</v>
      </c>
      <c r="S329" s="122" t="str">
        <f>IF(INDEX(DataBase!$1:$1048576,ChoixBMK!$A329,MATCH(S$3,DataBase!$3:$3,0))=1,"X","")</f>
        <v>X</v>
      </c>
      <c r="T329" s="122" t="str">
        <f>IF(INDEX(DataBase!$1:$1048576,ChoixBMK!$A329,MATCH(T$3,DataBase!$3:$3,0))=1,"X","")</f>
        <v/>
      </c>
      <c r="U329" s="122" t="str">
        <f>IF(INDEX(DataBase!$1:$1048576,ChoixBMK!$A329,MATCH(U$3,DataBase!$3:$3,0))=1,"X","")</f>
        <v/>
      </c>
      <c r="V329" s="122" t="str">
        <f>IF(INDEX(DataBase!$1:$1048576,ChoixBMK!$A329,MATCH(V$3,DataBase!$3:$3,0))=1,"X","")</f>
        <v>X</v>
      </c>
      <c r="W329" s="122" t="str">
        <f>IF(INDEX(DataBase!$1:$1048576,ChoixBMK!$A329,MATCH(W$3,DataBase!$3:$3,0))=1,"X","")</f>
        <v/>
      </c>
      <c r="X329" s="122" t="str">
        <f>IF(INDEX(DataBase!$1:$1048576,ChoixBMK!$A329,MATCH(X$3,DataBase!$3:$3,0))=1,"X","")</f>
        <v/>
      </c>
      <c r="Y329" s="122" t="str">
        <f>IF(INDEX(DataBase!$1:$1048576,ChoixBMK!$A329,MATCH(Y$3,DataBase!$3:$3,0))=1,"X","")</f>
        <v/>
      </c>
      <c r="Z329" s="122" t="str">
        <f>IF(INDEX(DataBase!$1:$1048576,ChoixBMK!$A329,MATCH(Z$3,DataBase!$3:$3,0))=1,"X","")</f>
        <v/>
      </c>
      <c r="AA329" s="122" t="str">
        <f>IF(INDEX(DataBase!$1:$1048576,ChoixBMK!$A329,MATCH(AA$3,DataBase!$3:$3,0))=1,"X","")</f>
        <v/>
      </c>
      <c r="AB329" s="122" t="str">
        <f>IF(INDEX(DataBase!$1:$1048576,ChoixBMK!$A329,MATCH(AB$3,DataBase!$3:$3,0))=1,"X","")</f>
        <v>X</v>
      </c>
      <c r="AC329" s="122" t="str">
        <f>IF(INDEX(DataBase!$1:$1048576,ChoixBMK!$A329,MATCH(AC$3,DataBase!$3:$3,0))=1,"X","")</f>
        <v>X</v>
      </c>
      <c r="AD329" s="122" t="str">
        <f>IF(INDEX(DataBase!$1:$1048576,ChoixBMK!$A329,MATCH(AD$3,DataBase!$3:$3,0))=1,"X","")</f>
        <v>X</v>
      </c>
      <c r="AE329" s="122" t="str">
        <f>IF(INDEX(DataBase!$1:$1048576,ChoixBMK!$A329,MATCH(AE$3,DataBase!$3:$3,0))=1,"X","")</f>
        <v>X</v>
      </c>
      <c r="AF329" s="122" t="str">
        <f>IF(INDEX(DataBase!$1:$1048576,ChoixBMK!$A329,MATCH(AF$3,DataBase!$3:$3,0))=1,"X","")</f>
        <v>X</v>
      </c>
      <c r="AG329" s="122" t="str">
        <f>IF(INDEX(DataBase!$1:$1048576,ChoixBMK!$A329,MATCH(AG$3,DataBase!$3:$3,0))=1,"X","")</f>
        <v/>
      </c>
      <c r="AH329" s="122" t="str">
        <f>IF(INDEX(DataBase!$1:$1048576,ChoixBMK!$A329,MATCH(AH$3,DataBase!$3:$3,0))=1,"X","")</f>
        <v>X</v>
      </c>
      <c r="AI329" s="122" t="str">
        <f>IF(INDEX(DataBase!$1:$1048576,ChoixBMK!$A329,MATCH(AI$3,DataBase!$3:$3,0))=1,"X","")</f>
        <v/>
      </c>
      <c r="AJ329" s="122" t="str">
        <f>IF(INDEX(DataBase!$1:$1048576,ChoixBMK!$A329,MATCH(AJ$3,DataBase!$3:$3,0))=1,"X","")</f>
        <v>X</v>
      </c>
      <c r="AK329" s="122" t="str">
        <f>IF(INDEX(DataBase!$1:$1048576,ChoixBMK!$A329,MATCH(AK$3,DataBase!$3:$3,0))=1,"X","")</f>
        <v>X</v>
      </c>
      <c r="AL329" s="122" t="str">
        <f>IF(INDEX(DataBase!$1:$1048576,ChoixBMK!$A329,MATCH(AL$3,DataBase!$3:$3,0))=1,"X","")</f>
        <v/>
      </c>
      <c r="AM329" s="122" t="str">
        <f>IF(INDEX(DataBase!$1:$1048576,ChoixBMK!$A329,MATCH(AM$3,DataBase!$3:$3,0))=1,"X","")</f>
        <v/>
      </c>
      <c r="AN329" s="122" t="str">
        <f>IF(INDEX(DataBase!$1:$1048576,ChoixBMK!$A329,MATCH(AN$3,DataBase!$3:$3,0))=1,"X","")</f>
        <v/>
      </c>
      <c r="AO329" s="122" t="str">
        <f>IF(INDEX(DataBase!$1:$1048576,ChoixBMK!$A329,MATCH(AO$3,DataBase!$3:$3,0))=1,"X","")</f>
        <v>X</v>
      </c>
      <c r="AP329" s="122" t="str">
        <f>IF(INDEX(DataBase!$1:$1048576,ChoixBMK!$A329,MATCH(AP$3,DataBase!$3:$3,0))=1,"X","")</f>
        <v/>
      </c>
    </row>
    <row r="330" spans="3:42">
      <c r="C330" t="str">
        <f>INDEX(Analyse!A:A,MATCH(ChoixBMK!$G330,Analyse!$G:$G,0))</f>
        <v>Sarotherodon melanotheron</v>
      </c>
      <c r="D330" t="str">
        <f>INDEX(Analyse!B:B,MATCH(ChoixBMK!$G330,Analyse!$G:$G,0))</f>
        <v>GSHt</v>
      </c>
      <c r="E330" t="str">
        <f>INDEX(Analyse!C:C,MATCH(ChoixBMK!$G330,Analyse!$G:$G,0))</f>
        <v>Continental / Transition</v>
      </c>
      <c r="F330" t="str">
        <f>INDEX(Analyse!E:E,MATCH(ChoixBMK!$G330,Analyse!$G:$G,0))</f>
        <v>SEBIO</v>
      </c>
      <c r="G330">
        <v>327</v>
      </c>
      <c r="H330">
        <f>INDEX(Analyse!H:H,MATCH(ChoixBMK!$G330,Analyse!$G:$G,0))</f>
        <v>150</v>
      </c>
      <c r="I330" s="122" t="str">
        <f>IF(INDEX(DataBase!$1:$1048576,ChoixBMK!$A330,MATCH(I$3,DataBase!$3:$3,0))=1,"X","")</f>
        <v>X</v>
      </c>
      <c r="J330" s="122" t="str">
        <f>IF(INDEX(DataBase!$1:$1048576,ChoixBMK!$A330,MATCH(J$3,DataBase!$3:$3,0))=1,"X","")</f>
        <v/>
      </c>
      <c r="K330" s="122" t="str">
        <f>IF(INDEX(DataBase!$1:$1048576,ChoixBMK!$A330,MATCH(K$3,DataBase!$3:$3,0))=1,"X","")</f>
        <v/>
      </c>
      <c r="L330" s="122" t="str">
        <f>IF(INDEX(DataBase!$1:$1048576,ChoixBMK!$A330,MATCH(L$3,DataBase!$3:$3,0))=1,"X","")</f>
        <v>X</v>
      </c>
      <c r="M330" s="122" t="str">
        <f>IF(INDEX(DataBase!$1:$1048576,ChoixBMK!$A330,MATCH(M$3,DataBase!$3:$3,0))=1,"X","")</f>
        <v/>
      </c>
      <c r="N330" s="122" t="str">
        <f>IF(INDEX(DataBase!$1:$1048576,ChoixBMK!$A330,MATCH(N$3,DataBase!$3:$3,0))=1,"X","")</f>
        <v/>
      </c>
      <c r="O330" s="122" t="str">
        <f>IF(INDEX(DataBase!$1:$1048576,ChoixBMK!$A330,MATCH(O$3,DataBase!$3:$3,0))=1,"X","")</f>
        <v>X</v>
      </c>
      <c r="P330" s="122" t="str">
        <f>IF(INDEX(DataBase!$1:$1048576,ChoixBMK!$A330,MATCH(P$3,DataBase!$3:$3,0))=1,"X","")</f>
        <v/>
      </c>
      <c r="Q330" s="122" t="str">
        <f>IF(INDEX(DataBase!$1:$1048576,ChoixBMK!$A330,MATCH(Q$3,DataBase!$3:$3,0))=1,"X","")</f>
        <v/>
      </c>
      <c r="R330" s="122" t="str">
        <f>IF(INDEX(DataBase!$1:$1048576,ChoixBMK!$A330,MATCH(R$3,DataBase!$3:$3,0))=1,"X","")</f>
        <v>X</v>
      </c>
      <c r="S330" s="122" t="str">
        <f>IF(INDEX(DataBase!$1:$1048576,ChoixBMK!$A330,MATCH(S$3,DataBase!$3:$3,0))=1,"X","")</f>
        <v>X</v>
      </c>
      <c r="T330" s="122" t="str">
        <f>IF(INDEX(DataBase!$1:$1048576,ChoixBMK!$A330,MATCH(T$3,DataBase!$3:$3,0))=1,"X","")</f>
        <v/>
      </c>
      <c r="U330" s="122" t="str">
        <f>IF(INDEX(DataBase!$1:$1048576,ChoixBMK!$A330,MATCH(U$3,DataBase!$3:$3,0))=1,"X","")</f>
        <v/>
      </c>
      <c r="V330" s="122" t="str">
        <f>IF(INDEX(DataBase!$1:$1048576,ChoixBMK!$A330,MATCH(V$3,DataBase!$3:$3,0))=1,"X","")</f>
        <v>X</v>
      </c>
      <c r="W330" s="122" t="str">
        <f>IF(INDEX(DataBase!$1:$1048576,ChoixBMK!$A330,MATCH(W$3,DataBase!$3:$3,0))=1,"X","")</f>
        <v/>
      </c>
      <c r="X330" s="122" t="str">
        <f>IF(INDEX(DataBase!$1:$1048576,ChoixBMK!$A330,MATCH(X$3,DataBase!$3:$3,0))=1,"X","")</f>
        <v/>
      </c>
      <c r="Y330" s="122" t="str">
        <f>IF(INDEX(DataBase!$1:$1048576,ChoixBMK!$A330,MATCH(Y$3,DataBase!$3:$3,0))=1,"X","")</f>
        <v/>
      </c>
      <c r="Z330" s="122" t="str">
        <f>IF(INDEX(DataBase!$1:$1048576,ChoixBMK!$A330,MATCH(Z$3,DataBase!$3:$3,0))=1,"X","")</f>
        <v/>
      </c>
      <c r="AA330" s="122" t="str">
        <f>IF(INDEX(DataBase!$1:$1048576,ChoixBMK!$A330,MATCH(AA$3,DataBase!$3:$3,0))=1,"X","")</f>
        <v/>
      </c>
      <c r="AB330" s="122" t="str">
        <f>IF(INDEX(DataBase!$1:$1048576,ChoixBMK!$A330,MATCH(AB$3,DataBase!$3:$3,0))=1,"X","")</f>
        <v>X</v>
      </c>
      <c r="AC330" s="122" t="str">
        <f>IF(INDEX(DataBase!$1:$1048576,ChoixBMK!$A330,MATCH(AC$3,DataBase!$3:$3,0))=1,"X","")</f>
        <v>X</v>
      </c>
      <c r="AD330" s="122" t="str">
        <f>IF(INDEX(DataBase!$1:$1048576,ChoixBMK!$A330,MATCH(AD$3,DataBase!$3:$3,0))=1,"X","")</f>
        <v>X</v>
      </c>
      <c r="AE330" s="122" t="str">
        <f>IF(INDEX(DataBase!$1:$1048576,ChoixBMK!$A330,MATCH(AE$3,DataBase!$3:$3,0))=1,"X","")</f>
        <v>X</v>
      </c>
      <c r="AF330" s="122" t="str">
        <f>IF(INDEX(DataBase!$1:$1048576,ChoixBMK!$A330,MATCH(AF$3,DataBase!$3:$3,0))=1,"X","")</f>
        <v>X</v>
      </c>
      <c r="AG330" s="122" t="str">
        <f>IF(INDEX(DataBase!$1:$1048576,ChoixBMK!$A330,MATCH(AG$3,DataBase!$3:$3,0))=1,"X","")</f>
        <v/>
      </c>
      <c r="AH330" s="122" t="str">
        <f>IF(INDEX(DataBase!$1:$1048576,ChoixBMK!$A330,MATCH(AH$3,DataBase!$3:$3,0))=1,"X","")</f>
        <v>X</v>
      </c>
      <c r="AI330" s="122" t="str">
        <f>IF(INDEX(DataBase!$1:$1048576,ChoixBMK!$A330,MATCH(AI$3,DataBase!$3:$3,0))=1,"X","")</f>
        <v/>
      </c>
      <c r="AJ330" s="122" t="str">
        <f>IF(INDEX(DataBase!$1:$1048576,ChoixBMK!$A330,MATCH(AJ$3,DataBase!$3:$3,0))=1,"X","")</f>
        <v>X</v>
      </c>
      <c r="AK330" s="122" t="str">
        <f>IF(INDEX(DataBase!$1:$1048576,ChoixBMK!$A330,MATCH(AK$3,DataBase!$3:$3,0))=1,"X","")</f>
        <v>X</v>
      </c>
      <c r="AL330" s="122" t="str">
        <f>IF(INDEX(DataBase!$1:$1048576,ChoixBMK!$A330,MATCH(AL$3,DataBase!$3:$3,0))=1,"X","")</f>
        <v/>
      </c>
      <c r="AM330" s="122" t="str">
        <f>IF(INDEX(DataBase!$1:$1048576,ChoixBMK!$A330,MATCH(AM$3,DataBase!$3:$3,0))=1,"X","")</f>
        <v/>
      </c>
      <c r="AN330" s="122" t="str">
        <f>IF(INDEX(DataBase!$1:$1048576,ChoixBMK!$A330,MATCH(AN$3,DataBase!$3:$3,0))=1,"X","")</f>
        <v/>
      </c>
      <c r="AO330" s="122" t="str">
        <f>IF(INDEX(DataBase!$1:$1048576,ChoixBMK!$A330,MATCH(AO$3,DataBase!$3:$3,0))=1,"X","")</f>
        <v>X</v>
      </c>
      <c r="AP330" s="122" t="str">
        <f>IF(INDEX(DataBase!$1:$1048576,ChoixBMK!$A330,MATCH(AP$3,DataBase!$3:$3,0))=1,"X","")</f>
        <v/>
      </c>
    </row>
    <row r="331" spans="3:42">
      <c r="C331" t="str">
        <f>INDEX(Analyse!A:A,MATCH(ChoixBMK!$G331,Analyse!$G:$G,0))</f>
        <v>Phoxinus phoxinus</v>
      </c>
      <c r="D331" t="str">
        <f>INDEX(Analyse!B:B,MATCH(ChoixBMK!$G331,Analyse!$G:$G,0))</f>
        <v>Ovotestis</v>
      </c>
      <c r="E331" t="str">
        <f>INDEX(Analyse!C:C,MATCH(ChoixBMK!$G331,Analyse!$G:$G,0))</f>
        <v>Continental</v>
      </c>
      <c r="F331" t="str">
        <f>INDEX(Analyse!E:E,MATCH(ChoixBMK!$G331,Analyse!$G:$G,0))</f>
        <v>SEBIO</v>
      </c>
      <c r="G331">
        <v>328</v>
      </c>
      <c r="H331">
        <f>INDEX(Analyse!H:H,MATCH(ChoixBMK!$G331,Analyse!$G:$G,0))</f>
        <v>140</v>
      </c>
      <c r="I331" s="122" t="str">
        <f>IF(INDEX(DataBase!$1:$1048576,ChoixBMK!$A331,MATCH(I$3,DataBase!$3:$3,0))=1,"X","")</f>
        <v>X</v>
      </c>
      <c r="J331" s="122" t="str">
        <f>IF(INDEX(DataBase!$1:$1048576,ChoixBMK!$A331,MATCH(J$3,DataBase!$3:$3,0))=1,"X","")</f>
        <v/>
      </c>
      <c r="K331" s="122" t="str">
        <f>IF(INDEX(DataBase!$1:$1048576,ChoixBMK!$A331,MATCH(K$3,DataBase!$3:$3,0))=1,"X","")</f>
        <v/>
      </c>
      <c r="L331" s="122" t="str">
        <f>IF(INDEX(DataBase!$1:$1048576,ChoixBMK!$A331,MATCH(L$3,DataBase!$3:$3,0))=1,"X","")</f>
        <v>X</v>
      </c>
      <c r="M331" s="122" t="str">
        <f>IF(INDEX(DataBase!$1:$1048576,ChoixBMK!$A331,MATCH(M$3,DataBase!$3:$3,0))=1,"X","")</f>
        <v/>
      </c>
      <c r="N331" s="122" t="str">
        <f>IF(INDEX(DataBase!$1:$1048576,ChoixBMK!$A331,MATCH(N$3,DataBase!$3:$3,0))=1,"X","")</f>
        <v/>
      </c>
      <c r="O331" s="122" t="str">
        <f>IF(INDEX(DataBase!$1:$1048576,ChoixBMK!$A331,MATCH(O$3,DataBase!$3:$3,0))=1,"X","")</f>
        <v>X</v>
      </c>
      <c r="P331" s="122" t="str">
        <f>IF(INDEX(DataBase!$1:$1048576,ChoixBMK!$A331,MATCH(P$3,DataBase!$3:$3,0))=1,"X","")</f>
        <v/>
      </c>
      <c r="Q331" s="122" t="str">
        <f>IF(INDEX(DataBase!$1:$1048576,ChoixBMK!$A331,MATCH(Q$3,DataBase!$3:$3,0))=1,"X","")</f>
        <v/>
      </c>
      <c r="R331" s="122" t="str">
        <f>IF(INDEX(DataBase!$1:$1048576,ChoixBMK!$A331,MATCH(R$3,DataBase!$3:$3,0))=1,"X","")</f>
        <v>X</v>
      </c>
      <c r="S331" s="122" t="str">
        <f>IF(INDEX(DataBase!$1:$1048576,ChoixBMK!$A331,MATCH(S$3,DataBase!$3:$3,0))=1,"X","")</f>
        <v>X</v>
      </c>
      <c r="T331" s="122" t="str">
        <f>IF(INDEX(DataBase!$1:$1048576,ChoixBMK!$A331,MATCH(T$3,DataBase!$3:$3,0))=1,"X","")</f>
        <v/>
      </c>
      <c r="U331" s="122" t="str">
        <f>IF(INDEX(DataBase!$1:$1048576,ChoixBMK!$A331,MATCH(U$3,DataBase!$3:$3,0))=1,"X","")</f>
        <v/>
      </c>
      <c r="V331" s="122" t="str">
        <f>IF(INDEX(DataBase!$1:$1048576,ChoixBMK!$A331,MATCH(V$3,DataBase!$3:$3,0))=1,"X","")</f>
        <v>X</v>
      </c>
      <c r="W331" s="122" t="str">
        <f>IF(INDEX(DataBase!$1:$1048576,ChoixBMK!$A331,MATCH(W$3,DataBase!$3:$3,0))=1,"X","")</f>
        <v/>
      </c>
      <c r="X331" s="122" t="str">
        <f>IF(INDEX(DataBase!$1:$1048576,ChoixBMK!$A331,MATCH(X$3,DataBase!$3:$3,0))=1,"X","")</f>
        <v/>
      </c>
      <c r="Y331" s="122" t="str">
        <f>IF(INDEX(DataBase!$1:$1048576,ChoixBMK!$A331,MATCH(Y$3,DataBase!$3:$3,0))=1,"X","")</f>
        <v/>
      </c>
      <c r="Z331" s="122" t="str">
        <f>IF(INDEX(DataBase!$1:$1048576,ChoixBMK!$A331,MATCH(Z$3,DataBase!$3:$3,0))=1,"X","")</f>
        <v/>
      </c>
      <c r="AA331" s="122" t="str">
        <f>IF(INDEX(DataBase!$1:$1048576,ChoixBMK!$A331,MATCH(AA$3,DataBase!$3:$3,0))=1,"X","")</f>
        <v/>
      </c>
      <c r="AB331" s="122" t="str">
        <f>IF(INDEX(DataBase!$1:$1048576,ChoixBMK!$A331,MATCH(AB$3,DataBase!$3:$3,0))=1,"X","")</f>
        <v>X</v>
      </c>
      <c r="AC331" s="122" t="str">
        <f>IF(INDEX(DataBase!$1:$1048576,ChoixBMK!$A331,MATCH(AC$3,DataBase!$3:$3,0))=1,"X","")</f>
        <v>X</v>
      </c>
      <c r="AD331" s="122" t="str">
        <f>IF(INDEX(DataBase!$1:$1048576,ChoixBMK!$A331,MATCH(AD$3,DataBase!$3:$3,0))=1,"X","")</f>
        <v/>
      </c>
      <c r="AE331" s="122" t="str">
        <f>IF(INDEX(DataBase!$1:$1048576,ChoixBMK!$A331,MATCH(AE$3,DataBase!$3:$3,0))=1,"X","")</f>
        <v/>
      </c>
      <c r="AF331" s="122" t="str">
        <f>IF(INDEX(DataBase!$1:$1048576,ChoixBMK!$A331,MATCH(AF$3,DataBase!$3:$3,0))=1,"X","")</f>
        <v/>
      </c>
      <c r="AG331" s="122" t="str">
        <f>IF(INDEX(DataBase!$1:$1048576,ChoixBMK!$A331,MATCH(AG$3,DataBase!$3:$3,0))=1,"X","")</f>
        <v>X</v>
      </c>
      <c r="AH331" s="122" t="str">
        <f>IF(INDEX(DataBase!$1:$1048576,ChoixBMK!$A331,MATCH(AH$3,DataBase!$3:$3,0))=1,"X","")</f>
        <v>X</v>
      </c>
      <c r="AI331" s="122" t="str">
        <f>IF(INDEX(DataBase!$1:$1048576,ChoixBMK!$A331,MATCH(AI$3,DataBase!$3:$3,0))=1,"X","")</f>
        <v/>
      </c>
      <c r="AJ331" s="122" t="str">
        <f>IF(INDEX(DataBase!$1:$1048576,ChoixBMK!$A331,MATCH(AJ$3,DataBase!$3:$3,0))=1,"X","")</f>
        <v>X</v>
      </c>
      <c r="AK331" s="122" t="str">
        <f>IF(INDEX(DataBase!$1:$1048576,ChoixBMK!$A331,MATCH(AK$3,DataBase!$3:$3,0))=1,"X","")</f>
        <v>X</v>
      </c>
      <c r="AL331" s="122" t="str">
        <f>IF(INDEX(DataBase!$1:$1048576,ChoixBMK!$A331,MATCH(AL$3,DataBase!$3:$3,0))=1,"X","")</f>
        <v/>
      </c>
      <c r="AM331" s="122" t="str">
        <f>IF(INDEX(DataBase!$1:$1048576,ChoixBMK!$A331,MATCH(AM$3,DataBase!$3:$3,0))=1,"X","")</f>
        <v/>
      </c>
      <c r="AN331" s="122" t="str">
        <f>IF(INDEX(DataBase!$1:$1048576,ChoixBMK!$A331,MATCH(AN$3,DataBase!$3:$3,0))=1,"X","")</f>
        <v/>
      </c>
      <c r="AO331" s="122" t="str">
        <f>IF(INDEX(DataBase!$1:$1048576,ChoixBMK!$A331,MATCH(AO$3,DataBase!$3:$3,0))=1,"X","")</f>
        <v/>
      </c>
      <c r="AP331" s="122" t="str">
        <f>IF(INDEX(DataBase!$1:$1048576,ChoixBMK!$A331,MATCH(AP$3,DataBase!$3:$3,0))=1,"X","")</f>
        <v>X</v>
      </c>
    </row>
    <row r="332" spans="3:42">
      <c r="C332" t="str">
        <f>INDEX(Analyse!A:A,MATCH(ChoixBMK!$G332,Analyse!$G:$G,0))</f>
        <v>Leuciscus cephalus</v>
      </c>
      <c r="D332" t="str">
        <f>INDEX(Analyse!B:B,MATCH(ChoixBMK!$G332,Analyse!$G:$G,0))</f>
        <v>Ovotestis</v>
      </c>
      <c r="E332" t="str">
        <f>INDEX(Analyse!C:C,MATCH(ChoixBMK!$G332,Analyse!$G:$G,0))</f>
        <v>Continental</v>
      </c>
      <c r="F332" t="str">
        <f>INDEX(Analyse!E:E,MATCH(ChoixBMK!$G332,Analyse!$G:$G,0))</f>
        <v>SEBIO</v>
      </c>
      <c r="G332">
        <v>329</v>
      </c>
      <c r="H332">
        <f>INDEX(Analyse!H:H,MATCH(ChoixBMK!$G332,Analyse!$G:$G,0))</f>
        <v>140</v>
      </c>
      <c r="I332" s="122" t="str">
        <f>IF(INDEX(DataBase!$1:$1048576,ChoixBMK!$A332,MATCH(I$3,DataBase!$3:$3,0))=1,"X","")</f>
        <v>X</v>
      </c>
      <c r="J332" s="122" t="str">
        <f>IF(INDEX(DataBase!$1:$1048576,ChoixBMK!$A332,MATCH(J$3,DataBase!$3:$3,0))=1,"X","")</f>
        <v/>
      </c>
      <c r="K332" s="122" t="str">
        <f>IF(INDEX(DataBase!$1:$1048576,ChoixBMK!$A332,MATCH(K$3,DataBase!$3:$3,0))=1,"X","")</f>
        <v/>
      </c>
      <c r="L332" s="122" t="str">
        <f>IF(INDEX(DataBase!$1:$1048576,ChoixBMK!$A332,MATCH(L$3,DataBase!$3:$3,0))=1,"X","")</f>
        <v>X</v>
      </c>
      <c r="M332" s="122" t="str">
        <f>IF(INDEX(DataBase!$1:$1048576,ChoixBMK!$A332,MATCH(M$3,DataBase!$3:$3,0))=1,"X","")</f>
        <v/>
      </c>
      <c r="N332" s="122" t="str">
        <f>IF(INDEX(DataBase!$1:$1048576,ChoixBMK!$A332,MATCH(N$3,DataBase!$3:$3,0))=1,"X","")</f>
        <v/>
      </c>
      <c r="O332" s="122" t="str">
        <f>IF(INDEX(DataBase!$1:$1048576,ChoixBMK!$A332,MATCH(O$3,DataBase!$3:$3,0))=1,"X","")</f>
        <v>X</v>
      </c>
      <c r="P332" s="122" t="str">
        <f>IF(INDEX(DataBase!$1:$1048576,ChoixBMK!$A332,MATCH(P$3,DataBase!$3:$3,0))=1,"X","")</f>
        <v/>
      </c>
      <c r="Q332" s="122" t="str">
        <f>IF(INDEX(DataBase!$1:$1048576,ChoixBMK!$A332,MATCH(Q$3,DataBase!$3:$3,0))=1,"X","")</f>
        <v/>
      </c>
      <c r="R332" s="122" t="str">
        <f>IF(INDEX(DataBase!$1:$1048576,ChoixBMK!$A332,MATCH(R$3,DataBase!$3:$3,0))=1,"X","")</f>
        <v>X</v>
      </c>
      <c r="S332" s="122" t="str">
        <f>IF(INDEX(DataBase!$1:$1048576,ChoixBMK!$A332,MATCH(S$3,DataBase!$3:$3,0))=1,"X","")</f>
        <v>X</v>
      </c>
      <c r="T332" s="122" t="str">
        <f>IF(INDEX(DataBase!$1:$1048576,ChoixBMK!$A332,MATCH(T$3,DataBase!$3:$3,0))=1,"X","")</f>
        <v/>
      </c>
      <c r="U332" s="122" t="str">
        <f>IF(INDEX(DataBase!$1:$1048576,ChoixBMK!$A332,MATCH(U$3,DataBase!$3:$3,0))=1,"X","")</f>
        <v/>
      </c>
      <c r="V332" s="122" t="str">
        <f>IF(INDEX(DataBase!$1:$1048576,ChoixBMK!$A332,MATCH(V$3,DataBase!$3:$3,0))=1,"X","")</f>
        <v>X</v>
      </c>
      <c r="W332" s="122" t="str">
        <f>IF(INDEX(DataBase!$1:$1048576,ChoixBMK!$A332,MATCH(W$3,DataBase!$3:$3,0))=1,"X","")</f>
        <v/>
      </c>
      <c r="X332" s="122" t="str">
        <f>IF(INDEX(DataBase!$1:$1048576,ChoixBMK!$A332,MATCH(X$3,DataBase!$3:$3,0))=1,"X","")</f>
        <v/>
      </c>
      <c r="Y332" s="122" t="str">
        <f>IF(INDEX(DataBase!$1:$1048576,ChoixBMK!$A332,MATCH(Y$3,DataBase!$3:$3,0))=1,"X","")</f>
        <v/>
      </c>
      <c r="Z332" s="122" t="str">
        <f>IF(INDEX(DataBase!$1:$1048576,ChoixBMK!$A332,MATCH(Z$3,DataBase!$3:$3,0))=1,"X","")</f>
        <v/>
      </c>
      <c r="AA332" s="122" t="str">
        <f>IF(INDEX(DataBase!$1:$1048576,ChoixBMK!$A332,MATCH(AA$3,DataBase!$3:$3,0))=1,"X","")</f>
        <v/>
      </c>
      <c r="AB332" s="122" t="str">
        <f>IF(INDEX(DataBase!$1:$1048576,ChoixBMK!$A332,MATCH(AB$3,DataBase!$3:$3,0))=1,"X","")</f>
        <v>X</v>
      </c>
      <c r="AC332" s="122" t="str">
        <f>IF(INDEX(DataBase!$1:$1048576,ChoixBMK!$A332,MATCH(AC$3,DataBase!$3:$3,0))=1,"X","")</f>
        <v>X</v>
      </c>
      <c r="AD332" s="122" t="str">
        <f>IF(INDEX(DataBase!$1:$1048576,ChoixBMK!$A332,MATCH(AD$3,DataBase!$3:$3,0))=1,"X","")</f>
        <v/>
      </c>
      <c r="AE332" s="122" t="str">
        <f>IF(INDEX(DataBase!$1:$1048576,ChoixBMK!$A332,MATCH(AE$3,DataBase!$3:$3,0))=1,"X","")</f>
        <v/>
      </c>
      <c r="AF332" s="122" t="str">
        <f>IF(INDEX(DataBase!$1:$1048576,ChoixBMK!$A332,MATCH(AF$3,DataBase!$3:$3,0))=1,"X","")</f>
        <v/>
      </c>
      <c r="AG332" s="122" t="str">
        <f>IF(INDEX(DataBase!$1:$1048576,ChoixBMK!$A332,MATCH(AG$3,DataBase!$3:$3,0))=1,"X","")</f>
        <v>X</v>
      </c>
      <c r="AH332" s="122" t="str">
        <f>IF(INDEX(DataBase!$1:$1048576,ChoixBMK!$A332,MATCH(AH$3,DataBase!$3:$3,0))=1,"X","")</f>
        <v>X</v>
      </c>
      <c r="AI332" s="122" t="str">
        <f>IF(INDEX(DataBase!$1:$1048576,ChoixBMK!$A332,MATCH(AI$3,DataBase!$3:$3,0))=1,"X","")</f>
        <v/>
      </c>
      <c r="AJ332" s="122" t="str">
        <f>IF(INDEX(DataBase!$1:$1048576,ChoixBMK!$A332,MATCH(AJ$3,DataBase!$3:$3,0))=1,"X","")</f>
        <v>X</v>
      </c>
      <c r="AK332" s="122" t="str">
        <f>IF(INDEX(DataBase!$1:$1048576,ChoixBMK!$A332,MATCH(AK$3,DataBase!$3:$3,0))=1,"X","")</f>
        <v>X</v>
      </c>
      <c r="AL332" s="122" t="str">
        <f>IF(INDEX(DataBase!$1:$1048576,ChoixBMK!$A332,MATCH(AL$3,DataBase!$3:$3,0))=1,"X","")</f>
        <v/>
      </c>
      <c r="AM332" s="122" t="str">
        <f>IF(INDEX(DataBase!$1:$1048576,ChoixBMK!$A332,MATCH(AM$3,DataBase!$3:$3,0))=1,"X","")</f>
        <v/>
      </c>
      <c r="AN332" s="122" t="str">
        <f>IF(INDEX(DataBase!$1:$1048576,ChoixBMK!$A332,MATCH(AN$3,DataBase!$3:$3,0))=1,"X","")</f>
        <v/>
      </c>
      <c r="AO332" s="122" t="str">
        <f>IF(INDEX(DataBase!$1:$1048576,ChoixBMK!$A332,MATCH(AO$3,DataBase!$3:$3,0))=1,"X","")</f>
        <v/>
      </c>
      <c r="AP332" s="122" t="str">
        <f>IF(INDEX(DataBase!$1:$1048576,ChoixBMK!$A332,MATCH(AP$3,DataBase!$3:$3,0))=1,"X","")</f>
        <v>X</v>
      </c>
    </row>
    <row r="333" spans="3:42">
      <c r="C333" t="str">
        <f>INDEX(Analyse!A:A,MATCH(ChoixBMK!$G333,Analyse!$G:$G,0))</f>
        <v>Gobius niger</v>
      </c>
      <c r="D333" t="str">
        <f>INDEX(Analyse!B:B,MATCH(ChoixBMK!$G333,Analyse!$G:$G,0))</f>
        <v>GST</v>
      </c>
      <c r="E333" t="str">
        <f>INDEX(Analyse!C:C,MATCH(ChoixBMK!$G333,Analyse!$G:$G,0))</f>
        <v>Transition</v>
      </c>
      <c r="F333" t="str">
        <f>INDEX(Analyse!E:E,MATCH(ChoixBMK!$G333,Analyse!$G:$G,0))</f>
        <v>SEBIO</v>
      </c>
      <c r="G333">
        <v>330</v>
      </c>
      <c r="H333">
        <f>INDEX(Analyse!H:H,MATCH(ChoixBMK!$G333,Analyse!$G:$G,0))</f>
        <v>140</v>
      </c>
      <c r="I333" s="122" t="str">
        <f>IF(INDEX(DataBase!$1:$1048576,ChoixBMK!$A333,MATCH(I$3,DataBase!$3:$3,0))=1,"X","")</f>
        <v>X</v>
      </c>
      <c r="J333" s="122" t="str">
        <f>IF(INDEX(DataBase!$1:$1048576,ChoixBMK!$A333,MATCH(J$3,DataBase!$3:$3,0))=1,"X","")</f>
        <v/>
      </c>
      <c r="K333" s="122" t="str">
        <f>IF(INDEX(DataBase!$1:$1048576,ChoixBMK!$A333,MATCH(K$3,DataBase!$3:$3,0))=1,"X","")</f>
        <v/>
      </c>
      <c r="L333" s="122" t="str">
        <f>IF(INDEX(DataBase!$1:$1048576,ChoixBMK!$A333,MATCH(L$3,DataBase!$3:$3,0))=1,"X","")</f>
        <v>X</v>
      </c>
      <c r="M333" s="122" t="str">
        <f>IF(INDEX(DataBase!$1:$1048576,ChoixBMK!$A333,MATCH(M$3,DataBase!$3:$3,0))=1,"X","")</f>
        <v/>
      </c>
      <c r="N333" s="122" t="str">
        <f>IF(INDEX(DataBase!$1:$1048576,ChoixBMK!$A333,MATCH(N$3,DataBase!$3:$3,0))=1,"X","")</f>
        <v/>
      </c>
      <c r="O333" s="122" t="str">
        <f>IF(INDEX(DataBase!$1:$1048576,ChoixBMK!$A333,MATCH(O$3,DataBase!$3:$3,0))=1,"X","")</f>
        <v>X</v>
      </c>
      <c r="P333" s="122" t="str">
        <f>IF(INDEX(DataBase!$1:$1048576,ChoixBMK!$A333,MATCH(P$3,DataBase!$3:$3,0))=1,"X","")</f>
        <v/>
      </c>
      <c r="Q333" s="122" t="str">
        <f>IF(INDEX(DataBase!$1:$1048576,ChoixBMK!$A333,MATCH(Q$3,DataBase!$3:$3,0))=1,"X","")</f>
        <v/>
      </c>
      <c r="R333" s="122" t="str">
        <f>IF(INDEX(DataBase!$1:$1048576,ChoixBMK!$A333,MATCH(R$3,DataBase!$3:$3,0))=1,"X","")</f>
        <v>X</v>
      </c>
      <c r="S333" s="122" t="str">
        <f>IF(INDEX(DataBase!$1:$1048576,ChoixBMK!$A333,MATCH(S$3,DataBase!$3:$3,0))=1,"X","")</f>
        <v>X</v>
      </c>
      <c r="T333" s="122" t="str">
        <f>IF(INDEX(DataBase!$1:$1048576,ChoixBMK!$A333,MATCH(T$3,DataBase!$3:$3,0))=1,"X","")</f>
        <v/>
      </c>
      <c r="U333" s="122" t="str">
        <f>IF(INDEX(DataBase!$1:$1048576,ChoixBMK!$A333,MATCH(U$3,DataBase!$3:$3,0))=1,"X","")</f>
        <v/>
      </c>
      <c r="V333" s="122" t="str">
        <f>IF(INDEX(DataBase!$1:$1048576,ChoixBMK!$A333,MATCH(V$3,DataBase!$3:$3,0))=1,"X","")</f>
        <v>X</v>
      </c>
      <c r="W333" s="122" t="str">
        <f>IF(INDEX(DataBase!$1:$1048576,ChoixBMK!$A333,MATCH(W$3,DataBase!$3:$3,0))=1,"X","")</f>
        <v/>
      </c>
      <c r="X333" s="122" t="str">
        <f>IF(INDEX(DataBase!$1:$1048576,ChoixBMK!$A333,MATCH(X$3,DataBase!$3:$3,0))=1,"X","")</f>
        <v/>
      </c>
      <c r="Y333" s="122" t="str">
        <f>IF(INDEX(DataBase!$1:$1048576,ChoixBMK!$A333,MATCH(Y$3,DataBase!$3:$3,0))=1,"X","")</f>
        <v/>
      </c>
      <c r="Z333" s="122" t="str">
        <f>IF(INDEX(DataBase!$1:$1048576,ChoixBMK!$A333,MATCH(Z$3,DataBase!$3:$3,0))=1,"X","")</f>
        <v/>
      </c>
      <c r="AA333" s="122" t="str">
        <f>IF(INDEX(DataBase!$1:$1048576,ChoixBMK!$A333,MATCH(AA$3,DataBase!$3:$3,0))=1,"X","")</f>
        <v/>
      </c>
      <c r="AB333" s="122" t="str">
        <f>IF(INDEX(DataBase!$1:$1048576,ChoixBMK!$A333,MATCH(AB$3,DataBase!$3:$3,0))=1,"X","")</f>
        <v>X</v>
      </c>
      <c r="AC333" s="122" t="str">
        <f>IF(INDEX(DataBase!$1:$1048576,ChoixBMK!$A333,MATCH(AC$3,DataBase!$3:$3,0))=1,"X","")</f>
        <v>X</v>
      </c>
      <c r="AD333" s="122" t="str">
        <f>IF(INDEX(DataBase!$1:$1048576,ChoixBMK!$A333,MATCH(AD$3,DataBase!$3:$3,0))=1,"X","")</f>
        <v/>
      </c>
      <c r="AE333" s="122" t="str">
        <f>IF(INDEX(DataBase!$1:$1048576,ChoixBMK!$A333,MATCH(AE$3,DataBase!$3:$3,0))=1,"X","")</f>
        <v/>
      </c>
      <c r="AF333" s="122" t="str">
        <f>IF(INDEX(DataBase!$1:$1048576,ChoixBMK!$A333,MATCH(AF$3,DataBase!$3:$3,0))=1,"X","")</f>
        <v/>
      </c>
      <c r="AG333" s="122" t="str">
        <f>IF(INDEX(DataBase!$1:$1048576,ChoixBMK!$A333,MATCH(AG$3,DataBase!$3:$3,0))=1,"X","")</f>
        <v>X</v>
      </c>
      <c r="AH333" s="122" t="str">
        <f>IF(INDEX(DataBase!$1:$1048576,ChoixBMK!$A333,MATCH(AH$3,DataBase!$3:$3,0))=1,"X","")</f>
        <v>X</v>
      </c>
      <c r="AI333" s="122" t="str">
        <f>IF(INDEX(DataBase!$1:$1048576,ChoixBMK!$A333,MATCH(AI$3,DataBase!$3:$3,0))=1,"X","")</f>
        <v/>
      </c>
      <c r="AJ333" s="122" t="str">
        <f>IF(INDEX(DataBase!$1:$1048576,ChoixBMK!$A333,MATCH(AJ$3,DataBase!$3:$3,0))=1,"X","")</f>
        <v>X</v>
      </c>
      <c r="AK333" s="122" t="str">
        <f>IF(INDEX(DataBase!$1:$1048576,ChoixBMK!$A333,MATCH(AK$3,DataBase!$3:$3,0))=1,"X","")</f>
        <v>X</v>
      </c>
      <c r="AL333" s="122" t="str">
        <f>IF(INDEX(DataBase!$1:$1048576,ChoixBMK!$A333,MATCH(AL$3,DataBase!$3:$3,0))=1,"X","")</f>
        <v/>
      </c>
      <c r="AM333" s="122" t="str">
        <f>IF(INDEX(DataBase!$1:$1048576,ChoixBMK!$A333,MATCH(AM$3,DataBase!$3:$3,0))=1,"X","")</f>
        <v/>
      </c>
      <c r="AN333" s="122" t="str">
        <f>IF(INDEX(DataBase!$1:$1048576,ChoixBMK!$A333,MATCH(AN$3,DataBase!$3:$3,0))=1,"X","")</f>
        <v/>
      </c>
      <c r="AO333" s="122" t="str">
        <f>IF(INDEX(DataBase!$1:$1048576,ChoixBMK!$A333,MATCH(AO$3,DataBase!$3:$3,0))=1,"X","")</f>
        <v>X</v>
      </c>
      <c r="AP333" s="122" t="str">
        <f>IF(INDEX(DataBase!$1:$1048576,ChoixBMK!$A333,MATCH(AP$3,DataBase!$3:$3,0))=1,"X","")</f>
        <v/>
      </c>
    </row>
    <row r="334" spans="3:42">
      <c r="C334" t="e">
        <f>INDEX(Analyse!A:A,MATCH(ChoixBMK!$G334,Analyse!$G:$G,0))</f>
        <v>#N/A</v>
      </c>
      <c r="D334" t="e">
        <f>INDEX(Analyse!B:B,MATCH(ChoixBMK!$G334,Analyse!$G:$G,0))</f>
        <v>#N/A</v>
      </c>
      <c r="E334" t="e">
        <f>INDEX(Analyse!C:C,MATCH(ChoixBMK!$G334,Analyse!$G:$G,0))</f>
        <v>#N/A</v>
      </c>
      <c r="F334" t="e">
        <f>INDEX(Analyse!E:E,MATCH(ChoixBMK!$G334,Analyse!$G:$G,0))</f>
        <v>#N/A</v>
      </c>
      <c r="G334">
        <v>331</v>
      </c>
      <c r="H334" t="e">
        <f>INDEX(Analyse!H:H,MATCH(ChoixBMK!$G334,Analyse!$G:$G,0))</f>
        <v>#N/A</v>
      </c>
      <c r="I334" s="122" t="str">
        <f>IF(INDEX(DataBase!$1:$1048576,ChoixBMK!$A334,MATCH(I$3,DataBase!$3:$3,0))=1,"X","")</f>
        <v>X</v>
      </c>
      <c r="J334" s="122" t="str">
        <f>IF(INDEX(DataBase!$1:$1048576,ChoixBMK!$A334,MATCH(J$3,DataBase!$3:$3,0))=1,"X","")</f>
        <v/>
      </c>
      <c r="K334" s="122" t="str">
        <f>IF(INDEX(DataBase!$1:$1048576,ChoixBMK!$A334,MATCH(K$3,DataBase!$3:$3,0))=1,"X","")</f>
        <v/>
      </c>
      <c r="L334" s="122" t="str">
        <f>IF(INDEX(DataBase!$1:$1048576,ChoixBMK!$A334,MATCH(L$3,DataBase!$3:$3,0))=1,"X","")</f>
        <v>X</v>
      </c>
      <c r="M334" s="122" t="str">
        <f>IF(INDEX(DataBase!$1:$1048576,ChoixBMK!$A334,MATCH(M$3,DataBase!$3:$3,0))=1,"X","")</f>
        <v/>
      </c>
      <c r="N334" s="122" t="str">
        <f>IF(INDEX(DataBase!$1:$1048576,ChoixBMK!$A334,MATCH(N$3,DataBase!$3:$3,0))=1,"X","")</f>
        <v/>
      </c>
      <c r="O334" s="122" t="str">
        <f>IF(INDEX(DataBase!$1:$1048576,ChoixBMK!$A334,MATCH(O$3,DataBase!$3:$3,0))=1,"X","")</f>
        <v>X</v>
      </c>
      <c r="P334" s="122" t="str">
        <f>IF(INDEX(DataBase!$1:$1048576,ChoixBMK!$A334,MATCH(P$3,DataBase!$3:$3,0))=1,"X","")</f>
        <v/>
      </c>
      <c r="Q334" s="122" t="str">
        <f>IF(INDEX(DataBase!$1:$1048576,ChoixBMK!$A334,MATCH(Q$3,DataBase!$3:$3,0))=1,"X","")</f>
        <v/>
      </c>
      <c r="R334" s="122" t="str">
        <f>IF(INDEX(DataBase!$1:$1048576,ChoixBMK!$A334,MATCH(R$3,DataBase!$3:$3,0))=1,"X","")</f>
        <v>X</v>
      </c>
      <c r="S334" s="122" t="str">
        <f>IF(INDEX(DataBase!$1:$1048576,ChoixBMK!$A334,MATCH(S$3,DataBase!$3:$3,0))=1,"X","")</f>
        <v>X</v>
      </c>
      <c r="T334" s="122" t="str">
        <f>IF(INDEX(DataBase!$1:$1048576,ChoixBMK!$A334,MATCH(T$3,DataBase!$3:$3,0))=1,"X","")</f>
        <v/>
      </c>
      <c r="U334" s="122" t="str">
        <f>IF(INDEX(DataBase!$1:$1048576,ChoixBMK!$A334,MATCH(U$3,DataBase!$3:$3,0))=1,"X","")</f>
        <v/>
      </c>
      <c r="V334" s="122" t="str">
        <f>IF(INDEX(DataBase!$1:$1048576,ChoixBMK!$A334,MATCH(V$3,DataBase!$3:$3,0))=1,"X","")</f>
        <v>X</v>
      </c>
      <c r="W334" s="122" t="str">
        <f>IF(INDEX(DataBase!$1:$1048576,ChoixBMK!$A334,MATCH(W$3,DataBase!$3:$3,0))=1,"X","")</f>
        <v/>
      </c>
      <c r="X334" s="122" t="str">
        <f>IF(INDEX(DataBase!$1:$1048576,ChoixBMK!$A334,MATCH(X$3,DataBase!$3:$3,0))=1,"X","")</f>
        <v/>
      </c>
      <c r="Y334" s="122" t="str">
        <f>IF(INDEX(DataBase!$1:$1048576,ChoixBMK!$A334,MATCH(Y$3,DataBase!$3:$3,0))=1,"X","")</f>
        <v/>
      </c>
      <c r="Z334" s="122" t="str">
        <f>IF(INDEX(DataBase!$1:$1048576,ChoixBMK!$A334,MATCH(Z$3,DataBase!$3:$3,0))=1,"X","")</f>
        <v/>
      </c>
      <c r="AA334" s="122" t="str">
        <f>IF(INDEX(DataBase!$1:$1048576,ChoixBMK!$A334,MATCH(AA$3,DataBase!$3:$3,0))=1,"X","")</f>
        <v/>
      </c>
      <c r="AB334" s="122" t="str">
        <f>IF(INDEX(DataBase!$1:$1048576,ChoixBMK!$A334,MATCH(AB$3,DataBase!$3:$3,0))=1,"X","")</f>
        <v>X</v>
      </c>
      <c r="AC334" s="122" t="str">
        <f>IF(INDEX(DataBase!$1:$1048576,ChoixBMK!$A334,MATCH(AC$3,DataBase!$3:$3,0))=1,"X","")</f>
        <v>X</v>
      </c>
      <c r="AD334" s="122" t="str">
        <f>IF(INDEX(DataBase!$1:$1048576,ChoixBMK!$A334,MATCH(AD$3,DataBase!$3:$3,0))=1,"X","")</f>
        <v/>
      </c>
      <c r="AE334" s="122" t="str">
        <f>IF(INDEX(DataBase!$1:$1048576,ChoixBMK!$A334,MATCH(AE$3,DataBase!$3:$3,0))=1,"X","")</f>
        <v/>
      </c>
      <c r="AF334" s="122" t="str">
        <f>IF(INDEX(DataBase!$1:$1048576,ChoixBMK!$A334,MATCH(AF$3,DataBase!$3:$3,0))=1,"X","")</f>
        <v/>
      </c>
      <c r="AG334" s="122" t="str">
        <f>IF(INDEX(DataBase!$1:$1048576,ChoixBMK!$A334,MATCH(AG$3,DataBase!$3:$3,0))=1,"X","")</f>
        <v>X</v>
      </c>
      <c r="AH334" s="122" t="str">
        <f>IF(INDEX(DataBase!$1:$1048576,ChoixBMK!$A334,MATCH(AH$3,DataBase!$3:$3,0))=1,"X","")</f>
        <v>X</v>
      </c>
      <c r="AI334" s="122" t="str">
        <f>IF(INDEX(DataBase!$1:$1048576,ChoixBMK!$A334,MATCH(AI$3,DataBase!$3:$3,0))=1,"X","")</f>
        <v/>
      </c>
      <c r="AJ334" s="122" t="str">
        <f>IF(INDEX(DataBase!$1:$1048576,ChoixBMK!$A334,MATCH(AJ$3,DataBase!$3:$3,0))=1,"X","")</f>
        <v>X</v>
      </c>
      <c r="AK334" s="122" t="str">
        <f>IF(INDEX(DataBase!$1:$1048576,ChoixBMK!$A334,MATCH(AK$3,DataBase!$3:$3,0))=1,"X","")</f>
        <v>X</v>
      </c>
      <c r="AL334" s="122" t="str">
        <f>IF(INDEX(DataBase!$1:$1048576,ChoixBMK!$A334,MATCH(AL$3,DataBase!$3:$3,0))=1,"X","")</f>
        <v/>
      </c>
      <c r="AM334" s="122" t="str">
        <f>IF(INDEX(DataBase!$1:$1048576,ChoixBMK!$A334,MATCH(AM$3,DataBase!$3:$3,0))=1,"X","")</f>
        <v/>
      </c>
      <c r="AN334" s="122" t="str">
        <f>IF(INDEX(DataBase!$1:$1048576,ChoixBMK!$A334,MATCH(AN$3,DataBase!$3:$3,0))=1,"X","")</f>
        <v/>
      </c>
      <c r="AO334" s="122" t="str">
        <f>IF(INDEX(DataBase!$1:$1048576,ChoixBMK!$A334,MATCH(AO$3,DataBase!$3:$3,0))=1,"X","")</f>
        <v>X</v>
      </c>
      <c r="AP334" s="122" t="str">
        <f>IF(INDEX(DataBase!$1:$1048576,ChoixBMK!$A334,MATCH(AP$3,DataBase!$3:$3,0))=1,"X","")</f>
        <v/>
      </c>
    </row>
    <row r="335" spans="3:42">
      <c r="C335" t="e">
        <f>INDEX(Analyse!A:A,MATCH(ChoixBMK!$G335,Analyse!$G:$G,0))</f>
        <v>#N/A</v>
      </c>
      <c r="D335" t="e">
        <f>INDEX(Analyse!B:B,MATCH(ChoixBMK!$G335,Analyse!$G:$G,0))</f>
        <v>#N/A</v>
      </c>
      <c r="E335" t="e">
        <f>INDEX(Analyse!C:C,MATCH(ChoixBMK!$G335,Analyse!$G:$G,0))</f>
        <v>#N/A</v>
      </c>
      <c r="F335" t="e">
        <f>INDEX(Analyse!E:E,MATCH(ChoixBMK!$G335,Analyse!$G:$G,0))</f>
        <v>#N/A</v>
      </c>
      <c r="G335">
        <v>332</v>
      </c>
      <c r="H335" t="e">
        <f>INDEX(Analyse!H:H,MATCH(ChoixBMK!$G335,Analyse!$G:$G,0))</f>
        <v>#N/A</v>
      </c>
      <c r="I335" s="122" t="str">
        <f>IF(INDEX(DataBase!$1:$1048576,ChoixBMK!$A335,MATCH(I$3,DataBase!$3:$3,0))=1,"X","")</f>
        <v/>
      </c>
      <c r="J335" s="122" t="str">
        <f>IF(INDEX(DataBase!$1:$1048576,ChoixBMK!$A335,MATCH(J$3,DataBase!$3:$3,0))=1,"X","")</f>
        <v/>
      </c>
      <c r="K335" s="122" t="str">
        <f>IF(INDEX(DataBase!$1:$1048576,ChoixBMK!$A335,MATCH(K$3,DataBase!$3:$3,0))=1,"X","")</f>
        <v/>
      </c>
      <c r="L335" s="122" t="str">
        <f>IF(INDEX(DataBase!$1:$1048576,ChoixBMK!$A335,MATCH(L$3,DataBase!$3:$3,0))=1,"X","")</f>
        <v/>
      </c>
      <c r="M335" s="122" t="str">
        <f>IF(INDEX(DataBase!$1:$1048576,ChoixBMK!$A335,MATCH(M$3,DataBase!$3:$3,0))=1,"X","")</f>
        <v/>
      </c>
      <c r="N335" s="122" t="str">
        <f>IF(INDEX(DataBase!$1:$1048576,ChoixBMK!$A335,MATCH(N$3,DataBase!$3:$3,0))=1,"X","")</f>
        <v/>
      </c>
      <c r="O335" s="122" t="str">
        <f>IF(INDEX(DataBase!$1:$1048576,ChoixBMK!$A335,MATCH(O$3,DataBase!$3:$3,0))=1,"X","")</f>
        <v/>
      </c>
      <c r="P335" s="122" t="str">
        <f>IF(INDEX(DataBase!$1:$1048576,ChoixBMK!$A335,MATCH(P$3,DataBase!$3:$3,0))=1,"X","")</f>
        <v/>
      </c>
      <c r="Q335" s="122" t="str">
        <f>IF(INDEX(DataBase!$1:$1048576,ChoixBMK!$A335,MATCH(Q$3,DataBase!$3:$3,0))=1,"X","")</f>
        <v/>
      </c>
      <c r="R335" s="122" t="str">
        <f>IF(INDEX(DataBase!$1:$1048576,ChoixBMK!$A335,MATCH(R$3,DataBase!$3:$3,0))=1,"X","")</f>
        <v/>
      </c>
      <c r="S335" s="122" t="str">
        <f>IF(INDEX(DataBase!$1:$1048576,ChoixBMK!$A335,MATCH(S$3,DataBase!$3:$3,0))=1,"X","")</f>
        <v/>
      </c>
      <c r="T335" s="122" t="str">
        <f>IF(INDEX(DataBase!$1:$1048576,ChoixBMK!$A335,MATCH(T$3,DataBase!$3:$3,0))=1,"X","")</f>
        <v/>
      </c>
      <c r="U335" s="122" t="str">
        <f>IF(INDEX(DataBase!$1:$1048576,ChoixBMK!$A335,MATCH(U$3,DataBase!$3:$3,0))=1,"X","")</f>
        <v/>
      </c>
      <c r="V335" s="122" t="str">
        <f>IF(INDEX(DataBase!$1:$1048576,ChoixBMK!$A335,MATCH(V$3,DataBase!$3:$3,0))=1,"X","")</f>
        <v/>
      </c>
      <c r="W335" s="122" t="str">
        <f>IF(INDEX(DataBase!$1:$1048576,ChoixBMK!$A335,MATCH(W$3,DataBase!$3:$3,0))=1,"X","")</f>
        <v/>
      </c>
      <c r="X335" s="122" t="str">
        <f>IF(INDEX(DataBase!$1:$1048576,ChoixBMK!$A335,MATCH(X$3,DataBase!$3:$3,0))=1,"X","")</f>
        <v/>
      </c>
      <c r="Y335" s="122" t="str">
        <f>IF(INDEX(DataBase!$1:$1048576,ChoixBMK!$A335,MATCH(Y$3,DataBase!$3:$3,0))=1,"X","")</f>
        <v/>
      </c>
      <c r="Z335" s="122" t="str">
        <f>IF(INDEX(DataBase!$1:$1048576,ChoixBMK!$A335,MATCH(Z$3,DataBase!$3:$3,0))=1,"X","")</f>
        <v/>
      </c>
      <c r="AA335" s="122" t="str">
        <f>IF(INDEX(DataBase!$1:$1048576,ChoixBMK!$A335,MATCH(AA$3,DataBase!$3:$3,0))=1,"X","")</f>
        <v/>
      </c>
      <c r="AB335" s="122" t="str">
        <f>IF(INDEX(DataBase!$1:$1048576,ChoixBMK!$A335,MATCH(AB$3,DataBase!$3:$3,0))=1,"X","")</f>
        <v/>
      </c>
      <c r="AC335" s="122" t="str">
        <f>IF(INDEX(DataBase!$1:$1048576,ChoixBMK!$A335,MATCH(AC$3,DataBase!$3:$3,0))=1,"X","")</f>
        <v/>
      </c>
      <c r="AD335" s="122" t="str">
        <f>IF(INDEX(DataBase!$1:$1048576,ChoixBMK!$A335,MATCH(AD$3,DataBase!$3:$3,0))=1,"X","")</f>
        <v/>
      </c>
      <c r="AE335" s="122" t="str">
        <f>IF(INDEX(DataBase!$1:$1048576,ChoixBMK!$A335,MATCH(AE$3,DataBase!$3:$3,0))=1,"X","")</f>
        <v/>
      </c>
      <c r="AF335" s="122" t="str">
        <f>IF(INDEX(DataBase!$1:$1048576,ChoixBMK!$A335,MATCH(AF$3,DataBase!$3:$3,0))=1,"X","")</f>
        <v/>
      </c>
      <c r="AG335" s="122" t="str">
        <f>IF(INDEX(DataBase!$1:$1048576,ChoixBMK!$A335,MATCH(AG$3,DataBase!$3:$3,0))=1,"X","")</f>
        <v/>
      </c>
      <c r="AH335" s="122" t="str">
        <f>IF(INDEX(DataBase!$1:$1048576,ChoixBMK!$A335,MATCH(AH$3,DataBase!$3:$3,0))=1,"X","")</f>
        <v/>
      </c>
      <c r="AI335" s="122" t="str">
        <f>IF(INDEX(DataBase!$1:$1048576,ChoixBMK!$A335,MATCH(AI$3,DataBase!$3:$3,0))=1,"X","")</f>
        <v/>
      </c>
      <c r="AJ335" s="122" t="str">
        <f>IF(INDEX(DataBase!$1:$1048576,ChoixBMK!$A335,MATCH(AJ$3,DataBase!$3:$3,0))=1,"X","")</f>
        <v/>
      </c>
      <c r="AK335" s="122" t="str">
        <f>IF(INDEX(DataBase!$1:$1048576,ChoixBMK!$A335,MATCH(AK$3,DataBase!$3:$3,0))=1,"X","")</f>
        <v/>
      </c>
      <c r="AL335" s="122" t="str">
        <f>IF(INDEX(DataBase!$1:$1048576,ChoixBMK!$A335,MATCH(AL$3,DataBase!$3:$3,0))=1,"X","")</f>
        <v/>
      </c>
      <c r="AM335" s="122" t="str">
        <f>IF(INDEX(DataBase!$1:$1048576,ChoixBMK!$A335,MATCH(AM$3,DataBase!$3:$3,0))=1,"X","")</f>
        <v/>
      </c>
      <c r="AN335" s="122" t="str">
        <f>IF(INDEX(DataBase!$1:$1048576,ChoixBMK!$A335,MATCH(AN$3,DataBase!$3:$3,0))=1,"X","")</f>
        <v/>
      </c>
      <c r="AO335" s="122" t="str">
        <f>IF(INDEX(DataBase!$1:$1048576,ChoixBMK!$A335,MATCH(AO$3,DataBase!$3:$3,0))=1,"X","")</f>
        <v/>
      </c>
      <c r="AP335" s="122" t="str">
        <f>IF(INDEX(DataBase!$1:$1048576,ChoixBMK!$A335,MATCH(AP$3,DataBase!$3:$3,0))=1,"X","")</f>
        <v/>
      </c>
    </row>
    <row r="336" spans="3:42">
      <c r="C336" t="e">
        <f>INDEX(Analyse!A:A,MATCH(ChoixBMK!$G336,Analyse!$G:$G,0))</f>
        <v>#N/A</v>
      </c>
      <c r="D336" t="e">
        <f>INDEX(Analyse!B:B,MATCH(ChoixBMK!$G336,Analyse!$G:$G,0))</f>
        <v>#N/A</v>
      </c>
      <c r="E336" t="e">
        <f>INDEX(Analyse!C:C,MATCH(ChoixBMK!$G336,Analyse!$G:$G,0))</f>
        <v>#N/A</v>
      </c>
      <c r="F336" t="e">
        <f>INDEX(Analyse!E:E,MATCH(ChoixBMK!$G336,Analyse!$G:$G,0))</f>
        <v>#N/A</v>
      </c>
      <c r="G336">
        <v>333</v>
      </c>
      <c r="H336" t="e">
        <f>INDEX(Analyse!H:H,MATCH(ChoixBMK!$G336,Analyse!$G:$G,0))</f>
        <v>#N/A</v>
      </c>
      <c r="I336" s="122" t="str">
        <f>IF(INDEX(DataBase!$1:$1048576,ChoixBMK!$A336,MATCH(I$3,DataBase!$3:$3,0))=1,"X","")</f>
        <v/>
      </c>
      <c r="J336" s="122" t="str">
        <f>IF(INDEX(DataBase!$1:$1048576,ChoixBMK!$A336,MATCH(J$3,DataBase!$3:$3,0))=1,"X","")</f>
        <v/>
      </c>
      <c r="K336" s="122" t="str">
        <f>IF(INDEX(DataBase!$1:$1048576,ChoixBMK!$A336,MATCH(K$3,DataBase!$3:$3,0))=1,"X","")</f>
        <v/>
      </c>
      <c r="L336" s="122" t="str">
        <f>IF(INDEX(DataBase!$1:$1048576,ChoixBMK!$A336,MATCH(L$3,DataBase!$3:$3,0))=1,"X","")</f>
        <v/>
      </c>
      <c r="M336" s="122" t="str">
        <f>IF(INDEX(DataBase!$1:$1048576,ChoixBMK!$A336,MATCH(M$3,DataBase!$3:$3,0))=1,"X","")</f>
        <v/>
      </c>
      <c r="N336" s="122" t="str">
        <f>IF(INDEX(DataBase!$1:$1048576,ChoixBMK!$A336,MATCH(N$3,DataBase!$3:$3,0))=1,"X","")</f>
        <v/>
      </c>
      <c r="O336" s="122" t="str">
        <f>IF(INDEX(DataBase!$1:$1048576,ChoixBMK!$A336,MATCH(O$3,DataBase!$3:$3,0))=1,"X","")</f>
        <v/>
      </c>
      <c r="P336" s="122" t="str">
        <f>IF(INDEX(DataBase!$1:$1048576,ChoixBMK!$A336,MATCH(P$3,DataBase!$3:$3,0))=1,"X","")</f>
        <v/>
      </c>
      <c r="Q336" s="122" t="str">
        <f>IF(INDEX(DataBase!$1:$1048576,ChoixBMK!$A336,MATCH(Q$3,DataBase!$3:$3,0))=1,"X","")</f>
        <v/>
      </c>
      <c r="R336" s="122" t="str">
        <f>IF(INDEX(DataBase!$1:$1048576,ChoixBMK!$A336,MATCH(R$3,DataBase!$3:$3,0))=1,"X","")</f>
        <v/>
      </c>
      <c r="S336" s="122" t="str">
        <f>IF(INDEX(DataBase!$1:$1048576,ChoixBMK!$A336,MATCH(S$3,DataBase!$3:$3,0))=1,"X","")</f>
        <v/>
      </c>
      <c r="T336" s="122" t="str">
        <f>IF(INDEX(DataBase!$1:$1048576,ChoixBMK!$A336,MATCH(T$3,DataBase!$3:$3,0))=1,"X","")</f>
        <v/>
      </c>
      <c r="U336" s="122" t="str">
        <f>IF(INDEX(DataBase!$1:$1048576,ChoixBMK!$A336,MATCH(U$3,DataBase!$3:$3,0))=1,"X","")</f>
        <v/>
      </c>
      <c r="V336" s="122" t="str">
        <f>IF(INDEX(DataBase!$1:$1048576,ChoixBMK!$A336,MATCH(V$3,DataBase!$3:$3,0))=1,"X","")</f>
        <v/>
      </c>
      <c r="W336" s="122" t="str">
        <f>IF(INDEX(DataBase!$1:$1048576,ChoixBMK!$A336,MATCH(W$3,DataBase!$3:$3,0))=1,"X","")</f>
        <v/>
      </c>
      <c r="X336" s="122" t="str">
        <f>IF(INDEX(DataBase!$1:$1048576,ChoixBMK!$A336,MATCH(X$3,DataBase!$3:$3,0))=1,"X","")</f>
        <v/>
      </c>
      <c r="Y336" s="122" t="str">
        <f>IF(INDEX(DataBase!$1:$1048576,ChoixBMK!$A336,MATCH(Y$3,DataBase!$3:$3,0))=1,"X","")</f>
        <v/>
      </c>
      <c r="Z336" s="122" t="str">
        <f>IF(INDEX(DataBase!$1:$1048576,ChoixBMK!$A336,MATCH(Z$3,DataBase!$3:$3,0))=1,"X","")</f>
        <v/>
      </c>
      <c r="AA336" s="122" t="str">
        <f>IF(INDEX(DataBase!$1:$1048576,ChoixBMK!$A336,MATCH(AA$3,DataBase!$3:$3,0))=1,"X","")</f>
        <v/>
      </c>
      <c r="AB336" s="122" t="str">
        <f>IF(INDEX(DataBase!$1:$1048576,ChoixBMK!$A336,MATCH(AB$3,DataBase!$3:$3,0))=1,"X","")</f>
        <v/>
      </c>
      <c r="AC336" s="122" t="str">
        <f>IF(INDEX(DataBase!$1:$1048576,ChoixBMK!$A336,MATCH(AC$3,DataBase!$3:$3,0))=1,"X","")</f>
        <v/>
      </c>
      <c r="AD336" s="122" t="str">
        <f>IF(INDEX(DataBase!$1:$1048576,ChoixBMK!$A336,MATCH(AD$3,DataBase!$3:$3,0))=1,"X","")</f>
        <v/>
      </c>
      <c r="AE336" s="122" t="str">
        <f>IF(INDEX(DataBase!$1:$1048576,ChoixBMK!$A336,MATCH(AE$3,DataBase!$3:$3,0))=1,"X","")</f>
        <v/>
      </c>
      <c r="AF336" s="122" t="str">
        <f>IF(INDEX(DataBase!$1:$1048576,ChoixBMK!$A336,MATCH(AF$3,DataBase!$3:$3,0))=1,"X","")</f>
        <v/>
      </c>
      <c r="AG336" s="122" t="str">
        <f>IF(INDEX(DataBase!$1:$1048576,ChoixBMK!$A336,MATCH(AG$3,DataBase!$3:$3,0))=1,"X","")</f>
        <v/>
      </c>
      <c r="AH336" s="122" t="str">
        <f>IF(INDEX(DataBase!$1:$1048576,ChoixBMK!$A336,MATCH(AH$3,DataBase!$3:$3,0))=1,"X","")</f>
        <v/>
      </c>
      <c r="AI336" s="122" t="str">
        <f>IF(INDEX(DataBase!$1:$1048576,ChoixBMK!$A336,MATCH(AI$3,DataBase!$3:$3,0))=1,"X","")</f>
        <v/>
      </c>
      <c r="AJ336" s="122" t="str">
        <f>IF(INDEX(DataBase!$1:$1048576,ChoixBMK!$A336,MATCH(AJ$3,DataBase!$3:$3,0))=1,"X","")</f>
        <v/>
      </c>
      <c r="AK336" s="122" t="str">
        <f>IF(INDEX(DataBase!$1:$1048576,ChoixBMK!$A336,MATCH(AK$3,DataBase!$3:$3,0))=1,"X","")</f>
        <v/>
      </c>
      <c r="AL336" s="122" t="str">
        <f>IF(INDEX(DataBase!$1:$1048576,ChoixBMK!$A336,MATCH(AL$3,DataBase!$3:$3,0))=1,"X","")</f>
        <v/>
      </c>
      <c r="AM336" s="122" t="str">
        <f>IF(INDEX(DataBase!$1:$1048576,ChoixBMK!$A336,MATCH(AM$3,DataBase!$3:$3,0))=1,"X","")</f>
        <v/>
      </c>
      <c r="AN336" s="122" t="str">
        <f>IF(INDEX(DataBase!$1:$1048576,ChoixBMK!$A336,MATCH(AN$3,DataBase!$3:$3,0))=1,"X","")</f>
        <v/>
      </c>
      <c r="AO336" s="122" t="str">
        <f>IF(INDEX(DataBase!$1:$1048576,ChoixBMK!$A336,MATCH(AO$3,DataBase!$3:$3,0))=1,"X","")</f>
        <v/>
      </c>
      <c r="AP336" s="122" t="str">
        <f>IF(INDEX(DataBase!$1:$1048576,ChoixBMK!$A336,MATCH(AP$3,DataBase!$3:$3,0))=1,"X","")</f>
        <v/>
      </c>
    </row>
    <row r="337" spans="3:42">
      <c r="C337" t="e">
        <f>INDEX(Analyse!A:A,MATCH(ChoixBMK!$G337,Analyse!$G:$G,0))</f>
        <v>#N/A</v>
      </c>
      <c r="D337" t="e">
        <f>INDEX(Analyse!B:B,MATCH(ChoixBMK!$G337,Analyse!$G:$G,0))</f>
        <v>#N/A</v>
      </c>
      <c r="E337" t="e">
        <f>INDEX(Analyse!C:C,MATCH(ChoixBMK!$G337,Analyse!$G:$G,0))</f>
        <v>#N/A</v>
      </c>
      <c r="F337" t="e">
        <f>INDEX(Analyse!E:E,MATCH(ChoixBMK!$G337,Analyse!$G:$G,0))</f>
        <v>#N/A</v>
      </c>
      <c r="G337">
        <v>334</v>
      </c>
      <c r="H337" t="e">
        <f>INDEX(Analyse!H:H,MATCH(ChoixBMK!$G337,Analyse!$G:$G,0))</f>
        <v>#N/A</v>
      </c>
      <c r="I337" s="122" t="str">
        <f>IF(INDEX(DataBase!$1:$1048576,ChoixBMK!$A337,MATCH(I$3,DataBase!$3:$3,0))=1,"X","")</f>
        <v/>
      </c>
      <c r="J337" s="122" t="str">
        <f>IF(INDEX(DataBase!$1:$1048576,ChoixBMK!$A337,MATCH(J$3,DataBase!$3:$3,0))=1,"X","")</f>
        <v/>
      </c>
      <c r="K337" s="122" t="str">
        <f>IF(INDEX(DataBase!$1:$1048576,ChoixBMK!$A337,MATCH(K$3,DataBase!$3:$3,0))=1,"X","")</f>
        <v/>
      </c>
      <c r="L337" s="122" t="str">
        <f>IF(INDEX(DataBase!$1:$1048576,ChoixBMK!$A337,MATCH(L$3,DataBase!$3:$3,0))=1,"X","")</f>
        <v/>
      </c>
      <c r="M337" s="122" t="str">
        <f>IF(INDEX(DataBase!$1:$1048576,ChoixBMK!$A337,MATCH(M$3,DataBase!$3:$3,0))=1,"X","")</f>
        <v/>
      </c>
      <c r="N337" s="122" t="str">
        <f>IF(INDEX(DataBase!$1:$1048576,ChoixBMK!$A337,MATCH(N$3,DataBase!$3:$3,0))=1,"X","")</f>
        <v/>
      </c>
      <c r="O337" s="122" t="str">
        <f>IF(INDEX(DataBase!$1:$1048576,ChoixBMK!$A337,MATCH(O$3,DataBase!$3:$3,0))=1,"X","")</f>
        <v/>
      </c>
      <c r="P337" s="122" t="str">
        <f>IF(INDEX(DataBase!$1:$1048576,ChoixBMK!$A337,MATCH(P$3,DataBase!$3:$3,0))=1,"X","")</f>
        <v/>
      </c>
      <c r="Q337" s="122" t="str">
        <f>IF(INDEX(DataBase!$1:$1048576,ChoixBMK!$A337,MATCH(Q$3,DataBase!$3:$3,0))=1,"X","")</f>
        <v/>
      </c>
      <c r="R337" s="122" t="str">
        <f>IF(INDEX(DataBase!$1:$1048576,ChoixBMK!$A337,MATCH(R$3,DataBase!$3:$3,0))=1,"X","")</f>
        <v/>
      </c>
      <c r="S337" s="122" t="str">
        <f>IF(INDEX(DataBase!$1:$1048576,ChoixBMK!$A337,MATCH(S$3,DataBase!$3:$3,0))=1,"X","")</f>
        <v/>
      </c>
      <c r="T337" s="122" t="str">
        <f>IF(INDEX(DataBase!$1:$1048576,ChoixBMK!$A337,MATCH(T$3,DataBase!$3:$3,0))=1,"X","")</f>
        <v/>
      </c>
      <c r="U337" s="122" t="str">
        <f>IF(INDEX(DataBase!$1:$1048576,ChoixBMK!$A337,MATCH(U$3,DataBase!$3:$3,0))=1,"X","")</f>
        <v/>
      </c>
      <c r="V337" s="122" t="str">
        <f>IF(INDEX(DataBase!$1:$1048576,ChoixBMK!$A337,MATCH(V$3,DataBase!$3:$3,0))=1,"X","")</f>
        <v/>
      </c>
      <c r="W337" s="122" t="str">
        <f>IF(INDEX(DataBase!$1:$1048576,ChoixBMK!$A337,MATCH(W$3,DataBase!$3:$3,0))=1,"X","")</f>
        <v/>
      </c>
      <c r="X337" s="122" t="str">
        <f>IF(INDEX(DataBase!$1:$1048576,ChoixBMK!$A337,MATCH(X$3,DataBase!$3:$3,0))=1,"X","")</f>
        <v/>
      </c>
      <c r="Y337" s="122" t="str">
        <f>IF(INDEX(DataBase!$1:$1048576,ChoixBMK!$A337,MATCH(Y$3,DataBase!$3:$3,0))=1,"X","")</f>
        <v/>
      </c>
      <c r="Z337" s="122" t="str">
        <f>IF(INDEX(DataBase!$1:$1048576,ChoixBMK!$A337,MATCH(Z$3,DataBase!$3:$3,0))=1,"X","")</f>
        <v/>
      </c>
      <c r="AA337" s="122" t="str">
        <f>IF(INDEX(DataBase!$1:$1048576,ChoixBMK!$A337,MATCH(AA$3,DataBase!$3:$3,0))=1,"X","")</f>
        <v/>
      </c>
      <c r="AB337" s="122" t="str">
        <f>IF(INDEX(DataBase!$1:$1048576,ChoixBMK!$A337,MATCH(AB$3,DataBase!$3:$3,0))=1,"X","")</f>
        <v/>
      </c>
      <c r="AC337" s="122" t="str">
        <f>IF(INDEX(DataBase!$1:$1048576,ChoixBMK!$A337,MATCH(AC$3,DataBase!$3:$3,0))=1,"X","")</f>
        <v/>
      </c>
      <c r="AD337" s="122" t="str">
        <f>IF(INDEX(DataBase!$1:$1048576,ChoixBMK!$A337,MATCH(AD$3,DataBase!$3:$3,0))=1,"X","")</f>
        <v/>
      </c>
      <c r="AE337" s="122" t="str">
        <f>IF(INDEX(DataBase!$1:$1048576,ChoixBMK!$A337,MATCH(AE$3,DataBase!$3:$3,0))=1,"X","")</f>
        <v/>
      </c>
      <c r="AF337" s="122" t="str">
        <f>IF(INDEX(DataBase!$1:$1048576,ChoixBMK!$A337,MATCH(AF$3,DataBase!$3:$3,0))=1,"X","")</f>
        <v/>
      </c>
      <c r="AG337" s="122" t="str">
        <f>IF(INDEX(DataBase!$1:$1048576,ChoixBMK!$A337,MATCH(AG$3,DataBase!$3:$3,0))=1,"X","")</f>
        <v/>
      </c>
      <c r="AH337" s="122" t="str">
        <f>IF(INDEX(DataBase!$1:$1048576,ChoixBMK!$A337,MATCH(AH$3,DataBase!$3:$3,0))=1,"X","")</f>
        <v/>
      </c>
      <c r="AI337" s="122" t="str">
        <f>IF(INDEX(DataBase!$1:$1048576,ChoixBMK!$A337,MATCH(AI$3,DataBase!$3:$3,0))=1,"X","")</f>
        <v/>
      </c>
      <c r="AJ337" s="122" t="str">
        <f>IF(INDEX(DataBase!$1:$1048576,ChoixBMK!$A337,MATCH(AJ$3,DataBase!$3:$3,0))=1,"X","")</f>
        <v/>
      </c>
      <c r="AK337" s="122" t="str">
        <f>IF(INDEX(DataBase!$1:$1048576,ChoixBMK!$A337,MATCH(AK$3,DataBase!$3:$3,0))=1,"X","")</f>
        <v/>
      </c>
      <c r="AL337" s="122" t="str">
        <f>IF(INDEX(DataBase!$1:$1048576,ChoixBMK!$A337,MATCH(AL$3,DataBase!$3:$3,0))=1,"X","")</f>
        <v/>
      </c>
      <c r="AM337" s="122" t="str">
        <f>IF(INDEX(DataBase!$1:$1048576,ChoixBMK!$A337,MATCH(AM$3,DataBase!$3:$3,0))=1,"X","")</f>
        <v/>
      </c>
      <c r="AN337" s="122" t="str">
        <f>IF(INDEX(DataBase!$1:$1048576,ChoixBMK!$A337,MATCH(AN$3,DataBase!$3:$3,0))=1,"X","")</f>
        <v/>
      </c>
      <c r="AO337" s="122" t="str">
        <f>IF(INDEX(DataBase!$1:$1048576,ChoixBMK!$A337,MATCH(AO$3,DataBase!$3:$3,0))=1,"X","")</f>
        <v/>
      </c>
      <c r="AP337" s="122" t="str">
        <f>IF(INDEX(DataBase!$1:$1048576,ChoixBMK!$A337,MATCH(AP$3,DataBase!$3:$3,0))=1,"X","")</f>
        <v/>
      </c>
    </row>
    <row r="338" spans="3:42">
      <c r="C338" t="e">
        <f>INDEX(Analyse!A:A,MATCH(ChoixBMK!$G338,Analyse!$G:$G,0))</f>
        <v>#N/A</v>
      </c>
      <c r="D338" t="e">
        <f>INDEX(Analyse!B:B,MATCH(ChoixBMK!$G338,Analyse!$G:$G,0))</f>
        <v>#N/A</v>
      </c>
      <c r="E338" t="e">
        <f>INDEX(Analyse!C:C,MATCH(ChoixBMK!$G338,Analyse!$G:$G,0))</f>
        <v>#N/A</v>
      </c>
      <c r="F338" t="e">
        <f>INDEX(Analyse!E:E,MATCH(ChoixBMK!$G338,Analyse!$G:$G,0))</f>
        <v>#N/A</v>
      </c>
      <c r="G338">
        <v>335</v>
      </c>
      <c r="H338" t="e">
        <f>INDEX(Analyse!H:H,MATCH(ChoixBMK!$G338,Analyse!$G:$G,0))</f>
        <v>#N/A</v>
      </c>
      <c r="I338" s="122" t="str">
        <f>IF(INDEX(DataBase!$1:$1048576,ChoixBMK!$A338,MATCH(I$3,DataBase!$3:$3,0))=1,"X","")</f>
        <v/>
      </c>
      <c r="J338" s="122" t="str">
        <f>IF(INDEX(DataBase!$1:$1048576,ChoixBMK!$A338,MATCH(J$3,DataBase!$3:$3,0))=1,"X","")</f>
        <v/>
      </c>
      <c r="K338" s="122" t="str">
        <f>IF(INDEX(DataBase!$1:$1048576,ChoixBMK!$A338,MATCH(K$3,DataBase!$3:$3,0))=1,"X","")</f>
        <v/>
      </c>
      <c r="L338" s="122" t="str">
        <f>IF(INDEX(DataBase!$1:$1048576,ChoixBMK!$A338,MATCH(L$3,DataBase!$3:$3,0))=1,"X","")</f>
        <v/>
      </c>
      <c r="M338" s="122" t="str">
        <f>IF(INDEX(DataBase!$1:$1048576,ChoixBMK!$A338,MATCH(M$3,DataBase!$3:$3,0))=1,"X","")</f>
        <v/>
      </c>
      <c r="N338" s="122" t="str">
        <f>IF(INDEX(DataBase!$1:$1048576,ChoixBMK!$A338,MATCH(N$3,DataBase!$3:$3,0))=1,"X","")</f>
        <v/>
      </c>
      <c r="O338" s="122" t="str">
        <f>IF(INDEX(DataBase!$1:$1048576,ChoixBMK!$A338,MATCH(O$3,DataBase!$3:$3,0))=1,"X","")</f>
        <v/>
      </c>
      <c r="P338" s="122" t="str">
        <f>IF(INDEX(DataBase!$1:$1048576,ChoixBMK!$A338,MATCH(P$3,DataBase!$3:$3,0))=1,"X","")</f>
        <v/>
      </c>
      <c r="Q338" s="122" t="str">
        <f>IF(INDEX(DataBase!$1:$1048576,ChoixBMK!$A338,MATCH(Q$3,DataBase!$3:$3,0))=1,"X","")</f>
        <v/>
      </c>
      <c r="R338" s="122" t="str">
        <f>IF(INDEX(DataBase!$1:$1048576,ChoixBMK!$A338,MATCH(R$3,DataBase!$3:$3,0))=1,"X","")</f>
        <v/>
      </c>
      <c r="S338" s="122" t="str">
        <f>IF(INDEX(DataBase!$1:$1048576,ChoixBMK!$A338,MATCH(S$3,DataBase!$3:$3,0))=1,"X","")</f>
        <v/>
      </c>
      <c r="T338" s="122" t="str">
        <f>IF(INDEX(DataBase!$1:$1048576,ChoixBMK!$A338,MATCH(T$3,DataBase!$3:$3,0))=1,"X","")</f>
        <v/>
      </c>
      <c r="U338" s="122" t="str">
        <f>IF(INDEX(DataBase!$1:$1048576,ChoixBMK!$A338,MATCH(U$3,DataBase!$3:$3,0))=1,"X","")</f>
        <v/>
      </c>
      <c r="V338" s="122" t="str">
        <f>IF(INDEX(DataBase!$1:$1048576,ChoixBMK!$A338,MATCH(V$3,DataBase!$3:$3,0))=1,"X","")</f>
        <v/>
      </c>
      <c r="W338" s="122" t="str">
        <f>IF(INDEX(DataBase!$1:$1048576,ChoixBMK!$A338,MATCH(W$3,DataBase!$3:$3,0))=1,"X","")</f>
        <v/>
      </c>
      <c r="X338" s="122" t="str">
        <f>IF(INDEX(DataBase!$1:$1048576,ChoixBMK!$A338,MATCH(X$3,DataBase!$3:$3,0))=1,"X","")</f>
        <v/>
      </c>
      <c r="Y338" s="122" t="str">
        <f>IF(INDEX(DataBase!$1:$1048576,ChoixBMK!$A338,MATCH(Y$3,DataBase!$3:$3,0))=1,"X","")</f>
        <v/>
      </c>
      <c r="Z338" s="122" t="str">
        <f>IF(INDEX(DataBase!$1:$1048576,ChoixBMK!$A338,MATCH(Z$3,DataBase!$3:$3,0))=1,"X","")</f>
        <v/>
      </c>
      <c r="AA338" s="122" t="str">
        <f>IF(INDEX(DataBase!$1:$1048576,ChoixBMK!$A338,MATCH(AA$3,DataBase!$3:$3,0))=1,"X","")</f>
        <v/>
      </c>
      <c r="AB338" s="122" t="str">
        <f>IF(INDEX(DataBase!$1:$1048576,ChoixBMK!$A338,MATCH(AB$3,DataBase!$3:$3,0))=1,"X","")</f>
        <v/>
      </c>
      <c r="AC338" s="122" t="str">
        <f>IF(INDEX(DataBase!$1:$1048576,ChoixBMK!$A338,MATCH(AC$3,DataBase!$3:$3,0))=1,"X","")</f>
        <v/>
      </c>
      <c r="AD338" s="122" t="str">
        <f>IF(INDEX(DataBase!$1:$1048576,ChoixBMK!$A338,MATCH(AD$3,DataBase!$3:$3,0))=1,"X","")</f>
        <v/>
      </c>
      <c r="AE338" s="122" t="str">
        <f>IF(INDEX(DataBase!$1:$1048576,ChoixBMK!$A338,MATCH(AE$3,DataBase!$3:$3,0))=1,"X","")</f>
        <v/>
      </c>
      <c r="AF338" s="122" t="str">
        <f>IF(INDEX(DataBase!$1:$1048576,ChoixBMK!$A338,MATCH(AF$3,DataBase!$3:$3,0))=1,"X","")</f>
        <v/>
      </c>
      <c r="AG338" s="122" t="str">
        <f>IF(INDEX(DataBase!$1:$1048576,ChoixBMK!$A338,MATCH(AG$3,DataBase!$3:$3,0))=1,"X","")</f>
        <v/>
      </c>
      <c r="AH338" s="122" t="str">
        <f>IF(INDEX(DataBase!$1:$1048576,ChoixBMK!$A338,MATCH(AH$3,DataBase!$3:$3,0))=1,"X","")</f>
        <v/>
      </c>
      <c r="AI338" s="122" t="str">
        <f>IF(INDEX(DataBase!$1:$1048576,ChoixBMK!$A338,MATCH(AI$3,DataBase!$3:$3,0))=1,"X","")</f>
        <v/>
      </c>
      <c r="AJ338" s="122" t="str">
        <f>IF(INDEX(DataBase!$1:$1048576,ChoixBMK!$A338,MATCH(AJ$3,DataBase!$3:$3,0))=1,"X","")</f>
        <v/>
      </c>
      <c r="AK338" s="122" t="str">
        <f>IF(INDEX(DataBase!$1:$1048576,ChoixBMK!$A338,MATCH(AK$3,DataBase!$3:$3,0))=1,"X","")</f>
        <v/>
      </c>
      <c r="AL338" s="122" t="str">
        <f>IF(INDEX(DataBase!$1:$1048576,ChoixBMK!$A338,MATCH(AL$3,DataBase!$3:$3,0))=1,"X","")</f>
        <v/>
      </c>
      <c r="AM338" s="122" t="str">
        <f>IF(INDEX(DataBase!$1:$1048576,ChoixBMK!$A338,MATCH(AM$3,DataBase!$3:$3,0))=1,"X","")</f>
        <v/>
      </c>
      <c r="AN338" s="122" t="str">
        <f>IF(INDEX(DataBase!$1:$1048576,ChoixBMK!$A338,MATCH(AN$3,DataBase!$3:$3,0))=1,"X","")</f>
        <v/>
      </c>
      <c r="AO338" s="122" t="str">
        <f>IF(INDEX(DataBase!$1:$1048576,ChoixBMK!$A338,MATCH(AO$3,DataBase!$3:$3,0))=1,"X","")</f>
        <v/>
      </c>
      <c r="AP338" s="122" t="str">
        <f>IF(INDEX(DataBase!$1:$1048576,ChoixBMK!$A338,MATCH(AP$3,DataBase!$3:$3,0))=1,"X","")</f>
        <v/>
      </c>
    </row>
    <row r="339" spans="3:42">
      <c r="C339" t="e">
        <f>INDEX(Analyse!A:A,MATCH(ChoixBMK!$G339,Analyse!$G:$G,0))</f>
        <v>#N/A</v>
      </c>
      <c r="D339" t="e">
        <f>INDEX(Analyse!B:B,MATCH(ChoixBMK!$G339,Analyse!$G:$G,0))</f>
        <v>#N/A</v>
      </c>
      <c r="E339" t="e">
        <f>INDEX(Analyse!C:C,MATCH(ChoixBMK!$G339,Analyse!$G:$G,0))</f>
        <v>#N/A</v>
      </c>
      <c r="F339" t="e">
        <f>INDEX(Analyse!E:E,MATCH(ChoixBMK!$G339,Analyse!$G:$G,0))</f>
        <v>#N/A</v>
      </c>
      <c r="G339">
        <v>336</v>
      </c>
      <c r="H339" t="e">
        <f>INDEX(Analyse!H:H,MATCH(ChoixBMK!$G339,Analyse!$G:$G,0))</f>
        <v>#N/A</v>
      </c>
      <c r="I339" s="122" t="str">
        <f>IF(INDEX(DataBase!$1:$1048576,ChoixBMK!$A339,MATCH(I$3,DataBase!$3:$3,0))=1,"X","")</f>
        <v/>
      </c>
      <c r="J339" s="122" t="str">
        <f>IF(INDEX(DataBase!$1:$1048576,ChoixBMK!$A339,MATCH(J$3,DataBase!$3:$3,0))=1,"X","")</f>
        <v/>
      </c>
      <c r="K339" s="122" t="str">
        <f>IF(INDEX(DataBase!$1:$1048576,ChoixBMK!$A339,MATCH(K$3,DataBase!$3:$3,0))=1,"X","")</f>
        <v/>
      </c>
      <c r="L339" s="122" t="str">
        <f>IF(INDEX(DataBase!$1:$1048576,ChoixBMK!$A339,MATCH(L$3,DataBase!$3:$3,0))=1,"X","")</f>
        <v/>
      </c>
      <c r="M339" s="122" t="str">
        <f>IF(INDEX(DataBase!$1:$1048576,ChoixBMK!$A339,MATCH(M$3,DataBase!$3:$3,0))=1,"X","")</f>
        <v/>
      </c>
      <c r="N339" s="122" t="str">
        <f>IF(INDEX(DataBase!$1:$1048576,ChoixBMK!$A339,MATCH(N$3,DataBase!$3:$3,0))=1,"X","")</f>
        <v/>
      </c>
      <c r="O339" s="122" t="str">
        <f>IF(INDEX(DataBase!$1:$1048576,ChoixBMK!$A339,MATCH(O$3,DataBase!$3:$3,0))=1,"X","")</f>
        <v/>
      </c>
      <c r="P339" s="122" t="str">
        <f>IF(INDEX(DataBase!$1:$1048576,ChoixBMK!$A339,MATCH(P$3,DataBase!$3:$3,0))=1,"X","")</f>
        <v/>
      </c>
      <c r="Q339" s="122" t="str">
        <f>IF(INDEX(DataBase!$1:$1048576,ChoixBMK!$A339,MATCH(Q$3,DataBase!$3:$3,0))=1,"X","")</f>
        <v/>
      </c>
      <c r="R339" s="122" t="str">
        <f>IF(INDEX(DataBase!$1:$1048576,ChoixBMK!$A339,MATCH(R$3,DataBase!$3:$3,0))=1,"X","")</f>
        <v/>
      </c>
      <c r="S339" s="122" t="str">
        <f>IF(INDEX(DataBase!$1:$1048576,ChoixBMK!$A339,MATCH(S$3,DataBase!$3:$3,0))=1,"X","")</f>
        <v/>
      </c>
      <c r="T339" s="122" t="str">
        <f>IF(INDEX(DataBase!$1:$1048576,ChoixBMK!$A339,MATCH(T$3,DataBase!$3:$3,0))=1,"X","")</f>
        <v/>
      </c>
      <c r="U339" s="122" t="str">
        <f>IF(INDEX(DataBase!$1:$1048576,ChoixBMK!$A339,MATCH(U$3,DataBase!$3:$3,0))=1,"X","")</f>
        <v/>
      </c>
      <c r="V339" s="122" t="str">
        <f>IF(INDEX(DataBase!$1:$1048576,ChoixBMK!$A339,MATCH(V$3,DataBase!$3:$3,0))=1,"X","")</f>
        <v/>
      </c>
      <c r="W339" s="122" t="str">
        <f>IF(INDEX(DataBase!$1:$1048576,ChoixBMK!$A339,MATCH(W$3,DataBase!$3:$3,0))=1,"X","")</f>
        <v/>
      </c>
      <c r="X339" s="122" t="str">
        <f>IF(INDEX(DataBase!$1:$1048576,ChoixBMK!$A339,MATCH(X$3,DataBase!$3:$3,0))=1,"X","")</f>
        <v/>
      </c>
      <c r="Y339" s="122" t="str">
        <f>IF(INDEX(DataBase!$1:$1048576,ChoixBMK!$A339,MATCH(Y$3,DataBase!$3:$3,0))=1,"X","")</f>
        <v/>
      </c>
      <c r="Z339" s="122" t="str">
        <f>IF(INDEX(DataBase!$1:$1048576,ChoixBMK!$A339,MATCH(Z$3,DataBase!$3:$3,0))=1,"X","")</f>
        <v/>
      </c>
      <c r="AA339" s="122" t="str">
        <f>IF(INDEX(DataBase!$1:$1048576,ChoixBMK!$A339,MATCH(AA$3,DataBase!$3:$3,0))=1,"X","")</f>
        <v/>
      </c>
      <c r="AB339" s="122" t="str">
        <f>IF(INDEX(DataBase!$1:$1048576,ChoixBMK!$A339,MATCH(AB$3,DataBase!$3:$3,0))=1,"X","")</f>
        <v/>
      </c>
      <c r="AC339" s="122" t="str">
        <f>IF(INDEX(DataBase!$1:$1048576,ChoixBMK!$A339,MATCH(AC$3,DataBase!$3:$3,0))=1,"X","")</f>
        <v/>
      </c>
      <c r="AD339" s="122" t="str">
        <f>IF(INDEX(DataBase!$1:$1048576,ChoixBMK!$A339,MATCH(AD$3,DataBase!$3:$3,0))=1,"X","")</f>
        <v/>
      </c>
      <c r="AE339" s="122" t="str">
        <f>IF(INDEX(DataBase!$1:$1048576,ChoixBMK!$A339,MATCH(AE$3,DataBase!$3:$3,0))=1,"X","")</f>
        <v/>
      </c>
      <c r="AF339" s="122" t="str">
        <f>IF(INDEX(DataBase!$1:$1048576,ChoixBMK!$A339,MATCH(AF$3,DataBase!$3:$3,0))=1,"X","")</f>
        <v/>
      </c>
      <c r="AG339" s="122" t="str">
        <f>IF(INDEX(DataBase!$1:$1048576,ChoixBMK!$A339,MATCH(AG$3,DataBase!$3:$3,0))=1,"X","")</f>
        <v/>
      </c>
      <c r="AH339" s="122" t="str">
        <f>IF(INDEX(DataBase!$1:$1048576,ChoixBMK!$A339,MATCH(AH$3,DataBase!$3:$3,0))=1,"X","")</f>
        <v/>
      </c>
      <c r="AI339" s="122" t="str">
        <f>IF(INDEX(DataBase!$1:$1048576,ChoixBMK!$A339,MATCH(AI$3,DataBase!$3:$3,0))=1,"X","")</f>
        <v/>
      </c>
      <c r="AJ339" s="122" t="str">
        <f>IF(INDEX(DataBase!$1:$1048576,ChoixBMK!$A339,MATCH(AJ$3,DataBase!$3:$3,0))=1,"X","")</f>
        <v/>
      </c>
      <c r="AK339" s="122" t="str">
        <f>IF(INDEX(DataBase!$1:$1048576,ChoixBMK!$A339,MATCH(AK$3,DataBase!$3:$3,0))=1,"X","")</f>
        <v/>
      </c>
      <c r="AL339" s="122" t="str">
        <f>IF(INDEX(DataBase!$1:$1048576,ChoixBMK!$A339,MATCH(AL$3,DataBase!$3:$3,0))=1,"X","")</f>
        <v/>
      </c>
      <c r="AM339" s="122" t="str">
        <f>IF(INDEX(DataBase!$1:$1048576,ChoixBMK!$A339,MATCH(AM$3,DataBase!$3:$3,0))=1,"X","")</f>
        <v/>
      </c>
      <c r="AN339" s="122" t="str">
        <f>IF(INDEX(DataBase!$1:$1048576,ChoixBMK!$A339,MATCH(AN$3,DataBase!$3:$3,0))=1,"X","")</f>
        <v/>
      </c>
      <c r="AO339" s="122" t="str">
        <f>IF(INDEX(DataBase!$1:$1048576,ChoixBMK!$A339,MATCH(AO$3,DataBase!$3:$3,0))=1,"X","")</f>
        <v/>
      </c>
      <c r="AP339" s="122" t="str">
        <f>IF(INDEX(DataBase!$1:$1048576,ChoixBMK!$A339,MATCH(AP$3,DataBase!$3:$3,0))=1,"X","")</f>
        <v/>
      </c>
    </row>
    <row r="340" spans="3:42">
      <c r="C340" t="e">
        <f>INDEX(Analyse!A:A,MATCH(ChoixBMK!$G340,Analyse!$G:$G,0))</f>
        <v>#N/A</v>
      </c>
      <c r="D340" t="e">
        <f>INDEX(Analyse!B:B,MATCH(ChoixBMK!$G340,Analyse!$G:$G,0))</f>
        <v>#N/A</v>
      </c>
      <c r="E340" t="e">
        <f>INDEX(Analyse!C:C,MATCH(ChoixBMK!$G340,Analyse!$G:$G,0))</f>
        <v>#N/A</v>
      </c>
      <c r="F340" t="e">
        <f>INDEX(Analyse!E:E,MATCH(ChoixBMK!$G340,Analyse!$G:$G,0))</f>
        <v>#N/A</v>
      </c>
      <c r="G340">
        <v>337</v>
      </c>
      <c r="H340" t="e">
        <f>INDEX(Analyse!H:H,MATCH(ChoixBMK!$G340,Analyse!$G:$G,0))</f>
        <v>#N/A</v>
      </c>
      <c r="I340" s="122" t="str">
        <f>IF(INDEX(DataBase!$1:$1048576,ChoixBMK!$A340,MATCH(I$3,DataBase!$3:$3,0))=1,"X","")</f>
        <v/>
      </c>
      <c r="J340" s="122" t="str">
        <f>IF(INDEX(DataBase!$1:$1048576,ChoixBMK!$A340,MATCH(J$3,DataBase!$3:$3,0))=1,"X","")</f>
        <v/>
      </c>
      <c r="K340" s="122" t="str">
        <f>IF(INDEX(DataBase!$1:$1048576,ChoixBMK!$A340,MATCH(K$3,DataBase!$3:$3,0))=1,"X","")</f>
        <v/>
      </c>
      <c r="L340" s="122" t="str">
        <f>IF(INDEX(DataBase!$1:$1048576,ChoixBMK!$A340,MATCH(L$3,DataBase!$3:$3,0))=1,"X","")</f>
        <v/>
      </c>
      <c r="M340" s="122" t="str">
        <f>IF(INDEX(DataBase!$1:$1048576,ChoixBMK!$A340,MATCH(M$3,DataBase!$3:$3,0))=1,"X","")</f>
        <v/>
      </c>
      <c r="N340" s="122" t="str">
        <f>IF(INDEX(DataBase!$1:$1048576,ChoixBMK!$A340,MATCH(N$3,DataBase!$3:$3,0))=1,"X","")</f>
        <v/>
      </c>
      <c r="O340" s="122" t="str">
        <f>IF(INDEX(DataBase!$1:$1048576,ChoixBMK!$A340,MATCH(O$3,DataBase!$3:$3,0))=1,"X","")</f>
        <v/>
      </c>
      <c r="P340" s="122" t="str">
        <f>IF(INDEX(DataBase!$1:$1048576,ChoixBMK!$A340,MATCH(P$3,DataBase!$3:$3,0))=1,"X","")</f>
        <v/>
      </c>
      <c r="Q340" s="122" t="str">
        <f>IF(INDEX(DataBase!$1:$1048576,ChoixBMK!$A340,MATCH(Q$3,DataBase!$3:$3,0))=1,"X","")</f>
        <v/>
      </c>
      <c r="R340" s="122" t="str">
        <f>IF(INDEX(DataBase!$1:$1048576,ChoixBMK!$A340,MATCH(R$3,DataBase!$3:$3,0))=1,"X","")</f>
        <v/>
      </c>
      <c r="S340" s="122" t="str">
        <f>IF(INDEX(DataBase!$1:$1048576,ChoixBMK!$A340,MATCH(S$3,DataBase!$3:$3,0))=1,"X","")</f>
        <v/>
      </c>
      <c r="T340" s="122" t="str">
        <f>IF(INDEX(DataBase!$1:$1048576,ChoixBMK!$A340,MATCH(T$3,DataBase!$3:$3,0))=1,"X","")</f>
        <v/>
      </c>
      <c r="U340" s="122" t="str">
        <f>IF(INDEX(DataBase!$1:$1048576,ChoixBMK!$A340,MATCH(U$3,DataBase!$3:$3,0))=1,"X","")</f>
        <v/>
      </c>
      <c r="V340" s="122" t="str">
        <f>IF(INDEX(DataBase!$1:$1048576,ChoixBMK!$A340,MATCH(V$3,DataBase!$3:$3,0))=1,"X","")</f>
        <v/>
      </c>
      <c r="W340" s="122" t="str">
        <f>IF(INDEX(DataBase!$1:$1048576,ChoixBMK!$A340,MATCH(W$3,DataBase!$3:$3,0))=1,"X","")</f>
        <v/>
      </c>
      <c r="X340" s="122" t="str">
        <f>IF(INDEX(DataBase!$1:$1048576,ChoixBMK!$A340,MATCH(X$3,DataBase!$3:$3,0))=1,"X","")</f>
        <v/>
      </c>
      <c r="Y340" s="122" t="str">
        <f>IF(INDEX(DataBase!$1:$1048576,ChoixBMK!$A340,MATCH(Y$3,DataBase!$3:$3,0))=1,"X","")</f>
        <v/>
      </c>
      <c r="Z340" s="122" t="str">
        <f>IF(INDEX(DataBase!$1:$1048576,ChoixBMK!$A340,MATCH(Z$3,DataBase!$3:$3,0))=1,"X","")</f>
        <v/>
      </c>
      <c r="AA340" s="122" t="str">
        <f>IF(INDEX(DataBase!$1:$1048576,ChoixBMK!$A340,MATCH(AA$3,DataBase!$3:$3,0))=1,"X","")</f>
        <v/>
      </c>
      <c r="AB340" s="122" t="str">
        <f>IF(INDEX(DataBase!$1:$1048576,ChoixBMK!$A340,MATCH(AB$3,DataBase!$3:$3,0))=1,"X","")</f>
        <v/>
      </c>
      <c r="AC340" s="122" t="str">
        <f>IF(INDEX(DataBase!$1:$1048576,ChoixBMK!$A340,MATCH(AC$3,DataBase!$3:$3,0))=1,"X","")</f>
        <v/>
      </c>
      <c r="AD340" s="122" t="str">
        <f>IF(INDEX(DataBase!$1:$1048576,ChoixBMK!$A340,MATCH(AD$3,DataBase!$3:$3,0))=1,"X","")</f>
        <v/>
      </c>
      <c r="AE340" s="122" t="str">
        <f>IF(INDEX(DataBase!$1:$1048576,ChoixBMK!$A340,MATCH(AE$3,DataBase!$3:$3,0))=1,"X","")</f>
        <v/>
      </c>
      <c r="AF340" s="122" t="str">
        <f>IF(INDEX(DataBase!$1:$1048576,ChoixBMK!$A340,MATCH(AF$3,DataBase!$3:$3,0))=1,"X","")</f>
        <v/>
      </c>
      <c r="AG340" s="122" t="str">
        <f>IF(INDEX(DataBase!$1:$1048576,ChoixBMK!$A340,MATCH(AG$3,DataBase!$3:$3,0))=1,"X","")</f>
        <v/>
      </c>
      <c r="AH340" s="122" t="str">
        <f>IF(INDEX(DataBase!$1:$1048576,ChoixBMK!$A340,MATCH(AH$3,DataBase!$3:$3,0))=1,"X","")</f>
        <v/>
      </c>
      <c r="AI340" s="122" t="str">
        <f>IF(INDEX(DataBase!$1:$1048576,ChoixBMK!$A340,MATCH(AI$3,DataBase!$3:$3,0))=1,"X","")</f>
        <v/>
      </c>
      <c r="AJ340" s="122" t="str">
        <f>IF(INDEX(DataBase!$1:$1048576,ChoixBMK!$A340,MATCH(AJ$3,DataBase!$3:$3,0))=1,"X","")</f>
        <v/>
      </c>
      <c r="AK340" s="122" t="str">
        <f>IF(INDEX(DataBase!$1:$1048576,ChoixBMK!$A340,MATCH(AK$3,DataBase!$3:$3,0))=1,"X","")</f>
        <v/>
      </c>
      <c r="AL340" s="122" t="str">
        <f>IF(INDEX(DataBase!$1:$1048576,ChoixBMK!$A340,MATCH(AL$3,DataBase!$3:$3,0))=1,"X","")</f>
        <v/>
      </c>
      <c r="AM340" s="122" t="str">
        <f>IF(INDEX(DataBase!$1:$1048576,ChoixBMK!$A340,MATCH(AM$3,DataBase!$3:$3,0))=1,"X","")</f>
        <v/>
      </c>
      <c r="AN340" s="122" t="str">
        <f>IF(INDEX(DataBase!$1:$1048576,ChoixBMK!$A340,MATCH(AN$3,DataBase!$3:$3,0))=1,"X","")</f>
        <v/>
      </c>
      <c r="AO340" s="122" t="str">
        <f>IF(INDEX(DataBase!$1:$1048576,ChoixBMK!$A340,MATCH(AO$3,DataBase!$3:$3,0))=1,"X","")</f>
        <v/>
      </c>
      <c r="AP340" s="122" t="str">
        <f>IF(INDEX(DataBase!$1:$1048576,ChoixBMK!$A340,MATCH(AP$3,DataBase!$3:$3,0))=1,"X","")</f>
        <v/>
      </c>
    </row>
    <row r="341" spans="3:42">
      <c r="C341" t="e">
        <f>INDEX(Analyse!A:A,MATCH(ChoixBMK!$G341,Analyse!$G:$G,0))</f>
        <v>#N/A</v>
      </c>
      <c r="D341" t="e">
        <f>INDEX(Analyse!B:B,MATCH(ChoixBMK!$G341,Analyse!$G:$G,0))</f>
        <v>#N/A</v>
      </c>
      <c r="E341" t="e">
        <f>INDEX(Analyse!C:C,MATCH(ChoixBMK!$G341,Analyse!$G:$G,0))</f>
        <v>#N/A</v>
      </c>
      <c r="F341" t="e">
        <f>INDEX(Analyse!E:E,MATCH(ChoixBMK!$G341,Analyse!$G:$G,0))</f>
        <v>#N/A</v>
      </c>
      <c r="G341">
        <v>338</v>
      </c>
      <c r="H341" t="e">
        <f>INDEX(Analyse!H:H,MATCH(ChoixBMK!$G341,Analyse!$G:$G,0))</f>
        <v>#N/A</v>
      </c>
      <c r="I341" s="122" t="str">
        <f>IF(INDEX(DataBase!$1:$1048576,ChoixBMK!$A341,MATCH(I$3,DataBase!$3:$3,0))=1,"X","")</f>
        <v/>
      </c>
      <c r="J341" s="122" t="str">
        <f>IF(INDEX(DataBase!$1:$1048576,ChoixBMK!$A341,MATCH(J$3,DataBase!$3:$3,0))=1,"X","")</f>
        <v/>
      </c>
      <c r="K341" s="122" t="str">
        <f>IF(INDEX(DataBase!$1:$1048576,ChoixBMK!$A341,MATCH(K$3,DataBase!$3:$3,0))=1,"X","")</f>
        <v/>
      </c>
      <c r="L341" s="122" t="str">
        <f>IF(INDEX(DataBase!$1:$1048576,ChoixBMK!$A341,MATCH(L$3,DataBase!$3:$3,0))=1,"X","")</f>
        <v/>
      </c>
      <c r="M341" s="122" t="str">
        <f>IF(INDEX(DataBase!$1:$1048576,ChoixBMK!$A341,MATCH(M$3,DataBase!$3:$3,0))=1,"X","")</f>
        <v/>
      </c>
      <c r="N341" s="122" t="str">
        <f>IF(INDEX(DataBase!$1:$1048576,ChoixBMK!$A341,MATCH(N$3,DataBase!$3:$3,0))=1,"X","")</f>
        <v/>
      </c>
      <c r="O341" s="122" t="str">
        <f>IF(INDEX(DataBase!$1:$1048576,ChoixBMK!$A341,MATCH(O$3,DataBase!$3:$3,0))=1,"X","")</f>
        <v/>
      </c>
      <c r="P341" s="122" t="str">
        <f>IF(INDEX(DataBase!$1:$1048576,ChoixBMK!$A341,MATCH(P$3,DataBase!$3:$3,0))=1,"X","")</f>
        <v/>
      </c>
      <c r="Q341" s="122" t="str">
        <f>IF(INDEX(DataBase!$1:$1048576,ChoixBMK!$A341,MATCH(Q$3,DataBase!$3:$3,0))=1,"X","")</f>
        <v/>
      </c>
      <c r="R341" s="122" t="str">
        <f>IF(INDEX(DataBase!$1:$1048576,ChoixBMK!$A341,MATCH(R$3,DataBase!$3:$3,0))=1,"X","")</f>
        <v/>
      </c>
      <c r="S341" s="122" t="str">
        <f>IF(INDEX(DataBase!$1:$1048576,ChoixBMK!$A341,MATCH(S$3,DataBase!$3:$3,0))=1,"X","")</f>
        <v/>
      </c>
      <c r="T341" s="122" t="str">
        <f>IF(INDEX(DataBase!$1:$1048576,ChoixBMK!$A341,MATCH(T$3,DataBase!$3:$3,0))=1,"X","")</f>
        <v/>
      </c>
      <c r="U341" s="122" t="str">
        <f>IF(INDEX(DataBase!$1:$1048576,ChoixBMK!$A341,MATCH(U$3,DataBase!$3:$3,0))=1,"X","")</f>
        <v/>
      </c>
      <c r="V341" s="122" t="str">
        <f>IF(INDEX(DataBase!$1:$1048576,ChoixBMK!$A341,MATCH(V$3,DataBase!$3:$3,0))=1,"X","")</f>
        <v/>
      </c>
      <c r="W341" s="122" t="str">
        <f>IF(INDEX(DataBase!$1:$1048576,ChoixBMK!$A341,MATCH(W$3,DataBase!$3:$3,0))=1,"X","")</f>
        <v/>
      </c>
      <c r="X341" s="122" t="str">
        <f>IF(INDEX(DataBase!$1:$1048576,ChoixBMK!$A341,MATCH(X$3,DataBase!$3:$3,0))=1,"X","")</f>
        <v/>
      </c>
      <c r="Y341" s="122" t="str">
        <f>IF(INDEX(DataBase!$1:$1048576,ChoixBMK!$A341,MATCH(Y$3,DataBase!$3:$3,0))=1,"X","")</f>
        <v/>
      </c>
      <c r="Z341" s="122" t="str">
        <f>IF(INDEX(DataBase!$1:$1048576,ChoixBMK!$A341,MATCH(Z$3,DataBase!$3:$3,0))=1,"X","")</f>
        <v/>
      </c>
      <c r="AA341" s="122" t="str">
        <f>IF(INDEX(DataBase!$1:$1048576,ChoixBMK!$A341,MATCH(AA$3,DataBase!$3:$3,0))=1,"X","")</f>
        <v/>
      </c>
      <c r="AB341" s="122" t="str">
        <f>IF(INDEX(DataBase!$1:$1048576,ChoixBMK!$A341,MATCH(AB$3,DataBase!$3:$3,0))=1,"X","")</f>
        <v/>
      </c>
      <c r="AC341" s="122" t="str">
        <f>IF(INDEX(DataBase!$1:$1048576,ChoixBMK!$A341,MATCH(AC$3,DataBase!$3:$3,0))=1,"X","")</f>
        <v/>
      </c>
      <c r="AD341" s="122" t="str">
        <f>IF(INDEX(DataBase!$1:$1048576,ChoixBMK!$A341,MATCH(AD$3,DataBase!$3:$3,0))=1,"X","")</f>
        <v/>
      </c>
      <c r="AE341" s="122" t="str">
        <f>IF(INDEX(DataBase!$1:$1048576,ChoixBMK!$A341,MATCH(AE$3,DataBase!$3:$3,0))=1,"X","")</f>
        <v/>
      </c>
      <c r="AF341" s="122" t="str">
        <f>IF(INDEX(DataBase!$1:$1048576,ChoixBMK!$A341,MATCH(AF$3,DataBase!$3:$3,0))=1,"X","")</f>
        <v/>
      </c>
      <c r="AG341" s="122" t="str">
        <f>IF(INDEX(DataBase!$1:$1048576,ChoixBMK!$A341,MATCH(AG$3,DataBase!$3:$3,0))=1,"X","")</f>
        <v/>
      </c>
      <c r="AH341" s="122" t="str">
        <f>IF(INDEX(DataBase!$1:$1048576,ChoixBMK!$A341,MATCH(AH$3,DataBase!$3:$3,0))=1,"X","")</f>
        <v/>
      </c>
      <c r="AI341" s="122" t="str">
        <f>IF(INDEX(DataBase!$1:$1048576,ChoixBMK!$A341,MATCH(AI$3,DataBase!$3:$3,0))=1,"X","")</f>
        <v/>
      </c>
      <c r="AJ341" s="122" t="str">
        <f>IF(INDEX(DataBase!$1:$1048576,ChoixBMK!$A341,MATCH(AJ$3,DataBase!$3:$3,0))=1,"X","")</f>
        <v/>
      </c>
      <c r="AK341" s="122" t="str">
        <f>IF(INDEX(DataBase!$1:$1048576,ChoixBMK!$A341,MATCH(AK$3,DataBase!$3:$3,0))=1,"X","")</f>
        <v/>
      </c>
      <c r="AL341" s="122" t="str">
        <f>IF(INDEX(DataBase!$1:$1048576,ChoixBMK!$A341,MATCH(AL$3,DataBase!$3:$3,0))=1,"X","")</f>
        <v/>
      </c>
      <c r="AM341" s="122" t="str">
        <f>IF(INDEX(DataBase!$1:$1048576,ChoixBMK!$A341,MATCH(AM$3,DataBase!$3:$3,0))=1,"X","")</f>
        <v/>
      </c>
      <c r="AN341" s="122" t="str">
        <f>IF(INDEX(DataBase!$1:$1048576,ChoixBMK!$A341,MATCH(AN$3,DataBase!$3:$3,0))=1,"X","")</f>
        <v/>
      </c>
      <c r="AO341" s="122" t="str">
        <f>IF(INDEX(DataBase!$1:$1048576,ChoixBMK!$A341,MATCH(AO$3,DataBase!$3:$3,0))=1,"X","")</f>
        <v/>
      </c>
      <c r="AP341" s="122" t="str">
        <f>IF(INDEX(DataBase!$1:$1048576,ChoixBMK!$A341,MATCH(AP$3,DataBase!$3:$3,0))=1,"X","")</f>
        <v/>
      </c>
    </row>
    <row r="342" spans="3:42">
      <c r="C342" t="e">
        <f>INDEX(Analyse!A:A,MATCH(ChoixBMK!$G342,Analyse!$G:$G,0))</f>
        <v>#N/A</v>
      </c>
      <c r="D342" t="e">
        <f>INDEX(Analyse!B:B,MATCH(ChoixBMK!$G342,Analyse!$G:$G,0))</f>
        <v>#N/A</v>
      </c>
      <c r="E342" t="e">
        <f>INDEX(Analyse!C:C,MATCH(ChoixBMK!$G342,Analyse!$G:$G,0))</f>
        <v>#N/A</v>
      </c>
      <c r="F342" t="e">
        <f>INDEX(Analyse!E:E,MATCH(ChoixBMK!$G342,Analyse!$G:$G,0))</f>
        <v>#N/A</v>
      </c>
      <c r="G342">
        <v>339</v>
      </c>
      <c r="H342" t="e">
        <f>INDEX(Analyse!H:H,MATCH(ChoixBMK!$G342,Analyse!$G:$G,0))</f>
        <v>#N/A</v>
      </c>
      <c r="I342" s="122" t="str">
        <f>IF(INDEX(DataBase!$1:$1048576,ChoixBMK!$A342,MATCH(I$3,DataBase!$3:$3,0))=1,"X","")</f>
        <v/>
      </c>
      <c r="J342" s="122" t="str">
        <f>IF(INDEX(DataBase!$1:$1048576,ChoixBMK!$A342,MATCH(J$3,DataBase!$3:$3,0))=1,"X","")</f>
        <v/>
      </c>
      <c r="K342" s="122" t="str">
        <f>IF(INDEX(DataBase!$1:$1048576,ChoixBMK!$A342,MATCH(K$3,DataBase!$3:$3,0))=1,"X","")</f>
        <v/>
      </c>
      <c r="L342" s="122" t="str">
        <f>IF(INDEX(DataBase!$1:$1048576,ChoixBMK!$A342,MATCH(L$3,DataBase!$3:$3,0))=1,"X","")</f>
        <v/>
      </c>
      <c r="M342" s="122" t="str">
        <f>IF(INDEX(DataBase!$1:$1048576,ChoixBMK!$A342,MATCH(M$3,DataBase!$3:$3,0))=1,"X","")</f>
        <v/>
      </c>
      <c r="N342" s="122" t="str">
        <f>IF(INDEX(DataBase!$1:$1048576,ChoixBMK!$A342,MATCH(N$3,DataBase!$3:$3,0))=1,"X","")</f>
        <v/>
      </c>
      <c r="O342" s="122" t="str">
        <f>IF(INDEX(DataBase!$1:$1048576,ChoixBMK!$A342,MATCH(O$3,DataBase!$3:$3,0))=1,"X","")</f>
        <v/>
      </c>
      <c r="P342" s="122" t="str">
        <f>IF(INDEX(DataBase!$1:$1048576,ChoixBMK!$A342,MATCH(P$3,DataBase!$3:$3,0))=1,"X","")</f>
        <v/>
      </c>
      <c r="Q342" s="122" t="str">
        <f>IF(INDEX(DataBase!$1:$1048576,ChoixBMK!$A342,MATCH(Q$3,DataBase!$3:$3,0))=1,"X","")</f>
        <v/>
      </c>
      <c r="R342" s="122" t="str">
        <f>IF(INDEX(DataBase!$1:$1048576,ChoixBMK!$A342,MATCH(R$3,DataBase!$3:$3,0))=1,"X","")</f>
        <v/>
      </c>
      <c r="S342" s="122" t="str">
        <f>IF(INDEX(DataBase!$1:$1048576,ChoixBMK!$A342,MATCH(S$3,DataBase!$3:$3,0))=1,"X","")</f>
        <v/>
      </c>
      <c r="T342" s="122" t="str">
        <f>IF(INDEX(DataBase!$1:$1048576,ChoixBMK!$A342,MATCH(T$3,DataBase!$3:$3,0))=1,"X","")</f>
        <v/>
      </c>
      <c r="U342" s="122" t="str">
        <f>IF(INDEX(DataBase!$1:$1048576,ChoixBMK!$A342,MATCH(U$3,DataBase!$3:$3,0))=1,"X","")</f>
        <v/>
      </c>
      <c r="V342" s="122" t="str">
        <f>IF(INDEX(DataBase!$1:$1048576,ChoixBMK!$A342,MATCH(V$3,DataBase!$3:$3,0))=1,"X","")</f>
        <v/>
      </c>
      <c r="W342" s="122" t="str">
        <f>IF(INDEX(DataBase!$1:$1048576,ChoixBMK!$A342,MATCH(W$3,DataBase!$3:$3,0))=1,"X","")</f>
        <v/>
      </c>
      <c r="X342" s="122" t="str">
        <f>IF(INDEX(DataBase!$1:$1048576,ChoixBMK!$A342,MATCH(X$3,DataBase!$3:$3,0))=1,"X","")</f>
        <v/>
      </c>
      <c r="Y342" s="122" t="str">
        <f>IF(INDEX(DataBase!$1:$1048576,ChoixBMK!$A342,MATCH(Y$3,DataBase!$3:$3,0))=1,"X","")</f>
        <v/>
      </c>
      <c r="Z342" s="122" t="str">
        <f>IF(INDEX(DataBase!$1:$1048576,ChoixBMK!$A342,MATCH(Z$3,DataBase!$3:$3,0))=1,"X","")</f>
        <v/>
      </c>
      <c r="AA342" s="122" t="str">
        <f>IF(INDEX(DataBase!$1:$1048576,ChoixBMK!$A342,MATCH(AA$3,DataBase!$3:$3,0))=1,"X","")</f>
        <v/>
      </c>
      <c r="AB342" s="122" t="str">
        <f>IF(INDEX(DataBase!$1:$1048576,ChoixBMK!$A342,MATCH(AB$3,DataBase!$3:$3,0))=1,"X","")</f>
        <v/>
      </c>
      <c r="AC342" s="122" t="str">
        <f>IF(INDEX(DataBase!$1:$1048576,ChoixBMK!$A342,MATCH(AC$3,DataBase!$3:$3,0))=1,"X","")</f>
        <v/>
      </c>
      <c r="AD342" s="122" t="str">
        <f>IF(INDEX(DataBase!$1:$1048576,ChoixBMK!$A342,MATCH(AD$3,DataBase!$3:$3,0))=1,"X","")</f>
        <v/>
      </c>
      <c r="AE342" s="122" t="str">
        <f>IF(INDEX(DataBase!$1:$1048576,ChoixBMK!$A342,MATCH(AE$3,DataBase!$3:$3,0))=1,"X","")</f>
        <v/>
      </c>
      <c r="AF342" s="122" t="str">
        <f>IF(INDEX(DataBase!$1:$1048576,ChoixBMK!$A342,MATCH(AF$3,DataBase!$3:$3,0))=1,"X","")</f>
        <v/>
      </c>
      <c r="AG342" s="122" t="str">
        <f>IF(INDEX(DataBase!$1:$1048576,ChoixBMK!$A342,MATCH(AG$3,DataBase!$3:$3,0))=1,"X","")</f>
        <v/>
      </c>
      <c r="AH342" s="122" t="str">
        <f>IF(INDEX(DataBase!$1:$1048576,ChoixBMK!$A342,MATCH(AH$3,DataBase!$3:$3,0))=1,"X","")</f>
        <v/>
      </c>
      <c r="AI342" s="122" t="str">
        <f>IF(INDEX(DataBase!$1:$1048576,ChoixBMK!$A342,MATCH(AI$3,DataBase!$3:$3,0))=1,"X","")</f>
        <v/>
      </c>
      <c r="AJ342" s="122" t="str">
        <f>IF(INDEX(DataBase!$1:$1048576,ChoixBMK!$A342,MATCH(AJ$3,DataBase!$3:$3,0))=1,"X","")</f>
        <v/>
      </c>
      <c r="AK342" s="122" t="str">
        <f>IF(INDEX(DataBase!$1:$1048576,ChoixBMK!$A342,MATCH(AK$3,DataBase!$3:$3,0))=1,"X","")</f>
        <v/>
      </c>
      <c r="AL342" s="122" t="str">
        <f>IF(INDEX(DataBase!$1:$1048576,ChoixBMK!$A342,MATCH(AL$3,DataBase!$3:$3,0))=1,"X","")</f>
        <v/>
      </c>
      <c r="AM342" s="122" t="str">
        <f>IF(INDEX(DataBase!$1:$1048576,ChoixBMK!$A342,MATCH(AM$3,DataBase!$3:$3,0))=1,"X","")</f>
        <v/>
      </c>
      <c r="AN342" s="122" t="str">
        <f>IF(INDEX(DataBase!$1:$1048576,ChoixBMK!$A342,MATCH(AN$3,DataBase!$3:$3,0))=1,"X","")</f>
        <v/>
      </c>
      <c r="AO342" s="122" t="str">
        <f>IF(INDEX(DataBase!$1:$1048576,ChoixBMK!$A342,MATCH(AO$3,DataBase!$3:$3,0))=1,"X","")</f>
        <v/>
      </c>
      <c r="AP342" s="122" t="str">
        <f>IF(INDEX(DataBase!$1:$1048576,ChoixBMK!$A342,MATCH(AP$3,DataBase!$3:$3,0))=1,"X","")</f>
        <v/>
      </c>
    </row>
    <row r="343" spans="3:42">
      <c r="C343" t="e">
        <f>INDEX(Analyse!A:A,MATCH(ChoixBMK!$G343,Analyse!$G:$G,0))</f>
        <v>#N/A</v>
      </c>
      <c r="D343" t="e">
        <f>INDEX(Analyse!B:B,MATCH(ChoixBMK!$G343,Analyse!$G:$G,0))</f>
        <v>#N/A</v>
      </c>
      <c r="E343" t="e">
        <f>INDEX(Analyse!C:C,MATCH(ChoixBMK!$G343,Analyse!$G:$G,0))</f>
        <v>#N/A</v>
      </c>
      <c r="F343" t="e">
        <f>INDEX(Analyse!E:E,MATCH(ChoixBMK!$G343,Analyse!$G:$G,0))</f>
        <v>#N/A</v>
      </c>
      <c r="G343">
        <v>340</v>
      </c>
      <c r="H343" t="e">
        <f>INDEX(Analyse!H:H,MATCH(ChoixBMK!$G343,Analyse!$G:$G,0))</f>
        <v>#N/A</v>
      </c>
      <c r="I343" s="122" t="str">
        <f>IF(INDEX(DataBase!$1:$1048576,ChoixBMK!$A343,MATCH(I$3,DataBase!$3:$3,0))=1,"X","")</f>
        <v/>
      </c>
      <c r="J343" s="122" t="str">
        <f>IF(INDEX(DataBase!$1:$1048576,ChoixBMK!$A343,MATCH(J$3,DataBase!$3:$3,0))=1,"X","")</f>
        <v/>
      </c>
      <c r="K343" s="122" t="str">
        <f>IF(INDEX(DataBase!$1:$1048576,ChoixBMK!$A343,MATCH(K$3,DataBase!$3:$3,0))=1,"X","")</f>
        <v/>
      </c>
      <c r="L343" s="122" t="str">
        <f>IF(INDEX(DataBase!$1:$1048576,ChoixBMK!$A343,MATCH(L$3,DataBase!$3:$3,0))=1,"X","")</f>
        <v/>
      </c>
      <c r="M343" s="122" t="str">
        <f>IF(INDEX(DataBase!$1:$1048576,ChoixBMK!$A343,MATCH(M$3,DataBase!$3:$3,0))=1,"X","")</f>
        <v/>
      </c>
      <c r="N343" s="122" t="str">
        <f>IF(INDEX(DataBase!$1:$1048576,ChoixBMK!$A343,MATCH(N$3,DataBase!$3:$3,0))=1,"X","")</f>
        <v/>
      </c>
      <c r="O343" s="122" t="str">
        <f>IF(INDEX(DataBase!$1:$1048576,ChoixBMK!$A343,MATCH(O$3,DataBase!$3:$3,0))=1,"X","")</f>
        <v/>
      </c>
      <c r="P343" s="122" t="str">
        <f>IF(INDEX(DataBase!$1:$1048576,ChoixBMK!$A343,MATCH(P$3,DataBase!$3:$3,0))=1,"X","")</f>
        <v/>
      </c>
      <c r="Q343" s="122" t="str">
        <f>IF(INDEX(DataBase!$1:$1048576,ChoixBMK!$A343,MATCH(Q$3,DataBase!$3:$3,0))=1,"X","")</f>
        <v/>
      </c>
      <c r="R343" s="122" t="str">
        <f>IF(INDEX(DataBase!$1:$1048576,ChoixBMK!$A343,MATCH(R$3,DataBase!$3:$3,0))=1,"X","")</f>
        <v/>
      </c>
      <c r="S343" s="122" t="str">
        <f>IF(INDEX(DataBase!$1:$1048576,ChoixBMK!$A343,MATCH(S$3,DataBase!$3:$3,0))=1,"X","")</f>
        <v/>
      </c>
      <c r="T343" s="122" t="str">
        <f>IF(INDEX(DataBase!$1:$1048576,ChoixBMK!$A343,MATCH(T$3,DataBase!$3:$3,0))=1,"X","")</f>
        <v/>
      </c>
      <c r="U343" s="122" t="str">
        <f>IF(INDEX(DataBase!$1:$1048576,ChoixBMK!$A343,MATCH(U$3,DataBase!$3:$3,0))=1,"X","")</f>
        <v/>
      </c>
      <c r="V343" s="122" t="str">
        <f>IF(INDEX(DataBase!$1:$1048576,ChoixBMK!$A343,MATCH(V$3,DataBase!$3:$3,0))=1,"X","")</f>
        <v/>
      </c>
      <c r="W343" s="122" t="str">
        <f>IF(INDEX(DataBase!$1:$1048576,ChoixBMK!$A343,MATCH(W$3,DataBase!$3:$3,0))=1,"X","")</f>
        <v/>
      </c>
      <c r="X343" s="122" t="str">
        <f>IF(INDEX(DataBase!$1:$1048576,ChoixBMK!$A343,MATCH(X$3,DataBase!$3:$3,0))=1,"X","")</f>
        <v/>
      </c>
      <c r="Y343" s="122" t="str">
        <f>IF(INDEX(DataBase!$1:$1048576,ChoixBMK!$A343,MATCH(Y$3,DataBase!$3:$3,0))=1,"X","")</f>
        <v/>
      </c>
      <c r="Z343" s="122" t="str">
        <f>IF(INDEX(DataBase!$1:$1048576,ChoixBMK!$A343,MATCH(Z$3,DataBase!$3:$3,0))=1,"X","")</f>
        <v/>
      </c>
      <c r="AA343" s="122" t="str">
        <f>IF(INDEX(DataBase!$1:$1048576,ChoixBMK!$A343,MATCH(AA$3,DataBase!$3:$3,0))=1,"X","")</f>
        <v/>
      </c>
      <c r="AB343" s="122" t="str">
        <f>IF(INDEX(DataBase!$1:$1048576,ChoixBMK!$A343,MATCH(AB$3,DataBase!$3:$3,0))=1,"X","")</f>
        <v/>
      </c>
      <c r="AC343" s="122" t="str">
        <f>IF(INDEX(DataBase!$1:$1048576,ChoixBMK!$A343,MATCH(AC$3,DataBase!$3:$3,0))=1,"X","")</f>
        <v/>
      </c>
      <c r="AD343" s="122" t="str">
        <f>IF(INDEX(DataBase!$1:$1048576,ChoixBMK!$A343,MATCH(AD$3,DataBase!$3:$3,0))=1,"X","")</f>
        <v/>
      </c>
      <c r="AE343" s="122" t="str">
        <f>IF(INDEX(DataBase!$1:$1048576,ChoixBMK!$A343,MATCH(AE$3,DataBase!$3:$3,0))=1,"X","")</f>
        <v/>
      </c>
      <c r="AF343" s="122" t="str">
        <f>IF(INDEX(DataBase!$1:$1048576,ChoixBMK!$A343,MATCH(AF$3,DataBase!$3:$3,0))=1,"X","")</f>
        <v/>
      </c>
      <c r="AG343" s="122" t="str">
        <f>IF(INDEX(DataBase!$1:$1048576,ChoixBMK!$A343,MATCH(AG$3,DataBase!$3:$3,0))=1,"X","")</f>
        <v/>
      </c>
      <c r="AH343" s="122" t="str">
        <f>IF(INDEX(DataBase!$1:$1048576,ChoixBMK!$A343,MATCH(AH$3,DataBase!$3:$3,0))=1,"X","")</f>
        <v/>
      </c>
      <c r="AI343" s="122" t="str">
        <f>IF(INDEX(DataBase!$1:$1048576,ChoixBMK!$A343,MATCH(AI$3,DataBase!$3:$3,0))=1,"X","")</f>
        <v/>
      </c>
      <c r="AJ343" s="122" t="str">
        <f>IF(INDEX(DataBase!$1:$1048576,ChoixBMK!$A343,MATCH(AJ$3,DataBase!$3:$3,0))=1,"X","")</f>
        <v/>
      </c>
      <c r="AK343" s="122" t="str">
        <f>IF(INDEX(DataBase!$1:$1048576,ChoixBMK!$A343,MATCH(AK$3,DataBase!$3:$3,0))=1,"X","")</f>
        <v/>
      </c>
      <c r="AL343" s="122" t="str">
        <f>IF(INDEX(DataBase!$1:$1048576,ChoixBMK!$A343,MATCH(AL$3,DataBase!$3:$3,0))=1,"X","")</f>
        <v/>
      </c>
      <c r="AM343" s="122" t="str">
        <f>IF(INDEX(DataBase!$1:$1048576,ChoixBMK!$A343,MATCH(AM$3,DataBase!$3:$3,0))=1,"X","")</f>
        <v/>
      </c>
      <c r="AN343" s="122" t="str">
        <f>IF(INDEX(DataBase!$1:$1048576,ChoixBMK!$A343,MATCH(AN$3,DataBase!$3:$3,0))=1,"X","")</f>
        <v/>
      </c>
      <c r="AO343" s="122" t="str">
        <f>IF(INDEX(DataBase!$1:$1048576,ChoixBMK!$A343,MATCH(AO$3,DataBase!$3:$3,0))=1,"X","")</f>
        <v/>
      </c>
      <c r="AP343" s="122" t="str">
        <f>IF(INDEX(DataBase!$1:$1048576,ChoixBMK!$A343,MATCH(AP$3,DataBase!$3:$3,0))=1,"X","")</f>
        <v/>
      </c>
    </row>
    <row r="344" spans="3:42">
      <c r="C344" t="e">
        <f>INDEX(Analyse!A:A,MATCH(ChoixBMK!$G344,Analyse!$G:$G,0))</f>
        <v>#N/A</v>
      </c>
      <c r="D344" t="e">
        <f>INDEX(Analyse!B:B,MATCH(ChoixBMK!$G344,Analyse!$G:$G,0))</f>
        <v>#N/A</v>
      </c>
      <c r="E344" t="e">
        <f>INDEX(Analyse!C:C,MATCH(ChoixBMK!$G344,Analyse!$G:$G,0))</f>
        <v>#N/A</v>
      </c>
      <c r="F344" t="e">
        <f>INDEX(Analyse!E:E,MATCH(ChoixBMK!$G344,Analyse!$G:$G,0))</f>
        <v>#N/A</v>
      </c>
      <c r="G344">
        <v>341</v>
      </c>
      <c r="H344" t="e">
        <f>INDEX(Analyse!H:H,MATCH(ChoixBMK!$G344,Analyse!$G:$G,0))</f>
        <v>#N/A</v>
      </c>
      <c r="I344" s="122" t="str">
        <f>IF(INDEX(DataBase!$1:$1048576,ChoixBMK!$A344,MATCH(I$3,DataBase!$3:$3,0))=1,"X","")</f>
        <v/>
      </c>
      <c r="J344" s="122" t="str">
        <f>IF(INDEX(DataBase!$1:$1048576,ChoixBMK!$A344,MATCH(J$3,DataBase!$3:$3,0))=1,"X","")</f>
        <v/>
      </c>
      <c r="K344" s="122" t="str">
        <f>IF(INDEX(DataBase!$1:$1048576,ChoixBMK!$A344,MATCH(K$3,DataBase!$3:$3,0))=1,"X","")</f>
        <v/>
      </c>
      <c r="L344" s="122" t="str">
        <f>IF(INDEX(DataBase!$1:$1048576,ChoixBMK!$A344,MATCH(L$3,DataBase!$3:$3,0))=1,"X","")</f>
        <v/>
      </c>
      <c r="M344" s="122" t="str">
        <f>IF(INDEX(DataBase!$1:$1048576,ChoixBMK!$A344,MATCH(M$3,DataBase!$3:$3,0))=1,"X","")</f>
        <v/>
      </c>
      <c r="N344" s="122" t="str">
        <f>IF(INDEX(DataBase!$1:$1048576,ChoixBMK!$A344,MATCH(N$3,DataBase!$3:$3,0))=1,"X","")</f>
        <v/>
      </c>
      <c r="O344" s="122" t="str">
        <f>IF(INDEX(DataBase!$1:$1048576,ChoixBMK!$A344,MATCH(O$3,DataBase!$3:$3,0))=1,"X","")</f>
        <v/>
      </c>
      <c r="P344" s="122" t="str">
        <f>IF(INDEX(DataBase!$1:$1048576,ChoixBMK!$A344,MATCH(P$3,DataBase!$3:$3,0))=1,"X","")</f>
        <v/>
      </c>
      <c r="Q344" s="122" t="str">
        <f>IF(INDEX(DataBase!$1:$1048576,ChoixBMK!$A344,MATCH(Q$3,DataBase!$3:$3,0))=1,"X","")</f>
        <v/>
      </c>
      <c r="R344" s="122" t="str">
        <f>IF(INDEX(DataBase!$1:$1048576,ChoixBMK!$A344,MATCH(R$3,DataBase!$3:$3,0))=1,"X","")</f>
        <v/>
      </c>
      <c r="S344" s="122" t="str">
        <f>IF(INDEX(DataBase!$1:$1048576,ChoixBMK!$A344,MATCH(S$3,DataBase!$3:$3,0))=1,"X","")</f>
        <v/>
      </c>
      <c r="T344" s="122" t="str">
        <f>IF(INDEX(DataBase!$1:$1048576,ChoixBMK!$A344,MATCH(T$3,DataBase!$3:$3,0))=1,"X","")</f>
        <v/>
      </c>
      <c r="U344" s="122" t="str">
        <f>IF(INDEX(DataBase!$1:$1048576,ChoixBMK!$A344,MATCH(U$3,DataBase!$3:$3,0))=1,"X","")</f>
        <v/>
      </c>
      <c r="V344" s="122" t="str">
        <f>IF(INDEX(DataBase!$1:$1048576,ChoixBMK!$A344,MATCH(V$3,DataBase!$3:$3,0))=1,"X","")</f>
        <v/>
      </c>
      <c r="W344" s="122" t="str">
        <f>IF(INDEX(DataBase!$1:$1048576,ChoixBMK!$A344,MATCH(W$3,DataBase!$3:$3,0))=1,"X","")</f>
        <v/>
      </c>
      <c r="X344" s="122" t="str">
        <f>IF(INDEX(DataBase!$1:$1048576,ChoixBMK!$A344,MATCH(X$3,DataBase!$3:$3,0))=1,"X","")</f>
        <v/>
      </c>
      <c r="Y344" s="122" t="str">
        <f>IF(INDEX(DataBase!$1:$1048576,ChoixBMK!$A344,MATCH(Y$3,DataBase!$3:$3,0))=1,"X","")</f>
        <v/>
      </c>
      <c r="Z344" s="122" t="str">
        <f>IF(INDEX(DataBase!$1:$1048576,ChoixBMK!$A344,MATCH(Z$3,DataBase!$3:$3,0))=1,"X","")</f>
        <v/>
      </c>
      <c r="AA344" s="122" t="str">
        <f>IF(INDEX(DataBase!$1:$1048576,ChoixBMK!$A344,MATCH(AA$3,DataBase!$3:$3,0))=1,"X","")</f>
        <v/>
      </c>
      <c r="AB344" s="122" t="str">
        <f>IF(INDEX(DataBase!$1:$1048576,ChoixBMK!$A344,MATCH(AB$3,DataBase!$3:$3,0))=1,"X","")</f>
        <v/>
      </c>
      <c r="AC344" s="122" t="str">
        <f>IF(INDEX(DataBase!$1:$1048576,ChoixBMK!$A344,MATCH(AC$3,DataBase!$3:$3,0))=1,"X","")</f>
        <v/>
      </c>
      <c r="AD344" s="122" t="str">
        <f>IF(INDEX(DataBase!$1:$1048576,ChoixBMK!$A344,MATCH(AD$3,DataBase!$3:$3,0))=1,"X","")</f>
        <v/>
      </c>
      <c r="AE344" s="122" t="str">
        <f>IF(INDEX(DataBase!$1:$1048576,ChoixBMK!$A344,MATCH(AE$3,DataBase!$3:$3,0))=1,"X","")</f>
        <v/>
      </c>
      <c r="AF344" s="122" t="str">
        <f>IF(INDEX(DataBase!$1:$1048576,ChoixBMK!$A344,MATCH(AF$3,DataBase!$3:$3,0))=1,"X","")</f>
        <v/>
      </c>
      <c r="AG344" s="122" t="str">
        <f>IF(INDEX(DataBase!$1:$1048576,ChoixBMK!$A344,MATCH(AG$3,DataBase!$3:$3,0))=1,"X","")</f>
        <v/>
      </c>
      <c r="AH344" s="122" t="str">
        <f>IF(INDEX(DataBase!$1:$1048576,ChoixBMK!$A344,MATCH(AH$3,DataBase!$3:$3,0))=1,"X","")</f>
        <v/>
      </c>
      <c r="AI344" s="122" t="str">
        <f>IF(INDEX(DataBase!$1:$1048576,ChoixBMK!$A344,MATCH(AI$3,DataBase!$3:$3,0))=1,"X","")</f>
        <v/>
      </c>
      <c r="AJ344" s="122" t="str">
        <f>IF(INDEX(DataBase!$1:$1048576,ChoixBMK!$A344,MATCH(AJ$3,DataBase!$3:$3,0))=1,"X","")</f>
        <v/>
      </c>
      <c r="AK344" s="122" t="str">
        <f>IF(INDEX(DataBase!$1:$1048576,ChoixBMK!$A344,MATCH(AK$3,DataBase!$3:$3,0))=1,"X","")</f>
        <v/>
      </c>
      <c r="AL344" s="122" t="str">
        <f>IF(INDEX(DataBase!$1:$1048576,ChoixBMK!$A344,MATCH(AL$3,DataBase!$3:$3,0))=1,"X","")</f>
        <v/>
      </c>
      <c r="AM344" s="122" t="str">
        <f>IF(INDEX(DataBase!$1:$1048576,ChoixBMK!$A344,MATCH(AM$3,DataBase!$3:$3,0))=1,"X","")</f>
        <v/>
      </c>
      <c r="AN344" s="122" t="str">
        <f>IF(INDEX(DataBase!$1:$1048576,ChoixBMK!$A344,MATCH(AN$3,DataBase!$3:$3,0))=1,"X","")</f>
        <v/>
      </c>
      <c r="AO344" s="122" t="str">
        <f>IF(INDEX(DataBase!$1:$1048576,ChoixBMK!$A344,MATCH(AO$3,DataBase!$3:$3,0))=1,"X","")</f>
        <v/>
      </c>
      <c r="AP344" s="122" t="str">
        <f>IF(INDEX(DataBase!$1:$1048576,ChoixBMK!$A344,MATCH(AP$3,DataBase!$3:$3,0))=1,"X","")</f>
        <v/>
      </c>
    </row>
    <row r="345" spans="3:42">
      <c r="C345" t="e">
        <f>INDEX(Analyse!A:A,MATCH(ChoixBMK!$G345,Analyse!$G:$G,0))</f>
        <v>#N/A</v>
      </c>
      <c r="D345" t="e">
        <f>INDEX(Analyse!B:B,MATCH(ChoixBMK!$G345,Analyse!$G:$G,0))</f>
        <v>#N/A</v>
      </c>
      <c r="E345" t="e">
        <f>INDEX(Analyse!C:C,MATCH(ChoixBMK!$G345,Analyse!$G:$G,0))</f>
        <v>#N/A</v>
      </c>
      <c r="F345" t="e">
        <f>INDEX(Analyse!E:E,MATCH(ChoixBMK!$G345,Analyse!$G:$G,0))</f>
        <v>#N/A</v>
      </c>
      <c r="G345">
        <v>342</v>
      </c>
      <c r="H345" t="e">
        <f>INDEX(Analyse!H:H,MATCH(ChoixBMK!$G345,Analyse!$G:$G,0))</f>
        <v>#N/A</v>
      </c>
      <c r="I345" s="122" t="str">
        <f>IF(INDEX(DataBase!$1:$1048576,ChoixBMK!$A345,MATCH(I$3,DataBase!$3:$3,0))=1,"X","")</f>
        <v/>
      </c>
      <c r="J345" s="122" t="str">
        <f>IF(INDEX(DataBase!$1:$1048576,ChoixBMK!$A345,MATCH(J$3,DataBase!$3:$3,0))=1,"X","")</f>
        <v/>
      </c>
      <c r="K345" s="122" t="str">
        <f>IF(INDEX(DataBase!$1:$1048576,ChoixBMK!$A345,MATCH(K$3,DataBase!$3:$3,0))=1,"X","")</f>
        <v/>
      </c>
      <c r="L345" s="122" t="str">
        <f>IF(INDEX(DataBase!$1:$1048576,ChoixBMK!$A345,MATCH(L$3,DataBase!$3:$3,0))=1,"X","")</f>
        <v/>
      </c>
      <c r="M345" s="122" t="str">
        <f>IF(INDEX(DataBase!$1:$1048576,ChoixBMK!$A345,MATCH(M$3,DataBase!$3:$3,0))=1,"X","")</f>
        <v/>
      </c>
      <c r="N345" s="122" t="str">
        <f>IF(INDEX(DataBase!$1:$1048576,ChoixBMK!$A345,MATCH(N$3,DataBase!$3:$3,0))=1,"X","")</f>
        <v/>
      </c>
      <c r="O345" s="122" t="str">
        <f>IF(INDEX(DataBase!$1:$1048576,ChoixBMK!$A345,MATCH(O$3,DataBase!$3:$3,0))=1,"X","")</f>
        <v/>
      </c>
      <c r="P345" s="122" t="str">
        <f>IF(INDEX(DataBase!$1:$1048576,ChoixBMK!$A345,MATCH(P$3,DataBase!$3:$3,0))=1,"X","")</f>
        <v/>
      </c>
      <c r="Q345" s="122" t="str">
        <f>IF(INDEX(DataBase!$1:$1048576,ChoixBMK!$A345,MATCH(Q$3,DataBase!$3:$3,0))=1,"X","")</f>
        <v/>
      </c>
      <c r="R345" s="122" t="str">
        <f>IF(INDEX(DataBase!$1:$1048576,ChoixBMK!$A345,MATCH(R$3,DataBase!$3:$3,0))=1,"X","")</f>
        <v/>
      </c>
      <c r="S345" s="122" t="str">
        <f>IF(INDEX(DataBase!$1:$1048576,ChoixBMK!$A345,MATCH(S$3,DataBase!$3:$3,0))=1,"X","")</f>
        <v/>
      </c>
      <c r="T345" s="122" t="str">
        <f>IF(INDEX(DataBase!$1:$1048576,ChoixBMK!$A345,MATCH(T$3,DataBase!$3:$3,0))=1,"X","")</f>
        <v/>
      </c>
      <c r="U345" s="122" t="str">
        <f>IF(INDEX(DataBase!$1:$1048576,ChoixBMK!$A345,MATCH(U$3,DataBase!$3:$3,0))=1,"X","")</f>
        <v/>
      </c>
      <c r="V345" s="122" t="str">
        <f>IF(INDEX(DataBase!$1:$1048576,ChoixBMK!$A345,MATCH(V$3,DataBase!$3:$3,0))=1,"X","")</f>
        <v/>
      </c>
      <c r="W345" s="122" t="str">
        <f>IF(INDEX(DataBase!$1:$1048576,ChoixBMK!$A345,MATCH(W$3,DataBase!$3:$3,0))=1,"X","")</f>
        <v/>
      </c>
      <c r="X345" s="122" t="str">
        <f>IF(INDEX(DataBase!$1:$1048576,ChoixBMK!$A345,MATCH(X$3,DataBase!$3:$3,0))=1,"X","")</f>
        <v/>
      </c>
      <c r="Y345" s="122" t="str">
        <f>IF(INDEX(DataBase!$1:$1048576,ChoixBMK!$A345,MATCH(Y$3,DataBase!$3:$3,0))=1,"X","")</f>
        <v/>
      </c>
      <c r="Z345" s="122" t="str">
        <f>IF(INDEX(DataBase!$1:$1048576,ChoixBMK!$A345,MATCH(Z$3,DataBase!$3:$3,0))=1,"X","")</f>
        <v/>
      </c>
      <c r="AA345" s="122" t="str">
        <f>IF(INDEX(DataBase!$1:$1048576,ChoixBMK!$A345,MATCH(AA$3,DataBase!$3:$3,0))=1,"X","")</f>
        <v/>
      </c>
      <c r="AB345" s="122" t="str">
        <f>IF(INDEX(DataBase!$1:$1048576,ChoixBMK!$A345,MATCH(AB$3,DataBase!$3:$3,0))=1,"X","")</f>
        <v/>
      </c>
      <c r="AC345" s="122" t="str">
        <f>IF(INDEX(DataBase!$1:$1048576,ChoixBMK!$A345,MATCH(AC$3,DataBase!$3:$3,0))=1,"X","")</f>
        <v/>
      </c>
      <c r="AD345" s="122" t="str">
        <f>IF(INDEX(DataBase!$1:$1048576,ChoixBMK!$A345,MATCH(AD$3,DataBase!$3:$3,0))=1,"X","")</f>
        <v/>
      </c>
      <c r="AE345" s="122" t="str">
        <f>IF(INDEX(DataBase!$1:$1048576,ChoixBMK!$A345,MATCH(AE$3,DataBase!$3:$3,0))=1,"X","")</f>
        <v/>
      </c>
      <c r="AF345" s="122" t="str">
        <f>IF(INDEX(DataBase!$1:$1048576,ChoixBMK!$A345,MATCH(AF$3,DataBase!$3:$3,0))=1,"X","")</f>
        <v/>
      </c>
      <c r="AG345" s="122" t="str">
        <f>IF(INDEX(DataBase!$1:$1048576,ChoixBMK!$A345,MATCH(AG$3,DataBase!$3:$3,0))=1,"X","")</f>
        <v/>
      </c>
      <c r="AH345" s="122" t="str">
        <f>IF(INDEX(DataBase!$1:$1048576,ChoixBMK!$A345,MATCH(AH$3,DataBase!$3:$3,0))=1,"X","")</f>
        <v/>
      </c>
      <c r="AI345" s="122" t="str">
        <f>IF(INDEX(DataBase!$1:$1048576,ChoixBMK!$A345,MATCH(AI$3,DataBase!$3:$3,0))=1,"X","")</f>
        <v/>
      </c>
      <c r="AJ345" s="122" t="str">
        <f>IF(INDEX(DataBase!$1:$1048576,ChoixBMK!$A345,MATCH(AJ$3,DataBase!$3:$3,0))=1,"X","")</f>
        <v/>
      </c>
      <c r="AK345" s="122" t="str">
        <f>IF(INDEX(DataBase!$1:$1048576,ChoixBMK!$A345,MATCH(AK$3,DataBase!$3:$3,0))=1,"X","")</f>
        <v/>
      </c>
      <c r="AL345" s="122" t="str">
        <f>IF(INDEX(DataBase!$1:$1048576,ChoixBMK!$A345,MATCH(AL$3,DataBase!$3:$3,0))=1,"X","")</f>
        <v/>
      </c>
      <c r="AM345" s="122" t="str">
        <f>IF(INDEX(DataBase!$1:$1048576,ChoixBMK!$A345,MATCH(AM$3,DataBase!$3:$3,0))=1,"X","")</f>
        <v/>
      </c>
      <c r="AN345" s="122" t="str">
        <f>IF(INDEX(DataBase!$1:$1048576,ChoixBMK!$A345,MATCH(AN$3,DataBase!$3:$3,0))=1,"X","")</f>
        <v/>
      </c>
      <c r="AO345" s="122" t="str">
        <f>IF(INDEX(DataBase!$1:$1048576,ChoixBMK!$A345,MATCH(AO$3,DataBase!$3:$3,0))=1,"X","")</f>
        <v/>
      </c>
      <c r="AP345" s="122" t="str">
        <f>IF(INDEX(DataBase!$1:$1048576,ChoixBMK!$A345,MATCH(AP$3,DataBase!$3:$3,0))=1,"X","")</f>
        <v/>
      </c>
    </row>
    <row r="346" spans="3:42">
      <c r="C346" t="e">
        <f>INDEX(Analyse!A:A,MATCH(ChoixBMK!$G346,Analyse!$G:$G,0))</f>
        <v>#N/A</v>
      </c>
      <c r="D346" t="e">
        <f>INDEX(Analyse!B:B,MATCH(ChoixBMK!$G346,Analyse!$G:$G,0))</f>
        <v>#N/A</v>
      </c>
      <c r="E346" t="e">
        <f>INDEX(Analyse!C:C,MATCH(ChoixBMK!$G346,Analyse!$G:$G,0))</f>
        <v>#N/A</v>
      </c>
      <c r="F346" t="e">
        <f>INDEX(Analyse!E:E,MATCH(ChoixBMK!$G346,Analyse!$G:$G,0))</f>
        <v>#N/A</v>
      </c>
      <c r="G346">
        <v>343</v>
      </c>
      <c r="H346" t="e">
        <f>INDEX(Analyse!H:H,MATCH(ChoixBMK!$G346,Analyse!$G:$G,0))</f>
        <v>#N/A</v>
      </c>
      <c r="I346" s="122" t="str">
        <f>IF(INDEX(DataBase!$1:$1048576,ChoixBMK!$A346,MATCH(I$3,DataBase!$3:$3,0))=1,"X","")</f>
        <v/>
      </c>
      <c r="J346" s="122" t="str">
        <f>IF(INDEX(DataBase!$1:$1048576,ChoixBMK!$A346,MATCH(J$3,DataBase!$3:$3,0))=1,"X","")</f>
        <v/>
      </c>
      <c r="K346" s="122" t="str">
        <f>IF(INDEX(DataBase!$1:$1048576,ChoixBMK!$A346,MATCH(K$3,DataBase!$3:$3,0))=1,"X","")</f>
        <v/>
      </c>
      <c r="L346" s="122" t="str">
        <f>IF(INDEX(DataBase!$1:$1048576,ChoixBMK!$A346,MATCH(L$3,DataBase!$3:$3,0))=1,"X","")</f>
        <v/>
      </c>
      <c r="M346" s="122" t="str">
        <f>IF(INDEX(DataBase!$1:$1048576,ChoixBMK!$A346,MATCH(M$3,DataBase!$3:$3,0))=1,"X","")</f>
        <v/>
      </c>
      <c r="N346" s="122" t="str">
        <f>IF(INDEX(DataBase!$1:$1048576,ChoixBMK!$A346,MATCH(N$3,DataBase!$3:$3,0))=1,"X","")</f>
        <v/>
      </c>
      <c r="O346" s="122" t="str">
        <f>IF(INDEX(DataBase!$1:$1048576,ChoixBMK!$A346,MATCH(O$3,DataBase!$3:$3,0))=1,"X","")</f>
        <v/>
      </c>
      <c r="P346" s="122" t="str">
        <f>IF(INDEX(DataBase!$1:$1048576,ChoixBMK!$A346,MATCH(P$3,DataBase!$3:$3,0))=1,"X","")</f>
        <v/>
      </c>
      <c r="Q346" s="122" t="str">
        <f>IF(INDEX(DataBase!$1:$1048576,ChoixBMK!$A346,MATCH(Q$3,DataBase!$3:$3,0))=1,"X","")</f>
        <v/>
      </c>
      <c r="R346" s="122" t="str">
        <f>IF(INDEX(DataBase!$1:$1048576,ChoixBMK!$A346,MATCH(R$3,DataBase!$3:$3,0))=1,"X","")</f>
        <v/>
      </c>
      <c r="S346" s="122" t="str">
        <f>IF(INDEX(DataBase!$1:$1048576,ChoixBMK!$A346,MATCH(S$3,DataBase!$3:$3,0))=1,"X","")</f>
        <v/>
      </c>
      <c r="T346" s="122" t="str">
        <f>IF(INDEX(DataBase!$1:$1048576,ChoixBMK!$A346,MATCH(T$3,DataBase!$3:$3,0))=1,"X","")</f>
        <v/>
      </c>
      <c r="U346" s="122" t="str">
        <f>IF(INDEX(DataBase!$1:$1048576,ChoixBMK!$A346,MATCH(U$3,DataBase!$3:$3,0))=1,"X","")</f>
        <v/>
      </c>
      <c r="V346" s="122" t="str">
        <f>IF(INDEX(DataBase!$1:$1048576,ChoixBMK!$A346,MATCH(V$3,DataBase!$3:$3,0))=1,"X","")</f>
        <v/>
      </c>
      <c r="W346" s="122" t="str">
        <f>IF(INDEX(DataBase!$1:$1048576,ChoixBMK!$A346,MATCH(W$3,DataBase!$3:$3,0))=1,"X","")</f>
        <v/>
      </c>
      <c r="X346" s="122" t="str">
        <f>IF(INDEX(DataBase!$1:$1048576,ChoixBMK!$A346,MATCH(X$3,DataBase!$3:$3,0))=1,"X","")</f>
        <v/>
      </c>
      <c r="Y346" s="122" t="str">
        <f>IF(INDEX(DataBase!$1:$1048576,ChoixBMK!$A346,MATCH(Y$3,DataBase!$3:$3,0))=1,"X","")</f>
        <v/>
      </c>
      <c r="Z346" s="122" t="str">
        <f>IF(INDEX(DataBase!$1:$1048576,ChoixBMK!$A346,MATCH(Z$3,DataBase!$3:$3,0))=1,"X","")</f>
        <v/>
      </c>
      <c r="AA346" s="122" t="str">
        <f>IF(INDEX(DataBase!$1:$1048576,ChoixBMK!$A346,MATCH(AA$3,DataBase!$3:$3,0))=1,"X","")</f>
        <v/>
      </c>
      <c r="AB346" s="122" t="str">
        <f>IF(INDEX(DataBase!$1:$1048576,ChoixBMK!$A346,MATCH(AB$3,DataBase!$3:$3,0))=1,"X","")</f>
        <v/>
      </c>
      <c r="AC346" s="122" t="str">
        <f>IF(INDEX(DataBase!$1:$1048576,ChoixBMK!$A346,MATCH(AC$3,DataBase!$3:$3,0))=1,"X","")</f>
        <v/>
      </c>
      <c r="AD346" s="122" t="str">
        <f>IF(INDEX(DataBase!$1:$1048576,ChoixBMK!$A346,MATCH(AD$3,DataBase!$3:$3,0))=1,"X","")</f>
        <v/>
      </c>
      <c r="AE346" s="122" t="str">
        <f>IF(INDEX(DataBase!$1:$1048576,ChoixBMK!$A346,MATCH(AE$3,DataBase!$3:$3,0))=1,"X","")</f>
        <v/>
      </c>
      <c r="AF346" s="122" t="str">
        <f>IF(INDEX(DataBase!$1:$1048576,ChoixBMK!$A346,MATCH(AF$3,DataBase!$3:$3,0))=1,"X","")</f>
        <v/>
      </c>
      <c r="AG346" s="122" t="str">
        <f>IF(INDEX(DataBase!$1:$1048576,ChoixBMK!$A346,MATCH(AG$3,DataBase!$3:$3,0))=1,"X","")</f>
        <v/>
      </c>
      <c r="AH346" s="122" t="str">
        <f>IF(INDEX(DataBase!$1:$1048576,ChoixBMK!$A346,MATCH(AH$3,DataBase!$3:$3,0))=1,"X","")</f>
        <v/>
      </c>
      <c r="AI346" s="122" t="str">
        <f>IF(INDEX(DataBase!$1:$1048576,ChoixBMK!$A346,MATCH(AI$3,DataBase!$3:$3,0))=1,"X","")</f>
        <v/>
      </c>
      <c r="AJ346" s="122" t="str">
        <f>IF(INDEX(DataBase!$1:$1048576,ChoixBMK!$A346,MATCH(AJ$3,DataBase!$3:$3,0))=1,"X","")</f>
        <v/>
      </c>
      <c r="AK346" s="122" t="str">
        <f>IF(INDEX(DataBase!$1:$1048576,ChoixBMK!$A346,MATCH(AK$3,DataBase!$3:$3,0))=1,"X","")</f>
        <v/>
      </c>
      <c r="AL346" s="122" t="str">
        <f>IF(INDEX(DataBase!$1:$1048576,ChoixBMK!$A346,MATCH(AL$3,DataBase!$3:$3,0))=1,"X","")</f>
        <v/>
      </c>
      <c r="AM346" s="122" t="str">
        <f>IF(INDEX(DataBase!$1:$1048576,ChoixBMK!$A346,MATCH(AM$3,DataBase!$3:$3,0))=1,"X","")</f>
        <v/>
      </c>
      <c r="AN346" s="122" t="str">
        <f>IF(INDEX(DataBase!$1:$1048576,ChoixBMK!$A346,MATCH(AN$3,DataBase!$3:$3,0))=1,"X","")</f>
        <v/>
      </c>
      <c r="AO346" s="122" t="str">
        <f>IF(INDEX(DataBase!$1:$1048576,ChoixBMK!$A346,MATCH(AO$3,DataBase!$3:$3,0))=1,"X","")</f>
        <v/>
      </c>
      <c r="AP346" s="122" t="str">
        <f>IF(INDEX(DataBase!$1:$1048576,ChoixBMK!$A346,MATCH(AP$3,DataBase!$3:$3,0))=1,"X","")</f>
        <v/>
      </c>
    </row>
    <row r="347" spans="3:42">
      <c r="C347" t="e">
        <f>INDEX(Analyse!A:A,MATCH(ChoixBMK!$G347,Analyse!$G:$G,0))</f>
        <v>#N/A</v>
      </c>
      <c r="D347" t="e">
        <f>INDEX(Analyse!B:B,MATCH(ChoixBMK!$G347,Analyse!$G:$G,0))</f>
        <v>#N/A</v>
      </c>
      <c r="E347" t="e">
        <f>INDEX(Analyse!C:C,MATCH(ChoixBMK!$G347,Analyse!$G:$G,0))</f>
        <v>#N/A</v>
      </c>
      <c r="F347" t="e">
        <f>INDEX(Analyse!E:E,MATCH(ChoixBMK!$G347,Analyse!$G:$G,0))</f>
        <v>#N/A</v>
      </c>
      <c r="G347">
        <v>344</v>
      </c>
      <c r="H347" t="e">
        <f>INDEX(Analyse!H:H,MATCH(ChoixBMK!$G347,Analyse!$G:$G,0))</f>
        <v>#N/A</v>
      </c>
      <c r="I347" s="122" t="str">
        <f>IF(INDEX(DataBase!$1:$1048576,ChoixBMK!$A347,MATCH(I$3,DataBase!$3:$3,0))=1,"X","")</f>
        <v/>
      </c>
      <c r="J347" s="122" t="str">
        <f>IF(INDEX(DataBase!$1:$1048576,ChoixBMK!$A347,MATCH(J$3,DataBase!$3:$3,0))=1,"X","")</f>
        <v/>
      </c>
      <c r="K347" s="122" t="str">
        <f>IF(INDEX(DataBase!$1:$1048576,ChoixBMK!$A347,MATCH(K$3,DataBase!$3:$3,0))=1,"X","")</f>
        <v/>
      </c>
      <c r="L347" s="122" t="str">
        <f>IF(INDEX(DataBase!$1:$1048576,ChoixBMK!$A347,MATCH(L$3,DataBase!$3:$3,0))=1,"X","")</f>
        <v/>
      </c>
      <c r="M347" s="122" t="str">
        <f>IF(INDEX(DataBase!$1:$1048576,ChoixBMK!$A347,MATCH(M$3,DataBase!$3:$3,0))=1,"X","")</f>
        <v/>
      </c>
      <c r="N347" s="122" t="str">
        <f>IF(INDEX(DataBase!$1:$1048576,ChoixBMK!$A347,MATCH(N$3,DataBase!$3:$3,0))=1,"X","")</f>
        <v/>
      </c>
      <c r="O347" s="122" t="str">
        <f>IF(INDEX(DataBase!$1:$1048576,ChoixBMK!$A347,MATCH(O$3,DataBase!$3:$3,0))=1,"X","")</f>
        <v/>
      </c>
      <c r="P347" s="122" t="str">
        <f>IF(INDEX(DataBase!$1:$1048576,ChoixBMK!$A347,MATCH(P$3,DataBase!$3:$3,0))=1,"X","")</f>
        <v/>
      </c>
      <c r="Q347" s="122" t="str">
        <f>IF(INDEX(DataBase!$1:$1048576,ChoixBMK!$A347,MATCH(Q$3,DataBase!$3:$3,0))=1,"X","")</f>
        <v/>
      </c>
      <c r="R347" s="122" t="str">
        <f>IF(INDEX(DataBase!$1:$1048576,ChoixBMK!$A347,MATCH(R$3,DataBase!$3:$3,0))=1,"X","")</f>
        <v/>
      </c>
      <c r="S347" s="122" t="str">
        <f>IF(INDEX(DataBase!$1:$1048576,ChoixBMK!$A347,MATCH(S$3,DataBase!$3:$3,0))=1,"X","")</f>
        <v/>
      </c>
      <c r="T347" s="122" t="str">
        <f>IF(INDEX(DataBase!$1:$1048576,ChoixBMK!$A347,MATCH(T$3,DataBase!$3:$3,0))=1,"X","")</f>
        <v/>
      </c>
      <c r="U347" s="122" t="str">
        <f>IF(INDEX(DataBase!$1:$1048576,ChoixBMK!$A347,MATCH(U$3,DataBase!$3:$3,0))=1,"X","")</f>
        <v/>
      </c>
      <c r="V347" s="122" t="str">
        <f>IF(INDEX(DataBase!$1:$1048576,ChoixBMK!$A347,MATCH(V$3,DataBase!$3:$3,0))=1,"X","")</f>
        <v/>
      </c>
      <c r="W347" s="122" t="str">
        <f>IF(INDEX(DataBase!$1:$1048576,ChoixBMK!$A347,MATCH(W$3,DataBase!$3:$3,0))=1,"X","")</f>
        <v/>
      </c>
      <c r="X347" s="122" t="str">
        <f>IF(INDEX(DataBase!$1:$1048576,ChoixBMK!$A347,MATCH(X$3,DataBase!$3:$3,0))=1,"X","")</f>
        <v/>
      </c>
      <c r="Y347" s="122" t="str">
        <f>IF(INDEX(DataBase!$1:$1048576,ChoixBMK!$A347,MATCH(Y$3,DataBase!$3:$3,0))=1,"X","")</f>
        <v/>
      </c>
      <c r="Z347" s="122" t="str">
        <f>IF(INDEX(DataBase!$1:$1048576,ChoixBMK!$A347,MATCH(Z$3,DataBase!$3:$3,0))=1,"X","")</f>
        <v/>
      </c>
      <c r="AA347" s="122" t="str">
        <f>IF(INDEX(DataBase!$1:$1048576,ChoixBMK!$A347,MATCH(AA$3,DataBase!$3:$3,0))=1,"X","")</f>
        <v/>
      </c>
      <c r="AB347" s="122" t="str">
        <f>IF(INDEX(DataBase!$1:$1048576,ChoixBMK!$A347,MATCH(AB$3,DataBase!$3:$3,0))=1,"X","")</f>
        <v/>
      </c>
      <c r="AC347" s="122" t="str">
        <f>IF(INDEX(DataBase!$1:$1048576,ChoixBMK!$A347,MATCH(AC$3,DataBase!$3:$3,0))=1,"X","")</f>
        <v/>
      </c>
      <c r="AD347" s="122" t="str">
        <f>IF(INDEX(DataBase!$1:$1048576,ChoixBMK!$A347,MATCH(AD$3,DataBase!$3:$3,0))=1,"X","")</f>
        <v/>
      </c>
      <c r="AE347" s="122" t="str">
        <f>IF(INDEX(DataBase!$1:$1048576,ChoixBMK!$A347,MATCH(AE$3,DataBase!$3:$3,0))=1,"X","")</f>
        <v/>
      </c>
      <c r="AF347" s="122" t="str">
        <f>IF(INDEX(DataBase!$1:$1048576,ChoixBMK!$A347,MATCH(AF$3,DataBase!$3:$3,0))=1,"X","")</f>
        <v/>
      </c>
      <c r="AG347" s="122" t="str">
        <f>IF(INDEX(DataBase!$1:$1048576,ChoixBMK!$A347,MATCH(AG$3,DataBase!$3:$3,0))=1,"X","")</f>
        <v/>
      </c>
      <c r="AH347" s="122" t="str">
        <f>IF(INDEX(DataBase!$1:$1048576,ChoixBMK!$A347,MATCH(AH$3,DataBase!$3:$3,0))=1,"X","")</f>
        <v/>
      </c>
      <c r="AI347" s="122" t="str">
        <f>IF(INDEX(DataBase!$1:$1048576,ChoixBMK!$A347,MATCH(AI$3,DataBase!$3:$3,0))=1,"X","")</f>
        <v/>
      </c>
      <c r="AJ347" s="122" t="str">
        <f>IF(INDEX(DataBase!$1:$1048576,ChoixBMK!$A347,MATCH(AJ$3,DataBase!$3:$3,0))=1,"X","")</f>
        <v/>
      </c>
      <c r="AK347" s="122" t="str">
        <f>IF(INDEX(DataBase!$1:$1048576,ChoixBMK!$A347,MATCH(AK$3,DataBase!$3:$3,0))=1,"X","")</f>
        <v/>
      </c>
      <c r="AL347" s="122" t="str">
        <f>IF(INDEX(DataBase!$1:$1048576,ChoixBMK!$A347,MATCH(AL$3,DataBase!$3:$3,0))=1,"X","")</f>
        <v/>
      </c>
      <c r="AM347" s="122" t="str">
        <f>IF(INDEX(DataBase!$1:$1048576,ChoixBMK!$A347,MATCH(AM$3,DataBase!$3:$3,0))=1,"X","")</f>
        <v/>
      </c>
      <c r="AN347" s="122" t="str">
        <f>IF(INDEX(DataBase!$1:$1048576,ChoixBMK!$A347,MATCH(AN$3,DataBase!$3:$3,0))=1,"X","")</f>
        <v/>
      </c>
      <c r="AO347" s="122" t="str">
        <f>IF(INDEX(DataBase!$1:$1048576,ChoixBMK!$A347,MATCH(AO$3,DataBase!$3:$3,0))=1,"X","")</f>
        <v/>
      </c>
      <c r="AP347" s="122" t="str">
        <f>IF(INDEX(DataBase!$1:$1048576,ChoixBMK!$A347,MATCH(AP$3,DataBase!$3:$3,0))=1,"X","")</f>
        <v/>
      </c>
    </row>
    <row r="348" spans="3:42">
      <c r="C348" t="e">
        <f>INDEX(Analyse!A:A,MATCH(ChoixBMK!$G348,Analyse!$G:$G,0))</f>
        <v>#N/A</v>
      </c>
      <c r="D348" t="e">
        <f>INDEX(Analyse!B:B,MATCH(ChoixBMK!$G348,Analyse!$G:$G,0))</f>
        <v>#N/A</v>
      </c>
      <c r="E348" t="e">
        <f>INDEX(Analyse!C:C,MATCH(ChoixBMK!$G348,Analyse!$G:$G,0))</f>
        <v>#N/A</v>
      </c>
      <c r="F348" t="e">
        <f>INDEX(Analyse!E:E,MATCH(ChoixBMK!$G348,Analyse!$G:$G,0))</f>
        <v>#N/A</v>
      </c>
      <c r="G348">
        <v>345</v>
      </c>
      <c r="H348" t="e">
        <f>INDEX(Analyse!H:H,MATCH(ChoixBMK!$G348,Analyse!$G:$G,0))</f>
        <v>#N/A</v>
      </c>
      <c r="I348" s="122" t="str">
        <f>IF(INDEX(DataBase!$1:$1048576,ChoixBMK!$A348,MATCH(I$3,DataBase!$3:$3,0))=1,"X","")</f>
        <v/>
      </c>
      <c r="J348" s="122" t="str">
        <f>IF(INDEX(DataBase!$1:$1048576,ChoixBMK!$A348,MATCH(J$3,DataBase!$3:$3,0))=1,"X","")</f>
        <v/>
      </c>
      <c r="K348" s="122" t="str">
        <f>IF(INDEX(DataBase!$1:$1048576,ChoixBMK!$A348,MATCH(K$3,DataBase!$3:$3,0))=1,"X","")</f>
        <v/>
      </c>
      <c r="L348" s="122" t="str">
        <f>IF(INDEX(DataBase!$1:$1048576,ChoixBMK!$A348,MATCH(L$3,DataBase!$3:$3,0))=1,"X","")</f>
        <v/>
      </c>
      <c r="M348" s="122" t="str">
        <f>IF(INDEX(DataBase!$1:$1048576,ChoixBMK!$A348,MATCH(M$3,DataBase!$3:$3,0))=1,"X","")</f>
        <v/>
      </c>
      <c r="N348" s="122" t="str">
        <f>IF(INDEX(DataBase!$1:$1048576,ChoixBMK!$A348,MATCH(N$3,DataBase!$3:$3,0))=1,"X","")</f>
        <v/>
      </c>
      <c r="O348" s="122" t="str">
        <f>IF(INDEX(DataBase!$1:$1048576,ChoixBMK!$A348,MATCH(O$3,DataBase!$3:$3,0))=1,"X","")</f>
        <v/>
      </c>
      <c r="P348" s="122" t="str">
        <f>IF(INDEX(DataBase!$1:$1048576,ChoixBMK!$A348,MATCH(P$3,DataBase!$3:$3,0))=1,"X","")</f>
        <v/>
      </c>
      <c r="Q348" s="122" t="str">
        <f>IF(INDEX(DataBase!$1:$1048576,ChoixBMK!$A348,MATCH(Q$3,DataBase!$3:$3,0))=1,"X","")</f>
        <v/>
      </c>
      <c r="R348" s="122" t="str">
        <f>IF(INDEX(DataBase!$1:$1048576,ChoixBMK!$A348,MATCH(R$3,DataBase!$3:$3,0))=1,"X","")</f>
        <v/>
      </c>
      <c r="S348" s="122" t="str">
        <f>IF(INDEX(DataBase!$1:$1048576,ChoixBMK!$A348,MATCH(S$3,DataBase!$3:$3,0))=1,"X","")</f>
        <v/>
      </c>
      <c r="T348" s="122" t="str">
        <f>IF(INDEX(DataBase!$1:$1048576,ChoixBMK!$A348,MATCH(T$3,DataBase!$3:$3,0))=1,"X","")</f>
        <v/>
      </c>
      <c r="U348" s="122" t="str">
        <f>IF(INDEX(DataBase!$1:$1048576,ChoixBMK!$A348,MATCH(U$3,DataBase!$3:$3,0))=1,"X","")</f>
        <v/>
      </c>
      <c r="V348" s="122" t="str">
        <f>IF(INDEX(DataBase!$1:$1048576,ChoixBMK!$A348,MATCH(V$3,DataBase!$3:$3,0))=1,"X","")</f>
        <v/>
      </c>
      <c r="W348" s="122" t="str">
        <f>IF(INDEX(DataBase!$1:$1048576,ChoixBMK!$A348,MATCH(W$3,DataBase!$3:$3,0))=1,"X","")</f>
        <v/>
      </c>
      <c r="X348" s="122" t="str">
        <f>IF(INDEX(DataBase!$1:$1048576,ChoixBMK!$A348,MATCH(X$3,DataBase!$3:$3,0))=1,"X","")</f>
        <v/>
      </c>
      <c r="Y348" s="122" t="str">
        <f>IF(INDEX(DataBase!$1:$1048576,ChoixBMK!$A348,MATCH(Y$3,DataBase!$3:$3,0))=1,"X","")</f>
        <v/>
      </c>
      <c r="Z348" s="122" t="str">
        <f>IF(INDEX(DataBase!$1:$1048576,ChoixBMK!$A348,MATCH(Z$3,DataBase!$3:$3,0))=1,"X","")</f>
        <v/>
      </c>
      <c r="AA348" s="122" t="str">
        <f>IF(INDEX(DataBase!$1:$1048576,ChoixBMK!$A348,MATCH(AA$3,DataBase!$3:$3,0))=1,"X","")</f>
        <v/>
      </c>
      <c r="AB348" s="122" t="str">
        <f>IF(INDEX(DataBase!$1:$1048576,ChoixBMK!$A348,MATCH(AB$3,DataBase!$3:$3,0))=1,"X","")</f>
        <v/>
      </c>
      <c r="AC348" s="122" t="str">
        <f>IF(INDEX(DataBase!$1:$1048576,ChoixBMK!$A348,MATCH(AC$3,DataBase!$3:$3,0))=1,"X","")</f>
        <v/>
      </c>
      <c r="AD348" s="122" t="str">
        <f>IF(INDEX(DataBase!$1:$1048576,ChoixBMK!$A348,MATCH(AD$3,DataBase!$3:$3,0))=1,"X","")</f>
        <v/>
      </c>
      <c r="AE348" s="122" t="str">
        <f>IF(INDEX(DataBase!$1:$1048576,ChoixBMK!$A348,MATCH(AE$3,DataBase!$3:$3,0))=1,"X","")</f>
        <v/>
      </c>
      <c r="AF348" s="122" t="str">
        <f>IF(INDEX(DataBase!$1:$1048576,ChoixBMK!$A348,MATCH(AF$3,DataBase!$3:$3,0))=1,"X","")</f>
        <v/>
      </c>
      <c r="AG348" s="122" t="str">
        <f>IF(INDEX(DataBase!$1:$1048576,ChoixBMK!$A348,MATCH(AG$3,DataBase!$3:$3,0))=1,"X","")</f>
        <v/>
      </c>
      <c r="AH348" s="122" t="str">
        <f>IF(INDEX(DataBase!$1:$1048576,ChoixBMK!$A348,MATCH(AH$3,DataBase!$3:$3,0))=1,"X","")</f>
        <v/>
      </c>
      <c r="AI348" s="122" t="str">
        <f>IF(INDEX(DataBase!$1:$1048576,ChoixBMK!$A348,MATCH(AI$3,DataBase!$3:$3,0))=1,"X","")</f>
        <v/>
      </c>
      <c r="AJ348" s="122" t="str">
        <f>IF(INDEX(DataBase!$1:$1048576,ChoixBMK!$A348,MATCH(AJ$3,DataBase!$3:$3,0))=1,"X","")</f>
        <v/>
      </c>
      <c r="AK348" s="122" t="str">
        <f>IF(INDEX(DataBase!$1:$1048576,ChoixBMK!$A348,MATCH(AK$3,DataBase!$3:$3,0))=1,"X","")</f>
        <v/>
      </c>
      <c r="AL348" s="122" t="str">
        <f>IF(INDEX(DataBase!$1:$1048576,ChoixBMK!$A348,MATCH(AL$3,DataBase!$3:$3,0))=1,"X","")</f>
        <v/>
      </c>
      <c r="AM348" s="122" t="str">
        <f>IF(INDEX(DataBase!$1:$1048576,ChoixBMK!$A348,MATCH(AM$3,DataBase!$3:$3,0))=1,"X","")</f>
        <v/>
      </c>
      <c r="AN348" s="122" t="str">
        <f>IF(INDEX(DataBase!$1:$1048576,ChoixBMK!$A348,MATCH(AN$3,DataBase!$3:$3,0))=1,"X","")</f>
        <v/>
      </c>
      <c r="AO348" s="122" t="str">
        <f>IF(INDEX(DataBase!$1:$1048576,ChoixBMK!$A348,MATCH(AO$3,DataBase!$3:$3,0))=1,"X","")</f>
        <v/>
      </c>
      <c r="AP348" s="122" t="str">
        <f>IF(INDEX(DataBase!$1:$1048576,ChoixBMK!$A348,MATCH(AP$3,DataBase!$3:$3,0))=1,"X","")</f>
        <v/>
      </c>
    </row>
    <row r="349" spans="3:42">
      <c r="C349" t="e">
        <f>INDEX(Analyse!A:A,MATCH(ChoixBMK!$G349,Analyse!$G:$G,0))</f>
        <v>#N/A</v>
      </c>
      <c r="D349" t="e">
        <f>INDEX(Analyse!B:B,MATCH(ChoixBMK!$G349,Analyse!$G:$G,0))</f>
        <v>#N/A</v>
      </c>
      <c r="E349" t="e">
        <f>INDEX(Analyse!C:C,MATCH(ChoixBMK!$G349,Analyse!$G:$G,0))</f>
        <v>#N/A</v>
      </c>
      <c r="F349" t="e">
        <f>INDEX(Analyse!E:E,MATCH(ChoixBMK!$G349,Analyse!$G:$G,0))</f>
        <v>#N/A</v>
      </c>
      <c r="G349">
        <v>346</v>
      </c>
      <c r="H349" t="e">
        <f>INDEX(Analyse!H:H,MATCH(ChoixBMK!$G349,Analyse!$G:$G,0))</f>
        <v>#N/A</v>
      </c>
      <c r="I349" s="122" t="str">
        <f>IF(INDEX(DataBase!$1:$1048576,ChoixBMK!$A349,MATCH(I$3,DataBase!$3:$3,0))=1,"X","")</f>
        <v/>
      </c>
      <c r="J349" s="122" t="str">
        <f>IF(INDEX(DataBase!$1:$1048576,ChoixBMK!$A349,MATCH(J$3,DataBase!$3:$3,0))=1,"X","")</f>
        <v/>
      </c>
      <c r="K349" s="122" t="str">
        <f>IF(INDEX(DataBase!$1:$1048576,ChoixBMK!$A349,MATCH(K$3,DataBase!$3:$3,0))=1,"X","")</f>
        <v/>
      </c>
      <c r="L349" s="122" t="str">
        <f>IF(INDEX(DataBase!$1:$1048576,ChoixBMK!$A349,MATCH(L$3,DataBase!$3:$3,0))=1,"X","")</f>
        <v/>
      </c>
      <c r="M349" s="122" t="str">
        <f>IF(INDEX(DataBase!$1:$1048576,ChoixBMK!$A349,MATCH(M$3,DataBase!$3:$3,0))=1,"X","")</f>
        <v/>
      </c>
      <c r="N349" s="122" t="str">
        <f>IF(INDEX(DataBase!$1:$1048576,ChoixBMK!$A349,MATCH(N$3,DataBase!$3:$3,0))=1,"X","")</f>
        <v/>
      </c>
      <c r="O349" s="122" t="str">
        <f>IF(INDEX(DataBase!$1:$1048576,ChoixBMK!$A349,MATCH(O$3,DataBase!$3:$3,0))=1,"X","")</f>
        <v/>
      </c>
      <c r="P349" s="122" t="str">
        <f>IF(INDEX(DataBase!$1:$1048576,ChoixBMK!$A349,MATCH(P$3,DataBase!$3:$3,0))=1,"X","")</f>
        <v/>
      </c>
      <c r="Q349" s="122" t="str">
        <f>IF(INDEX(DataBase!$1:$1048576,ChoixBMK!$A349,MATCH(Q$3,DataBase!$3:$3,0))=1,"X","")</f>
        <v/>
      </c>
      <c r="R349" s="122" t="str">
        <f>IF(INDEX(DataBase!$1:$1048576,ChoixBMK!$A349,MATCH(R$3,DataBase!$3:$3,0))=1,"X","")</f>
        <v/>
      </c>
      <c r="S349" s="122" t="str">
        <f>IF(INDEX(DataBase!$1:$1048576,ChoixBMK!$A349,MATCH(S$3,DataBase!$3:$3,0))=1,"X","")</f>
        <v/>
      </c>
      <c r="T349" s="122" t="str">
        <f>IF(INDEX(DataBase!$1:$1048576,ChoixBMK!$A349,MATCH(T$3,DataBase!$3:$3,0))=1,"X","")</f>
        <v/>
      </c>
      <c r="U349" s="122" t="str">
        <f>IF(INDEX(DataBase!$1:$1048576,ChoixBMK!$A349,MATCH(U$3,DataBase!$3:$3,0))=1,"X","")</f>
        <v/>
      </c>
      <c r="V349" s="122" t="str">
        <f>IF(INDEX(DataBase!$1:$1048576,ChoixBMK!$A349,MATCH(V$3,DataBase!$3:$3,0))=1,"X","")</f>
        <v/>
      </c>
      <c r="W349" s="122" t="str">
        <f>IF(INDEX(DataBase!$1:$1048576,ChoixBMK!$A349,MATCH(W$3,DataBase!$3:$3,0))=1,"X","")</f>
        <v/>
      </c>
      <c r="X349" s="122" t="str">
        <f>IF(INDEX(DataBase!$1:$1048576,ChoixBMK!$A349,MATCH(X$3,DataBase!$3:$3,0))=1,"X","")</f>
        <v/>
      </c>
      <c r="Y349" s="122" t="str">
        <f>IF(INDEX(DataBase!$1:$1048576,ChoixBMK!$A349,MATCH(Y$3,DataBase!$3:$3,0))=1,"X","")</f>
        <v/>
      </c>
      <c r="Z349" s="122" t="str">
        <f>IF(INDEX(DataBase!$1:$1048576,ChoixBMK!$A349,MATCH(Z$3,DataBase!$3:$3,0))=1,"X","")</f>
        <v/>
      </c>
      <c r="AA349" s="122" t="str">
        <f>IF(INDEX(DataBase!$1:$1048576,ChoixBMK!$A349,MATCH(AA$3,DataBase!$3:$3,0))=1,"X","")</f>
        <v/>
      </c>
      <c r="AB349" s="122" t="str">
        <f>IF(INDEX(DataBase!$1:$1048576,ChoixBMK!$A349,MATCH(AB$3,DataBase!$3:$3,0))=1,"X","")</f>
        <v/>
      </c>
      <c r="AC349" s="122" t="str">
        <f>IF(INDEX(DataBase!$1:$1048576,ChoixBMK!$A349,MATCH(AC$3,DataBase!$3:$3,0))=1,"X","")</f>
        <v/>
      </c>
      <c r="AD349" s="122" t="str">
        <f>IF(INDEX(DataBase!$1:$1048576,ChoixBMK!$A349,MATCH(AD$3,DataBase!$3:$3,0))=1,"X","")</f>
        <v/>
      </c>
      <c r="AE349" s="122" t="str">
        <f>IF(INDEX(DataBase!$1:$1048576,ChoixBMK!$A349,MATCH(AE$3,DataBase!$3:$3,0))=1,"X","")</f>
        <v/>
      </c>
      <c r="AF349" s="122" t="str">
        <f>IF(INDEX(DataBase!$1:$1048576,ChoixBMK!$A349,MATCH(AF$3,DataBase!$3:$3,0))=1,"X","")</f>
        <v/>
      </c>
      <c r="AG349" s="122" t="str">
        <f>IF(INDEX(DataBase!$1:$1048576,ChoixBMK!$A349,MATCH(AG$3,DataBase!$3:$3,0))=1,"X","")</f>
        <v/>
      </c>
      <c r="AH349" s="122" t="str">
        <f>IF(INDEX(DataBase!$1:$1048576,ChoixBMK!$A349,MATCH(AH$3,DataBase!$3:$3,0))=1,"X","")</f>
        <v/>
      </c>
      <c r="AI349" s="122" t="str">
        <f>IF(INDEX(DataBase!$1:$1048576,ChoixBMK!$A349,MATCH(AI$3,DataBase!$3:$3,0))=1,"X","")</f>
        <v/>
      </c>
      <c r="AJ349" s="122" t="str">
        <f>IF(INDEX(DataBase!$1:$1048576,ChoixBMK!$A349,MATCH(AJ$3,DataBase!$3:$3,0))=1,"X","")</f>
        <v/>
      </c>
      <c r="AK349" s="122" t="str">
        <f>IF(INDEX(DataBase!$1:$1048576,ChoixBMK!$A349,MATCH(AK$3,DataBase!$3:$3,0))=1,"X","")</f>
        <v/>
      </c>
      <c r="AL349" s="122" t="str">
        <f>IF(INDEX(DataBase!$1:$1048576,ChoixBMK!$A349,MATCH(AL$3,DataBase!$3:$3,0))=1,"X","")</f>
        <v/>
      </c>
      <c r="AM349" s="122" t="str">
        <f>IF(INDEX(DataBase!$1:$1048576,ChoixBMK!$A349,MATCH(AM$3,DataBase!$3:$3,0))=1,"X","")</f>
        <v/>
      </c>
      <c r="AN349" s="122" t="str">
        <f>IF(INDEX(DataBase!$1:$1048576,ChoixBMK!$A349,MATCH(AN$3,DataBase!$3:$3,0))=1,"X","")</f>
        <v/>
      </c>
      <c r="AO349" s="122" t="str">
        <f>IF(INDEX(DataBase!$1:$1048576,ChoixBMK!$A349,MATCH(AO$3,DataBase!$3:$3,0))=1,"X","")</f>
        <v/>
      </c>
      <c r="AP349" s="122" t="str">
        <f>IF(INDEX(DataBase!$1:$1048576,ChoixBMK!$A349,MATCH(AP$3,DataBase!$3:$3,0))=1,"X","")</f>
        <v/>
      </c>
    </row>
    <row r="350" spans="3:42">
      <c r="C350" t="e">
        <f>INDEX(Analyse!A:A,MATCH(ChoixBMK!$G350,Analyse!$G:$G,0))</f>
        <v>#N/A</v>
      </c>
      <c r="D350" t="e">
        <f>INDEX(Analyse!B:B,MATCH(ChoixBMK!$G350,Analyse!$G:$G,0))</f>
        <v>#N/A</v>
      </c>
      <c r="E350" t="e">
        <f>INDEX(Analyse!C:C,MATCH(ChoixBMK!$G350,Analyse!$G:$G,0))</f>
        <v>#N/A</v>
      </c>
      <c r="F350" t="e">
        <f>INDEX(Analyse!E:E,MATCH(ChoixBMK!$G350,Analyse!$G:$G,0))</f>
        <v>#N/A</v>
      </c>
      <c r="G350">
        <v>347</v>
      </c>
      <c r="H350" t="e">
        <f>INDEX(Analyse!H:H,MATCH(ChoixBMK!$G350,Analyse!$G:$G,0))</f>
        <v>#N/A</v>
      </c>
      <c r="I350" s="122" t="str">
        <f>IF(INDEX(DataBase!$1:$1048576,ChoixBMK!$A350,MATCH(I$3,DataBase!$3:$3,0))=1,"X","")</f>
        <v/>
      </c>
      <c r="J350" s="122" t="str">
        <f>IF(INDEX(DataBase!$1:$1048576,ChoixBMK!$A350,MATCH(J$3,DataBase!$3:$3,0))=1,"X","")</f>
        <v/>
      </c>
      <c r="K350" s="122" t="str">
        <f>IF(INDEX(DataBase!$1:$1048576,ChoixBMK!$A350,MATCH(K$3,DataBase!$3:$3,0))=1,"X","")</f>
        <v/>
      </c>
      <c r="L350" s="122" t="str">
        <f>IF(INDEX(DataBase!$1:$1048576,ChoixBMK!$A350,MATCH(L$3,DataBase!$3:$3,0))=1,"X","")</f>
        <v/>
      </c>
      <c r="M350" s="122" t="str">
        <f>IF(INDEX(DataBase!$1:$1048576,ChoixBMK!$A350,MATCH(M$3,DataBase!$3:$3,0))=1,"X","")</f>
        <v/>
      </c>
      <c r="N350" s="122" t="str">
        <f>IF(INDEX(DataBase!$1:$1048576,ChoixBMK!$A350,MATCH(N$3,DataBase!$3:$3,0))=1,"X","")</f>
        <v/>
      </c>
      <c r="O350" s="122" t="str">
        <f>IF(INDEX(DataBase!$1:$1048576,ChoixBMK!$A350,MATCH(O$3,DataBase!$3:$3,0))=1,"X","")</f>
        <v/>
      </c>
      <c r="P350" s="122" t="str">
        <f>IF(INDEX(DataBase!$1:$1048576,ChoixBMK!$A350,MATCH(P$3,DataBase!$3:$3,0))=1,"X","")</f>
        <v/>
      </c>
      <c r="Q350" s="122" t="str">
        <f>IF(INDEX(DataBase!$1:$1048576,ChoixBMK!$A350,MATCH(Q$3,DataBase!$3:$3,0))=1,"X","")</f>
        <v/>
      </c>
      <c r="R350" s="122" t="str">
        <f>IF(INDEX(DataBase!$1:$1048576,ChoixBMK!$A350,MATCH(R$3,DataBase!$3:$3,0))=1,"X","")</f>
        <v/>
      </c>
      <c r="S350" s="122" t="str">
        <f>IF(INDEX(DataBase!$1:$1048576,ChoixBMK!$A350,MATCH(S$3,DataBase!$3:$3,0))=1,"X","")</f>
        <v/>
      </c>
      <c r="T350" s="122" t="str">
        <f>IF(INDEX(DataBase!$1:$1048576,ChoixBMK!$A350,MATCH(T$3,DataBase!$3:$3,0))=1,"X","")</f>
        <v/>
      </c>
      <c r="U350" s="122" t="str">
        <f>IF(INDEX(DataBase!$1:$1048576,ChoixBMK!$A350,MATCH(U$3,DataBase!$3:$3,0))=1,"X","")</f>
        <v/>
      </c>
      <c r="V350" s="122" t="str">
        <f>IF(INDEX(DataBase!$1:$1048576,ChoixBMK!$A350,MATCH(V$3,DataBase!$3:$3,0))=1,"X","")</f>
        <v/>
      </c>
      <c r="W350" s="122" t="str">
        <f>IF(INDEX(DataBase!$1:$1048576,ChoixBMK!$A350,MATCH(W$3,DataBase!$3:$3,0))=1,"X","")</f>
        <v/>
      </c>
      <c r="X350" s="122" t="str">
        <f>IF(INDEX(DataBase!$1:$1048576,ChoixBMK!$A350,MATCH(X$3,DataBase!$3:$3,0))=1,"X","")</f>
        <v/>
      </c>
      <c r="Y350" s="122" t="str">
        <f>IF(INDEX(DataBase!$1:$1048576,ChoixBMK!$A350,MATCH(Y$3,DataBase!$3:$3,0))=1,"X","")</f>
        <v/>
      </c>
      <c r="Z350" s="122" t="str">
        <f>IF(INDEX(DataBase!$1:$1048576,ChoixBMK!$A350,MATCH(Z$3,DataBase!$3:$3,0))=1,"X","")</f>
        <v/>
      </c>
      <c r="AA350" s="122" t="str">
        <f>IF(INDEX(DataBase!$1:$1048576,ChoixBMK!$A350,MATCH(AA$3,DataBase!$3:$3,0))=1,"X","")</f>
        <v/>
      </c>
      <c r="AB350" s="122" t="str">
        <f>IF(INDEX(DataBase!$1:$1048576,ChoixBMK!$A350,MATCH(AB$3,DataBase!$3:$3,0))=1,"X","")</f>
        <v/>
      </c>
      <c r="AC350" s="122" t="str">
        <f>IF(INDEX(DataBase!$1:$1048576,ChoixBMK!$A350,MATCH(AC$3,DataBase!$3:$3,0))=1,"X","")</f>
        <v/>
      </c>
      <c r="AD350" s="122" t="str">
        <f>IF(INDEX(DataBase!$1:$1048576,ChoixBMK!$A350,MATCH(AD$3,DataBase!$3:$3,0))=1,"X","")</f>
        <v/>
      </c>
      <c r="AE350" s="122" t="str">
        <f>IF(INDEX(DataBase!$1:$1048576,ChoixBMK!$A350,MATCH(AE$3,DataBase!$3:$3,0))=1,"X","")</f>
        <v/>
      </c>
      <c r="AF350" s="122" t="str">
        <f>IF(INDEX(DataBase!$1:$1048576,ChoixBMK!$A350,MATCH(AF$3,DataBase!$3:$3,0))=1,"X","")</f>
        <v/>
      </c>
      <c r="AG350" s="122" t="str">
        <f>IF(INDEX(DataBase!$1:$1048576,ChoixBMK!$A350,MATCH(AG$3,DataBase!$3:$3,0))=1,"X","")</f>
        <v/>
      </c>
      <c r="AH350" s="122" t="str">
        <f>IF(INDEX(DataBase!$1:$1048576,ChoixBMK!$A350,MATCH(AH$3,DataBase!$3:$3,0))=1,"X","")</f>
        <v/>
      </c>
      <c r="AI350" s="122" t="str">
        <f>IF(INDEX(DataBase!$1:$1048576,ChoixBMK!$A350,MATCH(AI$3,DataBase!$3:$3,0))=1,"X","")</f>
        <v/>
      </c>
      <c r="AJ350" s="122" t="str">
        <f>IF(INDEX(DataBase!$1:$1048576,ChoixBMK!$A350,MATCH(AJ$3,DataBase!$3:$3,0))=1,"X","")</f>
        <v/>
      </c>
      <c r="AK350" s="122" t="str">
        <f>IF(INDEX(DataBase!$1:$1048576,ChoixBMK!$A350,MATCH(AK$3,DataBase!$3:$3,0))=1,"X","")</f>
        <v/>
      </c>
      <c r="AL350" s="122" t="str">
        <f>IF(INDEX(DataBase!$1:$1048576,ChoixBMK!$A350,MATCH(AL$3,DataBase!$3:$3,0))=1,"X","")</f>
        <v/>
      </c>
      <c r="AM350" s="122" t="str">
        <f>IF(INDEX(DataBase!$1:$1048576,ChoixBMK!$A350,MATCH(AM$3,DataBase!$3:$3,0))=1,"X","")</f>
        <v/>
      </c>
      <c r="AN350" s="122" t="str">
        <f>IF(INDEX(DataBase!$1:$1048576,ChoixBMK!$A350,MATCH(AN$3,DataBase!$3:$3,0))=1,"X","")</f>
        <v/>
      </c>
      <c r="AO350" s="122" t="str">
        <f>IF(INDEX(DataBase!$1:$1048576,ChoixBMK!$A350,MATCH(AO$3,DataBase!$3:$3,0))=1,"X","")</f>
        <v/>
      </c>
      <c r="AP350" s="122" t="str">
        <f>IF(INDEX(DataBase!$1:$1048576,ChoixBMK!$A350,MATCH(AP$3,DataBase!$3:$3,0))=1,"X","")</f>
        <v/>
      </c>
    </row>
    <row r="351" spans="3:42">
      <c r="C351" t="e">
        <f>INDEX(Analyse!A:A,MATCH(ChoixBMK!$G351,Analyse!$G:$G,0))</f>
        <v>#N/A</v>
      </c>
      <c r="D351" t="e">
        <f>INDEX(Analyse!B:B,MATCH(ChoixBMK!$G351,Analyse!$G:$G,0))</f>
        <v>#N/A</v>
      </c>
      <c r="E351" t="e">
        <f>INDEX(Analyse!C:C,MATCH(ChoixBMK!$G351,Analyse!$G:$G,0))</f>
        <v>#N/A</v>
      </c>
      <c r="F351" t="e">
        <f>INDEX(Analyse!E:E,MATCH(ChoixBMK!$G351,Analyse!$G:$G,0))</f>
        <v>#N/A</v>
      </c>
      <c r="G351">
        <v>348</v>
      </c>
      <c r="H351" t="e">
        <f>INDEX(Analyse!H:H,MATCH(ChoixBMK!$G351,Analyse!$G:$G,0))</f>
        <v>#N/A</v>
      </c>
      <c r="I351" s="122" t="str">
        <f>IF(INDEX(DataBase!$1:$1048576,ChoixBMK!$A351,MATCH(I$3,DataBase!$3:$3,0))=1,"X","")</f>
        <v/>
      </c>
      <c r="J351" s="122" t="str">
        <f>IF(INDEX(DataBase!$1:$1048576,ChoixBMK!$A351,MATCH(J$3,DataBase!$3:$3,0))=1,"X","")</f>
        <v/>
      </c>
      <c r="K351" s="122" t="str">
        <f>IF(INDEX(DataBase!$1:$1048576,ChoixBMK!$A351,MATCH(K$3,DataBase!$3:$3,0))=1,"X","")</f>
        <v/>
      </c>
      <c r="L351" s="122" t="str">
        <f>IF(INDEX(DataBase!$1:$1048576,ChoixBMK!$A351,MATCH(L$3,DataBase!$3:$3,0))=1,"X","")</f>
        <v/>
      </c>
      <c r="M351" s="122" t="str">
        <f>IF(INDEX(DataBase!$1:$1048576,ChoixBMK!$A351,MATCH(M$3,DataBase!$3:$3,0))=1,"X","")</f>
        <v/>
      </c>
      <c r="N351" s="122" t="str">
        <f>IF(INDEX(DataBase!$1:$1048576,ChoixBMK!$A351,MATCH(N$3,DataBase!$3:$3,0))=1,"X","")</f>
        <v/>
      </c>
      <c r="O351" s="122" t="str">
        <f>IF(INDEX(DataBase!$1:$1048576,ChoixBMK!$A351,MATCH(O$3,DataBase!$3:$3,0))=1,"X","")</f>
        <v/>
      </c>
      <c r="P351" s="122" t="str">
        <f>IF(INDEX(DataBase!$1:$1048576,ChoixBMK!$A351,MATCH(P$3,DataBase!$3:$3,0))=1,"X","")</f>
        <v/>
      </c>
      <c r="Q351" s="122" t="str">
        <f>IF(INDEX(DataBase!$1:$1048576,ChoixBMK!$A351,MATCH(Q$3,DataBase!$3:$3,0))=1,"X","")</f>
        <v/>
      </c>
      <c r="R351" s="122" t="str">
        <f>IF(INDEX(DataBase!$1:$1048576,ChoixBMK!$A351,MATCH(R$3,DataBase!$3:$3,0))=1,"X","")</f>
        <v/>
      </c>
      <c r="S351" s="122" t="str">
        <f>IF(INDEX(DataBase!$1:$1048576,ChoixBMK!$A351,MATCH(S$3,DataBase!$3:$3,0))=1,"X","")</f>
        <v/>
      </c>
      <c r="T351" s="122" t="str">
        <f>IF(INDEX(DataBase!$1:$1048576,ChoixBMK!$A351,MATCH(T$3,DataBase!$3:$3,0))=1,"X","")</f>
        <v/>
      </c>
      <c r="U351" s="122" t="str">
        <f>IF(INDEX(DataBase!$1:$1048576,ChoixBMK!$A351,MATCH(U$3,DataBase!$3:$3,0))=1,"X","")</f>
        <v/>
      </c>
      <c r="V351" s="122" t="str">
        <f>IF(INDEX(DataBase!$1:$1048576,ChoixBMK!$A351,MATCH(V$3,DataBase!$3:$3,0))=1,"X","")</f>
        <v/>
      </c>
      <c r="W351" s="122" t="str">
        <f>IF(INDEX(DataBase!$1:$1048576,ChoixBMK!$A351,MATCH(W$3,DataBase!$3:$3,0))=1,"X","")</f>
        <v/>
      </c>
      <c r="X351" s="122" t="str">
        <f>IF(INDEX(DataBase!$1:$1048576,ChoixBMK!$A351,MATCH(X$3,DataBase!$3:$3,0))=1,"X","")</f>
        <v/>
      </c>
      <c r="Y351" s="122" t="str">
        <f>IF(INDEX(DataBase!$1:$1048576,ChoixBMK!$A351,MATCH(Y$3,DataBase!$3:$3,0))=1,"X","")</f>
        <v/>
      </c>
      <c r="Z351" s="122" t="str">
        <f>IF(INDEX(DataBase!$1:$1048576,ChoixBMK!$A351,MATCH(Z$3,DataBase!$3:$3,0))=1,"X","")</f>
        <v/>
      </c>
      <c r="AA351" s="122" t="str">
        <f>IF(INDEX(DataBase!$1:$1048576,ChoixBMK!$A351,MATCH(AA$3,DataBase!$3:$3,0))=1,"X","")</f>
        <v/>
      </c>
      <c r="AB351" s="122" t="str">
        <f>IF(INDEX(DataBase!$1:$1048576,ChoixBMK!$A351,MATCH(AB$3,DataBase!$3:$3,0))=1,"X","")</f>
        <v/>
      </c>
      <c r="AC351" s="122" t="str">
        <f>IF(INDEX(DataBase!$1:$1048576,ChoixBMK!$A351,MATCH(AC$3,DataBase!$3:$3,0))=1,"X","")</f>
        <v/>
      </c>
      <c r="AD351" s="122" t="str">
        <f>IF(INDEX(DataBase!$1:$1048576,ChoixBMK!$A351,MATCH(AD$3,DataBase!$3:$3,0))=1,"X","")</f>
        <v/>
      </c>
      <c r="AE351" s="122" t="str">
        <f>IF(INDEX(DataBase!$1:$1048576,ChoixBMK!$A351,MATCH(AE$3,DataBase!$3:$3,0))=1,"X","")</f>
        <v/>
      </c>
      <c r="AF351" s="122" t="str">
        <f>IF(INDEX(DataBase!$1:$1048576,ChoixBMK!$A351,MATCH(AF$3,DataBase!$3:$3,0))=1,"X","")</f>
        <v/>
      </c>
      <c r="AG351" s="122" t="str">
        <f>IF(INDEX(DataBase!$1:$1048576,ChoixBMK!$A351,MATCH(AG$3,DataBase!$3:$3,0))=1,"X","")</f>
        <v/>
      </c>
      <c r="AH351" s="122" t="str">
        <f>IF(INDEX(DataBase!$1:$1048576,ChoixBMK!$A351,MATCH(AH$3,DataBase!$3:$3,0))=1,"X","")</f>
        <v/>
      </c>
      <c r="AI351" s="122" t="str">
        <f>IF(INDEX(DataBase!$1:$1048576,ChoixBMK!$A351,MATCH(AI$3,DataBase!$3:$3,0))=1,"X","")</f>
        <v/>
      </c>
      <c r="AJ351" s="122" t="str">
        <f>IF(INDEX(DataBase!$1:$1048576,ChoixBMK!$A351,MATCH(AJ$3,DataBase!$3:$3,0))=1,"X","")</f>
        <v/>
      </c>
      <c r="AK351" s="122" t="str">
        <f>IF(INDEX(DataBase!$1:$1048576,ChoixBMK!$A351,MATCH(AK$3,DataBase!$3:$3,0))=1,"X","")</f>
        <v/>
      </c>
      <c r="AL351" s="122" t="str">
        <f>IF(INDEX(DataBase!$1:$1048576,ChoixBMK!$A351,MATCH(AL$3,DataBase!$3:$3,0))=1,"X","")</f>
        <v/>
      </c>
      <c r="AM351" s="122" t="str">
        <f>IF(INDEX(DataBase!$1:$1048576,ChoixBMK!$A351,MATCH(AM$3,DataBase!$3:$3,0))=1,"X","")</f>
        <v/>
      </c>
      <c r="AN351" s="122" t="str">
        <f>IF(INDEX(DataBase!$1:$1048576,ChoixBMK!$A351,MATCH(AN$3,DataBase!$3:$3,0))=1,"X","")</f>
        <v/>
      </c>
      <c r="AO351" s="122" t="str">
        <f>IF(INDEX(DataBase!$1:$1048576,ChoixBMK!$A351,MATCH(AO$3,DataBase!$3:$3,0))=1,"X","")</f>
        <v/>
      </c>
      <c r="AP351" s="122" t="str">
        <f>IF(INDEX(DataBase!$1:$1048576,ChoixBMK!$A351,MATCH(AP$3,DataBase!$3:$3,0))=1,"X","")</f>
        <v/>
      </c>
    </row>
    <row r="352" spans="3:42">
      <c r="C352" t="e">
        <f>INDEX(Analyse!A:A,MATCH(ChoixBMK!$G352,Analyse!$G:$G,0))</f>
        <v>#N/A</v>
      </c>
      <c r="D352" t="e">
        <f>INDEX(Analyse!B:B,MATCH(ChoixBMK!$G352,Analyse!$G:$G,0))</f>
        <v>#N/A</v>
      </c>
      <c r="E352" t="e">
        <f>INDEX(Analyse!C:C,MATCH(ChoixBMK!$G352,Analyse!$G:$G,0))</f>
        <v>#N/A</v>
      </c>
      <c r="F352" t="e">
        <f>INDEX(Analyse!E:E,MATCH(ChoixBMK!$G352,Analyse!$G:$G,0))</f>
        <v>#N/A</v>
      </c>
      <c r="G352">
        <v>349</v>
      </c>
      <c r="H352" t="e">
        <f>INDEX(Analyse!H:H,MATCH(ChoixBMK!$G352,Analyse!$G:$G,0))</f>
        <v>#N/A</v>
      </c>
      <c r="I352" s="122" t="str">
        <f>IF(INDEX(DataBase!$1:$1048576,ChoixBMK!$A352,MATCH(I$3,DataBase!$3:$3,0))=1,"X","")</f>
        <v/>
      </c>
      <c r="J352" s="122" t="str">
        <f>IF(INDEX(DataBase!$1:$1048576,ChoixBMK!$A352,MATCH(J$3,DataBase!$3:$3,0))=1,"X","")</f>
        <v/>
      </c>
      <c r="K352" s="122" t="str">
        <f>IF(INDEX(DataBase!$1:$1048576,ChoixBMK!$A352,MATCH(K$3,DataBase!$3:$3,0))=1,"X","")</f>
        <v/>
      </c>
      <c r="L352" s="122" t="str">
        <f>IF(INDEX(DataBase!$1:$1048576,ChoixBMK!$A352,MATCH(L$3,DataBase!$3:$3,0))=1,"X","")</f>
        <v/>
      </c>
      <c r="M352" s="122" t="str">
        <f>IF(INDEX(DataBase!$1:$1048576,ChoixBMK!$A352,MATCH(M$3,DataBase!$3:$3,0))=1,"X","")</f>
        <v/>
      </c>
      <c r="N352" s="122" t="str">
        <f>IF(INDEX(DataBase!$1:$1048576,ChoixBMK!$A352,MATCH(N$3,DataBase!$3:$3,0))=1,"X","")</f>
        <v/>
      </c>
      <c r="O352" s="122" t="str">
        <f>IF(INDEX(DataBase!$1:$1048576,ChoixBMK!$A352,MATCH(O$3,DataBase!$3:$3,0))=1,"X","")</f>
        <v/>
      </c>
      <c r="P352" s="122" t="str">
        <f>IF(INDEX(DataBase!$1:$1048576,ChoixBMK!$A352,MATCH(P$3,DataBase!$3:$3,0))=1,"X","")</f>
        <v/>
      </c>
      <c r="Q352" s="122" t="str">
        <f>IF(INDEX(DataBase!$1:$1048576,ChoixBMK!$A352,MATCH(Q$3,DataBase!$3:$3,0))=1,"X","")</f>
        <v/>
      </c>
      <c r="R352" s="122" t="str">
        <f>IF(INDEX(DataBase!$1:$1048576,ChoixBMK!$A352,MATCH(R$3,DataBase!$3:$3,0))=1,"X","")</f>
        <v/>
      </c>
      <c r="S352" s="122" t="str">
        <f>IF(INDEX(DataBase!$1:$1048576,ChoixBMK!$A352,MATCH(S$3,DataBase!$3:$3,0))=1,"X","")</f>
        <v/>
      </c>
      <c r="T352" s="122" t="str">
        <f>IF(INDEX(DataBase!$1:$1048576,ChoixBMK!$A352,MATCH(T$3,DataBase!$3:$3,0))=1,"X","")</f>
        <v/>
      </c>
      <c r="U352" s="122" t="str">
        <f>IF(INDEX(DataBase!$1:$1048576,ChoixBMK!$A352,MATCH(U$3,DataBase!$3:$3,0))=1,"X","")</f>
        <v/>
      </c>
      <c r="V352" s="122" t="str">
        <f>IF(INDEX(DataBase!$1:$1048576,ChoixBMK!$A352,MATCH(V$3,DataBase!$3:$3,0))=1,"X","")</f>
        <v/>
      </c>
      <c r="W352" s="122" t="str">
        <f>IF(INDEX(DataBase!$1:$1048576,ChoixBMK!$A352,MATCH(W$3,DataBase!$3:$3,0))=1,"X","")</f>
        <v/>
      </c>
      <c r="X352" s="122" t="str">
        <f>IF(INDEX(DataBase!$1:$1048576,ChoixBMK!$A352,MATCH(X$3,DataBase!$3:$3,0))=1,"X","")</f>
        <v/>
      </c>
      <c r="Y352" s="122" t="str">
        <f>IF(INDEX(DataBase!$1:$1048576,ChoixBMK!$A352,MATCH(Y$3,DataBase!$3:$3,0))=1,"X","")</f>
        <v/>
      </c>
      <c r="Z352" s="122" t="str">
        <f>IF(INDEX(DataBase!$1:$1048576,ChoixBMK!$A352,MATCH(Z$3,DataBase!$3:$3,0))=1,"X","")</f>
        <v/>
      </c>
      <c r="AA352" s="122" t="str">
        <f>IF(INDEX(DataBase!$1:$1048576,ChoixBMK!$A352,MATCH(AA$3,DataBase!$3:$3,0))=1,"X","")</f>
        <v/>
      </c>
      <c r="AB352" s="122" t="str">
        <f>IF(INDEX(DataBase!$1:$1048576,ChoixBMK!$A352,MATCH(AB$3,DataBase!$3:$3,0))=1,"X","")</f>
        <v/>
      </c>
      <c r="AC352" s="122" t="str">
        <f>IF(INDEX(DataBase!$1:$1048576,ChoixBMK!$A352,MATCH(AC$3,DataBase!$3:$3,0))=1,"X","")</f>
        <v/>
      </c>
      <c r="AD352" s="122" t="str">
        <f>IF(INDEX(DataBase!$1:$1048576,ChoixBMK!$A352,MATCH(AD$3,DataBase!$3:$3,0))=1,"X","")</f>
        <v/>
      </c>
      <c r="AE352" s="122" t="str">
        <f>IF(INDEX(DataBase!$1:$1048576,ChoixBMK!$A352,MATCH(AE$3,DataBase!$3:$3,0))=1,"X","")</f>
        <v/>
      </c>
      <c r="AF352" s="122" t="str">
        <f>IF(INDEX(DataBase!$1:$1048576,ChoixBMK!$A352,MATCH(AF$3,DataBase!$3:$3,0))=1,"X","")</f>
        <v/>
      </c>
      <c r="AG352" s="122" t="str">
        <f>IF(INDEX(DataBase!$1:$1048576,ChoixBMK!$A352,MATCH(AG$3,DataBase!$3:$3,0))=1,"X","")</f>
        <v/>
      </c>
      <c r="AH352" s="122" t="str">
        <f>IF(INDEX(DataBase!$1:$1048576,ChoixBMK!$A352,MATCH(AH$3,DataBase!$3:$3,0))=1,"X","")</f>
        <v/>
      </c>
      <c r="AI352" s="122" t="str">
        <f>IF(INDEX(DataBase!$1:$1048576,ChoixBMK!$A352,MATCH(AI$3,DataBase!$3:$3,0))=1,"X","")</f>
        <v/>
      </c>
      <c r="AJ352" s="122" t="str">
        <f>IF(INDEX(DataBase!$1:$1048576,ChoixBMK!$A352,MATCH(AJ$3,DataBase!$3:$3,0))=1,"X","")</f>
        <v/>
      </c>
      <c r="AK352" s="122" t="str">
        <f>IF(INDEX(DataBase!$1:$1048576,ChoixBMK!$A352,MATCH(AK$3,DataBase!$3:$3,0))=1,"X","")</f>
        <v/>
      </c>
      <c r="AL352" s="122" t="str">
        <f>IF(INDEX(DataBase!$1:$1048576,ChoixBMK!$A352,MATCH(AL$3,DataBase!$3:$3,0))=1,"X","")</f>
        <v/>
      </c>
      <c r="AM352" s="122" t="str">
        <f>IF(INDEX(DataBase!$1:$1048576,ChoixBMK!$A352,MATCH(AM$3,DataBase!$3:$3,0))=1,"X","")</f>
        <v/>
      </c>
      <c r="AN352" s="122" t="str">
        <f>IF(INDEX(DataBase!$1:$1048576,ChoixBMK!$A352,MATCH(AN$3,DataBase!$3:$3,0))=1,"X","")</f>
        <v/>
      </c>
      <c r="AO352" s="122" t="str">
        <f>IF(INDEX(DataBase!$1:$1048576,ChoixBMK!$A352,MATCH(AO$3,DataBase!$3:$3,0))=1,"X","")</f>
        <v/>
      </c>
      <c r="AP352" s="122" t="str">
        <f>IF(INDEX(DataBase!$1:$1048576,ChoixBMK!$A352,MATCH(AP$3,DataBase!$3:$3,0))=1,"X","")</f>
        <v/>
      </c>
    </row>
    <row r="353" spans="3:42">
      <c r="C353" t="e">
        <f>INDEX(Analyse!A:A,MATCH(ChoixBMK!$G353,Analyse!$G:$G,0))</f>
        <v>#N/A</v>
      </c>
      <c r="D353" t="e">
        <f>INDEX(Analyse!B:B,MATCH(ChoixBMK!$G353,Analyse!$G:$G,0))</f>
        <v>#N/A</v>
      </c>
      <c r="E353" t="e">
        <f>INDEX(Analyse!C:C,MATCH(ChoixBMK!$G353,Analyse!$G:$G,0))</f>
        <v>#N/A</v>
      </c>
      <c r="F353" t="e">
        <f>INDEX(Analyse!E:E,MATCH(ChoixBMK!$G353,Analyse!$G:$G,0))</f>
        <v>#N/A</v>
      </c>
      <c r="G353">
        <v>350</v>
      </c>
      <c r="H353" t="e">
        <f>INDEX(Analyse!H:H,MATCH(ChoixBMK!$G353,Analyse!$G:$G,0))</f>
        <v>#N/A</v>
      </c>
      <c r="I353" s="122" t="str">
        <f>IF(INDEX(DataBase!$1:$1048576,ChoixBMK!$A353,MATCH(I$3,DataBase!$3:$3,0))=1,"X","")</f>
        <v/>
      </c>
      <c r="J353" s="122" t="str">
        <f>IF(INDEX(DataBase!$1:$1048576,ChoixBMK!$A353,MATCH(J$3,DataBase!$3:$3,0))=1,"X","")</f>
        <v/>
      </c>
      <c r="K353" s="122" t="str">
        <f>IF(INDEX(DataBase!$1:$1048576,ChoixBMK!$A353,MATCH(K$3,DataBase!$3:$3,0))=1,"X","")</f>
        <v/>
      </c>
      <c r="L353" s="122" t="str">
        <f>IF(INDEX(DataBase!$1:$1048576,ChoixBMK!$A353,MATCH(L$3,DataBase!$3:$3,0))=1,"X","")</f>
        <v/>
      </c>
      <c r="M353" s="122" t="str">
        <f>IF(INDEX(DataBase!$1:$1048576,ChoixBMK!$A353,MATCH(M$3,DataBase!$3:$3,0))=1,"X","")</f>
        <v/>
      </c>
      <c r="N353" s="122" t="str">
        <f>IF(INDEX(DataBase!$1:$1048576,ChoixBMK!$A353,MATCH(N$3,DataBase!$3:$3,0))=1,"X","")</f>
        <v/>
      </c>
      <c r="O353" s="122" t="str">
        <f>IF(INDEX(DataBase!$1:$1048576,ChoixBMK!$A353,MATCH(O$3,DataBase!$3:$3,0))=1,"X","")</f>
        <v/>
      </c>
      <c r="P353" s="122" t="str">
        <f>IF(INDEX(DataBase!$1:$1048576,ChoixBMK!$A353,MATCH(P$3,DataBase!$3:$3,0))=1,"X","")</f>
        <v/>
      </c>
      <c r="Q353" s="122" t="str">
        <f>IF(INDEX(DataBase!$1:$1048576,ChoixBMK!$A353,MATCH(Q$3,DataBase!$3:$3,0))=1,"X","")</f>
        <v/>
      </c>
      <c r="R353" s="122" t="str">
        <f>IF(INDEX(DataBase!$1:$1048576,ChoixBMK!$A353,MATCH(R$3,DataBase!$3:$3,0))=1,"X","")</f>
        <v/>
      </c>
      <c r="S353" s="122" t="str">
        <f>IF(INDEX(DataBase!$1:$1048576,ChoixBMK!$A353,MATCH(S$3,DataBase!$3:$3,0))=1,"X","")</f>
        <v/>
      </c>
      <c r="T353" s="122" t="str">
        <f>IF(INDEX(DataBase!$1:$1048576,ChoixBMK!$A353,MATCH(T$3,DataBase!$3:$3,0))=1,"X","")</f>
        <v/>
      </c>
      <c r="U353" s="122" t="str">
        <f>IF(INDEX(DataBase!$1:$1048576,ChoixBMK!$A353,MATCH(U$3,DataBase!$3:$3,0))=1,"X","")</f>
        <v/>
      </c>
      <c r="V353" s="122" t="str">
        <f>IF(INDEX(DataBase!$1:$1048576,ChoixBMK!$A353,MATCH(V$3,DataBase!$3:$3,0))=1,"X","")</f>
        <v/>
      </c>
      <c r="W353" s="122" t="str">
        <f>IF(INDEX(DataBase!$1:$1048576,ChoixBMK!$A353,MATCH(W$3,DataBase!$3:$3,0))=1,"X","")</f>
        <v/>
      </c>
      <c r="X353" s="122" t="str">
        <f>IF(INDEX(DataBase!$1:$1048576,ChoixBMK!$A353,MATCH(X$3,DataBase!$3:$3,0))=1,"X","")</f>
        <v/>
      </c>
      <c r="Y353" s="122" t="str">
        <f>IF(INDEX(DataBase!$1:$1048576,ChoixBMK!$A353,MATCH(Y$3,DataBase!$3:$3,0))=1,"X","")</f>
        <v/>
      </c>
      <c r="Z353" s="122" t="str">
        <f>IF(INDEX(DataBase!$1:$1048576,ChoixBMK!$A353,MATCH(Z$3,DataBase!$3:$3,0))=1,"X","")</f>
        <v/>
      </c>
      <c r="AA353" s="122" t="str">
        <f>IF(INDEX(DataBase!$1:$1048576,ChoixBMK!$A353,MATCH(AA$3,DataBase!$3:$3,0))=1,"X","")</f>
        <v/>
      </c>
      <c r="AB353" s="122" t="str">
        <f>IF(INDEX(DataBase!$1:$1048576,ChoixBMK!$A353,MATCH(AB$3,DataBase!$3:$3,0))=1,"X","")</f>
        <v/>
      </c>
      <c r="AC353" s="122" t="str">
        <f>IF(INDEX(DataBase!$1:$1048576,ChoixBMK!$A353,MATCH(AC$3,DataBase!$3:$3,0))=1,"X","")</f>
        <v/>
      </c>
      <c r="AD353" s="122" t="str">
        <f>IF(INDEX(DataBase!$1:$1048576,ChoixBMK!$A353,MATCH(AD$3,DataBase!$3:$3,0))=1,"X","")</f>
        <v/>
      </c>
      <c r="AE353" s="122" t="str">
        <f>IF(INDEX(DataBase!$1:$1048576,ChoixBMK!$A353,MATCH(AE$3,DataBase!$3:$3,0))=1,"X","")</f>
        <v/>
      </c>
      <c r="AF353" s="122" t="str">
        <f>IF(INDEX(DataBase!$1:$1048576,ChoixBMK!$A353,MATCH(AF$3,DataBase!$3:$3,0))=1,"X","")</f>
        <v/>
      </c>
      <c r="AG353" s="122" t="str">
        <f>IF(INDEX(DataBase!$1:$1048576,ChoixBMK!$A353,MATCH(AG$3,DataBase!$3:$3,0))=1,"X","")</f>
        <v/>
      </c>
      <c r="AH353" s="122" t="str">
        <f>IF(INDEX(DataBase!$1:$1048576,ChoixBMK!$A353,MATCH(AH$3,DataBase!$3:$3,0))=1,"X","")</f>
        <v/>
      </c>
      <c r="AI353" s="122" t="str">
        <f>IF(INDEX(DataBase!$1:$1048576,ChoixBMK!$A353,MATCH(AI$3,DataBase!$3:$3,0))=1,"X","")</f>
        <v/>
      </c>
      <c r="AJ353" s="122" t="str">
        <f>IF(INDEX(DataBase!$1:$1048576,ChoixBMK!$A353,MATCH(AJ$3,DataBase!$3:$3,0))=1,"X","")</f>
        <v/>
      </c>
      <c r="AK353" s="122" t="str">
        <f>IF(INDEX(DataBase!$1:$1048576,ChoixBMK!$A353,MATCH(AK$3,DataBase!$3:$3,0))=1,"X","")</f>
        <v/>
      </c>
      <c r="AL353" s="122" t="str">
        <f>IF(INDEX(DataBase!$1:$1048576,ChoixBMK!$A353,MATCH(AL$3,DataBase!$3:$3,0))=1,"X","")</f>
        <v/>
      </c>
      <c r="AM353" s="122" t="str">
        <f>IF(INDEX(DataBase!$1:$1048576,ChoixBMK!$A353,MATCH(AM$3,DataBase!$3:$3,0))=1,"X","")</f>
        <v/>
      </c>
      <c r="AN353" s="122" t="str">
        <f>IF(INDEX(DataBase!$1:$1048576,ChoixBMK!$A353,MATCH(AN$3,DataBase!$3:$3,0))=1,"X","")</f>
        <v/>
      </c>
      <c r="AO353" s="122" t="str">
        <f>IF(INDEX(DataBase!$1:$1048576,ChoixBMK!$A353,MATCH(AO$3,DataBase!$3:$3,0))=1,"X","")</f>
        <v/>
      </c>
      <c r="AP353" s="122" t="str">
        <f>IF(INDEX(DataBase!$1:$1048576,ChoixBMK!$A353,MATCH(AP$3,DataBase!$3:$3,0))=1,"X","")</f>
        <v/>
      </c>
    </row>
    <row r="354" spans="3:42">
      <c r="C354" t="e">
        <f>INDEX(Analyse!A:A,MATCH(ChoixBMK!$G354,Analyse!$G:$G,0))</f>
        <v>#N/A</v>
      </c>
      <c r="D354" t="e">
        <f>INDEX(Analyse!B:B,MATCH(ChoixBMK!$G354,Analyse!$G:$G,0))</f>
        <v>#N/A</v>
      </c>
      <c r="E354" t="e">
        <f>INDEX(Analyse!C:C,MATCH(ChoixBMK!$G354,Analyse!$G:$G,0))</f>
        <v>#N/A</v>
      </c>
      <c r="F354" t="e">
        <f>INDEX(Analyse!E:E,MATCH(ChoixBMK!$G354,Analyse!$G:$G,0))</f>
        <v>#N/A</v>
      </c>
      <c r="G354">
        <v>351</v>
      </c>
      <c r="H354" t="e">
        <f>INDEX(Analyse!H:H,MATCH(ChoixBMK!$G354,Analyse!$G:$G,0))</f>
        <v>#N/A</v>
      </c>
      <c r="I354" s="122" t="str">
        <f>IF(INDEX(DataBase!$1:$1048576,ChoixBMK!$A354,MATCH(I$3,DataBase!$3:$3,0))=1,"X","")</f>
        <v/>
      </c>
      <c r="J354" s="122" t="str">
        <f>IF(INDEX(DataBase!$1:$1048576,ChoixBMK!$A354,MATCH(J$3,DataBase!$3:$3,0))=1,"X","")</f>
        <v/>
      </c>
      <c r="K354" s="122" t="str">
        <f>IF(INDEX(DataBase!$1:$1048576,ChoixBMK!$A354,MATCH(K$3,DataBase!$3:$3,0))=1,"X","")</f>
        <v/>
      </c>
      <c r="L354" s="122" t="str">
        <f>IF(INDEX(DataBase!$1:$1048576,ChoixBMK!$A354,MATCH(L$3,DataBase!$3:$3,0))=1,"X","")</f>
        <v/>
      </c>
      <c r="M354" s="122" t="str">
        <f>IF(INDEX(DataBase!$1:$1048576,ChoixBMK!$A354,MATCH(M$3,DataBase!$3:$3,0))=1,"X","")</f>
        <v/>
      </c>
      <c r="N354" s="122" t="str">
        <f>IF(INDEX(DataBase!$1:$1048576,ChoixBMK!$A354,MATCH(N$3,DataBase!$3:$3,0))=1,"X","")</f>
        <v/>
      </c>
      <c r="O354" s="122" t="str">
        <f>IF(INDEX(DataBase!$1:$1048576,ChoixBMK!$A354,MATCH(O$3,DataBase!$3:$3,0))=1,"X","")</f>
        <v/>
      </c>
      <c r="P354" s="122" t="str">
        <f>IF(INDEX(DataBase!$1:$1048576,ChoixBMK!$A354,MATCH(P$3,DataBase!$3:$3,0))=1,"X","")</f>
        <v/>
      </c>
      <c r="Q354" s="122" t="str">
        <f>IF(INDEX(DataBase!$1:$1048576,ChoixBMK!$A354,MATCH(Q$3,DataBase!$3:$3,0))=1,"X","")</f>
        <v/>
      </c>
      <c r="R354" s="122" t="str">
        <f>IF(INDEX(DataBase!$1:$1048576,ChoixBMK!$A354,MATCH(R$3,DataBase!$3:$3,0))=1,"X","")</f>
        <v/>
      </c>
      <c r="S354" s="122" t="str">
        <f>IF(INDEX(DataBase!$1:$1048576,ChoixBMK!$A354,MATCH(S$3,DataBase!$3:$3,0))=1,"X","")</f>
        <v/>
      </c>
      <c r="T354" s="122" t="str">
        <f>IF(INDEX(DataBase!$1:$1048576,ChoixBMK!$A354,MATCH(T$3,DataBase!$3:$3,0))=1,"X","")</f>
        <v/>
      </c>
      <c r="U354" s="122" t="str">
        <f>IF(INDEX(DataBase!$1:$1048576,ChoixBMK!$A354,MATCH(U$3,DataBase!$3:$3,0))=1,"X","")</f>
        <v/>
      </c>
      <c r="V354" s="122" t="str">
        <f>IF(INDEX(DataBase!$1:$1048576,ChoixBMK!$A354,MATCH(V$3,DataBase!$3:$3,0))=1,"X","")</f>
        <v/>
      </c>
      <c r="W354" s="122" t="str">
        <f>IF(INDEX(DataBase!$1:$1048576,ChoixBMK!$A354,MATCH(W$3,DataBase!$3:$3,0))=1,"X","")</f>
        <v/>
      </c>
      <c r="X354" s="122" t="str">
        <f>IF(INDEX(DataBase!$1:$1048576,ChoixBMK!$A354,MATCH(X$3,DataBase!$3:$3,0))=1,"X","")</f>
        <v/>
      </c>
      <c r="Y354" s="122" t="str">
        <f>IF(INDEX(DataBase!$1:$1048576,ChoixBMK!$A354,MATCH(Y$3,DataBase!$3:$3,0))=1,"X","")</f>
        <v/>
      </c>
      <c r="Z354" s="122" t="str">
        <f>IF(INDEX(DataBase!$1:$1048576,ChoixBMK!$A354,MATCH(Z$3,DataBase!$3:$3,0))=1,"X","")</f>
        <v/>
      </c>
      <c r="AA354" s="122" t="str">
        <f>IF(INDEX(DataBase!$1:$1048576,ChoixBMK!$A354,MATCH(AA$3,DataBase!$3:$3,0))=1,"X","")</f>
        <v/>
      </c>
      <c r="AB354" s="122" t="str">
        <f>IF(INDEX(DataBase!$1:$1048576,ChoixBMK!$A354,MATCH(AB$3,DataBase!$3:$3,0))=1,"X","")</f>
        <v/>
      </c>
      <c r="AC354" s="122" t="str">
        <f>IF(INDEX(DataBase!$1:$1048576,ChoixBMK!$A354,MATCH(AC$3,DataBase!$3:$3,0))=1,"X","")</f>
        <v/>
      </c>
      <c r="AD354" s="122" t="str">
        <f>IF(INDEX(DataBase!$1:$1048576,ChoixBMK!$A354,MATCH(AD$3,DataBase!$3:$3,0))=1,"X","")</f>
        <v/>
      </c>
      <c r="AE354" s="122" t="str">
        <f>IF(INDEX(DataBase!$1:$1048576,ChoixBMK!$A354,MATCH(AE$3,DataBase!$3:$3,0))=1,"X","")</f>
        <v/>
      </c>
      <c r="AF354" s="122" t="str">
        <f>IF(INDEX(DataBase!$1:$1048576,ChoixBMK!$A354,MATCH(AF$3,DataBase!$3:$3,0))=1,"X","")</f>
        <v/>
      </c>
      <c r="AG354" s="122" t="str">
        <f>IF(INDEX(DataBase!$1:$1048576,ChoixBMK!$A354,MATCH(AG$3,DataBase!$3:$3,0))=1,"X","")</f>
        <v/>
      </c>
      <c r="AH354" s="122" t="str">
        <f>IF(INDEX(DataBase!$1:$1048576,ChoixBMK!$A354,MATCH(AH$3,DataBase!$3:$3,0))=1,"X","")</f>
        <v/>
      </c>
      <c r="AI354" s="122" t="str">
        <f>IF(INDEX(DataBase!$1:$1048576,ChoixBMK!$A354,MATCH(AI$3,DataBase!$3:$3,0))=1,"X","")</f>
        <v/>
      </c>
      <c r="AJ354" s="122" t="str">
        <f>IF(INDEX(DataBase!$1:$1048576,ChoixBMK!$A354,MATCH(AJ$3,DataBase!$3:$3,0))=1,"X","")</f>
        <v/>
      </c>
      <c r="AK354" s="122" t="str">
        <f>IF(INDEX(DataBase!$1:$1048576,ChoixBMK!$A354,MATCH(AK$3,DataBase!$3:$3,0))=1,"X","")</f>
        <v/>
      </c>
      <c r="AL354" s="122" t="str">
        <f>IF(INDEX(DataBase!$1:$1048576,ChoixBMK!$A354,MATCH(AL$3,DataBase!$3:$3,0))=1,"X","")</f>
        <v/>
      </c>
      <c r="AM354" s="122" t="str">
        <f>IF(INDEX(DataBase!$1:$1048576,ChoixBMK!$A354,MATCH(AM$3,DataBase!$3:$3,0))=1,"X","")</f>
        <v/>
      </c>
      <c r="AN354" s="122" t="str">
        <f>IF(INDEX(DataBase!$1:$1048576,ChoixBMK!$A354,MATCH(AN$3,DataBase!$3:$3,0))=1,"X","")</f>
        <v/>
      </c>
      <c r="AO354" s="122" t="str">
        <f>IF(INDEX(DataBase!$1:$1048576,ChoixBMK!$A354,MATCH(AO$3,DataBase!$3:$3,0))=1,"X","")</f>
        <v/>
      </c>
      <c r="AP354" s="122" t="str">
        <f>IF(INDEX(DataBase!$1:$1048576,ChoixBMK!$A354,MATCH(AP$3,DataBase!$3:$3,0))=1,"X","")</f>
        <v/>
      </c>
    </row>
    <row r="355" spans="3:42">
      <c r="C355" t="e">
        <f>INDEX(Analyse!A:A,MATCH(ChoixBMK!$G355,Analyse!$G:$G,0))</f>
        <v>#N/A</v>
      </c>
      <c r="D355" t="e">
        <f>INDEX(Analyse!B:B,MATCH(ChoixBMK!$G355,Analyse!$G:$G,0))</f>
        <v>#N/A</v>
      </c>
      <c r="E355" t="e">
        <f>INDEX(Analyse!C:C,MATCH(ChoixBMK!$G355,Analyse!$G:$G,0))</f>
        <v>#N/A</v>
      </c>
      <c r="F355" t="e">
        <f>INDEX(Analyse!E:E,MATCH(ChoixBMK!$G355,Analyse!$G:$G,0))</f>
        <v>#N/A</v>
      </c>
      <c r="G355">
        <v>352</v>
      </c>
      <c r="H355" t="e">
        <f>INDEX(Analyse!H:H,MATCH(ChoixBMK!$G355,Analyse!$G:$G,0))</f>
        <v>#N/A</v>
      </c>
      <c r="I355" s="122" t="str">
        <f>IF(INDEX(DataBase!$1:$1048576,ChoixBMK!$A355,MATCH(I$3,DataBase!$3:$3,0))=1,"X","")</f>
        <v/>
      </c>
      <c r="J355" s="122" t="str">
        <f>IF(INDEX(DataBase!$1:$1048576,ChoixBMK!$A355,MATCH(J$3,DataBase!$3:$3,0))=1,"X","")</f>
        <v/>
      </c>
      <c r="K355" s="122" t="str">
        <f>IF(INDEX(DataBase!$1:$1048576,ChoixBMK!$A355,MATCH(K$3,DataBase!$3:$3,0))=1,"X","")</f>
        <v/>
      </c>
      <c r="L355" s="122" t="str">
        <f>IF(INDEX(DataBase!$1:$1048576,ChoixBMK!$A355,MATCH(L$3,DataBase!$3:$3,0))=1,"X","")</f>
        <v/>
      </c>
      <c r="M355" s="122" t="str">
        <f>IF(INDEX(DataBase!$1:$1048576,ChoixBMK!$A355,MATCH(M$3,DataBase!$3:$3,0))=1,"X","")</f>
        <v/>
      </c>
      <c r="N355" s="122" t="str">
        <f>IF(INDEX(DataBase!$1:$1048576,ChoixBMK!$A355,MATCH(N$3,DataBase!$3:$3,0))=1,"X","")</f>
        <v/>
      </c>
      <c r="O355" s="122" t="str">
        <f>IF(INDEX(DataBase!$1:$1048576,ChoixBMK!$A355,MATCH(O$3,DataBase!$3:$3,0))=1,"X","")</f>
        <v/>
      </c>
      <c r="P355" s="122" t="str">
        <f>IF(INDEX(DataBase!$1:$1048576,ChoixBMK!$A355,MATCH(P$3,DataBase!$3:$3,0))=1,"X","")</f>
        <v/>
      </c>
      <c r="Q355" s="122" t="str">
        <f>IF(INDEX(DataBase!$1:$1048576,ChoixBMK!$A355,MATCH(Q$3,DataBase!$3:$3,0))=1,"X","")</f>
        <v/>
      </c>
      <c r="R355" s="122" t="str">
        <f>IF(INDEX(DataBase!$1:$1048576,ChoixBMK!$A355,MATCH(R$3,DataBase!$3:$3,0))=1,"X","")</f>
        <v/>
      </c>
      <c r="S355" s="122" t="str">
        <f>IF(INDEX(DataBase!$1:$1048576,ChoixBMK!$A355,MATCH(S$3,DataBase!$3:$3,0))=1,"X","")</f>
        <v/>
      </c>
      <c r="T355" s="122" t="str">
        <f>IF(INDEX(DataBase!$1:$1048576,ChoixBMK!$A355,MATCH(T$3,DataBase!$3:$3,0))=1,"X","")</f>
        <v/>
      </c>
      <c r="U355" s="122" t="str">
        <f>IF(INDEX(DataBase!$1:$1048576,ChoixBMK!$A355,MATCH(U$3,DataBase!$3:$3,0))=1,"X","")</f>
        <v/>
      </c>
      <c r="V355" s="122" t="str">
        <f>IF(INDEX(DataBase!$1:$1048576,ChoixBMK!$A355,MATCH(V$3,DataBase!$3:$3,0))=1,"X","")</f>
        <v/>
      </c>
      <c r="W355" s="122" t="str">
        <f>IF(INDEX(DataBase!$1:$1048576,ChoixBMK!$A355,MATCH(W$3,DataBase!$3:$3,0))=1,"X","")</f>
        <v/>
      </c>
      <c r="X355" s="122" t="str">
        <f>IF(INDEX(DataBase!$1:$1048576,ChoixBMK!$A355,MATCH(X$3,DataBase!$3:$3,0))=1,"X","")</f>
        <v/>
      </c>
      <c r="Y355" s="122" t="str">
        <f>IF(INDEX(DataBase!$1:$1048576,ChoixBMK!$A355,MATCH(Y$3,DataBase!$3:$3,0))=1,"X","")</f>
        <v/>
      </c>
      <c r="Z355" s="122" t="str">
        <f>IF(INDEX(DataBase!$1:$1048576,ChoixBMK!$A355,MATCH(Z$3,DataBase!$3:$3,0))=1,"X","")</f>
        <v/>
      </c>
      <c r="AA355" s="122" t="str">
        <f>IF(INDEX(DataBase!$1:$1048576,ChoixBMK!$A355,MATCH(AA$3,DataBase!$3:$3,0))=1,"X","")</f>
        <v/>
      </c>
      <c r="AB355" s="122" t="str">
        <f>IF(INDEX(DataBase!$1:$1048576,ChoixBMK!$A355,MATCH(AB$3,DataBase!$3:$3,0))=1,"X","")</f>
        <v/>
      </c>
      <c r="AC355" s="122" t="str">
        <f>IF(INDEX(DataBase!$1:$1048576,ChoixBMK!$A355,MATCH(AC$3,DataBase!$3:$3,0))=1,"X","")</f>
        <v/>
      </c>
      <c r="AD355" s="122" t="str">
        <f>IF(INDEX(DataBase!$1:$1048576,ChoixBMK!$A355,MATCH(AD$3,DataBase!$3:$3,0))=1,"X","")</f>
        <v/>
      </c>
      <c r="AE355" s="122" t="str">
        <f>IF(INDEX(DataBase!$1:$1048576,ChoixBMK!$A355,MATCH(AE$3,DataBase!$3:$3,0))=1,"X","")</f>
        <v/>
      </c>
      <c r="AF355" s="122" t="str">
        <f>IF(INDEX(DataBase!$1:$1048576,ChoixBMK!$A355,MATCH(AF$3,DataBase!$3:$3,0))=1,"X","")</f>
        <v/>
      </c>
      <c r="AG355" s="122" t="str">
        <f>IF(INDEX(DataBase!$1:$1048576,ChoixBMK!$A355,MATCH(AG$3,DataBase!$3:$3,0))=1,"X","")</f>
        <v/>
      </c>
      <c r="AH355" s="122" t="str">
        <f>IF(INDEX(DataBase!$1:$1048576,ChoixBMK!$A355,MATCH(AH$3,DataBase!$3:$3,0))=1,"X","")</f>
        <v/>
      </c>
      <c r="AI355" s="122" t="str">
        <f>IF(INDEX(DataBase!$1:$1048576,ChoixBMK!$A355,MATCH(AI$3,DataBase!$3:$3,0))=1,"X","")</f>
        <v/>
      </c>
      <c r="AJ355" s="122" t="str">
        <f>IF(INDEX(DataBase!$1:$1048576,ChoixBMK!$A355,MATCH(AJ$3,DataBase!$3:$3,0))=1,"X","")</f>
        <v/>
      </c>
      <c r="AK355" s="122" t="str">
        <f>IF(INDEX(DataBase!$1:$1048576,ChoixBMK!$A355,MATCH(AK$3,DataBase!$3:$3,0))=1,"X","")</f>
        <v/>
      </c>
      <c r="AL355" s="122" t="str">
        <f>IF(INDEX(DataBase!$1:$1048576,ChoixBMK!$A355,MATCH(AL$3,DataBase!$3:$3,0))=1,"X","")</f>
        <v/>
      </c>
      <c r="AM355" s="122" t="str">
        <f>IF(INDEX(DataBase!$1:$1048576,ChoixBMK!$A355,MATCH(AM$3,DataBase!$3:$3,0))=1,"X","")</f>
        <v/>
      </c>
      <c r="AN355" s="122" t="str">
        <f>IF(INDEX(DataBase!$1:$1048576,ChoixBMK!$A355,MATCH(AN$3,DataBase!$3:$3,0))=1,"X","")</f>
        <v/>
      </c>
      <c r="AO355" s="122" t="str">
        <f>IF(INDEX(DataBase!$1:$1048576,ChoixBMK!$A355,MATCH(AO$3,DataBase!$3:$3,0))=1,"X","")</f>
        <v/>
      </c>
      <c r="AP355" s="122" t="str">
        <f>IF(INDEX(DataBase!$1:$1048576,ChoixBMK!$A355,MATCH(AP$3,DataBase!$3:$3,0))=1,"X","")</f>
        <v/>
      </c>
    </row>
    <row r="356" spans="3:42">
      <c r="C356" t="e">
        <f>INDEX(Analyse!A:A,MATCH(ChoixBMK!$G356,Analyse!$G:$G,0))</f>
        <v>#N/A</v>
      </c>
      <c r="D356" t="e">
        <f>INDEX(Analyse!B:B,MATCH(ChoixBMK!$G356,Analyse!$G:$G,0))</f>
        <v>#N/A</v>
      </c>
      <c r="E356" t="e">
        <f>INDEX(Analyse!C:C,MATCH(ChoixBMK!$G356,Analyse!$G:$G,0))</f>
        <v>#N/A</v>
      </c>
      <c r="F356" t="e">
        <f>INDEX(Analyse!E:E,MATCH(ChoixBMK!$G356,Analyse!$G:$G,0))</f>
        <v>#N/A</v>
      </c>
      <c r="G356">
        <v>353</v>
      </c>
      <c r="H356" t="e">
        <f>INDEX(Analyse!H:H,MATCH(ChoixBMK!$G356,Analyse!$G:$G,0))</f>
        <v>#N/A</v>
      </c>
      <c r="I356" s="122" t="str">
        <f>IF(INDEX(DataBase!$1:$1048576,ChoixBMK!$A356,MATCH(I$3,DataBase!$3:$3,0))=1,"X","")</f>
        <v/>
      </c>
      <c r="J356" s="122" t="str">
        <f>IF(INDEX(DataBase!$1:$1048576,ChoixBMK!$A356,MATCH(J$3,DataBase!$3:$3,0))=1,"X","")</f>
        <v/>
      </c>
      <c r="K356" s="122" t="str">
        <f>IF(INDEX(DataBase!$1:$1048576,ChoixBMK!$A356,MATCH(K$3,DataBase!$3:$3,0))=1,"X","")</f>
        <v/>
      </c>
      <c r="L356" s="122" t="str">
        <f>IF(INDEX(DataBase!$1:$1048576,ChoixBMK!$A356,MATCH(L$3,DataBase!$3:$3,0))=1,"X","")</f>
        <v/>
      </c>
      <c r="M356" s="122" t="str">
        <f>IF(INDEX(DataBase!$1:$1048576,ChoixBMK!$A356,MATCH(M$3,DataBase!$3:$3,0))=1,"X","")</f>
        <v/>
      </c>
      <c r="N356" s="122" t="str">
        <f>IF(INDEX(DataBase!$1:$1048576,ChoixBMK!$A356,MATCH(N$3,DataBase!$3:$3,0))=1,"X","")</f>
        <v/>
      </c>
      <c r="O356" s="122" t="str">
        <f>IF(INDEX(DataBase!$1:$1048576,ChoixBMK!$A356,MATCH(O$3,DataBase!$3:$3,0))=1,"X","")</f>
        <v/>
      </c>
      <c r="P356" s="122" t="str">
        <f>IF(INDEX(DataBase!$1:$1048576,ChoixBMK!$A356,MATCH(P$3,DataBase!$3:$3,0))=1,"X","")</f>
        <v/>
      </c>
      <c r="Q356" s="122" t="str">
        <f>IF(INDEX(DataBase!$1:$1048576,ChoixBMK!$A356,MATCH(Q$3,DataBase!$3:$3,0))=1,"X","")</f>
        <v/>
      </c>
      <c r="R356" s="122" t="str">
        <f>IF(INDEX(DataBase!$1:$1048576,ChoixBMK!$A356,MATCH(R$3,DataBase!$3:$3,0))=1,"X","")</f>
        <v/>
      </c>
      <c r="S356" s="122" t="str">
        <f>IF(INDEX(DataBase!$1:$1048576,ChoixBMK!$A356,MATCH(S$3,DataBase!$3:$3,0))=1,"X","")</f>
        <v/>
      </c>
      <c r="T356" s="122" t="str">
        <f>IF(INDEX(DataBase!$1:$1048576,ChoixBMK!$A356,MATCH(T$3,DataBase!$3:$3,0))=1,"X","")</f>
        <v/>
      </c>
      <c r="U356" s="122" t="str">
        <f>IF(INDEX(DataBase!$1:$1048576,ChoixBMK!$A356,MATCH(U$3,DataBase!$3:$3,0))=1,"X","")</f>
        <v/>
      </c>
      <c r="V356" s="122" t="str">
        <f>IF(INDEX(DataBase!$1:$1048576,ChoixBMK!$A356,MATCH(V$3,DataBase!$3:$3,0))=1,"X","")</f>
        <v/>
      </c>
      <c r="W356" s="122" t="str">
        <f>IF(INDEX(DataBase!$1:$1048576,ChoixBMK!$A356,MATCH(W$3,DataBase!$3:$3,0))=1,"X","")</f>
        <v/>
      </c>
      <c r="X356" s="122" t="str">
        <f>IF(INDEX(DataBase!$1:$1048576,ChoixBMK!$A356,MATCH(X$3,DataBase!$3:$3,0))=1,"X","")</f>
        <v/>
      </c>
      <c r="Y356" s="122" t="str">
        <f>IF(INDEX(DataBase!$1:$1048576,ChoixBMK!$A356,MATCH(Y$3,DataBase!$3:$3,0))=1,"X","")</f>
        <v/>
      </c>
      <c r="Z356" s="122" t="str">
        <f>IF(INDEX(DataBase!$1:$1048576,ChoixBMK!$A356,MATCH(Z$3,DataBase!$3:$3,0))=1,"X","")</f>
        <v/>
      </c>
      <c r="AA356" s="122" t="str">
        <f>IF(INDEX(DataBase!$1:$1048576,ChoixBMK!$A356,MATCH(AA$3,DataBase!$3:$3,0))=1,"X","")</f>
        <v/>
      </c>
      <c r="AB356" s="122" t="str">
        <f>IF(INDEX(DataBase!$1:$1048576,ChoixBMK!$A356,MATCH(AB$3,DataBase!$3:$3,0))=1,"X","")</f>
        <v/>
      </c>
      <c r="AC356" s="122" t="str">
        <f>IF(INDEX(DataBase!$1:$1048576,ChoixBMK!$A356,MATCH(AC$3,DataBase!$3:$3,0))=1,"X","")</f>
        <v/>
      </c>
      <c r="AD356" s="122" t="str">
        <f>IF(INDEX(DataBase!$1:$1048576,ChoixBMK!$A356,MATCH(AD$3,DataBase!$3:$3,0))=1,"X","")</f>
        <v/>
      </c>
      <c r="AE356" s="122" t="str">
        <f>IF(INDEX(DataBase!$1:$1048576,ChoixBMK!$A356,MATCH(AE$3,DataBase!$3:$3,0))=1,"X","")</f>
        <v/>
      </c>
      <c r="AF356" s="122" t="str">
        <f>IF(INDEX(DataBase!$1:$1048576,ChoixBMK!$A356,MATCH(AF$3,DataBase!$3:$3,0))=1,"X","")</f>
        <v/>
      </c>
      <c r="AG356" s="122" t="str">
        <f>IF(INDEX(DataBase!$1:$1048576,ChoixBMK!$A356,MATCH(AG$3,DataBase!$3:$3,0))=1,"X","")</f>
        <v/>
      </c>
      <c r="AH356" s="122" t="str">
        <f>IF(INDEX(DataBase!$1:$1048576,ChoixBMK!$A356,MATCH(AH$3,DataBase!$3:$3,0))=1,"X","")</f>
        <v/>
      </c>
      <c r="AI356" s="122" t="str">
        <f>IF(INDEX(DataBase!$1:$1048576,ChoixBMK!$A356,MATCH(AI$3,DataBase!$3:$3,0))=1,"X","")</f>
        <v/>
      </c>
      <c r="AJ356" s="122" t="str">
        <f>IF(INDEX(DataBase!$1:$1048576,ChoixBMK!$A356,MATCH(AJ$3,DataBase!$3:$3,0))=1,"X","")</f>
        <v/>
      </c>
      <c r="AK356" s="122" t="str">
        <f>IF(INDEX(DataBase!$1:$1048576,ChoixBMK!$A356,MATCH(AK$3,DataBase!$3:$3,0))=1,"X","")</f>
        <v/>
      </c>
      <c r="AL356" s="122" t="str">
        <f>IF(INDEX(DataBase!$1:$1048576,ChoixBMK!$A356,MATCH(AL$3,DataBase!$3:$3,0))=1,"X","")</f>
        <v/>
      </c>
      <c r="AM356" s="122" t="str">
        <f>IF(INDEX(DataBase!$1:$1048576,ChoixBMK!$A356,MATCH(AM$3,DataBase!$3:$3,0))=1,"X","")</f>
        <v/>
      </c>
      <c r="AN356" s="122" t="str">
        <f>IF(INDEX(DataBase!$1:$1048576,ChoixBMK!$A356,MATCH(AN$3,DataBase!$3:$3,0))=1,"X","")</f>
        <v/>
      </c>
      <c r="AO356" s="122" t="str">
        <f>IF(INDEX(DataBase!$1:$1048576,ChoixBMK!$A356,MATCH(AO$3,DataBase!$3:$3,0))=1,"X","")</f>
        <v/>
      </c>
      <c r="AP356" s="122" t="str">
        <f>IF(INDEX(DataBase!$1:$1048576,ChoixBMK!$A356,MATCH(AP$3,DataBase!$3:$3,0))=1,"X","")</f>
        <v/>
      </c>
    </row>
    <row r="357" spans="3:42">
      <c r="C357" t="e">
        <f>INDEX(Analyse!A:A,MATCH(ChoixBMK!$G357,Analyse!$G:$G,0))</f>
        <v>#N/A</v>
      </c>
      <c r="D357" t="e">
        <f>INDEX(Analyse!B:B,MATCH(ChoixBMK!$G357,Analyse!$G:$G,0))</f>
        <v>#N/A</v>
      </c>
      <c r="E357" t="e">
        <f>INDEX(Analyse!C:C,MATCH(ChoixBMK!$G357,Analyse!$G:$G,0))</f>
        <v>#N/A</v>
      </c>
      <c r="F357" t="e">
        <f>INDEX(Analyse!E:E,MATCH(ChoixBMK!$G357,Analyse!$G:$G,0))</f>
        <v>#N/A</v>
      </c>
      <c r="G357">
        <v>354</v>
      </c>
      <c r="H357" t="e">
        <f>INDEX(Analyse!H:H,MATCH(ChoixBMK!$G357,Analyse!$G:$G,0))</f>
        <v>#N/A</v>
      </c>
      <c r="I357" s="122" t="str">
        <f>IF(INDEX(DataBase!$1:$1048576,ChoixBMK!$A357,MATCH(I$3,DataBase!$3:$3,0))=1,"X","")</f>
        <v/>
      </c>
      <c r="J357" s="122" t="str">
        <f>IF(INDEX(DataBase!$1:$1048576,ChoixBMK!$A357,MATCH(J$3,DataBase!$3:$3,0))=1,"X","")</f>
        <v/>
      </c>
      <c r="K357" s="122" t="str">
        <f>IF(INDEX(DataBase!$1:$1048576,ChoixBMK!$A357,MATCH(K$3,DataBase!$3:$3,0))=1,"X","")</f>
        <v/>
      </c>
      <c r="L357" s="122" t="str">
        <f>IF(INDEX(DataBase!$1:$1048576,ChoixBMK!$A357,MATCH(L$3,DataBase!$3:$3,0))=1,"X","")</f>
        <v/>
      </c>
      <c r="M357" s="122" t="str">
        <f>IF(INDEX(DataBase!$1:$1048576,ChoixBMK!$A357,MATCH(M$3,DataBase!$3:$3,0))=1,"X","")</f>
        <v/>
      </c>
      <c r="N357" s="122" t="str">
        <f>IF(INDEX(DataBase!$1:$1048576,ChoixBMK!$A357,MATCH(N$3,DataBase!$3:$3,0))=1,"X","")</f>
        <v/>
      </c>
      <c r="O357" s="122" t="str">
        <f>IF(INDEX(DataBase!$1:$1048576,ChoixBMK!$A357,MATCH(O$3,DataBase!$3:$3,0))=1,"X","")</f>
        <v/>
      </c>
      <c r="P357" s="122" t="str">
        <f>IF(INDEX(DataBase!$1:$1048576,ChoixBMK!$A357,MATCH(P$3,DataBase!$3:$3,0))=1,"X","")</f>
        <v/>
      </c>
      <c r="Q357" s="122" t="str">
        <f>IF(INDEX(DataBase!$1:$1048576,ChoixBMK!$A357,MATCH(Q$3,DataBase!$3:$3,0))=1,"X","")</f>
        <v/>
      </c>
      <c r="R357" s="122" t="str">
        <f>IF(INDEX(DataBase!$1:$1048576,ChoixBMK!$A357,MATCH(R$3,DataBase!$3:$3,0))=1,"X","")</f>
        <v/>
      </c>
      <c r="S357" s="122" t="str">
        <f>IF(INDEX(DataBase!$1:$1048576,ChoixBMK!$A357,MATCH(S$3,DataBase!$3:$3,0))=1,"X","")</f>
        <v/>
      </c>
      <c r="T357" s="122" t="str">
        <f>IF(INDEX(DataBase!$1:$1048576,ChoixBMK!$A357,MATCH(T$3,DataBase!$3:$3,0))=1,"X","")</f>
        <v/>
      </c>
      <c r="U357" s="122" t="str">
        <f>IF(INDEX(DataBase!$1:$1048576,ChoixBMK!$A357,MATCH(U$3,DataBase!$3:$3,0))=1,"X","")</f>
        <v/>
      </c>
      <c r="V357" s="122" t="str">
        <f>IF(INDEX(DataBase!$1:$1048576,ChoixBMK!$A357,MATCH(V$3,DataBase!$3:$3,0))=1,"X","")</f>
        <v/>
      </c>
      <c r="W357" s="122" t="str">
        <f>IF(INDEX(DataBase!$1:$1048576,ChoixBMK!$A357,MATCH(W$3,DataBase!$3:$3,0))=1,"X","")</f>
        <v/>
      </c>
      <c r="X357" s="122" t="str">
        <f>IF(INDEX(DataBase!$1:$1048576,ChoixBMK!$A357,MATCH(X$3,DataBase!$3:$3,0))=1,"X","")</f>
        <v/>
      </c>
      <c r="Y357" s="122" t="str">
        <f>IF(INDEX(DataBase!$1:$1048576,ChoixBMK!$A357,MATCH(Y$3,DataBase!$3:$3,0))=1,"X","")</f>
        <v/>
      </c>
      <c r="Z357" s="122" t="str">
        <f>IF(INDEX(DataBase!$1:$1048576,ChoixBMK!$A357,MATCH(Z$3,DataBase!$3:$3,0))=1,"X","")</f>
        <v/>
      </c>
      <c r="AA357" s="122" t="str">
        <f>IF(INDEX(DataBase!$1:$1048576,ChoixBMK!$A357,MATCH(AA$3,DataBase!$3:$3,0))=1,"X","")</f>
        <v/>
      </c>
      <c r="AB357" s="122" t="str">
        <f>IF(INDEX(DataBase!$1:$1048576,ChoixBMK!$A357,MATCH(AB$3,DataBase!$3:$3,0))=1,"X","")</f>
        <v/>
      </c>
      <c r="AC357" s="122" t="str">
        <f>IF(INDEX(DataBase!$1:$1048576,ChoixBMK!$A357,MATCH(AC$3,DataBase!$3:$3,0))=1,"X","")</f>
        <v/>
      </c>
      <c r="AD357" s="122" t="str">
        <f>IF(INDEX(DataBase!$1:$1048576,ChoixBMK!$A357,MATCH(AD$3,DataBase!$3:$3,0))=1,"X","")</f>
        <v/>
      </c>
      <c r="AE357" s="122" t="str">
        <f>IF(INDEX(DataBase!$1:$1048576,ChoixBMK!$A357,MATCH(AE$3,DataBase!$3:$3,0))=1,"X","")</f>
        <v/>
      </c>
      <c r="AF357" s="122" t="str">
        <f>IF(INDEX(DataBase!$1:$1048576,ChoixBMK!$A357,MATCH(AF$3,DataBase!$3:$3,0))=1,"X","")</f>
        <v/>
      </c>
      <c r="AG357" s="122" t="str">
        <f>IF(INDEX(DataBase!$1:$1048576,ChoixBMK!$A357,MATCH(AG$3,DataBase!$3:$3,0))=1,"X","")</f>
        <v/>
      </c>
      <c r="AH357" s="122" t="str">
        <f>IF(INDEX(DataBase!$1:$1048576,ChoixBMK!$A357,MATCH(AH$3,DataBase!$3:$3,0))=1,"X","")</f>
        <v/>
      </c>
      <c r="AI357" s="122" t="str">
        <f>IF(INDEX(DataBase!$1:$1048576,ChoixBMK!$A357,MATCH(AI$3,DataBase!$3:$3,0))=1,"X","")</f>
        <v/>
      </c>
      <c r="AJ357" s="122" t="str">
        <f>IF(INDEX(DataBase!$1:$1048576,ChoixBMK!$A357,MATCH(AJ$3,DataBase!$3:$3,0))=1,"X","")</f>
        <v/>
      </c>
      <c r="AK357" s="122" t="str">
        <f>IF(INDEX(DataBase!$1:$1048576,ChoixBMK!$A357,MATCH(AK$3,DataBase!$3:$3,0))=1,"X","")</f>
        <v/>
      </c>
      <c r="AL357" s="122" t="str">
        <f>IF(INDEX(DataBase!$1:$1048576,ChoixBMK!$A357,MATCH(AL$3,DataBase!$3:$3,0))=1,"X","")</f>
        <v/>
      </c>
      <c r="AM357" s="122" t="str">
        <f>IF(INDEX(DataBase!$1:$1048576,ChoixBMK!$A357,MATCH(AM$3,DataBase!$3:$3,0))=1,"X","")</f>
        <v/>
      </c>
      <c r="AN357" s="122" t="str">
        <f>IF(INDEX(DataBase!$1:$1048576,ChoixBMK!$A357,MATCH(AN$3,DataBase!$3:$3,0))=1,"X","")</f>
        <v/>
      </c>
      <c r="AO357" s="122" t="str">
        <f>IF(INDEX(DataBase!$1:$1048576,ChoixBMK!$A357,MATCH(AO$3,DataBase!$3:$3,0))=1,"X","")</f>
        <v/>
      </c>
      <c r="AP357" s="122" t="str">
        <f>IF(INDEX(DataBase!$1:$1048576,ChoixBMK!$A357,MATCH(AP$3,DataBase!$3:$3,0))=1,"X","")</f>
        <v/>
      </c>
    </row>
    <row r="358" spans="3:42">
      <c r="C358" t="e">
        <f>INDEX(Analyse!A:A,MATCH(ChoixBMK!$G358,Analyse!$G:$G,0))</f>
        <v>#N/A</v>
      </c>
      <c r="D358" t="e">
        <f>INDEX(Analyse!B:B,MATCH(ChoixBMK!$G358,Analyse!$G:$G,0))</f>
        <v>#N/A</v>
      </c>
      <c r="E358" t="e">
        <f>INDEX(Analyse!C:C,MATCH(ChoixBMK!$G358,Analyse!$G:$G,0))</f>
        <v>#N/A</v>
      </c>
      <c r="F358" t="e">
        <f>INDEX(Analyse!E:E,MATCH(ChoixBMK!$G358,Analyse!$G:$G,0))</f>
        <v>#N/A</v>
      </c>
      <c r="G358">
        <v>355</v>
      </c>
      <c r="H358" t="e">
        <f>INDEX(Analyse!H:H,MATCH(ChoixBMK!$G358,Analyse!$G:$G,0))</f>
        <v>#N/A</v>
      </c>
      <c r="I358" s="122" t="str">
        <f>IF(INDEX(DataBase!$1:$1048576,ChoixBMK!$A358,MATCH(I$3,DataBase!$3:$3,0))=1,"X","")</f>
        <v/>
      </c>
      <c r="J358" s="122" t="str">
        <f>IF(INDEX(DataBase!$1:$1048576,ChoixBMK!$A358,MATCH(J$3,DataBase!$3:$3,0))=1,"X","")</f>
        <v/>
      </c>
      <c r="K358" s="122" t="str">
        <f>IF(INDEX(DataBase!$1:$1048576,ChoixBMK!$A358,MATCH(K$3,DataBase!$3:$3,0))=1,"X","")</f>
        <v/>
      </c>
      <c r="L358" s="122" t="str">
        <f>IF(INDEX(DataBase!$1:$1048576,ChoixBMK!$A358,MATCH(L$3,DataBase!$3:$3,0))=1,"X","")</f>
        <v/>
      </c>
      <c r="M358" s="122" t="str">
        <f>IF(INDEX(DataBase!$1:$1048576,ChoixBMK!$A358,MATCH(M$3,DataBase!$3:$3,0))=1,"X","")</f>
        <v/>
      </c>
      <c r="N358" s="122" t="str">
        <f>IF(INDEX(DataBase!$1:$1048576,ChoixBMK!$A358,MATCH(N$3,DataBase!$3:$3,0))=1,"X","")</f>
        <v/>
      </c>
      <c r="O358" s="122" t="str">
        <f>IF(INDEX(DataBase!$1:$1048576,ChoixBMK!$A358,MATCH(O$3,DataBase!$3:$3,0))=1,"X","")</f>
        <v/>
      </c>
      <c r="P358" s="122" t="str">
        <f>IF(INDEX(DataBase!$1:$1048576,ChoixBMK!$A358,MATCH(P$3,DataBase!$3:$3,0))=1,"X","")</f>
        <v/>
      </c>
      <c r="Q358" s="122" t="str">
        <f>IF(INDEX(DataBase!$1:$1048576,ChoixBMK!$A358,MATCH(Q$3,DataBase!$3:$3,0))=1,"X","")</f>
        <v/>
      </c>
      <c r="R358" s="122" t="str">
        <f>IF(INDEX(DataBase!$1:$1048576,ChoixBMK!$A358,MATCH(R$3,DataBase!$3:$3,0))=1,"X","")</f>
        <v/>
      </c>
      <c r="S358" s="122" t="str">
        <f>IF(INDEX(DataBase!$1:$1048576,ChoixBMK!$A358,MATCH(S$3,DataBase!$3:$3,0))=1,"X","")</f>
        <v/>
      </c>
      <c r="T358" s="122" t="str">
        <f>IF(INDEX(DataBase!$1:$1048576,ChoixBMK!$A358,MATCH(T$3,DataBase!$3:$3,0))=1,"X","")</f>
        <v/>
      </c>
      <c r="U358" s="122" t="str">
        <f>IF(INDEX(DataBase!$1:$1048576,ChoixBMK!$A358,MATCH(U$3,DataBase!$3:$3,0))=1,"X","")</f>
        <v/>
      </c>
      <c r="V358" s="122" t="str">
        <f>IF(INDEX(DataBase!$1:$1048576,ChoixBMK!$A358,MATCH(V$3,DataBase!$3:$3,0))=1,"X","")</f>
        <v/>
      </c>
      <c r="W358" s="122" t="str">
        <f>IF(INDEX(DataBase!$1:$1048576,ChoixBMK!$A358,MATCH(W$3,DataBase!$3:$3,0))=1,"X","")</f>
        <v/>
      </c>
      <c r="X358" s="122" t="str">
        <f>IF(INDEX(DataBase!$1:$1048576,ChoixBMK!$A358,MATCH(X$3,DataBase!$3:$3,0))=1,"X","")</f>
        <v/>
      </c>
      <c r="Y358" s="122" t="str">
        <f>IF(INDEX(DataBase!$1:$1048576,ChoixBMK!$A358,MATCH(Y$3,DataBase!$3:$3,0))=1,"X","")</f>
        <v/>
      </c>
      <c r="Z358" s="122" t="str">
        <f>IF(INDEX(DataBase!$1:$1048576,ChoixBMK!$A358,MATCH(Z$3,DataBase!$3:$3,0))=1,"X","")</f>
        <v/>
      </c>
      <c r="AA358" s="122" t="str">
        <f>IF(INDEX(DataBase!$1:$1048576,ChoixBMK!$A358,MATCH(AA$3,DataBase!$3:$3,0))=1,"X","")</f>
        <v/>
      </c>
      <c r="AB358" s="122" t="str">
        <f>IF(INDEX(DataBase!$1:$1048576,ChoixBMK!$A358,MATCH(AB$3,DataBase!$3:$3,0))=1,"X","")</f>
        <v/>
      </c>
      <c r="AC358" s="122" t="str">
        <f>IF(INDEX(DataBase!$1:$1048576,ChoixBMK!$A358,MATCH(AC$3,DataBase!$3:$3,0))=1,"X","")</f>
        <v/>
      </c>
      <c r="AD358" s="122" t="str">
        <f>IF(INDEX(DataBase!$1:$1048576,ChoixBMK!$A358,MATCH(AD$3,DataBase!$3:$3,0))=1,"X","")</f>
        <v/>
      </c>
      <c r="AE358" s="122" t="str">
        <f>IF(INDEX(DataBase!$1:$1048576,ChoixBMK!$A358,MATCH(AE$3,DataBase!$3:$3,0))=1,"X","")</f>
        <v/>
      </c>
      <c r="AF358" s="122" t="str">
        <f>IF(INDEX(DataBase!$1:$1048576,ChoixBMK!$A358,MATCH(AF$3,DataBase!$3:$3,0))=1,"X","")</f>
        <v/>
      </c>
      <c r="AG358" s="122" t="str">
        <f>IF(INDEX(DataBase!$1:$1048576,ChoixBMK!$A358,MATCH(AG$3,DataBase!$3:$3,0))=1,"X","")</f>
        <v/>
      </c>
      <c r="AH358" s="122" t="str">
        <f>IF(INDEX(DataBase!$1:$1048576,ChoixBMK!$A358,MATCH(AH$3,DataBase!$3:$3,0))=1,"X","")</f>
        <v/>
      </c>
      <c r="AI358" s="122" t="str">
        <f>IF(INDEX(DataBase!$1:$1048576,ChoixBMK!$A358,MATCH(AI$3,DataBase!$3:$3,0))=1,"X","")</f>
        <v/>
      </c>
      <c r="AJ358" s="122" t="str">
        <f>IF(INDEX(DataBase!$1:$1048576,ChoixBMK!$A358,MATCH(AJ$3,DataBase!$3:$3,0))=1,"X","")</f>
        <v/>
      </c>
      <c r="AK358" s="122" t="str">
        <f>IF(INDEX(DataBase!$1:$1048576,ChoixBMK!$A358,MATCH(AK$3,DataBase!$3:$3,0))=1,"X","")</f>
        <v/>
      </c>
      <c r="AL358" s="122" t="str">
        <f>IF(INDEX(DataBase!$1:$1048576,ChoixBMK!$A358,MATCH(AL$3,DataBase!$3:$3,0))=1,"X","")</f>
        <v/>
      </c>
      <c r="AM358" s="122" t="str">
        <f>IF(INDEX(DataBase!$1:$1048576,ChoixBMK!$A358,MATCH(AM$3,DataBase!$3:$3,0))=1,"X","")</f>
        <v/>
      </c>
      <c r="AN358" s="122" t="str">
        <f>IF(INDEX(DataBase!$1:$1048576,ChoixBMK!$A358,MATCH(AN$3,DataBase!$3:$3,0))=1,"X","")</f>
        <v/>
      </c>
      <c r="AO358" s="122" t="str">
        <f>IF(INDEX(DataBase!$1:$1048576,ChoixBMK!$A358,MATCH(AO$3,DataBase!$3:$3,0))=1,"X","")</f>
        <v/>
      </c>
      <c r="AP358" s="122" t="str">
        <f>IF(INDEX(DataBase!$1:$1048576,ChoixBMK!$A358,MATCH(AP$3,DataBase!$3:$3,0))=1,"X","")</f>
        <v/>
      </c>
    </row>
    <row r="359" spans="3:42">
      <c r="C359" t="e">
        <f>INDEX(Analyse!A:A,MATCH(ChoixBMK!$G359,Analyse!$G:$G,0))</f>
        <v>#N/A</v>
      </c>
      <c r="D359" t="e">
        <f>INDEX(Analyse!B:B,MATCH(ChoixBMK!$G359,Analyse!$G:$G,0))</f>
        <v>#N/A</v>
      </c>
      <c r="E359" t="e">
        <f>INDEX(Analyse!C:C,MATCH(ChoixBMK!$G359,Analyse!$G:$G,0))</f>
        <v>#N/A</v>
      </c>
      <c r="F359" t="e">
        <f>INDEX(Analyse!E:E,MATCH(ChoixBMK!$G359,Analyse!$G:$G,0))</f>
        <v>#N/A</v>
      </c>
      <c r="G359">
        <v>356</v>
      </c>
      <c r="H359" t="e">
        <f>INDEX(Analyse!H:H,MATCH(ChoixBMK!$G359,Analyse!$G:$G,0))</f>
        <v>#N/A</v>
      </c>
      <c r="I359" s="122" t="str">
        <f>IF(INDEX(DataBase!$1:$1048576,ChoixBMK!$A359,MATCH(I$3,DataBase!$3:$3,0))=1,"X","")</f>
        <v/>
      </c>
      <c r="J359" s="122" t="str">
        <f>IF(INDEX(DataBase!$1:$1048576,ChoixBMK!$A359,MATCH(J$3,DataBase!$3:$3,0))=1,"X","")</f>
        <v/>
      </c>
      <c r="K359" s="122" t="str">
        <f>IF(INDEX(DataBase!$1:$1048576,ChoixBMK!$A359,MATCH(K$3,DataBase!$3:$3,0))=1,"X","")</f>
        <v/>
      </c>
      <c r="L359" s="122" t="str">
        <f>IF(INDEX(DataBase!$1:$1048576,ChoixBMK!$A359,MATCH(L$3,DataBase!$3:$3,0))=1,"X","")</f>
        <v/>
      </c>
      <c r="M359" s="122" t="str">
        <f>IF(INDEX(DataBase!$1:$1048576,ChoixBMK!$A359,MATCH(M$3,DataBase!$3:$3,0))=1,"X","")</f>
        <v/>
      </c>
      <c r="N359" s="122" t="str">
        <f>IF(INDEX(DataBase!$1:$1048576,ChoixBMK!$A359,MATCH(N$3,DataBase!$3:$3,0))=1,"X","")</f>
        <v/>
      </c>
      <c r="O359" s="122" t="str">
        <f>IF(INDEX(DataBase!$1:$1048576,ChoixBMK!$A359,MATCH(O$3,DataBase!$3:$3,0))=1,"X","")</f>
        <v/>
      </c>
      <c r="P359" s="122" t="str">
        <f>IF(INDEX(DataBase!$1:$1048576,ChoixBMK!$A359,MATCH(P$3,DataBase!$3:$3,0))=1,"X","")</f>
        <v/>
      </c>
      <c r="Q359" s="122" t="str">
        <f>IF(INDEX(DataBase!$1:$1048576,ChoixBMK!$A359,MATCH(Q$3,DataBase!$3:$3,0))=1,"X","")</f>
        <v/>
      </c>
      <c r="R359" s="122" t="str">
        <f>IF(INDEX(DataBase!$1:$1048576,ChoixBMK!$A359,MATCH(R$3,DataBase!$3:$3,0))=1,"X","")</f>
        <v/>
      </c>
      <c r="S359" s="122" t="str">
        <f>IF(INDEX(DataBase!$1:$1048576,ChoixBMK!$A359,MATCH(S$3,DataBase!$3:$3,0))=1,"X","")</f>
        <v/>
      </c>
      <c r="T359" s="122" t="str">
        <f>IF(INDEX(DataBase!$1:$1048576,ChoixBMK!$A359,MATCH(T$3,DataBase!$3:$3,0))=1,"X","")</f>
        <v/>
      </c>
      <c r="U359" s="122" t="str">
        <f>IF(INDEX(DataBase!$1:$1048576,ChoixBMK!$A359,MATCH(U$3,DataBase!$3:$3,0))=1,"X","")</f>
        <v/>
      </c>
      <c r="V359" s="122" t="str">
        <f>IF(INDEX(DataBase!$1:$1048576,ChoixBMK!$A359,MATCH(V$3,DataBase!$3:$3,0))=1,"X","")</f>
        <v/>
      </c>
      <c r="W359" s="122" t="str">
        <f>IF(INDEX(DataBase!$1:$1048576,ChoixBMK!$A359,MATCH(W$3,DataBase!$3:$3,0))=1,"X","")</f>
        <v/>
      </c>
      <c r="X359" s="122" t="str">
        <f>IF(INDEX(DataBase!$1:$1048576,ChoixBMK!$A359,MATCH(X$3,DataBase!$3:$3,0))=1,"X","")</f>
        <v/>
      </c>
      <c r="Y359" s="122" t="str">
        <f>IF(INDEX(DataBase!$1:$1048576,ChoixBMK!$A359,MATCH(Y$3,DataBase!$3:$3,0))=1,"X","")</f>
        <v/>
      </c>
      <c r="Z359" s="122" t="str">
        <f>IF(INDEX(DataBase!$1:$1048576,ChoixBMK!$A359,MATCH(Z$3,DataBase!$3:$3,0))=1,"X","")</f>
        <v/>
      </c>
      <c r="AA359" s="122" t="str">
        <f>IF(INDEX(DataBase!$1:$1048576,ChoixBMK!$A359,MATCH(AA$3,DataBase!$3:$3,0))=1,"X","")</f>
        <v/>
      </c>
      <c r="AB359" s="122" t="str">
        <f>IF(INDEX(DataBase!$1:$1048576,ChoixBMK!$A359,MATCH(AB$3,DataBase!$3:$3,0))=1,"X","")</f>
        <v/>
      </c>
      <c r="AC359" s="122" t="str">
        <f>IF(INDEX(DataBase!$1:$1048576,ChoixBMK!$A359,MATCH(AC$3,DataBase!$3:$3,0))=1,"X","")</f>
        <v/>
      </c>
      <c r="AD359" s="122" t="str">
        <f>IF(INDEX(DataBase!$1:$1048576,ChoixBMK!$A359,MATCH(AD$3,DataBase!$3:$3,0))=1,"X","")</f>
        <v/>
      </c>
      <c r="AE359" s="122" t="str">
        <f>IF(INDEX(DataBase!$1:$1048576,ChoixBMK!$A359,MATCH(AE$3,DataBase!$3:$3,0))=1,"X","")</f>
        <v/>
      </c>
      <c r="AF359" s="122" t="str">
        <f>IF(INDEX(DataBase!$1:$1048576,ChoixBMK!$A359,MATCH(AF$3,DataBase!$3:$3,0))=1,"X","")</f>
        <v/>
      </c>
      <c r="AG359" s="122" t="str">
        <f>IF(INDEX(DataBase!$1:$1048576,ChoixBMK!$A359,MATCH(AG$3,DataBase!$3:$3,0))=1,"X","")</f>
        <v/>
      </c>
      <c r="AH359" s="122" t="str">
        <f>IF(INDEX(DataBase!$1:$1048576,ChoixBMK!$A359,MATCH(AH$3,DataBase!$3:$3,0))=1,"X","")</f>
        <v/>
      </c>
      <c r="AI359" s="122" t="str">
        <f>IF(INDEX(DataBase!$1:$1048576,ChoixBMK!$A359,MATCH(AI$3,DataBase!$3:$3,0))=1,"X","")</f>
        <v/>
      </c>
      <c r="AJ359" s="122" t="str">
        <f>IF(INDEX(DataBase!$1:$1048576,ChoixBMK!$A359,MATCH(AJ$3,DataBase!$3:$3,0))=1,"X","")</f>
        <v/>
      </c>
      <c r="AK359" s="122" t="str">
        <f>IF(INDEX(DataBase!$1:$1048576,ChoixBMK!$A359,MATCH(AK$3,DataBase!$3:$3,0))=1,"X","")</f>
        <v/>
      </c>
      <c r="AL359" s="122" t="str">
        <f>IF(INDEX(DataBase!$1:$1048576,ChoixBMK!$A359,MATCH(AL$3,DataBase!$3:$3,0))=1,"X","")</f>
        <v/>
      </c>
      <c r="AM359" s="122" t="str">
        <f>IF(INDEX(DataBase!$1:$1048576,ChoixBMK!$A359,MATCH(AM$3,DataBase!$3:$3,0))=1,"X","")</f>
        <v/>
      </c>
      <c r="AN359" s="122" t="str">
        <f>IF(INDEX(DataBase!$1:$1048576,ChoixBMK!$A359,MATCH(AN$3,DataBase!$3:$3,0))=1,"X","")</f>
        <v/>
      </c>
      <c r="AO359" s="122" t="str">
        <f>IF(INDEX(DataBase!$1:$1048576,ChoixBMK!$A359,MATCH(AO$3,DataBase!$3:$3,0))=1,"X","")</f>
        <v/>
      </c>
      <c r="AP359" s="122" t="str">
        <f>IF(INDEX(DataBase!$1:$1048576,ChoixBMK!$A359,MATCH(AP$3,DataBase!$3:$3,0))=1,"X","")</f>
        <v/>
      </c>
    </row>
    <row r="360" spans="3:42">
      <c r="C360" t="e">
        <f>INDEX(Analyse!A:A,MATCH(ChoixBMK!$G360,Analyse!$G:$G,0))</f>
        <v>#N/A</v>
      </c>
      <c r="D360" t="e">
        <f>INDEX(Analyse!B:B,MATCH(ChoixBMK!$G360,Analyse!$G:$G,0))</f>
        <v>#N/A</v>
      </c>
      <c r="E360" t="e">
        <f>INDEX(Analyse!C:C,MATCH(ChoixBMK!$G360,Analyse!$G:$G,0))</f>
        <v>#N/A</v>
      </c>
      <c r="F360" t="e">
        <f>INDEX(Analyse!E:E,MATCH(ChoixBMK!$G360,Analyse!$G:$G,0))</f>
        <v>#N/A</v>
      </c>
      <c r="G360">
        <v>357</v>
      </c>
      <c r="H360" t="e">
        <f>INDEX(Analyse!H:H,MATCH(ChoixBMK!$G360,Analyse!$G:$G,0))</f>
        <v>#N/A</v>
      </c>
      <c r="I360" s="122" t="str">
        <f>IF(INDEX(DataBase!$1:$1048576,ChoixBMK!$A360,MATCH(I$3,DataBase!$3:$3,0))=1,"X","")</f>
        <v/>
      </c>
      <c r="J360" s="122" t="str">
        <f>IF(INDEX(DataBase!$1:$1048576,ChoixBMK!$A360,MATCH(J$3,DataBase!$3:$3,0))=1,"X","")</f>
        <v/>
      </c>
      <c r="K360" s="122" t="str">
        <f>IF(INDEX(DataBase!$1:$1048576,ChoixBMK!$A360,MATCH(K$3,DataBase!$3:$3,0))=1,"X","")</f>
        <v/>
      </c>
      <c r="L360" s="122" t="str">
        <f>IF(INDEX(DataBase!$1:$1048576,ChoixBMK!$A360,MATCH(L$3,DataBase!$3:$3,0))=1,"X","")</f>
        <v/>
      </c>
      <c r="M360" s="122" t="str">
        <f>IF(INDEX(DataBase!$1:$1048576,ChoixBMK!$A360,MATCH(M$3,DataBase!$3:$3,0))=1,"X","")</f>
        <v/>
      </c>
      <c r="N360" s="122" t="str">
        <f>IF(INDEX(DataBase!$1:$1048576,ChoixBMK!$A360,MATCH(N$3,DataBase!$3:$3,0))=1,"X","")</f>
        <v/>
      </c>
      <c r="O360" s="122" t="str">
        <f>IF(INDEX(DataBase!$1:$1048576,ChoixBMK!$A360,MATCH(O$3,DataBase!$3:$3,0))=1,"X","")</f>
        <v/>
      </c>
      <c r="P360" s="122" t="str">
        <f>IF(INDEX(DataBase!$1:$1048576,ChoixBMK!$A360,MATCH(P$3,DataBase!$3:$3,0))=1,"X","")</f>
        <v/>
      </c>
      <c r="Q360" s="122" t="str">
        <f>IF(INDEX(DataBase!$1:$1048576,ChoixBMK!$A360,MATCH(Q$3,DataBase!$3:$3,0))=1,"X","")</f>
        <v/>
      </c>
      <c r="R360" s="122" t="str">
        <f>IF(INDEX(DataBase!$1:$1048576,ChoixBMK!$A360,MATCH(R$3,DataBase!$3:$3,0))=1,"X","")</f>
        <v/>
      </c>
      <c r="S360" s="122" t="str">
        <f>IF(INDEX(DataBase!$1:$1048576,ChoixBMK!$A360,MATCH(S$3,DataBase!$3:$3,0))=1,"X","")</f>
        <v/>
      </c>
      <c r="T360" s="122" t="str">
        <f>IF(INDEX(DataBase!$1:$1048576,ChoixBMK!$A360,MATCH(T$3,DataBase!$3:$3,0))=1,"X","")</f>
        <v/>
      </c>
      <c r="U360" s="122" t="str">
        <f>IF(INDEX(DataBase!$1:$1048576,ChoixBMK!$A360,MATCH(U$3,DataBase!$3:$3,0))=1,"X","")</f>
        <v/>
      </c>
      <c r="V360" s="122" t="str">
        <f>IF(INDEX(DataBase!$1:$1048576,ChoixBMK!$A360,MATCH(V$3,DataBase!$3:$3,0))=1,"X","")</f>
        <v/>
      </c>
      <c r="W360" s="122" t="str">
        <f>IF(INDEX(DataBase!$1:$1048576,ChoixBMK!$A360,MATCH(W$3,DataBase!$3:$3,0))=1,"X","")</f>
        <v/>
      </c>
      <c r="X360" s="122" t="str">
        <f>IF(INDEX(DataBase!$1:$1048576,ChoixBMK!$A360,MATCH(X$3,DataBase!$3:$3,0))=1,"X","")</f>
        <v/>
      </c>
      <c r="Y360" s="122" t="str">
        <f>IF(INDEX(DataBase!$1:$1048576,ChoixBMK!$A360,MATCH(Y$3,DataBase!$3:$3,0))=1,"X","")</f>
        <v/>
      </c>
      <c r="Z360" s="122" t="str">
        <f>IF(INDEX(DataBase!$1:$1048576,ChoixBMK!$A360,MATCH(Z$3,DataBase!$3:$3,0))=1,"X","")</f>
        <v/>
      </c>
      <c r="AA360" s="122" t="str">
        <f>IF(INDEX(DataBase!$1:$1048576,ChoixBMK!$A360,MATCH(AA$3,DataBase!$3:$3,0))=1,"X","")</f>
        <v/>
      </c>
      <c r="AB360" s="122" t="str">
        <f>IF(INDEX(DataBase!$1:$1048576,ChoixBMK!$A360,MATCH(AB$3,DataBase!$3:$3,0))=1,"X","")</f>
        <v/>
      </c>
      <c r="AC360" s="122" t="str">
        <f>IF(INDEX(DataBase!$1:$1048576,ChoixBMK!$A360,MATCH(AC$3,DataBase!$3:$3,0))=1,"X","")</f>
        <v/>
      </c>
      <c r="AD360" s="122" t="str">
        <f>IF(INDEX(DataBase!$1:$1048576,ChoixBMK!$A360,MATCH(AD$3,DataBase!$3:$3,0))=1,"X","")</f>
        <v/>
      </c>
      <c r="AE360" s="122" t="str">
        <f>IF(INDEX(DataBase!$1:$1048576,ChoixBMK!$A360,MATCH(AE$3,DataBase!$3:$3,0))=1,"X","")</f>
        <v/>
      </c>
      <c r="AF360" s="122" t="str">
        <f>IF(INDEX(DataBase!$1:$1048576,ChoixBMK!$A360,MATCH(AF$3,DataBase!$3:$3,0))=1,"X","")</f>
        <v/>
      </c>
      <c r="AG360" s="122" t="str">
        <f>IF(INDEX(DataBase!$1:$1048576,ChoixBMK!$A360,MATCH(AG$3,DataBase!$3:$3,0))=1,"X","")</f>
        <v/>
      </c>
      <c r="AH360" s="122" t="str">
        <f>IF(INDEX(DataBase!$1:$1048576,ChoixBMK!$A360,MATCH(AH$3,DataBase!$3:$3,0))=1,"X","")</f>
        <v/>
      </c>
      <c r="AI360" s="122" t="str">
        <f>IF(INDEX(DataBase!$1:$1048576,ChoixBMK!$A360,MATCH(AI$3,DataBase!$3:$3,0))=1,"X","")</f>
        <v/>
      </c>
      <c r="AJ360" s="122" t="str">
        <f>IF(INDEX(DataBase!$1:$1048576,ChoixBMK!$A360,MATCH(AJ$3,DataBase!$3:$3,0))=1,"X","")</f>
        <v/>
      </c>
      <c r="AK360" s="122" t="str">
        <f>IF(INDEX(DataBase!$1:$1048576,ChoixBMK!$A360,MATCH(AK$3,DataBase!$3:$3,0))=1,"X","")</f>
        <v/>
      </c>
      <c r="AL360" s="122" t="str">
        <f>IF(INDEX(DataBase!$1:$1048576,ChoixBMK!$A360,MATCH(AL$3,DataBase!$3:$3,0))=1,"X","")</f>
        <v/>
      </c>
      <c r="AM360" s="122" t="str">
        <f>IF(INDEX(DataBase!$1:$1048576,ChoixBMK!$A360,MATCH(AM$3,DataBase!$3:$3,0))=1,"X","")</f>
        <v/>
      </c>
      <c r="AN360" s="122" t="str">
        <f>IF(INDEX(DataBase!$1:$1048576,ChoixBMK!$A360,MATCH(AN$3,DataBase!$3:$3,0))=1,"X","")</f>
        <v/>
      </c>
      <c r="AO360" s="122" t="str">
        <f>IF(INDEX(DataBase!$1:$1048576,ChoixBMK!$A360,MATCH(AO$3,DataBase!$3:$3,0))=1,"X","")</f>
        <v/>
      </c>
      <c r="AP360" s="122" t="str">
        <f>IF(INDEX(DataBase!$1:$1048576,ChoixBMK!$A360,MATCH(AP$3,DataBase!$3:$3,0))=1,"X","")</f>
        <v/>
      </c>
    </row>
  </sheetData>
  <autoFilter ref="E3:E360"/>
  <mergeCells count="20">
    <mergeCell ref="I1:K1"/>
    <mergeCell ref="L1:N1"/>
    <mergeCell ref="AH1:AI1"/>
    <mergeCell ref="AJ1:AN1"/>
    <mergeCell ref="AO1:AP1"/>
    <mergeCell ref="O1:P1"/>
    <mergeCell ref="Q1:T1"/>
    <mergeCell ref="U1:W1"/>
    <mergeCell ref="X1:AC1"/>
    <mergeCell ref="AD1:AG1"/>
    <mergeCell ref="I2:K2"/>
    <mergeCell ref="L2:N2"/>
    <mergeCell ref="O2:P2"/>
    <mergeCell ref="Q2:T2"/>
    <mergeCell ref="U2:W2"/>
    <mergeCell ref="X2:AC2"/>
    <mergeCell ref="AD2:AG2"/>
    <mergeCell ref="AH2:AI2"/>
    <mergeCell ref="AJ2:AN2"/>
    <mergeCell ref="AO2:AP2"/>
  </mergeCells>
  <conditionalFormatting sqref="C4:AP360">
    <cfRule type="expression" dxfId="0" priority="1">
      <formula>IF(INT(ROW()/2)=ROW()/2,TRUE,FALSE)</formula>
    </cfRule>
  </conditionalFormatting>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Analyse!$D$1:$D$4</xm:f>
          </x14:formula1>
          <xm:sqref>D2</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READ ME</vt:lpstr>
      <vt:lpstr>DataBase</vt:lpstr>
      <vt:lpstr>Sp-BMK</vt:lpstr>
      <vt:lpstr>Ponderation</vt:lpstr>
      <vt:lpstr>Analyse</vt:lpstr>
      <vt:lpstr>ChoixBMK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Emilie EGEA</dc:creator>
  <cp:lastModifiedBy>Delphine DELAUNAY</cp:lastModifiedBy>
  <cp:revision>6</cp:revision>
  <dcterms:created xsi:type="dcterms:W3CDTF">2020-01-15T10:20:22Z</dcterms:created>
  <dcterms:modified xsi:type="dcterms:W3CDTF">2020-12-07T17:47:00Z</dcterms:modified>
</cp:coreProperties>
</file>